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C:\Mac\Home\Documents\GitHub\rstarBrookings2017\dsge\input_data\raw\EU_data_for_Del_Negro_24_12_20\"/>
    </mc:Choice>
  </mc:AlternateContent>
  <xr:revisionPtr revIDLastSave="0" documentId="13_ncr:1_{EB675FC4-64DC-46E5-B946-77438723672D}" xr6:coauthVersionLast="47" xr6:coauthVersionMax="47" xr10:uidLastSave="{00000000-0000-0000-0000-000000000000}"/>
  <bookViews>
    <workbookView xWindow="-120" yWindow="-120" windowWidth="27240" windowHeight="16410" xr2:uid="{00000000-000D-0000-FFFF-FFFF00000000}"/>
  </bookViews>
  <sheets>
    <sheet name="FINAL_DATA_for_DelNegro" sheetId="6" r:id="rId1"/>
    <sheet name="Eur_Productivity_BoEspana" sheetId="17" r:id="rId2"/>
    <sheet name="PopulationByCohort1995" sheetId="12" r:id="rId3"/>
    <sheet name="Population_compillation" sheetId="13" r:id="rId4"/>
    <sheet name="Core data" sheetId="7" r:id="rId5"/>
    <sheet name="BBB" sheetId="14" r:id="rId6"/>
    <sheet name="Data_input" sheetId="1" r:id="rId7"/>
    <sheet name="Hours_q" sheetId="4" r:id="rId8"/>
    <sheet name="Hours_subaggregate_A" sheetId="3" r:id="rId9"/>
    <sheet name="Hours_EUROSTAT_A" sheetId="2" r:id="rId10"/>
    <sheet name="Option Adjusted rate" sheetId="15" r:id="rId11"/>
    <sheet name="AAA_bond_data" sheetId="16" r:id="rId12"/>
    <sheet name="TFP_Quarterly_data" sheetId="18" r:id="rId13"/>
  </sheets>
  <externalReferences>
    <externalReference r:id="rId14"/>
  </externalReferences>
  <definedNames>
    <definedName name="_DLX1.USE" localSheetId="2">#REF!</definedName>
    <definedName name="_DLX2.USE">PopulationByCohort1995!$A$1:$R$4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551" i="18" l="1"/>
  <c r="Q550" i="18"/>
  <c r="Q549" i="18"/>
  <c r="Q548" i="18"/>
  <c r="Q547" i="18"/>
  <c r="Q546" i="18"/>
  <c r="Q545" i="18"/>
  <c r="Q544" i="18"/>
  <c r="Q543" i="18"/>
  <c r="Q542" i="18"/>
  <c r="Q541" i="18"/>
  <c r="Q540" i="18"/>
  <c r="Q539" i="18"/>
  <c r="Q538" i="18"/>
  <c r="Q537" i="18"/>
  <c r="Q536" i="18"/>
  <c r="Q535" i="18"/>
  <c r="Q534" i="18"/>
  <c r="Q533" i="18"/>
  <c r="Q532" i="18"/>
  <c r="Q531" i="18"/>
  <c r="Q530" i="18"/>
  <c r="Q529" i="18"/>
  <c r="Q528" i="18"/>
  <c r="Q527" i="18"/>
  <c r="Q526" i="18"/>
  <c r="Q525" i="18"/>
  <c r="Q524" i="18"/>
  <c r="Q523" i="18"/>
  <c r="Q522" i="18"/>
  <c r="Q521" i="18"/>
  <c r="Q520" i="18"/>
  <c r="Q519" i="18"/>
  <c r="Q518" i="18"/>
  <c r="Q517" i="18"/>
  <c r="Q516" i="18"/>
  <c r="Q515" i="18"/>
  <c r="Q514" i="18"/>
  <c r="Q513" i="18"/>
  <c r="Q512" i="18"/>
  <c r="Q511" i="18"/>
  <c r="Q510" i="18"/>
  <c r="Q509" i="18"/>
  <c r="Q508" i="18"/>
  <c r="Q507" i="18"/>
  <c r="Q506" i="18"/>
  <c r="Q505" i="18"/>
  <c r="Q504" i="18"/>
  <c r="Q503" i="18"/>
  <c r="Q502" i="18"/>
  <c r="Q501" i="18"/>
  <c r="Q500" i="18"/>
  <c r="Q499" i="18"/>
  <c r="Q498" i="18"/>
  <c r="Q497" i="18"/>
  <c r="Q496" i="18"/>
  <c r="Q495" i="18"/>
  <c r="Q494" i="18"/>
  <c r="Q493" i="18"/>
  <c r="Q492" i="18"/>
  <c r="Q491" i="18"/>
  <c r="Q490" i="18"/>
  <c r="Q489" i="18"/>
  <c r="Q488" i="18"/>
  <c r="Q487" i="18"/>
  <c r="Q486" i="18"/>
  <c r="Q485" i="18"/>
  <c r="Q484" i="18"/>
  <c r="Q483" i="18"/>
  <c r="Q482" i="18"/>
  <c r="Q481" i="18"/>
  <c r="Q480" i="18"/>
  <c r="Q479" i="18"/>
  <c r="Q478" i="18"/>
  <c r="Q477" i="18"/>
  <c r="Q476" i="18"/>
  <c r="Q475" i="18"/>
  <c r="Q474" i="18"/>
  <c r="Q473" i="18"/>
  <c r="Q472" i="18"/>
  <c r="Q471" i="18"/>
  <c r="Q470" i="18"/>
  <c r="Q469" i="18"/>
  <c r="Q468" i="18"/>
  <c r="Q467" i="18"/>
  <c r="Q466" i="18"/>
  <c r="Q465" i="18"/>
  <c r="Q464" i="18"/>
  <c r="Q463" i="18"/>
  <c r="Q462" i="18"/>
  <c r="Q461" i="18"/>
  <c r="Q460" i="18"/>
  <c r="Q459" i="18"/>
  <c r="Q458" i="18"/>
  <c r="Q457" i="18"/>
  <c r="Q456" i="18"/>
  <c r="Q455" i="18"/>
  <c r="Q454" i="18"/>
  <c r="Q453" i="18"/>
  <c r="Q452" i="18"/>
  <c r="Q451" i="18"/>
  <c r="Q450" i="18"/>
  <c r="Q449" i="18"/>
  <c r="Q448" i="18"/>
  <c r="Q447" i="18"/>
  <c r="Q446" i="18"/>
  <c r="Q445" i="18"/>
  <c r="Q444" i="18"/>
  <c r="Q443" i="18"/>
  <c r="Q442" i="18"/>
  <c r="Q441" i="18"/>
  <c r="Q440" i="18"/>
  <c r="Q439" i="18"/>
  <c r="Q438" i="18"/>
  <c r="Q437" i="18"/>
  <c r="Q436" i="18"/>
  <c r="Q435" i="18"/>
  <c r="Q434" i="18"/>
  <c r="Q433" i="18"/>
  <c r="Q432" i="18"/>
  <c r="Q431" i="18"/>
  <c r="Q430" i="18"/>
  <c r="Q429" i="18"/>
  <c r="Q428" i="18"/>
  <c r="Q427" i="18"/>
  <c r="Q426" i="18"/>
  <c r="Q425" i="18"/>
  <c r="Q424" i="18"/>
  <c r="Q423" i="18"/>
  <c r="Q422" i="18"/>
  <c r="Q421" i="18"/>
  <c r="Q420" i="18"/>
  <c r="Q419" i="18"/>
  <c r="Q418" i="18"/>
  <c r="Q417" i="18"/>
  <c r="Q416" i="18"/>
  <c r="Q415" i="18"/>
  <c r="Q414" i="18"/>
  <c r="Q413" i="18"/>
  <c r="Q412" i="18"/>
  <c r="Q411" i="18"/>
  <c r="Q410" i="18"/>
  <c r="Q409" i="18"/>
  <c r="Q408" i="18"/>
  <c r="Q407" i="18"/>
  <c r="Q406" i="18"/>
  <c r="Q405" i="18"/>
  <c r="Q404" i="18"/>
  <c r="Q403" i="18"/>
  <c r="Q402" i="18"/>
  <c r="Q401" i="18"/>
  <c r="Q400" i="18"/>
  <c r="Q399" i="18"/>
  <c r="Q398" i="18"/>
  <c r="Q397" i="18"/>
  <c r="Q396" i="18"/>
  <c r="Q395" i="18"/>
  <c r="Q394" i="18"/>
  <c r="Q393" i="18"/>
  <c r="Q392" i="18"/>
  <c r="Q391" i="18"/>
  <c r="Q390" i="18"/>
  <c r="Q389" i="18"/>
  <c r="Q388" i="18"/>
  <c r="Q387" i="18"/>
  <c r="Q386" i="18"/>
  <c r="Q385" i="18"/>
  <c r="Q384" i="18"/>
  <c r="Q383" i="18"/>
  <c r="Q382" i="18"/>
  <c r="Q381" i="18"/>
  <c r="Q380" i="18"/>
  <c r="Q379" i="18"/>
  <c r="Q378" i="18"/>
  <c r="Q377" i="18"/>
  <c r="Q376" i="18"/>
  <c r="Q375" i="18"/>
  <c r="Q374" i="18"/>
  <c r="Q373" i="18"/>
  <c r="Q372" i="18"/>
  <c r="Q371" i="18"/>
  <c r="Q370" i="18"/>
  <c r="Q369" i="18"/>
  <c r="Q368" i="18"/>
  <c r="Q367" i="18"/>
  <c r="Q366" i="18"/>
  <c r="Q365" i="18"/>
  <c r="Q364" i="18"/>
  <c r="Q363" i="18"/>
  <c r="Q362" i="18"/>
  <c r="Q361" i="18"/>
  <c r="Q360" i="18"/>
  <c r="Q359" i="18"/>
  <c r="Q358" i="18"/>
  <c r="Q357" i="18"/>
  <c r="Q356" i="18"/>
  <c r="Q355" i="18"/>
  <c r="Q354" i="18"/>
  <c r="Q353" i="18"/>
  <c r="Q352" i="18"/>
  <c r="Q351" i="18"/>
  <c r="Q350" i="18"/>
  <c r="Q349" i="18"/>
  <c r="Q348" i="18"/>
  <c r="Q347" i="18"/>
  <c r="Q346" i="18"/>
  <c r="Q345" i="18"/>
  <c r="Q344" i="18"/>
  <c r="Q343" i="18"/>
  <c r="Q342" i="18"/>
  <c r="Q341" i="18"/>
  <c r="Q340" i="18"/>
  <c r="Q339" i="18"/>
  <c r="Q338" i="18"/>
  <c r="Q337" i="18"/>
  <c r="Q336" i="18"/>
  <c r="Q335" i="18"/>
  <c r="Q334" i="18"/>
  <c r="Q333" i="18"/>
  <c r="Q332" i="18"/>
  <c r="Q331" i="18"/>
  <c r="Q330" i="18"/>
  <c r="Q329" i="18"/>
  <c r="Q328" i="18"/>
  <c r="Q327" i="18"/>
  <c r="Q326" i="18"/>
  <c r="Q325" i="18"/>
  <c r="Q324" i="18"/>
  <c r="Q323" i="18"/>
  <c r="Q322" i="18"/>
  <c r="Q321" i="18"/>
  <c r="Q320" i="18"/>
  <c r="Q319" i="18"/>
  <c r="Q318" i="18"/>
  <c r="Q317" i="18"/>
  <c r="Q316" i="18"/>
  <c r="Q315" i="18"/>
  <c r="Q314" i="18"/>
  <c r="Q313" i="18"/>
  <c r="Q312" i="18"/>
  <c r="Q311" i="18"/>
  <c r="Q310" i="18"/>
  <c r="Q309" i="18"/>
  <c r="Q308" i="18"/>
  <c r="Q307" i="18"/>
  <c r="Q306" i="18"/>
  <c r="Q305" i="18"/>
  <c r="Q304" i="18"/>
  <c r="Q303" i="18"/>
  <c r="Q302" i="18"/>
  <c r="Q301" i="18"/>
  <c r="Q300" i="18"/>
  <c r="Q299" i="18"/>
  <c r="Q298" i="18"/>
  <c r="Q297" i="18"/>
  <c r="Q296" i="18"/>
  <c r="Q295" i="18"/>
  <c r="Q294" i="18"/>
  <c r="Q293" i="18"/>
  <c r="Q292" i="18"/>
  <c r="Q291" i="18"/>
  <c r="Q290" i="18"/>
  <c r="Q289" i="18"/>
  <c r="Q288" i="18"/>
  <c r="Q287" i="18"/>
  <c r="Q286" i="18"/>
  <c r="Q285" i="18"/>
  <c r="Q284" i="18"/>
  <c r="Q283" i="18"/>
  <c r="Q282" i="18"/>
  <c r="Q281" i="18"/>
  <c r="Q280" i="18"/>
  <c r="Q279" i="18"/>
  <c r="Q278" i="18"/>
  <c r="Q277" i="18"/>
  <c r="Q276" i="18"/>
  <c r="Q275" i="18"/>
  <c r="Q274" i="18"/>
  <c r="Q273" i="18"/>
  <c r="Q272" i="18"/>
  <c r="Q271" i="18"/>
  <c r="Q270" i="18"/>
  <c r="Q269" i="18"/>
  <c r="Q268" i="18"/>
  <c r="Q267" i="18"/>
  <c r="Q266" i="18"/>
  <c r="Q265" i="18"/>
  <c r="Q264" i="18"/>
  <c r="Q263" i="18"/>
  <c r="Q262" i="18"/>
  <c r="Q261" i="18"/>
  <c r="Q260" i="18"/>
  <c r="Q259" i="18"/>
  <c r="Q258" i="18"/>
  <c r="Q257" i="18"/>
  <c r="Q256" i="18"/>
  <c r="Q255" i="18"/>
  <c r="Q254" i="18"/>
  <c r="Q253" i="18"/>
  <c r="Q252" i="18"/>
  <c r="Q251" i="18"/>
  <c r="Q250" i="18"/>
  <c r="Q249" i="18"/>
  <c r="Q248" i="18"/>
  <c r="Q247" i="18"/>
  <c r="Q246" i="18"/>
  <c r="Q245" i="18"/>
  <c r="Q244" i="18"/>
  <c r="Q243" i="18"/>
  <c r="Q242" i="18"/>
  <c r="Q241" i="18"/>
  <c r="Q240" i="18"/>
  <c r="Q239" i="18"/>
  <c r="Q238" i="18"/>
  <c r="Q237" i="18"/>
  <c r="Q236" i="18"/>
  <c r="Q235" i="18"/>
  <c r="Q234" i="18"/>
  <c r="Q233" i="18"/>
  <c r="Q232" i="18"/>
  <c r="Q231" i="18"/>
  <c r="Q230" i="18"/>
  <c r="Q229" i="18"/>
  <c r="Q228" i="18"/>
  <c r="Q227" i="18"/>
  <c r="Q226" i="18"/>
  <c r="Q225" i="18"/>
  <c r="Q224" i="18"/>
  <c r="Q223" i="18"/>
  <c r="Q222" i="18"/>
  <c r="Q221" i="18"/>
  <c r="Q220" i="18"/>
  <c r="Q219" i="18"/>
  <c r="Q218" i="18"/>
  <c r="Q217" i="18"/>
  <c r="Q216" i="18"/>
  <c r="Q215" i="18"/>
  <c r="Q214" i="18"/>
  <c r="Q213" i="18"/>
  <c r="Q212" i="18"/>
  <c r="Q211" i="18"/>
  <c r="Q210" i="18"/>
  <c r="Q209" i="18"/>
  <c r="Q208" i="18"/>
  <c r="Q207" i="18"/>
  <c r="Q206" i="18"/>
  <c r="Q205" i="18"/>
  <c r="Q204" i="18"/>
  <c r="Q203" i="18"/>
  <c r="Q202" i="18"/>
  <c r="Q201" i="18"/>
  <c r="Q200" i="18"/>
  <c r="Q199" i="18"/>
  <c r="Q198" i="18"/>
  <c r="Q197" i="18"/>
  <c r="Q196" i="18"/>
  <c r="Q195" i="18"/>
  <c r="Q194" i="18"/>
  <c r="Q193" i="18"/>
  <c r="Q192" i="18"/>
  <c r="Q191" i="18"/>
  <c r="Q190" i="18"/>
  <c r="Q189" i="18"/>
  <c r="Q188" i="18"/>
  <c r="Q187" i="18"/>
  <c r="Q186" i="18"/>
  <c r="Q185" i="18"/>
  <c r="Q184" i="18"/>
  <c r="Q183" i="18"/>
  <c r="Q182" i="18"/>
  <c r="Q181" i="18"/>
  <c r="Q180" i="18"/>
  <c r="Q179" i="18"/>
  <c r="Q178" i="18"/>
  <c r="Q177" i="18"/>
  <c r="Q176" i="18"/>
  <c r="Q175" i="18"/>
  <c r="Q174" i="18"/>
  <c r="Q173" i="18"/>
  <c r="Q172" i="18"/>
  <c r="Q171" i="18"/>
  <c r="Q170" i="18"/>
  <c r="Q169" i="18"/>
  <c r="Q168" i="18"/>
  <c r="Q167" i="18"/>
  <c r="Q166" i="18"/>
  <c r="Q165" i="18"/>
  <c r="Q164" i="18"/>
  <c r="Q163" i="18"/>
  <c r="Q162" i="18"/>
  <c r="Q161" i="18"/>
  <c r="Q160" i="18"/>
  <c r="Q159" i="18"/>
  <c r="Q158" i="18"/>
  <c r="Q157" i="18"/>
  <c r="Q156" i="18"/>
  <c r="Q155" i="18"/>
  <c r="Q154" i="18"/>
  <c r="Q153" i="18"/>
  <c r="Q152" i="18"/>
  <c r="Q151" i="18"/>
  <c r="Q150" i="18"/>
  <c r="Q149" i="18"/>
  <c r="Q148" i="18"/>
  <c r="Q147" i="18"/>
  <c r="Q146" i="18"/>
  <c r="Q145" i="18"/>
  <c r="Q144" i="18"/>
  <c r="Q143" i="18"/>
  <c r="Q142" i="18"/>
  <c r="Q141" i="18"/>
  <c r="Q140" i="18"/>
  <c r="Q139" i="18"/>
  <c r="Q138" i="18"/>
  <c r="Q137" i="18"/>
  <c r="Q136" i="18"/>
  <c r="Q135" i="18"/>
  <c r="Q134" i="18"/>
  <c r="Q133" i="18"/>
  <c r="Q132" i="18"/>
  <c r="Q131" i="18"/>
  <c r="Q130" i="18"/>
  <c r="Q129" i="18"/>
  <c r="Q128" i="18"/>
  <c r="Q127" i="18"/>
  <c r="Q126" i="18"/>
  <c r="Q125" i="18"/>
  <c r="Q124" i="18"/>
  <c r="Q123" i="18"/>
  <c r="Q122" i="18"/>
  <c r="Q121" i="18"/>
  <c r="Q120" i="18"/>
  <c r="Q119" i="18"/>
  <c r="Q118" i="18"/>
  <c r="Q117" i="18"/>
  <c r="Q116" i="18"/>
  <c r="Q115" i="18"/>
  <c r="Q114" i="18"/>
  <c r="Q113" i="18"/>
  <c r="Q112" i="18"/>
  <c r="Q111" i="18"/>
  <c r="Q110" i="18"/>
  <c r="Q109" i="18"/>
  <c r="Q108" i="18"/>
  <c r="Q107" i="18"/>
  <c r="Q106" i="18"/>
  <c r="Q105" i="18"/>
  <c r="Q104" i="18"/>
  <c r="Q103" i="18"/>
  <c r="Q102" i="18"/>
  <c r="Q101" i="18"/>
  <c r="Q100" i="18"/>
  <c r="Q99" i="18"/>
  <c r="Q98" i="18"/>
  <c r="Q97" i="18"/>
  <c r="Q96" i="18"/>
  <c r="Q95" i="18"/>
  <c r="Q94" i="18"/>
  <c r="Q93" i="18"/>
  <c r="Q92" i="18"/>
  <c r="Q91" i="18"/>
  <c r="Q90" i="18"/>
  <c r="Q89" i="18"/>
  <c r="Q88" i="18"/>
  <c r="Q87" i="18"/>
  <c r="Q86" i="18"/>
  <c r="Q85" i="18"/>
  <c r="Q84" i="18"/>
  <c r="Q83" i="18"/>
  <c r="Q82" i="18"/>
  <c r="Q81" i="18"/>
  <c r="Q80" i="18"/>
  <c r="Q79" i="18"/>
  <c r="Q78" i="18"/>
  <c r="Q77" i="18"/>
  <c r="Q76" i="18"/>
  <c r="Q75" i="18"/>
  <c r="Q74" i="18"/>
  <c r="Q73" i="18"/>
  <c r="Q72" i="18"/>
  <c r="Q71" i="18"/>
  <c r="Q70" i="18"/>
  <c r="Q69" i="18"/>
  <c r="Q68" i="18"/>
  <c r="Q67" i="18"/>
  <c r="Q66" i="18"/>
  <c r="Q65" i="18"/>
  <c r="Q64" i="18"/>
  <c r="Q63" i="18"/>
  <c r="Q62" i="18"/>
  <c r="Q61" i="18"/>
  <c r="Q60" i="18"/>
  <c r="Q59" i="18"/>
  <c r="Q58" i="18"/>
  <c r="Q57" i="18"/>
  <c r="Q56" i="18"/>
  <c r="Q55" i="18"/>
  <c r="Q54" i="18"/>
  <c r="Q53" i="18"/>
  <c r="Q52" i="18"/>
  <c r="Q51" i="18"/>
  <c r="Q50" i="18"/>
  <c r="Q49" i="18"/>
  <c r="Q48" i="18"/>
  <c r="Q47" i="18"/>
  <c r="Q46" i="18"/>
  <c r="Q45" i="18"/>
  <c r="Q44" i="18"/>
  <c r="Q43" i="18"/>
  <c r="Q42" i="18"/>
  <c r="Q41" i="18"/>
  <c r="Q40" i="18"/>
  <c r="Q39" i="18"/>
  <c r="Q38" i="18"/>
  <c r="Q37" i="18"/>
  <c r="Q36" i="18"/>
  <c r="Q35" i="18"/>
  <c r="Q34" i="18"/>
  <c r="Q33" i="18"/>
  <c r="Q32" i="18"/>
  <c r="Q31" i="18"/>
  <c r="Q30" i="18"/>
  <c r="Q29" i="18"/>
  <c r="Q28" i="18"/>
  <c r="Q27" i="18"/>
  <c r="Q26" i="18"/>
  <c r="Q25" i="18"/>
  <c r="Q24" i="18"/>
  <c r="Q23" i="18"/>
  <c r="Q22" i="18"/>
  <c r="Q21" i="18"/>
  <c r="Q20" i="18"/>
  <c r="Q19" i="18"/>
  <c r="Q18" i="18"/>
  <c r="Q17" i="18"/>
  <c r="Q16" i="18"/>
  <c r="Q15" i="18"/>
  <c r="Q14" i="18"/>
  <c r="Q13" i="18"/>
  <c r="Q12" i="18"/>
  <c r="Q11" i="18"/>
  <c r="Q10" i="18"/>
  <c r="Q9" i="18"/>
  <c r="Q8" i="18"/>
  <c r="Q7" i="18"/>
  <c r="Q6" i="18"/>
  <c r="Q5" i="18"/>
  <c r="Q4" i="18"/>
  <c r="Q3" i="18"/>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68" i="16"/>
  <c r="H69" i="16"/>
  <c r="H70" i="16"/>
  <c r="H71" i="16"/>
  <c r="H72" i="16"/>
  <c r="H73" i="16"/>
  <c r="H74" i="16"/>
  <c r="H75" i="16"/>
  <c r="H76" i="16"/>
  <c r="H77" i="16"/>
  <c r="H78" i="16"/>
  <c r="H79" i="16"/>
  <c r="H80" i="16"/>
  <c r="H81" i="16"/>
  <c r="H82" i="16"/>
  <c r="H83" i="16"/>
  <c r="H84" i="16"/>
  <c r="H85" i="16"/>
  <c r="H86" i="16"/>
  <c r="H87" i="16"/>
  <c r="H88" i="16"/>
  <c r="H89" i="16"/>
  <c r="H90" i="16"/>
  <c r="H91" i="16"/>
  <c r="H92" i="16"/>
  <c r="H93" i="16"/>
  <c r="H94" i="16"/>
  <c r="H95" i="16"/>
  <c r="H96" i="16"/>
  <c r="H97" i="16"/>
  <c r="H98" i="16"/>
  <c r="H99" i="16"/>
  <c r="H100" i="16"/>
  <c r="H101" i="16"/>
  <c r="H3" i="1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J3" i="6"/>
  <c r="J2" i="6"/>
  <c r="K74" i="15"/>
  <c r="L74" i="15"/>
  <c r="K75" i="15"/>
  <c r="L75" i="15"/>
  <c r="K76" i="15"/>
  <c r="L76" i="15"/>
  <c r="K77" i="15"/>
  <c r="L77" i="15"/>
  <c r="K78" i="15"/>
  <c r="L78" i="15"/>
  <c r="K79" i="15"/>
  <c r="L79" i="15"/>
  <c r="M79" i="15" s="1"/>
  <c r="K80" i="15"/>
  <c r="M80" i="15" s="1"/>
  <c r="L80" i="15"/>
  <c r="K81" i="15"/>
  <c r="L81" i="15"/>
  <c r="K82" i="15"/>
  <c r="L82" i="15"/>
  <c r="K83" i="15"/>
  <c r="L83" i="15"/>
  <c r="M83" i="15" s="1"/>
  <c r="K84" i="15"/>
  <c r="L84" i="15"/>
  <c r="K85" i="15"/>
  <c r="L85" i="15"/>
  <c r="M85" i="15" s="1"/>
  <c r="K86" i="15"/>
  <c r="L86" i="15"/>
  <c r="K87" i="15"/>
  <c r="L87" i="15"/>
  <c r="K88" i="15"/>
  <c r="L88" i="15"/>
  <c r="M88" i="15" s="1"/>
  <c r="K89" i="15"/>
  <c r="L89" i="15"/>
  <c r="K90" i="15"/>
  <c r="L90" i="15"/>
  <c r="K91" i="15"/>
  <c r="L91" i="15"/>
  <c r="K92" i="15"/>
  <c r="L92" i="15"/>
  <c r="M92" i="15"/>
  <c r="K93" i="15"/>
  <c r="L93" i="15"/>
  <c r="M93" i="15"/>
  <c r="K94" i="15"/>
  <c r="L94" i="15"/>
  <c r="K95" i="15"/>
  <c r="L95" i="15"/>
  <c r="K96" i="15"/>
  <c r="M96" i="15" s="1"/>
  <c r="L96" i="15"/>
  <c r="K97" i="15"/>
  <c r="L97" i="15"/>
  <c r="K98" i="15"/>
  <c r="L98" i="15"/>
  <c r="K99" i="15"/>
  <c r="L99" i="15"/>
  <c r="K100" i="15"/>
  <c r="L100" i="15"/>
  <c r="K101" i="15"/>
  <c r="L101" i="15"/>
  <c r="K102" i="15"/>
  <c r="L102" i="15"/>
  <c r="M102" i="15" s="1"/>
  <c r="K103" i="15"/>
  <c r="L103" i="15"/>
  <c r="K104" i="15"/>
  <c r="L104" i="15"/>
  <c r="M104" i="15" s="1"/>
  <c r="K105" i="15"/>
  <c r="L105" i="15"/>
  <c r="K106" i="15"/>
  <c r="L106" i="15"/>
  <c r="K107" i="15"/>
  <c r="L107" i="15"/>
  <c r="M107" i="15" s="1"/>
  <c r="K108" i="15"/>
  <c r="L108" i="15"/>
  <c r="M108" i="15"/>
  <c r="K109" i="15"/>
  <c r="L109" i="15"/>
  <c r="M109" i="15"/>
  <c r="K110" i="15"/>
  <c r="L110" i="15"/>
  <c r="K111" i="15"/>
  <c r="L111" i="15"/>
  <c r="K112" i="15"/>
  <c r="L112" i="15"/>
  <c r="M112" i="15" s="1"/>
  <c r="K113" i="15"/>
  <c r="L113" i="15"/>
  <c r="M113" i="15" s="1"/>
  <c r="K114" i="15"/>
  <c r="L114" i="15"/>
  <c r="K115" i="15"/>
  <c r="M115" i="15" s="1"/>
  <c r="L115" i="15"/>
  <c r="K116" i="15"/>
  <c r="L116" i="15"/>
  <c r="K117" i="15"/>
  <c r="L117" i="15"/>
  <c r="K118" i="15"/>
  <c r="L118" i="15"/>
  <c r="M118" i="15" s="1"/>
  <c r="K119" i="15"/>
  <c r="L119" i="15"/>
  <c r="M119" i="15" s="1"/>
  <c r="K120" i="15"/>
  <c r="L120" i="15"/>
  <c r="M120" i="15" s="1"/>
  <c r="K121" i="15"/>
  <c r="L121" i="15"/>
  <c r="K122" i="15"/>
  <c r="L122" i="15"/>
  <c r="M122" i="15" s="1"/>
  <c r="K123" i="15"/>
  <c r="L123" i="15"/>
  <c r="K124" i="15"/>
  <c r="L124" i="15"/>
  <c r="K125" i="15"/>
  <c r="M125" i="15" s="1"/>
  <c r="L125" i="15"/>
  <c r="K126" i="15"/>
  <c r="L126" i="15"/>
  <c r="K127" i="15"/>
  <c r="L127" i="15"/>
  <c r="K128" i="15"/>
  <c r="M128" i="15" s="1"/>
  <c r="L128" i="15"/>
  <c r="K129" i="15"/>
  <c r="L129" i="15"/>
  <c r="K130" i="15"/>
  <c r="L130" i="15"/>
  <c r="K131" i="15"/>
  <c r="L131" i="15"/>
  <c r="M131" i="15" s="1"/>
  <c r="K132" i="15"/>
  <c r="L132" i="15"/>
  <c r="M132" i="15"/>
  <c r="K133" i="15"/>
  <c r="L133" i="15"/>
  <c r="K134" i="15"/>
  <c r="L134" i="15"/>
  <c r="K135" i="15"/>
  <c r="L135" i="15"/>
  <c r="M135" i="15" s="1"/>
  <c r="K136" i="15"/>
  <c r="L136" i="15"/>
  <c r="M136" i="15" s="1"/>
  <c r="K137" i="15"/>
  <c r="L137" i="15"/>
  <c r="K138" i="15"/>
  <c r="M138" i="15" s="1"/>
  <c r="L138" i="15"/>
  <c r="K139" i="15"/>
  <c r="L139" i="15"/>
  <c r="K140" i="15"/>
  <c r="L140" i="15"/>
  <c r="M140" i="15" s="1"/>
  <c r="K141" i="15"/>
  <c r="L141" i="15"/>
  <c r="M141" i="15"/>
  <c r="K142" i="15"/>
  <c r="L142" i="15"/>
  <c r="K143" i="15"/>
  <c r="L143" i="15"/>
  <c r="K144" i="15"/>
  <c r="L144" i="15"/>
  <c r="M144" i="15" s="1"/>
  <c r="K145" i="15"/>
  <c r="L145" i="15"/>
  <c r="K146" i="15"/>
  <c r="L146" i="15"/>
  <c r="K147" i="15"/>
  <c r="L147" i="15"/>
  <c r="K148" i="15"/>
  <c r="L148" i="15"/>
  <c r="K149" i="15"/>
  <c r="L149" i="15"/>
  <c r="K150" i="15"/>
  <c r="L150" i="15"/>
  <c r="K151" i="15"/>
  <c r="L151" i="15"/>
  <c r="K152" i="15"/>
  <c r="L152" i="15"/>
  <c r="M152" i="15" s="1"/>
  <c r="K153" i="15"/>
  <c r="L153" i="15"/>
  <c r="K154" i="15"/>
  <c r="M154" i="15" s="1"/>
  <c r="L154" i="15"/>
  <c r="K155" i="15"/>
  <c r="L155" i="15"/>
  <c r="K156" i="15"/>
  <c r="L156" i="15"/>
  <c r="K157" i="15"/>
  <c r="L157" i="15"/>
  <c r="K158" i="15"/>
  <c r="L158" i="15"/>
  <c r="K159" i="15"/>
  <c r="L159" i="15"/>
  <c r="K160" i="15"/>
  <c r="L160" i="15"/>
  <c r="K161" i="15"/>
  <c r="L161" i="15"/>
  <c r="M161" i="15" s="1"/>
  <c r="K162" i="15"/>
  <c r="L162" i="15"/>
  <c r="K163" i="15"/>
  <c r="M163" i="15" s="1"/>
  <c r="L163" i="15"/>
  <c r="K164" i="15"/>
  <c r="L164" i="15"/>
  <c r="M164" i="15" s="1"/>
  <c r="K165" i="15"/>
  <c r="L165" i="15"/>
  <c r="M165" i="15" s="1"/>
  <c r="K166" i="15"/>
  <c r="L166" i="15"/>
  <c r="K167" i="15"/>
  <c r="L167" i="15"/>
  <c r="K168" i="15"/>
  <c r="L168" i="15"/>
  <c r="M168" i="15"/>
  <c r="K169" i="15"/>
  <c r="M169" i="15" s="1"/>
  <c r="L169" i="15"/>
  <c r="K170" i="15"/>
  <c r="M170" i="15" s="1"/>
  <c r="L170" i="15"/>
  <c r="K171" i="15"/>
  <c r="L171" i="15"/>
  <c r="M171" i="15" s="1"/>
  <c r="K172" i="15"/>
  <c r="L172" i="15"/>
  <c r="M172" i="15" s="1"/>
  <c r="K173" i="15"/>
  <c r="L173" i="15"/>
  <c r="M173" i="15" s="1"/>
  <c r="K174" i="15"/>
  <c r="L174" i="15"/>
  <c r="M174" i="15" s="1"/>
  <c r="K175" i="15"/>
  <c r="L175" i="15"/>
  <c r="K176" i="15"/>
  <c r="L176" i="15"/>
  <c r="K177" i="15"/>
  <c r="L177" i="15"/>
  <c r="K178" i="15"/>
  <c r="L178" i="15"/>
  <c r="M178" i="15" s="1"/>
  <c r="K179" i="15"/>
  <c r="L179" i="15"/>
  <c r="M179" i="15"/>
  <c r="K180" i="15"/>
  <c r="L180" i="15"/>
  <c r="M180" i="15" s="1"/>
  <c r="K181" i="15"/>
  <c r="L181" i="15"/>
  <c r="M181" i="15" s="1"/>
  <c r="K182" i="15"/>
  <c r="L182" i="15"/>
  <c r="K183" i="15"/>
  <c r="L183" i="15"/>
  <c r="K184" i="15"/>
  <c r="L184" i="15"/>
  <c r="K185" i="15"/>
  <c r="L185" i="15"/>
  <c r="K186" i="15"/>
  <c r="L186" i="15"/>
  <c r="M186" i="15" s="1"/>
  <c r="K187" i="15"/>
  <c r="L187" i="15"/>
  <c r="K188" i="15"/>
  <c r="L188" i="15"/>
  <c r="K189" i="15"/>
  <c r="L189" i="15"/>
  <c r="K190" i="15"/>
  <c r="L190" i="15"/>
  <c r="K191" i="15"/>
  <c r="L191" i="15"/>
  <c r="K192" i="15"/>
  <c r="L192" i="15"/>
  <c r="K193" i="15"/>
  <c r="M193" i="15" s="1"/>
  <c r="L193" i="15"/>
  <c r="K194" i="15"/>
  <c r="L194" i="15"/>
  <c r="M194" i="15"/>
  <c r="K195" i="15"/>
  <c r="L195" i="15"/>
  <c r="M195" i="15" s="1"/>
  <c r="K196" i="15"/>
  <c r="L196" i="15"/>
  <c r="M196" i="15" s="1"/>
  <c r="K197" i="15"/>
  <c r="L197" i="15"/>
  <c r="K198" i="15"/>
  <c r="L198" i="15"/>
  <c r="K199" i="15"/>
  <c r="L199" i="15"/>
  <c r="K200" i="15"/>
  <c r="L200" i="15"/>
  <c r="K201" i="15"/>
  <c r="L201" i="15"/>
  <c r="K202" i="15"/>
  <c r="L202" i="15"/>
  <c r="M202" i="15" s="1"/>
  <c r="K203" i="15"/>
  <c r="L203" i="15"/>
  <c r="M203" i="15" s="1"/>
  <c r="K204" i="15"/>
  <c r="L204" i="15"/>
  <c r="M204" i="15" s="1"/>
  <c r="K205" i="15"/>
  <c r="L205" i="15"/>
  <c r="K206" i="15"/>
  <c r="L206" i="15"/>
  <c r="K207" i="15"/>
  <c r="L207" i="15"/>
  <c r="K208" i="15"/>
  <c r="L208" i="15"/>
  <c r="K209" i="15"/>
  <c r="L209" i="15"/>
  <c r="K210" i="15"/>
  <c r="M210" i="15" s="1"/>
  <c r="L210" i="15"/>
  <c r="K211" i="15"/>
  <c r="L211" i="15"/>
  <c r="K212" i="15"/>
  <c r="L212" i="15"/>
  <c r="K213" i="15"/>
  <c r="L213" i="15"/>
  <c r="M213" i="15" s="1"/>
  <c r="K214" i="15"/>
  <c r="L214" i="15"/>
  <c r="K215" i="15"/>
  <c r="L215" i="15"/>
  <c r="K216" i="15"/>
  <c r="L216" i="15"/>
  <c r="M216" i="15"/>
  <c r="K217" i="15"/>
  <c r="L217" i="15"/>
  <c r="K218" i="15"/>
  <c r="L218" i="15"/>
  <c r="M218" i="15" s="1"/>
  <c r="K219" i="15"/>
  <c r="L219" i="15"/>
  <c r="M219" i="15" s="1"/>
  <c r="K220" i="15"/>
  <c r="L220" i="15"/>
  <c r="M220" i="15"/>
  <c r="K221" i="15"/>
  <c r="L221" i="15"/>
  <c r="K222" i="15"/>
  <c r="L222" i="15"/>
  <c r="K223" i="15"/>
  <c r="L223" i="15"/>
  <c r="K224" i="15"/>
  <c r="L224" i="15"/>
  <c r="M224" i="15"/>
  <c r="K225" i="15"/>
  <c r="L225" i="15"/>
  <c r="K226" i="15"/>
  <c r="L226" i="15"/>
  <c r="K227" i="15"/>
  <c r="L227" i="15"/>
  <c r="K228" i="15"/>
  <c r="L228" i="15"/>
  <c r="K229" i="15"/>
  <c r="L229" i="15"/>
  <c r="M229" i="15" s="1"/>
  <c r="K230" i="15"/>
  <c r="L230" i="15"/>
  <c r="M230" i="15" s="1"/>
  <c r="K231" i="15"/>
  <c r="L231" i="15"/>
  <c r="M231" i="15" s="1"/>
  <c r="K232" i="15"/>
  <c r="L232" i="15"/>
  <c r="M232" i="15" s="1"/>
  <c r="K233" i="15"/>
  <c r="L233" i="15"/>
  <c r="K234" i="15"/>
  <c r="L234" i="15"/>
  <c r="K235" i="15"/>
  <c r="L235" i="15"/>
  <c r="K236" i="15"/>
  <c r="L236" i="15"/>
  <c r="K237" i="15"/>
  <c r="M237" i="15" s="1"/>
  <c r="L237" i="15"/>
  <c r="K238" i="15"/>
  <c r="L238" i="15"/>
  <c r="K239" i="15"/>
  <c r="L239" i="15"/>
  <c r="K240" i="15"/>
  <c r="L240" i="15"/>
  <c r="M240" i="15" s="1"/>
  <c r="K241" i="15"/>
  <c r="L241" i="15"/>
  <c r="K242" i="15"/>
  <c r="L242" i="15"/>
  <c r="M242" i="15" s="1"/>
  <c r="K243" i="15"/>
  <c r="L243" i="15"/>
  <c r="M243" i="15" s="1"/>
  <c r="K244" i="15"/>
  <c r="L244" i="15"/>
  <c r="K245" i="15"/>
  <c r="L245" i="15"/>
  <c r="K246" i="15"/>
  <c r="L246" i="15"/>
  <c r="K247" i="15"/>
  <c r="L247" i="15"/>
  <c r="K248" i="15"/>
  <c r="L248" i="15"/>
  <c r="K249" i="15"/>
  <c r="L249" i="15"/>
  <c r="K250" i="15"/>
  <c r="M250" i="15" s="1"/>
  <c r="L250" i="15"/>
  <c r="K251" i="15"/>
  <c r="L251" i="15"/>
  <c r="K252" i="15"/>
  <c r="L252" i="15"/>
  <c r="M252" i="15" s="1"/>
  <c r="K253" i="15"/>
  <c r="L253" i="15"/>
  <c r="M253" i="15" s="1"/>
  <c r="K254" i="15"/>
  <c r="L254" i="15"/>
  <c r="K255" i="15"/>
  <c r="L255" i="15"/>
  <c r="K256" i="15"/>
  <c r="L256" i="15"/>
  <c r="K257" i="15"/>
  <c r="L257" i="15"/>
  <c r="K258" i="15"/>
  <c r="M258" i="15" s="1"/>
  <c r="L258" i="15"/>
  <c r="K259" i="15"/>
  <c r="L259" i="15"/>
  <c r="M259" i="15" s="1"/>
  <c r="K260" i="15"/>
  <c r="L260" i="15"/>
  <c r="K261" i="15"/>
  <c r="L261" i="15"/>
  <c r="K262" i="15"/>
  <c r="L262" i="15"/>
  <c r="K263" i="15"/>
  <c r="L263" i="15"/>
  <c r="M263" i="15" s="1"/>
  <c r="K264" i="15"/>
  <c r="L264" i="15"/>
  <c r="K265" i="15"/>
  <c r="L265" i="15"/>
  <c r="K266" i="15"/>
  <c r="L266" i="15"/>
  <c r="M266" i="15"/>
  <c r="K267" i="15"/>
  <c r="L267" i="15"/>
  <c r="K268" i="15"/>
  <c r="L268" i="15"/>
  <c r="M268" i="15" s="1"/>
  <c r="K269" i="15"/>
  <c r="L269" i="15"/>
  <c r="K270" i="15"/>
  <c r="L270" i="15"/>
  <c r="K271" i="15"/>
  <c r="L271" i="15"/>
  <c r="K272" i="15"/>
  <c r="L272" i="15"/>
  <c r="K273" i="15"/>
  <c r="L273" i="15"/>
  <c r="K274" i="15"/>
  <c r="L274" i="15"/>
  <c r="M274" i="15" s="1"/>
  <c r="K275" i="15"/>
  <c r="L275" i="15"/>
  <c r="M275" i="15" s="1"/>
  <c r="K276" i="15"/>
  <c r="L276" i="15"/>
  <c r="M276" i="15" s="1"/>
  <c r="K277" i="15"/>
  <c r="L277" i="15"/>
  <c r="K278" i="15"/>
  <c r="L278" i="15"/>
  <c r="K279" i="15"/>
  <c r="L279" i="15"/>
  <c r="K280" i="15"/>
  <c r="L280" i="15"/>
  <c r="M280" i="15" s="1"/>
  <c r="K281" i="15"/>
  <c r="L281" i="15"/>
  <c r="K282" i="15"/>
  <c r="L282" i="15"/>
  <c r="M282" i="15" s="1"/>
  <c r="K283" i="15"/>
  <c r="L283" i="15"/>
  <c r="M283" i="15" s="1"/>
  <c r="K284" i="15"/>
  <c r="L284" i="15"/>
  <c r="M284" i="15" s="1"/>
  <c r="K285" i="15"/>
  <c r="L285" i="15"/>
  <c r="K286" i="15"/>
  <c r="L286" i="15"/>
  <c r="K287" i="15"/>
  <c r="L287" i="15"/>
  <c r="K288" i="15"/>
  <c r="L288" i="15"/>
  <c r="M288" i="15" s="1"/>
  <c r="K289" i="15"/>
  <c r="L289" i="15"/>
  <c r="K290" i="15"/>
  <c r="L290" i="15"/>
  <c r="K291" i="15"/>
  <c r="L291" i="15"/>
  <c r="K292" i="15"/>
  <c r="L292" i="15"/>
  <c r="K293" i="15"/>
  <c r="L293" i="15"/>
  <c r="K294" i="15"/>
  <c r="L294" i="15"/>
  <c r="K295" i="15"/>
  <c r="L295" i="15"/>
  <c r="K296" i="15"/>
  <c r="M296" i="15" s="1"/>
  <c r="L296" i="15"/>
  <c r="K297" i="15"/>
  <c r="L297" i="15"/>
  <c r="K298" i="15"/>
  <c r="L298" i="15"/>
  <c r="M298" i="15" s="1"/>
  <c r="K299" i="15"/>
  <c r="L299" i="15"/>
  <c r="M299" i="15" s="1"/>
  <c r="K300" i="15"/>
  <c r="L300" i="15"/>
  <c r="M300" i="15" s="1"/>
  <c r="K301" i="15"/>
  <c r="L301" i="15"/>
  <c r="M301" i="15"/>
  <c r="K302" i="15"/>
  <c r="L302" i="15"/>
  <c r="K303" i="15"/>
  <c r="L303" i="15"/>
  <c r="K304" i="15"/>
  <c r="L304" i="15"/>
  <c r="M304" i="15"/>
  <c r="K305" i="15"/>
  <c r="L305" i="15"/>
  <c r="M305" i="15" s="1"/>
  <c r="K306" i="15"/>
  <c r="L306" i="15"/>
  <c r="M306" i="15" s="1"/>
  <c r="K307" i="15"/>
  <c r="L307" i="15"/>
  <c r="M307" i="15" s="1"/>
  <c r="K308" i="15"/>
  <c r="L308" i="15"/>
  <c r="K309" i="15"/>
  <c r="L309" i="15"/>
  <c r="K310" i="15"/>
  <c r="L310" i="15"/>
  <c r="K311" i="15"/>
  <c r="L311" i="15"/>
  <c r="M311" i="15" s="1"/>
  <c r="K312" i="15"/>
  <c r="L312" i="15"/>
  <c r="M312" i="15" s="1"/>
  <c r="K313" i="15"/>
  <c r="M313" i="15" s="1"/>
  <c r="L313" i="15"/>
  <c r="K314" i="15"/>
  <c r="L314" i="15"/>
  <c r="K315" i="15"/>
  <c r="L315" i="15"/>
  <c r="K316" i="15"/>
  <c r="L316" i="15"/>
  <c r="M316" i="15" s="1"/>
  <c r="K317" i="15"/>
  <c r="L317" i="15"/>
  <c r="M317" i="15" s="1"/>
  <c r="K318" i="15"/>
  <c r="L318" i="15"/>
  <c r="K319" i="15"/>
  <c r="L319" i="15"/>
  <c r="K320" i="15"/>
  <c r="L320" i="15"/>
  <c r="K321" i="15"/>
  <c r="L321" i="15"/>
  <c r="K322" i="15"/>
  <c r="L322" i="15"/>
  <c r="M322" i="15" s="1"/>
  <c r="K323" i="15"/>
  <c r="L323" i="15"/>
  <c r="K324" i="15"/>
  <c r="L324" i="15"/>
  <c r="K325" i="15"/>
  <c r="L325" i="15"/>
  <c r="M325" i="15" s="1"/>
  <c r="K326" i="15"/>
  <c r="L326" i="15"/>
  <c r="K327" i="15"/>
  <c r="L327" i="15"/>
  <c r="K328" i="15"/>
  <c r="L328" i="15"/>
  <c r="M328" i="15" s="1"/>
  <c r="K13" i="15"/>
  <c r="L13" i="15"/>
  <c r="M13" i="15" s="1"/>
  <c r="K14" i="15"/>
  <c r="L14" i="15"/>
  <c r="M14" i="15" s="1"/>
  <c r="K15" i="15"/>
  <c r="L15" i="15"/>
  <c r="M15" i="15" s="1"/>
  <c r="K16" i="15"/>
  <c r="L16" i="15"/>
  <c r="K17" i="15"/>
  <c r="L17" i="15"/>
  <c r="M17" i="15" s="1"/>
  <c r="K18" i="15"/>
  <c r="L18" i="15"/>
  <c r="K19" i="15"/>
  <c r="L19" i="15"/>
  <c r="M19" i="15" s="1"/>
  <c r="K20" i="15"/>
  <c r="L20" i="15"/>
  <c r="M20" i="15" s="1"/>
  <c r="K21" i="15"/>
  <c r="L21" i="15"/>
  <c r="K22" i="15"/>
  <c r="M22" i="15" s="1"/>
  <c r="L22" i="15"/>
  <c r="K23" i="15"/>
  <c r="L23" i="15"/>
  <c r="M23" i="15" s="1"/>
  <c r="K24" i="15"/>
  <c r="L24" i="15"/>
  <c r="M24" i="15" s="1"/>
  <c r="K25" i="15"/>
  <c r="L25" i="15"/>
  <c r="K26" i="15"/>
  <c r="L26" i="15"/>
  <c r="K27" i="15"/>
  <c r="L27" i="15"/>
  <c r="M27" i="15" s="1"/>
  <c r="K28" i="15"/>
  <c r="L28" i="15"/>
  <c r="K29" i="15"/>
  <c r="M29" i="15" s="1"/>
  <c r="L29" i="15"/>
  <c r="K30" i="15"/>
  <c r="L30" i="15"/>
  <c r="K31" i="15"/>
  <c r="L31" i="15"/>
  <c r="K32" i="15"/>
  <c r="L32" i="15"/>
  <c r="M32" i="15" s="1"/>
  <c r="K33" i="15"/>
  <c r="L33" i="15"/>
  <c r="M33" i="15" s="1"/>
  <c r="K34" i="15"/>
  <c r="M34" i="15" s="1"/>
  <c r="L34" i="15"/>
  <c r="K35" i="15"/>
  <c r="L35" i="15"/>
  <c r="K36" i="15"/>
  <c r="L36" i="15"/>
  <c r="K37" i="15"/>
  <c r="L37" i="15"/>
  <c r="K38" i="15"/>
  <c r="M38" i="15" s="1"/>
  <c r="L38" i="15"/>
  <c r="K39" i="15"/>
  <c r="L39" i="15"/>
  <c r="K40" i="15"/>
  <c r="L40" i="15"/>
  <c r="M40" i="15"/>
  <c r="K41" i="15"/>
  <c r="L41" i="15"/>
  <c r="K42" i="15"/>
  <c r="L42" i="15"/>
  <c r="M42" i="15" s="1"/>
  <c r="K43" i="15"/>
  <c r="L43" i="15"/>
  <c r="M43" i="15" s="1"/>
  <c r="K44" i="15"/>
  <c r="L44" i="15"/>
  <c r="K45" i="15"/>
  <c r="L45" i="15"/>
  <c r="K46" i="15"/>
  <c r="L46" i="15"/>
  <c r="K47" i="15"/>
  <c r="L47" i="15"/>
  <c r="M47" i="15" s="1"/>
  <c r="K48" i="15"/>
  <c r="L48" i="15"/>
  <c r="M48" i="15" s="1"/>
  <c r="K49" i="15"/>
  <c r="M49" i="15" s="1"/>
  <c r="L49" i="15"/>
  <c r="K50" i="15"/>
  <c r="L50" i="15"/>
  <c r="K51" i="15"/>
  <c r="L51" i="15"/>
  <c r="K52" i="15"/>
  <c r="L52" i="15"/>
  <c r="K53" i="15"/>
  <c r="L53" i="15"/>
  <c r="M53" i="15" s="1"/>
  <c r="K54" i="15"/>
  <c r="L54" i="15"/>
  <c r="K55" i="15"/>
  <c r="L55" i="15"/>
  <c r="K56" i="15"/>
  <c r="L56" i="15"/>
  <c r="K57" i="15"/>
  <c r="L57" i="15"/>
  <c r="M57" i="15" s="1"/>
  <c r="K58" i="15"/>
  <c r="L58" i="15"/>
  <c r="K59" i="15"/>
  <c r="L59" i="15"/>
  <c r="K60" i="15"/>
  <c r="M60" i="15" s="1"/>
  <c r="L60" i="15"/>
  <c r="K61" i="15"/>
  <c r="L61" i="15"/>
  <c r="M61" i="15" s="1"/>
  <c r="K62" i="15"/>
  <c r="L62" i="15"/>
  <c r="M62" i="15" s="1"/>
  <c r="K63" i="15"/>
  <c r="L63" i="15"/>
  <c r="M63" i="15" s="1"/>
  <c r="K64" i="15"/>
  <c r="L64" i="15"/>
  <c r="M64" i="15" s="1"/>
  <c r="K65" i="15"/>
  <c r="L65" i="15"/>
  <c r="M65" i="15" s="1"/>
  <c r="K66" i="15"/>
  <c r="L66" i="15"/>
  <c r="K67" i="15"/>
  <c r="L67" i="15"/>
  <c r="M67" i="15" s="1"/>
  <c r="K68" i="15"/>
  <c r="L68" i="15"/>
  <c r="K69" i="15"/>
  <c r="L69" i="15"/>
  <c r="K70" i="15"/>
  <c r="L70" i="15"/>
  <c r="K71" i="15"/>
  <c r="L71" i="15"/>
  <c r="K72" i="15"/>
  <c r="L72" i="15"/>
  <c r="K73" i="15"/>
  <c r="L73" i="15"/>
  <c r="L11" i="15"/>
  <c r="L12" i="15"/>
  <c r="M12" i="15" s="1"/>
  <c r="L10" i="15"/>
  <c r="L9" i="15"/>
  <c r="M9" i="15" s="1"/>
  <c r="L8" i="15"/>
  <c r="M8" i="15" s="1"/>
  <c r="L7" i="15"/>
  <c r="L6" i="15"/>
  <c r="L5" i="15"/>
  <c r="L4" i="15"/>
  <c r="M4" i="15" s="1"/>
  <c r="K5" i="15"/>
  <c r="K6" i="15"/>
  <c r="K7" i="15"/>
  <c r="K8" i="15"/>
  <c r="K9" i="15"/>
  <c r="K10" i="15"/>
  <c r="K11" i="15"/>
  <c r="K12" i="15"/>
  <c r="K4" i="15"/>
  <c r="I328" i="15"/>
  <c r="I327" i="15"/>
  <c r="I326" i="15"/>
  <c r="I325" i="15"/>
  <c r="I324" i="15"/>
  <c r="I323" i="15"/>
  <c r="I322" i="15"/>
  <c r="I321" i="15"/>
  <c r="I320" i="15"/>
  <c r="I319" i="15"/>
  <c r="I318" i="15"/>
  <c r="I317" i="15"/>
  <c r="I316" i="15"/>
  <c r="I315" i="15"/>
  <c r="I314" i="15"/>
  <c r="I313" i="15"/>
  <c r="I312" i="15"/>
  <c r="I311" i="15"/>
  <c r="I310" i="15"/>
  <c r="I309" i="15"/>
  <c r="I308" i="15"/>
  <c r="I307" i="15"/>
  <c r="I306" i="15"/>
  <c r="I305" i="15"/>
  <c r="I304" i="15"/>
  <c r="I303" i="15"/>
  <c r="I302" i="15"/>
  <c r="I301" i="15"/>
  <c r="I300" i="15"/>
  <c r="I299" i="15"/>
  <c r="I298" i="15"/>
  <c r="I297" i="15"/>
  <c r="I296" i="15"/>
  <c r="I295" i="15"/>
  <c r="I294" i="15"/>
  <c r="I293" i="15"/>
  <c r="I292" i="15"/>
  <c r="I291" i="15"/>
  <c r="I290" i="15"/>
  <c r="I289" i="15"/>
  <c r="I288" i="15"/>
  <c r="I287" i="15"/>
  <c r="I286" i="15"/>
  <c r="I285" i="15"/>
  <c r="I284" i="15"/>
  <c r="I283" i="15"/>
  <c r="I282" i="15"/>
  <c r="I281" i="15"/>
  <c r="I280" i="15"/>
  <c r="I279" i="15"/>
  <c r="I278" i="15"/>
  <c r="I277" i="15"/>
  <c r="I276" i="15"/>
  <c r="I275" i="15"/>
  <c r="I274" i="15"/>
  <c r="I273" i="15"/>
  <c r="I272" i="15"/>
  <c r="I271" i="15"/>
  <c r="I270" i="15"/>
  <c r="I269" i="15"/>
  <c r="I268" i="15"/>
  <c r="I267" i="15"/>
  <c r="I266" i="15"/>
  <c r="I265" i="15"/>
  <c r="I264" i="15"/>
  <c r="I263" i="15"/>
  <c r="I262" i="15"/>
  <c r="I261" i="15"/>
  <c r="I260" i="15"/>
  <c r="I259" i="15"/>
  <c r="I258" i="15"/>
  <c r="I257" i="15"/>
  <c r="I256" i="15"/>
  <c r="I255" i="15"/>
  <c r="I254" i="15"/>
  <c r="I253" i="15"/>
  <c r="I252" i="15"/>
  <c r="I251" i="15"/>
  <c r="I250" i="15"/>
  <c r="I249" i="15"/>
  <c r="I248" i="15"/>
  <c r="I247" i="15"/>
  <c r="I246" i="15"/>
  <c r="I245" i="15"/>
  <c r="I244" i="15"/>
  <c r="I243" i="15"/>
  <c r="I242" i="15"/>
  <c r="I241" i="15"/>
  <c r="I240" i="15"/>
  <c r="I239" i="15"/>
  <c r="I238" i="15"/>
  <c r="I237" i="15"/>
  <c r="I236" i="15"/>
  <c r="I235" i="15"/>
  <c r="I234" i="15"/>
  <c r="I233" i="15"/>
  <c r="I232" i="15"/>
  <c r="I231" i="15"/>
  <c r="I230" i="15"/>
  <c r="I229" i="15"/>
  <c r="I228" i="15"/>
  <c r="I227" i="15"/>
  <c r="I226" i="15"/>
  <c r="I225" i="15"/>
  <c r="I224" i="15"/>
  <c r="I223" i="15"/>
  <c r="I222" i="15"/>
  <c r="I221" i="15"/>
  <c r="I220" i="15"/>
  <c r="I219" i="15"/>
  <c r="I218" i="15"/>
  <c r="I217" i="15"/>
  <c r="I216" i="15"/>
  <c r="I215" i="15"/>
  <c r="I214" i="15"/>
  <c r="I213" i="15"/>
  <c r="I212" i="15"/>
  <c r="I211" i="15"/>
  <c r="I210" i="15"/>
  <c r="I209" i="15"/>
  <c r="I208" i="15"/>
  <c r="I207" i="15"/>
  <c r="I206" i="15"/>
  <c r="I205" i="15"/>
  <c r="I204" i="15"/>
  <c r="I203" i="15"/>
  <c r="I202" i="15"/>
  <c r="I201" i="15"/>
  <c r="I200" i="15"/>
  <c r="I199" i="15"/>
  <c r="I198" i="15"/>
  <c r="I197" i="15"/>
  <c r="I196" i="15"/>
  <c r="I195" i="15"/>
  <c r="I194" i="15"/>
  <c r="I193" i="15"/>
  <c r="I192" i="15"/>
  <c r="I191" i="15"/>
  <c r="I190" i="15"/>
  <c r="I189" i="15"/>
  <c r="I188" i="15"/>
  <c r="I187" i="15"/>
  <c r="I186" i="15"/>
  <c r="I185" i="15"/>
  <c r="I184" i="15"/>
  <c r="I183" i="15"/>
  <c r="I182" i="15"/>
  <c r="I181" i="15"/>
  <c r="I180" i="15"/>
  <c r="I179" i="15"/>
  <c r="I178" i="15"/>
  <c r="I177" i="15"/>
  <c r="I176" i="15"/>
  <c r="I175" i="15"/>
  <c r="I174" i="15"/>
  <c r="I173" i="15"/>
  <c r="I172" i="15"/>
  <c r="I171" i="15"/>
  <c r="I170" i="15"/>
  <c r="I169" i="15"/>
  <c r="I168" i="15"/>
  <c r="I167" i="15"/>
  <c r="I166" i="15"/>
  <c r="I165" i="15"/>
  <c r="I164" i="15"/>
  <c r="I163" i="15"/>
  <c r="I162" i="15"/>
  <c r="I161" i="15"/>
  <c r="I160" i="15"/>
  <c r="I159" i="15"/>
  <c r="I158" i="15"/>
  <c r="I157" i="15"/>
  <c r="I156" i="15"/>
  <c r="I155" i="15"/>
  <c r="I154" i="15"/>
  <c r="I153" i="15"/>
  <c r="I152" i="15"/>
  <c r="I151" i="15"/>
  <c r="I150" i="15"/>
  <c r="I149" i="15"/>
  <c r="I148" i="15"/>
  <c r="I147" i="15"/>
  <c r="I146" i="15"/>
  <c r="I145" i="15"/>
  <c r="I144" i="15"/>
  <c r="I143" i="15"/>
  <c r="I142" i="15"/>
  <c r="I141" i="15"/>
  <c r="I140" i="15"/>
  <c r="I139" i="15"/>
  <c r="I138" i="15"/>
  <c r="I137" i="15"/>
  <c r="I136" i="15"/>
  <c r="I135" i="15"/>
  <c r="I134" i="15"/>
  <c r="I133" i="15"/>
  <c r="I132" i="15"/>
  <c r="I131" i="15"/>
  <c r="I130" i="15"/>
  <c r="I129" i="15"/>
  <c r="I128" i="15"/>
  <c r="I127" i="15"/>
  <c r="I126" i="15"/>
  <c r="I125" i="15"/>
  <c r="I124" i="15"/>
  <c r="I123" i="15"/>
  <c r="I122" i="15"/>
  <c r="I121" i="15"/>
  <c r="I120" i="15"/>
  <c r="I119" i="15"/>
  <c r="I118" i="15"/>
  <c r="I117" i="15"/>
  <c r="I116" i="15"/>
  <c r="I115" i="15"/>
  <c r="I114" i="15"/>
  <c r="I113" i="15"/>
  <c r="I112" i="15"/>
  <c r="I111" i="15"/>
  <c r="I110" i="15"/>
  <c r="I109" i="15"/>
  <c r="I108" i="15"/>
  <c r="I107" i="15"/>
  <c r="I106" i="15"/>
  <c r="I105" i="15"/>
  <c r="I104" i="15"/>
  <c r="I103" i="15"/>
  <c r="I102" i="15"/>
  <c r="I101" i="15"/>
  <c r="I100" i="15"/>
  <c r="I99" i="15"/>
  <c r="I98" i="15"/>
  <c r="I97" i="15"/>
  <c r="I96" i="15"/>
  <c r="I95" i="15"/>
  <c r="I94" i="15"/>
  <c r="I93" i="15"/>
  <c r="I92" i="15"/>
  <c r="I91" i="15"/>
  <c r="I90" i="15"/>
  <c r="I89" i="15"/>
  <c r="I88" i="15"/>
  <c r="I87" i="15"/>
  <c r="I86" i="15"/>
  <c r="I85" i="15"/>
  <c r="I84" i="15"/>
  <c r="I83" i="15"/>
  <c r="I82" i="15"/>
  <c r="I81" i="15"/>
  <c r="I80" i="15"/>
  <c r="I79" i="15"/>
  <c r="I78" i="15"/>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I46" i="15"/>
  <c r="I45" i="15"/>
  <c r="I44" i="15"/>
  <c r="I43" i="15"/>
  <c r="I42" i="15"/>
  <c r="I41" i="15"/>
  <c r="I40" i="15"/>
  <c r="I39" i="15"/>
  <c r="I38" i="15"/>
  <c r="I37" i="15"/>
  <c r="I36" i="15"/>
  <c r="I35" i="15"/>
  <c r="I34" i="15"/>
  <c r="I33" i="15"/>
  <c r="I32" i="15"/>
  <c r="I31" i="15"/>
  <c r="I30" i="15"/>
  <c r="I29" i="15"/>
  <c r="I28" i="15"/>
  <c r="I27" i="15"/>
  <c r="I26" i="15"/>
  <c r="I25" i="15"/>
  <c r="I24" i="15"/>
  <c r="I23" i="15"/>
  <c r="I22" i="15"/>
  <c r="I21" i="15"/>
  <c r="I20" i="15"/>
  <c r="I19" i="15"/>
  <c r="I18" i="15"/>
  <c r="I17" i="15"/>
  <c r="I16" i="15"/>
  <c r="I15" i="15"/>
  <c r="I14" i="15"/>
  <c r="I13" i="15"/>
  <c r="I12" i="15"/>
  <c r="I11" i="15"/>
  <c r="I10" i="15"/>
  <c r="I9" i="15"/>
  <c r="I8" i="15"/>
  <c r="I7" i="15"/>
  <c r="I6" i="15"/>
  <c r="I5" i="15"/>
  <c r="I4" i="15"/>
  <c r="D7130" i="15"/>
  <c r="D7129" i="15"/>
  <c r="D7128" i="15"/>
  <c r="D7127" i="15"/>
  <c r="D7126" i="15"/>
  <c r="D7125" i="15"/>
  <c r="D7124" i="15"/>
  <c r="D7123" i="15"/>
  <c r="D7122" i="15"/>
  <c r="D7121" i="15"/>
  <c r="D7120" i="15"/>
  <c r="D7119" i="15"/>
  <c r="D7118" i="15"/>
  <c r="D7117" i="15"/>
  <c r="D7116" i="15"/>
  <c r="D7115" i="15"/>
  <c r="D7114" i="15"/>
  <c r="D7113" i="15"/>
  <c r="D7112" i="15"/>
  <c r="D7111" i="15"/>
  <c r="D7110" i="15"/>
  <c r="D7109" i="15"/>
  <c r="D7108" i="15"/>
  <c r="D7107" i="15"/>
  <c r="D7106" i="15"/>
  <c r="D7105" i="15"/>
  <c r="D7104" i="15"/>
  <c r="D7103" i="15"/>
  <c r="D7102" i="15"/>
  <c r="D7101" i="15"/>
  <c r="D7100" i="15"/>
  <c r="D7099" i="15"/>
  <c r="D7098" i="15"/>
  <c r="D7097" i="15"/>
  <c r="D7096" i="15"/>
  <c r="D7095" i="15"/>
  <c r="D7094" i="15"/>
  <c r="D7093" i="15"/>
  <c r="D7092" i="15"/>
  <c r="D7091" i="15"/>
  <c r="D7090" i="15"/>
  <c r="D7089" i="15"/>
  <c r="D7088" i="15"/>
  <c r="D7087" i="15"/>
  <c r="D7086" i="15"/>
  <c r="D7085" i="15"/>
  <c r="D7084" i="15"/>
  <c r="D7083" i="15"/>
  <c r="D7082" i="15"/>
  <c r="D7081" i="15"/>
  <c r="D7080" i="15"/>
  <c r="D7079" i="15"/>
  <c r="D7078" i="15"/>
  <c r="D7077" i="15"/>
  <c r="D7076" i="15"/>
  <c r="D7075" i="15"/>
  <c r="D7074" i="15"/>
  <c r="D7073" i="15"/>
  <c r="D7072" i="15"/>
  <c r="D7071" i="15"/>
  <c r="D7070" i="15"/>
  <c r="D7069" i="15"/>
  <c r="D7068" i="15"/>
  <c r="D7067" i="15"/>
  <c r="D7066" i="15"/>
  <c r="D7065" i="15"/>
  <c r="D7064" i="15"/>
  <c r="D7063" i="15"/>
  <c r="D7062" i="15"/>
  <c r="D7061" i="15"/>
  <c r="D7060" i="15"/>
  <c r="D7059" i="15"/>
  <c r="D7058" i="15"/>
  <c r="D7057" i="15"/>
  <c r="D7056" i="15"/>
  <c r="D7055" i="15"/>
  <c r="D7054" i="15"/>
  <c r="D7053" i="15"/>
  <c r="D7052" i="15"/>
  <c r="D7051" i="15"/>
  <c r="D7050" i="15"/>
  <c r="D7049" i="15"/>
  <c r="D7048" i="15"/>
  <c r="D7047" i="15"/>
  <c r="D7046" i="15"/>
  <c r="D7045" i="15"/>
  <c r="D7044" i="15"/>
  <c r="D7043" i="15"/>
  <c r="D7042" i="15"/>
  <c r="D7041" i="15"/>
  <c r="D7040" i="15"/>
  <c r="D7039" i="15"/>
  <c r="D7038" i="15"/>
  <c r="D7037" i="15"/>
  <c r="D7036" i="15"/>
  <c r="D7035" i="15"/>
  <c r="D7034" i="15"/>
  <c r="D7033" i="15"/>
  <c r="D7032" i="15"/>
  <c r="D7031" i="15"/>
  <c r="D7030" i="15"/>
  <c r="D7029" i="15"/>
  <c r="D7028" i="15"/>
  <c r="D7027" i="15"/>
  <c r="D7026" i="15"/>
  <c r="D7025" i="15"/>
  <c r="D7024" i="15"/>
  <c r="D7023" i="15"/>
  <c r="D7022" i="15"/>
  <c r="D7021" i="15"/>
  <c r="D7020" i="15"/>
  <c r="D7019" i="15"/>
  <c r="D7018" i="15"/>
  <c r="D7017" i="15"/>
  <c r="D7016" i="15"/>
  <c r="D7015" i="15"/>
  <c r="D7014" i="15"/>
  <c r="D7013" i="15"/>
  <c r="D7012" i="15"/>
  <c r="D7011" i="15"/>
  <c r="D7010" i="15"/>
  <c r="D7009" i="15"/>
  <c r="D7008" i="15"/>
  <c r="D7007" i="15"/>
  <c r="D7006" i="15"/>
  <c r="D7005" i="15"/>
  <c r="D7004" i="15"/>
  <c r="D7003" i="15"/>
  <c r="D7002" i="15"/>
  <c r="D7001" i="15"/>
  <c r="D7000" i="15"/>
  <c r="D6999" i="15"/>
  <c r="D6998" i="15"/>
  <c r="D6997" i="15"/>
  <c r="D6996" i="15"/>
  <c r="D6995" i="15"/>
  <c r="D6994" i="15"/>
  <c r="D6993" i="15"/>
  <c r="D6992" i="15"/>
  <c r="D6991" i="15"/>
  <c r="D6990" i="15"/>
  <c r="D6989" i="15"/>
  <c r="D6988" i="15"/>
  <c r="D6987" i="15"/>
  <c r="D6986" i="15"/>
  <c r="D6985" i="15"/>
  <c r="D6984" i="15"/>
  <c r="D6983" i="15"/>
  <c r="D6982" i="15"/>
  <c r="D6981" i="15"/>
  <c r="D6980" i="15"/>
  <c r="D6979" i="15"/>
  <c r="D6978" i="15"/>
  <c r="D6977" i="15"/>
  <c r="D6976" i="15"/>
  <c r="D6975" i="15"/>
  <c r="D6974" i="15"/>
  <c r="D6973" i="15"/>
  <c r="D6972" i="15"/>
  <c r="D6971" i="15"/>
  <c r="D6970" i="15"/>
  <c r="D6969" i="15"/>
  <c r="D6968" i="15"/>
  <c r="D6967" i="15"/>
  <c r="D6966" i="15"/>
  <c r="D6965" i="15"/>
  <c r="D6964" i="15"/>
  <c r="D6963" i="15"/>
  <c r="D6962" i="15"/>
  <c r="D6961" i="15"/>
  <c r="D6960" i="15"/>
  <c r="D6959" i="15"/>
  <c r="D6958" i="15"/>
  <c r="D6957" i="15"/>
  <c r="D6956" i="15"/>
  <c r="D6955" i="15"/>
  <c r="D6954" i="15"/>
  <c r="D6953" i="15"/>
  <c r="D6952" i="15"/>
  <c r="D6951" i="15"/>
  <c r="D6950" i="15"/>
  <c r="D6949" i="15"/>
  <c r="D6948" i="15"/>
  <c r="D6947" i="15"/>
  <c r="D6946" i="15"/>
  <c r="D6945" i="15"/>
  <c r="D6944" i="15"/>
  <c r="D6943" i="15"/>
  <c r="D6942" i="15"/>
  <c r="D6941" i="15"/>
  <c r="D6940" i="15"/>
  <c r="D6939" i="15"/>
  <c r="D6938" i="15"/>
  <c r="D6937" i="15"/>
  <c r="D6936" i="15"/>
  <c r="D6935" i="15"/>
  <c r="D6934" i="15"/>
  <c r="D6933" i="15"/>
  <c r="D6932" i="15"/>
  <c r="D6931" i="15"/>
  <c r="D6930" i="15"/>
  <c r="D6929" i="15"/>
  <c r="D6928" i="15"/>
  <c r="D6927" i="15"/>
  <c r="D6926" i="15"/>
  <c r="D6925" i="15"/>
  <c r="D6924" i="15"/>
  <c r="D6923" i="15"/>
  <c r="D6922" i="15"/>
  <c r="D6921" i="15"/>
  <c r="D6920" i="15"/>
  <c r="D6919" i="15"/>
  <c r="D6918" i="15"/>
  <c r="D6917" i="15"/>
  <c r="D6916" i="15"/>
  <c r="D6915" i="15"/>
  <c r="D6914" i="15"/>
  <c r="D6913" i="15"/>
  <c r="D6912" i="15"/>
  <c r="D6911" i="15"/>
  <c r="D6910" i="15"/>
  <c r="D6909" i="15"/>
  <c r="D6908" i="15"/>
  <c r="D6907" i="15"/>
  <c r="D6906" i="15"/>
  <c r="D6905" i="15"/>
  <c r="D6904" i="15"/>
  <c r="D6903" i="15"/>
  <c r="D6902" i="15"/>
  <c r="D6901" i="15"/>
  <c r="D6900" i="15"/>
  <c r="D6899" i="15"/>
  <c r="D6898" i="15"/>
  <c r="D6897" i="15"/>
  <c r="D6896" i="15"/>
  <c r="D6895" i="15"/>
  <c r="D6894" i="15"/>
  <c r="D6893" i="15"/>
  <c r="D6892" i="15"/>
  <c r="D6891" i="15"/>
  <c r="D6890" i="15"/>
  <c r="D6889" i="15"/>
  <c r="D6888" i="15"/>
  <c r="D6887" i="15"/>
  <c r="D6886" i="15"/>
  <c r="D6885" i="15"/>
  <c r="D6884" i="15"/>
  <c r="D6883" i="15"/>
  <c r="D6882" i="15"/>
  <c r="D6881" i="15"/>
  <c r="D6880" i="15"/>
  <c r="D6879" i="15"/>
  <c r="D6878" i="15"/>
  <c r="D6877" i="15"/>
  <c r="D6876" i="15"/>
  <c r="D6875" i="15"/>
  <c r="D6874" i="15"/>
  <c r="D6873" i="15"/>
  <c r="D6872" i="15"/>
  <c r="D6871" i="15"/>
  <c r="D6870" i="15"/>
  <c r="D6869" i="15"/>
  <c r="D6868" i="15"/>
  <c r="D6867" i="15"/>
  <c r="D6866" i="15"/>
  <c r="D6865" i="15"/>
  <c r="D6864" i="15"/>
  <c r="D6863" i="15"/>
  <c r="D6862" i="15"/>
  <c r="D6861" i="15"/>
  <c r="D6860" i="15"/>
  <c r="D6859" i="15"/>
  <c r="D6858" i="15"/>
  <c r="D6857" i="15"/>
  <c r="D6856" i="15"/>
  <c r="D6855" i="15"/>
  <c r="D6854" i="15"/>
  <c r="D6853" i="15"/>
  <c r="D6852" i="15"/>
  <c r="D6851" i="15"/>
  <c r="D6850" i="15"/>
  <c r="D6849" i="15"/>
  <c r="D6848" i="15"/>
  <c r="D6847" i="15"/>
  <c r="D6846" i="15"/>
  <c r="D6845" i="15"/>
  <c r="D6844" i="15"/>
  <c r="D6843" i="15"/>
  <c r="D6842" i="15"/>
  <c r="D6841" i="15"/>
  <c r="D6840" i="15"/>
  <c r="D6839" i="15"/>
  <c r="D6838" i="15"/>
  <c r="D6837" i="15"/>
  <c r="D6836" i="15"/>
  <c r="D6835" i="15"/>
  <c r="D6834" i="15"/>
  <c r="D6833" i="15"/>
  <c r="D6832" i="15"/>
  <c r="D6831" i="15"/>
  <c r="D6830" i="15"/>
  <c r="D6829" i="15"/>
  <c r="D6828" i="15"/>
  <c r="D6827" i="15"/>
  <c r="D6826" i="15"/>
  <c r="D6825" i="15"/>
  <c r="D6824" i="15"/>
  <c r="D6823" i="15"/>
  <c r="D6822" i="15"/>
  <c r="D6821" i="15"/>
  <c r="D6820" i="15"/>
  <c r="D6819" i="15"/>
  <c r="D6818" i="15"/>
  <c r="D6817" i="15"/>
  <c r="D6816" i="15"/>
  <c r="D6815" i="15"/>
  <c r="D6814" i="15"/>
  <c r="D6813" i="15"/>
  <c r="D6812" i="15"/>
  <c r="D6811" i="15"/>
  <c r="D6810" i="15"/>
  <c r="D6809" i="15"/>
  <c r="D6808" i="15"/>
  <c r="D6807" i="15"/>
  <c r="D6806" i="15"/>
  <c r="D6805" i="15"/>
  <c r="D6804" i="15"/>
  <c r="D6803" i="15"/>
  <c r="D6802" i="15"/>
  <c r="D6801" i="15"/>
  <c r="D6800" i="15"/>
  <c r="D6799" i="15"/>
  <c r="D6798" i="15"/>
  <c r="D6797" i="15"/>
  <c r="D6796" i="15"/>
  <c r="D6795" i="15"/>
  <c r="D6794" i="15"/>
  <c r="D6793" i="15"/>
  <c r="D6792" i="15"/>
  <c r="D6791" i="15"/>
  <c r="D6790" i="15"/>
  <c r="D6789" i="15"/>
  <c r="D6788" i="15"/>
  <c r="D6787" i="15"/>
  <c r="D6786" i="15"/>
  <c r="D6785" i="15"/>
  <c r="D6784" i="15"/>
  <c r="D6783" i="15"/>
  <c r="D6782" i="15"/>
  <c r="D6781" i="15"/>
  <c r="D6780" i="15"/>
  <c r="D6779" i="15"/>
  <c r="D6778" i="15"/>
  <c r="D6777" i="15"/>
  <c r="D6776" i="15"/>
  <c r="D6775" i="15"/>
  <c r="D6774" i="15"/>
  <c r="D6773" i="15"/>
  <c r="D6772" i="15"/>
  <c r="D6771" i="15"/>
  <c r="D6770" i="15"/>
  <c r="D6769" i="15"/>
  <c r="D6768" i="15"/>
  <c r="D6767" i="15"/>
  <c r="D6766" i="15"/>
  <c r="D6765" i="15"/>
  <c r="D6764" i="15"/>
  <c r="D6763" i="15"/>
  <c r="D6762" i="15"/>
  <c r="D6761" i="15"/>
  <c r="D6760" i="15"/>
  <c r="D6759" i="15"/>
  <c r="D6758" i="15"/>
  <c r="D6757" i="15"/>
  <c r="D6756" i="15"/>
  <c r="D6755" i="15"/>
  <c r="D6754" i="15"/>
  <c r="D6753" i="15"/>
  <c r="D6752" i="15"/>
  <c r="D6751" i="15"/>
  <c r="D6750" i="15"/>
  <c r="D6749" i="15"/>
  <c r="D6748" i="15"/>
  <c r="D6747" i="15"/>
  <c r="D6746" i="15"/>
  <c r="D6745" i="15"/>
  <c r="D6744" i="15"/>
  <c r="D6743" i="15"/>
  <c r="D6742" i="15"/>
  <c r="D6741" i="15"/>
  <c r="D6740" i="15"/>
  <c r="D6739" i="15"/>
  <c r="D6738" i="15"/>
  <c r="D6737" i="15"/>
  <c r="D6736" i="15"/>
  <c r="D6735" i="15"/>
  <c r="D6734" i="15"/>
  <c r="D6733" i="15"/>
  <c r="D6732" i="15"/>
  <c r="D6731" i="15"/>
  <c r="D6730" i="15"/>
  <c r="D6729" i="15"/>
  <c r="D6728" i="15"/>
  <c r="D6727" i="15"/>
  <c r="D6726" i="15"/>
  <c r="D6725" i="15"/>
  <c r="D6724" i="15"/>
  <c r="D6723" i="15"/>
  <c r="D6722" i="15"/>
  <c r="D6721" i="15"/>
  <c r="D6720" i="15"/>
  <c r="D6719" i="15"/>
  <c r="D6718" i="15"/>
  <c r="D6717" i="15"/>
  <c r="D6716" i="15"/>
  <c r="D6715" i="15"/>
  <c r="D6714" i="15"/>
  <c r="D6713" i="15"/>
  <c r="D6712" i="15"/>
  <c r="D6711" i="15"/>
  <c r="D6710" i="15"/>
  <c r="D6709" i="15"/>
  <c r="D6708" i="15"/>
  <c r="D6707" i="15"/>
  <c r="D6706" i="15"/>
  <c r="D6705" i="15"/>
  <c r="D6704" i="15"/>
  <c r="D6703" i="15"/>
  <c r="D6702" i="15"/>
  <c r="D6701" i="15"/>
  <c r="D6700" i="15"/>
  <c r="D6699" i="15"/>
  <c r="D6698" i="15"/>
  <c r="D6697" i="15"/>
  <c r="D6696" i="15"/>
  <c r="D6695" i="15"/>
  <c r="D6694" i="15"/>
  <c r="D6693" i="15"/>
  <c r="D6692" i="15"/>
  <c r="D6691" i="15"/>
  <c r="D6690" i="15"/>
  <c r="D6689" i="15"/>
  <c r="D6688" i="15"/>
  <c r="D6687" i="15"/>
  <c r="D6686" i="15"/>
  <c r="D6685" i="15"/>
  <c r="D6684" i="15"/>
  <c r="D6683" i="15"/>
  <c r="D6682" i="15"/>
  <c r="D6681" i="15"/>
  <c r="D6680" i="15"/>
  <c r="D6679" i="15"/>
  <c r="D6678" i="15"/>
  <c r="D6677" i="15"/>
  <c r="D6676" i="15"/>
  <c r="D6675" i="15"/>
  <c r="D6674" i="15"/>
  <c r="D6673" i="15"/>
  <c r="D6672" i="15"/>
  <c r="D6671" i="15"/>
  <c r="D6670" i="15"/>
  <c r="D6669" i="15"/>
  <c r="D6668" i="15"/>
  <c r="D6667" i="15"/>
  <c r="D6666" i="15"/>
  <c r="D6665" i="15"/>
  <c r="D6664" i="15"/>
  <c r="D6663" i="15"/>
  <c r="D6662" i="15"/>
  <c r="D6661" i="15"/>
  <c r="D6660" i="15"/>
  <c r="D6659" i="15"/>
  <c r="D6658" i="15"/>
  <c r="D6657" i="15"/>
  <c r="D6656" i="15"/>
  <c r="D6655" i="15"/>
  <c r="D6654" i="15"/>
  <c r="D6653" i="15"/>
  <c r="D6652" i="15"/>
  <c r="D6651" i="15"/>
  <c r="D6650" i="15"/>
  <c r="D6649" i="15"/>
  <c r="D6648" i="15"/>
  <c r="D6647" i="15"/>
  <c r="D6646" i="15"/>
  <c r="D6645" i="15"/>
  <c r="D6644" i="15"/>
  <c r="D6643" i="15"/>
  <c r="D6642" i="15"/>
  <c r="D6641" i="15"/>
  <c r="D6640" i="15"/>
  <c r="D6639" i="15"/>
  <c r="D6638" i="15"/>
  <c r="D6637" i="15"/>
  <c r="D6636" i="15"/>
  <c r="D6635" i="15"/>
  <c r="D6634" i="15"/>
  <c r="D6633" i="15"/>
  <c r="D6632" i="15"/>
  <c r="D6631" i="15"/>
  <c r="D6630" i="15"/>
  <c r="D6629" i="15"/>
  <c r="D6628" i="15"/>
  <c r="D6627" i="15"/>
  <c r="D6626" i="15"/>
  <c r="D6625" i="15"/>
  <c r="D6624" i="15"/>
  <c r="D6623" i="15"/>
  <c r="D6622" i="15"/>
  <c r="D6621" i="15"/>
  <c r="D6620" i="15"/>
  <c r="D6619" i="15"/>
  <c r="D6618" i="15"/>
  <c r="D6617" i="15"/>
  <c r="D6616" i="15"/>
  <c r="D6615" i="15"/>
  <c r="D6614" i="15"/>
  <c r="D6613" i="15"/>
  <c r="D6612" i="15"/>
  <c r="D6611" i="15"/>
  <c r="D6610" i="15"/>
  <c r="D6609" i="15"/>
  <c r="D6608" i="15"/>
  <c r="D6607" i="15"/>
  <c r="D6606" i="15"/>
  <c r="D6605" i="15"/>
  <c r="D6604" i="15"/>
  <c r="D6603" i="15"/>
  <c r="D6602" i="15"/>
  <c r="D6601" i="15"/>
  <c r="D6600" i="15"/>
  <c r="D6599" i="15"/>
  <c r="D6598" i="15"/>
  <c r="D6597" i="15"/>
  <c r="D6596" i="15"/>
  <c r="D6595" i="15"/>
  <c r="D6594" i="15"/>
  <c r="D6593" i="15"/>
  <c r="D6592" i="15"/>
  <c r="D6591" i="15"/>
  <c r="D6590" i="15"/>
  <c r="D6589" i="15"/>
  <c r="D6588" i="15"/>
  <c r="D6587" i="15"/>
  <c r="D6586" i="15"/>
  <c r="D6585" i="15"/>
  <c r="D6584" i="15"/>
  <c r="D6583" i="15"/>
  <c r="D6582" i="15"/>
  <c r="D6581" i="15"/>
  <c r="D6580" i="15"/>
  <c r="D6579" i="15"/>
  <c r="D6578" i="15"/>
  <c r="D6577" i="15"/>
  <c r="D6576" i="15"/>
  <c r="D6575" i="15"/>
  <c r="D6574" i="15"/>
  <c r="D6573" i="15"/>
  <c r="D6572" i="15"/>
  <c r="D6571" i="15"/>
  <c r="D6570" i="15"/>
  <c r="D6569" i="15"/>
  <c r="D6568" i="15"/>
  <c r="D6567" i="15"/>
  <c r="D6566" i="15"/>
  <c r="D6565" i="15"/>
  <c r="D6564" i="15"/>
  <c r="D6563" i="15"/>
  <c r="D6562" i="15"/>
  <c r="D6561" i="15"/>
  <c r="D6560" i="15"/>
  <c r="D6559" i="15"/>
  <c r="D6558" i="15"/>
  <c r="D6557" i="15"/>
  <c r="D6556" i="15"/>
  <c r="D6555" i="15"/>
  <c r="D6554" i="15"/>
  <c r="D6553" i="15"/>
  <c r="D6552" i="15"/>
  <c r="D6551" i="15"/>
  <c r="D6550" i="15"/>
  <c r="D6549" i="15"/>
  <c r="D6548" i="15"/>
  <c r="D6547" i="15"/>
  <c r="D6546" i="15"/>
  <c r="D6545" i="15"/>
  <c r="D6544" i="15"/>
  <c r="D6543" i="15"/>
  <c r="D6542" i="15"/>
  <c r="D6541" i="15"/>
  <c r="D6540" i="15"/>
  <c r="D6539" i="15"/>
  <c r="D6538" i="15"/>
  <c r="D6537" i="15"/>
  <c r="D6536" i="15"/>
  <c r="D6535" i="15"/>
  <c r="D6534" i="15"/>
  <c r="D6533" i="15"/>
  <c r="D6532" i="15"/>
  <c r="D6531" i="15"/>
  <c r="D6530" i="15"/>
  <c r="D6529" i="15"/>
  <c r="D6528" i="15"/>
  <c r="D6527" i="15"/>
  <c r="D6526" i="15"/>
  <c r="D6525" i="15"/>
  <c r="D6524" i="15"/>
  <c r="D6523" i="15"/>
  <c r="D6522" i="15"/>
  <c r="D6521" i="15"/>
  <c r="D6520" i="15"/>
  <c r="D6519" i="15"/>
  <c r="D6518" i="15"/>
  <c r="D6517" i="15"/>
  <c r="D6516" i="15"/>
  <c r="D6515" i="15"/>
  <c r="D6514" i="15"/>
  <c r="D6513" i="15"/>
  <c r="D6512" i="15"/>
  <c r="D6511" i="15"/>
  <c r="D6510" i="15"/>
  <c r="D6509" i="15"/>
  <c r="D6508" i="15"/>
  <c r="D6507" i="15"/>
  <c r="D6506" i="15"/>
  <c r="D6505" i="15"/>
  <c r="D6504" i="15"/>
  <c r="D6503" i="15"/>
  <c r="D6502" i="15"/>
  <c r="D6501" i="15"/>
  <c r="D6500" i="15"/>
  <c r="D6499" i="15"/>
  <c r="D6498" i="15"/>
  <c r="D6497" i="15"/>
  <c r="D6496" i="15"/>
  <c r="D6495" i="15"/>
  <c r="D6494" i="15"/>
  <c r="D6493" i="15"/>
  <c r="D6492" i="15"/>
  <c r="D6491" i="15"/>
  <c r="D6490" i="15"/>
  <c r="D6489" i="15"/>
  <c r="D6488" i="15"/>
  <c r="D6487" i="15"/>
  <c r="D6486" i="15"/>
  <c r="D6485" i="15"/>
  <c r="D6484" i="15"/>
  <c r="D6483" i="15"/>
  <c r="D6482" i="15"/>
  <c r="D6481" i="15"/>
  <c r="D6480" i="15"/>
  <c r="D6479" i="15"/>
  <c r="D6478" i="15"/>
  <c r="D6477" i="15"/>
  <c r="D6476" i="15"/>
  <c r="D6475" i="15"/>
  <c r="D6474" i="15"/>
  <c r="D6473" i="15"/>
  <c r="D6472" i="15"/>
  <c r="D6471" i="15"/>
  <c r="D6470" i="15"/>
  <c r="D6469" i="15"/>
  <c r="D6468" i="15"/>
  <c r="D6467" i="15"/>
  <c r="D6466" i="15"/>
  <c r="D6465" i="15"/>
  <c r="D6464" i="15"/>
  <c r="D6463" i="15"/>
  <c r="D6462" i="15"/>
  <c r="D6461" i="15"/>
  <c r="D6460" i="15"/>
  <c r="D6459" i="15"/>
  <c r="D6458" i="15"/>
  <c r="D6457" i="15"/>
  <c r="D6456" i="15"/>
  <c r="D6455" i="15"/>
  <c r="D6454" i="15"/>
  <c r="D6453" i="15"/>
  <c r="D6452" i="15"/>
  <c r="D6451" i="15"/>
  <c r="D6450" i="15"/>
  <c r="D6449" i="15"/>
  <c r="D6448" i="15"/>
  <c r="D6447" i="15"/>
  <c r="D6446" i="15"/>
  <c r="D6445" i="15"/>
  <c r="D6444" i="15"/>
  <c r="D6443" i="15"/>
  <c r="D6442" i="15"/>
  <c r="D6441" i="15"/>
  <c r="D6440" i="15"/>
  <c r="D6439" i="15"/>
  <c r="D6438" i="15"/>
  <c r="D6437" i="15"/>
  <c r="D6436" i="15"/>
  <c r="D6435" i="15"/>
  <c r="D6434" i="15"/>
  <c r="D6433" i="15"/>
  <c r="D6432" i="15"/>
  <c r="D6431" i="15"/>
  <c r="D6430" i="15"/>
  <c r="D6429" i="15"/>
  <c r="D6428" i="15"/>
  <c r="D6427" i="15"/>
  <c r="D6426" i="15"/>
  <c r="D6425" i="15"/>
  <c r="D6424" i="15"/>
  <c r="D6423" i="15"/>
  <c r="D6422" i="15"/>
  <c r="D6421" i="15"/>
  <c r="D6420" i="15"/>
  <c r="D6419" i="15"/>
  <c r="D6418" i="15"/>
  <c r="D6417" i="15"/>
  <c r="D6416" i="15"/>
  <c r="D6415" i="15"/>
  <c r="D6414" i="15"/>
  <c r="D6413" i="15"/>
  <c r="D6412" i="15"/>
  <c r="D6411" i="15"/>
  <c r="D6410" i="15"/>
  <c r="D6409" i="15"/>
  <c r="D6408" i="15"/>
  <c r="D6407" i="15"/>
  <c r="D6406" i="15"/>
  <c r="D6405" i="15"/>
  <c r="D6404" i="15"/>
  <c r="D6403" i="15"/>
  <c r="D6402" i="15"/>
  <c r="D6401" i="15"/>
  <c r="D6400" i="15"/>
  <c r="D6399" i="15"/>
  <c r="D6398" i="15"/>
  <c r="D6397" i="15"/>
  <c r="D6396" i="15"/>
  <c r="D6395" i="15"/>
  <c r="D6394" i="15"/>
  <c r="D6393" i="15"/>
  <c r="D6392" i="15"/>
  <c r="D6391" i="15"/>
  <c r="D6390" i="15"/>
  <c r="D6389" i="15"/>
  <c r="D6388" i="15"/>
  <c r="D6387" i="15"/>
  <c r="D6386" i="15"/>
  <c r="D6385" i="15"/>
  <c r="D6384" i="15"/>
  <c r="D6383" i="15"/>
  <c r="D6382" i="15"/>
  <c r="D6381" i="15"/>
  <c r="D6380" i="15"/>
  <c r="D6379" i="15"/>
  <c r="D6378" i="15"/>
  <c r="D6377" i="15"/>
  <c r="D6376" i="15"/>
  <c r="D6375" i="15"/>
  <c r="D6374" i="15"/>
  <c r="D6373" i="15"/>
  <c r="D6372" i="15"/>
  <c r="D6371" i="15"/>
  <c r="D6370" i="15"/>
  <c r="D6369" i="15"/>
  <c r="D6368" i="15"/>
  <c r="D6367" i="15"/>
  <c r="D6366" i="15"/>
  <c r="D6365" i="15"/>
  <c r="D6364" i="15"/>
  <c r="D6363" i="15"/>
  <c r="D6362" i="15"/>
  <c r="D6361" i="15"/>
  <c r="D6360" i="15"/>
  <c r="D6359" i="15"/>
  <c r="D6358" i="15"/>
  <c r="D6357" i="15"/>
  <c r="D6356" i="15"/>
  <c r="D6355" i="15"/>
  <c r="D6354" i="15"/>
  <c r="D6353" i="15"/>
  <c r="D6352" i="15"/>
  <c r="D6351" i="15"/>
  <c r="D6350" i="15"/>
  <c r="D6349" i="15"/>
  <c r="D6348" i="15"/>
  <c r="D6347" i="15"/>
  <c r="D6346" i="15"/>
  <c r="D6345" i="15"/>
  <c r="D6344" i="15"/>
  <c r="D6343" i="15"/>
  <c r="D6342" i="15"/>
  <c r="D6341" i="15"/>
  <c r="D6340" i="15"/>
  <c r="D6339" i="15"/>
  <c r="D6338" i="15"/>
  <c r="D6337" i="15"/>
  <c r="D6336" i="15"/>
  <c r="D6335" i="15"/>
  <c r="D6334" i="15"/>
  <c r="D6333" i="15"/>
  <c r="D6332" i="15"/>
  <c r="D6331" i="15"/>
  <c r="D6330" i="15"/>
  <c r="D6329" i="15"/>
  <c r="D6328" i="15"/>
  <c r="D6327" i="15"/>
  <c r="D6326" i="15"/>
  <c r="D6325" i="15"/>
  <c r="D6324" i="15"/>
  <c r="D6323" i="15"/>
  <c r="D6322" i="15"/>
  <c r="D6321" i="15"/>
  <c r="D6320" i="15"/>
  <c r="D6319" i="15"/>
  <c r="D6318" i="15"/>
  <c r="D6317" i="15"/>
  <c r="D6316" i="15"/>
  <c r="D6315" i="15"/>
  <c r="D6314" i="15"/>
  <c r="D6313" i="15"/>
  <c r="D6312" i="15"/>
  <c r="D6311" i="15"/>
  <c r="D6310" i="15"/>
  <c r="D6309" i="15"/>
  <c r="D6308" i="15"/>
  <c r="D6307" i="15"/>
  <c r="D6306" i="15"/>
  <c r="D6305" i="15"/>
  <c r="D6304" i="15"/>
  <c r="D6303" i="15"/>
  <c r="D6302" i="15"/>
  <c r="D6301" i="15"/>
  <c r="D6300" i="15"/>
  <c r="D6299" i="15"/>
  <c r="D6298" i="15"/>
  <c r="D6297" i="15"/>
  <c r="D6296" i="15"/>
  <c r="D6295" i="15"/>
  <c r="D6294" i="15"/>
  <c r="D6293" i="15"/>
  <c r="D6292" i="15"/>
  <c r="D6291" i="15"/>
  <c r="D6290" i="15"/>
  <c r="D6289" i="15"/>
  <c r="D6288" i="15"/>
  <c r="D6287" i="15"/>
  <c r="D6286" i="15"/>
  <c r="D6285" i="15"/>
  <c r="D6284" i="15"/>
  <c r="D6283" i="15"/>
  <c r="D6282" i="15"/>
  <c r="D6281" i="15"/>
  <c r="D6280" i="15"/>
  <c r="D6279" i="15"/>
  <c r="D6278" i="15"/>
  <c r="D6277" i="15"/>
  <c r="D6276" i="15"/>
  <c r="D6275" i="15"/>
  <c r="D6274" i="15"/>
  <c r="D6273" i="15"/>
  <c r="D6272" i="15"/>
  <c r="D6271" i="15"/>
  <c r="D6270" i="15"/>
  <c r="D6269" i="15"/>
  <c r="D6268" i="15"/>
  <c r="D6267" i="15"/>
  <c r="D6266" i="15"/>
  <c r="D6265" i="15"/>
  <c r="D6264" i="15"/>
  <c r="D6263" i="15"/>
  <c r="D6262" i="15"/>
  <c r="D6261" i="15"/>
  <c r="D6260" i="15"/>
  <c r="D6259" i="15"/>
  <c r="D6258" i="15"/>
  <c r="D6257" i="15"/>
  <c r="D6256" i="15"/>
  <c r="D6255" i="15"/>
  <c r="D6254" i="15"/>
  <c r="D6253" i="15"/>
  <c r="D6252" i="15"/>
  <c r="D6251" i="15"/>
  <c r="D6250" i="15"/>
  <c r="D6249" i="15"/>
  <c r="D6248" i="15"/>
  <c r="D6247" i="15"/>
  <c r="D6246" i="15"/>
  <c r="D6245" i="15"/>
  <c r="D6244" i="15"/>
  <c r="D6243" i="15"/>
  <c r="D6242" i="15"/>
  <c r="D6241" i="15"/>
  <c r="D6240" i="15"/>
  <c r="D6239" i="15"/>
  <c r="D6238" i="15"/>
  <c r="D6237" i="15"/>
  <c r="D6236" i="15"/>
  <c r="D6235" i="15"/>
  <c r="D6234" i="15"/>
  <c r="D6233" i="15"/>
  <c r="D6232" i="15"/>
  <c r="D6231" i="15"/>
  <c r="D6230" i="15"/>
  <c r="D6229" i="15"/>
  <c r="D6228" i="15"/>
  <c r="D6227" i="15"/>
  <c r="D6226" i="15"/>
  <c r="D6225" i="15"/>
  <c r="D6224" i="15"/>
  <c r="D6223" i="15"/>
  <c r="D6222" i="15"/>
  <c r="D6221" i="15"/>
  <c r="D6220" i="15"/>
  <c r="D6219" i="15"/>
  <c r="D6218" i="15"/>
  <c r="D6217" i="15"/>
  <c r="D6216" i="15"/>
  <c r="D6215" i="15"/>
  <c r="D6214" i="15"/>
  <c r="D6213" i="15"/>
  <c r="D6212" i="15"/>
  <c r="D6211" i="15"/>
  <c r="D6210" i="15"/>
  <c r="D6209" i="15"/>
  <c r="D6208" i="15"/>
  <c r="D6207" i="15"/>
  <c r="D6206" i="15"/>
  <c r="D6205" i="15"/>
  <c r="D6204" i="15"/>
  <c r="D6203" i="15"/>
  <c r="D6202" i="15"/>
  <c r="D6201" i="15"/>
  <c r="D6200" i="15"/>
  <c r="D6199" i="15"/>
  <c r="D6198" i="15"/>
  <c r="D6197" i="15"/>
  <c r="D6196" i="15"/>
  <c r="D6195" i="15"/>
  <c r="D6194" i="15"/>
  <c r="D6193" i="15"/>
  <c r="D6192" i="15"/>
  <c r="D6191" i="15"/>
  <c r="D6190" i="15"/>
  <c r="D6189" i="15"/>
  <c r="D6188" i="15"/>
  <c r="D6187" i="15"/>
  <c r="D6186" i="15"/>
  <c r="D6185" i="15"/>
  <c r="D6184" i="15"/>
  <c r="D6183" i="15"/>
  <c r="D6182" i="15"/>
  <c r="D6181" i="15"/>
  <c r="D6180" i="15"/>
  <c r="D6179" i="15"/>
  <c r="D6178" i="15"/>
  <c r="D6177" i="15"/>
  <c r="D6176" i="15"/>
  <c r="D6175" i="15"/>
  <c r="D6174" i="15"/>
  <c r="D6173" i="15"/>
  <c r="D6172" i="15"/>
  <c r="D6171" i="15"/>
  <c r="D6170" i="15"/>
  <c r="D6169" i="15"/>
  <c r="D6168" i="15"/>
  <c r="D6167" i="15"/>
  <c r="D6166" i="15"/>
  <c r="D6165" i="15"/>
  <c r="D6164" i="15"/>
  <c r="D6163" i="15"/>
  <c r="D6162" i="15"/>
  <c r="D6161" i="15"/>
  <c r="D6160" i="15"/>
  <c r="D6159" i="15"/>
  <c r="D6158" i="15"/>
  <c r="D6157" i="15"/>
  <c r="D6156" i="15"/>
  <c r="D6155" i="15"/>
  <c r="D6154" i="15"/>
  <c r="D6153" i="15"/>
  <c r="D6152" i="15"/>
  <c r="D6151" i="15"/>
  <c r="D6150" i="15"/>
  <c r="D6149" i="15"/>
  <c r="D6148" i="15"/>
  <c r="D6147" i="15"/>
  <c r="D6146" i="15"/>
  <c r="D6145" i="15"/>
  <c r="D6144" i="15"/>
  <c r="D6143" i="15"/>
  <c r="D6142" i="15"/>
  <c r="D6141" i="15"/>
  <c r="D6140" i="15"/>
  <c r="D6139" i="15"/>
  <c r="D6138" i="15"/>
  <c r="D6137" i="15"/>
  <c r="D6136" i="15"/>
  <c r="D6135" i="15"/>
  <c r="D6134" i="15"/>
  <c r="D6133" i="15"/>
  <c r="D6132" i="15"/>
  <c r="D6131" i="15"/>
  <c r="D6130" i="15"/>
  <c r="D6129" i="15"/>
  <c r="D6128" i="15"/>
  <c r="D6127" i="15"/>
  <c r="D6126" i="15"/>
  <c r="D6125" i="15"/>
  <c r="D6124" i="15"/>
  <c r="D6123" i="15"/>
  <c r="D6122" i="15"/>
  <c r="D6121" i="15"/>
  <c r="D6120" i="15"/>
  <c r="D6119" i="15"/>
  <c r="D6118" i="15"/>
  <c r="D6117" i="15"/>
  <c r="D6116" i="15"/>
  <c r="D6115" i="15"/>
  <c r="D6114" i="15"/>
  <c r="D6113" i="15"/>
  <c r="D6112" i="15"/>
  <c r="D6111" i="15"/>
  <c r="D6110" i="15"/>
  <c r="D6109" i="15"/>
  <c r="D6108" i="15"/>
  <c r="D6107" i="15"/>
  <c r="D6106" i="15"/>
  <c r="D6105" i="15"/>
  <c r="D6104" i="15"/>
  <c r="D6103" i="15"/>
  <c r="D6102" i="15"/>
  <c r="D6101" i="15"/>
  <c r="D6100" i="15"/>
  <c r="D6099" i="15"/>
  <c r="D6098" i="15"/>
  <c r="D6097" i="15"/>
  <c r="D6096" i="15"/>
  <c r="D6095" i="15"/>
  <c r="D6094" i="15"/>
  <c r="D6093" i="15"/>
  <c r="D6092" i="15"/>
  <c r="D6091" i="15"/>
  <c r="D6090" i="15"/>
  <c r="D6089" i="15"/>
  <c r="D6088" i="15"/>
  <c r="D6087" i="15"/>
  <c r="D6086" i="15"/>
  <c r="D6085" i="15"/>
  <c r="D6084" i="15"/>
  <c r="D6083" i="15"/>
  <c r="D6082" i="15"/>
  <c r="D6081" i="15"/>
  <c r="D6080" i="15"/>
  <c r="D6079" i="15"/>
  <c r="D6078" i="15"/>
  <c r="D6077" i="15"/>
  <c r="D6076" i="15"/>
  <c r="D6075" i="15"/>
  <c r="D6074" i="15"/>
  <c r="D6073" i="15"/>
  <c r="D6072" i="15"/>
  <c r="D6071" i="15"/>
  <c r="D6070" i="15"/>
  <c r="D6069" i="15"/>
  <c r="D6068" i="15"/>
  <c r="D6067" i="15"/>
  <c r="D6066" i="15"/>
  <c r="D6065" i="15"/>
  <c r="D6064" i="15"/>
  <c r="D6063" i="15"/>
  <c r="D6062" i="15"/>
  <c r="D6061" i="15"/>
  <c r="D6060" i="15"/>
  <c r="D6059" i="15"/>
  <c r="D6058" i="15"/>
  <c r="D6057" i="15"/>
  <c r="D6056" i="15"/>
  <c r="D6055" i="15"/>
  <c r="D6054" i="15"/>
  <c r="D6053" i="15"/>
  <c r="D6052" i="15"/>
  <c r="D6051" i="15"/>
  <c r="D6050" i="15"/>
  <c r="D6049" i="15"/>
  <c r="D6048" i="15"/>
  <c r="D6047" i="15"/>
  <c r="D6046" i="15"/>
  <c r="D6045" i="15"/>
  <c r="D6044" i="15"/>
  <c r="D6043" i="15"/>
  <c r="D6042" i="15"/>
  <c r="D6041" i="15"/>
  <c r="D6040" i="15"/>
  <c r="D6039" i="15"/>
  <c r="D6038" i="15"/>
  <c r="D6037" i="15"/>
  <c r="D6036" i="15"/>
  <c r="D6035" i="15"/>
  <c r="D6034" i="15"/>
  <c r="D6033" i="15"/>
  <c r="D6032" i="15"/>
  <c r="D6031" i="15"/>
  <c r="D6030" i="15"/>
  <c r="D6029" i="15"/>
  <c r="D6028" i="15"/>
  <c r="D6027" i="15"/>
  <c r="D6026" i="15"/>
  <c r="D6025" i="15"/>
  <c r="D6024" i="15"/>
  <c r="D6023" i="15"/>
  <c r="D6022" i="15"/>
  <c r="D6021" i="15"/>
  <c r="D6020" i="15"/>
  <c r="D6019" i="15"/>
  <c r="D6018" i="15"/>
  <c r="D6017" i="15"/>
  <c r="D6016" i="15"/>
  <c r="D6015" i="15"/>
  <c r="D6014" i="15"/>
  <c r="D6013" i="15"/>
  <c r="D6012" i="15"/>
  <c r="D6011" i="15"/>
  <c r="D6010" i="15"/>
  <c r="D6009" i="15"/>
  <c r="D6008" i="15"/>
  <c r="D6007" i="15"/>
  <c r="D6006" i="15"/>
  <c r="D6005" i="15"/>
  <c r="D6004" i="15"/>
  <c r="D6003" i="15"/>
  <c r="D6002" i="15"/>
  <c r="D6001" i="15"/>
  <c r="D6000" i="15"/>
  <c r="D5999" i="15"/>
  <c r="D5998" i="15"/>
  <c r="D5997" i="15"/>
  <c r="D5996" i="15"/>
  <c r="D5995" i="15"/>
  <c r="D5994" i="15"/>
  <c r="D5993" i="15"/>
  <c r="D5992" i="15"/>
  <c r="D5991" i="15"/>
  <c r="D5990" i="15"/>
  <c r="D5989" i="15"/>
  <c r="D5988" i="15"/>
  <c r="D5987" i="15"/>
  <c r="D5986" i="15"/>
  <c r="D5985" i="15"/>
  <c r="D5984" i="15"/>
  <c r="D5983" i="15"/>
  <c r="D5982" i="15"/>
  <c r="D5981" i="15"/>
  <c r="D5980" i="15"/>
  <c r="D5979" i="15"/>
  <c r="D5978" i="15"/>
  <c r="D5977" i="15"/>
  <c r="D5976" i="15"/>
  <c r="D5975" i="15"/>
  <c r="D5974" i="15"/>
  <c r="D5973" i="15"/>
  <c r="D5972" i="15"/>
  <c r="D5971" i="15"/>
  <c r="D5970" i="15"/>
  <c r="D5969" i="15"/>
  <c r="D5968" i="15"/>
  <c r="D5967" i="15"/>
  <c r="D5966" i="15"/>
  <c r="D5965" i="15"/>
  <c r="D5964" i="15"/>
  <c r="D5963" i="15"/>
  <c r="D5962" i="15"/>
  <c r="D5961" i="15"/>
  <c r="D5960" i="15"/>
  <c r="D5959" i="15"/>
  <c r="D5958" i="15"/>
  <c r="D5957" i="15"/>
  <c r="D5956" i="15"/>
  <c r="D5955" i="15"/>
  <c r="D5954" i="15"/>
  <c r="D5953" i="15"/>
  <c r="D5952" i="15"/>
  <c r="D5951" i="15"/>
  <c r="D5950" i="15"/>
  <c r="D5949" i="15"/>
  <c r="D5948" i="15"/>
  <c r="D5947" i="15"/>
  <c r="D5946" i="15"/>
  <c r="D5945" i="15"/>
  <c r="D5944" i="15"/>
  <c r="D5943" i="15"/>
  <c r="D5942" i="15"/>
  <c r="D5941" i="15"/>
  <c r="D5940" i="15"/>
  <c r="D5939" i="15"/>
  <c r="D5938" i="15"/>
  <c r="D5937" i="15"/>
  <c r="D5936" i="15"/>
  <c r="D5935" i="15"/>
  <c r="D5934" i="15"/>
  <c r="D5933" i="15"/>
  <c r="D5932" i="15"/>
  <c r="D5931" i="15"/>
  <c r="D5930" i="15"/>
  <c r="D5929" i="15"/>
  <c r="D5928" i="15"/>
  <c r="D5927" i="15"/>
  <c r="D5926" i="15"/>
  <c r="D5925" i="15"/>
  <c r="D5924" i="15"/>
  <c r="D5923" i="15"/>
  <c r="D5922" i="15"/>
  <c r="D5921" i="15"/>
  <c r="D5920" i="15"/>
  <c r="D5919" i="15"/>
  <c r="D5918" i="15"/>
  <c r="D5917" i="15"/>
  <c r="D5916" i="15"/>
  <c r="D5915" i="15"/>
  <c r="D5914" i="15"/>
  <c r="D5913" i="15"/>
  <c r="D5912" i="15"/>
  <c r="D5911" i="15"/>
  <c r="D5910" i="15"/>
  <c r="D5909" i="15"/>
  <c r="D5908" i="15"/>
  <c r="D5907" i="15"/>
  <c r="D5906" i="15"/>
  <c r="D5905" i="15"/>
  <c r="D5904" i="15"/>
  <c r="D5903" i="15"/>
  <c r="D5902" i="15"/>
  <c r="D5901" i="15"/>
  <c r="D5900" i="15"/>
  <c r="D5899" i="15"/>
  <c r="D5898" i="15"/>
  <c r="D5897" i="15"/>
  <c r="D5896" i="15"/>
  <c r="D5895" i="15"/>
  <c r="D5894" i="15"/>
  <c r="D5893" i="15"/>
  <c r="D5892" i="15"/>
  <c r="D5891" i="15"/>
  <c r="D5890" i="15"/>
  <c r="D5889" i="15"/>
  <c r="D5888" i="15"/>
  <c r="D5887" i="15"/>
  <c r="D5886" i="15"/>
  <c r="D5885" i="15"/>
  <c r="D5884" i="15"/>
  <c r="D5883" i="15"/>
  <c r="D5882" i="15"/>
  <c r="D5881" i="15"/>
  <c r="D5880" i="15"/>
  <c r="D5879" i="15"/>
  <c r="D5878" i="15"/>
  <c r="D5877" i="15"/>
  <c r="D5876" i="15"/>
  <c r="D5875" i="15"/>
  <c r="D5874" i="15"/>
  <c r="D5873" i="15"/>
  <c r="D5872" i="15"/>
  <c r="D5871" i="15"/>
  <c r="D5870" i="15"/>
  <c r="D5869" i="15"/>
  <c r="D5868" i="15"/>
  <c r="D5867" i="15"/>
  <c r="D5866" i="15"/>
  <c r="D5865" i="15"/>
  <c r="D5864" i="15"/>
  <c r="D5863" i="15"/>
  <c r="D5862" i="15"/>
  <c r="D5861" i="15"/>
  <c r="D5860" i="15"/>
  <c r="D5859" i="15"/>
  <c r="D5858" i="15"/>
  <c r="D5857" i="15"/>
  <c r="D5856" i="15"/>
  <c r="D5855" i="15"/>
  <c r="D5854" i="15"/>
  <c r="D5853" i="15"/>
  <c r="D5852" i="15"/>
  <c r="D5851" i="15"/>
  <c r="D5850" i="15"/>
  <c r="D5849" i="15"/>
  <c r="D5848" i="15"/>
  <c r="D5847" i="15"/>
  <c r="D5846" i="15"/>
  <c r="D5845" i="15"/>
  <c r="D5844" i="15"/>
  <c r="D5843" i="15"/>
  <c r="D5842" i="15"/>
  <c r="D5841" i="15"/>
  <c r="D5840" i="15"/>
  <c r="D5839" i="15"/>
  <c r="D5838" i="15"/>
  <c r="D5837" i="15"/>
  <c r="D5836" i="15"/>
  <c r="D5835" i="15"/>
  <c r="D5834" i="15"/>
  <c r="D5833" i="15"/>
  <c r="D5832" i="15"/>
  <c r="D5831" i="15"/>
  <c r="D5830" i="15"/>
  <c r="D5829" i="15"/>
  <c r="D5828" i="15"/>
  <c r="D5827" i="15"/>
  <c r="D5826" i="15"/>
  <c r="D5825" i="15"/>
  <c r="D5824" i="15"/>
  <c r="D5823" i="15"/>
  <c r="D5822" i="15"/>
  <c r="D5821" i="15"/>
  <c r="D5820" i="15"/>
  <c r="D5819" i="15"/>
  <c r="D5818" i="15"/>
  <c r="D5817" i="15"/>
  <c r="D5816" i="15"/>
  <c r="D5815" i="15"/>
  <c r="D5814" i="15"/>
  <c r="D5813" i="15"/>
  <c r="D5812" i="15"/>
  <c r="D5811" i="15"/>
  <c r="D5810" i="15"/>
  <c r="D5809" i="15"/>
  <c r="D5808" i="15"/>
  <c r="D5807" i="15"/>
  <c r="D5806" i="15"/>
  <c r="D5805" i="15"/>
  <c r="D5804" i="15"/>
  <c r="D5803" i="15"/>
  <c r="D5802" i="15"/>
  <c r="D5801" i="15"/>
  <c r="D5800" i="15"/>
  <c r="D5799" i="15"/>
  <c r="D5798" i="15"/>
  <c r="D5797" i="15"/>
  <c r="D5796" i="15"/>
  <c r="D5795" i="15"/>
  <c r="D5794" i="15"/>
  <c r="D5793" i="15"/>
  <c r="D5792" i="15"/>
  <c r="D5791" i="15"/>
  <c r="D5790" i="15"/>
  <c r="D5789" i="15"/>
  <c r="D5788" i="15"/>
  <c r="D5787" i="15"/>
  <c r="D5786" i="15"/>
  <c r="D5785" i="15"/>
  <c r="D5784" i="15"/>
  <c r="D5783" i="15"/>
  <c r="D5782" i="15"/>
  <c r="D5781" i="15"/>
  <c r="D5780" i="15"/>
  <c r="D5779" i="15"/>
  <c r="D5778" i="15"/>
  <c r="D5777" i="15"/>
  <c r="D5776" i="15"/>
  <c r="D5775" i="15"/>
  <c r="D5774" i="15"/>
  <c r="D5773" i="15"/>
  <c r="D5772" i="15"/>
  <c r="D5771" i="15"/>
  <c r="D5770" i="15"/>
  <c r="D5769" i="15"/>
  <c r="D5768" i="15"/>
  <c r="D5767" i="15"/>
  <c r="D5766" i="15"/>
  <c r="D5765" i="15"/>
  <c r="D5764" i="15"/>
  <c r="D5763" i="15"/>
  <c r="D5762" i="15"/>
  <c r="D5761" i="15"/>
  <c r="D5760" i="15"/>
  <c r="D5759" i="15"/>
  <c r="D5758" i="15"/>
  <c r="D5757" i="15"/>
  <c r="D5756" i="15"/>
  <c r="D5755" i="15"/>
  <c r="D5754" i="15"/>
  <c r="D5753" i="15"/>
  <c r="D5752" i="15"/>
  <c r="D5751" i="15"/>
  <c r="D5750" i="15"/>
  <c r="D5749" i="15"/>
  <c r="D5748" i="15"/>
  <c r="D5747" i="15"/>
  <c r="D5746" i="15"/>
  <c r="D5745" i="15"/>
  <c r="D5744" i="15"/>
  <c r="D5743" i="15"/>
  <c r="D5742" i="15"/>
  <c r="D5741" i="15"/>
  <c r="D5740" i="15"/>
  <c r="D5739" i="15"/>
  <c r="D5738" i="15"/>
  <c r="D5737" i="15"/>
  <c r="D5736" i="15"/>
  <c r="D5735" i="15"/>
  <c r="D5734" i="15"/>
  <c r="D5733" i="15"/>
  <c r="D5732" i="15"/>
  <c r="D5731" i="15"/>
  <c r="D5730" i="15"/>
  <c r="D5729" i="15"/>
  <c r="D5728" i="15"/>
  <c r="D5727" i="15"/>
  <c r="D5726" i="15"/>
  <c r="D5725" i="15"/>
  <c r="D5724" i="15"/>
  <c r="D5723" i="15"/>
  <c r="D5722" i="15"/>
  <c r="D5721" i="15"/>
  <c r="D5720" i="15"/>
  <c r="D5719" i="15"/>
  <c r="D5718" i="15"/>
  <c r="D5717" i="15"/>
  <c r="D5716" i="15"/>
  <c r="D5715" i="15"/>
  <c r="D5714" i="15"/>
  <c r="D5713" i="15"/>
  <c r="D5712" i="15"/>
  <c r="D5711" i="15"/>
  <c r="D5710" i="15"/>
  <c r="D5709" i="15"/>
  <c r="D5708" i="15"/>
  <c r="D5707" i="15"/>
  <c r="D5706" i="15"/>
  <c r="D5705" i="15"/>
  <c r="D5704" i="15"/>
  <c r="D5703" i="15"/>
  <c r="D5702" i="15"/>
  <c r="D5701" i="15"/>
  <c r="D5700" i="15"/>
  <c r="D5699" i="15"/>
  <c r="D5698" i="15"/>
  <c r="D5697" i="15"/>
  <c r="D5696" i="15"/>
  <c r="D5695" i="15"/>
  <c r="D5694" i="15"/>
  <c r="D5693" i="15"/>
  <c r="D5692" i="15"/>
  <c r="D5691" i="15"/>
  <c r="D5690" i="15"/>
  <c r="D5689" i="15"/>
  <c r="D5688" i="15"/>
  <c r="D5687" i="15"/>
  <c r="D5686" i="15"/>
  <c r="D5685" i="15"/>
  <c r="D5684" i="15"/>
  <c r="D5683" i="15"/>
  <c r="D5682" i="15"/>
  <c r="D5681" i="15"/>
  <c r="D5680" i="15"/>
  <c r="D5679" i="15"/>
  <c r="D5678" i="15"/>
  <c r="D5677" i="15"/>
  <c r="D5676" i="15"/>
  <c r="D5675" i="15"/>
  <c r="D5674" i="15"/>
  <c r="D5673" i="15"/>
  <c r="D5672" i="15"/>
  <c r="D5671" i="15"/>
  <c r="D5670" i="15"/>
  <c r="D5669" i="15"/>
  <c r="D5668" i="15"/>
  <c r="D5667" i="15"/>
  <c r="D5666" i="15"/>
  <c r="D5665" i="15"/>
  <c r="D5664" i="15"/>
  <c r="D5663" i="15"/>
  <c r="D5662" i="15"/>
  <c r="D5661" i="15"/>
  <c r="D5660" i="15"/>
  <c r="D5659" i="15"/>
  <c r="D5658" i="15"/>
  <c r="D5657" i="15"/>
  <c r="D5656" i="15"/>
  <c r="D5655" i="15"/>
  <c r="D5654" i="15"/>
  <c r="D5653" i="15"/>
  <c r="D5652" i="15"/>
  <c r="D5651" i="15"/>
  <c r="D5650" i="15"/>
  <c r="D5649" i="15"/>
  <c r="D5648" i="15"/>
  <c r="D5647" i="15"/>
  <c r="D5646" i="15"/>
  <c r="D5645" i="15"/>
  <c r="D5644" i="15"/>
  <c r="D5643" i="15"/>
  <c r="D5642" i="15"/>
  <c r="D5641" i="15"/>
  <c r="D5640" i="15"/>
  <c r="D5639" i="15"/>
  <c r="D5638" i="15"/>
  <c r="D5637" i="15"/>
  <c r="D5636" i="15"/>
  <c r="D5635" i="15"/>
  <c r="D5634" i="15"/>
  <c r="D5633" i="15"/>
  <c r="D5632" i="15"/>
  <c r="D5631" i="15"/>
  <c r="D5630" i="15"/>
  <c r="D5629" i="15"/>
  <c r="D5628" i="15"/>
  <c r="D5627" i="15"/>
  <c r="D5626" i="15"/>
  <c r="D5625" i="15"/>
  <c r="D5624" i="15"/>
  <c r="D5623" i="15"/>
  <c r="D5622" i="15"/>
  <c r="D5621" i="15"/>
  <c r="D5620" i="15"/>
  <c r="D5619" i="15"/>
  <c r="D5618" i="15"/>
  <c r="D5617" i="15"/>
  <c r="D5616" i="15"/>
  <c r="D5615" i="15"/>
  <c r="D5614" i="15"/>
  <c r="D5613" i="15"/>
  <c r="D5612" i="15"/>
  <c r="D5611" i="15"/>
  <c r="D5610" i="15"/>
  <c r="D5609" i="15"/>
  <c r="D5608" i="15"/>
  <c r="D5607" i="15"/>
  <c r="D5606" i="15"/>
  <c r="D5605" i="15"/>
  <c r="D5604" i="15"/>
  <c r="D5603" i="15"/>
  <c r="D5602" i="15"/>
  <c r="D5601" i="15"/>
  <c r="D5600" i="15"/>
  <c r="D5599" i="15"/>
  <c r="D5598" i="15"/>
  <c r="D5597" i="15"/>
  <c r="D5596" i="15"/>
  <c r="D5595" i="15"/>
  <c r="D5594" i="15"/>
  <c r="D5593" i="15"/>
  <c r="D5592" i="15"/>
  <c r="D5591" i="15"/>
  <c r="D5590" i="15"/>
  <c r="D5589" i="15"/>
  <c r="D5588" i="15"/>
  <c r="D5587" i="15"/>
  <c r="D5586" i="15"/>
  <c r="D5585" i="15"/>
  <c r="D5584" i="15"/>
  <c r="D5583" i="15"/>
  <c r="D5582" i="15"/>
  <c r="D5581" i="15"/>
  <c r="D5580" i="15"/>
  <c r="D5579" i="15"/>
  <c r="D5578" i="15"/>
  <c r="D5577" i="15"/>
  <c r="D5576" i="15"/>
  <c r="D5575" i="15"/>
  <c r="D5574" i="15"/>
  <c r="D5573" i="15"/>
  <c r="D5572" i="15"/>
  <c r="D5571" i="15"/>
  <c r="D5570" i="15"/>
  <c r="D5569" i="15"/>
  <c r="D5568" i="15"/>
  <c r="D5567" i="15"/>
  <c r="D5566" i="15"/>
  <c r="D5565" i="15"/>
  <c r="D5564" i="15"/>
  <c r="D5563" i="15"/>
  <c r="D5562" i="15"/>
  <c r="D5561" i="15"/>
  <c r="D5560" i="15"/>
  <c r="D5559" i="15"/>
  <c r="D5558" i="15"/>
  <c r="D5557" i="15"/>
  <c r="D5556" i="15"/>
  <c r="D5555" i="15"/>
  <c r="D5554" i="15"/>
  <c r="D5553" i="15"/>
  <c r="D5552" i="15"/>
  <c r="D5551" i="15"/>
  <c r="D5550" i="15"/>
  <c r="D5549" i="15"/>
  <c r="D5548" i="15"/>
  <c r="D5547" i="15"/>
  <c r="D5546" i="15"/>
  <c r="D5545" i="15"/>
  <c r="D5544" i="15"/>
  <c r="D5543" i="15"/>
  <c r="D5542" i="15"/>
  <c r="D5541" i="15"/>
  <c r="D5540" i="15"/>
  <c r="D5539" i="15"/>
  <c r="D5538" i="15"/>
  <c r="D5537" i="15"/>
  <c r="D5536" i="15"/>
  <c r="D5535" i="15"/>
  <c r="D5534" i="15"/>
  <c r="D5533" i="15"/>
  <c r="D5532" i="15"/>
  <c r="D5531" i="15"/>
  <c r="D5530" i="15"/>
  <c r="D5529" i="15"/>
  <c r="D5528" i="15"/>
  <c r="D5527" i="15"/>
  <c r="D5526" i="15"/>
  <c r="D5525" i="15"/>
  <c r="D5524" i="15"/>
  <c r="D5523" i="15"/>
  <c r="D5522" i="15"/>
  <c r="D5521" i="15"/>
  <c r="D5520" i="15"/>
  <c r="D5519" i="15"/>
  <c r="D5518" i="15"/>
  <c r="D5517" i="15"/>
  <c r="D5516" i="15"/>
  <c r="D5515" i="15"/>
  <c r="D5514" i="15"/>
  <c r="D5513" i="15"/>
  <c r="D5512" i="15"/>
  <c r="D5511" i="15"/>
  <c r="D5510" i="15"/>
  <c r="D5509" i="15"/>
  <c r="D5508" i="15"/>
  <c r="D5507" i="15"/>
  <c r="D5506" i="15"/>
  <c r="D5505" i="15"/>
  <c r="D5504" i="15"/>
  <c r="D5503" i="15"/>
  <c r="D5502" i="15"/>
  <c r="D5501" i="15"/>
  <c r="D5500" i="15"/>
  <c r="D5499" i="15"/>
  <c r="D5498" i="15"/>
  <c r="D5497" i="15"/>
  <c r="D5496" i="15"/>
  <c r="D5495" i="15"/>
  <c r="D5494" i="15"/>
  <c r="D5493" i="15"/>
  <c r="D5492" i="15"/>
  <c r="D5491" i="15"/>
  <c r="D5490" i="15"/>
  <c r="D5489" i="15"/>
  <c r="D5488" i="15"/>
  <c r="D5487" i="15"/>
  <c r="D5486" i="15"/>
  <c r="D5485" i="15"/>
  <c r="D5484" i="15"/>
  <c r="D5483" i="15"/>
  <c r="D5482" i="15"/>
  <c r="D5481" i="15"/>
  <c r="D5480" i="15"/>
  <c r="D5479" i="15"/>
  <c r="D5478" i="15"/>
  <c r="D5477" i="15"/>
  <c r="D5476" i="15"/>
  <c r="D5475" i="15"/>
  <c r="D5474" i="15"/>
  <c r="D5473" i="15"/>
  <c r="D5472" i="15"/>
  <c r="D5471" i="15"/>
  <c r="D5470" i="15"/>
  <c r="D5469" i="15"/>
  <c r="D5468" i="15"/>
  <c r="D5467" i="15"/>
  <c r="D5466" i="15"/>
  <c r="D5465" i="15"/>
  <c r="D5464" i="15"/>
  <c r="D5463" i="15"/>
  <c r="D5462" i="15"/>
  <c r="D5461" i="15"/>
  <c r="D5460" i="15"/>
  <c r="D5459" i="15"/>
  <c r="D5458" i="15"/>
  <c r="D5457" i="15"/>
  <c r="D5456" i="15"/>
  <c r="D5455" i="15"/>
  <c r="D5454" i="15"/>
  <c r="D5453" i="15"/>
  <c r="D5452" i="15"/>
  <c r="D5451" i="15"/>
  <c r="D5450" i="15"/>
  <c r="D5449" i="15"/>
  <c r="D5448" i="15"/>
  <c r="D5447" i="15"/>
  <c r="D5446" i="15"/>
  <c r="D5445" i="15"/>
  <c r="D5444" i="15"/>
  <c r="D5443" i="15"/>
  <c r="D5442" i="15"/>
  <c r="D5441" i="15"/>
  <c r="D5440" i="15"/>
  <c r="D5439" i="15"/>
  <c r="D5438" i="15"/>
  <c r="D5437" i="15"/>
  <c r="D5436" i="15"/>
  <c r="D5435" i="15"/>
  <c r="D5434" i="15"/>
  <c r="D5433" i="15"/>
  <c r="D5432" i="15"/>
  <c r="D5431" i="15"/>
  <c r="D5430" i="15"/>
  <c r="D5429" i="15"/>
  <c r="D5428" i="15"/>
  <c r="D5427" i="15"/>
  <c r="D5426" i="15"/>
  <c r="D5425" i="15"/>
  <c r="D5424" i="15"/>
  <c r="D5423" i="15"/>
  <c r="D5422" i="15"/>
  <c r="D5421" i="15"/>
  <c r="D5420" i="15"/>
  <c r="D5419" i="15"/>
  <c r="D5418" i="15"/>
  <c r="D5417" i="15"/>
  <c r="D5416" i="15"/>
  <c r="D5415" i="15"/>
  <c r="D5414" i="15"/>
  <c r="D5413" i="15"/>
  <c r="D5412" i="15"/>
  <c r="D5411" i="15"/>
  <c r="D5410" i="15"/>
  <c r="D5409" i="15"/>
  <c r="D5408" i="15"/>
  <c r="D5407" i="15"/>
  <c r="D5406" i="15"/>
  <c r="D5405" i="15"/>
  <c r="D5404" i="15"/>
  <c r="D5403" i="15"/>
  <c r="D5402" i="15"/>
  <c r="D5401" i="15"/>
  <c r="D5400" i="15"/>
  <c r="D5399" i="15"/>
  <c r="D5398" i="15"/>
  <c r="D5397" i="15"/>
  <c r="D5396" i="15"/>
  <c r="D5395" i="15"/>
  <c r="D5394" i="15"/>
  <c r="D5393" i="15"/>
  <c r="D5392" i="15"/>
  <c r="D5391" i="15"/>
  <c r="D5390" i="15"/>
  <c r="D5389" i="15"/>
  <c r="D5388" i="15"/>
  <c r="D5387" i="15"/>
  <c r="D5386" i="15"/>
  <c r="D5385" i="15"/>
  <c r="D5384" i="15"/>
  <c r="D5383" i="15"/>
  <c r="D5382" i="15"/>
  <c r="D5381" i="15"/>
  <c r="D5380" i="15"/>
  <c r="D5379" i="15"/>
  <c r="D5378" i="15"/>
  <c r="D5377" i="15"/>
  <c r="D5376" i="15"/>
  <c r="D5375" i="15"/>
  <c r="D5374" i="15"/>
  <c r="D5373" i="15"/>
  <c r="D5372" i="15"/>
  <c r="D5371" i="15"/>
  <c r="D5370" i="15"/>
  <c r="D5369" i="15"/>
  <c r="D5368" i="15"/>
  <c r="D5367" i="15"/>
  <c r="D5366" i="15"/>
  <c r="D5365" i="15"/>
  <c r="D5364" i="15"/>
  <c r="D5363" i="15"/>
  <c r="D5362" i="15"/>
  <c r="D5361" i="15"/>
  <c r="D5360" i="15"/>
  <c r="D5359" i="15"/>
  <c r="D5358" i="15"/>
  <c r="D5357" i="15"/>
  <c r="D5356" i="15"/>
  <c r="D5355" i="15"/>
  <c r="D5354" i="15"/>
  <c r="D5353" i="15"/>
  <c r="D5352" i="15"/>
  <c r="D5351" i="15"/>
  <c r="D5350" i="15"/>
  <c r="D5349" i="15"/>
  <c r="D5348" i="15"/>
  <c r="D5347" i="15"/>
  <c r="D5346" i="15"/>
  <c r="D5345" i="15"/>
  <c r="D5344" i="15"/>
  <c r="D5343" i="15"/>
  <c r="D5342" i="15"/>
  <c r="D5341" i="15"/>
  <c r="D5340" i="15"/>
  <c r="D5339" i="15"/>
  <c r="D5338" i="15"/>
  <c r="D5337" i="15"/>
  <c r="D5336" i="15"/>
  <c r="D5335" i="15"/>
  <c r="D5334" i="15"/>
  <c r="D5333" i="15"/>
  <c r="D5332" i="15"/>
  <c r="D5331" i="15"/>
  <c r="D5330" i="15"/>
  <c r="D5329" i="15"/>
  <c r="D5328" i="15"/>
  <c r="D5327" i="15"/>
  <c r="D5326" i="15"/>
  <c r="D5325" i="15"/>
  <c r="D5324" i="15"/>
  <c r="D5323" i="15"/>
  <c r="D5322" i="15"/>
  <c r="D5321" i="15"/>
  <c r="D5320" i="15"/>
  <c r="D5319" i="15"/>
  <c r="D5318" i="15"/>
  <c r="D5317" i="15"/>
  <c r="D5316" i="15"/>
  <c r="D5315" i="15"/>
  <c r="D5314" i="15"/>
  <c r="D5313" i="15"/>
  <c r="D5312" i="15"/>
  <c r="D5311" i="15"/>
  <c r="D5310" i="15"/>
  <c r="D5309" i="15"/>
  <c r="D5308" i="15"/>
  <c r="D5307" i="15"/>
  <c r="D5306" i="15"/>
  <c r="D5305" i="15"/>
  <c r="D5304" i="15"/>
  <c r="D5303" i="15"/>
  <c r="D5302" i="15"/>
  <c r="D5301" i="15"/>
  <c r="D5300" i="15"/>
  <c r="D5299" i="15"/>
  <c r="D5298" i="15"/>
  <c r="D5297" i="15"/>
  <c r="D5296" i="15"/>
  <c r="D5295" i="15"/>
  <c r="D5294" i="15"/>
  <c r="D5293" i="15"/>
  <c r="D5292" i="15"/>
  <c r="D5291" i="15"/>
  <c r="D5290" i="15"/>
  <c r="D5289" i="15"/>
  <c r="D5288" i="15"/>
  <c r="D5287" i="15"/>
  <c r="D5286" i="15"/>
  <c r="D5285" i="15"/>
  <c r="D5284" i="15"/>
  <c r="D5283" i="15"/>
  <c r="D5282" i="15"/>
  <c r="D5281" i="15"/>
  <c r="D5280" i="15"/>
  <c r="D5279" i="15"/>
  <c r="D5278" i="15"/>
  <c r="D5277" i="15"/>
  <c r="D5276" i="15"/>
  <c r="D5275" i="15"/>
  <c r="D5274" i="15"/>
  <c r="D5273" i="15"/>
  <c r="D5272" i="15"/>
  <c r="D5271" i="15"/>
  <c r="D5270" i="15"/>
  <c r="D5269" i="15"/>
  <c r="D5268" i="15"/>
  <c r="D5267" i="15"/>
  <c r="D5266" i="15"/>
  <c r="D5265" i="15"/>
  <c r="D5264" i="15"/>
  <c r="D5263" i="15"/>
  <c r="D5262" i="15"/>
  <c r="D5261" i="15"/>
  <c r="D5260" i="15"/>
  <c r="D5259" i="15"/>
  <c r="D5258" i="15"/>
  <c r="D5257" i="15"/>
  <c r="D5256" i="15"/>
  <c r="D5255" i="15"/>
  <c r="D5254" i="15"/>
  <c r="D5253" i="15"/>
  <c r="D5252" i="15"/>
  <c r="D5251" i="15"/>
  <c r="D5250" i="15"/>
  <c r="D5249" i="15"/>
  <c r="D5248" i="15"/>
  <c r="D5247" i="15"/>
  <c r="D5246" i="15"/>
  <c r="D5245" i="15"/>
  <c r="D5244" i="15"/>
  <c r="D5243" i="15"/>
  <c r="D5242" i="15"/>
  <c r="D5241" i="15"/>
  <c r="D5240" i="15"/>
  <c r="D5239" i="15"/>
  <c r="D5238" i="15"/>
  <c r="D5237" i="15"/>
  <c r="D5236" i="15"/>
  <c r="D5235" i="15"/>
  <c r="D5234" i="15"/>
  <c r="D5233" i="15"/>
  <c r="D5232" i="15"/>
  <c r="D5231" i="15"/>
  <c r="D5230" i="15"/>
  <c r="D5229" i="15"/>
  <c r="D5228" i="15"/>
  <c r="D5227" i="15"/>
  <c r="D5226" i="15"/>
  <c r="D5225" i="15"/>
  <c r="D5224" i="15"/>
  <c r="D5223" i="15"/>
  <c r="D5222" i="15"/>
  <c r="D5221" i="15"/>
  <c r="D5220" i="15"/>
  <c r="D5219" i="15"/>
  <c r="D5218" i="15"/>
  <c r="D5217" i="15"/>
  <c r="D5216" i="15"/>
  <c r="D5215" i="15"/>
  <c r="D5214" i="15"/>
  <c r="D5213" i="15"/>
  <c r="D5212" i="15"/>
  <c r="D5211" i="15"/>
  <c r="D5210" i="15"/>
  <c r="D5209" i="15"/>
  <c r="D5208" i="15"/>
  <c r="D5207" i="15"/>
  <c r="D5206" i="15"/>
  <c r="D5205" i="15"/>
  <c r="D5204" i="15"/>
  <c r="D5203" i="15"/>
  <c r="D5202" i="15"/>
  <c r="D5201" i="15"/>
  <c r="D5200" i="15"/>
  <c r="D5199" i="15"/>
  <c r="D5198" i="15"/>
  <c r="D5197" i="15"/>
  <c r="D5196" i="15"/>
  <c r="D5195" i="15"/>
  <c r="D5194" i="15"/>
  <c r="D5193" i="15"/>
  <c r="D5192" i="15"/>
  <c r="D5191" i="15"/>
  <c r="D5190" i="15"/>
  <c r="D5189" i="15"/>
  <c r="D5188" i="15"/>
  <c r="D5187" i="15"/>
  <c r="D5186" i="15"/>
  <c r="D5185" i="15"/>
  <c r="D5184" i="15"/>
  <c r="D5183" i="15"/>
  <c r="D5182" i="15"/>
  <c r="D5181" i="15"/>
  <c r="D5180" i="15"/>
  <c r="D5179" i="15"/>
  <c r="D5178" i="15"/>
  <c r="D5177" i="15"/>
  <c r="D5176" i="15"/>
  <c r="D5175" i="15"/>
  <c r="D5174" i="15"/>
  <c r="D5173" i="15"/>
  <c r="D5172" i="15"/>
  <c r="D5171" i="15"/>
  <c r="D5170" i="15"/>
  <c r="D5169" i="15"/>
  <c r="D5168" i="15"/>
  <c r="D5167" i="15"/>
  <c r="D5166" i="15"/>
  <c r="D5165" i="15"/>
  <c r="D5164" i="15"/>
  <c r="D5163" i="15"/>
  <c r="D5162" i="15"/>
  <c r="D5161" i="15"/>
  <c r="D5160" i="15"/>
  <c r="D5159" i="15"/>
  <c r="D5158" i="15"/>
  <c r="D5157" i="15"/>
  <c r="D5156" i="15"/>
  <c r="D5155" i="15"/>
  <c r="D5154" i="15"/>
  <c r="D5153" i="15"/>
  <c r="D5152" i="15"/>
  <c r="D5151" i="15"/>
  <c r="D5150" i="15"/>
  <c r="D5149" i="15"/>
  <c r="D5148" i="15"/>
  <c r="D5147" i="15"/>
  <c r="D5146" i="15"/>
  <c r="D5145" i="15"/>
  <c r="D5144" i="15"/>
  <c r="D5143" i="15"/>
  <c r="D5142" i="15"/>
  <c r="D5141" i="15"/>
  <c r="D5140" i="15"/>
  <c r="D5139" i="15"/>
  <c r="D5138" i="15"/>
  <c r="D5137" i="15"/>
  <c r="D5136" i="15"/>
  <c r="D5135" i="15"/>
  <c r="D5134" i="15"/>
  <c r="D5133" i="15"/>
  <c r="D5132" i="15"/>
  <c r="D5131" i="15"/>
  <c r="D5130" i="15"/>
  <c r="D5129" i="15"/>
  <c r="D5128" i="15"/>
  <c r="D5127" i="15"/>
  <c r="D5126" i="15"/>
  <c r="D5125" i="15"/>
  <c r="D5124" i="15"/>
  <c r="D5123" i="15"/>
  <c r="D5122" i="15"/>
  <c r="D5121" i="15"/>
  <c r="D5120" i="15"/>
  <c r="D5119" i="15"/>
  <c r="D5118" i="15"/>
  <c r="D5117" i="15"/>
  <c r="D5116" i="15"/>
  <c r="D5115" i="15"/>
  <c r="D5114" i="15"/>
  <c r="D5113" i="15"/>
  <c r="D5112" i="15"/>
  <c r="D5111" i="15"/>
  <c r="D5110" i="15"/>
  <c r="D5109" i="15"/>
  <c r="D5108" i="15"/>
  <c r="D5107" i="15"/>
  <c r="D5106" i="15"/>
  <c r="D5105" i="15"/>
  <c r="D5104" i="15"/>
  <c r="D5103" i="15"/>
  <c r="D5102" i="15"/>
  <c r="D5101" i="15"/>
  <c r="D5100" i="15"/>
  <c r="D5099" i="15"/>
  <c r="D5098" i="15"/>
  <c r="D5097" i="15"/>
  <c r="D5096" i="15"/>
  <c r="D5095" i="15"/>
  <c r="D5094" i="15"/>
  <c r="D5093" i="15"/>
  <c r="D5092" i="15"/>
  <c r="D5091" i="15"/>
  <c r="D5090" i="15"/>
  <c r="D5089" i="15"/>
  <c r="D5088" i="15"/>
  <c r="D5087" i="15"/>
  <c r="D5086" i="15"/>
  <c r="D5085" i="15"/>
  <c r="D5084" i="15"/>
  <c r="D5083" i="15"/>
  <c r="D5082" i="15"/>
  <c r="D5081" i="15"/>
  <c r="D5080" i="15"/>
  <c r="D5079" i="15"/>
  <c r="D5078" i="15"/>
  <c r="D5077" i="15"/>
  <c r="D5076" i="15"/>
  <c r="D5075" i="15"/>
  <c r="D5074" i="15"/>
  <c r="D5073" i="15"/>
  <c r="D5072" i="15"/>
  <c r="D5071" i="15"/>
  <c r="D5070" i="15"/>
  <c r="D5069" i="15"/>
  <c r="D5068" i="15"/>
  <c r="D5067" i="15"/>
  <c r="D5066" i="15"/>
  <c r="D5065" i="15"/>
  <c r="D5064" i="15"/>
  <c r="D5063" i="15"/>
  <c r="D5062" i="15"/>
  <c r="D5061" i="15"/>
  <c r="D5060" i="15"/>
  <c r="D5059" i="15"/>
  <c r="D5058" i="15"/>
  <c r="D5057" i="15"/>
  <c r="D5056" i="15"/>
  <c r="D5055" i="15"/>
  <c r="D5054" i="15"/>
  <c r="D5053" i="15"/>
  <c r="D5052" i="15"/>
  <c r="D5051" i="15"/>
  <c r="D5050" i="15"/>
  <c r="D5049" i="15"/>
  <c r="D5048" i="15"/>
  <c r="D5047" i="15"/>
  <c r="D5046" i="15"/>
  <c r="D5045" i="15"/>
  <c r="D5044" i="15"/>
  <c r="D5043" i="15"/>
  <c r="D5042" i="15"/>
  <c r="D5041" i="15"/>
  <c r="D5040" i="15"/>
  <c r="D5039" i="15"/>
  <c r="D5038" i="15"/>
  <c r="D5037" i="15"/>
  <c r="D5036" i="15"/>
  <c r="D5035" i="15"/>
  <c r="D5034" i="15"/>
  <c r="D5033" i="15"/>
  <c r="D5032" i="15"/>
  <c r="D5031" i="15"/>
  <c r="D5030" i="15"/>
  <c r="D5029" i="15"/>
  <c r="D5028" i="15"/>
  <c r="D5027" i="15"/>
  <c r="D5026" i="15"/>
  <c r="D5025" i="15"/>
  <c r="D5024" i="15"/>
  <c r="D5023" i="15"/>
  <c r="D5022" i="15"/>
  <c r="D5021" i="15"/>
  <c r="D5020" i="15"/>
  <c r="D5019" i="15"/>
  <c r="D5018" i="15"/>
  <c r="D5017" i="15"/>
  <c r="D5016" i="15"/>
  <c r="D5015" i="15"/>
  <c r="D5014" i="15"/>
  <c r="D5013" i="15"/>
  <c r="D5012" i="15"/>
  <c r="D5011" i="15"/>
  <c r="D5010" i="15"/>
  <c r="D5009" i="15"/>
  <c r="D5008" i="15"/>
  <c r="D5007" i="15"/>
  <c r="D5006" i="15"/>
  <c r="D5005" i="15"/>
  <c r="D5004" i="15"/>
  <c r="D5003" i="15"/>
  <c r="D5002" i="15"/>
  <c r="D5001" i="15"/>
  <c r="D5000" i="15"/>
  <c r="D4999" i="15"/>
  <c r="D4998" i="15"/>
  <c r="D4997" i="15"/>
  <c r="D4996" i="15"/>
  <c r="D4995" i="15"/>
  <c r="D4994" i="15"/>
  <c r="D4993" i="15"/>
  <c r="D4992" i="15"/>
  <c r="D4991" i="15"/>
  <c r="D4990" i="15"/>
  <c r="D4989" i="15"/>
  <c r="D4988" i="15"/>
  <c r="D4987" i="15"/>
  <c r="D4986" i="15"/>
  <c r="D4985" i="15"/>
  <c r="D4984" i="15"/>
  <c r="D4983" i="15"/>
  <c r="D4982" i="15"/>
  <c r="D4981" i="15"/>
  <c r="D4980" i="15"/>
  <c r="D4979" i="15"/>
  <c r="D4978" i="15"/>
  <c r="D4977" i="15"/>
  <c r="D4976" i="15"/>
  <c r="D4975" i="15"/>
  <c r="D4974" i="15"/>
  <c r="D4973" i="15"/>
  <c r="D4972" i="15"/>
  <c r="D4971" i="15"/>
  <c r="D4970" i="15"/>
  <c r="D4969" i="15"/>
  <c r="D4968" i="15"/>
  <c r="D4967" i="15"/>
  <c r="D4966" i="15"/>
  <c r="D4965" i="15"/>
  <c r="D4964" i="15"/>
  <c r="D4963" i="15"/>
  <c r="D4962" i="15"/>
  <c r="D4961" i="15"/>
  <c r="D4960" i="15"/>
  <c r="D4959" i="15"/>
  <c r="D4958" i="15"/>
  <c r="D4957" i="15"/>
  <c r="D4956" i="15"/>
  <c r="D4955" i="15"/>
  <c r="D4954" i="15"/>
  <c r="D4953" i="15"/>
  <c r="D4952" i="15"/>
  <c r="D4951" i="15"/>
  <c r="D4950" i="15"/>
  <c r="D4949" i="15"/>
  <c r="D4948" i="15"/>
  <c r="D4947" i="15"/>
  <c r="D4946" i="15"/>
  <c r="D4945" i="15"/>
  <c r="D4944" i="15"/>
  <c r="D4943" i="15"/>
  <c r="D4942" i="15"/>
  <c r="D4941" i="15"/>
  <c r="D4940" i="15"/>
  <c r="D4939" i="15"/>
  <c r="D4938" i="15"/>
  <c r="D4937" i="15"/>
  <c r="D4936" i="15"/>
  <c r="D4935" i="15"/>
  <c r="D4934" i="15"/>
  <c r="D4933" i="15"/>
  <c r="D4932" i="15"/>
  <c r="D4931" i="15"/>
  <c r="D4930" i="15"/>
  <c r="D4929" i="15"/>
  <c r="D4928" i="15"/>
  <c r="D4927" i="15"/>
  <c r="D4926" i="15"/>
  <c r="D4925" i="15"/>
  <c r="D4924" i="15"/>
  <c r="D4923" i="15"/>
  <c r="D4922" i="15"/>
  <c r="D4921" i="15"/>
  <c r="D4920" i="15"/>
  <c r="D4919" i="15"/>
  <c r="D4918" i="15"/>
  <c r="D4917" i="15"/>
  <c r="D4916" i="15"/>
  <c r="D4915" i="15"/>
  <c r="D4914" i="15"/>
  <c r="D4913" i="15"/>
  <c r="D4912" i="15"/>
  <c r="D4911" i="15"/>
  <c r="D4910" i="15"/>
  <c r="D4909" i="15"/>
  <c r="D4908" i="15"/>
  <c r="D4907" i="15"/>
  <c r="D4906" i="15"/>
  <c r="D4905" i="15"/>
  <c r="D4904" i="15"/>
  <c r="D4903" i="15"/>
  <c r="D4902" i="15"/>
  <c r="D4901" i="15"/>
  <c r="D4900" i="15"/>
  <c r="D4899" i="15"/>
  <c r="D4898" i="15"/>
  <c r="C7130" i="15"/>
  <c r="E7130" i="15" s="1"/>
  <c r="C7129" i="15"/>
  <c r="E7129" i="15" s="1"/>
  <c r="C7128" i="15"/>
  <c r="E7128" i="15" s="1"/>
  <c r="C7127" i="15"/>
  <c r="E7127" i="15" s="1"/>
  <c r="C7126" i="15"/>
  <c r="E7126" i="15" s="1"/>
  <c r="C7125" i="15"/>
  <c r="E7125" i="15" s="1"/>
  <c r="C7124" i="15"/>
  <c r="E7124" i="15" s="1"/>
  <c r="C7123" i="15"/>
  <c r="E7123" i="15" s="1"/>
  <c r="C7122" i="15"/>
  <c r="C7121" i="15"/>
  <c r="E7121" i="15" s="1"/>
  <c r="C7120" i="15"/>
  <c r="E7120" i="15" s="1"/>
  <c r="C7119" i="15"/>
  <c r="C7118" i="15"/>
  <c r="C7117" i="15"/>
  <c r="C7116" i="15"/>
  <c r="E7116" i="15" s="1"/>
  <c r="C7115" i="15"/>
  <c r="E7115" i="15" s="1"/>
  <c r="C7114" i="15"/>
  <c r="E7114" i="15" s="1"/>
  <c r="C7113" i="15"/>
  <c r="E7113" i="15" s="1"/>
  <c r="C7112" i="15"/>
  <c r="E7112" i="15" s="1"/>
  <c r="C7111" i="15"/>
  <c r="E7111" i="15" s="1"/>
  <c r="C7110" i="15"/>
  <c r="E7110" i="15" s="1"/>
  <c r="C7109" i="15"/>
  <c r="E7109" i="15" s="1"/>
  <c r="C7108" i="15"/>
  <c r="E7108" i="15" s="1"/>
  <c r="C7107" i="15"/>
  <c r="E7107" i="15" s="1"/>
  <c r="C7106" i="15"/>
  <c r="C7105" i="15"/>
  <c r="E7105" i="15" s="1"/>
  <c r="C7104" i="15"/>
  <c r="E7104" i="15" s="1"/>
  <c r="C7103" i="15"/>
  <c r="C7102" i="15"/>
  <c r="C7101" i="15"/>
  <c r="C7100" i="15"/>
  <c r="C7099" i="15"/>
  <c r="E7099" i="15" s="1"/>
  <c r="C7098" i="15"/>
  <c r="E7098" i="15" s="1"/>
  <c r="C7097" i="15"/>
  <c r="E7097" i="15" s="1"/>
  <c r="C7096" i="15"/>
  <c r="E7096" i="15" s="1"/>
  <c r="C7095" i="15"/>
  <c r="E7095" i="15" s="1"/>
  <c r="C7094" i="15"/>
  <c r="E7094" i="15" s="1"/>
  <c r="C7093" i="15"/>
  <c r="E7093" i="15" s="1"/>
  <c r="C7092" i="15"/>
  <c r="E7092" i="15" s="1"/>
  <c r="C7091" i="15"/>
  <c r="E7091" i="15" s="1"/>
  <c r="C7090" i="15"/>
  <c r="C7089" i="15"/>
  <c r="E7089" i="15" s="1"/>
  <c r="C7088" i="15"/>
  <c r="E7088" i="15" s="1"/>
  <c r="C7087" i="15"/>
  <c r="C7086" i="15"/>
  <c r="C7085" i="15"/>
  <c r="C7084" i="15"/>
  <c r="C7083" i="15"/>
  <c r="E7083" i="15" s="1"/>
  <c r="C7082" i="15"/>
  <c r="E7082" i="15" s="1"/>
  <c r="C7081" i="15"/>
  <c r="E7081" i="15" s="1"/>
  <c r="C7080" i="15"/>
  <c r="E7080" i="15" s="1"/>
  <c r="C7079" i="15"/>
  <c r="E7079" i="15" s="1"/>
  <c r="C7078" i="15"/>
  <c r="E7078" i="15" s="1"/>
  <c r="C7077" i="15"/>
  <c r="E7077" i="15" s="1"/>
  <c r="C7076" i="15"/>
  <c r="E7076" i="15" s="1"/>
  <c r="C7075" i="15"/>
  <c r="E7075" i="15" s="1"/>
  <c r="C7074" i="15"/>
  <c r="C7073" i="15"/>
  <c r="E7073" i="15" s="1"/>
  <c r="C7072" i="15"/>
  <c r="E7072" i="15" s="1"/>
  <c r="C7071" i="15"/>
  <c r="C7070" i="15"/>
  <c r="C7069" i="15"/>
  <c r="C7068" i="15"/>
  <c r="C7067" i="15"/>
  <c r="E7067" i="15" s="1"/>
  <c r="C7066" i="15"/>
  <c r="E7066" i="15" s="1"/>
  <c r="C7065" i="15"/>
  <c r="E7065" i="15" s="1"/>
  <c r="C7064" i="15"/>
  <c r="E7064" i="15" s="1"/>
  <c r="C7063" i="15"/>
  <c r="E7063" i="15" s="1"/>
  <c r="C7062" i="15"/>
  <c r="E7062" i="15" s="1"/>
  <c r="C7061" i="15"/>
  <c r="E7061" i="15" s="1"/>
  <c r="C7060" i="15"/>
  <c r="E7060" i="15" s="1"/>
  <c r="C7059" i="15"/>
  <c r="E7059" i="15" s="1"/>
  <c r="C7058" i="15"/>
  <c r="C7057" i="15"/>
  <c r="E7057" i="15" s="1"/>
  <c r="C7056" i="15"/>
  <c r="E7056" i="15" s="1"/>
  <c r="C7055" i="15"/>
  <c r="C7054" i="15"/>
  <c r="C7053" i="15"/>
  <c r="C7052" i="15"/>
  <c r="C7051" i="15"/>
  <c r="E7051" i="15" s="1"/>
  <c r="C7050" i="15"/>
  <c r="E7050" i="15" s="1"/>
  <c r="C7049" i="15"/>
  <c r="E7049" i="15" s="1"/>
  <c r="C7048" i="15"/>
  <c r="E7048" i="15" s="1"/>
  <c r="C7047" i="15"/>
  <c r="E7047" i="15" s="1"/>
  <c r="C7046" i="15"/>
  <c r="E7046" i="15" s="1"/>
  <c r="C7045" i="15"/>
  <c r="E7045" i="15" s="1"/>
  <c r="C7044" i="15"/>
  <c r="E7044" i="15" s="1"/>
  <c r="C7043" i="15"/>
  <c r="E7043" i="15" s="1"/>
  <c r="C7042" i="15"/>
  <c r="C7041" i="15"/>
  <c r="E7041" i="15" s="1"/>
  <c r="C7040" i="15"/>
  <c r="E7040" i="15" s="1"/>
  <c r="C7039" i="15"/>
  <c r="C7038" i="15"/>
  <c r="C7037" i="15"/>
  <c r="C7036" i="15"/>
  <c r="C7035" i="15"/>
  <c r="E7035" i="15" s="1"/>
  <c r="C7034" i="15"/>
  <c r="E7034" i="15" s="1"/>
  <c r="C7033" i="15"/>
  <c r="E7033" i="15" s="1"/>
  <c r="C7032" i="15"/>
  <c r="E7032" i="15" s="1"/>
  <c r="C7031" i="15"/>
  <c r="E7031" i="15" s="1"/>
  <c r="C7030" i="15"/>
  <c r="E7030" i="15" s="1"/>
  <c r="C7029" i="15"/>
  <c r="E7029" i="15" s="1"/>
  <c r="C7028" i="15"/>
  <c r="E7028" i="15" s="1"/>
  <c r="C7027" i="15"/>
  <c r="E7027" i="15" s="1"/>
  <c r="C7026" i="15"/>
  <c r="C7025" i="15"/>
  <c r="E7025" i="15" s="1"/>
  <c r="C7024" i="15"/>
  <c r="E7024" i="15" s="1"/>
  <c r="C7023" i="15"/>
  <c r="C7022" i="15"/>
  <c r="C7021" i="15"/>
  <c r="C7020" i="15"/>
  <c r="C7019" i="15"/>
  <c r="E7019" i="15" s="1"/>
  <c r="C7018" i="15"/>
  <c r="E7018" i="15" s="1"/>
  <c r="C7017" i="15"/>
  <c r="E7017" i="15" s="1"/>
  <c r="C7016" i="15"/>
  <c r="E7016" i="15" s="1"/>
  <c r="C7015" i="15"/>
  <c r="E7015" i="15" s="1"/>
  <c r="C7014" i="15"/>
  <c r="E7014" i="15" s="1"/>
  <c r="C7013" i="15"/>
  <c r="E7013" i="15" s="1"/>
  <c r="C7012" i="15"/>
  <c r="E7012" i="15" s="1"/>
  <c r="C7011" i="15"/>
  <c r="E7011" i="15" s="1"/>
  <c r="C7010" i="15"/>
  <c r="C7009" i="15"/>
  <c r="E7009" i="15" s="1"/>
  <c r="C7008" i="15"/>
  <c r="E7008" i="15" s="1"/>
  <c r="C7007" i="15"/>
  <c r="C7006" i="15"/>
  <c r="C7005" i="15"/>
  <c r="C7004" i="15"/>
  <c r="C7003" i="15"/>
  <c r="E7003" i="15" s="1"/>
  <c r="C7002" i="15"/>
  <c r="E7002" i="15" s="1"/>
  <c r="C7001" i="15"/>
  <c r="E7001" i="15" s="1"/>
  <c r="C7000" i="15"/>
  <c r="E7000" i="15" s="1"/>
  <c r="C6999" i="15"/>
  <c r="E6999" i="15" s="1"/>
  <c r="C6998" i="15"/>
  <c r="E6998" i="15" s="1"/>
  <c r="C6997" i="15"/>
  <c r="E6997" i="15" s="1"/>
  <c r="C6996" i="15"/>
  <c r="E6996" i="15" s="1"/>
  <c r="C6995" i="15"/>
  <c r="E6995" i="15" s="1"/>
  <c r="C6994" i="15"/>
  <c r="C6993" i="15"/>
  <c r="E6993" i="15" s="1"/>
  <c r="C6992" i="15"/>
  <c r="E6992" i="15" s="1"/>
  <c r="C6991" i="15"/>
  <c r="C6990" i="15"/>
  <c r="C6989" i="15"/>
  <c r="C6988" i="15"/>
  <c r="C6987" i="15"/>
  <c r="E6987" i="15" s="1"/>
  <c r="C6986" i="15"/>
  <c r="E6986" i="15" s="1"/>
  <c r="C6985" i="15"/>
  <c r="E6985" i="15" s="1"/>
  <c r="C6984" i="15"/>
  <c r="E6984" i="15" s="1"/>
  <c r="C6983" i="15"/>
  <c r="E6983" i="15" s="1"/>
  <c r="C6982" i="15"/>
  <c r="E6982" i="15" s="1"/>
  <c r="C6981" i="15"/>
  <c r="E6981" i="15" s="1"/>
  <c r="C6980" i="15"/>
  <c r="E6980" i="15" s="1"/>
  <c r="C6979" i="15"/>
  <c r="E6979" i="15" s="1"/>
  <c r="C6978" i="15"/>
  <c r="C6977" i="15"/>
  <c r="E6977" i="15" s="1"/>
  <c r="C6976" i="15"/>
  <c r="E6976" i="15" s="1"/>
  <c r="C6975" i="15"/>
  <c r="C6974" i="15"/>
  <c r="C6973" i="15"/>
  <c r="C6972" i="15"/>
  <c r="C6971" i="15"/>
  <c r="E6971" i="15" s="1"/>
  <c r="C6970" i="15"/>
  <c r="E6970" i="15" s="1"/>
  <c r="C6969" i="15"/>
  <c r="E6969" i="15" s="1"/>
  <c r="C6968" i="15"/>
  <c r="E6968" i="15" s="1"/>
  <c r="C6967" i="15"/>
  <c r="E6967" i="15" s="1"/>
  <c r="C6966" i="15"/>
  <c r="E6966" i="15" s="1"/>
  <c r="C6965" i="15"/>
  <c r="E6965" i="15" s="1"/>
  <c r="C6964" i="15"/>
  <c r="E6964" i="15" s="1"/>
  <c r="C6963" i="15"/>
  <c r="E6963" i="15" s="1"/>
  <c r="C6962" i="15"/>
  <c r="C6961" i="15"/>
  <c r="E6961" i="15" s="1"/>
  <c r="C6960" i="15"/>
  <c r="E6960" i="15" s="1"/>
  <c r="C6959" i="15"/>
  <c r="C6958" i="15"/>
  <c r="C6957" i="15"/>
  <c r="C6956" i="15"/>
  <c r="C6955" i="15"/>
  <c r="E6955" i="15" s="1"/>
  <c r="C6954" i="15"/>
  <c r="E6954" i="15" s="1"/>
  <c r="C6953" i="15"/>
  <c r="E6953" i="15" s="1"/>
  <c r="C6952" i="15"/>
  <c r="E6952" i="15" s="1"/>
  <c r="C6951" i="15"/>
  <c r="E6951" i="15" s="1"/>
  <c r="C6950" i="15"/>
  <c r="E6950" i="15" s="1"/>
  <c r="C6949" i="15"/>
  <c r="E6949" i="15" s="1"/>
  <c r="C6948" i="15"/>
  <c r="E6948" i="15" s="1"/>
  <c r="C6947" i="15"/>
  <c r="E6947" i="15" s="1"/>
  <c r="C6946" i="15"/>
  <c r="C6945" i="15"/>
  <c r="E6945" i="15" s="1"/>
  <c r="C6944" i="15"/>
  <c r="E6944" i="15" s="1"/>
  <c r="C6943" i="15"/>
  <c r="C6942" i="15"/>
  <c r="C6941" i="15"/>
  <c r="C6940" i="15"/>
  <c r="C6939" i="15"/>
  <c r="E6939" i="15" s="1"/>
  <c r="C6938" i="15"/>
  <c r="E6938" i="15" s="1"/>
  <c r="C6937" i="15"/>
  <c r="E6937" i="15" s="1"/>
  <c r="C6936" i="15"/>
  <c r="E6936" i="15" s="1"/>
  <c r="C6935" i="15"/>
  <c r="E6935" i="15" s="1"/>
  <c r="C6934" i="15"/>
  <c r="E6934" i="15" s="1"/>
  <c r="C6933" i="15"/>
  <c r="E6933" i="15" s="1"/>
  <c r="C6932" i="15"/>
  <c r="E6932" i="15" s="1"/>
  <c r="C6931" i="15"/>
  <c r="E6931" i="15" s="1"/>
  <c r="C6930" i="15"/>
  <c r="C6929" i="15"/>
  <c r="E6929" i="15" s="1"/>
  <c r="C6928" i="15"/>
  <c r="E6928" i="15" s="1"/>
  <c r="C6927" i="15"/>
  <c r="C6926" i="15"/>
  <c r="C6925" i="15"/>
  <c r="C6924" i="15"/>
  <c r="C6923" i="15"/>
  <c r="E6923" i="15" s="1"/>
  <c r="C6922" i="15"/>
  <c r="E6922" i="15" s="1"/>
  <c r="C6921" i="15"/>
  <c r="E6921" i="15" s="1"/>
  <c r="C6920" i="15"/>
  <c r="E6920" i="15" s="1"/>
  <c r="C6919" i="15"/>
  <c r="E6919" i="15" s="1"/>
  <c r="C6918" i="15"/>
  <c r="E6918" i="15" s="1"/>
  <c r="C6917" i="15"/>
  <c r="E6917" i="15" s="1"/>
  <c r="C6916" i="15"/>
  <c r="E6916" i="15" s="1"/>
  <c r="C6915" i="15"/>
  <c r="E6915" i="15" s="1"/>
  <c r="C6914" i="15"/>
  <c r="C6913" i="15"/>
  <c r="E6913" i="15" s="1"/>
  <c r="C6912" i="15"/>
  <c r="E6912" i="15" s="1"/>
  <c r="C6911" i="15"/>
  <c r="C6910" i="15"/>
  <c r="C6909" i="15"/>
  <c r="C6908" i="15"/>
  <c r="C6907" i="15"/>
  <c r="E6907" i="15" s="1"/>
  <c r="C6906" i="15"/>
  <c r="E6906" i="15" s="1"/>
  <c r="C6905" i="15"/>
  <c r="E6905" i="15" s="1"/>
  <c r="C6904" i="15"/>
  <c r="E6904" i="15" s="1"/>
  <c r="C6903" i="15"/>
  <c r="E6903" i="15" s="1"/>
  <c r="C6902" i="15"/>
  <c r="E6902" i="15" s="1"/>
  <c r="C6901" i="15"/>
  <c r="E6901" i="15" s="1"/>
  <c r="C6900" i="15"/>
  <c r="E6900" i="15" s="1"/>
  <c r="C6899" i="15"/>
  <c r="E6899" i="15" s="1"/>
  <c r="C6898" i="15"/>
  <c r="C6897" i="15"/>
  <c r="E6897" i="15" s="1"/>
  <c r="C6896" i="15"/>
  <c r="E6896" i="15" s="1"/>
  <c r="C6895" i="15"/>
  <c r="C6894" i="15"/>
  <c r="C6893" i="15"/>
  <c r="C6892" i="15"/>
  <c r="C6891" i="15"/>
  <c r="E6891" i="15" s="1"/>
  <c r="C6890" i="15"/>
  <c r="E6890" i="15" s="1"/>
  <c r="C6889" i="15"/>
  <c r="E6889" i="15" s="1"/>
  <c r="C6888" i="15"/>
  <c r="E6888" i="15" s="1"/>
  <c r="C6887" i="15"/>
  <c r="E6887" i="15" s="1"/>
  <c r="C6886" i="15"/>
  <c r="E6886" i="15" s="1"/>
  <c r="C6885" i="15"/>
  <c r="E6885" i="15" s="1"/>
  <c r="C6884" i="15"/>
  <c r="E6884" i="15" s="1"/>
  <c r="C6883" i="15"/>
  <c r="E6883" i="15" s="1"/>
  <c r="C6882" i="15"/>
  <c r="C6881" i="15"/>
  <c r="E6881" i="15" s="1"/>
  <c r="C6880" i="15"/>
  <c r="E6880" i="15" s="1"/>
  <c r="C6879" i="15"/>
  <c r="C6878" i="15"/>
  <c r="C6877" i="15"/>
  <c r="C6876" i="15"/>
  <c r="C6875" i="15"/>
  <c r="E6875" i="15" s="1"/>
  <c r="C6874" i="15"/>
  <c r="E6874" i="15" s="1"/>
  <c r="C6873" i="15"/>
  <c r="E6873" i="15" s="1"/>
  <c r="C6872" i="15"/>
  <c r="E6872" i="15" s="1"/>
  <c r="C6871" i="15"/>
  <c r="E6871" i="15" s="1"/>
  <c r="C6870" i="15"/>
  <c r="E6870" i="15" s="1"/>
  <c r="C6869" i="15"/>
  <c r="E6869" i="15" s="1"/>
  <c r="C6868" i="15"/>
  <c r="E6868" i="15" s="1"/>
  <c r="C6867" i="15"/>
  <c r="E6867" i="15" s="1"/>
  <c r="C6866" i="15"/>
  <c r="C6865" i="15"/>
  <c r="E6865" i="15" s="1"/>
  <c r="C6864" i="15"/>
  <c r="E6864" i="15" s="1"/>
  <c r="C6863" i="15"/>
  <c r="C6862" i="15"/>
  <c r="C6861" i="15"/>
  <c r="C6860" i="15"/>
  <c r="C6859" i="15"/>
  <c r="E6859" i="15" s="1"/>
  <c r="C6858" i="15"/>
  <c r="E6858" i="15" s="1"/>
  <c r="C6857" i="15"/>
  <c r="E6857" i="15" s="1"/>
  <c r="C6856" i="15"/>
  <c r="E6856" i="15" s="1"/>
  <c r="C6855" i="15"/>
  <c r="E6855" i="15" s="1"/>
  <c r="C6854" i="15"/>
  <c r="E6854" i="15" s="1"/>
  <c r="C6853" i="15"/>
  <c r="E6853" i="15" s="1"/>
  <c r="C6852" i="15"/>
  <c r="E6852" i="15" s="1"/>
  <c r="C6851" i="15"/>
  <c r="E6851" i="15" s="1"/>
  <c r="C6850" i="15"/>
  <c r="C6849" i="15"/>
  <c r="E6849" i="15" s="1"/>
  <c r="C6848" i="15"/>
  <c r="E6848" i="15" s="1"/>
  <c r="C6847" i="15"/>
  <c r="C6846" i="15"/>
  <c r="C6845" i="15"/>
  <c r="C6844" i="15"/>
  <c r="C6843" i="15"/>
  <c r="E6843" i="15" s="1"/>
  <c r="C6842" i="15"/>
  <c r="E6842" i="15" s="1"/>
  <c r="C6841" i="15"/>
  <c r="E6841" i="15" s="1"/>
  <c r="C6840" i="15"/>
  <c r="E6840" i="15" s="1"/>
  <c r="C6839" i="15"/>
  <c r="E6839" i="15" s="1"/>
  <c r="C6838" i="15"/>
  <c r="E6838" i="15" s="1"/>
  <c r="C6837" i="15"/>
  <c r="E6837" i="15" s="1"/>
  <c r="C6836" i="15"/>
  <c r="E6836" i="15" s="1"/>
  <c r="C6835" i="15"/>
  <c r="E6835" i="15" s="1"/>
  <c r="C6834" i="15"/>
  <c r="C6833" i="15"/>
  <c r="E6833" i="15" s="1"/>
  <c r="C6832" i="15"/>
  <c r="E6832" i="15" s="1"/>
  <c r="C6831" i="15"/>
  <c r="C6830" i="15"/>
  <c r="C6829" i="15"/>
  <c r="C6828" i="15"/>
  <c r="C6827" i="15"/>
  <c r="E6827" i="15" s="1"/>
  <c r="C6826" i="15"/>
  <c r="E6826" i="15" s="1"/>
  <c r="C6825" i="15"/>
  <c r="E6825" i="15" s="1"/>
  <c r="C6824" i="15"/>
  <c r="E6824" i="15" s="1"/>
  <c r="C6823" i="15"/>
  <c r="E6823" i="15" s="1"/>
  <c r="C6822" i="15"/>
  <c r="E6822" i="15" s="1"/>
  <c r="C6821" i="15"/>
  <c r="E6821" i="15" s="1"/>
  <c r="C6820" i="15"/>
  <c r="E6820" i="15" s="1"/>
  <c r="C6819" i="15"/>
  <c r="E6819" i="15" s="1"/>
  <c r="C6818" i="15"/>
  <c r="C6817" i="15"/>
  <c r="E6817" i="15" s="1"/>
  <c r="C6816" i="15"/>
  <c r="E6816" i="15" s="1"/>
  <c r="C6815" i="15"/>
  <c r="C6814" i="15"/>
  <c r="C6813" i="15"/>
  <c r="C6812" i="15"/>
  <c r="C6811" i="15"/>
  <c r="E6811" i="15" s="1"/>
  <c r="C6810" i="15"/>
  <c r="E6810" i="15" s="1"/>
  <c r="C6809" i="15"/>
  <c r="E6809" i="15" s="1"/>
  <c r="C6808" i="15"/>
  <c r="E6808" i="15" s="1"/>
  <c r="C6807" i="15"/>
  <c r="E6807" i="15" s="1"/>
  <c r="C6806" i="15"/>
  <c r="E6806" i="15" s="1"/>
  <c r="C6805" i="15"/>
  <c r="E6805" i="15" s="1"/>
  <c r="C6804" i="15"/>
  <c r="E6804" i="15" s="1"/>
  <c r="C6803" i="15"/>
  <c r="E6803" i="15" s="1"/>
  <c r="C6802" i="15"/>
  <c r="C6801" i="15"/>
  <c r="E6801" i="15" s="1"/>
  <c r="C6800" i="15"/>
  <c r="E6800" i="15" s="1"/>
  <c r="C6799" i="15"/>
  <c r="C6798" i="15"/>
  <c r="C6797" i="15"/>
  <c r="C6796" i="15"/>
  <c r="C6795" i="15"/>
  <c r="E6795" i="15" s="1"/>
  <c r="C6794" i="15"/>
  <c r="E6794" i="15" s="1"/>
  <c r="C6793" i="15"/>
  <c r="E6793" i="15" s="1"/>
  <c r="C6792" i="15"/>
  <c r="E6792" i="15" s="1"/>
  <c r="C6791" i="15"/>
  <c r="E6791" i="15" s="1"/>
  <c r="C6790" i="15"/>
  <c r="E6790" i="15" s="1"/>
  <c r="C6789" i="15"/>
  <c r="E6789" i="15" s="1"/>
  <c r="C6788" i="15"/>
  <c r="E6788" i="15" s="1"/>
  <c r="C6787" i="15"/>
  <c r="E6787" i="15" s="1"/>
  <c r="C6786" i="15"/>
  <c r="C6785" i="15"/>
  <c r="E6785" i="15" s="1"/>
  <c r="C6784" i="15"/>
  <c r="E6784" i="15" s="1"/>
  <c r="C6783" i="15"/>
  <c r="C6782" i="15"/>
  <c r="C6781" i="15"/>
  <c r="C6780" i="15"/>
  <c r="C6779" i="15"/>
  <c r="E6779" i="15" s="1"/>
  <c r="C6778" i="15"/>
  <c r="E6778" i="15" s="1"/>
  <c r="C6777" i="15"/>
  <c r="E6777" i="15" s="1"/>
  <c r="C6776" i="15"/>
  <c r="E6776" i="15" s="1"/>
  <c r="C6775" i="15"/>
  <c r="E6775" i="15" s="1"/>
  <c r="C6774" i="15"/>
  <c r="E6774" i="15" s="1"/>
  <c r="C6773" i="15"/>
  <c r="E6773" i="15" s="1"/>
  <c r="C6772" i="15"/>
  <c r="E6772" i="15" s="1"/>
  <c r="C6771" i="15"/>
  <c r="E6771" i="15" s="1"/>
  <c r="C6770" i="15"/>
  <c r="C6769" i="15"/>
  <c r="E6769" i="15" s="1"/>
  <c r="C6768" i="15"/>
  <c r="E6768" i="15" s="1"/>
  <c r="C6767" i="15"/>
  <c r="C6766" i="15"/>
  <c r="C6765" i="15"/>
  <c r="C6764" i="15"/>
  <c r="C6763" i="15"/>
  <c r="E6763" i="15" s="1"/>
  <c r="C6762" i="15"/>
  <c r="E6762" i="15" s="1"/>
  <c r="C6761" i="15"/>
  <c r="E6761" i="15" s="1"/>
  <c r="C6760" i="15"/>
  <c r="E6760" i="15" s="1"/>
  <c r="C6759" i="15"/>
  <c r="E6759" i="15" s="1"/>
  <c r="C6758" i="15"/>
  <c r="E6758" i="15" s="1"/>
  <c r="C6757" i="15"/>
  <c r="E6757" i="15" s="1"/>
  <c r="C6756" i="15"/>
  <c r="E6756" i="15" s="1"/>
  <c r="C6755" i="15"/>
  <c r="E6755" i="15" s="1"/>
  <c r="C6754" i="15"/>
  <c r="C6753" i="15"/>
  <c r="E6753" i="15" s="1"/>
  <c r="C6752" i="15"/>
  <c r="E6752" i="15" s="1"/>
  <c r="C6751" i="15"/>
  <c r="C6750" i="15"/>
  <c r="C6749" i="15"/>
  <c r="C6748" i="15"/>
  <c r="C6747" i="15"/>
  <c r="E6747" i="15" s="1"/>
  <c r="C6746" i="15"/>
  <c r="E6746" i="15" s="1"/>
  <c r="C6745" i="15"/>
  <c r="E6745" i="15" s="1"/>
  <c r="C6744" i="15"/>
  <c r="E6744" i="15" s="1"/>
  <c r="C6743" i="15"/>
  <c r="E6743" i="15" s="1"/>
  <c r="C6742" i="15"/>
  <c r="E6742" i="15" s="1"/>
  <c r="C6741" i="15"/>
  <c r="E6741" i="15" s="1"/>
  <c r="C6740" i="15"/>
  <c r="E6740" i="15" s="1"/>
  <c r="C6739" i="15"/>
  <c r="E6739" i="15" s="1"/>
  <c r="C6738" i="15"/>
  <c r="C6737" i="15"/>
  <c r="E6737" i="15" s="1"/>
  <c r="C6736" i="15"/>
  <c r="E6736" i="15" s="1"/>
  <c r="C6735" i="15"/>
  <c r="C6734" i="15"/>
  <c r="C6733" i="15"/>
  <c r="C6732" i="15"/>
  <c r="C6731" i="15"/>
  <c r="E6731" i="15" s="1"/>
  <c r="C6730" i="15"/>
  <c r="E6730" i="15" s="1"/>
  <c r="C6729" i="15"/>
  <c r="E6729" i="15" s="1"/>
  <c r="C6728" i="15"/>
  <c r="E6728" i="15" s="1"/>
  <c r="C6727" i="15"/>
  <c r="E6727" i="15" s="1"/>
  <c r="C6726" i="15"/>
  <c r="E6726" i="15" s="1"/>
  <c r="C6725" i="15"/>
  <c r="E6725" i="15" s="1"/>
  <c r="C6724" i="15"/>
  <c r="E6724" i="15" s="1"/>
  <c r="C6723" i="15"/>
  <c r="E6723" i="15" s="1"/>
  <c r="C6722" i="15"/>
  <c r="C6721" i="15"/>
  <c r="E6721" i="15" s="1"/>
  <c r="C6720" i="15"/>
  <c r="E6720" i="15" s="1"/>
  <c r="C6719" i="15"/>
  <c r="C6718" i="15"/>
  <c r="C6717" i="15"/>
  <c r="C6716" i="15"/>
  <c r="C6715" i="15"/>
  <c r="E6715" i="15" s="1"/>
  <c r="C6714" i="15"/>
  <c r="E6714" i="15" s="1"/>
  <c r="C6713" i="15"/>
  <c r="E6713" i="15" s="1"/>
  <c r="C6712" i="15"/>
  <c r="E6712" i="15" s="1"/>
  <c r="C6711" i="15"/>
  <c r="E6711" i="15" s="1"/>
  <c r="C6710" i="15"/>
  <c r="E6710" i="15" s="1"/>
  <c r="C6709" i="15"/>
  <c r="E6709" i="15" s="1"/>
  <c r="C6708" i="15"/>
  <c r="E6708" i="15" s="1"/>
  <c r="C6707" i="15"/>
  <c r="E6707" i="15" s="1"/>
  <c r="C6706" i="15"/>
  <c r="C6705" i="15"/>
  <c r="E6705" i="15" s="1"/>
  <c r="C6704" i="15"/>
  <c r="E6704" i="15" s="1"/>
  <c r="C6703" i="15"/>
  <c r="C6702" i="15"/>
  <c r="C6701" i="15"/>
  <c r="C6700" i="15"/>
  <c r="C6699" i="15"/>
  <c r="E6699" i="15" s="1"/>
  <c r="C6698" i="15"/>
  <c r="E6698" i="15" s="1"/>
  <c r="C6697" i="15"/>
  <c r="E6697" i="15" s="1"/>
  <c r="C6696" i="15"/>
  <c r="E6696" i="15" s="1"/>
  <c r="C6695" i="15"/>
  <c r="E6695" i="15" s="1"/>
  <c r="C6694" i="15"/>
  <c r="E6694" i="15" s="1"/>
  <c r="C6693" i="15"/>
  <c r="E6693" i="15" s="1"/>
  <c r="C6692" i="15"/>
  <c r="E6692" i="15" s="1"/>
  <c r="C6691" i="15"/>
  <c r="E6691" i="15" s="1"/>
  <c r="C6690" i="15"/>
  <c r="C6689" i="15"/>
  <c r="E6689" i="15" s="1"/>
  <c r="C6688" i="15"/>
  <c r="E6688" i="15" s="1"/>
  <c r="C6687" i="15"/>
  <c r="C6686" i="15"/>
  <c r="C6685" i="15"/>
  <c r="C6684" i="15"/>
  <c r="C6683" i="15"/>
  <c r="E6683" i="15" s="1"/>
  <c r="C6682" i="15"/>
  <c r="E6682" i="15" s="1"/>
  <c r="C6681" i="15"/>
  <c r="E6681" i="15" s="1"/>
  <c r="C6680" i="15"/>
  <c r="E6680" i="15" s="1"/>
  <c r="C6679" i="15"/>
  <c r="E6679" i="15" s="1"/>
  <c r="C6678" i="15"/>
  <c r="E6678" i="15" s="1"/>
  <c r="C6677" i="15"/>
  <c r="E6677" i="15" s="1"/>
  <c r="C6676" i="15"/>
  <c r="E6676" i="15" s="1"/>
  <c r="C6675" i="15"/>
  <c r="E6675" i="15" s="1"/>
  <c r="C6674" i="15"/>
  <c r="C6673" i="15"/>
  <c r="E6673" i="15" s="1"/>
  <c r="C6672" i="15"/>
  <c r="E6672" i="15" s="1"/>
  <c r="C6671" i="15"/>
  <c r="C6670" i="15"/>
  <c r="C6669" i="15"/>
  <c r="C6668" i="15"/>
  <c r="C6667" i="15"/>
  <c r="E6667" i="15" s="1"/>
  <c r="C6666" i="15"/>
  <c r="E6666" i="15" s="1"/>
  <c r="C6665" i="15"/>
  <c r="E6665" i="15" s="1"/>
  <c r="C6664" i="15"/>
  <c r="E6664" i="15" s="1"/>
  <c r="C6663" i="15"/>
  <c r="E6663" i="15" s="1"/>
  <c r="C6662" i="15"/>
  <c r="E6662" i="15" s="1"/>
  <c r="C6661" i="15"/>
  <c r="E6661" i="15" s="1"/>
  <c r="C6660" i="15"/>
  <c r="E6660" i="15" s="1"/>
  <c r="C6659" i="15"/>
  <c r="E6659" i="15" s="1"/>
  <c r="C6658" i="15"/>
  <c r="C6657" i="15"/>
  <c r="E6657" i="15" s="1"/>
  <c r="C6656" i="15"/>
  <c r="E6656" i="15" s="1"/>
  <c r="C6655" i="15"/>
  <c r="C6654" i="15"/>
  <c r="C6653" i="15"/>
  <c r="C6652" i="15"/>
  <c r="C6651" i="15"/>
  <c r="E6651" i="15" s="1"/>
  <c r="C6650" i="15"/>
  <c r="E6650" i="15" s="1"/>
  <c r="C6649" i="15"/>
  <c r="E6649" i="15" s="1"/>
  <c r="C6648" i="15"/>
  <c r="E6648" i="15" s="1"/>
  <c r="C6647" i="15"/>
  <c r="E6647" i="15" s="1"/>
  <c r="C6646" i="15"/>
  <c r="E6646" i="15" s="1"/>
  <c r="C6645" i="15"/>
  <c r="E6645" i="15" s="1"/>
  <c r="C6644" i="15"/>
  <c r="E6644" i="15" s="1"/>
  <c r="C6643" i="15"/>
  <c r="E6643" i="15" s="1"/>
  <c r="C6642" i="15"/>
  <c r="C6641" i="15"/>
  <c r="E6641" i="15" s="1"/>
  <c r="C6640" i="15"/>
  <c r="E6640" i="15" s="1"/>
  <c r="C6639" i="15"/>
  <c r="C6638" i="15"/>
  <c r="C6637" i="15"/>
  <c r="C6636" i="15"/>
  <c r="C6635" i="15"/>
  <c r="E6635" i="15" s="1"/>
  <c r="C6634" i="15"/>
  <c r="E6634" i="15" s="1"/>
  <c r="C6633" i="15"/>
  <c r="E6633" i="15" s="1"/>
  <c r="C6632" i="15"/>
  <c r="E6632" i="15" s="1"/>
  <c r="C6631" i="15"/>
  <c r="E6631" i="15" s="1"/>
  <c r="C6630" i="15"/>
  <c r="E6630" i="15" s="1"/>
  <c r="C6629" i="15"/>
  <c r="E6629" i="15" s="1"/>
  <c r="C6628" i="15"/>
  <c r="E6628" i="15" s="1"/>
  <c r="C6627" i="15"/>
  <c r="E6627" i="15" s="1"/>
  <c r="C6626" i="15"/>
  <c r="C6625" i="15"/>
  <c r="E6625" i="15" s="1"/>
  <c r="C6624" i="15"/>
  <c r="E6624" i="15" s="1"/>
  <c r="C6623" i="15"/>
  <c r="C6622" i="15"/>
  <c r="C6621" i="15"/>
  <c r="C6620" i="15"/>
  <c r="C6619" i="15"/>
  <c r="E6619" i="15" s="1"/>
  <c r="C6618" i="15"/>
  <c r="E6618" i="15" s="1"/>
  <c r="C6617" i="15"/>
  <c r="E6617" i="15" s="1"/>
  <c r="C6616" i="15"/>
  <c r="E6616" i="15" s="1"/>
  <c r="C6615" i="15"/>
  <c r="E6615" i="15" s="1"/>
  <c r="C6614" i="15"/>
  <c r="E6614" i="15" s="1"/>
  <c r="C6613" i="15"/>
  <c r="E6613" i="15" s="1"/>
  <c r="C6612" i="15"/>
  <c r="E6612" i="15" s="1"/>
  <c r="C6611" i="15"/>
  <c r="E6611" i="15" s="1"/>
  <c r="C6610" i="15"/>
  <c r="C6609" i="15"/>
  <c r="E6609" i="15" s="1"/>
  <c r="C6608" i="15"/>
  <c r="E6608" i="15" s="1"/>
  <c r="C6607" i="15"/>
  <c r="C6606" i="15"/>
  <c r="C6605" i="15"/>
  <c r="C6604" i="15"/>
  <c r="C6603" i="15"/>
  <c r="E6603" i="15" s="1"/>
  <c r="C6602" i="15"/>
  <c r="E6602" i="15" s="1"/>
  <c r="C6601" i="15"/>
  <c r="E6601" i="15" s="1"/>
  <c r="C6600" i="15"/>
  <c r="E6600" i="15" s="1"/>
  <c r="C6599" i="15"/>
  <c r="E6599" i="15" s="1"/>
  <c r="C6598" i="15"/>
  <c r="E6598" i="15" s="1"/>
  <c r="C6597" i="15"/>
  <c r="E6597" i="15" s="1"/>
  <c r="C6596" i="15"/>
  <c r="E6596" i="15" s="1"/>
  <c r="C6595" i="15"/>
  <c r="E6595" i="15" s="1"/>
  <c r="C6594" i="15"/>
  <c r="C6593" i="15"/>
  <c r="E6593" i="15" s="1"/>
  <c r="C6592" i="15"/>
  <c r="E6592" i="15" s="1"/>
  <c r="C6591" i="15"/>
  <c r="C6590" i="15"/>
  <c r="C6589" i="15"/>
  <c r="C6588" i="15"/>
  <c r="C6587" i="15"/>
  <c r="E6587" i="15" s="1"/>
  <c r="C6586" i="15"/>
  <c r="E6586" i="15" s="1"/>
  <c r="C6585" i="15"/>
  <c r="E6585" i="15" s="1"/>
  <c r="C6584" i="15"/>
  <c r="E6584" i="15" s="1"/>
  <c r="C6583" i="15"/>
  <c r="E6583" i="15" s="1"/>
  <c r="C6582" i="15"/>
  <c r="E6582" i="15" s="1"/>
  <c r="C6581" i="15"/>
  <c r="E6581" i="15" s="1"/>
  <c r="C6580" i="15"/>
  <c r="E6580" i="15" s="1"/>
  <c r="C6579" i="15"/>
  <c r="E6579" i="15" s="1"/>
  <c r="C6578" i="15"/>
  <c r="C6577" i="15"/>
  <c r="E6577" i="15" s="1"/>
  <c r="C6576" i="15"/>
  <c r="E6576" i="15" s="1"/>
  <c r="C6575" i="15"/>
  <c r="C6574" i="15"/>
  <c r="C6573" i="15"/>
  <c r="C6572" i="15"/>
  <c r="C6571" i="15"/>
  <c r="E6571" i="15" s="1"/>
  <c r="C6570" i="15"/>
  <c r="E6570" i="15" s="1"/>
  <c r="C6569" i="15"/>
  <c r="E6569" i="15" s="1"/>
  <c r="C6568" i="15"/>
  <c r="E6568" i="15" s="1"/>
  <c r="C6567" i="15"/>
  <c r="E6567" i="15" s="1"/>
  <c r="C6566" i="15"/>
  <c r="E6566" i="15" s="1"/>
  <c r="C6565" i="15"/>
  <c r="E6565" i="15" s="1"/>
  <c r="C6564" i="15"/>
  <c r="E6564" i="15" s="1"/>
  <c r="C6563" i="15"/>
  <c r="E6563" i="15" s="1"/>
  <c r="C6562" i="15"/>
  <c r="C6561" i="15"/>
  <c r="E6561" i="15" s="1"/>
  <c r="C6560" i="15"/>
  <c r="E6560" i="15" s="1"/>
  <c r="C6559" i="15"/>
  <c r="C6558" i="15"/>
  <c r="C6557" i="15"/>
  <c r="C6556" i="15"/>
  <c r="C6555" i="15"/>
  <c r="E6555" i="15" s="1"/>
  <c r="C6554" i="15"/>
  <c r="E6554" i="15" s="1"/>
  <c r="C6553" i="15"/>
  <c r="E6553" i="15" s="1"/>
  <c r="C6552" i="15"/>
  <c r="E6552" i="15" s="1"/>
  <c r="C6551" i="15"/>
  <c r="E6551" i="15" s="1"/>
  <c r="C6550" i="15"/>
  <c r="E6550" i="15" s="1"/>
  <c r="C6549" i="15"/>
  <c r="E6549" i="15" s="1"/>
  <c r="C6548" i="15"/>
  <c r="E6548" i="15" s="1"/>
  <c r="C6547" i="15"/>
  <c r="E6547" i="15" s="1"/>
  <c r="C6546" i="15"/>
  <c r="C6545" i="15"/>
  <c r="E6545" i="15" s="1"/>
  <c r="C6544" i="15"/>
  <c r="E6544" i="15" s="1"/>
  <c r="C6543" i="15"/>
  <c r="C6542" i="15"/>
  <c r="C6541" i="15"/>
  <c r="C6540" i="15"/>
  <c r="C6539" i="15"/>
  <c r="E6539" i="15" s="1"/>
  <c r="C6538" i="15"/>
  <c r="E6538" i="15" s="1"/>
  <c r="C6537" i="15"/>
  <c r="E6537" i="15" s="1"/>
  <c r="C6536" i="15"/>
  <c r="E6536" i="15" s="1"/>
  <c r="C6535" i="15"/>
  <c r="E6535" i="15" s="1"/>
  <c r="C6534" i="15"/>
  <c r="E6534" i="15" s="1"/>
  <c r="C6533" i="15"/>
  <c r="E6533" i="15" s="1"/>
  <c r="C6532" i="15"/>
  <c r="E6532" i="15" s="1"/>
  <c r="C6531" i="15"/>
  <c r="E6531" i="15" s="1"/>
  <c r="C6530" i="15"/>
  <c r="C6529" i="15"/>
  <c r="E6529" i="15" s="1"/>
  <c r="C6528" i="15"/>
  <c r="E6528" i="15" s="1"/>
  <c r="C6527" i="15"/>
  <c r="C6526" i="15"/>
  <c r="C6525" i="15"/>
  <c r="C6524" i="15"/>
  <c r="C6523" i="15"/>
  <c r="E6523" i="15" s="1"/>
  <c r="C6522" i="15"/>
  <c r="E6522" i="15" s="1"/>
  <c r="C6521" i="15"/>
  <c r="E6521" i="15" s="1"/>
  <c r="C6520" i="15"/>
  <c r="E6520" i="15" s="1"/>
  <c r="C6519" i="15"/>
  <c r="E6519" i="15" s="1"/>
  <c r="C6518" i="15"/>
  <c r="E6518" i="15" s="1"/>
  <c r="C6517" i="15"/>
  <c r="E6517" i="15" s="1"/>
  <c r="C6516" i="15"/>
  <c r="E6516" i="15" s="1"/>
  <c r="C6515" i="15"/>
  <c r="E6515" i="15" s="1"/>
  <c r="C6514" i="15"/>
  <c r="C6513" i="15"/>
  <c r="E6513" i="15" s="1"/>
  <c r="C6512" i="15"/>
  <c r="E6512" i="15" s="1"/>
  <c r="C6511" i="15"/>
  <c r="C6510" i="15"/>
  <c r="C6509" i="15"/>
  <c r="C6508" i="15"/>
  <c r="C6507" i="15"/>
  <c r="E6507" i="15" s="1"/>
  <c r="C6506" i="15"/>
  <c r="E6506" i="15" s="1"/>
  <c r="C6505" i="15"/>
  <c r="E6505" i="15" s="1"/>
  <c r="C6504" i="15"/>
  <c r="E6504" i="15" s="1"/>
  <c r="C6503" i="15"/>
  <c r="E6503" i="15" s="1"/>
  <c r="C6502" i="15"/>
  <c r="E6502" i="15" s="1"/>
  <c r="C6501" i="15"/>
  <c r="E6501" i="15" s="1"/>
  <c r="C6500" i="15"/>
  <c r="E6500" i="15" s="1"/>
  <c r="C6499" i="15"/>
  <c r="E6499" i="15" s="1"/>
  <c r="C6498" i="15"/>
  <c r="C6497" i="15"/>
  <c r="E6497" i="15" s="1"/>
  <c r="C6496" i="15"/>
  <c r="E6496" i="15" s="1"/>
  <c r="C6495" i="15"/>
  <c r="C6494" i="15"/>
  <c r="C6493" i="15"/>
  <c r="C6492" i="15"/>
  <c r="C6491" i="15"/>
  <c r="E6491" i="15" s="1"/>
  <c r="C6490" i="15"/>
  <c r="E6490" i="15" s="1"/>
  <c r="C6489" i="15"/>
  <c r="E6489" i="15" s="1"/>
  <c r="C6488" i="15"/>
  <c r="E6488" i="15" s="1"/>
  <c r="C6487" i="15"/>
  <c r="E6487" i="15" s="1"/>
  <c r="C6486" i="15"/>
  <c r="E6486" i="15" s="1"/>
  <c r="C6485" i="15"/>
  <c r="E6485" i="15" s="1"/>
  <c r="C6484" i="15"/>
  <c r="E6484" i="15" s="1"/>
  <c r="C6483" i="15"/>
  <c r="E6483" i="15" s="1"/>
  <c r="C6482" i="15"/>
  <c r="C6481" i="15"/>
  <c r="E6481" i="15" s="1"/>
  <c r="C6480" i="15"/>
  <c r="E6480" i="15" s="1"/>
  <c r="C6479" i="15"/>
  <c r="C6478" i="15"/>
  <c r="C6477" i="15"/>
  <c r="C6476" i="15"/>
  <c r="C6475" i="15"/>
  <c r="E6475" i="15" s="1"/>
  <c r="C6474" i="15"/>
  <c r="E6474" i="15" s="1"/>
  <c r="C6473" i="15"/>
  <c r="E6473" i="15" s="1"/>
  <c r="C6472" i="15"/>
  <c r="E6472" i="15" s="1"/>
  <c r="C6471" i="15"/>
  <c r="E6471" i="15" s="1"/>
  <c r="C6470" i="15"/>
  <c r="E6470" i="15" s="1"/>
  <c r="C6469" i="15"/>
  <c r="E6469" i="15" s="1"/>
  <c r="C6468" i="15"/>
  <c r="E6468" i="15" s="1"/>
  <c r="C6467" i="15"/>
  <c r="E6467" i="15" s="1"/>
  <c r="C6466" i="15"/>
  <c r="C6465" i="15"/>
  <c r="E6465" i="15" s="1"/>
  <c r="C6464" i="15"/>
  <c r="E6464" i="15" s="1"/>
  <c r="C6463" i="15"/>
  <c r="C6462" i="15"/>
  <c r="C6461" i="15"/>
  <c r="C6460" i="15"/>
  <c r="C6459" i="15"/>
  <c r="E6459" i="15" s="1"/>
  <c r="C6458" i="15"/>
  <c r="E6458" i="15" s="1"/>
  <c r="C6457" i="15"/>
  <c r="E6457" i="15" s="1"/>
  <c r="C6456" i="15"/>
  <c r="E6456" i="15" s="1"/>
  <c r="C6455" i="15"/>
  <c r="E6455" i="15" s="1"/>
  <c r="C6454" i="15"/>
  <c r="E6454" i="15" s="1"/>
  <c r="C6453" i="15"/>
  <c r="E6453" i="15" s="1"/>
  <c r="C6452" i="15"/>
  <c r="E6452" i="15" s="1"/>
  <c r="C6451" i="15"/>
  <c r="E6451" i="15" s="1"/>
  <c r="C6450" i="15"/>
  <c r="C6449" i="15"/>
  <c r="E6449" i="15" s="1"/>
  <c r="C6448" i="15"/>
  <c r="E6448" i="15" s="1"/>
  <c r="C6447" i="15"/>
  <c r="C6446" i="15"/>
  <c r="C6445" i="15"/>
  <c r="C6444" i="15"/>
  <c r="C6443" i="15"/>
  <c r="E6443" i="15" s="1"/>
  <c r="C6442" i="15"/>
  <c r="E6442" i="15" s="1"/>
  <c r="C6441" i="15"/>
  <c r="E6441" i="15" s="1"/>
  <c r="C6440" i="15"/>
  <c r="E6440" i="15" s="1"/>
  <c r="C6439" i="15"/>
  <c r="E6439" i="15" s="1"/>
  <c r="C6438" i="15"/>
  <c r="E6438" i="15" s="1"/>
  <c r="C6437" i="15"/>
  <c r="E6437" i="15" s="1"/>
  <c r="C6436" i="15"/>
  <c r="E6436" i="15" s="1"/>
  <c r="C6435" i="15"/>
  <c r="E6435" i="15" s="1"/>
  <c r="C6434" i="15"/>
  <c r="C6433" i="15"/>
  <c r="E6433" i="15" s="1"/>
  <c r="C6432" i="15"/>
  <c r="E6432" i="15" s="1"/>
  <c r="C6431" i="15"/>
  <c r="C6430" i="15"/>
  <c r="C6429" i="15"/>
  <c r="C6428" i="15"/>
  <c r="C6427" i="15"/>
  <c r="E6427" i="15" s="1"/>
  <c r="C6426" i="15"/>
  <c r="E6426" i="15" s="1"/>
  <c r="C6425" i="15"/>
  <c r="E6425" i="15" s="1"/>
  <c r="C6424" i="15"/>
  <c r="E6424" i="15" s="1"/>
  <c r="C6423" i="15"/>
  <c r="E6423" i="15" s="1"/>
  <c r="C6422" i="15"/>
  <c r="E6422" i="15" s="1"/>
  <c r="C6421" i="15"/>
  <c r="E6421" i="15" s="1"/>
  <c r="C6420" i="15"/>
  <c r="E6420" i="15" s="1"/>
  <c r="C6419" i="15"/>
  <c r="E6419" i="15" s="1"/>
  <c r="C6418" i="15"/>
  <c r="C6417" i="15"/>
  <c r="E6417" i="15" s="1"/>
  <c r="C6416" i="15"/>
  <c r="E6416" i="15" s="1"/>
  <c r="C6415" i="15"/>
  <c r="C6414" i="15"/>
  <c r="C6413" i="15"/>
  <c r="C6412" i="15"/>
  <c r="C6411" i="15"/>
  <c r="E6411" i="15" s="1"/>
  <c r="C6410" i="15"/>
  <c r="E6410" i="15" s="1"/>
  <c r="C6409" i="15"/>
  <c r="E6409" i="15" s="1"/>
  <c r="C6408" i="15"/>
  <c r="E6408" i="15" s="1"/>
  <c r="C6407" i="15"/>
  <c r="E6407" i="15" s="1"/>
  <c r="C6406" i="15"/>
  <c r="E6406" i="15" s="1"/>
  <c r="C6405" i="15"/>
  <c r="E6405" i="15" s="1"/>
  <c r="C6404" i="15"/>
  <c r="E6404" i="15" s="1"/>
  <c r="C6403" i="15"/>
  <c r="E6403" i="15" s="1"/>
  <c r="C6402" i="15"/>
  <c r="C6401" i="15"/>
  <c r="E6401" i="15" s="1"/>
  <c r="C6400" i="15"/>
  <c r="E6400" i="15" s="1"/>
  <c r="C6399" i="15"/>
  <c r="C6398" i="15"/>
  <c r="C6397" i="15"/>
  <c r="C6396" i="15"/>
  <c r="C6395" i="15"/>
  <c r="E6395" i="15" s="1"/>
  <c r="C6394" i="15"/>
  <c r="E6394" i="15" s="1"/>
  <c r="C6393" i="15"/>
  <c r="E6393" i="15" s="1"/>
  <c r="C6392" i="15"/>
  <c r="E6392" i="15" s="1"/>
  <c r="C6391" i="15"/>
  <c r="E6391" i="15" s="1"/>
  <c r="C6390" i="15"/>
  <c r="E6390" i="15" s="1"/>
  <c r="C6389" i="15"/>
  <c r="E6389" i="15" s="1"/>
  <c r="C6388" i="15"/>
  <c r="E6388" i="15" s="1"/>
  <c r="C6387" i="15"/>
  <c r="E6387" i="15" s="1"/>
  <c r="C6386" i="15"/>
  <c r="C6385" i="15"/>
  <c r="E6385" i="15" s="1"/>
  <c r="C6384" i="15"/>
  <c r="E6384" i="15" s="1"/>
  <c r="C6383" i="15"/>
  <c r="C6382" i="15"/>
  <c r="C6381" i="15"/>
  <c r="C6380" i="15"/>
  <c r="C6379" i="15"/>
  <c r="E6379" i="15" s="1"/>
  <c r="C6378" i="15"/>
  <c r="E6378" i="15" s="1"/>
  <c r="C6377" i="15"/>
  <c r="E6377" i="15" s="1"/>
  <c r="C6376" i="15"/>
  <c r="E6376" i="15" s="1"/>
  <c r="C6375" i="15"/>
  <c r="E6375" i="15" s="1"/>
  <c r="C6374" i="15"/>
  <c r="E6374" i="15" s="1"/>
  <c r="C6373" i="15"/>
  <c r="E6373" i="15" s="1"/>
  <c r="C6372" i="15"/>
  <c r="E6372" i="15" s="1"/>
  <c r="C6371" i="15"/>
  <c r="E6371" i="15" s="1"/>
  <c r="C6370" i="15"/>
  <c r="C6369" i="15"/>
  <c r="E6369" i="15" s="1"/>
  <c r="C6368" i="15"/>
  <c r="E6368" i="15" s="1"/>
  <c r="C6367" i="15"/>
  <c r="C6366" i="15"/>
  <c r="C6365" i="15"/>
  <c r="C6364" i="15"/>
  <c r="C6363" i="15"/>
  <c r="E6363" i="15" s="1"/>
  <c r="C6362" i="15"/>
  <c r="E6362" i="15" s="1"/>
  <c r="C6361" i="15"/>
  <c r="E6361" i="15" s="1"/>
  <c r="C6360" i="15"/>
  <c r="E6360" i="15" s="1"/>
  <c r="C6359" i="15"/>
  <c r="E6359" i="15" s="1"/>
  <c r="C6358" i="15"/>
  <c r="E6358" i="15" s="1"/>
  <c r="C6357" i="15"/>
  <c r="E6357" i="15" s="1"/>
  <c r="C6356" i="15"/>
  <c r="E6356" i="15" s="1"/>
  <c r="C6355" i="15"/>
  <c r="E6355" i="15" s="1"/>
  <c r="C6354" i="15"/>
  <c r="C6353" i="15"/>
  <c r="E6353" i="15" s="1"/>
  <c r="C6352" i="15"/>
  <c r="E6352" i="15" s="1"/>
  <c r="C6351" i="15"/>
  <c r="C6350" i="15"/>
  <c r="C6349" i="15"/>
  <c r="C6348" i="15"/>
  <c r="C6347" i="15"/>
  <c r="E6347" i="15" s="1"/>
  <c r="C6346" i="15"/>
  <c r="E6346" i="15" s="1"/>
  <c r="C6345" i="15"/>
  <c r="E6345" i="15" s="1"/>
  <c r="C6344" i="15"/>
  <c r="E6344" i="15" s="1"/>
  <c r="C6343" i="15"/>
  <c r="E6343" i="15" s="1"/>
  <c r="C6342" i="15"/>
  <c r="E6342" i="15" s="1"/>
  <c r="C6341" i="15"/>
  <c r="E6341" i="15" s="1"/>
  <c r="C6340" i="15"/>
  <c r="E6340" i="15" s="1"/>
  <c r="C6339" i="15"/>
  <c r="E6339" i="15" s="1"/>
  <c r="C6338" i="15"/>
  <c r="C6337" i="15"/>
  <c r="E6337" i="15" s="1"/>
  <c r="C6336" i="15"/>
  <c r="E6336" i="15" s="1"/>
  <c r="C6335" i="15"/>
  <c r="C6334" i="15"/>
  <c r="C6333" i="15"/>
  <c r="C6332" i="15"/>
  <c r="C6331" i="15"/>
  <c r="E6331" i="15" s="1"/>
  <c r="C6330" i="15"/>
  <c r="E6330" i="15" s="1"/>
  <c r="C6329" i="15"/>
  <c r="E6329" i="15" s="1"/>
  <c r="C6328" i="15"/>
  <c r="E6328" i="15" s="1"/>
  <c r="C6327" i="15"/>
  <c r="E6327" i="15" s="1"/>
  <c r="C6326" i="15"/>
  <c r="E6326" i="15" s="1"/>
  <c r="C6325" i="15"/>
  <c r="E6325" i="15" s="1"/>
  <c r="C6324" i="15"/>
  <c r="E6324" i="15" s="1"/>
  <c r="C6323" i="15"/>
  <c r="E6323" i="15" s="1"/>
  <c r="C6322" i="15"/>
  <c r="C6321" i="15"/>
  <c r="E6321" i="15" s="1"/>
  <c r="C6320" i="15"/>
  <c r="E6320" i="15" s="1"/>
  <c r="C6319" i="15"/>
  <c r="C6318" i="15"/>
  <c r="C6317" i="15"/>
  <c r="C6316" i="15"/>
  <c r="C6315" i="15"/>
  <c r="E6315" i="15" s="1"/>
  <c r="C6314" i="15"/>
  <c r="E6314" i="15" s="1"/>
  <c r="C6313" i="15"/>
  <c r="E6313" i="15" s="1"/>
  <c r="C6312" i="15"/>
  <c r="E6312" i="15" s="1"/>
  <c r="C6311" i="15"/>
  <c r="E6311" i="15" s="1"/>
  <c r="C6310" i="15"/>
  <c r="E6310" i="15" s="1"/>
  <c r="C6309" i="15"/>
  <c r="E6309" i="15" s="1"/>
  <c r="C6308" i="15"/>
  <c r="E6308" i="15" s="1"/>
  <c r="C6307" i="15"/>
  <c r="E6307" i="15" s="1"/>
  <c r="C6306" i="15"/>
  <c r="C6305" i="15"/>
  <c r="E6305" i="15" s="1"/>
  <c r="C6304" i="15"/>
  <c r="E6304" i="15" s="1"/>
  <c r="C6303" i="15"/>
  <c r="C6302" i="15"/>
  <c r="C6301" i="15"/>
  <c r="C6300" i="15"/>
  <c r="C6299" i="15"/>
  <c r="E6299" i="15" s="1"/>
  <c r="C6298" i="15"/>
  <c r="E6298" i="15" s="1"/>
  <c r="C6297" i="15"/>
  <c r="E6297" i="15" s="1"/>
  <c r="C6296" i="15"/>
  <c r="E6296" i="15" s="1"/>
  <c r="C6295" i="15"/>
  <c r="E6295" i="15" s="1"/>
  <c r="C6294" i="15"/>
  <c r="E6294" i="15" s="1"/>
  <c r="C6293" i="15"/>
  <c r="E6293" i="15" s="1"/>
  <c r="C6292" i="15"/>
  <c r="E6292" i="15" s="1"/>
  <c r="C6291" i="15"/>
  <c r="E6291" i="15" s="1"/>
  <c r="C6290" i="15"/>
  <c r="C6289" i="15"/>
  <c r="E6289" i="15" s="1"/>
  <c r="C6288" i="15"/>
  <c r="E6288" i="15" s="1"/>
  <c r="C6287" i="15"/>
  <c r="C6286" i="15"/>
  <c r="C6285" i="15"/>
  <c r="C6284" i="15"/>
  <c r="C6283" i="15"/>
  <c r="E6283" i="15" s="1"/>
  <c r="C6282" i="15"/>
  <c r="E6282" i="15" s="1"/>
  <c r="C6281" i="15"/>
  <c r="E6281" i="15" s="1"/>
  <c r="C6280" i="15"/>
  <c r="E6280" i="15" s="1"/>
  <c r="C6279" i="15"/>
  <c r="E6279" i="15" s="1"/>
  <c r="C6278" i="15"/>
  <c r="E6278" i="15" s="1"/>
  <c r="C6277" i="15"/>
  <c r="E6277" i="15" s="1"/>
  <c r="C6276" i="15"/>
  <c r="E6276" i="15" s="1"/>
  <c r="C6275" i="15"/>
  <c r="E6275" i="15" s="1"/>
  <c r="C6274" i="15"/>
  <c r="C6273" i="15"/>
  <c r="E6273" i="15" s="1"/>
  <c r="C6272" i="15"/>
  <c r="E6272" i="15" s="1"/>
  <c r="C6271" i="15"/>
  <c r="C6270" i="15"/>
  <c r="C6269" i="15"/>
  <c r="C6268" i="15"/>
  <c r="C6267" i="15"/>
  <c r="E6267" i="15" s="1"/>
  <c r="C6266" i="15"/>
  <c r="E6266" i="15" s="1"/>
  <c r="C6265" i="15"/>
  <c r="E6265" i="15" s="1"/>
  <c r="C6264" i="15"/>
  <c r="E6264" i="15" s="1"/>
  <c r="C6263" i="15"/>
  <c r="E6263" i="15" s="1"/>
  <c r="C6262" i="15"/>
  <c r="E6262" i="15" s="1"/>
  <c r="C6261" i="15"/>
  <c r="E6261" i="15" s="1"/>
  <c r="C6260" i="15"/>
  <c r="E6260" i="15" s="1"/>
  <c r="C6259" i="15"/>
  <c r="E6259" i="15" s="1"/>
  <c r="C6258" i="15"/>
  <c r="C6257" i="15"/>
  <c r="E6257" i="15" s="1"/>
  <c r="C6256" i="15"/>
  <c r="E6256" i="15" s="1"/>
  <c r="C6255" i="15"/>
  <c r="C6254" i="15"/>
  <c r="C6253" i="15"/>
  <c r="C6252" i="15"/>
  <c r="C6251" i="15"/>
  <c r="E6251" i="15" s="1"/>
  <c r="C6250" i="15"/>
  <c r="E6250" i="15" s="1"/>
  <c r="C6249" i="15"/>
  <c r="E6249" i="15" s="1"/>
  <c r="C6248" i="15"/>
  <c r="E6248" i="15" s="1"/>
  <c r="C6247" i="15"/>
  <c r="E6247" i="15" s="1"/>
  <c r="C6246" i="15"/>
  <c r="E6246" i="15" s="1"/>
  <c r="C6245" i="15"/>
  <c r="E6245" i="15" s="1"/>
  <c r="C6244" i="15"/>
  <c r="E6244" i="15" s="1"/>
  <c r="C6243" i="15"/>
  <c r="E6243" i="15" s="1"/>
  <c r="C6242" i="15"/>
  <c r="C6241" i="15"/>
  <c r="E6241" i="15" s="1"/>
  <c r="C6240" i="15"/>
  <c r="E6240" i="15" s="1"/>
  <c r="C6239" i="15"/>
  <c r="C6238" i="15"/>
  <c r="C6237" i="15"/>
  <c r="C6236" i="15"/>
  <c r="C6235" i="15"/>
  <c r="E6235" i="15" s="1"/>
  <c r="C6234" i="15"/>
  <c r="E6234" i="15" s="1"/>
  <c r="C6233" i="15"/>
  <c r="E6233" i="15" s="1"/>
  <c r="C6232" i="15"/>
  <c r="E6232" i="15" s="1"/>
  <c r="C6231" i="15"/>
  <c r="E6231" i="15" s="1"/>
  <c r="C6230" i="15"/>
  <c r="E6230" i="15" s="1"/>
  <c r="C6229" i="15"/>
  <c r="E6229" i="15" s="1"/>
  <c r="C6228" i="15"/>
  <c r="E6228" i="15" s="1"/>
  <c r="C6227" i="15"/>
  <c r="E6227" i="15" s="1"/>
  <c r="C6226" i="15"/>
  <c r="C6225" i="15"/>
  <c r="E6225" i="15" s="1"/>
  <c r="C6224" i="15"/>
  <c r="E6224" i="15" s="1"/>
  <c r="C6223" i="15"/>
  <c r="C6222" i="15"/>
  <c r="C6221" i="15"/>
  <c r="C6220" i="15"/>
  <c r="C6219" i="15"/>
  <c r="E6219" i="15" s="1"/>
  <c r="C6218" i="15"/>
  <c r="E6218" i="15" s="1"/>
  <c r="C6217" i="15"/>
  <c r="E6217" i="15" s="1"/>
  <c r="C6216" i="15"/>
  <c r="E6216" i="15" s="1"/>
  <c r="C6215" i="15"/>
  <c r="E6215" i="15" s="1"/>
  <c r="C6214" i="15"/>
  <c r="E6214" i="15" s="1"/>
  <c r="C6213" i="15"/>
  <c r="E6213" i="15" s="1"/>
  <c r="C6212" i="15"/>
  <c r="E6212" i="15" s="1"/>
  <c r="C6211" i="15"/>
  <c r="E6211" i="15" s="1"/>
  <c r="C6210" i="15"/>
  <c r="C6209" i="15"/>
  <c r="E6209" i="15" s="1"/>
  <c r="C6208" i="15"/>
  <c r="E6208" i="15" s="1"/>
  <c r="C6207" i="15"/>
  <c r="C6206" i="15"/>
  <c r="C6205" i="15"/>
  <c r="C6204" i="15"/>
  <c r="C6203" i="15"/>
  <c r="E6203" i="15" s="1"/>
  <c r="C6202" i="15"/>
  <c r="E6202" i="15" s="1"/>
  <c r="C6201" i="15"/>
  <c r="E6201" i="15" s="1"/>
  <c r="C6200" i="15"/>
  <c r="E6200" i="15" s="1"/>
  <c r="C6199" i="15"/>
  <c r="E6199" i="15" s="1"/>
  <c r="C6198" i="15"/>
  <c r="E6198" i="15" s="1"/>
  <c r="C6197" i="15"/>
  <c r="E6197" i="15" s="1"/>
  <c r="C6196" i="15"/>
  <c r="E6196" i="15" s="1"/>
  <c r="C6195" i="15"/>
  <c r="E6195" i="15" s="1"/>
  <c r="C6194" i="15"/>
  <c r="C6193" i="15"/>
  <c r="E6193" i="15" s="1"/>
  <c r="C6192" i="15"/>
  <c r="E6192" i="15" s="1"/>
  <c r="C6191" i="15"/>
  <c r="C6190" i="15"/>
  <c r="C6189" i="15"/>
  <c r="C6188" i="15"/>
  <c r="C6187" i="15"/>
  <c r="E6187" i="15" s="1"/>
  <c r="C6186" i="15"/>
  <c r="E6186" i="15" s="1"/>
  <c r="C6185" i="15"/>
  <c r="E6185" i="15" s="1"/>
  <c r="C6184" i="15"/>
  <c r="E6184" i="15" s="1"/>
  <c r="C6183" i="15"/>
  <c r="E6183" i="15" s="1"/>
  <c r="C6182" i="15"/>
  <c r="E6182" i="15" s="1"/>
  <c r="C6181" i="15"/>
  <c r="E6181" i="15" s="1"/>
  <c r="C6180" i="15"/>
  <c r="E6180" i="15" s="1"/>
  <c r="C6179" i="15"/>
  <c r="E6179" i="15" s="1"/>
  <c r="C6178" i="15"/>
  <c r="C6177" i="15"/>
  <c r="E6177" i="15" s="1"/>
  <c r="C6176" i="15"/>
  <c r="E6176" i="15" s="1"/>
  <c r="C6175" i="15"/>
  <c r="C6174" i="15"/>
  <c r="C6173" i="15"/>
  <c r="C6172" i="15"/>
  <c r="C6171" i="15"/>
  <c r="E6171" i="15" s="1"/>
  <c r="C6170" i="15"/>
  <c r="E6170" i="15" s="1"/>
  <c r="C6169" i="15"/>
  <c r="E6169" i="15" s="1"/>
  <c r="C6168" i="15"/>
  <c r="E6168" i="15" s="1"/>
  <c r="C6167" i="15"/>
  <c r="E6167" i="15" s="1"/>
  <c r="C6166" i="15"/>
  <c r="E6166" i="15" s="1"/>
  <c r="C6165" i="15"/>
  <c r="E6165" i="15" s="1"/>
  <c r="C6164" i="15"/>
  <c r="E6164" i="15" s="1"/>
  <c r="C6163" i="15"/>
  <c r="E6163" i="15" s="1"/>
  <c r="C6162" i="15"/>
  <c r="C6161" i="15"/>
  <c r="E6161" i="15" s="1"/>
  <c r="C6160" i="15"/>
  <c r="E6160" i="15" s="1"/>
  <c r="C6159" i="15"/>
  <c r="C6158" i="15"/>
  <c r="C6157" i="15"/>
  <c r="C6156" i="15"/>
  <c r="C6155" i="15"/>
  <c r="E6155" i="15" s="1"/>
  <c r="C6154" i="15"/>
  <c r="E6154" i="15" s="1"/>
  <c r="C6153" i="15"/>
  <c r="E6153" i="15" s="1"/>
  <c r="C6152" i="15"/>
  <c r="E6152" i="15" s="1"/>
  <c r="C6151" i="15"/>
  <c r="E6151" i="15" s="1"/>
  <c r="C6150" i="15"/>
  <c r="E6150" i="15" s="1"/>
  <c r="C6149" i="15"/>
  <c r="E6149" i="15" s="1"/>
  <c r="C6148" i="15"/>
  <c r="E6148" i="15" s="1"/>
  <c r="C6147" i="15"/>
  <c r="E6147" i="15" s="1"/>
  <c r="C6146" i="15"/>
  <c r="C6145" i="15"/>
  <c r="E6145" i="15" s="1"/>
  <c r="C6144" i="15"/>
  <c r="E6144" i="15" s="1"/>
  <c r="C6143" i="15"/>
  <c r="C6142" i="15"/>
  <c r="C6141" i="15"/>
  <c r="C6140" i="15"/>
  <c r="C6139" i="15"/>
  <c r="E6139" i="15" s="1"/>
  <c r="C6138" i="15"/>
  <c r="E6138" i="15" s="1"/>
  <c r="C6137" i="15"/>
  <c r="E6137" i="15" s="1"/>
  <c r="C6136" i="15"/>
  <c r="E6136" i="15" s="1"/>
  <c r="C6135" i="15"/>
  <c r="E6135" i="15" s="1"/>
  <c r="C6134" i="15"/>
  <c r="E6134" i="15" s="1"/>
  <c r="C6133" i="15"/>
  <c r="E6133" i="15" s="1"/>
  <c r="C6132" i="15"/>
  <c r="E6132" i="15" s="1"/>
  <c r="C6131" i="15"/>
  <c r="E6131" i="15" s="1"/>
  <c r="C6130" i="15"/>
  <c r="C6129" i="15"/>
  <c r="E6129" i="15" s="1"/>
  <c r="C6128" i="15"/>
  <c r="E6128" i="15" s="1"/>
  <c r="C6127" i="15"/>
  <c r="C6126" i="15"/>
  <c r="C6125" i="15"/>
  <c r="C6124" i="15"/>
  <c r="C6123" i="15"/>
  <c r="E6123" i="15" s="1"/>
  <c r="C6122" i="15"/>
  <c r="E6122" i="15" s="1"/>
  <c r="C6121" i="15"/>
  <c r="E6121" i="15" s="1"/>
  <c r="C6120" i="15"/>
  <c r="E6120" i="15" s="1"/>
  <c r="C6119" i="15"/>
  <c r="E6119" i="15" s="1"/>
  <c r="C6118" i="15"/>
  <c r="E6118" i="15" s="1"/>
  <c r="C6117" i="15"/>
  <c r="E6117" i="15" s="1"/>
  <c r="C6116" i="15"/>
  <c r="E6116" i="15" s="1"/>
  <c r="C6115" i="15"/>
  <c r="E6115" i="15" s="1"/>
  <c r="C6114" i="15"/>
  <c r="C6113" i="15"/>
  <c r="E6113" i="15" s="1"/>
  <c r="C6112" i="15"/>
  <c r="E6112" i="15" s="1"/>
  <c r="C6111" i="15"/>
  <c r="C6110" i="15"/>
  <c r="C6109" i="15"/>
  <c r="C6108" i="15"/>
  <c r="C6107" i="15"/>
  <c r="E6107" i="15" s="1"/>
  <c r="C6106" i="15"/>
  <c r="E6106" i="15" s="1"/>
  <c r="C6105" i="15"/>
  <c r="E6105" i="15" s="1"/>
  <c r="C6104" i="15"/>
  <c r="E6104" i="15" s="1"/>
  <c r="C6103" i="15"/>
  <c r="E6103" i="15" s="1"/>
  <c r="C6102" i="15"/>
  <c r="E6102" i="15" s="1"/>
  <c r="C6101" i="15"/>
  <c r="E6101" i="15" s="1"/>
  <c r="C6100" i="15"/>
  <c r="E6100" i="15" s="1"/>
  <c r="C6099" i="15"/>
  <c r="E6099" i="15" s="1"/>
  <c r="C6098" i="15"/>
  <c r="C6097" i="15"/>
  <c r="C6096" i="15"/>
  <c r="E6096" i="15" s="1"/>
  <c r="C6095" i="15"/>
  <c r="C6094" i="15"/>
  <c r="C6093" i="15"/>
  <c r="C6092" i="15"/>
  <c r="C6091" i="15"/>
  <c r="E6091" i="15" s="1"/>
  <c r="C6090" i="15"/>
  <c r="E6090" i="15" s="1"/>
  <c r="C6089" i="15"/>
  <c r="E6089" i="15" s="1"/>
  <c r="C6088" i="15"/>
  <c r="E6088" i="15" s="1"/>
  <c r="C6087" i="15"/>
  <c r="E6087" i="15" s="1"/>
  <c r="C6086" i="15"/>
  <c r="E6086" i="15" s="1"/>
  <c r="C6085" i="15"/>
  <c r="E6085" i="15" s="1"/>
  <c r="C6084" i="15"/>
  <c r="E6084" i="15" s="1"/>
  <c r="C6083" i="15"/>
  <c r="E6083" i="15" s="1"/>
  <c r="C6082" i="15"/>
  <c r="C6081" i="15"/>
  <c r="C6080" i="15"/>
  <c r="E6080" i="15" s="1"/>
  <c r="C6079" i="15"/>
  <c r="C6078" i="15"/>
  <c r="C6077" i="15"/>
  <c r="C6076" i="15"/>
  <c r="C6075" i="15"/>
  <c r="E6075" i="15" s="1"/>
  <c r="C6074" i="15"/>
  <c r="E6074" i="15" s="1"/>
  <c r="C6073" i="15"/>
  <c r="E6073" i="15" s="1"/>
  <c r="C6072" i="15"/>
  <c r="E6072" i="15" s="1"/>
  <c r="C6071" i="15"/>
  <c r="E6071" i="15" s="1"/>
  <c r="C6070" i="15"/>
  <c r="E6070" i="15" s="1"/>
  <c r="C6069" i="15"/>
  <c r="E6069" i="15" s="1"/>
  <c r="C6068" i="15"/>
  <c r="E6068" i="15" s="1"/>
  <c r="C6067" i="15"/>
  <c r="E6067" i="15" s="1"/>
  <c r="C6066" i="15"/>
  <c r="C6065" i="15"/>
  <c r="C6064" i="15"/>
  <c r="E6064" i="15" s="1"/>
  <c r="C6063" i="15"/>
  <c r="C6062" i="15"/>
  <c r="C6061" i="15"/>
  <c r="C6060" i="15"/>
  <c r="C6059" i="15"/>
  <c r="E6059" i="15" s="1"/>
  <c r="C6058" i="15"/>
  <c r="E6058" i="15" s="1"/>
  <c r="C6057" i="15"/>
  <c r="E6057" i="15" s="1"/>
  <c r="C6056" i="15"/>
  <c r="E6056" i="15" s="1"/>
  <c r="C6055" i="15"/>
  <c r="E6055" i="15" s="1"/>
  <c r="C6054" i="15"/>
  <c r="E6054" i="15" s="1"/>
  <c r="C6053" i="15"/>
  <c r="E6053" i="15" s="1"/>
  <c r="C6052" i="15"/>
  <c r="E6052" i="15" s="1"/>
  <c r="C6051" i="15"/>
  <c r="E6051" i="15" s="1"/>
  <c r="C6050" i="15"/>
  <c r="C6049" i="15"/>
  <c r="C6048" i="15"/>
  <c r="E6048" i="15" s="1"/>
  <c r="C6047" i="15"/>
  <c r="C6046" i="15"/>
  <c r="C6045" i="15"/>
  <c r="C6044" i="15"/>
  <c r="C6043" i="15"/>
  <c r="E6043" i="15" s="1"/>
  <c r="C6042" i="15"/>
  <c r="E6042" i="15" s="1"/>
  <c r="C6041" i="15"/>
  <c r="E6041" i="15" s="1"/>
  <c r="C6040" i="15"/>
  <c r="E6040" i="15" s="1"/>
  <c r="C6039" i="15"/>
  <c r="E6039" i="15" s="1"/>
  <c r="C6038" i="15"/>
  <c r="E6038" i="15" s="1"/>
  <c r="C6037" i="15"/>
  <c r="E6037" i="15" s="1"/>
  <c r="C6036" i="15"/>
  <c r="E6036" i="15" s="1"/>
  <c r="C6035" i="15"/>
  <c r="E6035" i="15" s="1"/>
  <c r="C6034" i="15"/>
  <c r="C6033" i="15"/>
  <c r="C6032" i="15"/>
  <c r="E6032" i="15" s="1"/>
  <c r="C6031" i="15"/>
  <c r="E6031" i="15" s="1"/>
  <c r="C6030" i="15"/>
  <c r="C6029" i="15"/>
  <c r="C6028" i="15"/>
  <c r="C6027" i="15"/>
  <c r="E6027" i="15" s="1"/>
  <c r="C6026" i="15"/>
  <c r="E6026" i="15" s="1"/>
  <c r="C6025" i="15"/>
  <c r="E6025" i="15" s="1"/>
  <c r="C6024" i="15"/>
  <c r="E6024" i="15" s="1"/>
  <c r="C6023" i="15"/>
  <c r="E6023" i="15" s="1"/>
  <c r="C6022" i="15"/>
  <c r="E6022" i="15" s="1"/>
  <c r="C6021" i="15"/>
  <c r="E6021" i="15" s="1"/>
  <c r="C6020" i="15"/>
  <c r="E6020" i="15" s="1"/>
  <c r="C6019" i="15"/>
  <c r="E6019" i="15" s="1"/>
  <c r="C6018" i="15"/>
  <c r="C6017" i="15"/>
  <c r="C6016" i="15"/>
  <c r="E6016" i="15" s="1"/>
  <c r="C6015" i="15"/>
  <c r="E6015" i="15" s="1"/>
  <c r="C6014" i="15"/>
  <c r="C6013" i="15"/>
  <c r="C6012" i="15"/>
  <c r="C6011" i="15"/>
  <c r="E6011" i="15" s="1"/>
  <c r="C6010" i="15"/>
  <c r="E6010" i="15" s="1"/>
  <c r="C6009" i="15"/>
  <c r="E6009" i="15" s="1"/>
  <c r="C6008" i="15"/>
  <c r="E6008" i="15" s="1"/>
  <c r="C6007" i="15"/>
  <c r="E6007" i="15" s="1"/>
  <c r="C6006" i="15"/>
  <c r="E6006" i="15" s="1"/>
  <c r="C6005" i="15"/>
  <c r="E6005" i="15" s="1"/>
  <c r="C6004" i="15"/>
  <c r="E6004" i="15" s="1"/>
  <c r="C6003" i="15"/>
  <c r="E6003" i="15" s="1"/>
  <c r="C6002" i="15"/>
  <c r="C6001" i="15"/>
  <c r="C6000" i="15"/>
  <c r="E6000" i="15" s="1"/>
  <c r="C5999" i="15"/>
  <c r="E5999" i="15" s="1"/>
  <c r="C5998" i="15"/>
  <c r="C5997" i="15"/>
  <c r="C5996" i="15"/>
  <c r="C5995" i="15"/>
  <c r="E5995" i="15" s="1"/>
  <c r="C5994" i="15"/>
  <c r="E5994" i="15" s="1"/>
  <c r="C5993" i="15"/>
  <c r="E5993" i="15" s="1"/>
  <c r="C5992" i="15"/>
  <c r="E5992" i="15" s="1"/>
  <c r="C5991" i="15"/>
  <c r="E5991" i="15" s="1"/>
  <c r="C5990" i="15"/>
  <c r="E5990" i="15" s="1"/>
  <c r="C5989" i="15"/>
  <c r="E5989" i="15" s="1"/>
  <c r="C5988" i="15"/>
  <c r="E5988" i="15" s="1"/>
  <c r="C5987" i="15"/>
  <c r="E5987" i="15" s="1"/>
  <c r="C5986" i="15"/>
  <c r="C5985" i="15"/>
  <c r="C5984" i="15"/>
  <c r="E5984" i="15" s="1"/>
  <c r="C5983" i="15"/>
  <c r="E5983" i="15" s="1"/>
  <c r="C5982" i="15"/>
  <c r="C5981" i="15"/>
  <c r="C5980" i="15"/>
  <c r="C5979" i="15"/>
  <c r="E5979" i="15" s="1"/>
  <c r="C5978" i="15"/>
  <c r="E5978" i="15" s="1"/>
  <c r="C5977" i="15"/>
  <c r="E5977" i="15" s="1"/>
  <c r="C5976" i="15"/>
  <c r="E5976" i="15" s="1"/>
  <c r="C5975" i="15"/>
  <c r="E5975" i="15" s="1"/>
  <c r="C5974" i="15"/>
  <c r="E5974" i="15" s="1"/>
  <c r="C5973" i="15"/>
  <c r="E5973" i="15" s="1"/>
  <c r="C5972" i="15"/>
  <c r="E5972" i="15" s="1"/>
  <c r="C5971" i="15"/>
  <c r="E5971" i="15" s="1"/>
  <c r="C5970" i="15"/>
  <c r="C5969" i="15"/>
  <c r="C5968" i="15"/>
  <c r="E5968" i="15" s="1"/>
  <c r="C5967" i="15"/>
  <c r="E5967" i="15" s="1"/>
  <c r="C5966" i="15"/>
  <c r="C5965" i="15"/>
  <c r="C5964" i="15"/>
  <c r="C5963" i="15"/>
  <c r="E5963" i="15" s="1"/>
  <c r="C5962" i="15"/>
  <c r="E5962" i="15" s="1"/>
  <c r="C5961" i="15"/>
  <c r="E5961" i="15" s="1"/>
  <c r="C5960" i="15"/>
  <c r="E5960" i="15" s="1"/>
  <c r="C5959" i="15"/>
  <c r="E5959" i="15" s="1"/>
  <c r="C5958" i="15"/>
  <c r="E5958" i="15" s="1"/>
  <c r="C5957" i="15"/>
  <c r="E5957" i="15" s="1"/>
  <c r="C5956" i="15"/>
  <c r="E5956" i="15" s="1"/>
  <c r="C5955" i="15"/>
  <c r="E5955" i="15" s="1"/>
  <c r="C5954" i="15"/>
  <c r="C5953" i="15"/>
  <c r="C5952" i="15"/>
  <c r="E5952" i="15" s="1"/>
  <c r="C5951" i="15"/>
  <c r="E5951" i="15" s="1"/>
  <c r="C5950" i="15"/>
  <c r="C5949" i="15"/>
  <c r="C5948" i="15"/>
  <c r="C5947" i="15"/>
  <c r="E5947" i="15" s="1"/>
  <c r="C5946" i="15"/>
  <c r="E5946" i="15" s="1"/>
  <c r="C5945" i="15"/>
  <c r="E5945" i="15" s="1"/>
  <c r="C5944" i="15"/>
  <c r="E5944" i="15" s="1"/>
  <c r="C5943" i="15"/>
  <c r="E5943" i="15" s="1"/>
  <c r="C5942" i="15"/>
  <c r="E5942" i="15" s="1"/>
  <c r="C5941" i="15"/>
  <c r="E5941" i="15" s="1"/>
  <c r="C5940" i="15"/>
  <c r="E5940" i="15" s="1"/>
  <c r="C5939" i="15"/>
  <c r="E5939" i="15" s="1"/>
  <c r="C5938" i="15"/>
  <c r="C5937" i="15"/>
  <c r="C5936" i="15"/>
  <c r="E5936" i="15" s="1"/>
  <c r="C5935" i="15"/>
  <c r="E5935" i="15" s="1"/>
  <c r="C5934" i="15"/>
  <c r="C5933" i="15"/>
  <c r="C5932" i="15"/>
  <c r="C5931" i="15"/>
  <c r="E5931" i="15" s="1"/>
  <c r="C5930" i="15"/>
  <c r="E5930" i="15" s="1"/>
  <c r="C5929" i="15"/>
  <c r="E5929" i="15" s="1"/>
  <c r="C5928" i="15"/>
  <c r="E5928" i="15" s="1"/>
  <c r="C5927" i="15"/>
  <c r="E5927" i="15" s="1"/>
  <c r="C5926" i="15"/>
  <c r="E5926" i="15" s="1"/>
  <c r="C5925" i="15"/>
  <c r="E5925" i="15" s="1"/>
  <c r="C5924" i="15"/>
  <c r="E5924" i="15" s="1"/>
  <c r="C5923" i="15"/>
  <c r="E5923" i="15" s="1"/>
  <c r="C5922" i="15"/>
  <c r="C5921" i="15"/>
  <c r="C5920" i="15"/>
  <c r="E5920" i="15" s="1"/>
  <c r="C5919" i="15"/>
  <c r="E5919" i="15" s="1"/>
  <c r="C5918" i="15"/>
  <c r="C5917" i="15"/>
  <c r="C5916" i="15"/>
  <c r="C5915" i="15"/>
  <c r="E5915" i="15" s="1"/>
  <c r="C5914" i="15"/>
  <c r="E5914" i="15" s="1"/>
  <c r="C5913" i="15"/>
  <c r="E5913" i="15" s="1"/>
  <c r="C5912" i="15"/>
  <c r="E5912" i="15" s="1"/>
  <c r="C5911" i="15"/>
  <c r="E5911" i="15" s="1"/>
  <c r="C5910" i="15"/>
  <c r="E5910" i="15" s="1"/>
  <c r="C5909" i="15"/>
  <c r="E5909" i="15" s="1"/>
  <c r="C5908" i="15"/>
  <c r="E5908" i="15" s="1"/>
  <c r="C5907" i="15"/>
  <c r="E5907" i="15" s="1"/>
  <c r="C5906" i="15"/>
  <c r="C5905" i="15"/>
  <c r="C5904" i="15"/>
  <c r="E5904" i="15" s="1"/>
  <c r="C5903" i="15"/>
  <c r="E5903" i="15" s="1"/>
  <c r="C5902" i="15"/>
  <c r="C5901" i="15"/>
  <c r="C5900" i="15"/>
  <c r="C5899" i="15"/>
  <c r="E5899" i="15" s="1"/>
  <c r="C5898" i="15"/>
  <c r="E5898" i="15" s="1"/>
  <c r="C5897" i="15"/>
  <c r="E5897" i="15" s="1"/>
  <c r="C5896" i="15"/>
  <c r="E5896" i="15" s="1"/>
  <c r="C5895" i="15"/>
  <c r="E5895" i="15" s="1"/>
  <c r="C5894" i="15"/>
  <c r="E5894" i="15" s="1"/>
  <c r="C5893" i="15"/>
  <c r="E5893" i="15" s="1"/>
  <c r="C5892" i="15"/>
  <c r="E5892" i="15" s="1"/>
  <c r="C5891" i="15"/>
  <c r="E5891" i="15" s="1"/>
  <c r="C5890" i="15"/>
  <c r="C5889" i="15"/>
  <c r="C5888" i="15"/>
  <c r="E5888" i="15" s="1"/>
  <c r="C5887" i="15"/>
  <c r="E5887" i="15" s="1"/>
  <c r="C5886" i="15"/>
  <c r="C5885" i="15"/>
  <c r="C5884" i="15"/>
  <c r="C5883" i="15"/>
  <c r="E5883" i="15" s="1"/>
  <c r="C5882" i="15"/>
  <c r="E5882" i="15" s="1"/>
  <c r="C5881" i="15"/>
  <c r="E5881" i="15" s="1"/>
  <c r="C5880" i="15"/>
  <c r="E5880" i="15" s="1"/>
  <c r="C5879" i="15"/>
  <c r="E5879" i="15" s="1"/>
  <c r="C5878" i="15"/>
  <c r="E5878" i="15" s="1"/>
  <c r="C5877" i="15"/>
  <c r="E5877" i="15" s="1"/>
  <c r="C5876" i="15"/>
  <c r="E5876" i="15" s="1"/>
  <c r="C5875" i="15"/>
  <c r="E5875" i="15" s="1"/>
  <c r="C5874" i="15"/>
  <c r="C5873" i="15"/>
  <c r="C5872" i="15"/>
  <c r="E5872" i="15" s="1"/>
  <c r="C5871" i="15"/>
  <c r="E5871" i="15" s="1"/>
  <c r="C5870" i="15"/>
  <c r="C5869" i="15"/>
  <c r="C5868" i="15"/>
  <c r="C5867" i="15"/>
  <c r="E5867" i="15" s="1"/>
  <c r="C5866" i="15"/>
  <c r="E5866" i="15" s="1"/>
  <c r="C5865" i="15"/>
  <c r="E5865" i="15" s="1"/>
  <c r="C5864" i="15"/>
  <c r="E5864" i="15" s="1"/>
  <c r="C5863" i="15"/>
  <c r="E5863" i="15" s="1"/>
  <c r="C5862" i="15"/>
  <c r="E5862" i="15" s="1"/>
  <c r="C5861" i="15"/>
  <c r="E5861" i="15" s="1"/>
  <c r="C5860" i="15"/>
  <c r="E5860" i="15" s="1"/>
  <c r="C5859" i="15"/>
  <c r="E5859" i="15" s="1"/>
  <c r="C5858" i="15"/>
  <c r="C5857" i="15"/>
  <c r="C5856" i="15"/>
  <c r="E5856" i="15" s="1"/>
  <c r="C5855" i="15"/>
  <c r="E5855" i="15" s="1"/>
  <c r="C5854" i="15"/>
  <c r="C5853" i="15"/>
  <c r="C5852" i="15"/>
  <c r="C5851" i="15"/>
  <c r="E5851" i="15" s="1"/>
  <c r="C5850" i="15"/>
  <c r="E5850" i="15" s="1"/>
  <c r="C5849" i="15"/>
  <c r="E5849" i="15" s="1"/>
  <c r="C5848" i="15"/>
  <c r="E5848" i="15" s="1"/>
  <c r="C5847" i="15"/>
  <c r="E5847" i="15" s="1"/>
  <c r="C5846" i="15"/>
  <c r="E5846" i="15" s="1"/>
  <c r="C5845" i="15"/>
  <c r="E5845" i="15" s="1"/>
  <c r="C5844" i="15"/>
  <c r="E5844" i="15" s="1"/>
  <c r="C5843" i="15"/>
  <c r="E5843" i="15" s="1"/>
  <c r="C5842" i="15"/>
  <c r="C5841" i="15"/>
  <c r="C5840" i="15"/>
  <c r="E5840" i="15" s="1"/>
  <c r="C5839" i="15"/>
  <c r="E5839" i="15" s="1"/>
  <c r="C5838" i="15"/>
  <c r="C5837" i="15"/>
  <c r="C5836" i="15"/>
  <c r="C5835" i="15"/>
  <c r="E5835" i="15" s="1"/>
  <c r="C5834" i="15"/>
  <c r="E5834" i="15" s="1"/>
  <c r="C5833" i="15"/>
  <c r="E5833" i="15" s="1"/>
  <c r="C5832" i="15"/>
  <c r="E5832" i="15" s="1"/>
  <c r="C5831" i="15"/>
  <c r="E5831" i="15" s="1"/>
  <c r="C5830" i="15"/>
  <c r="E5830" i="15" s="1"/>
  <c r="C5829" i="15"/>
  <c r="E5829" i="15" s="1"/>
  <c r="C5828" i="15"/>
  <c r="E5828" i="15" s="1"/>
  <c r="C5827" i="15"/>
  <c r="E5827" i="15" s="1"/>
  <c r="C5826" i="15"/>
  <c r="C5825" i="15"/>
  <c r="C5824" i="15"/>
  <c r="E5824" i="15" s="1"/>
  <c r="C5823" i="15"/>
  <c r="E5823" i="15" s="1"/>
  <c r="C5822" i="15"/>
  <c r="C5821" i="15"/>
  <c r="C5820" i="15"/>
  <c r="C5819" i="15"/>
  <c r="E5819" i="15" s="1"/>
  <c r="C5818" i="15"/>
  <c r="E5818" i="15" s="1"/>
  <c r="C5817" i="15"/>
  <c r="E5817" i="15" s="1"/>
  <c r="C5816" i="15"/>
  <c r="E5816" i="15" s="1"/>
  <c r="C5815" i="15"/>
  <c r="E5815" i="15" s="1"/>
  <c r="C5814" i="15"/>
  <c r="E5814" i="15" s="1"/>
  <c r="C5813" i="15"/>
  <c r="E5813" i="15" s="1"/>
  <c r="C5812" i="15"/>
  <c r="E5812" i="15" s="1"/>
  <c r="C5811" i="15"/>
  <c r="E5811" i="15" s="1"/>
  <c r="C5810" i="15"/>
  <c r="C5809" i="15"/>
  <c r="C5808" i="15"/>
  <c r="E5808" i="15" s="1"/>
  <c r="C5807" i="15"/>
  <c r="E5807" i="15" s="1"/>
  <c r="C5806" i="15"/>
  <c r="C5805" i="15"/>
  <c r="C5804" i="15"/>
  <c r="C5803" i="15"/>
  <c r="E5803" i="15" s="1"/>
  <c r="C5802" i="15"/>
  <c r="E5802" i="15" s="1"/>
  <c r="C5801" i="15"/>
  <c r="E5801" i="15" s="1"/>
  <c r="C5800" i="15"/>
  <c r="E5800" i="15" s="1"/>
  <c r="C5799" i="15"/>
  <c r="E5799" i="15" s="1"/>
  <c r="C5798" i="15"/>
  <c r="E5798" i="15" s="1"/>
  <c r="C5797" i="15"/>
  <c r="E5797" i="15" s="1"/>
  <c r="C5796" i="15"/>
  <c r="E5796" i="15" s="1"/>
  <c r="C5795" i="15"/>
  <c r="E5795" i="15" s="1"/>
  <c r="C5794" i="15"/>
  <c r="C5793" i="15"/>
  <c r="C5792" i="15"/>
  <c r="E5792" i="15" s="1"/>
  <c r="C5791" i="15"/>
  <c r="E5791" i="15" s="1"/>
  <c r="C5790" i="15"/>
  <c r="C5789" i="15"/>
  <c r="C5788" i="15"/>
  <c r="C5787" i="15"/>
  <c r="E5787" i="15" s="1"/>
  <c r="C5786" i="15"/>
  <c r="E5786" i="15" s="1"/>
  <c r="C5785" i="15"/>
  <c r="E5785" i="15" s="1"/>
  <c r="C5784" i="15"/>
  <c r="E5784" i="15" s="1"/>
  <c r="C5783" i="15"/>
  <c r="E5783" i="15" s="1"/>
  <c r="C5782" i="15"/>
  <c r="E5782" i="15" s="1"/>
  <c r="C5781" i="15"/>
  <c r="E5781" i="15" s="1"/>
  <c r="C5780" i="15"/>
  <c r="E5780" i="15" s="1"/>
  <c r="C5779" i="15"/>
  <c r="E5779" i="15" s="1"/>
  <c r="C5778" i="15"/>
  <c r="C5777" i="15"/>
  <c r="C5776" i="15"/>
  <c r="E5776" i="15" s="1"/>
  <c r="C5775" i="15"/>
  <c r="E5775" i="15" s="1"/>
  <c r="C5774" i="15"/>
  <c r="C5773" i="15"/>
  <c r="C5772" i="15"/>
  <c r="C5771" i="15"/>
  <c r="E5771" i="15" s="1"/>
  <c r="C5770" i="15"/>
  <c r="E5770" i="15" s="1"/>
  <c r="C5769" i="15"/>
  <c r="E5769" i="15" s="1"/>
  <c r="C5768" i="15"/>
  <c r="E5768" i="15" s="1"/>
  <c r="C5767" i="15"/>
  <c r="E5767" i="15" s="1"/>
  <c r="C5766" i="15"/>
  <c r="E5766" i="15" s="1"/>
  <c r="C5765" i="15"/>
  <c r="E5765" i="15" s="1"/>
  <c r="C5764" i="15"/>
  <c r="E5764" i="15" s="1"/>
  <c r="C5763" i="15"/>
  <c r="E5763" i="15" s="1"/>
  <c r="C5762" i="15"/>
  <c r="C5761" i="15"/>
  <c r="C5760" i="15"/>
  <c r="E5760" i="15" s="1"/>
  <c r="C5759" i="15"/>
  <c r="E5759" i="15" s="1"/>
  <c r="C5758" i="15"/>
  <c r="C5757" i="15"/>
  <c r="C5756" i="15"/>
  <c r="C5755" i="15"/>
  <c r="E5755" i="15" s="1"/>
  <c r="C5754" i="15"/>
  <c r="E5754" i="15" s="1"/>
  <c r="C5753" i="15"/>
  <c r="E5753" i="15" s="1"/>
  <c r="C5752" i="15"/>
  <c r="E5752" i="15" s="1"/>
  <c r="C5751" i="15"/>
  <c r="E5751" i="15" s="1"/>
  <c r="C5750" i="15"/>
  <c r="E5750" i="15" s="1"/>
  <c r="C5749" i="15"/>
  <c r="E5749" i="15" s="1"/>
  <c r="C5748" i="15"/>
  <c r="E5748" i="15" s="1"/>
  <c r="C5747" i="15"/>
  <c r="E5747" i="15" s="1"/>
  <c r="C5746" i="15"/>
  <c r="C5745" i="15"/>
  <c r="C5744" i="15"/>
  <c r="E5744" i="15" s="1"/>
  <c r="C5743" i="15"/>
  <c r="E5743" i="15" s="1"/>
  <c r="C5742" i="15"/>
  <c r="C5741" i="15"/>
  <c r="C5740" i="15"/>
  <c r="C5739" i="15"/>
  <c r="E5739" i="15" s="1"/>
  <c r="C5738" i="15"/>
  <c r="E5738" i="15" s="1"/>
  <c r="C5737" i="15"/>
  <c r="E5737" i="15" s="1"/>
  <c r="C5736" i="15"/>
  <c r="E5736" i="15" s="1"/>
  <c r="C5735" i="15"/>
  <c r="E5735" i="15" s="1"/>
  <c r="C5734" i="15"/>
  <c r="E5734" i="15" s="1"/>
  <c r="C5733" i="15"/>
  <c r="E5733" i="15" s="1"/>
  <c r="C5732" i="15"/>
  <c r="E5732" i="15" s="1"/>
  <c r="C5731" i="15"/>
  <c r="E5731" i="15" s="1"/>
  <c r="C5730" i="15"/>
  <c r="C5729" i="15"/>
  <c r="C5728" i="15"/>
  <c r="E5728" i="15" s="1"/>
  <c r="C5727" i="15"/>
  <c r="E5727" i="15" s="1"/>
  <c r="C5726" i="15"/>
  <c r="C5725" i="15"/>
  <c r="C5724" i="15"/>
  <c r="C5723" i="15"/>
  <c r="E5723" i="15" s="1"/>
  <c r="C5722" i="15"/>
  <c r="E5722" i="15" s="1"/>
  <c r="C5721" i="15"/>
  <c r="E5721" i="15" s="1"/>
  <c r="C5720" i="15"/>
  <c r="E5720" i="15" s="1"/>
  <c r="C5719" i="15"/>
  <c r="E5719" i="15" s="1"/>
  <c r="C5718" i="15"/>
  <c r="E5718" i="15" s="1"/>
  <c r="C5717" i="15"/>
  <c r="E5717" i="15" s="1"/>
  <c r="C5716" i="15"/>
  <c r="E5716" i="15" s="1"/>
  <c r="C5715" i="15"/>
  <c r="E5715" i="15" s="1"/>
  <c r="C5714" i="15"/>
  <c r="C5713" i="15"/>
  <c r="C5712" i="15"/>
  <c r="E5712" i="15" s="1"/>
  <c r="C5711" i="15"/>
  <c r="E5711" i="15" s="1"/>
  <c r="C5710" i="15"/>
  <c r="C5709" i="15"/>
  <c r="C5708" i="15"/>
  <c r="C5707" i="15"/>
  <c r="E5707" i="15" s="1"/>
  <c r="C5706" i="15"/>
  <c r="E5706" i="15" s="1"/>
  <c r="C5705" i="15"/>
  <c r="E5705" i="15" s="1"/>
  <c r="C5704" i="15"/>
  <c r="E5704" i="15" s="1"/>
  <c r="C5703" i="15"/>
  <c r="E5703" i="15" s="1"/>
  <c r="C5702" i="15"/>
  <c r="E5702" i="15" s="1"/>
  <c r="C5701" i="15"/>
  <c r="E5701" i="15" s="1"/>
  <c r="C5700" i="15"/>
  <c r="E5700" i="15" s="1"/>
  <c r="C5699" i="15"/>
  <c r="E5699" i="15" s="1"/>
  <c r="C5698" i="15"/>
  <c r="C5697" i="15"/>
  <c r="C5696" i="15"/>
  <c r="E5696" i="15" s="1"/>
  <c r="C5695" i="15"/>
  <c r="E5695" i="15" s="1"/>
  <c r="C5694" i="15"/>
  <c r="C5693" i="15"/>
  <c r="C5692" i="15"/>
  <c r="C5691" i="15"/>
  <c r="E5691" i="15" s="1"/>
  <c r="C5690" i="15"/>
  <c r="E5690" i="15" s="1"/>
  <c r="C5689" i="15"/>
  <c r="E5689" i="15" s="1"/>
  <c r="C5688" i="15"/>
  <c r="E5688" i="15" s="1"/>
  <c r="C5687" i="15"/>
  <c r="E5687" i="15" s="1"/>
  <c r="C5686" i="15"/>
  <c r="E5686" i="15" s="1"/>
  <c r="C5685" i="15"/>
  <c r="E5685" i="15" s="1"/>
  <c r="C5684" i="15"/>
  <c r="E5684" i="15" s="1"/>
  <c r="C5683" i="15"/>
  <c r="E5683" i="15" s="1"/>
  <c r="C5682" i="15"/>
  <c r="C5681" i="15"/>
  <c r="C5680" i="15"/>
  <c r="E5680" i="15" s="1"/>
  <c r="C5679" i="15"/>
  <c r="E5679" i="15" s="1"/>
  <c r="C5678" i="15"/>
  <c r="C5677" i="15"/>
  <c r="C5676" i="15"/>
  <c r="C5675" i="15"/>
  <c r="E5675" i="15" s="1"/>
  <c r="C5674" i="15"/>
  <c r="E5674" i="15" s="1"/>
  <c r="C5673" i="15"/>
  <c r="E5673" i="15" s="1"/>
  <c r="C5672" i="15"/>
  <c r="E5672" i="15" s="1"/>
  <c r="C5671" i="15"/>
  <c r="E5671" i="15" s="1"/>
  <c r="C5670" i="15"/>
  <c r="E5670" i="15" s="1"/>
  <c r="C5669" i="15"/>
  <c r="E5669" i="15" s="1"/>
  <c r="C5668" i="15"/>
  <c r="E5668" i="15" s="1"/>
  <c r="C5667" i="15"/>
  <c r="E5667" i="15" s="1"/>
  <c r="C5666" i="15"/>
  <c r="C5665" i="15"/>
  <c r="C5664" i="15"/>
  <c r="E5664" i="15" s="1"/>
  <c r="C5663" i="15"/>
  <c r="E5663" i="15" s="1"/>
  <c r="C5662" i="15"/>
  <c r="C5661" i="15"/>
  <c r="C5660" i="15"/>
  <c r="C5659" i="15"/>
  <c r="E5659" i="15" s="1"/>
  <c r="C5658" i="15"/>
  <c r="E5658" i="15" s="1"/>
  <c r="C5657" i="15"/>
  <c r="E5657" i="15" s="1"/>
  <c r="C5656" i="15"/>
  <c r="E5656" i="15" s="1"/>
  <c r="C5655" i="15"/>
  <c r="E5655" i="15" s="1"/>
  <c r="C5654" i="15"/>
  <c r="E5654" i="15" s="1"/>
  <c r="C5653" i="15"/>
  <c r="E5653" i="15" s="1"/>
  <c r="C5652" i="15"/>
  <c r="E5652" i="15" s="1"/>
  <c r="C5651" i="15"/>
  <c r="E5651" i="15" s="1"/>
  <c r="C5650" i="15"/>
  <c r="C5649" i="15"/>
  <c r="C5648" i="15"/>
  <c r="E5648" i="15" s="1"/>
  <c r="C5647" i="15"/>
  <c r="E5647" i="15" s="1"/>
  <c r="C5646" i="15"/>
  <c r="C5645" i="15"/>
  <c r="C5644" i="15"/>
  <c r="C5643" i="15"/>
  <c r="E5643" i="15" s="1"/>
  <c r="C5642" i="15"/>
  <c r="E5642" i="15" s="1"/>
  <c r="C5641" i="15"/>
  <c r="E5641" i="15" s="1"/>
  <c r="C5640" i="15"/>
  <c r="E5640" i="15" s="1"/>
  <c r="C5639" i="15"/>
  <c r="E5639" i="15" s="1"/>
  <c r="C5638" i="15"/>
  <c r="E5638" i="15" s="1"/>
  <c r="C5637" i="15"/>
  <c r="E5637" i="15" s="1"/>
  <c r="C5636" i="15"/>
  <c r="E5636" i="15" s="1"/>
  <c r="C5635" i="15"/>
  <c r="E5635" i="15" s="1"/>
  <c r="C5634" i="15"/>
  <c r="C5633" i="15"/>
  <c r="C5632" i="15"/>
  <c r="E5632" i="15" s="1"/>
  <c r="C5631" i="15"/>
  <c r="E5631" i="15" s="1"/>
  <c r="C5630" i="15"/>
  <c r="C5629" i="15"/>
  <c r="C5628" i="15"/>
  <c r="C5627" i="15"/>
  <c r="E5627" i="15" s="1"/>
  <c r="C5626" i="15"/>
  <c r="E5626" i="15" s="1"/>
  <c r="C5625" i="15"/>
  <c r="E5625" i="15" s="1"/>
  <c r="C5624" i="15"/>
  <c r="E5624" i="15" s="1"/>
  <c r="C5623" i="15"/>
  <c r="E5623" i="15" s="1"/>
  <c r="C5622" i="15"/>
  <c r="E5622" i="15" s="1"/>
  <c r="C5621" i="15"/>
  <c r="E5621" i="15" s="1"/>
  <c r="C5620" i="15"/>
  <c r="E5620" i="15" s="1"/>
  <c r="C5619" i="15"/>
  <c r="E5619" i="15" s="1"/>
  <c r="C5618" i="15"/>
  <c r="C5617" i="15"/>
  <c r="C5616" i="15"/>
  <c r="E5616" i="15" s="1"/>
  <c r="C5615" i="15"/>
  <c r="E5615" i="15" s="1"/>
  <c r="C5614" i="15"/>
  <c r="C5613" i="15"/>
  <c r="C5612" i="15"/>
  <c r="C5611" i="15"/>
  <c r="E5611" i="15" s="1"/>
  <c r="C5610" i="15"/>
  <c r="E5610" i="15" s="1"/>
  <c r="C5609" i="15"/>
  <c r="E5609" i="15" s="1"/>
  <c r="C5608" i="15"/>
  <c r="E5608" i="15" s="1"/>
  <c r="C5607" i="15"/>
  <c r="E5607" i="15" s="1"/>
  <c r="C5606" i="15"/>
  <c r="E5606" i="15" s="1"/>
  <c r="C5605" i="15"/>
  <c r="E5605" i="15" s="1"/>
  <c r="C5604" i="15"/>
  <c r="E5604" i="15" s="1"/>
  <c r="C5603" i="15"/>
  <c r="E5603" i="15" s="1"/>
  <c r="C5602" i="15"/>
  <c r="C5601" i="15"/>
  <c r="C5600" i="15"/>
  <c r="E5600" i="15" s="1"/>
  <c r="C5599" i="15"/>
  <c r="E5599" i="15" s="1"/>
  <c r="C5598" i="15"/>
  <c r="C5597" i="15"/>
  <c r="C5596" i="15"/>
  <c r="C5595" i="15"/>
  <c r="E5595" i="15" s="1"/>
  <c r="C5594" i="15"/>
  <c r="E5594" i="15" s="1"/>
  <c r="C5593" i="15"/>
  <c r="E5593" i="15" s="1"/>
  <c r="C5592" i="15"/>
  <c r="E5592" i="15" s="1"/>
  <c r="C5591" i="15"/>
  <c r="E5591" i="15" s="1"/>
  <c r="C5590" i="15"/>
  <c r="E5590" i="15" s="1"/>
  <c r="C5589" i="15"/>
  <c r="E5589" i="15" s="1"/>
  <c r="C5588" i="15"/>
  <c r="E5588" i="15" s="1"/>
  <c r="C5587" i="15"/>
  <c r="E5587" i="15" s="1"/>
  <c r="C5586" i="15"/>
  <c r="C5585" i="15"/>
  <c r="C5584" i="15"/>
  <c r="E5584" i="15" s="1"/>
  <c r="C5583" i="15"/>
  <c r="E5583" i="15" s="1"/>
  <c r="C5582" i="15"/>
  <c r="C5581" i="15"/>
  <c r="C5580" i="15"/>
  <c r="C5579" i="15"/>
  <c r="E5579" i="15" s="1"/>
  <c r="C5578" i="15"/>
  <c r="E5578" i="15" s="1"/>
  <c r="C5577" i="15"/>
  <c r="E5577" i="15" s="1"/>
  <c r="C5576" i="15"/>
  <c r="E5576" i="15" s="1"/>
  <c r="C5575" i="15"/>
  <c r="E5575" i="15" s="1"/>
  <c r="C5574" i="15"/>
  <c r="E5574" i="15" s="1"/>
  <c r="C5573" i="15"/>
  <c r="E5573" i="15" s="1"/>
  <c r="C5572" i="15"/>
  <c r="E5572" i="15" s="1"/>
  <c r="C5571" i="15"/>
  <c r="E5571" i="15" s="1"/>
  <c r="C5570" i="15"/>
  <c r="C5569" i="15"/>
  <c r="C5568" i="15"/>
  <c r="E5568" i="15" s="1"/>
  <c r="C5567" i="15"/>
  <c r="E5567" i="15" s="1"/>
  <c r="C5566" i="15"/>
  <c r="C5565" i="15"/>
  <c r="C5564" i="15"/>
  <c r="C5563" i="15"/>
  <c r="E5563" i="15" s="1"/>
  <c r="C5562" i="15"/>
  <c r="E5562" i="15" s="1"/>
  <c r="C5561" i="15"/>
  <c r="E5561" i="15" s="1"/>
  <c r="C5560" i="15"/>
  <c r="E5560" i="15" s="1"/>
  <c r="C5559" i="15"/>
  <c r="E5559" i="15" s="1"/>
  <c r="C5558" i="15"/>
  <c r="E5558" i="15" s="1"/>
  <c r="C5557" i="15"/>
  <c r="E5557" i="15" s="1"/>
  <c r="C5556" i="15"/>
  <c r="E5556" i="15" s="1"/>
  <c r="C5555" i="15"/>
  <c r="E5555" i="15" s="1"/>
  <c r="C5554" i="15"/>
  <c r="C5553" i="15"/>
  <c r="C5552" i="15"/>
  <c r="E5552" i="15" s="1"/>
  <c r="C5551" i="15"/>
  <c r="E5551" i="15" s="1"/>
  <c r="C5550" i="15"/>
  <c r="C5549" i="15"/>
  <c r="C5548" i="15"/>
  <c r="C5547" i="15"/>
  <c r="E5547" i="15" s="1"/>
  <c r="C5546" i="15"/>
  <c r="E5546" i="15" s="1"/>
  <c r="C5545" i="15"/>
  <c r="E5545" i="15" s="1"/>
  <c r="C5544" i="15"/>
  <c r="E5544" i="15" s="1"/>
  <c r="C5543" i="15"/>
  <c r="E5543" i="15" s="1"/>
  <c r="C5542" i="15"/>
  <c r="E5542" i="15" s="1"/>
  <c r="C5541" i="15"/>
  <c r="E5541" i="15" s="1"/>
  <c r="C5540" i="15"/>
  <c r="E5540" i="15" s="1"/>
  <c r="C5539" i="15"/>
  <c r="E5539" i="15" s="1"/>
  <c r="C5538" i="15"/>
  <c r="C5537" i="15"/>
  <c r="C5536" i="15"/>
  <c r="E5536" i="15" s="1"/>
  <c r="C5535" i="15"/>
  <c r="E5535" i="15" s="1"/>
  <c r="C5534" i="15"/>
  <c r="C5533" i="15"/>
  <c r="C5532" i="15"/>
  <c r="C5531" i="15"/>
  <c r="E5531" i="15" s="1"/>
  <c r="C5530" i="15"/>
  <c r="E5530" i="15" s="1"/>
  <c r="C5529" i="15"/>
  <c r="E5529" i="15" s="1"/>
  <c r="C5528" i="15"/>
  <c r="E5528" i="15" s="1"/>
  <c r="C5527" i="15"/>
  <c r="E5527" i="15" s="1"/>
  <c r="C5526" i="15"/>
  <c r="E5526" i="15" s="1"/>
  <c r="C5525" i="15"/>
  <c r="E5525" i="15" s="1"/>
  <c r="C5524" i="15"/>
  <c r="E5524" i="15" s="1"/>
  <c r="C5523" i="15"/>
  <c r="E5523" i="15" s="1"/>
  <c r="C5522" i="15"/>
  <c r="C5521" i="15"/>
  <c r="C5520" i="15"/>
  <c r="E5520" i="15" s="1"/>
  <c r="C5519" i="15"/>
  <c r="E5519" i="15" s="1"/>
  <c r="C5518" i="15"/>
  <c r="C5517" i="15"/>
  <c r="C5516" i="15"/>
  <c r="C5515" i="15"/>
  <c r="E5515" i="15" s="1"/>
  <c r="C5514" i="15"/>
  <c r="E5514" i="15" s="1"/>
  <c r="C5513" i="15"/>
  <c r="E5513" i="15" s="1"/>
  <c r="C5512" i="15"/>
  <c r="E5512" i="15" s="1"/>
  <c r="C5511" i="15"/>
  <c r="E5511" i="15" s="1"/>
  <c r="C5510" i="15"/>
  <c r="E5510" i="15" s="1"/>
  <c r="C5509" i="15"/>
  <c r="E5509" i="15" s="1"/>
  <c r="C5508" i="15"/>
  <c r="E5508" i="15" s="1"/>
  <c r="C5507" i="15"/>
  <c r="E5507" i="15" s="1"/>
  <c r="C5506" i="15"/>
  <c r="C5505" i="15"/>
  <c r="C5504" i="15"/>
  <c r="E5504" i="15" s="1"/>
  <c r="C5503" i="15"/>
  <c r="E5503" i="15" s="1"/>
  <c r="C5502" i="15"/>
  <c r="C5501" i="15"/>
  <c r="C5500" i="15"/>
  <c r="C5499" i="15"/>
  <c r="E5499" i="15" s="1"/>
  <c r="C5498" i="15"/>
  <c r="E5498" i="15" s="1"/>
  <c r="C5497" i="15"/>
  <c r="E5497" i="15" s="1"/>
  <c r="C5496" i="15"/>
  <c r="E5496" i="15" s="1"/>
  <c r="C5495" i="15"/>
  <c r="E5495" i="15" s="1"/>
  <c r="C5494" i="15"/>
  <c r="E5494" i="15" s="1"/>
  <c r="C5493" i="15"/>
  <c r="E5493" i="15" s="1"/>
  <c r="C5492" i="15"/>
  <c r="E5492" i="15" s="1"/>
  <c r="C5491" i="15"/>
  <c r="E5491" i="15" s="1"/>
  <c r="C5490" i="15"/>
  <c r="C5489" i="15"/>
  <c r="C5488" i="15"/>
  <c r="E5488" i="15" s="1"/>
  <c r="C5487" i="15"/>
  <c r="E5487" i="15" s="1"/>
  <c r="C5486" i="15"/>
  <c r="C5485" i="15"/>
  <c r="C5484" i="15"/>
  <c r="C5483" i="15"/>
  <c r="E5483" i="15" s="1"/>
  <c r="C5482" i="15"/>
  <c r="E5482" i="15" s="1"/>
  <c r="C5481" i="15"/>
  <c r="E5481" i="15" s="1"/>
  <c r="C5480" i="15"/>
  <c r="E5480" i="15" s="1"/>
  <c r="C5479" i="15"/>
  <c r="E5479" i="15" s="1"/>
  <c r="C5478" i="15"/>
  <c r="E5478" i="15" s="1"/>
  <c r="C5477" i="15"/>
  <c r="E5477" i="15" s="1"/>
  <c r="C5476" i="15"/>
  <c r="E5476" i="15" s="1"/>
  <c r="C5475" i="15"/>
  <c r="E5475" i="15" s="1"/>
  <c r="C5474" i="15"/>
  <c r="C5473" i="15"/>
  <c r="C5472" i="15"/>
  <c r="E5472" i="15" s="1"/>
  <c r="C5471" i="15"/>
  <c r="E5471" i="15" s="1"/>
  <c r="C5470" i="15"/>
  <c r="C5469" i="15"/>
  <c r="C5468" i="15"/>
  <c r="C5467" i="15"/>
  <c r="E5467" i="15" s="1"/>
  <c r="C5466" i="15"/>
  <c r="E5466" i="15" s="1"/>
  <c r="C5465" i="15"/>
  <c r="E5465" i="15" s="1"/>
  <c r="C5464" i="15"/>
  <c r="E5464" i="15" s="1"/>
  <c r="C5463" i="15"/>
  <c r="E5463" i="15" s="1"/>
  <c r="C5462" i="15"/>
  <c r="E5462" i="15" s="1"/>
  <c r="C5461" i="15"/>
  <c r="E5461" i="15" s="1"/>
  <c r="C5460" i="15"/>
  <c r="E5460" i="15" s="1"/>
  <c r="C5459" i="15"/>
  <c r="E5459" i="15" s="1"/>
  <c r="C5458" i="15"/>
  <c r="C5457" i="15"/>
  <c r="C5456" i="15"/>
  <c r="E5456" i="15" s="1"/>
  <c r="C5455" i="15"/>
  <c r="E5455" i="15" s="1"/>
  <c r="C5454" i="15"/>
  <c r="C5453" i="15"/>
  <c r="C5452" i="15"/>
  <c r="C5451" i="15"/>
  <c r="E5451" i="15" s="1"/>
  <c r="C5450" i="15"/>
  <c r="E5450" i="15" s="1"/>
  <c r="C5449" i="15"/>
  <c r="C5448" i="15"/>
  <c r="E5448" i="15" s="1"/>
  <c r="C5447" i="15"/>
  <c r="E5447" i="15" s="1"/>
  <c r="C5446" i="15"/>
  <c r="E5446" i="15" s="1"/>
  <c r="C5445" i="15"/>
  <c r="E5445" i="15" s="1"/>
  <c r="C5444" i="15"/>
  <c r="E5444" i="15" s="1"/>
  <c r="C5443" i="15"/>
  <c r="E5443" i="15" s="1"/>
  <c r="C5442" i="15"/>
  <c r="C5441" i="15"/>
  <c r="C5440" i="15"/>
  <c r="E5440" i="15" s="1"/>
  <c r="C5439" i="15"/>
  <c r="E5439" i="15" s="1"/>
  <c r="C5438" i="15"/>
  <c r="C5437" i="15"/>
  <c r="C5436" i="15"/>
  <c r="C5435" i="15"/>
  <c r="E5435" i="15" s="1"/>
  <c r="C5434" i="15"/>
  <c r="E5434" i="15" s="1"/>
  <c r="C5433" i="15"/>
  <c r="C5432" i="15"/>
  <c r="E5432" i="15" s="1"/>
  <c r="C5431" i="15"/>
  <c r="E5431" i="15" s="1"/>
  <c r="C5430" i="15"/>
  <c r="E5430" i="15" s="1"/>
  <c r="C5429" i="15"/>
  <c r="E5429" i="15" s="1"/>
  <c r="C5428" i="15"/>
  <c r="E5428" i="15" s="1"/>
  <c r="C5427" i="15"/>
  <c r="E5427" i="15" s="1"/>
  <c r="C5426" i="15"/>
  <c r="C5425" i="15"/>
  <c r="C5424" i="15"/>
  <c r="E5424" i="15" s="1"/>
  <c r="C5423" i="15"/>
  <c r="E5423" i="15" s="1"/>
  <c r="C5422" i="15"/>
  <c r="C5421" i="15"/>
  <c r="C5420" i="15"/>
  <c r="C5419" i="15"/>
  <c r="E5419" i="15" s="1"/>
  <c r="C5418" i="15"/>
  <c r="E5418" i="15" s="1"/>
  <c r="C5417" i="15"/>
  <c r="C5416" i="15"/>
  <c r="E5416" i="15" s="1"/>
  <c r="C5415" i="15"/>
  <c r="E5415" i="15" s="1"/>
  <c r="C5414" i="15"/>
  <c r="E5414" i="15" s="1"/>
  <c r="C5413" i="15"/>
  <c r="E5413" i="15" s="1"/>
  <c r="C5412" i="15"/>
  <c r="E5412" i="15" s="1"/>
  <c r="C5411" i="15"/>
  <c r="E5411" i="15" s="1"/>
  <c r="C5410" i="15"/>
  <c r="C5409" i="15"/>
  <c r="C5408" i="15"/>
  <c r="E5408" i="15" s="1"/>
  <c r="C5407" i="15"/>
  <c r="E5407" i="15" s="1"/>
  <c r="C5406" i="15"/>
  <c r="C5405" i="15"/>
  <c r="C5404" i="15"/>
  <c r="C5403" i="15"/>
  <c r="E5403" i="15" s="1"/>
  <c r="C5402" i="15"/>
  <c r="E5402" i="15" s="1"/>
  <c r="C5401" i="15"/>
  <c r="C5400" i="15"/>
  <c r="E5400" i="15" s="1"/>
  <c r="C5399" i="15"/>
  <c r="E5399" i="15" s="1"/>
  <c r="C5398" i="15"/>
  <c r="E5398" i="15" s="1"/>
  <c r="C5397" i="15"/>
  <c r="E5397" i="15" s="1"/>
  <c r="C5396" i="15"/>
  <c r="E5396" i="15" s="1"/>
  <c r="C5395" i="15"/>
  <c r="E5395" i="15" s="1"/>
  <c r="C5394" i="15"/>
  <c r="C5393" i="15"/>
  <c r="C5392" i="15"/>
  <c r="E5392" i="15" s="1"/>
  <c r="C5391" i="15"/>
  <c r="E5391" i="15" s="1"/>
  <c r="C5390" i="15"/>
  <c r="C5389" i="15"/>
  <c r="C5388" i="15"/>
  <c r="C5387" i="15"/>
  <c r="E5387" i="15" s="1"/>
  <c r="C5386" i="15"/>
  <c r="E5386" i="15" s="1"/>
  <c r="C5385" i="15"/>
  <c r="C5384" i="15"/>
  <c r="E5384" i="15" s="1"/>
  <c r="C5383" i="15"/>
  <c r="E5383" i="15" s="1"/>
  <c r="C5382" i="15"/>
  <c r="E5382" i="15" s="1"/>
  <c r="C5381" i="15"/>
  <c r="E5381" i="15" s="1"/>
  <c r="C5380" i="15"/>
  <c r="E5380" i="15" s="1"/>
  <c r="C5379" i="15"/>
  <c r="E5379" i="15" s="1"/>
  <c r="C5378" i="15"/>
  <c r="C5377" i="15"/>
  <c r="C5376" i="15"/>
  <c r="E5376" i="15" s="1"/>
  <c r="C5375" i="15"/>
  <c r="E5375" i="15" s="1"/>
  <c r="C5374" i="15"/>
  <c r="C5373" i="15"/>
  <c r="C5372" i="15"/>
  <c r="C5371" i="15"/>
  <c r="E5371" i="15" s="1"/>
  <c r="C5370" i="15"/>
  <c r="E5370" i="15" s="1"/>
  <c r="C5369" i="15"/>
  <c r="C5368" i="15"/>
  <c r="E5368" i="15" s="1"/>
  <c r="C5367" i="15"/>
  <c r="E5367" i="15" s="1"/>
  <c r="C5366" i="15"/>
  <c r="E5366" i="15" s="1"/>
  <c r="C5365" i="15"/>
  <c r="E5365" i="15" s="1"/>
  <c r="C5364" i="15"/>
  <c r="E5364" i="15" s="1"/>
  <c r="C5363" i="15"/>
  <c r="E5363" i="15" s="1"/>
  <c r="C5362" i="15"/>
  <c r="C5361" i="15"/>
  <c r="C5360" i="15"/>
  <c r="E5360" i="15" s="1"/>
  <c r="C5359" i="15"/>
  <c r="E5359" i="15" s="1"/>
  <c r="C5358" i="15"/>
  <c r="C5357" i="15"/>
  <c r="C5356" i="15"/>
  <c r="C5355" i="15"/>
  <c r="E5355" i="15" s="1"/>
  <c r="C5354" i="15"/>
  <c r="E5354" i="15" s="1"/>
  <c r="C5353" i="15"/>
  <c r="C5352" i="15"/>
  <c r="E5352" i="15" s="1"/>
  <c r="C5351" i="15"/>
  <c r="E5351" i="15" s="1"/>
  <c r="C5350" i="15"/>
  <c r="E5350" i="15" s="1"/>
  <c r="C5349" i="15"/>
  <c r="E5349" i="15" s="1"/>
  <c r="C5348" i="15"/>
  <c r="E5348" i="15" s="1"/>
  <c r="C5347" i="15"/>
  <c r="E5347" i="15" s="1"/>
  <c r="C5346" i="15"/>
  <c r="C5345" i="15"/>
  <c r="C5344" i="15"/>
  <c r="E5344" i="15" s="1"/>
  <c r="C5343" i="15"/>
  <c r="E5343" i="15" s="1"/>
  <c r="C5342" i="15"/>
  <c r="C5341" i="15"/>
  <c r="C5340" i="15"/>
  <c r="C5339" i="15"/>
  <c r="E5339" i="15" s="1"/>
  <c r="C5338" i="15"/>
  <c r="E5338" i="15" s="1"/>
  <c r="C5337" i="15"/>
  <c r="C5336" i="15"/>
  <c r="E5336" i="15" s="1"/>
  <c r="C5335" i="15"/>
  <c r="E5335" i="15" s="1"/>
  <c r="C5334" i="15"/>
  <c r="E5334" i="15" s="1"/>
  <c r="C5333" i="15"/>
  <c r="E5333" i="15" s="1"/>
  <c r="C5332" i="15"/>
  <c r="E5332" i="15" s="1"/>
  <c r="C5331" i="15"/>
  <c r="E5331" i="15" s="1"/>
  <c r="C5330" i="15"/>
  <c r="C5329" i="15"/>
  <c r="C5328" i="15"/>
  <c r="E5328" i="15" s="1"/>
  <c r="C5327" i="15"/>
  <c r="E5327" i="15" s="1"/>
  <c r="C5326" i="15"/>
  <c r="C5325" i="15"/>
  <c r="C5324" i="15"/>
  <c r="C5323" i="15"/>
  <c r="E5323" i="15" s="1"/>
  <c r="C5322" i="15"/>
  <c r="E5322" i="15" s="1"/>
  <c r="C5321" i="15"/>
  <c r="C5320" i="15"/>
  <c r="E5320" i="15" s="1"/>
  <c r="C5319" i="15"/>
  <c r="E5319" i="15" s="1"/>
  <c r="C5318" i="15"/>
  <c r="E5318" i="15" s="1"/>
  <c r="C5317" i="15"/>
  <c r="E5317" i="15" s="1"/>
  <c r="C5316" i="15"/>
  <c r="E5316" i="15" s="1"/>
  <c r="C5315" i="15"/>
  <c r="E5315" i="15" s="1"/>
  <c r="C5314" i="15"/>
  <c r="C5313" i="15"/>
  <c r="C5312" i="15"/>
  <c r="E5312" i="15" s="1"/>
  <c r="C5311" i="15"/>
  <c r="E5311" i="15" s="1"/>
  <c r="C5310" i="15"/>
  <c r="C5309" i="15"/>
  <c r="C5308" i="15"/>
  <c r="C5307" i="15"/>
  <c r="E5307" i="15" s="1"/>
  <c r="C5306" i="15"/>
  <c r="E5306" i="15" s="1"/>
  <c r="C5305" i="15"/>
  <c r="C5304" i="15"/>
  <c r="E5304" i="15" s="1"/>
  <c r="C5303" i="15"/>
  <c r="E5303" i="15" s="1"/>
  <c r="C5302" i="15"/>
  <c r="E5302" i="15" s="1"/>
  <c r="C5301" i="15"/>
  <c r="E5301" i="15" s="1"/>
  <c r="C5300" i="15"/>
  <c r="E5300" i="15" s="1"/>
  <c r="C5299" i="15"/>
  <c r="E5299" i="15" s="1"/>
  <c r="C5298" i="15"/>
  <c r="C5297" i="15"/>
  <c r="C5296" i="15"/>
  <c r="E5296" i="15" s="1"/>
  <c r="C5295" i="15"/>
  <c r="E5295" i="15" s="1"/>
  <c r="C5294" i="15"/>
  <c r="C5293" i="15"/>
  <c r="C5292" i="15"/>
  <c r="C5291" i="15"/>
  <c r="E5291" i="15" s="1"/>
  <c r="C5290" i="15"/>
  <c r="E5290" i="15" s="1"/>
  <c r="C5289" i="15"/>
  <c r="C5288" i="15"/>
  <c r="E5288" i="15" s="1"/>
  <c r="C5287" i="15"/>
  <c r="E5287" i="15" s="1"/>
  <c r="C5286" i="15"/>
  <c r="E5286" i="15" s="1"/>
  <c r="C5285" i="15"/>
  <c r="E5285" i="15" s="1"/>
  <c r="C5284" i="15"/>
  <c r="E5284" i="15" s="1"/>
  <c r="C5283" i="15"/>
  <c r="E5283" i="15" s="1"/>
  <c r="C5282" i="15"/>
  <c r="C5281" i="15"/>
  <c r="C5280" i="15"/>
  <c r="E5280" i="15" s="1"/>
  <c r="C5279" i="15"/>
  <c r="E5279" i="15" s="1"/>
  <c r="C5278" i="15"/>
  <c r="C5277" i="15"/>
  <c r="C5276" i="15"/>
  <c r="C5275" i="15"/>
  <c r="E5275" i="15" s="1"/>
  <c r="C5274" i="15"/>
  <c r="E5274" i="15" s="1"/>
  <c r="C5273" i="15"/>
  <c r="C5272" i="15"/>
  <c r="E5272" i="15" s="1"/>
  <c r="C5271" i="15"/>
  <c r="E5271" i="15" s="1"/>
  <c r="C5270" i="15"/>
  <c r="E5270" i="15" s="1"/>
  <c r="C5269" i="15"/>
  <c r="E5269" i="15" s="1"/>
  <c r="C5268" i="15"/>
  <c r="E5268" i="15" s="1"/>
  <c r="C5267" i="15"/>
  <c r="E5267" i="15" s="1"/>
  <c r="C5266" i="15"/>
  <c r="C5265" i="15"/>
  <c r="C5264" i="15"/>
  <c r="E5264" i="15" s="1"/>
  <c r="C5263" i="15"/>
  <c r="E5263" i="15" s="1"/>
  <c r="C5262" i="15"/>
  <c r="C5261" i="15"/>
  <c r="C5260" i="15"/>
  <c r="C5259" i="15"/>
  <c r="E5259" i="15" s="1"/>
  <c r="C5258" i="15"/>
  <c r="E5258" i="15" s="1"/>
  <c r="C5257" i="15"/>
  <c r="C5256" i="15"/>
  <c r="E5256" i="15" s="1"/>
  <c r="C5255" i="15"/>
  <c r="E5255" i="15" s="1"/>
  <c r="C5254" i="15"/>
  <c r="E5254" i="15" s="1"/>
  <c r="C5253" i="15"/>
  <c r="E5253" i="15" s="1"/>
  <c r="C5252" i="15"/>
  <c r="E5252" i="15" s="1"/>
  <c r="C5251" i="15"/>
  <c r="E5251" i="15" s="1"/>
  <c r="C5250" i="15"/>
  <c r="C5249" i="15"/>
  <c r="C5248" i="15"/>
  <c r="E5248" i="15" s="1"/>
  <c r="C5247" i="15"/>
  <c r="E5247" i="15" s="1"/>
  <c r="C5246" i="15"/>
  <c r="C5245" i="15"/>
  <c r="C5244" i="15"/>
  <c r="C5243" i="15"/>
  <c r="E5243" i="15" s="1"/>
  <c r="C5242" i="15"/>
  <c r="E5242" i="15" s="1"/>
  <c r="C5241" i="15"/>
  <c r="C5240" i="15"/>
  <c r="E5240" i="15" s="1"/>
  <c r="C5239" i="15"/>
  <c r="E5239" i="15" s="1"/>
  <c r="C5238" i="15"/>
  <c r="E5238" i="15" s="1"/>
  <c r="C5237" i="15"/>
  <c r="E5237" i="15" s="1"/>
  <c r="C5236" i="15"/>
  <c r="E5236" i="15" s="1"/>
  <c r="C5235" i="15"/>
  <c r="E5235" i="15" s="1"/>
  <c r="C5234" i="15"/>
  <c r="C5233" i="15"/>
  <c r="C5232" i="15"/>
  <c r="E5232" i="15" s="1"/>
  <c r="C5231" i="15"/>
  <c r="E5231" i="15" s="1"/>
  <c r="C5230" i="15"/>
  <c r="C5229" i="15"/>
  <c r="C5228" i="15"/>
  <c r="C5227" i="15"/>
  <c r="E5227" i="15" s="1"/>
  <c r="C5226" i="15"/>
  <c r="E5226" i="15" s="1"/>
  <c r="C5225" i="15"/>
  <c r="C5224" i="15"/>
  <c r="E5224" i="15" s="1"/>
  <c r="C5223" i="15"/>
  <c r="E5223" i="15" s="1"/>
  <c r="C5222" i="15"/>
  <c r="E5222" i="15" s="1"/>
  <c r="C5221" i="15"/>
  <c r="E5221" i="15" s="1"/>
  <c r="C5220" i="15"/>
  <c r="E5220" i="15" s="1"/>
  <c r="C5219" i="15"/>
  <c r="E5219" i="15" s="1"/>
  <c r="C5218" i="15"/>
  <c r="C5217" i="15"/>
  <c r="C5216" i="15"/>
  <c r="E5216" i="15" s="1"/>
  <c r="C5215" i="15"/>
  <c r="E5215" i="15" s="1"/>
  <c r="C5214" i="15"/>
  <c r="C5213" i="15"/>
  <c r="C5212" i="15"/>
  <c r="C5211" i="15"/>
  <c r="E5211" i="15" s="1"/>
  <c r="C5210" i="15"/>
  <c r="E5210" i="15" s="1"/>
  <c r="C5209" i="15"/>
  <c r="C5208" i="15"/>
  <c r="E5208" i="15" s="1"/>
  <c r="C5207" i="15"/>
  <c r="E5207" i="15" s="1"/>
  <c r="C5206" i="15"/>
  <c r="E5206" i="15" s="1"/>
  <c r="C5205" i="15"/>
  <c r="E5205" i="15" s="1"/>
  <c r="C5204" i="15"/>
  <c r="E5204" i="15" s="1"/>
  <c r="C5203" i="15"/>
  <c r="E5203" i="15" s="1"/>
  <c r="C5202" i="15"/>
  <c r="C5201" i="15"/>
  <c r="C5200" i="15"/>
  <c r="E5200" i="15" s="1"/>
  <c r="C5199" i="15"/>
  <c r="E5199" i="15" s="1"/>
  <c r="C5198" i="15"/>
  <c r="C5197" i="15"/>
  <c r="C5196" i="15"/>
  <c r="C5195" i="15"/>
  <c r="E5195" i="15" s="1"/>
  <c r="C5194" i="15"/>
  <c r="E5194" i="15" s="1"/>
  <c r="C5193" i="15"/>
  <c r="C5192" i="15"/>
  <c r="E5192" i="15" s="1"/>
  <c r="C5191" i="15"/>
  <c r="E5191" i="15" s="1"/>
  <c r="C5190" i="15"/>
  <c r="E5190" i="15" s="1"/>
  <c r="C5189" i="15"/>
  <c r="E5189" i="15" s="1"/>
  <c r="C5188" i="15"/>
  <c r="E5188" i="15" s="1"/>
  <c r="C5187" i="15"/>
  <c r="E5187" i="15" s="1"/>
  <c r="C5186" i="15"/>
  <c r="C5185" i="15"/>
  <c r="C5184" i="15"/>
  <c r="E5184" i="15" s="1"/>
  <c r="C5183" i="15"/>
  <c r="E5183" i="15" s="1"/>
  <c r="C5182" i="15"/>
  <c r="C5181" i="15"/>
  <c r="C5180" i="15"/>
  <c r="C5179" i="15"/>
  <c r="E5179" i="15" s="1"/>
  <c r="C5178" i="15"/>
  <c r="E5178" i="15" s="1"/>
  <c r="C5177" i="15"/>
  <c r="C5176" i="15"/>
  <c r="E5176" i="15" s="1"/>
  <c r="C5175" i="15"/>
  <c r="E5175" i="15" s="1"/>
  <c r="C5174" i="15"/>
  <c r="E5174" i="15" s="1"/>
  <c r="C5173" i="15"/>
  <c r="E5173" i="15" s="1"/>
  <c r="C5172" i="15"/>
  <c r="E5172" i="15" s="1"/>
  <c r="C5171" i="15"/>
  <c r="E5171" i="15" s="1"/>
  <c r="C5170" i="15"/>
  <c r="C5169" i="15"/>
  <c r="C5168" i="15"/>
  <c r="E5168" i="15" s="1"/>
  <c r="C5167" i="15"/>
  <c r="E5167" i="15" s="1"/>
  <c r="C5166" i="15"/>
  <c r="C5165" i="15"/>
  <c r="C5164" i="15"/>
  <c r="C5163" i="15"/>
  <c r="E5163" i="15" s="1"/>
  <c r="C5162" i="15"/>
  <c r="E5162" i="15" s="1"/>
  <c r="C5161" i="15"/>
  <c r="C5160" i="15"/>
  <c r="E5160" i="15" s="1"/>
  <c r="C5159" i="15"/>
  <c r="E5159" i="15" s="1"/>
  <c r="C5158" i="15"/>
  <c r="E5158" i="15" s="1"/>
  <c r="C5157" i="15"/>
  <c r="E5157" i="15" s="1"/>
  <c r="C5156" i="15"/>
  <c r="E5156" i="15" s="1"/>
  <c r="C5155" i="15"/>
  <c r="E5155" i="15" s="1"/>
  <c r="C5154" i="15"/>
  <c r="C5153" i="15"/>
  <c r="C5152" i="15"/>
  <c r="E5152" i="15" s="1"/>
  <c r="C5151" i="15"/>
  <c r="E5151" i="15" s="1"/>
  <c r="C5150" i="15"/>
  <c r="C5149" i="15"/>
  <c r="C5148" i="15"/>
  <c r="C5147" i="15"/>
  <c r="E5147" i="15" s="1"/>
  <c r="C5146" i="15"/>
  <c r="E5146" i="15" s="1"/>
  <c r="C5145" i="15"/>
  <c r="C5144" i="15"/>
  <c r="E5144" i="15" s="1"/>
  <c r="C5143" i="15"/>
  <c r="E5143" i="15" s="1"/>
  <c r="C5142" i="15"/>
  <c r="E5142" i="15" s="1"/>
  <c r="C5141" i="15"/>
  <c r="E5141" i="15" s="1"/>
  <c r="C5140" i="15"/>
  <c r="E5140" i="15" s="1"/>
  <c r="C5139" i="15"/>
  <c r="E5139" i="15" s="1"/>
  <c r="C5138" i="15"/>
  <c r="C5137" i="15"/>
  <c r="C5136" i="15"/>
  <c r="E5136" i="15" s="1"/>
  <c r="C5135" i="15"/>
  <c r="E5135" i="15" s="1"/>
  <c r="C5134" i="15"/>
  <c r="C5133" i="15"/>
  <c r="C5132" i="15"/>
  <c r="C5131" i="15"/>
  <c r="E5131" i="15" s="1"/>
  <c r="C5130" i="15"/>
  <c r="E5130" i="15" s="1"/>
  <c r="C5129" i="15"/>
  <c r="C5128" i="15"/>
  <c r="E5128" i="15" s="1"/>
  <c r="C5127" i="15"/>
  <c r="E5127" i="15" s="1"/>
  <c r="C5126" i="15"/>
  <c r="E5126" i="15" s="1"/>
  <c r="C5125" i="15"/>
  <c r="E5125" i="15" s="1"/>
  <c r="C5124" i="15"/>
  <c r="E5124" i="15" s="1"/>
  <c r="C5123" i="15"/>
  <c r="E5123" i="15" s="1"/>
  <c r="C5122" i="15"/>
  <c r="C5121" i="15"/>
  <c r="C5120" i="15"/>
  <c r="E5120" i="15" s="1"/>
  <c r="C5119" i="15"/>
  <c r="E5119" i="15" s="1"/>
  <c r="C5118" i="15"/>
  <c r="C5117" i="15"/>
  <c r="C5116" i="15"/>
  <c r="C5115" i="15"/>
  <c r="E5115" i="15" s="1"/>
  <c r="C5114" i="15"/>
  <c r="E5114" i="15" s="1"/>
  <c r="C5113" i="15"/>
  <c r="C5112" i="15"/>
  <c r="E5112" i="15" s="1"/>
  <c r="C5111" i="15"/>
  <c r="E5111" i="15" s="1"/>
  <c r="C5110" i="15"/>
  <c r="E5110" i="15" s="1"/>
  <c r="C5109" i="15"/>
  <c r="E5109" i="15" s="1"/>
  <c r="C5108" i="15"/>
  <c r="E5108" i="15" s="1"/>
  <c r="C5107" i="15"/>
  <c r="E5107" i="15" s="1"/>
  <c r="C5106" i="15"/>
  <c r="C5105" i="15"/>
  <c r="C5104" i="15"/>
  <c r="E5104" i="15" s="1"/>
  <c r="C5103" i="15"/>
  <c r="E5103" i="15" s="1"/>
  <c r="C5102" i="15"/>
  <c r="C5101" i="15"/>
  <c r="C5100" i="15"/>
  <c r="C5099" i="15"/>
  <c r="E5099" i="15" s="1"/>
  <c r="C5098" i="15"/>
  <c r="E5098" i="15" s="1"/>
  <c r="C5097" i="15"/>
  <c r="C5096" i="15"/>
  <c r="E5096" i="15" s="1"/>
  <c r="C5095" i="15"/>
  <c r="E5095" i="15" s="1"/>
  <c r="C5094" i="15"/>
  <c r="E5094" i="15" s="1"/>
  <c r="C5093" i="15"/>
  <c r="E5093" i="15" s="1"/>
  <c r="C5092" i="15"/>
  <c r="E5092" i="15" s="1"/>
  <c r="C5091" i="15"/>
  <c r="E5091" i="15" s="1"/>
  <c r="C5090" i="15"/>
  <c r="C5089" i="15"/>
  <c r="C5088" i="15"/>
  <c r="E5088" i="15" s="1"/>
  <c r="C5087" i="15"/>
  <c r="E5087" i="15" s="1"/>
  <c r="C5086" i="15"/>
  <c r="C5085" i="15"/>
  <c r="C5084" i="15"/>
  <c r="C5083" i="15"/>
  <c r="E5083" i="15" s="1"/>
  <c r="C5082" i="15"/>
  <c r="E5082" i="15" s="1"/>
  <c r="C5081" i="15"/>
  <c r="C5080" i="15"/>
  <c r="E5080" i="15" s="1"/>
  <c r="C5079" i="15"/>
  <c r="E5079" i="15" s="1"/>
  <c r="C5078" i="15"/>
  <c r="E5078" i="15" s="1"/>
  <c r="C5077" i="15"/>
  <c r="E5077" i="15" s="1"/>
  <c r="C5076" i="15"/>
  <c r="E5076" i="15" s="1"/>
  <c r="C5075" i="15"/>
  <c r="E5075" i="15" s="1"/>
  <c r="C5074" i="15"/>
  <c r="C5073" i="15"/>
  <c r="C5072" i="15"/>
  <c r="E5072" i="15" s="1"/>
  <c r="C5071" i="15"/>
  <c r="E5071" i="15" s="1"/>
  <c r="C5070" i="15"/>
  <c r="C5069" i="15"/>
  <c r="C5068" i="15"/>
  <c r="C5067" i="15"/>
  <c r="E5067" i="15" s="1"/>
  <c r="C5066" i="15"/>
  <c r="E5066" i="15" s="1"/>
  <c r="C5065" i="15"/>
  <c r="C5064" i="15"/>
  <c r="E5064" i="15" s="1"/>
  <c r="C5063" i="15"/>
  <c r="E5063" i="15" s="1"/>
  <c r="C5062" i="15"/>
  <c r="E5062" i="15" s="1"/>
  <c r="C5061" i="15"/>
  <c r="E5061" i="15" s="1"/>
  <c r="C5060" i="15"/>
  <c r="E5060" i="15" s="1"/>
  <c r="C5059" i="15"/>
  <c r="E5059" i="15" s="1"/>
  <c r="C5058" i="15"/>
  <c r="C5057" i="15"/>
  <c r="C5056" i="15"/>
  <c r="E5056" i="15" s="1"/>
  <c r="C5055" i="15"/>
  <c r="E5055" i="15" s="1"/>
  <c r="C5054" i="15"/>
  <c r="C5053" i="15"/>
  <c r="C5052" i="15"/>
  <c r="C5051" i="15"/>
  <c r="E5051" i="15" s="1"/>
  <c r="C5050" i="15"/>
  <c r="E5050" i="15" s="1"/>
  <c r="C5049" i="15"/>
  <c r="C5048" i="15"/>
  <c r="E5048" i="15" s="1"/>
  <c r="C5047" i="15"/>
  <c r="E5047" i="15" s="1"/>
  <c r="C5046" i="15"/>
  <c r="E5046" i="15" s="1"/>
  <c r="C5045" i="15"/>
  <c r="E5045" i="15" s="1"/>
  <c r="C5044" i="15"/>
  <c r="E5044" i="15" s="1"/>
  <c r="C5043" i="15"/>
  <c r="E5043" i="15" s="1"/>
  <c r="C5042" i="15"/>
  <c r="E5042" i="15" s="1"/>
  <c r="C5041" i="15"/>
  <c r="C5040" i="15"/>
  <c r="E5040" i="15" s="1"/>
  <c r="C5039" i="15"/>
  <c r="E5039" i="15" s="1"/>
  <c r="C5038" i="15"/>
  <c r="C5037" i="15"/>
  <c r="C5036" i="15"/>
  <c r="C5035" i="15"/>
  <c r="E5035" i="15" s="1"/>
  <c r="C5034" i="15"/>
  <c r="E5034" i="15" s="1"/>
  <c r="C5033" i="15"/>
  <c r="C5032" i="15"/>
  <c r="E5032" i="15" s="1"/>
  <c r="C5031" i="15"/>
  <c r="E5031" i="15" s="1"/>
  <c r="C5030" i="15"/>
  <c r="E5030" i="15" s="1"/>
  <c r="C5029" i="15"/>
  <c r="E5029" i="15" s="1"/>
  <c r="C5028" i="15"/>
  <c r="E5028" i="15" s="1"/>
  <c r="C5027" i="15"/>
  <c r="E5027" i="15" s="1"/>
  <c r="C5026" i="15"/>
  <c r="E5026" i="15" s="1"/>
  <c r="C5025" i="15"/>
  <c r="C5024" i="15"/>
  <c r="E5024" i="15" s="1"/>
  <c r="C5023" i="15"/>
  <c r="E5023" i="15" s="1"/>
  <c r="C5022" i="15"/>
  <c r="C5021" i="15"/>
  <c r="C5020" i="15"/>
  <c r="C5019" i="15"/>
  <c r="E5019" i="15" s="1"/>
  <c r="C5018" i="15"/>
  <c r="E5018" i="15" s="1"/>
  <c r="C5017" i="15"/>
  <c r="C5016" i="15"/>
  <c r="E5016" i="15" s="1"/>
  <c r="C5015" i="15"/>
  <c r="E5015" i="15" s="1"/>
  <c r="C5014" i="15"/>
  <c r="E5014" i="15" s="1"/>
  <c r="C5013" i="15"/>
  <c r="E5013" i="15" s="1"/>
  <c r="C5012" i="15"/>
  <c r="E5012" i="15" s="1"/>
  <c r="C5011" i="15"/>
  <c r="E5011" i="15" s="1"/>
  <c r="C5010" i="15"/>
  <c r="E5010" i="15" s="1"/>
  <c r="C5009" i="15"/>
  <c r="C5008" i="15"/>
  <c r="E5008" i="15" s="1"/>
  <c r="C5007" i="15"/>
  <c r="E5007" i="15" s="1"/>
  <c r="C5006" i="15"/>
  <c r="C5005" i="15"/>
  <c r="C5004" i="15"/>
  <c r="C5003" i="15"/>
  <c r="E5003" i="15" s="1"/>
  <c r="C5002" i="15"/>
  <c r="E5002" i="15" s="1"/>
  <c r="C5001" i="15"/>
  <c r="C5000" i="15"/>
  <c r="E5000" i="15" s="1"/>
  <c r="C4999" i="15"/>
  <c r="E4999" i="15" s="1"/>
  <c r="C4998" i="15"/>
  <c r="E4998" i="15" s="1"/>
  <c r="C4997" i="15"/>
  <c r="E4997" i="15" s="1"/>
  <c r="C4996" i="15"/>
  <c r="E4996" i="15" s="1"/>
  <c r="C4995" i="15"/>
  <c r="E4995" i="15" s="1"/>
  <c r="C4994" i="15"/>
  <c r="E4994" i="15" s="1"/>
  <c r="C4993" i="15"/>
  <c r="C4992" i="15"/>
  <c r="E4992" i="15" s="1"/>
  <c r="C4991" i="15"/>
  <c r="E4991" i="15" s="1"/>
  <c r="C4990" i="15"/>
  <c r="C4989" i="15"/>
  <c r="C4988" i="15"/>
  <c r="C4987" i="15"/>
  <c r="E4987" i="15" s="1"/>
  <c r="C4986" i="15"/>
  <c r="E4986" i="15" s="1"/>
  <c r="C4985" i="15"/>
  <c r="C4984" i="15"/>
  <c r="E4984" i="15" s="1"/>
  <c r="C4983" i="15"/>
  <c r="E4983" i="15" s="1"/>
  <c r="C4982" i="15"/>
  <c r="E4982" i="15" s="1"/>
  <c r="C4981" i="15"/>
  <c r="E4981" i="15" s="1"/>
  <c r="C4980" i="15"/>
  <c r="E4980" i="15" s="1"/>
  <c r="C4979" i="15"/>
  <c r="E4979" i="15" s="1"/>
  <c r="C4978" i="15"/>
  <c r="E4978" i="15" s="1"/>
  <c r="C4977" i="15"/>
  <c r="C4976" i="15"/>
  <c r="E4976" i="15" s="1"/>
  <c r="C4975" i="15"/>
  <c r="E4975" i="15" s="1"/>
  <c r="C4974" i="15"/>
  <c r="C4973" i="15"/>
  <c r="C4972" i="15"/>
  <c r="C4971" i="15"/>
  <c r="E4971" i="15" s="1"/>
  <c r="C4970" i="15"/>
  <c r="E4970" i="15" s="1"/>
  <c r="C4969" i="15"/>
  <c r="C4968" i="15"/>
  <c r="E4968" i="15" s="1"/>
  <c r="C4967" i="15"/>
  <c r="E4967" i="15" s="1"/>
  <c r="C4966" i="15"/>
  <c r="E4966" i="15" s="1"/>
  <c r="C4965" i="15"/>
  <c r="E4965" i="15" s="1"/>
  <c r="C4964" i="15"/>
  <c r="E4964" i="15" s="1"/>
  <c r="C4963" i="15"/>
  <c r="E4963" i="15" s="1"/>
  <c r="C4962" i="15"/>
  <c r="E4962" i="15" s="1"/>
  <c r="C4961" i="15"/>
  <c r="C4960" i="15"/>
  <c r="E4960" i="15" s="1"/>
  <c r="C4959" i="15"/>
  <c r="E4959" i="15" s="1"/>
  <c r="C4958" i="15"/>
  <c r="C4957" i="15"/>
  <c r="C4956" i="15"/>
  <c r="C4955" i="15"/>
  <c r="E4955" i="15" s="1"/>
  <c r="C4954" i="15"/>
  <c r="E4954" i="15" s="1"/>
  <c r="C4953" i="15"/>
  <c r="C4952" i="15"/>
  <c r="E4952" i="15" s="1"/>
  <c r="C4951" i="15"/>
  <c r="E4951" i="15" s="1"/>
  <c r="C4950" i="15"/>
  <c r="E4950" i="15" s="1"/>
  <c r="C4949" i="15"/>
  <c r="E4949" i="15" s="1"/>
  <c r="C4948" i="15"/>
  <c r="E4948" i="15" s="1"/>
  <c r="C4947" i="15"/>
  <c r="E4947" i="15" s="1"/>
  <c r="C4946" i="15"/>
  <c r="E4946" i="15" s="1"/>
  <c r="C4945" i="15"/>
  <c r="C4944" i="15"/>
  <c r="E4944" i="15" s="1"/>
  <c r="C4943" i="15"/>
  <c r="E4943" i="15" s="1"/>
  <c r="C4942" i="15"/>
  <c r="C4941" i="15"/>
  <c r="C4940" i="15"/>
  <c r="C4939" i="15"/>
  <c r="E4939" i="15" s="1"/>
  <c r="C4938" i="15"/>
  <c r="E4938" i="15" s="1"/>
  <c r="C4937" i="15"/>
  <c r="C4936" i="15"/>
  <c r="E4936" i="15" s="1"/>
  <c r="C4935" i="15"/>
  <c r="E4935" i="15" s="1"/>
  <c r="C4934" i="15"/>
  <c r="E4934" i="15" s="1"/>
  <c r="C4933" i="15"/>
  <c r="E4933" i="15" s="1"/>
  <c r="C4932" i="15"/>
  <c r="E4932" i="15" s="1"/>
  <c r="C4931" i="15"/>
  <c r="E4931" i="15" s="1"/>
  <c r="C4930" i="15"/>
  <c r="E4930" i="15" s="1"/>
  <c r="C4929" i="15"/>
  <c r="C4928" i="15"/>
  <c r="E4928" i="15" s="1"/>
  <c r="C4927" i="15"/>
  <c r="E4927" i="15" s="1"/>
  <c r="C4926" i="15"/>
  <c r="C4925" i="15"/>
  <c r="C4924" i="15"/>
  <c r="C4923" i="15"/>
  <c r="E4923" i="15" s="1"/>
  <c r="C4922" i="15"/>
  <c r="E4922" i="15" s="1"/>
  <c r="C4921" i="15"/>
  <c r="C4920" i="15"/>
  <c r="E4920" i="15" s="1"/>
  <c r="C4919" i="15"/>
  <c r="E4919" i="15" s="1"/>
  <c r="C4918" i="15"/>
  <c r="E4918" i="15" s="1"/>
  <c r="C4917" i="15"/>
  <c r="E4917" i="15" s="1"/>
  <c r="C4916" i="15"/>
  <c r="E4916" i="15" s="1"/>
  <c r="C4915" i="15"/>
  <c r="E4915" i="15" s="1"/>
  <c r="C4914" i="15"/>
  <c r="E4914" i="15" s="1"/>
  <c r="C4913" i="15"/>
  <c r="C4912" i="15"/>
  <c r="E4912" i="15" s="1"/>
  <c r="C4911" i="15"/>
  <c r="E4911" i="15" s="1"/>
  <c r="C4910" i="15"/>
  <c r="C4909" i="15"/>
  <c r="C4908" i="15"/>
  <c r="C4907" i="15"/>
  <c r="E4907" i="15" s="1"/>
  <c r="C4906" i="15"/>
  <c r="E4906" i="15" s="1"/>
  <c r="C4905" i="15"/>
  <c r="C4904" i="15"/>
  <c r="E4904" i="15" s="1"/>
  <c r="C4903" i="15"/>
  <c r="E4903" i="15" s="1"/>
  <c r="C4902" i="15"/>
  <c r="E4902" i="15" s="1"/>
  <c r="C4901" i="15"/>
  <c r="E4901" i="15" s="1"/>
  <c r="C4900" i="15"/>
  <c r="E4900" i="15" s="1"/>
  <c r="C4899" i="15"/>
  <c r="E4899" i="15" s="1"/>
  <c r="C4898" i="15"/>
  <c r="E4898" i="15" s="1"/>
  <c r="C4897" i="15"/>
  <c r="C4896" i="15"/>
  <c r="C4895" i="15"/>
  <c r="C4894" i="15"/>
  <c r="C4893" i="15"/>
  <c r="C4892" i="15"/>
  <c r="C4891" i="15"/>
  <c r="C4890" i="15"/>
  <c r="C4889" i="15"/>
  <c r="C4888" i="15"/>
  <c r="C4887" i="15"/>
  <c r="C4886" i="15"/>
  <c r="C4885" i="15"/>
  <c r="C4884" i="15"/>
  <c r="C4883" i="15"/>
  <c r="C4882" i="15"/>
  <c r="C4881" i="15"/>
  <c r="C4880" i="15"/>
  <c r="C4879" i="15"/>
  <c r="C4878" i="15"/>
  <c r="C4877" i="15"/>
  <c r="C4876" i="15"/>
  <c r="C4875" i="15"/>
  <c r="C4874" i="15"/>
  <c r="C4873" i="15"/>
  <c r="C4872" i="15"/>
  <c r="C4871" i="15"/>
  <c r="C4870" i="15"/>
  <c r="C4869" i="15"/>
  <c r="C4868" i="15"/>
  <c r="C4867" i="15"/>
  <c r="C4866" i="15"/>
  <c r="C4865" i="15"/>
  <c r="C4864" i="15"/>
  <c r="C4863" i="15"/>
  <c r="C4862" i="15"/>
  <c r="C4861" i="15"/>
  <c r="C4860" i="15"/>
  <c r="C4859" i="15"/>
  <c r="C4858" i="15"/>
  <c r="C4857" i="15"/>
  <c r="C4856" i="15"/>
  <c r="C4855" i="15"/>
  <c r="C4854" i="15"/>
  <c r="C4853" i="15"/>
  <c r="C4852" i="15"/>
  <c r="C4851" i="15"/>
  <c r="C4850" i="15"/>
  <c r="C4849" i="15"/>
  <c r="C4848" i="15"/>
  <c r="C4847" i="15"/>
  <c r="C4846" i="15"/>
  <c r="C4845" i="15"/>
  <c r="C4844" i="15"/>
  <c r="C4843" i="15"/>
  <c r="C4842" i="15"/>
  <c r="C4841" i="15"/>
  <c r="C4840" i="15"/>
  <c r="C4839" i="15"/>
  <c r="C4838" i="15"/>
  <c r="C4837" i="15"/>
  <c r="C4836" i="15"/>
  <c r="C4835" i="15"/>
  <c r="C4834" i="15"/>
  <c r="C4833" i="15"/>
  <c r="C4832" i="15"/>
  <c r="C4831" i="15"/>
  <c r="C4830" i="15"/>
  <c r="C4829" i="15"/>
  <c r="C4828" i="15"/>
  <c r="C4827" i="15"/>
  <c r="C4826" i="15"/>
  <c r="C4825" i="15"/>
  <c r="C4824" i="15"/>
  <c r="C4823" i="15"/>
  <c r="C4822" i="15"/>
  <c r="C4821" i="15"/>
  <c r="C4820" i="15"/>
  <c r="C4819" i="15"/>
  <c r="C4818" i="15"/>
  <c r="C4817" i="15"/>
  <c r="C4816" i="15"/>
  <c r="C4815" i="15"/>
  <c r="C4814" i="15"/>
  <c r="C4813" i="15"/>
  <c r="C4812" i="15"/>
  <c r="C4811" i="15"/>
  <c r="C4810" i="15"/>
  <c r="C4809" i="15"/>
  <c r="C4808" i="15"/>
  <c r="C4807" i="15"/>
  <c r="C4806" i="15"/>
  <c r="C4805" i="15"/>
  <c r="C4804" i="15"/>
  <c r="C4803" i="15"/>
  <c r="C4802" i="15"/>
  <c r="C4801" i="15"/>
  <c r="C4800" i="15"/>
  <c r="C4799" i="15"/>
  <c r="C4798" i="15"/>
  <c r="C4797" i="15"/>
  <c r="C4796" i="15"/>
  <c r="C4795" i="15"/>
  <c r="C4794" i="15"/>
  <c r="C4793" i="15"/>
  <c r="C4792" i="15"/>
  <c r="C4791" i="15"/>
  <c r="C4790" i="15"/>
  <c r="C4789" i="15"/>
  <c r="C4788" i="15"/>
  <c r="C4787" i="15"/>
  <c r="C4786" i="15"/>
  <c r="C4785" i="15"/>
  <c r="C4784" i="15"/>
  <c r="C4783" i="15"/>
  <c r="C4782" i="15"/>
  <c r="C4781" i="15"/>
  <c r="C4780" i="15"/>
  <c r="C4779" i="15"/>
  <c r="C4778" i="15"/>
  <c r="C4777" i="15"/>
  <c r="C4776" i="15"/>
  <c r="C4775" i="15"/>
  <c r="C4774" i="15"/>
  <c r="C4773" i="15"/>
  <c r="C4772" i="15"/>
  <c r="C4771" i="15"/>
  <c r="C4770" i="15"/>
  <c r="C4769" i="15"/>
  <c r="C4768" i="15"/>
  <c r="C4767" i="15"/>
  <c r="C4766" i="15"/>
  <c r="C4765" i="15"/>
  <c r="C4764" i="15"/>
  <c r="C4763" i="15"/>
  <c r="C4762" i="15"/>
  <c r="C4761" i="15"/>
  <c r="C4760" i="15"/>
  <c r="C4759" i="15"/>
  <c r="C4758" i="15"/>
  <c r="C4757" i="15"/>
  <c r="C4756" i="15"/>
  <c r="C4755" i="15"/>
  <c r="C4754" i="15"/>
  <c r="C4753" i="15"/>
  <c r="C4752" i="15"/>
  <c r="C4751" i="15"/>
  <c r="C4750" i="15"/>
  <c r="C4749" i="15"/>
  <c r="C4748" i="15"/>
  <c r="C4747" i="15"/>
  <c r="C4746" i="15"/>
  <c r="C4745" i="15"/>
  <c r="C4744" i="15"/>
  <c r="C4743" i="15"/>
  <c r="C4742" i="15"/>
  <c r="C4741" i="15"/>
  <c r="C4740" i="15"/>
  <c r="C4739" i="15"/>
  <c r="C4738" i="15"/>
  <c r="C4737" i="15"/>
  <c r="C4736" i="15"/>
  <c r="C4735" i="15"/>
  <c r="C4734" i="15"/>
  <c r="C4733" i="15"/>
  <c r="C4732" i="15"/>
  <c r="C4731" i="15"/>
  <c r="C4730" i="15"/>
  <c r="C4729" i="15"/>
  <c r="C4728" i="15"/>
  <c r="C4727" i="15"/>
  <c r="C4726" i="15"/>
  <c r="C4725" i="15"/>
  <c r="C4724" i="15"/>
  <c r="C4723" i="15"/>
  <c r="C4722" i="15"/>
  <c r="C4721" i="15"/>
  <c r="C4720" i="15"/>
  <c r="C4719" i="15"/>
  <c r="C4718" i="15"/>
  <c r="C4717" i="15"/>
  <c r="C4716" i="15"/>
  <c r="C4715" i="15"/>
  <c r="C4714" i="15"/>
  <c r="C4713" i="15"/>
  <c r="C4712" i="15"/>
  <c r="C4711" i="15"/>
  <c r="C4710" i="15"/>
  <c r="C4709" i="15"/>
  <c r="C4708" i="15"/>
  <c r="C4707" i="15"/>
  <c r="C4706" i="15"/>
  <c r="C4705" i="15"/>
  <c r="C4704" i="15"/>
  <c r="C4703" i="15"/>
  <c r="C4702" i="15"/>
  <c r="C4701" i="15"/>
  <c r="C4700" i="15"/>
  <c r="C4699" i="15"/>
  <c r="C4698" i="15"/>
  <c r="C4697" i="15"/>
  <c r="C4696" i="15"/>
  <c r="C4695" i="15"/>
  <c r="C4694" i="15"/>
  <c r="C4693" i="15"/>
  <c r="C4692" i="15"/>
  <c r="C4691" i="15"/>
  <c r="C4690" i="15"/>
  <c r="C4689" i="15"/>
  <c r="C4688" i="15"/>
  <c r="C4687" i="15"/>
  <c r="C4686" i="15"/>
  <c r="C4685" i="15"/>
  <c r="C4684" i="15"/>
  <c r="C4683" i="15"/>
  <c r="C4682" i="15"/>
  <c r="C4681" i="15"/>
  <c r="C4680" i="15"/>
  <c r="C4679" i="15"/>
  <c r="C4678" i="15"/>
  <c r="C4677" i="15"/>
  <c r="C4676" i="15"/>
  <c r="C4675" i="15"/>
  <c r="C4674" i="15"/>
  <c r="C4673" i="15"/>
  <c r="C4672" i="15"/>
  <c r="C4671" i="15"/>
  <c r="C4670" i="15"/>
  <c r="C4669" i="15"/>
  <c r="C4668" i="15"/>
  <c r="C4667" i="15"/>
  <c r="C4666" i="15"/>
  <c r="C4665" i="15"/>
  <c r="C4664" i="15"/>
  <c r="C4663" i="15"/>
  <c r="C4662" i="15"/>
  <c r="C4661" i="15"/>
  <c r="C4660" i="15"/>
  <c r="C4659" i="15"/>
  <c r="C4658" i="15"/>
  <c r="C4657" i="15"/>
  <c r="C4656" i="15"/>
  <c r="C4655" i="15"/>
  <c r="C4654" i="15"/>
  <c r="C4653" i="15"/>
  <c r="C4652" i="15"/>
  <c r="C4651" i="15"/>
  <c r="C4650" i="15"/>
  <c r="C4649" i="15"/>
  <c r="C4648" i="15"/>
  <c r="C4647" i="15"/>
  <c r="C4646" i="15"/>
  <c r="C4645" i="15"/>
  <c r="C4644" i="15"/>
  <c r="C4643" i="15"/>
  <c r="C4642" i="15"/>
  <c r="C4641" i="15"/>
  <c r="C4640" i="15"/>
  <c r="C4639" i="15"/>
  <c r="C4638" i="15"/>
  <c r="C4637" i="15"/>
  <c r="C4636" i="15"/>
  <c r="C4635" i="15"/>
  <c r="C4634" i="15"/>
  <c r="C4633" i="15"/>
  <c r="C4632" i="15"/>
  <c r="C4631" i="15"/>
  <c r="C4630" i="15"/>
  <c r="C4629" i="15"/>
  <c r="C4628" i="15"/>
  <c r="C4627" i="15"/>
  <c r="C4626" i="15"/>
  <c r="C4625" i="15"/>
  <c r="C4624" i="15"/>
  <c r="C4623" i="15"/>
  <c r="C4622" i="15"/>
  <c r="C4621" i="15"/>
  <c r="C4620" i="15"/>
  <c r="C4619" i="15"/>
  <c r="C4618" i="15"/>
  <c r="C4617" i="15"/>
  <c r="C4616" i="15"/>
  <c r="C4615" i="15"/>
  <c r="C4614" i="15"/>
  <c r="C4613" i="15"/>
  <c r="C4612" i="15"/>
  <c r="C4611" i="15"/>
  <c r="C4610" i="15"/>
  <c r="C4609" i="15"/>
  <c r="C4608" i="15"/>
  <c r="C4607" i="15"/>
  <c r="C4606" i="15"/>
  <c r="C4605" i="15"/>
  <c r="C4604" i="15"/>
  <c r="C4603" i="15"/>
  <c r="C4602" i="15"/>
  <c r="C4601" i="15"/>
  <c r="C4600" i="15"/>
  <c r="C4599" i="15"/>
  <c r="C4598" i="15"/>
  <c r="C4597" i="15"/>
  <c r="C4596" i="15"/>
  <c r="C4595" i="15"/>
  <c r="C4594" i="15"/>
  <c r="C4593" i="15"/>
  <c r="C4592" i="15"/>
  <c r="C4591" i="15"/>
  <c r="C4590" i="15"/>
  <c r="C4589" i="15"/>
  <c r="C4588" i="15"/>
  <c r="C4587" i="15"/>
  <c r="C4586" i="15"/>
  <c r="C4585" i="15"/>
  <c r="C4584" i="15"/>
  <c r="C4583" i="15"/>
  <c r="C4582" i="15"/>
  <c r="C4581" i="15"/>
  <c r="C4580" i="15"/>
  <c r="C4579" i="15"/>
  <c r="C4578" i="15"/>
  <c r="C4577" i="15"/>
  <c r="C4576" i="15"/>
  <c r="C4575" i="15"/>
  <c r="C4574" i="15"/>
  <c r="C4573" i="15"/>
  <c r="C4572" i="15"/>
  <c r="C4571" i="15"/>
  <c r="C4570" i="15"/>
  <c r="C4569" i="15"/>
  <c r="C4568" i="15"/>
  <c r="C4567" i="15"/>
  <c r="C4566" i="15"/>
  <c r="C4565" i="15"/>
  <c r="C4564" i="15"/>
  <c r="C4563" i="15"/>
  <c r="C4562" i="15"/>
  <c r="C4561" i="15"/>
  <c r="C4560" i="15"/>
  <c r="C4559" i="15"/>
  <c r="C4558" i="15"/>
  <c r="C4557" i="15"/>
  <c r="C4556" i="15"/>
  <c r="C4555" i="15"/>
  <c r="C4554" i="15"/>
  <c r="C4553" i="15"/>
  <c r="C4552" i="15"/>
  <c r="C4551" i="15"/>
  <c r="C4550" i="15"/>
  <c r="C4549" i="15"/>
  <c r="C4548" i="15"/>
  <c r="C4547" i="15"/>
  <c r="C4546" i="15"/>
  <c r="C4545" i="15"/>
  <c r="C4544" i="15"/>
  <c r="C4543" i="15"/>
  <c r="C4542" i="15"/>
  <c r="C4541" i="15"/>
  <c r="C4540" i="15"/>
  <c r="C4539" i="15"/>
  <c r="C4538" i="15"/>
  <c r="C4537" i="15"/>
  <c r="C4536" i="15"/>
  <c r="C4535" i="15"/>
  <c r="C4534" i="15"/>
  <c r="C4533" i="15"/>
  <c r="C4532" i="15"/>
  <c r="C4531" i="15"/>
  <c r="C4530" i="15"/>
  <c r="C4529" i="15"/>
  <c r="C4528" i="15"/>
  <c r="C4527" i="15"/>
  <c r="C4526" i="15"/>
  <c r="C4525" i="15"/>
  <c r="C4524" i="15"/>
  <c r="C4523" i="15"/>
  <c r="C4522" i="15"/>
  <c r="C4521" i="15"/>
  <c r="C4520" i="15"/>
  <c r="C4519" i="15"/>
  <c r="C4518" i="15"/>
  <c r="C4517" i="15"/>
  <c r="C4516" i="15"/>
  <c r="C4515" i="15"/>
  <c r="C4514" i="15"/>
  <c r="C4513" i="15"/>
  <c r="C4512" i="15"/>
  <c r="C4511" i="15"/>
  <c r="C4510" i="15"/>
  <c r="C4509" i="15"/>
  <c r="C4508" i="15"/>
  <c r="C4507" i="15"/>
  <c r="C4506" i="15"/>
  <c r="C4505" i="15"/>
  <c r="C4504" i="15"/>
  <c r="C4503" i="15"/>
  <c r="C4502" i="15"/>
  <c r="C4501" i="15"/>
  <c r="C4500" i="15"/>
  <c r="C4499" i="15"/>
  <c r="C4498" i="15"/>
  <c r="C4497" i="15"/>
  <c r="C4496" i="15"/>
  <c r="C4495" i="15"/>
  <c r="C4494" i="15"/>
  <c r="C4493" i="15"/>
  <c r="C4492" i="15"/>
  <c r="C4491" i="15"/>
  <c r="C4490" i="15"/>
  <c r="C4489" i="15"/>
  <c r="C4488" i="15"/>
  <c r="C4487" i="15"/>
  <c r="C4486" i="15"/>
  <c r="C4485" i="15"/>
  <c r="C4484" i="15"/>
  <c r="C4483" i="15"/>
  <c r="C4482" i="15"/>
  <c r="C4481" i="15"/>
  <c r="C4480" i="15"/>
  <c r="C4479" i="15"/>
  <c r="C4478" i="15"/>
  <c r="C4477" i="15"/>
  <c r="C4476" i="15"/>
  <c r="C4475" i="15"/>
  <c r="C4474" i="15"/>
  <c r="C4473" i="15"/>
  <c r="C4472" i="15"/>
  <c r="C4471" i="15"/>
  <c r="C4470" i="15"/>
  <c r="C4469" i="15"/>
  <c r="C4468" i="15"/>
  <c r="C4467" i="15"/>
  <c r="C4466" i="15"/>
  <c r="C4465" i="15"/>
  <c r="C4464" i="15"/>
  <c r="C4463" i="15"/>
  <c r="C4462" i="15"/>
  <c r="C4461" i="15"/>
  <c r="C4460" i="15"/>
  <c r="C4459" i="15"/>
  <c r="C4458" i="15"/>
  <c r="C4457" i="15"/>
  <c r="C4456" i="15"/>
  <c r="C4455" i="15"/>
  <c r="C4454" i="15"/>
  <c r="C4453" i="15"/>
  <c r="C4452" i="15"/>
  <c r="C4451" i="15"/>
  <c r="C4450" i="15"/>
  <c r="C4449" i="15"/>
  <c r="C4448" i="15"/>
  <c r="C4447" i="15"/>
  <c r="C4446" i="15"/>
  <c r="C4445" i="15"/>
  <c r="C4444" i="15"/>
  <c r="C4443" i="15"/>
  <c r="C4442" i="15"/>
  <c r="C4441" i="15"/>
  <c r="C4440" i="15"/>
  <c r="C4439" i="15"/>
  <c r="C4438" i="15"/>
  <c r="C4437" i="15"/>
  <c r="C4436" i="15"/>
  <c r="C4435" i="15"/>
  <c r="C4434" i="15"/>
  <c r="C4433" i="15"/>
  <c r="C4432" i="15"/>
  <c r="C4431" i="15"/>
  <c r="C4430" i="15"/>
  <c r="C4429" i="15"/>
  <c r="C4428" i="15"/>
  <c r="C4427" i="15"/>
  <c r="C4426" i="15"/>
  <c r="C4425" i="15"/>
  <c r="C4424" i="15"/>
  <c r="C4423" i="15"/>
  <c r="C4422" i="15"/>
  <c r="C4421" i="15"/>
  <c r="C4420" i="15"/>
  <c r="C4419" i="15"/>
  <c r="C4418" i="15"/>
  <c r="C4417" i="15"/>
  <c r="C4416" i="15"/>
  <c r="C4415" i="15"/>
  <c r="C4414" i="15"/>
  <c r="C4413" i="15"/>
  <c r="C4412" i="15"/>
  <c r="C4411" i="15"/>
  <c r="C4410" i="15"/>
  <c r="C4409" i="15"/>
  <c r="C4408" i="15"/>
  <c r="C4407" i="15"/>
  <c r="C4406" i="15"/>
  <c r="C4405" i="15"/>
  <c r="C4404" i="15"/>
  <c r="C4403" i="15"/>
  <c r="C4402" i="15"/>
  <c r="C4401" i="15"/>
  <c r="C4400" i="15"/>
  <c r="C4399" i="15"/>
  <c r="C4398" i="15"/>
  <c r="C4397" i="15"/>
  <c r="C4396" i="15"/>
  <c r="C4395" i="15"/>
  <c r="C4394" i="15"/>
  <c r="C4393" i="15"/>
  <c r="C4392" i="15"/>
  <c r="C4391" i="15"/>
  <c r="C4390" i="15"/>
  <c r="C4389" i="15"/>
  <c r="C4388" i="15"/>
  <c r="C4387" i="15"/>
  <c r="C4386" i="15"/>
  <c r="C4385" i="15"/>
  <c r="C4384" i="15"/>
  <c r="C4383" i="15"/>
  <c r="C4382" i="15"/>
  <c r="C4381" i="15"/>
  <c r="C4380" i="15"/>
  <c r="C4379" i="15"/>
  <c r="C4378" i="15"/>
  <c r="C4377" i="15"/>
  <c r="C4376" i="15"/>
  <c r="C4375" i="15"/>
  <c r="C4374" i="15"/>
  <c r="C4373" i="15"/>
  <c r="C4372" i="15"/>
  <c r="C4371" i="15"/>
  <c r="C4370" i="15"/>
  <c r="C4369" i="15"/>
  <c r="C4368" i="15"/>
  <c r="C4367" i="15"/>
  <c r="C4366" i="15"/>
  <c r="C4365" i="15"/>
  <c r="C4364" i="15"/>
  <c r="C4363" i="15"/>
  <c r="C4362" i="15"/>
  <c r="C4361" i="15"/>
  <c r="C4360" i="15"/>
  <c r="C4359" i="15"/>
  <c r="C4358" i="15"/>
  <c r="C4357" i="15"/>
  <c r="C4356" i="15"/>
  <c r="C4355" i="15"/>
  <c r="C4354" i="15"/>
  <c r="C4353" i="15"/>
  <c r="C4352" i="15"/>
  <c r="C4351" i="15"/>
  <c r="C4350" i="15"/>
  <c r="C4349" i="15"/>
  <c r="C4348" i="15"/>
  <c r="C4347" i="15"/>
  <c r="C4346" i="15"/>
  <c r="C4345" i="15"/>
  <c r="C4344" i="15"/>
  <c r="C4343" i="15"/>
  <c r="C4342" i="15"/>
  <c r="C4341" i="15"/>
  <c r="C4340" i="15"/>
  <c r="C4339" i="15"/>
  <c r="C4338" i="15"/>
  <c r="C4337" i="15"/>
  <c r="C4336" i="15"/>
  <c r="C4335" i="15"/>
  <c r="C4334" i="15"/>
  <c r="C4333" i="15"/>
  <c r="C4332" i="15"/>
  <c r="C4331" i="15"/>
  <c r="C4330" i="15"/>
  <c r="C4329" i="15"/>
  <c r="C4328" i="15"/>
  <c r="C4327" i="15"/>
  <c r="C4326" i="15"/>
  <c r="C4325" i="15"/>
  <c r="C4324" i="15"/>
  <c r="C4323" i="15"/>
  <c r="C4322" i="15"/>
  <c r="C4321" i="15"/>
  <c r="C4320" i="15"/>
  <c r="C4319" i="15"/>
  <c r="C4318" i="15"/>
  <c r="C4317" i="15"/>
  <c r="C4316" i="15"/>
  <c r="C4315" i="15"/>
  <c r="C4314" i="15"/>
  <c r="C4313" i="15"/>
  <c r="C4312" i="15"/>
  <c r="C4311" i="15"/>
  <c r="C4310" i="15"/>
  <c r="C4309" i="15"/>
  <c r="C4308" i="15"/>
  <c r="C4307" i="15"/>
  <c r="C4306" i="15"/>
  <c r="C4305" i="15"/>
  <c r="C4304" i="15"/>
  <c r="C4303" i="15"/>
  <c r="C4302" i="15"/>
  <c r="C4301" i="15"/>
  <c r="C4300" i="15"/>
  <c r="C4299" i="15"/>
  <c r="C4298" i="15"/>
  <c r="C4297" i="15"/>
  <c r="C4296" i="15"/>
  <c r="C4295" i="15"/>
  <c r="C4294" i="15"/>
  <c r="C4293" i="15"/>
  <c r="C4292" i="15"/>
  <c r="C4291" i="15"/>
  <c r="C4290" i="15"/>
  <c r="C4289" i="15"/>
  <c r="C4288" i="15"/>
  <c r="C4287" i="15"/>
  <c r="C4286" i="15"/>
  <c r="C4285" i="15"/>
  <c r="C4284" i="15"/>
  <c r="C4283" i="15"/>
  <c r="C4282" i="15"/>
  <c r="C4281" i="15"/>
  <c r="C4280" i="15"/>
  <c r="C4279" i="15"/>
  <c r="C4278" i="15"/>
  <c r="C4277" i="15"/>
  <c r="C4276" i="15"/>
  <c r="C4275" i="15"/>
  <c r="C4274" i="15"/>
  <c r="C4273" i="15"/>
  <c r="C4272" i="15"/>
  <c r="C4271" i="15"/>
  <c r="C4270" i="15"/>
  <c r="C4269" i="15"/>
  <c r="C4268" i="15"/>
  <c r="C4267" i="15"/>
  <c r="C4266" i="15"/>
  <c r="C4265" i="15"/>
  <c r="C4264" i="15"/>
  <c r="C4263" i="15"/>
  <c r="C4262" i="15"/>
  <c r="C4261" i="15"/>
  <c r="C4260" i="15"/>
  <c r="C4259" i="15"/>
  <c r="C4258" i="15"/>
  <c r="C4257" i="15"/>
  <c r="C4256" i="15"/>
  <c r="C4255" i="15"/>
  <c r="C4254" i="15"/>
  <c r="C4253" i="15"/>
  <c r="C4252" i="15"/>
  <c r="C4251" i="15"/>
  <c r="C4250" i="15"/>
  <c r="C4249" i="15"/>
  <c r="C4248" i="15"/>
  <c r="C4247" i="15"/>
  <c r="C4246" i="15"/>
  <c r="C4245" i="15"/>
  <c r="C4244" i="15"/>
  <c r="C4243" i="15"/>
  <c r="C4242" i="15"/>
  <c r="C4241" i="15"/>
  <c r="C4240" i="15"/>
  <c r="C4239" i="15"/>
  <c r="C4238" i="15"/>
  <c r="C4237" i="15"/>
  <c r="C4236" i="15"/>
  <c r="C4235" i="15"/>
  <c r="C4234" i="15"/>
  <c r="C4233" i="15"/>
  <c r="C4232" i="15"/>
  <c r="C4231" i="15"/>
  <c r="C4230" i="15"/>
  <c r="C4229" i="15"/>
  <c r="C4228" i="15"/>
  <c r="C4227" i="15"/>
  <c r="C4226" i="15"/>
  <c r="C4225" i="15"/>
  <c r="C4224" i="15"/>
  <c r="C4223" i="15"/>
  <c r="C4222" i="15"/>
  <c r="C4221" i="15"/>
  <c r="C4220" i="15"/>
  <c r="C4219" i="15"/>
  <c r="C4218" i="15"/>
  <c r="C4217" i="15"/>
  <c r="C4216" i="15"/>
  <c r="C4215" i="15"/>
  <c r="C4214" i="15"/>
  <c r="C4213" i="15"/>
  <c r="C4212" i="15"/>
  <c r="C4211" i="15"/>
  <c r="C4210" i="15"/>
  <c r="C4209" i="15"/>
  <c r="C4208" i="15"/>
  <c r="C4207" i="15"/>
  <c r="C4206" i="15"/>
  <c r="C4205" i="15"/>
  <c r="C4204" i="15"/>
  <c r="C4203" i="15"/>
  <c r="C4202" i="15"/>
  <c r="C4201" i="15"/>
  <c r="C4200" i="15"/>
  <c r="C4199" i="15"/>
  <c r="C4198" i="15"/>
  <c r="C4197" i="15"/>
  <c r="C4196" i="15"/>
  <c r="C4195" i="15"/>
  <c r="C4194" i="15"/>
  <c r="C4193" i="15"/>
  <c r="C4192" i="15"/>
  <c r="C4191" i="15"/>
  <c r="C4190" i="15"/>
  <c r="C4189" i="15"/>
  <c r="C4188" i="15"/>
  <c r="C4187" i="15"/>
  <c r="C4186" i="15"/>
  <c r="C4185" i="15"/>
  <c r="C4184" i="15"/>
  <c r="C4183" i="15"/>
  <c r="C4182" i="15"/>
  <c r="C4181" i="15"/>
  <c r="C4180" i="15"/>
  <c r="C4179" i="15"/>
  <c r="C4178" i="15"/>
  <c r="C4177" i="15"/>
  <c r="C4176" i="15"/>
  <c r="C4175" i="15"/>
  <c r="C4174" i="15"/>
  <c r="C4173" i="15"/>
  <c r="C4172" i="15"/>
  <c r="C4171" i="15"/>
  <c r="C4170" i="15"/>
  <c r="C4169" i="15"/>
  <c r="C4168" i="15"/>
  <c r="C4167" i="15"/>
  <c r="C4166" i="15"/>
  <c r="C4165" i="15"/>
  <c r="C4164" i="15"/>
  <c r="C4163" i="15"/>
  <c r="C4162" i="15"/>
  <c r="C4161" i="15"/>
  <c r="C4160" i="15"/>
  <c r="C4159" i="15"/>
  <c r="C4158" i="15"/>
  <c r="C4157" i="15"/>
  <c r="C4156" i="15"/>
  <c r="C4155" i="15"/>
  <c r="C4154" i="15"/>
  <c r="C4153" i="15"/>
  <c r="C4152" i="15"/>
  <c r="C4151" i="15"/>
  <c r="C4150" i="15"/>
  <c r="C4149" i="15"/>
  <c r="C4148" i="15"/>
  <c r="C4147" i="15"/>
  <c r="C4146" i="15"/>
  <c r="C4145" i="15"/>
  <c r="C4144" i="15"/>
  <c r="C4143" i="15"/>
  <c r="C4142" i="15"/>
  <c r="C4141" i="15"/>
  <c r="C4140" i="15"/>
  <c r="C4139" i="15"/>
  <c r="C4138" i="15"/>
  <c r="C4137" i="15"/>
  <c r="C4136" i="15"/>
  <c r="C4135" i="15"/>
  <c r="C4134" i="15"/>
  <c r="C4133" i="15"/>
  <c r="C4132" i="15"/>
  <c r="C4131" i="15"/>
  <c r="C4130" i="15"/>
  <c r="C4129" i="15"/>
  <c r="C4128" i="15"/>
  <c r="C4127" i="15"/>
  <c r="C4126" i="15"/>
  <c r="C4125" i="15"/>
  <c r="C4124" i="15"/>
  <c r="C4123" i="15"/>
  <c r="C4122" i="15"/>
  <c r="C4121" i="15"/>
  <c r="C4120" i="15"/>
  <c r="C4119" i="15"/>
  <c r="C4118" i="15"/>
  <c r="C4117" i="15"/>
  <c r="C4116" i="15"/>
  <c r="C4115" i="15"/>
  <c r="C4114" i="15"/>
  <c r="C4113" i="15"/>
  <c r="C4112" i="15"/>
  <c r="C4111" i="15"/>
  <c r="C4110" i="15"/>
  <c r="C4109" i="15"/>
  <c r="C4108" i="15"/>
  <c r="C4107" i="15"/>
  <c r="C4106" i="15"/>
  <c r="C4105" i="15"/>
  <c r="C4104" i="15"/>
  <c r="C4103" i="15"/>
  <c r="C4102" i="15"/>
  <c r="C4101" i="15"/>
  <c r="C4100" i="15"/>
  <c r="C4099" i="15"/>
  <c r="C4098" i="15"/>
  <c r="C4097" i="15"/>
  <c r="C4096" i="15"/>
  <c r="C4095" i="15"/>
  <c r="C4094" i="15"/>
  <c r="C4093" i="15"/>
  <c r="C4092" i="15"/>
  <c r="C4091" i="15"/>
  <c r="C4090" i="15"/>
  <c r="C4089" i="15"/>
  <c r="C4088" i="15"/>
  <c r="C4087" i="15"/>
  <c r="C4086" i="15"/>
  <c r="C4085" i="15"/>
  <c r="C4084" i="15"/>
  <c r="C4083" i="15"/>
  <c r="C4082" i="15"/>
  <c r="C4081" i="15"/>
  <c r="C4080" i="15"/>
  <c r="C4079" i="15"/>
  <c r="C4078" i="15"/>
  <c r="C4077" i="15"/>
  <c r="C4076" i="15"/>
  <c r="C4075" i="15"/>
  <c r="C4074" i="15"/>
  <c r="C4073" i="15"/>
  <c r="C4072" i="15"/>
  <c r="C4071" i="15"/>
  <c r="C4070" i="15"/>
  <c r="C4069" i="15"/>
  <c r="C4068" i="15"/>
  <c r="C4067" i="15"/>
  <c r="C4066" i="15"/>
  <c r="C4065" i="15"/>
  <c r="C4064" i="15"/>
  <c r="C4063" i="15"/>
  <c r="C4062" i="15"/>
  <c r="C4061" i="15"/>
  <c r="C4060" i="15"/>
  <c r="C4059" i="15"/>
  <c r="C4058" i="15"/>
  <c r="C4057" i="15"/>
  <c r="C4056" i="15"/>
  <c r="C4055" i="15"/>
  <c r="C4054" i="15"/>
  <c r="C4053" i="15"/>
  <c r="C4052" i="15"/>
  <c r="C4051" i="15"/>
  <c r="C4050" i="15"/>
  <c r="C4049" i="15"/>
  <c r="C4048" i="15"/>
  <c r="C4047" i="15"/>
  <c r="C4046" i="15"/>
  <c r="C4045" i="15"/>
  <c r="C4044" i="15"/>
  <c r="C4043" i="15"/>
  <c r="C4042" i="15"/>
  <c r="C4041" i="15"/>
  <c r="C4040" i="15"/>
  <c r="C4039" i="15"/>
  <c r="C4038" i="15"/>
  <c r="C4037" i="15"/>
  <c r="C4036" i="15"/>
  <c r="C4035" i="15"/>
  <c r="C4034" i="15"/>
  <c r="C4033" i="15"/>
  <c r="C4032" i="15"/>
  <c r="C4031" i="15"/>
  <c r="C4030" i="15"/>
  <c r="C4029" i="15"/>
  <c r="C4028" i="15"/>
  <c r="C4027" i="15"/>
  <c r="C4026" i="15"/>
  <c r="C4025" i="15"/>
  <c r="C4024" i="15"/>
  <c r="C4023" i="15"/>
  <c r="C4022" i="15"/>
  <c r="C4021" i="15"/>
  <c r="C4020" i="15"/>
  <c r="C4019" i="15"/>
  <c r="C4018" i="15"/>
  <c r="C4017" i="15"/>
  <c r="C4016" i="15"/>
  <c r="C4015" i="15"/>
  <c r="C4014" i="15"/>
  <c r="C4013" i="15"/>
  <c r="C4012" i="15"/>
  <c r="C4011" i="15"/>
  <c r="C4010" i="15"/>
  <c r="C4009" i="15"/>
  <c r="C4008" i="15"/>
  <c r="C4007" i="15"/>
  <c r="C4006" i="15"/>
  <c r="C4005" i="15"/>
  <c r="C4004" i="15"/>
  <c r="C4003" i="15"/>
  <c r="C4002" i="15"/>
  <c r="C4001" i="15"/>
  <c r="C4000" i="15"/>
  <c r="C3999" i="15"/>
  <c r="C3998" i="15"/>
  <c r="C3997" i="15"/>
  <c r="C3996" i="15"/>
  <c r="C3995" i="15"/>
  <c r="C3994" i="15"/>
  <c r="C3993" i="15"/>
  <c r="C3992" i="15"/>
  <c r="C3991" i="15"/>
  <c r="C3990" i="15"/>
  <c r="C3989" i="15"/>
  <c r="C3988" i="15"/>
  <c r="C3987" i="15"/>
  <c r="C3986" i="15"/>
  <c r="C3985" i="15"/>
  <c r="C3984" i="15"/>
  <c r="C3983" i="15"/>
  <c r="C3982" i="15"/>
  <c r="C3981" i="15"/>
  <c r="C3980" i="15"/>
  <c r="C3979" i="15"/>
  <c r="C3978" i="15"/>
  <c r="C3977" i="15"/>
  <c r="C3976" i="15"/>
  <c r="C3975" i="15"/>
  <c r="C3974" i="15"/>
  <c r="C3973" i="15"/>
  <c r="C3972" i="15"/>
  <c r="C3971" i="15"/>
  <c r="C3970" i="15"/>
  <c r="C3969" i="15"/>
  <c r="C3968" i="15"/>
  <c r="C3967" i="15"/>
  <c r="C3966" i="15"/>
  <c r="C3965" i="15"/>
  <c r="C3964" i="15"/>
  <c r="C3963" i="15"/>
  <c r="C3962" i="15"/>
  <c r="C3961" i="15"/>
  <c r="C3960" i="15"/>
  <c r="C3959" i="15"/>
  <c r="C3958" i="15"/>
  <c r="C3957" i="15"/>
  <c r="C3956" i="15"/>
  <c r="C3955" i="15"/>
  <c r="C3954" i="15"/>
  <c r="C3953" i="15"/>
  <c r="C3952" i="15"/>
  <c r="C3951" i="15"/>
  <c r="C3950" i="15"/>
  <c r="C3949" i="15"/>
  <c r="C3948" i="15"/>
  <c r="C3947" i="15"/>
  <c r="C3946" i="15"/>
  <c r="C3945" i="15"/>
  <c r="C3944" i="15"/>
  <c r="C3943" i="15"/>
  <c r="C3942" i="15"/>
  <c r="C3941" i="15"/>
  <c r="C3940" i="15"/>
  <c r="C3939" i="15"/>
  <c r="C3938" i="15"/>
  <c r="C3937" i="15"/>
  <c r="C3936" i="15"/>
  <c r="C3935" i="15"/>
  <c r="C3934" i="15"/>
  <c r="C3933" i="15"/>
  <c r="C3932" i="15"/>
  <c r="C3931" i="15"/>
  <c r="C3930" i="15"/>
  <c r="C3929" i="15"/>
  <c r="C3928" i="15"/>
  <c r="C3927" i="15"/>
  <c r="C3926" i="15"/>
  <c r="C3925" i="15"/>
  <c r="C3924" i="15"/>
  <c r="C3923" i="15"/>
  <c r="C3922" i="15"/>
  <c r="C3921" i="15"/>
  <c r="C3920" i="15"/>
  <c r="C3919" i="15"/>
  <c r="C3918" i="15"/>
  <c r="C3917" i="15"/>
  <c r="C3916" i="15"/>
  <c r="C3915" i="15"/>
  <c r="C3914" i="15"/>
  <c r="C3913" i="15"/>
  <c r="C3912" i="15"/>
  <c r="C3911" i="15"/>
  <c r="C3910" i="15"/>
  <c r="C3909" i="15"/>
  <c r="C3908" i="15"/>
  <c r="C3907" i="15"/>
  <c r="C3906" i="15"/>
  <c r="C3905" i="15"/>
  <c r="C3904" i="15"/>
  <c r="C3903" i="15"/>
  <c r="C3902" i="15"/>
  <c r="C3901" i="15"/>
  <c r="C3900" i="15"/>
  <c r="C3899" i="15"/>
  <c r="C3898" i="15"/>
  <c r="C3897" i="15"/>
  <c r="C3896" i="15"/>
  <c r="C3895" i="15"/>
  <c r="C3894" i="15"/>
  <c r="C3893" i="15"/>
  <c r="C3892" i="15"/>
  <c r="C3891" i="15"/>
  <c r="C3890" i="15"/>
  <c r="C3889" i="15"/>
  <c r="C3888" i="15"/>
  <c r="C3887" i="15"/>
  <c r="C3886" i="15"/>
  <c r="C3885" i="15"/>
  <c r="C3884" i="15"/>
  <c r="C3883" i="15"/>
  <c r="C3882" i="15"/>
  <c r="C3881" i="15"/>
  <c r="C3880" i="15"/>
  <c r="C3879" i="15"/>
  <c r="C3878" i="15"/>
  <c r="C3877" i="15"/>
  <c r="C3876" i="15"/>
  <c r="C3875" i="15"/>
  <c r="C3874" i="15"/>
  <c r="C3873" i="15"/>
  <c r="C3872" i="15"/>
  <c r="C3871" i="15"/>
  <c r="C3870" i="15"/>
  <c r="C3869" i="15"/>
  <c r="C3868" i="15"/>
  <c r="C3867" i="15"/>
  <c r="C3866" i="15"/>
  <c r="C3865" i="15"/>
  <c r="C3864" i="15"/>
  <c r="C3863" i="15"/>
  <c r="C3862" i="15"/>
  <c r="C3861" i="15"/>
  <c r="C3860" i="15"/>
  <c r="C3859" i="15"/>
  <c r="C3858" i="15"/>
  <c r="C3857" i="15"/>
  <c r="C3856" i="15"/>
  <c r="C3855" i="15"/>
  <c r="C3854" i="15"/>
  <c r="C3853" i="15"/>
  <c r="C3852" i="15"/>
  <c r="C3851" i="15"/>
  <c r="C3850" i="15"/>
  <c r="C3849" i="15"/>
  <c r="C3848" i="15"/>
  <c r="C3847" i="15"/>
  <c r="C3846" i="15"/>
  <c r="C3845" i="15"/>
  <c r="C3844" i="15"/>
  <c r="C3843" i="15"/>
  <c r="C3842" i="15"/>
  <c r="C3841" i="15"/>
  <c r="C3840" i="15"/>
  <c r="C3839" i="15"/>
  <c r="C3838" i="15"/>
  <c r="C3837" i="15"/>
  <c r="C3836" i="15"/>
  <c r="C3835" i="15"/>
  <c r="C3834" i="15"/>
  <c r="C3833" i="15"/>
  <c r="C3832" i="15"/>
  <c r="C3831" i="15"/>
  <c r="C3830" i="15"/>
  <c r="C3829" i="15"/>
  <c r="C3828" i="15"/>
  <c r="C3827" i="15"/>
  <c r="C3826" i="15"/>
  <c r="C3825" i="15"/>
  <c r="C3824" i="15"/>
  <c r="C3823" i="15"/>
  <c r="C3822" i="15"/>
  <c r="C3821" i="15"/>
  <c r="C3820" i="15"/>
  <c r="C3819" i="15"/>
  <c r="C3818" i="15"/>
  <c r="C3817" i="15"/>
  <c r="C3816" i="15"/>
  <c r="C3815" i="15"/>
  <c r="C3814" i="15"/>
  <c r="C3813" i="15"/>
  <c r="C3812" i="15"/>
  <c r="C3811" i="15"/>
  <c r="C3810" i="15"/>
  <c r="C3809" i="15"/>
  <c r="C3808" i="15"/>
  <c r="C3807" i="15"/>
  <c r="C3806" i="15"/>
  <c r="C3805" i="15"/>
  <c r="C3804" i="15"/>
  <c r="C3803" i="15"/>
  <c r="C3802" i="15"/>
  <c r="C3801" i="15"/>
  <c r="C3800" i="15"/>
  <c r="C3799" i="15"/>
  <c r="C3798" i="15"/>
  <c r="C3797" i="15"/>
  <c r="C3796" i="15"/>
  <c r="C3795" i="15"/>
  <c r="C3794" i="15"/>
  <c r="C3793" i="15"/>
  <c r="C3792" i="15"/>
  <c r="C3791" i="15"/>
  <c r="C3790" i="15"/>
  <c r="C3789" i="15"/>
  <c r="C3788" i="15"/>
  <c r="C3787" i="15"/>
  <c r="C3786" i="15"/>
  <c r="C3785" i="15"/>
  <c r="C3784" i="15"/>
  <c r="C3783" i="15"/>
  <c r="C3782" i="15"/>
  <c r="C3781" i="15"/>
  <c r="C3780" i="15"/>
  <c r="C3779" i="15"/>
  <c r="C3778" i="15"/>
  <c r="C3777" i="15"/>
  <c r="C3776" i="15"/>
  <c r="C3775" i="15"/>
  <c r="C3774" i="15"/>
  <c r="C3773" i="15"/>
  <c r="C3772" i="15"/>
  <c r="C3771" i="15"/>
  <c r="C3770" i="15"/>
  <c r="C3769" i="15"/>
  <c r="C3768" i="15"/>
  <c r="C3767" i="15"/>
  <c r="C3766" i="15"/>
  <c r="C3765" i="15"/>
  <c r="C3764" i="15"/>
  <c r="C3763" i="15"/>
  <c r="C3762" i="15"/>
  <c r="C3761" i="15"/>
  <c r="C3760" i="15"/>
  <c r="C3759" i="15"/>
  <c r="C3758" i="15"/>
  <c r="C3757" i="15"/>
  <c r="C3756" i="15"/>
  <c r="C3755" i="15"/>
  <c r="C3754" i="15"/>
  <c r="C3753" i="15"/>
  <c r="C3752" i="15"/>
  <c r="C3751" i="15"/>
  <c r="C3750" i="15"/>
  <c r="C3749" i="15"/>
  <c r="C3748" i="15"/>
  <c r="C3747" i="15"/>
  <c r="C3746" i="15"/>
  <c r="C3745" i="15"/>
  <c r="C3744" i="15"/>
  <c r="C3743" i="15"/>
  <c r="C3742" i="15"/>
  <c r="C3741" i="15"/>
  <c r="C3740" i="15"/>
  <c r="C3739" i="15"/>
  <c r="C3738" i="15"/>
  <c r="C3737" i="15"/>
  <c r="C3736" i="15"/>
  <c r="C3735" i="15"/>
  <c r="C3734" i="15"/>
  <c r="C3733" i="15"/>
  <c r="C3732" i="15"/>
  <c r="C3731" i="15"/>
  <c r="C3730" i="15"/>
  <c r="C3729" i="15"/>
  <c r="C3728" i="15"/>
  <c r="C3727" i="15"/>
  <c r="C3726" i="15"/>
  <c r="C3725" i="15"/>
  <c r="C3724" i="15"/>
  <c r="C3723" i="15"/>
  <c r="C3722" i="15"/>
  <c r="C3721" i="15"/>
  <c r="C3720" i="15"/>
  <c r="C3719" i="15"/>
  <c r="C3718" i="15"/>
  <c r="C3717" i="15"/>
  <c r="C3716" i="15"/>
  <c r="C3715" i="15"/>
  <c r="C3714" i="15"/>
  <c r="C3713" i="15"/>
  <c r="C3712" i="15"/>
  <c r="C3711" i="15"/>
  <c r="C3710" i="15"/>
  <c r="C3709" i="15"/>
  <c r="C3708" i="15"/>
  <c r="C3707" i="15"/>
  <c r="C3706" i="15"/>
  <c r="C3705" i="15"/>
  <c r="C3704" i="15"/>
  <c r="C3703" i="15"/>
  <c r="C3702" i="15"/>
  <c r="C3701" i="15"/>
  <c r="C3700" i="15"/>
  <c r="C3699" i="15"/>
  <c r="C3698" i="15"/>
  <c r="C3697" i="15"/>
  <c r="C3696" i="15"/>
  <c r="C3695" i="15"/>
  <c r="C3694" i="15"/>
  <c r="C3693" i="15"/>
  <c r="C3692" i="15"/>
  <c r="C3691" i="15"/>
  <c r="C3690" i="15"/>
  <c r="C3689" i="15"/>
  <c r="C3688" i="15"/>
  <c r="C3687" i="15"/>
  <c r="C3686" i="15"/>
  <c r="C3685" i="15"/>
  <c r="C3684" i="15"/>
  <c r="C3683" i="15"/>
  <c r="C3682" i="15"/>
  <c r="C3681" i="15"/>
  <c r="C3680" i="15"/>
  <c r="C3679" i="15"/>
  <c r="C3678" i="15"/>
  <c r="C3677" i="15"/>
  <c r="C3676" i="15"/>
  <c r="C3675" i="15"/>
  <c r="C3674" i="15"/>
  <c r="C3673" i="15"/>
  <c r="C3672" i="15"/>
  <c r="C3671" i="15"/>
  <c r="C3670" i="15"/>
  <c r="C3669" i="15"/>
  <c r="C3668" i="15"/>
  <c r="C3667" i="15"/>
  <c r="C3666" i="15"/>
  <c r="C3665" i="15"/>
  <c r="C3664" i="15"/>
  <c r="C3663" i="15"/>
  <c r="C3662" i="15"/>
  <c r="C3661" i="15"/>
  <c r="C3660" i="15"/>
  <c r="C3659" i="15"/>
  <c r="C3658" i="15"/>
  <c r="C3657" i="15"/>
  <c r="C3656" i="15"/>
  <c r="C3655" i="15"/>
  <c r="C3654" i="15"/>
  <c r="C3653" i="15"/>
  <c r="C3652" i="15"/>
  <c r="C3651" i="15"/>
  <c r="C3650" i="15"/>
  <c r="C3649" i="15"/>
  <c r="C3648" i="15"/>
  <c r="C3647" i="15"/>
  <c r="C3646" i="15"/>
  <c r="C3645" i="15"/>
  <c r="C3644" i="15"/>
  <c r="C3643" i="15"/>
  <c r="C3642" i="15"/>
  <c r="C3641" i="15"/>
  <c r="C3640" i="15"/>
  <c r="C3639" i="15"/>
  <c r="C3638" i="15"/>
  <c r="C3637" i="15"/>
  <c r="C3636" i="15"/>
  <c r="C3635" i="15"/>
  <c r="C3634" i="15"/>
  <c r="C3633" i="15"/>
  <c r="C3632" i="15"/>
  <c r="C3631" i="15"/>
  <c r="C3630" i="15"/>
  <c r="C3629" i="15"/>
  <c r="C3628" i="15"/>
  <c r="C3627" i="15"/>
  <c r="C3626" i="15"/>
  <c r="C3625" i="15"/>
  <c r="C3624" i="15"/>
  <c r="C3623" i="15"/>
  <c r="C3622" i="15"/>
  <c r="C3621" i="15"/>
  <c r="C3620" i="15"/>
  <c r="C3619" i="15"/>
  <c r="C3618" i="15"/>
  <c r="C3617" i="15"/>
  <c r="C3616" i="15"/>
  <c r="C3615" i="15"/>
  <c r="C3614" i="15"/>
  <c r="C3613" i="15"/>
  <c r="C3612" i="15"/>
  <c r="C3611" i="15"/>
  <c r="C3610" i="15"/>
  <c r="C3609" i="15"/>
  <c r="C3608" i="15"/>
  <c r="C3607" i="15"/>
  <c r="C3606" i="15"/>
  <c r="C3605" i="15"/>
  <c r="C3604" i="15"/>
  <c r="C3603" i="15"/>
  <c r="C3602" i="15"/>
  <c r="C3601" i="15"/>
  <c r="C3600" i="15"/>
  <c r="C3599" i="15"/>
  <c r="C3598" i="15"/>
  <c r="C3597" i="15"/>
  <c r="C3596" i="15"/>
  <c r="C3595" i="15"/>
  <c r="C3594" i="15"/>
  <c r="C3593" i="15"/>
  <c r="C3592" i="15"/>
  <c r="C3591" i="15"/>
  <c r="C3590" i="15"/>
  <c r="C3589" i="15"/>
  <c r="C3588" i="15"/>
  <c r="C3587" i="15"/>
  <c r="C3586" i="15"/>
  <c r="C3585" i="15"/>
  <c r="C3584" i="15"/>
  <c r="C3583" i="15"/>
  <c r="C3582" i="15"/>
  <c r="C3581" i="15"/>
  <c r="C3580" i="15"/>
  <c r="C3579" i="15"/>
  <c r="C3578" i="15"/>
  <c r="C3577" i="15"/>
  <c r="C3576" i="15"/>
  <c r="C3575" i="15"/>
  <c r="C3574" i="15"/>
  <c r="C3573" i="15"/>
  <c r="C3572" i="15"/>
  <c r="C3571" i="15"/>
  <c r="C3570" i="15"/>
  <c r="C3569" i="15"/>
  <c r="C3568" i="15"/>
  <c r="C3567" i="15"/>
  <c r="C3566" i="15"/>
  <c r="C3565" i="15"/>
  <c r="C3564" i="15"/>
  <c r="C3563" i="15"/>
  <c r="C3562" i="15"/>
  <c r="C3561" i="15"/>
  <c r="C3560" i="15"/>
  <c r="C3559" i="15"/>
  <c r="C3558" i="15"/>
  <c r="C3557" i="15"/>
  <c r="C3556" i="15"/>
  <c r="C3555" i="15"/>
  <c r="C3554" i="15"/>
  <c r="C3553" i="15"/>
  <c r="C3552" i="15"/>
  <c r="C3551" i="15"/>
  <c r="C3550" i="15"/>
  <c r="C3549" i="15"/>
  <c r="C3548" i="15"/>
  <c r="C3547" i="15"/>
  <c r="C3546" i="15"/>
  <c r="C3545" i="15"/>
  <c r="C3544" i="15"/>
  <c r="C3543" i="15"/>
  <c r="C3542" i="15"/>
  <c r="C3541" i="15"/>
  <c r="C3540" i="15"/>
  <c r="C3539" i="15"/>
  <c r="C3538" i="15"/>
  <c r="C3537" i="15"/>
  <c r="C3536" i="15"/>
  <c r="C3535" i="15"/>
  <c r="C3534" i="15"/>
  <c r="C3533" i="15"/>
  <c r="C3532" i="15"/>
  <c r="C3531" i="15"/>
  <c r="C3530" i="15"/>
  <c r="C3529" i="15"/>
  <c r="C3528" i="15"/>
  <c r="C3527" i="15"/>
  <c r="C3526" i="15"/>
  <c r="C3525" i="15"/>
  <c r="C3524" i="15"/>
  <c r="C3523" i="15"/>
  <c r="C3522" i="15"/>
  <c r="C3521" i="15"/>
  <c r="C3520" i="15"/>
  <c r="C3519" i="15"/>
  <c r="C3518" i="15"/>
  <c r="C3517" i="15"/>
  <c r="C3516" i="15"/>
  <c r="C3515" i="15"/>
  <c r="C3514" i="15"/>
  <c r="C3513" i="15"/>
  <c r="C3512" i="15"/>
  <c r="C3511" i="15"/>
  <c r="C3510" i="15"/>
  <c r="C3509" i="15"/>
  <c r="C3508" i="15"/>
  <c r="C3507" i="15"/>
  <c r="C3506" i="15"/>
  <c r="C3505" i="15"/>
  <c r="C3504" i="15"/>
  <c r="C3503" i="15"/>
  <c r="C3502" i="15"/>
  <c r="C3501" i="15"/>
  <c r="C3500" i="15"/>
  <c r="C3499" i="15"/>
  <c r="C3498" i="15"/>
  <c r="C3497" i="15"/>
  <c r="C3496" i="15"/>
  <c r="C3495" i="15"/>
  <c r="C3494" i="15"/>
  <c r="C3493" i="15"/>
  <c r="C3492" i="15"/>
  <c r="C3491" i="15"/>
  <c r="C3490" i="15"/>
  <c r="C3489" i="15"/>
  <c r="C3488" i="15"/>
  <c r="C3487" i="15"/>
  <c r="C3486" i="15"/>
  <c r="C3485" i="15"/>
  <c r="C3484" i="15"/>
  <c r="C3483" i="15"/>
  <c r="C3482" i="15"/>
  <c r="C3481" i="15"/>
  <c r="C3480" i="15"/>
  <c r="C3479" i="15"/>
  <c r="C3478" i="15"/>
  <c r="C3477" i="15"/>
  <c r="C3476" i="15"/>
  <c r="C3475" i="15"/>
  <c r="C3474" i="15"/>
  <c r="C3473" i="15"/>
  <c r="C3472" i="15"/>
  <c r="C3471" i="15"/>
  <c r="C3470" i="15"/>
  <c r="C3469" i="15"/>
  <c r="C3468" i="15"/>
  <c r="C3467" i="15"/>
  <c r="C3466" i="15"/>
  <c r="C3465" i="15"/>
  <c r="C3464" i="15"/>
  <c r="C3463" i="15"/>
  <c r="C3462" i="15"/>
  <c r="C3461" i="15"/>
  <c r="C3460" i="15"/>
  <c r="C3459" i="15"/>
  <c r="C3458" i="15"/>
  <c r="C3457" i="15"/>
  <c r="C3456" i="15"/>
  <c r="C3455" i="15"/>
  <c r="C3454" i="15"/>
  <c r="C3453" i="15"/>
  <c r="C3452" i="15"/>
  <c r="C3451" i="15"/>
  <c r="C3450" i="15"/>
  <c r="C3449" i="15"/>
  <c r="C3448" i="15"/>
  <c r="C3447" i="15"/>
  <c r="C3446" i="15"/>
  <c r="C3445" i="15"/>
  <c r="C3444" i="15"/>
  <c r="C3443" i="15"/>
  <c r="C3442" i="15"/>
  <c r="C3441" i="15"/>
  <c r="C3440" i="15"/>
  <c r="C3439" i="15"/>
  <c r="C3438" i="15"/>
  <c r="C3437" i="15"/>
  <c r="C3436" i="15"/>
  <c r="C3435" i="15"/>
  <c r="C3434" i="15"/>
  <c r="C3433" i="15"/>
  <c r="C3432" i="15"/>
  <c r="C3431" i="15"/>
  <c r="C3430" i="15"/>
  <c r="C3429" i="15"/>
  <c r="C3428" i="15"/>
  <c r="C3427" i="15"/>
  <c r="C3426" i="15"/>
  <c r="C3425" i="15"/>
  <c r="C3424" i="15"/>
  <c r="C3423" i="15"/>
  <c r="C3422" i="15"/>
  <c r="C3421" i="15"/>
  <c r="C3420" i="15"/>
  <c r="C3419" i="15"/>
  <c r="C3418" i="15"/>
  <c r="C3417" i="15"/>
  <c r="C3416" i="15"/>
  <c r="C3415" i="15"/>
  <c r="C3414" i="15"/>
  <c r="C3413" i="15"/>
  <c r="C3412" i="15"/>
  <c r="C3411" i="15"/>
  <c r="C3410" i="15"/>
  <c r="C3409" i="15"/>
  <c r="C3408" i="15"/>
  <c r="C3407" i="15"/>
  <c r="C3406" i="15"/>
  <c r="C3405" i="15"/>
  <c r="C3404" i="15"/>
  <c r="C3403" i="15"/>
  <c r="C3402" i="15"/>
  <c r="C3401" i="15"/>
  <c r="C3400" i="15"/>
  <c r="C3399" i="15"/>
  <c r="C3398" i="15"/>
  <c r="C3397" i="15"/>
  <c r="C3396" i="15"/>
  <c r="C3395" i="15"/>
  <c r="C3394" i="15"/>
  <c r="C3393" i="15"/>
  <c r="C3392" i="15"/>
  <c r="C3391" i="15"/>
  <c r="C3390" i="15"/>
  <c r="C3389" i="15"/>
  <c r="C3388" i="15"/>
  <c r="C3387" i="15"/>
  <c r="C3386" i="15"/>
  <c r="C3385" i="15"/>
  <c r="C3384" i="15"/>
  <c r="C3383" i="15"/>
  <c r="C3382" i="15"/>
  <c r="C3381" i="15"/>
  <c r="C3380" i="15"/>
  <c r="C3379" i="15"/>
  <c r="C3378" i="15"/>
  <c r="C3377" i="15"/>
  <c r="C3376" i="15"/>
  <c r="C3375" i="15"/>
  <c r="C3374" i="15"/>
  <c r="C3373" i="15"/>
  <c r="C3372" i="15"/>
  <c r="C3371" i="15"/>
  <c r="C3370" i="15"/>
  <c r="C3369" i="15"/>
  <c r="C3368" i="15"/>
  <c r="C3367" i="15"/>
  <c r="C3366" i="15"/>
  <c r="C3365" i="15"/>
  <c r="C3364" i="15"/>
  <c r="C3363" i="15"/>
  <c r="C3362" i="15"/>
  <c r="C3361" i="15"/>
  <c r="C3360" i="15"/>
  <c r="C3359" i="15"/>
  <c r="C3358" i="15"/>
  <c r="C3357" i="15"/>
  <c r="C3356" i="15"/>
  <c r="C3355" i="15"/>
  <c r="C3354" i="15"/>
  <c r="C3353" i="15"/>
  <c r="C3352" i="15"/>
  <c r="C3351" i="15"/>
  <c r="C3350" i="15"/>
  <c r="C3349" i="15"/>
  <c r="C3348" i="15"/>
  <c r="C3347" i="15"/>
  <c r="C3346" i="15"/>
  <c r="C3345" i="15"/>
  <c r="C3344" i="15"/>
  <c r="C3343" i="15"/>
  <c r="C3342" i="15"/>
  <c r="C3341" i="15"/>
  <c r="C3340" i="15"/>
  <c r="C3339" i="15"/>
  <c r="C3338" i="15"/>
  <c r="C3337" i="15"/>
  <c r="C3336" i="15"/>
  <c r="C3335" i="15"/>
  <c r="C3334" i="15"/>
  <c r="C3333" i="15"/>
  <c r="C3332" i="15"/>
  <c r="C3331" i="15"/>
  <c r="C3330" i="15"/>
  <c r="C3329" i="15"/>
  <c r="C3328" i="15"/>
  <c r="C3327" i="15"/>
  <c r="C3326" i="15"/>
  <c r="C3325" i="15"/>
  <c r="C3324" i="15"/>
  <c r="C3323" i="15"/>
  <c r="C3322" i="15"/>
  <c r="C3321" i="15"/>
  <c r="C3320" i="15"/>
  <c r="C3319" i="15"/>
  <c r="C3318" i="15"/>
  <c r="C3317" i="15"/>
  <c r="C3316" i="15"/>
  <c r="C3315" i="15"/>
  <c r="C3314" i="15"/>
  <c r="C3313" i="15"/>
  <c r="C3312" i="15"/>
  <c r="C3311" i="15"/>
  <c r="C3310" i="15"/>
  <c r="C3309" i="15"/>
  <c r="C3308" i="15"/>
  <c r="C3307" i="15"/>
  <c r="C3306" i="15"/>
  <c r="C3305" i="15"/>
  <c r="C3304" i="15"/>
  <c r="C3303" i="15"/>
  <c r="C3302" i="15"/>
  <c r="C3301" i="15"/>
  <c r="C3300" i="15"/>
  <c r="C3299" i="15"/>
  <c r="C3298" i="15"/>
  <c r="C3297" i="15"/>
  <c r="C3296" i="15"/>
  <c r="C3295" i="15"/>
  <c r="C3294" i="15"/>
  <c r="C3293" i="15"/>
  <c r="C3292" i="15"/>
  <c r="C3291" i="15"/>
  <c r="C3290" i="15"/>
  <c r="C3289" i="15"/>
  <c r="C3288" i="15"/>
  <c r="C3287" i="15"/>
  <c r="C3286" i="15"/>
  <c r="C3285" i="15"/>
  <c r="C3284" i="15"/>
  <c r="C3283" i="15"/>
  <c r="C3282" i="15"/>
  <c r="C3281" i="15"/>
  <c r="C3280" i="15"/>
  <c r="C3279" i="15"/>
  <c r="C3278" i="15"/>
  <c r="C3277" i="15"/>
  <c r="C3276" i="15"/>
  <c r="C3275" i="15"/>
  <c r="C3274" i="15"/>
  <c r="C3273" i="15"/>
  <c r="C3272" i="15"/>
  <c r="C3271" i="15"/>
  <c r="C3270" i="15"/>
  <c r="C3269" i="15"/>
  <c r="C3268" i="15"/>
  <c r="C3267" i="15"/>
  <c r="C3266" i="15"/>
  <c r="C3265" i="15"/>
  <c r="C3264" i="15"/>
  <c r="C3263" i="15"/>
  <c r="C3262" i="15"/>
  <c r="C3261" i="15"/>
  <c r="C3260" i="15"/>
  <c r="C3259" i="15"/>
  <c r="C3258" i="15"/>
  <c r="C3257" i="15"/>
  <c r="C3256" i="15"/>
  <c r="C3255" i="15"/>
  <c r="C3254" i="15"/>
  <c r="C3253" i="15"/>
  <c r="C3252" i="15"/>
  <c r="C3251" i="15"/>
  <c r="C3250" i="15"/>
  <c r="C3249" i="15"/>
  <c r="C3248" i="15"/>
  <c r="C3247" i="15"/>
  <c r="C3246" i="15"/>
  <c r="C3245" i="15"/>
  <c r="C3244" i="15"/>
  <c r="C3243" i="15"/>
  <c r="C3242" i="15"/>
  <c r="C3241" i="15"/>
  <c r="C3240" i="15"/>
  <c r="C3239" i="15"/>
  <c r="C3238" i="15"/>
  <c r="C3237" i="15"/>
  <c r="C3236" i="15"/>
  <c r="C3235" i="15"/>
  <c r="C3234" i="15"/>
  <c r="C3233" i="15"/>
  <c r="C3232" i="15"/>
  <c r="C3231" i="15"/>
  <c r="C3230" i="15"/>
  <c r="C3229" i="15"/>
  <c r="C3228" i="15"/>
  <c r="C3227" i="15"/>
  <c r="C3226" i="15"/>
  <c r="C3225" i="15"/>
  <c r="C3224" i="15"/>
  <c r="C3223" i="15"/>
  <c r="C3222" i="15"/>
  <c r="C3221" i="15"/>
  <c r="C3220" i="15"/>
  <c r="C3219" i="15"/>
  <c r="C3218" i="15"/>
  <c r="C3217" i="15"/>
  <c r="C3216" i="15"/>
  <c r="C3215" i="15"/>
  <c r="C3214" i="15"/>
  <c r="C3213" i="15"/>
  <c r="C3212" i="15"/>
  <c r="C3211" i="15"/>
  <c r="C3210" i="15"/>
  <c r="C3209" i="15"/>
  <c r="C3208" i="15"/>
  <c r="C3207" i="15"/>
  <c r="C3206" i="15"/>
  <c r="C3205" i="15"/>
  <c r="C3204" i="15"/>
  <c r="C3203" i="15"/>
  <c r="C3202" i="15"/>
  <c r="C3201" i="15"/>
  <c r="C3200" i="15"/>
  <c r="C3199" i="15"/>
  <c r="C3198" i="15"/>
  <c r="C3197" i="15"/>
  <c r="C3196" i="15"/>
  <c r="C3195" i="15"/>
  <c r="C3194" i="15"/>
  <c r="C3193" i="15"/>
  <c r="C3192" i="15"/>
  <c r="C3191" i="15"/>
  <c r="C3190" i="15"/>
  <c r="C3189" i="15"/>
  <c r="C3188" i="15"/>
  <c r="C3187" i="15"/>
  <c r="C3186" i="15"/>
  <c r="C3185" i="15"/>
  <c r="C3184" i="15"/>
  <c r="C3183" i="15"/>
  <c r="C3182" i="15"/>
  <c r="C3181" i="15"/>
  <c r="C3180" i="15"/>
  <c r="C3179" i="15"/>
  <c r="C3178" i="15"/>
  <c r="C3177" i="15"/>
  <c r="C3176" i="15"/>
  <c r="C3175" i="15"/>
  <c r="C3174" i="15"/>
  <c r="C3173" i="15"/>
  <c r="C3172" i="15"/>
  <c r="C3171" i="15"/>
  <c r="C3170" i="15"/>
  <c r="C3169" i="15"/>
  <c r="C3168" i="15"/>
  <c r="C3167" i="15"/>
  <c r="C3166" i="15"/>
  <c r="C3165" i="15"/>
  <c r="C3164" i="15"/>
  <c r="C3163" i="15"/>
  <c r="C3162" i="15"/>
  <c r="C3161" i="15"/>
  <c r="C3160" i="15"/>
  <c r="C3159" i="15"/>
  <c r="C3158" i="15"/>
  <c r="C3157" i="15"/>
  <c r="C3156" i="15"/>
  <c r="C3155" i="15"/>
  <c r="C3154" i="15"/>
  <c r="C3153" i="15"/>
  <c r="C3152" i="15"/>
  <c r="C3151" i="15"/>
  <c r="C3150" i="15"/>
  <c r="C3149" i="15"/>
  <c r="C3148" i="15"/>
  <c r="C3147" i="15"/>
  <c r="C3146" i="15"/>
  <c r="C3145" i="15"/>
  <c r="C3144" i="15"/>
  <c r="C3143" i="15"/>
  <c r="C3142" i="15"/>
  <c r="C3141" i="15"/>
  <c r="C3140" i="15"/>
  <c r="C3139" i="15"/>
  <c r="C3138" i="15"/>
  <c r="C3137" i="15"/>
  <c r="C3136" i="15"/>
  <c r="C3135" i="15"/>
  <c r="C3134" i="15"/>
  <c r="C3133" i="15"/>
  <c r="C3132" i="15"/>
  <c r="C3131" i="15"/>
  <c r="C3130" i="15"/>
  <c r="C3129" i="15"/>
  <c r="C3128" i="15"/>
  <c r="C3127" i="15"/>
  <c r="C3126" i="15"/>
  <c r="C3125" i="15"/>
  <c r="C3124" i="15"/>
  <c r="C3123" i="15"/>
  <c r="C3122" i="15"/>
  <c r="C3121" i="15"/>
  <c r="C3120" i="15"/>
  <c r="C3119" i="15"/>
  <c r="C3118" i="15"/>
  <c r="C3117" i="15"/>
  <c r="C3116" i="15"/>
  <c r="C3115" i="15"/>
  <c r="C3114" i="15"/>
  <c r="C3113" i="15"/>
  <c r="C3112" i="15"/>
  <c r="C3111" i="15"/>
  <c r="C3110" i="15"/>
  <c r="C3109" i="15"/>
  <c r="C3108" i="15"/>
  <c r="C3107" i="15"/>
  <c r="C3106" i="15"/>
  <c r="C3105" i="15"/>
  <c r="C3104" i="15"/>
  <c r="C3103" i="15"/>
  <c r="C3102" i="15"/>
  <c r="C3101" i="15"/>
  <c r="C3100" i="15"/>
  <c r="C3099" i="15"/>
  <c r="C3098" i="15"/>
  <c r="C3097" i="15"/>
  <c r="C3096" i="15"/>
  <c r="C3095" i="15"/>
  <c r="C3094" i="15"/>
  <c r="C3093" i="15"/>
  <c r="C3092" i="15"/>
  <c r="C3091" i="15"/>
  <c r="C3090" i="15"/>
  <c r="C3089" i="15"/>
  <c r="C3088" i="15"/>
  <c r="C3087" i="15"/>
  <c r="C3086" i="15"/>
  <c r="C3085" i="15"/>
  <c r="C3084" i="15"/>
  <c r="C3083" i="15"/>
  <c r="C3082" i="15"/>
  <c r="C3081" i="15"/>
  <c r="C3080" i="15"/>
  <c r="C3079" i="15"/>
  <c r="C3078" i="15"/>
  <c r="C3077" i="15"/>
  <c r="C3076" i="15"/>
  <c r="C3075" i="15"/>
  <c r="C3074" i="15"/>
  <c r="C3073" i="15"/>
  <c r="C3072" i="15"/>
  <c r="C3071" i="15"/>
  <c r="C3070" i="15"/>
  <c r="C3069" i="15"/>
  <c r="C3068" i="15"/>
  <c r="C3067" i="15"/>
  <c r="C3066" i="15"/>
  <c r="C3065" i="15"/>
  <c r="C3064" i="15"/>
  <c r="C3063" i="15"/>
  <c r="C3062" i="15"/>
  <c r="C3061" i="15"/>
  <c r="C3060" i="15"/>
  <c r="C3059" i="15"/>
  <c r="C3058" i="15"/>
  <c r="C3057" i="15"/>
  <c r="C3056" i="15"/>
  <c r="C3055" i="15"/>
  <c r="C3054" i="15"/>
  <c r="C3053" i="15"/>
  <c r="C3052" i="15"/>
  <c r="C3051" i="15"/>
  <c r="C3050" i="15"/>
  <c r="C3049" i="15"/>
  <c r="C3048" i="15"/>
  <c r="C3047" i="15"/>
  <c r="C3046" i="15"/>
  <c r="C3045" i="15"/>
  <c r="C3044" i="15"/>
  <c r="C3043" i="15"/>
  <c r="C3042" i="15"/>
  <c r="C3041" i="15"/>
  <c r="C3040" i="15"/>
  <c r="C3039" i="15"/>
  <c r="C3038" i="15"/>
  <c r="C3037" i="15"/>
  <c r="C3036" i="15"/>
  <c r="C3035" i="15"/>
  <c r="C3034" i="15"/>
  <c r="C3033" i="15"/>
  <c r="C3032" i="15"/>
  <c r="C3031" i="15"/>
  <c r="C3030" i="15"/>
  <c r="C3029" i="15"/>
  <c r="C3028" i="15"/>
  <c r="C3027" i="15"/>
  <c r="C3026" i="15"/>
  <c r="C3025" i="15"/>
  <c r="C3024" i="15"/>
  <c r="C3023" i="15"/>
  <c r="C3022" i="15"/>
  <c r="C3021" i="15"/>
  <c r="C3020" i="15"/>
  <c r="C3019" i="15"/>
  <c r="C3018" i="15"/>
  <c r="C3017" i="15"/>
  <c r="C3016" i="15"/>
  <c r="C3015" i="15"/>
  <c r="C3014" i="15"/>
  <c r="C3013" i="15"/>
  <c r="C3012" i="15"/>
  <c r="C3011" i="15"/>
  <c r="C3010" i="15"/>
  <c r="C3009" i="15"/>
  <c r="C3008" i="15"/>
  <c r="C3007" i="15"/>
  <c r="C3006" i="15"/>
  <c r="C3005" i="15"/>
  <c r="C3004" i="15"/>
  <c r="C3003" i="15"/>
  <c r="C3002" i="15"/>
  <c r="C3001" i="15"/>
  <c r="C3000" i="15"/>
  <c r="C2999" i="15"/>
  <c r="C2998" i="15"/>
  <c r="C2997" i="15"/>
  <c r="C2996" i="15"/>
  <c r="C2995" i="15"/>
  <c r="C2994" i="15"/>
  <c r="C2993" i="15"/>
  <c r="C2992" i="15"/>
  <c r="C2991" i="15"/>
  <c r="C2990" i="15"/>
  <c r="C2989" i="15"/>
  <c r="C2988" i="15"/>
  <c r="C2987" i="15"/>
  <c r="C2986" i="15"/>
  <c r="C2985" i="15"/>
  <c r="C2984" i="15"/>
  <c r="C2983" i="15"/>
  <c r="C2982" i="15"/>
  <c r="C2981" i="15"/>
  <c r="C2980" i="15"/>
  <c r="C2979" i="15"/>
  <c r="C2978" i="15"/>
  <c r="C2977" i="15"/>
  <c r="C2976" i="15"/>
  <c r="C2975" i="15"/>
  <c r="C2974" i="15"/>
  <c r="C2973" i="15"/>
  <c r="C2972" i="15"/>
  <c r="C2971" i="15"/>
  <c r="C2970" i="15"/>
  <c r="C2969" i="15"/>
  <c r="C2968" i="15"/>
  <c r="C2967" i="15"/>
  <c r="C2966" i="15"/>
  <c r="C2965" i="15"/>
  <c r="C2964" i="15"/>
  <c r="C2963" i="15"/>
  <c r="C2962" i="15"/>
  <c r="C2961" i="15"/>
  <c r="C2960" i="15"/>
  <c r="C2959" i="15"/>
  <c r="C2958" i="15"/>
  <c r="C2957" i="15"/>
  <c r="C2956" i="15"/>
  <c r="C2955" i="15"/>
  <c r="C2954" i="15"/>
  <c r="C2953" i="15"/>
  <c r="C2952" i="15"/>
  <c r="C2951" i="15"/>
  <c r="C2950" i="15"/>
  <c r="C2949" i="15"/>
  <c r="C2948" i="15"/>
  <c r="C2947" i="15"/>
  <c r="C2946" i="15"/>
  <c r="C2945" i="15"/>
  <c r="C2944" i="15"/>
  <c r="C2943" i="15"/>
  <c r="C2942" i="15"/>
  <c r="C2941" i="15"/>
  <c r="C2940" i="15"/>
  <c r="C2939" i="15"/>
  <c r="C2938" i="15"/>
  <c r="C2937" i="15"/>
  <c r="C2936" i="15"/>
  <c r="C2935" i="15"/>
  <c r="C2934" i="15"/>
  <c r="C2933" i="15"/>
  <c r="C2932" i="15"/>
  <c r="C2931" i="15"/>
  <c r="C2930" i="15"/>
  <c r="C2929" i="15"/>
  <c r="C2928" i="15"/>
  <c r="C2927" i="15"/>
  <c r="C2926" i="15"/>
  <c r="C2925" i="15"/>
  <c r="C2924" i="15"/>
  <c r="C2923" i="15"/>
  <c r="C2922" i="15"/>
  <c r="C2921" i="15"/>
  <c r="C2920" i="15"/>
  <c r="C2919" i="15"/>
  <c r="C2918" i="15"/>
  <c r="C2917" i="15"/>
  <c r="C2916" i="15"/>
  <c r="C2915" i="15"/>
  <c r="C2914" i="15"/>
  <c r="C2913" i="15"/>
  <c r="C2912" i="15"/>
  <c r="C2911" i="15"/>
  <c r="C2910" i="15"/>
  <c r="C2909" i="15"/>
  <c r="C2908" i="15"/>
  <c r="C2907" i="15"/>
  <c r="C2906" i="15"/>
  <c r="C2905" i="15"/>
  <c r="C2904" i="15"/>
  <c r="C2903" i="15"/>
  <c r="C2902" i="15"/>
  <c r="C2901" i="15"/>
  <c r="C2900" i="15"/>
  <c r="C2899" i="15"/>
  <c r="C2898" i="15"/>
  <c r="C2897" i="15"/>
  <c r="C2896" i="15"/>
  <c r="C2895" i="15"/>
  <c r="C2894" i="15"/>
  <c r="C2893" i="15"/>
  <c r="C2892" i="15"/>
  <c r="C2891" i="15"/>
  <c r="C2890" i="15"/>
  <c r="C2889" i="15"/>
  <c r="C2888" i="15"/>
  <c r="C2887" i="15"/>
  <c r="C2886" i="15"/>
  <c r="C2885" i="15"/>
  <c r="C2884" i="15"/>
  <c r="C2883" i="15"/>
  <c r="C2882" i="15"/>
  <c r="C2881" i="15"/>
  <c r="C2880" i="15"/>
  <c r="C2879" i="15"/>
  <c r="C2878" i="15"/>
  <c r="C2877" i="15"/>
  <c r="C2876" i="15"/>
  <c r="C2875" i="15"/>
  <c r="C2874" i="15"/>
  <c r="C2873" i="15"/>
  <c r="C2872" i="15"/>
  <c r="C2871" i="15"/>
  <c r="C2870" i="15"/>
  <c r="C2869" i="15"/>
  <c r="C2868" i="15"/>
  <c r="C2867" i="15"/>
  <c r="C2866" i="15"/>
  <c r="C2865" i="15"/>
  <c r="C2864" i="15"/>
  <c r="C2863" i="15"/>
  <c r="C2862" i="15"/>
  <c r="C2861" i="15"/>
  <c r="C2860" i="15"/>
  <c r="C2859" i="15"/>
  <c r="C2858" i="15"/>
  <c r="C2857" i="15"/>
  <c r="C2856" i="15"/>
  <c r="C2855" i="15"/>
  <c r="C2854" i="15"/>
  <c r="C2853" i="15"/>
  <c r="C2852" i="15"/>
  <c r="C2851" i="15"/>
  <c r="C2850" i="15"/>
  <c r="C2849" i="15"/>
  <c r="C2848" i="15"/>
  <c r="C2847" i="15"/>
  <c r="C2846" i="15"/>
  <c r="C2845" i="15"/>
  <c r="C2844" i="15"/>
  <c r="C2843" i="15"/>
  <c r="C2842" i="15"/>
  <c r="C2841" i="15"/>
  <c r="C2840" i="15"/>
  <c r="C2839" i="15"/>
  <c r="C2838" i="15"/>
  <c r="C2837" i="15"/>
  <c r="C2836" i="15"/>
  <c r="C2835" i="15"/>
  <c r="C2834" i="15"/>
  <c r="C2833" i="15"/>
  <c r="C2832" i="15"/>
  <c r="C2831" i="15"/>
  <c r="C2830" i="15"/>
  <c r="C2829" i="15"/>
  <c r="C2828" i="15"/>
  <c r="C2827" i="15"/>
  <c r="C2826" i="15"/>
  <c r="C2825" i="15"/>
  <c r="C2824" i="15"/>
  <c r="C2823" i="15"/>
  <c r="C2822" i="15"/>
  <c r="C2821" i="15"/>
  <c r="C2820" i="15"/>
  <c r="C2819" i="15"/>
  <c r="C2818" i="15"/>
  <c r="C2817" i="15"/>
  <c r="C2816" i="15"/>
  <c r="C2815" i="15"/>
  <c r="C2814" i="15"/>
  <c r="C2813" i="15"/>
  <c r="C2812" i="15"/>
  <c r="C2811" i="15"/>
  <c r="C2810" i="15"/>
  <c r="C2809" i="15"/>
  <c r="C2808" i="15"/>
  <c r="C2807" i="15"/>
  <c r="C2806" i="15"/>
  <c r="C2805" i="15"/>
  <c r="C2804" i="15"/>
  <c r="C2803" i="15"/>
  <c r="C2802" i="15"/>
  <c r="C2801" i="15"/>
  <c r="C2800" i="15"/>
  <c r="C2799" i="15"/>
  <c r="C2798" i="15"/>
  <c r="C2797" i="15"/>
  <c r="C2796" i="15"/>
  <c r="C2795" i="15"/>
  <c r="C2794" i="15"/>
  <c r="C2793" i="15"/>
  <c r="C2792" i="15"/>
  <c r="C2791" i="15"/>
  <c r="C2790" i="15"/>
  <c r="C2789" i="15"/>
  <c r="C2788" i="15"/>
  <c r="C2787" i="15"/>
  <c r="C2786" i="15"/>
  <c r="C2785" i="15"/>
  <c r="C2784" i="15"/>
  <c r="C2783" i="15"/>
  <c r="C2782" i="15"/>
  <c r="C2781" i="15"/>
  <c r="C2780" i="15"/>
  <c r="C2779" i="15"/>
  <c r="C2778" i="15"/>
  <c r="C2777" i="15"/>
  <c r="C2776" i="15"/>
  <c r="C2775" i="15"/>
  <c r="C2774" i="15"/>
  <c r="C2773" i="15"/>
  <c r="C2772" i="15"/>
  <c r="C2771" i="15"/>
  <c r="C2770" i="15"/>
  <c r="C2769" i="15"/>
  <c r="C2768" i="15"/>
  <c r="C2767" i="15"/>
  <c r="C2766" i="15"/>
  <c r="C2765" i="15"/>
  <c r="C2764" i="15"/>
  <c r="C2763" i="15"/>
  <c r="C2762" i="15"/>
  <c r="C2761" i="15"/>
  <c r="C2760" i="15"/>
  <c r="C2759" i="15"/>
  <c r="C2758" i="15"/>
  <c r="C2757" i="15"/>
  <c r="C2756" i="15"/>
  <c r="C2755" i="15"/>
  <c r="C2754" i="15"/>
  <c r="C2753" i="15"/>
  <c r="C2752" i="15"/>
  <c r="C2751" i="15"/>
  <c r="C2750" i="15"/>
  <c r="C2749" i="15"/>
  <c r="C2748" i="15"/>
  <c r="C2747" i="15"/>
  <c r="C2746" i="15"/>
  <c r="C2745" i="15"/>
  <c r="C2744" i="15"/>
  <c r="C2743" i="15"/>
  <c r="C2742" i="15"/>
  <c r="C2741" i="15"/>
  <c r="C2740" i="15"/>
  <c r="C2739" i="15"/>
  <c r="C2738" i="15"/>
  <c r="C2737" i="15"/>
  <c r="C2736" i="15"/>
  <c r="C2735" i="15"/>
  <c r="C2734" i="15"/>
  <c r="C2733" i="15"/>
  <c r="C2732" i="15"/>
  <c r="C2731" i="15"/>
  <c r="C2730" i="15"/>
  <c r="C2729" i="15"/>
  <c r="C2728" i="15"/>
  <c r="C2727" i="15"/>
  <c r="C2726" i="15"/>
  <c r="C2725" i="15"/>
  <c r="C2724" i="15"/>
  <c r="C2723" i="15"/>
  <c r="C2722" i="15"/>
  <c r="C2721" i="15"/>
  <c r="C2720" i="15"/>
  <c r="C2719" i="15"/>
  <c r="C2718" i="15"/>
  <c r="C2717" i="15"/>
  <c r="C2716" i="15"/>
  <c r="C2715" i="15"/>
  <c r="C2714" i="15"/>
  <c r="C2713" i="15"/>
  <c r="C2712" i="15"/>
  <c r="C2711" i="15"/>
  <c r="C2710" i="15"/>
  <c r="C2709" i="15"/>
  <c r="C2708" i="15"/>
  <c r="C2707" i="15"/>
  <c r="C2706" i="15"/>
  <c r="C2705" i="15"/>
  <c r="C2704" i="15"/>
  <c r="C2703" i="15"/>
  <c r="C2702" i="15"/>
  <c r="C2701" i="15"/>
  <c r="C2700" i="15"/>
  <c r="C2699" i="15"/>
  <c r="C2698" i="15"/>
  <c r="C2697" i="15"/>
  <c r="C2696" i="15"/>
  <c r="C2695" i="15"/>
  <c r="C2694" i="15"/>
  <c r="C2693" i="15"/>
  <c r="C2692" i="15"/>
  <c r="C2691" i="15"/>
  <c r="C2690" i="15"/>
  <c r="C2689" i="15"/>
  <c r="C2688" i="15"/>
  <c r="C2687" i="15"/>
  <c r="C2686" i="15"/>
  <c r="C2685" i="15"/>
  <c r="C2684" i="15"/>
  <c r="C2683" i="15"/>
  <c r="C2682" i="15"/>
  <c r="C2681" i="15"/>
  <c r="C2680" i="15"/>
  <c r="C2679" i="15"/>
  <c r="C2678" i="15"/>
  <c r="C2677" i="15"/>
  <c r="C2676" i="15"/>
  <c r="C2675" i="15"/>
  <c r="C2674" i="15"/>
  <c r="C2673" i="15"/>
  <c r="C2672" i="15"/>
  <c r="C2671" i="15"/>
  <c r="C2670" i="15"/>
  <c r="C2669" i="15"/>
  <c r="C2668" i="15"/>
  <c r="C2667" i="15"/>
  <c r="C2666" i="15"/>
  <c r="C2665" i="15"/>
  <c r="C2664" i="15"/>
  <c r="C2663" i="15"/>
  <c r="C2662" i="15"/>
  <c r="C2661" i="15"/>
  <c r="C2660" i="15"/>
  <c r="C2659" i="15"/>
  <c r="C2658" i="15"/>
  <c r="C2657" i="15"/>
  <c r="C2656" i="15"/>
  <c r="C2655" i="15"/>
  <c r="C2654" i="15"/>
  <c r="C2653" i="15"/>
  <c r="C2652" i="15"/>
  <c r="C2651" i="15"/>
  <c r="C2650" i="15"/>
  <c r="C2649" i="15"/>
  <c r="C2648" i="15"/>
  <c r="C2647" i="15"/>
  <c r="C2646" i="15"/>
  <c r="C2645" i="15"/>
  <c r="C2644" i="15"/>
  <c r="C2643" i="15"/>
  <c r="C2642" i="15"/>
  <c r="C2641" i="15"/>
  <c r="C2640" i="15"/>
  <c r="C2639" i="15"/>
  <c r="C2638" i="15"/>
  <c r="C2637" i="15"/>
  <c r="C2636" i="15"/>
  <c r="C2635" i="15"/>
  <c r="C2634" i="15"/>
  <c r="C2633" i="15"/>
  <c r="C2632" i="15"/>
  <c r="C2631" i="15"/>
  <c r="C2630" i="15"/>
  <c r="C2629" i="15"/>
  <c r="C2628" i="15"/>
  <c r="C2627" i="15"/>
  <c r="C2626" i="15"/>
  <c r="C2625" i="15"/>
  <c r="C2624" i="15"/>
  <c r="C2623" i="15"/>
  <c r="C2622" i="15"/>
  <c r="C2621" i="15"/>
  <c r="C2620" i="15"/>
  <c r="C2619" i="15"/>
  <c r="C2618" i="15"/>
  <c r="C2617" i="15"/>
  <c r="C2616" i="15"/>
  <c r="C2615" i="15"/>
  <c r="C2614" i="15"/>
  <c r="C2613" i="15"/>
  <c r="C2612" i="15"/>
  <c r="C2611" i="15"/>
  <c r="C2610" i="15"/>
  <c r="C2609" i="15"/>
  <c r="C2608" i="15"/>
  <c r="C2607" i="15"/>
  <c r="C2606" i="15"/>
  <c r="C2605" i="15"/>
  <c r="C2604" i="15"/>
  <c r="C2603" i="15"/>
  <c r="C2602" i="15"/>
  <c r="C2601" i="15"/>
  <c r="C2600" i="15"/>
  <c r="C2599" i="15"/>
  <c r="C2598" i="15"/>
  <c r="C2597" i="15"/>
  <c r="C2596" i="15"/>
  <c r="C2595" i="15"/>
  <c r="C2594" i="15"/>
  <c r="C2593" i="15"/>
  <c r="C2592" i="15"/>
  <c r="C2591" i="15"/>
  <c r="C2590" i="15"/>
  <c r="C2589" i="15"/>
  <c r="C2588" i="15"/>
  <c r="C2587" i="15"/>
  <c r="C2586" i="15"/>
  <c r="C2585" i="15"/>
  <c r="C2584" i="15"/>
  <c r="C2583" i="15"/>
  <c r="C2582" i="15"/>
  <c r="C2581" i="15"/>
  <c r="C2580" i="15"/>
  <c r="C2579" i="15"/>
  <c r="C2578" i="15"/>
  <c r="C2577" i="15"/>
  <c r="C2576" i="15"/>
  <c r="C2575" i="15"/>
  <c r="C2574" i="15"/>
  <c r="C2573" i="15"/>
  <c r="C2572" i="15"/>
  <c r="C2571" i="15"/>
  <c r="C2570" i="15"/>
  <c r="C2569" i="15"/>
  <c r="C2568" i="15"/>
  <c r="C2567" i="15"/>
  <c r="C2566" i="15"/>
  <c r="C2565" i="15"/>
  <c r="C2564" i="15"/>
  <c r="C2563" i="15"/>
  <c r="C2562" i="15"/>
  <c r="C2561" i="15"/>
  <c r="C2560" i="15"/>
  <c r="C2559" i="15"/>
  <c r="C2558" i="15"/>
  <c r="C2557" i="15"/>
  <c r="C2556" i="15"/>
  <c r="C2555" i="15"/>
  <c r="C2554" i="15"/>
  <c r="C2553" i="15"/>
  <c r="C2552" i="15"/>
  <c r="C2551" i="15"/>
  <c r="C2550" i="15"/>
  <c r="C2549" i="15"/>
  <c r="C2548" i="15"/>
  <c r="C2547" i="15"/>
  <c r="C2546" i="15"/>
  <c r="C2545" i="15"/>
  <c r="C2544" i="15"/>
  <c r="C2543" i="15"/>
  <c r="C2542" i="15"/>
  <c r="C2541" i="15"/>
  <c r="C2540" i="15"/>
  <c r="C2539" i="15"/>
  <c r="C2538" i="15"/>
  <c r="C2537" i="15"/>
  <c r="C2536" i="15"/>
  <c r="C2535" i="15"/>
  <c r="C2534" i="15"/>
  <c r="C2533" i="15"/>
  <c r="C2532" i="15"/>
  <c r="C2531" i="15"/>
  <c r="C2530" i="15"/>
  <c r="C2529" i="15"/>
  <c r="C2528" i="15"/>
  <c r="C2527" i="15"/>
  <c r="C2526" i="15"/>
  <c r="C2525" i="15"/>
  <c r="C2524" i="15"/>
  <c r="C2523" i="15"/>
  <c r="C2522" i="15"/>
  <c r="C2521" i="15"/>
  <c r="C2520" i="15"/>
  <c r="C2519" i="15"/>
  <c r="C2518" i="15"/>
  <c r="C2517" i="15"/>
  <c r="C2516" i="15"/>
  <c r="C2515" i="15"/>
  <c r="C2514" i="15"/>
  <c r="C2513" i="15"/>
  <c r="C2512" i="15"/>
  <c r="C2511" i="15"/>
  <c r="C2510" i="15"/>
  <c r="C2509" i="15"/>
  <c r="C2508" i="15"/>
  <c r="C2507" i="15"/>
  <c r="C2506" i="15"/>
  <c r="C2505" i="15"/>
  <c r="C2504" i="15"/>
  <c r="C2503" i="15"/>
  <c r="C2502" i="15"/>
  <c r="C2501" i="15"/>
  <c r="C2500" i="15"/>
  <c r="C2499" i="15"/>
  <c r="C2498" i="15"/>
  <c r="C2497" i="15"/>
  <c r="C2496" i="15"/>
  <c r="C2495" i="15"/>
  <c r="C2494" i="15"/>
  <c r="C2493" i="15"/>
  <c r="C2492" i="15"/>
  <c r="C2491" i="15"/>
  <c r="C2490" i="15"/>
  <c r="C2489" i="15"/>
  <c r="C2488" i="15"/>
  <c r="C2487" i="15"/>
  <c r="C2486" i="15"/>
  <c r="C2485" i="15"/>
  <c r="C2484" i="15"/>
  <c r="C2483" i="15"/>
  <c r="C2482" i="15"/>
  <c r="C2481" i="15"/>
  <c r="C2480" i="15"/>
  <c r="C2479" i="15"/>
  <c r="C2478" i="15"/>
  <c r="C2477" i="15"/>
  <c r="C2476" i="15"/>
  <c r="C2475" i="15"/>
  <c r="C2474" i="15"/>
  <c r="C2473" i="15"/>
  <c r="C2472" i="15"/>
  <c r="C2471" i="15"/>
  <c r="C2470" i="15"/>
  <c r="C2469" i="15"/>
  <c r="C2468" i="15"/>
  <c r="C2467" i="15"/>
  <c r="C2466" i="15"/>
  <c r="C2465" i="15"/>
  <c r="C2464" i="15"/>
  <c r="C2463" i="15"/>
  <c r="C2462" i="15"/>
  <c r="C2461" i="15"/>
  <c r="C2460" i="15"/>
  <c r="C2459" i="15"/>
  <c r="C2458" i="15"/>
  <c r="C2457" i="15"/>
  <c r="C2456" i="15"/>
  <c r="C2455" i="15"/>
  <c r="C2454" i="15"/>
  <c r="C2453" i="15"/>
  <c r="C2452" i="15"/>
  <c r="C2451" i="15"/>
  <c r="C2450" i="15"/>
  <c r="C2449" i="15"/>
  <c r="C2448" i="15"/>
  <c r="C2447" i="15"/>
  <c r="C2446" i="15"/>
  <c r="C2445" i="15"/>
  <c r="C2444" i="15"/>
  <c r="C2443" i="15"/>
  <c r="C2442" i="15"/>
  <c r="C2441" i="15"/>
  <c r="C2440" i="15"/>
  <c r="C2439" i="15"/>
  <c r="C2438" i="15"/>
  <c r="C2437" i="15"/>
  <c r="C2436" i="15"/>
  <c r="C2435" i="15"/>
  <c r="C2434" i="15"/>
  <c r="C2433" i="15"/>
  <c r="C2432" i="15"/>
  <c r="C2431" i="15"/>
  <c r="C2430" i="15"/>
  <c r="C2429" i="15"/>
  <c r="C2428" i="15"/>
  <c r="C2427" i="15"/>
  <c r="C2426" i="15"/>
  <c r="C2425" i="15"/>
  <c r="C2424" i="15"/>
  <c r="C2423" i="15"/>
  <c r="C2422" i="15"/>
  <c r="C2421" i="15"/>
  <c r="C2420" i="15"/>
  <c r="C2419" i="15"/>
  <c r="C2418" i="15"/>
  <c r="C2417" i="15"/>
  <c r="C2416" i="15"/>
  <c r="C2415" i="15"/>
  <c r="C2414" i="15"/>
  <c r="C2413" i="15"/>
  <c r="C2412" i="15"/>
  <c r="C2411" i="15"/>
  <c r="C2410" i="15"/>
  <c r="C2409" i="15"/>
  <c r="C2408" i="15"/>
  <c r="C2407" i="15"/>
  <c r="C2406" i="15"/>
  <c r="C2405" i="15"/>
  <c r="C2404" i="15"/>
  <c r="C2403" i="15"/>
  <c r="C2402" i="15"/>
  <c r="C2401" i="15"/>
  <c r="C2400" i="15"/>
  <c r="C2399" i="15"/>
  <c r="C2398" i="15"/>
  <c r="C2397" i="15"/>
  <c r="C2396" i="15"/>
  <c r="C2395" i="15"/>
  <c r="C2394" i="15"/>
  <c r="C2393" i="15"/>
  <c r="C2392" i="15"/>
  <c r="C2391" i="15"/>
  <c r="C2390" i="15"/>
  <c r="C2389" i="15"/>
  <c r="C2388" i="15"/>
  <c r="C2387" i="15"/>
  <c r="C2386" i="15"/>
  <c r="C2385" i="15"/>
  <c r="C2384" i="15"/>
  <c r="C2383" i="15"/>
  <c r="C2382" i="15"/>
  <c r="C2381" i="15"/>
  <c r="C2380" i="15"/>
  <c r="C2379" i="15"/>
  <c r="C2378" i="15"/>
  <c r="C2377" i="15"/>
  <c r="C2376" i="15"/>
  <c r="C2375" i="15"/>
  <c r="C2374" i="15"/>
  <c r="C2373" i="15"/>
  <c r="C2372" i="15"/>
  <c r="C2371" i="15"/>
  <c r="C2370" i="15"/>
  <c r="C2369" i="15"/>
  <c r="C2368" i="15"/>
  <c r="C2367" i="15"/>
  <c r="C2366" i="15"/>
  <c r="C2365" i="15"/>
  <c r="C2364" i="15"/>
  <c r="C2363" i="15"/>
  <c r="C2362" i="15"/>
  <c r="C2361" i="15"/>
  <c r="C2360" i="15"/>
  <c r="C2359" i="15"/>
  <c r="C2358" i="15"/>
  <c r="C2357" i="15"/>
  <c r="C2356" i="15"/>
  <c r="C2355" i="15"/>
  <c r="C2354" i="15"/>
  <c r="C2353" i="15"/>
  <c r="C2352" i="15"/>
  <c r="C2351" i="15"/>
  <c r="C2350" i="15"/>
  <c r="C2349" i="15"/>
  <c r="C2348" i="15"/>
  <c r="C2347" i="15"/>
  <c r="C2346" i="15"/>
  <c r="C2345" i="15"/>
  <c r="C2344" i="15"/>
  <c r="C2343" i="15"/>
  <c r="C2342" i="15"/>
  <c r="C2341" i="15"/>
  <c r="C2340" i="15"/>
  <c r="C2339" i="15"/>
  <c r="C2338" i="15"/>
  <c r="C2337" i="15"/>
  <c r="C2336" i="15"/>
  <c r="C2335" i="15"/>
  <c r="C2334" i="15"/>
  <c r="C2333" i="15"/>
  <c r="C2332" i="15"/>
  <c r="C2331" i="15"/>
  <c r="C2330" i="15"/>
  <c r="C2329" i="15"/>
  <c r="C2328" i="15"/>
  <c r="C2327" i="15"/>
  <c r="C2326" i="15"/>
  <c r="C2325" i="15"/>
  <c r="C2324" i="15"/>
  <c r="C2323" i="15"/>
  <c r="C2322" i="15"/>
  <c r="C2321" i="15"/>
  <c r="C2320" i="15"/>
  <c r="C2319" i="15"/>
  <c r="C2318" i="15"/>
  <c r="C2317" i="15"/>
  <c r="C2316" i="15"/>
  <c r="C2315" i="15"/>
  <c r="C2314" i="15"/>
  <c r="C2313" i="15"/>
  <c r="C2312" i="15"/>
  <c r="C2311" i="15"/>
  <c r="C2310" i="15"/>
  <c r="C2309" i="15"/>
  <c r="C2308" i="15"/>
  <c r="C2307" i="15"/>
  <c r="C2306" i="15"/>
  <c r="C2305" i="15"/>
  <c r="C2304" i="15"/>
  <c r="C2303" i="15"/>
  <c r="C2302" i="15"/>
  <c r="C2301" i="15"/>
  <c r="C2300" i="15"/>
  <c r="C2299" i="15"/>
  <c r="C2298" i="15"/>
  <c r="C2297" i="15"/>
  <c r="C2296" i="15"/>
  <c r="C2295" i="15"/>
  <c r="C2294" i="15"/>
  <c r="C2293" i="15"/>
  <c r="C2292" i="15"/>
  <c r="C2291" i="15"/>
  <c r="C2290" i="15"/>
  <c r="C2289" i="15"/>
  <c r="C2288" i="15"/>
  <c r="C2287" i="15"/>
  <c r="C2286" i="15"/>
  <c r="C2285" i="15"/>
  <c r="C2284" i="15"/>
  <c r="C2283" i="15"/>
  <c r="C2282" i="15"/>
  <c r="C2281" i="15"/>
  <c r="C2280" i="15"/>
  <c r="C2279" i="15"/>
  <c r="C2278" i="15"/>
  <c r="C2277" i="15"/>
  <c r="C2276" i="15"/>
  <c r="C2275" i="15"/>
  <c r="C2274" i="15"/>
  <c r="C2273" i="15"/>
  <c r="C2272" i="15"/>
  <c r="C2271" i="15"/>
  <c r="C2270" i="15"/>
  <c r="C2269" i="15"/>
  <c r="C2268" i="15"/>
  <c r="C2267" i="15"/>
  <c r="C2266" i="15"/>
  <c r="C2265" i="15"/>
  <c r="C2264" i="15"/>
  <c r="C2263" i="15"/>
  <c r="C2262" i="15"/>
  <c r="C2261" i="15"/>
  <c r="C2260" i="15"/>
  <c r="C2259" i="15"/>
  <c r="C2258" i="15"/>
  <c r="C2257" i="15"/>
  <c r="C2256" i="15"/>
  <c r="C2255" i="15"/>
  <c r="C2254" i="15"/>
  <c r="C2253" i="15"/>
  <c r="C2252" i="15"/>
  <c r="C2251" i="15"/>
  <c r="C2250" i="15"/>
  <c r="C2249" i="15"/>
  <c r="C2248" i="15"/>
  <c r="C2247" i="15"/>
  <c r="C2246" i="15"/>
  <c r="C2245" i="15"/>
  <c r="C2244" i="15"/>
  <c r="C2243" i="15"/>
  <c r="C2242" i="15"/>
  <c r="C2241" i="15"/>
  <c r="C2240" i="15"/>
  <c r="C2239" i="15"/>
  <c r="C2238" i="15"/>
  <c r="C2237" i="15"/>
  <c r="C2236" i="15"/>
  <c r="C2235" i="15"/>
  <c r="C2234" i="15"/>
  <c r="C2233" i="15"/>
  <c r="C2232" i="15"/>
  <c r="C2231" i="15"/>
  <c r="C2230" i="15"/>
  <c r="C2229" i="15"/>
  <c r="C2228" i="15"/>
  <c r="C2227" i="15"/>
  <c r="C2226" i="15"/>
  <c r="C2225" i="15"/>
  <c r="C2224" i="15"/>
  <c r="C2223" i="15"/>
  <c r="C2222" i="15"/>
  <c r="C2221" i="15"/>
  <c r="C2220" i="15"/>
  <c r="C2219" i="15"/>
  <c r="C2218" i="15"/>
  <c r="C2217" i="15"/>
  <c r="C2216" i="15"/>
  <c r="C2215" i="15"/>
  <c r="C2214" i="15"/>
  <c r="C2213" i="15"/>
  <c r="C2212" i="15"/>
  <c r="C2211" i="15"/>
  <c r="C2210" i="15"/>
  <c r="C2209" i="15"/>
  <c r="C2208" i="15"/>
  <c r="C2207" i="15"/>
  <c r="C2206" i="15"/>
  <c r="C2205" i="15"/>
  <c r="C2204" i="15"/>
  <c r="C2203" i="15"/>
  <c r="C2202" i="15"/>
  <c r="C2201" i="15"/>
  <c r="C2200" i="15"/>
  <c r="C2199" i="15"/>
  <c r="C2198" i="15"/>
  <c r="C2197" i="15"/>
  <c r="C2196" i="15"/>
  <c r="C2195" i="15"/>
  <c r="C2194" i="15"/>
  <c r="C2193" i="15"/>
  <c r="C2192" i="15"/>
  <c r="C2191" i="15"/>
  <c r="C2190" i="15"/>
  <c r="C2189" i="15"/>
  <c r="C2188" i="15"/>
  <c r="C2187" i="15"/>
  <c r="C2186" i="15"/>
  <c r="C2185" i="15"/>
  <c r="C2184" i="15"/>
  <c r="C2183" i="15"/>
  <c r="C2182" i="15"/>
  <c r="C2181" i="15"/>
  <c r="C2180" i="15"/>
  <c r="C2179" i="15"/>
  <c r="C2178" i="15"/>
  <c r="C2177" i="15"/>
  <c r="C2176" i="15"/>
  <c r="C2175" i="15"/>
  <c r="C2174" i="15"/>
  <c r="C2173" i="15"/>
  <c r="C2172" i="15"/>
  <c r="C2171" i="15"/>
  <c r="C2170" i="15"/>
  <c r="C2169" i="15"/>
  <c r="C2168" i="15"/>
  <c r="C2167" i="15"/>
  <c r="C2166" i="15"/>
  <c r="C2165" i="15"/>
  <c r="C2164" i="15"/>
  <c r="C2163" i="15"/>
  <c r="C2162" i="15"/>
  <c r="C2161" i="15"/>
  <c r="C2160" i="15"/>
  <c r="C2159" i="15"/>
  <c r="C2158" i="15"/>
  <c r="C2157" i="15"/>
  <c r="C2156" i="15"/>
  <c r="C2155" i="15"/>
  <c r="C2154" i="15"/>
  <c r="C2153" i="15"/>
  <c r="C2152" i="15"/>
  <c r="C2151" i="15"/>
  <c r="C2150" i="15"/>
  <c r="C2149" i="15"/>
  <c r="C2148" i="15"/>
  <c r="C2147" i="15"/>
  <c r="C2146" i="15"/>
  <c r="C2145" i="15"/>
  <c r="C2144" i="15"/>
  <c r="C2143" i="15"/>
  <c r="C2142" i="15"/>
  <c r="C2141" i="15"/>
  <c r="C2140" i="15"/>
  <c r="C2139" i="15"/>
  <c r="C2138" i="15"/>
  <c r="C2137" i="15"/>
  <c r="C2136" i="15"/>
  <c r="C2135" i="15"/>
  <c r="C2134" i="15"/>
  <c r="C2133" i="15"/>
  <c r="C2132" i="15"/>
  <c r="C2131" i="15"/>
  <c r="C2130" i="15"/>
  <c r="C2129" i="15"/>
  <c r="C2128" i="15"/>
  <c r="C2127" i="15"/>
  <c r="C2126" i="15"/>
  <c r="C2125" i="15"/>
  <c r="C2124" i="15"/>
  <c r="C2123" i="15"/>
  <c r="C2122" i="15"/>
  <c r="C2121" i="15"/>
  <c r="C2120" i="15"/>
  <c r="C2119" i="15"/>
  <c r="C2118" i="15"/>
  <c r="C2117" i="15"/>
  <c r="C2116" i="15"/>
  <c r="C2115" i="15"/>
  <c r="C2114" i="15"/>
  <c r="C2113" i="15"/>
  <c r="C2112" i="15"/>
  <c r="C2111" i="15"/>
  <c r="C2110" i="15"/>
  <c r="C2109" i="15"/>
  <c r="C2108" i="15"/>
  <c r="C2107" i="15"/>
  <c r="C2106" i="15"/>
  <c r="C2105" i="15"/>
  <c r="C2104" i="15"/>
  <c r="C2103" i="15"/>
  <c r="C2102" i="15"/>
  <c r="C2101" i="15"/>
  <c r="C2100" i="15"/>
  <c r="C2099" i="15"/>
  <c r="C2098" i="15"/>
  <c r="C2097" i="15"/>
  <c r="C2096" i="15"/>
  <c r="C2095" i="15"/>
  <c r="C2094" i="15"/>
  <c r="C2093" i="15"/>
  <c r="C2092" i="15"/>
  <c r="C2091" i="15"/>
  <c r="C2090" i="15"/>
  <c r="C2089" i="15"/>
  <c r="C2088" i="15"/>
  <c r="C2087" i="15"/>
  <c r="C2086" i="15"/>
  <c r="C2085" i="15"/>
  <c r="C2084" i="15"/>
  <c r="C2083" i="15"/>
  <c r="C2082" i="15"/>
  <c r="C2081" i="15"/>
  <c r="C2080" i="15"/>
  <c r="C2079" i="15"/>
  <c r="C2078" i="15"/>
  <c r="C2077" i="15"/>
  <c r="C2076" i="15"/>
  <c r="C2075" i="15"/>
  <c r="C2074" i="15"/>
  <c r="C2073" i="15"/>
  <c r="C2072" i="15"/>
  <c r="C2071" i="15"/>
  <c r="C2070" i="15"/>
  <c r="C2069" i="15"/>
  <c r="C2068" i="15"/>
  <c r="C2067" i="15"/>
  <c r="C2066" i="15"/>
  <c r="C2065" i="15"/>
  <c r="C2064" i="15"/>
  <c r="C2063" i="15"/>
  <c r="C2062" i="15"/>
  <c r="C2061" i="15"/>
  <c r="C2060" i="15"/>
  <c r="C2059" i="15"/>
  <c r="C2058" i="15"/>
  <c r="C2057" i="15"/>
  <c r="C2056" i="15"/>
  <c r="C2055" i="15"/>
  <c r="C2054" i="15"/>
  <c r="C2053" i="15"/>
  <c r="C2052" i="15"/>
  <c r="C2051" i="15"/>
  <c r="C2050" i="15"/>
  <c r="C2049" i="15"/>
  <c r="C2048" i="15"/>
  <c r="C2047" i="15"/>
  <c r="C2046" i="15"/>
  <c r="C2045" i="15"/>
  <c r="C2044" i="15"/>
  <c r="C2043" i="15"/>
  <c r="C2042" i="15"/>
  <c r="C2041" i="15"/>
  <c r="C2040" i="15"/>
  <c r="C2039" i="15"/>
  <c r="C2038" i="15"/>
  <c r="C2037" i="15"/>
  <c r="C2036" i="15"/>
  <c r="C2035" i="15"/>
  <c r="C2034" i="15"/>
  <c r="C2033" i="15"/>
  <c r="C2032" i="15"/>
  <c r="C2031" i="15"/>
  <c r="C2030" i="15"/>
  <c r="C2029" i="15"/>
  <c r="C2028" i="15"/>
  <c r="C2027" i="15"/>
  <c r="C2026" i="15"/>
  <c r="C2025" i="15"/>
  <c r="C2024" i="15"/>
  <c r="C2023" i="15"/>
  <c r="C2022" i="15"/>
  <c r="C2021" i="15"/>
  <c r="C2020" i="15"/>
  <c r="C2019" i="15"/>
  <c r="C2018" i="15"/>
  <c r="C2017" i="15"/>
  <c r="C2016" i="15"/>
  <c r="C2015" i="15"/>
  <c r="C2014" i="15"/>
  <c r="C2013" i="15"/>
  <c r="C2012" i="15"/>
  <c r="C2011" i="15"/>
  <c r="C2010" i="15"/>
  <c r="C2009" i="15"/>
  <c r="C2008" i="15"/>
  <c r="C2007" i="15"/>
  <c r="C2006" i="15"/>
  <c r="C2005" i="15"/>
  <c r="C2004" i="15"/>
  <c r="C2003" i="15"/>
  <c r="C2002" i="15"/>
  <c r="C2001" i="15"/>
  <c r="C2000" i="15"/>
  <c r="C1999" i="15"/>
  <c r="C1998" i="15"/>
  <c r="C1997" i="15"/>
  <c r="C1996" i="15"/>
  <c r="C1995" i="15"/>
  <c r="C1994" i="15"/>
  <c r="C1993" i="15"/>
  <c r="C1992" i="15"/>
  <c r="C1991" i="15"/>
  <c r="C1990" i="15"/>
  <c r="C1989" i="15"/>
  <c r="C1988" i="15"/>
  <c r="C1987" i="15"/>
  <c r="C1986" i="15"/>
  <c r="C1985" i="15"/>
  <c r="C1984" i="15"/>
  <c r="C1983" i="15"/>
  <c r="C1982" i="15"/>
  <c r="C1981" i="15"/>
  <c r="C1980" i="15"/>
  <c r="C1979" i="15"/>
  <c r="C1978" i="15"/>
  <c r="C1977" i="15"/>
  <c r="C1976" i="15"/>
  <c r="C1975" i="15"/>
  <c r="C1974" i="15"/>
  <c r="C1973" i="15"/>
  <c r="C1972" i="15"/>
  <c r="C1971" i="15"/>
  <c r="C1970" i="15"/>
  <c r="C1969" i="15"/>
  <c r="C1968" i="15"/>
  <c r="C1967" i="15"/>
  <c r="C1966" i="15"/>
  <c r="C1965" i="15"/>
  <c r="C1964" i="15"/>
  <c r="C1963" i="15"/>
  <c r="C1962" i="15"/>
  <c r="C1961" i="15"/>
  <c r="C1960" i="15"/>
  <c r="C1959" i="15"/>
  <c r="C1958" i="15"/>
  <c r="C1957" i="15"/>
  <c r="C1956" i="15"/>
  <c r="C1955" i="15"/>
  <c r="C1954" i="15"/>
  <c r="C1953" i="15"/>
  <c r="C1952" i="15"/>
  <c r="C1951" i="15"/>
  <c r="C1950" i="15"/>
  <c r="C1949" i="15"/>
  <c r="C1948" i="15"/>
  <c r="C1947" i="15"/>
  <c r="C1946" i="15"/>
  <c r="C1945" i="15"/>
  <c r="C1944" i="15"/>
  <c r="C1943" i="15"/>
  <c r="C1942" i="15"/>
  <c r="C1941" i="15"/>
  <c r="C1940" i="15"/>
  <c r="C1939" i="15"/>
  <c r="C1938" i="15"/>
  <c r="C1937" i="15"/>
  <c r="C1936" i="15"/>
  <c r="C1935" i="15"/>
  <c r="C1934" i="15"/>
  <c r="C1933" i="15"/>
  <c r="C1932" i="15"/>
  <c r="C1931" i="15"/>
  <c r="C1930" i="15"/>
  <c r="C1929" i="15"/>
  <c r="C1928" i="15"/>
  <c r="C1927" i="15"/>
  <c r="C1926" i="15"/>
  <c r="C1925" i="15"/>
  <c r="C1924" i="15"/>
  <c r="C1923" i="15"/>
  <c r="C1922" i="15"/>
  <c r="C1921" i="15"/>
  <c r="C1920" i="15"/>
  <c r="C1919" i="15"/>
  <c r="C1918" i="15"/>
  <c r="C1917" i="15"/>
  <c r="C1916" i="15"/>
  <c r="C1915" i="15"/>
  <c r="C1914" i="15"/>
  <c r="C1913" i="15"/>
  <c r="C1912" i="15"/>
  <c r="C1911" i="15"/>
  <c r="C1910" i="15"/>
  <c r="C1909" i="15"/>
  <c r="C1908" i="15"/>
  <c r="C1907" i="15"/>
  <c r="C1906" i="15"/>
  <c r="C1905" i="15"/>
  <c r="C1904" i="15"/>
  <c r="C1903" i="15"/>
  <c r="C1902" i="15"/>
  <c r="C1901" i="15"/>
  <c r="C1900" i="15"/>
  <c r="C1899" i="15"/>
  <c r="C1898" i="15"/>
  <c r="C1897" i="15"/>
  <c r="C1896" i="15"/>
  <c r="C1895" i="15"/>
  <c r="C1894" i="15"/>
  <c r="C1893" i="15"/>
  <c r="C1892" i="15"/>
  <c r="C1891" i="15"/>
  <c r="C1890" i="15"/>
  <c r="C1889" i="15"/>
  <c r="C1888" i="15"/>
  <c r="C1887" i="15"/>
  <c r="C1886" i="15"/>
  <c r="C1885" i="15"/>
  <c r="C1884" i="15"/>
  <c r="C1883" i="15"/>
  <c r="C1882" i="15"/>
  <c r="C1881" i="15"/>
  <c r="C1880" i="15"/>
  <c r="C1879" i="15"/>
  <c r="C1878" i="15"/>
  <c r="C1877" i="15"/>
  <c r="C1876" i="15"/>
  <c r="C1875" i="15"/>
  <c r="C1874" i="15"/>
  <c r="C1873" i="15"/>
  <c r="C1872" i="15"/>
  <c r="C1871" i="15"/>
  <c r="C1870" i="15"/>
  <c r="C1869" i="15"/>
  <c r="C1868" i="15"/>
  <c r="C1867" i="15"/>
  <c r="C1866" i="15"/>
  <c r="C1865" i="15"/>
  <c r="C1864" i="15"/>
  <c r="C1863" i="15"/>
  <c r="C1862" i="15"/>
  <c r="C1861" i="15"/>
  <c r="C1860" i="15"/>
  <c r="C1859" i="15"/>
  <c r="C1858" i="15"/>
  <c r="C1857" i="15"/>
  <c r="C1856" i="15"/>
  <c r="C1855" i="15"/>
  <c r="C1854" i="15"/>
  <c r="C1853" i="15"/>
  <c r="C1852" i="15"/>
  <c r="C1851" i="15"/>
  <c r="C1850" i="15"/>
  <c r="C1849" i="15"/>
  <c r="C1848" i="15"/>
  <c r="C1847" i="15"/>
  <c r="C1846" i="15"/>
  <c r="C1845" i="15"/>
  <c r="C1844" i="15"/>
  <c r="C1843" i="15"/>
  <c r="C1842" i="15"/>
  <c r="C1841" i="15"/>
  <c r="C1840" i="15"/>
  <c r="C1839" i="15"/>
  <c r="C1838" i="15"/>
  <c r="C1837" i="15"/>
  <c r="C1836" i="15"/>
  <c r="C1835" i="15"/>
  <c r="C1834" i="15"/>
  <c r="C1833" i="15"/>
  <c r="C1832" i="15"/>
  <c r="C1831" i="15"/>
  <c r="C1830" i="15"/>
  <c r="C1829" i="15"/>
  <c r="C1828" i="15"/>
  <c r="C1827" i="15"/>
  <c r="C1826" i="15"/>
  <c r="C1825" i="15"/>
  <c r="C1824" i="15"/>
  <c r="C1823" i="15"/>
  <c r="C1822" i="15"/>
  <c r="C1821" i="15"/>
  <c r="C1820" i="15"/>
  <c r="C1819" i="15"/>
  <c r="C1818" i="15"/>
  <c r="C1817" i="15"/>
  <c r="C1816" i="15"/>
  <c r="C1815" i="15"/>
  <c r="C1814" i="15"/>
  <c r="C1813" i="15"/>
  <c r="C1812" i="15"/>
  <c r="C1811" i="15"/>
  <c r="C1810" i="15"/>
  <c r="C1809" i="15"/>
  <c r="C1808" i="15"/>
  <c r="C1807" i="15"/>
  <c r="C1806" i="15"/>
  <c r="C1805" i="15"/>
  <c r="C1804" i="15"/>
  <c r="C1803" i="15"/>
  <c r="C1802" i="15"/>
  <c r="C1801" i="15"/>
  <c r="C1800" i="15"/>
  <c r="C1799" i="15"/>
  <c r="C1798" i="15"/>
  <c r="C1797" i="15"/>
  <c r="C1796" i="15"/>
  <c r="C1795" i="15"/>
  <c r="C1794" i="15"/>
  <c r="C1793" i="15"/>
  <c r="C1792" i="15"/>
  <c r="C1791" i="15"/>
  <c r="C1790" i="15"/>
  <c r="C1789" i="15"/>
  <c r="C1788" i="15"/>
  <c r="C1787" i="15"/>
  <c r="C1786" i="15"/>
  <c r="C1785" i="15"/>
  <c r="C1784" i="15"/>
  <c r="C1783" i="15"/>
  <c r="C1782" i="15"/>
  <c r="C1781" i="15"/>
  <c r="C1780" i="15"/>
  <c r="C1779" i="15"/>
  <c r="C1778" i="15"/>
  <c r="C1777" i="15"/>
  <c r="C1776" i="15"/>
  <c r="C1775" i="15"/>
  <c r="C1774" i="15"/>
  <c r="C1773" i="15"/>
  <c r="C1772" i="15"/>
  <c r="C1771" i="15"/>
  <c r="C1770" i="15"/>
  <c r="C1769" i="15"/>
  <c r="C1768" i="15"/>
  <c r="C1767" i="15"/>
  <c r="C1766" i="15"/>
  <c r="C1765" i="15"/>
  <c r="C1764" i="15"/>
  <c r="C1763" i="15"/>
  <c r="C1762" i="15"/>
  <c r="C1761" i="15"/>
  <c r="C1760" i="15"/>
  <c r="C1759" i="15"/>
  <c r="C1758" i="15"/>
  <c r="C1757" i="15"/>
  <c r="C1756" i="15"/>
  <c r="C1755" i="15"/>
  <c r="C1754" i="15"/>
  <c r="C1753" i="15"/>
  <c r="C1752" i="15"/>
  <c r="C1751" i="15"/>
  <c r="C1750" i="15"/>
  <c r="C1749" i="15"/>
  <c r="C1748" i="15"/>
  <c r="C1747" i="15"/>
  <c r="C1746" i="15"/>
  <c r="C1745" i="15"/>
  <c r="C1744" i="15"/>
  <c r="C1743" i="15"/>
  <c r="C1742" i="15"/>
  <c r="C1741" i="15"/>
  <c r="C1740" i="15"/>
  <c r="C1739" i="15"/>
  <c r="C1738" i="15"/>
  <c r="C1737" i="15"/>
  <c r="C1736" i="15"/>
  <c r="C1735" i="15"/>
  <c r="C1734" i="15"/>
  <c r="C1733" i="15"/>
  <c r="C1732" i="15"/>
  <c r="C1731" i="15"/>
  <c r="C1730" i="15"/>
  <c r="C1729" i="15"/>
  <c r="C1728" i="15"/>
  <c r="C1727" i="15"/>
  <c r="C1726" i="15"/>
  <c r="C1725" i="15"/>
  <c r="C1724" i="15"/>
  <c r="C1723" i="15"/>
  <c r="C1722" i="15"/>
  <c r="C1721" i="15"/>
  <c r="C1720" i="15"/>
  <c r="C1719" i="15"/>
  <c r="C1718" i="15"/>
  <c r="C1717" i="15"/>
  <c r="C1716" i="15"/>
  <c r="C1715" i="15"/>
  <c r="C1714" i="15"/>
  <c r="C1713" i="15"/>
  <c r="C1712" i="15"/>
  <c r="C1711" i="15"/>
  <c r="C1710" i="15"/>
  <c r="C1709" i="15"/>
  <c r="C1708" i="15"/>
  <c r="C1707" i="15"/>
  <c r="C1706" i="15"/>
  <c r="C1705" i="15"/>
  <c r="C1704" i="15"/>
  <c r="C1703" i="15"/>
  <c r="C1702" i="15"/>
  <c r="C1701" i="15"/>
  <c r="C1700" i="15"/>
  <c r="C1699" i="15"/>
  <c r="C1698" i="15"/>
  <c r="C1697" i="15"/>
  <c r="C1696" i="15"/>
  <c r="C1695" i="15"/>
  <c r="C1694" i="15"/>
  <c r="C1693" i="15"/>
  <c r="C1692" i="15"/>
  <c r="C1691" i="15"/>
  <c r="C1690" i="15"/>
  <c r="C1689" i="15"/>
  <c r="C1688" i="15"/>
  <c r="C1687" i="15"/>
  <c r="C1686" i="15"/>
  <c r="C1685" i="15"/>
  <c r="C1684" i="15"/>
  <c r="C1683" i="15"/>
  <c r="C1682" i="15"/>
  <c r="C1681" i="15"/>
  <c r="C1680" i="15"/>
  <c r="C1679" i="15"/>
  <c r="C1678" i="15"/>
  <c r="C1677" i="15"/>
  <c r="C1676" i="15"/>
  <c r="C1675" i="15"/>
  <c r="C1674" i="15"/>
  <c r="C1673" i="15"/>
  <c r="C1672" i="15"/>
  <c r="C1671" i="15"/>
  <c r="C1670" i="15"/>
  <c r="C1669" i="15"/>
  <c r="C1668" i="15"/>
  <c r="C1667" i="15"/>
  <c r="C1666" i="15"/>
  <c r="C1665" i="15"/>
  <c r="C1664" i="15"/>
  <c r="C1663" i="15"/>
  <c r="C1662" i="15"/>
  <c r="C1661" i="15"/>
  <c r="C1660" i="15"/>
  <c r="C1659" i="15"/>
  <c r="C1658" i="15"/>
  <c r="C1657" i="15"/>
  <c r="C1656" i="15"/>
  <c r="C1655" i="15"/>
  <c r="C1654" i="15"/>
  <c r="C1653" i="15"/>
  <c r="C1652" i="15"/>
  <c r="C1651" i="15"/>
  <c r="C1650" i="15"/>
  <c r="C1649" i="15"/>
  <c r="C1648" i="15"/>
  <c r="C1647" i="15"/>
  <c r="C1646" i="15"/>
  <c r="C1645" i="15"/>
  <c r="C1644" i="15"/>
  <c r="C1643" i="15"/>
  <c r="C1642" i="15"/>
  <c r="C1641" i="15"/>
  <c r="C1640" i="15"/>
  <c r="C1639" i="15"/>
  <c r="C1638" i="15"/>
  <c r="C1637" i="15"/>
  <c r="C1636" i="15"/>
  <c r="C1635" i="15"/>
  <c r="C1634" i="15"/>
  <c r="C1633" i="15"/>
  <c r="C1632" i="15"/>
  <c r="C1631" i="15"/>
  <c r="C1630" i="15"/>
  <c r="C1629" i="15"/>
  <c r="C1628" i="15"/>
  <c r="C1627" i="15"/>
  <c r="C1626" i="15"/>
  <c r="C1625" i="15"/>
  <c r="C1624" i="15"/>
  <c r="C1623" i="15"/>
  <c r="C1622" i="15"/>
  <c r="C1621" i="15"/>
  <c r="C1620" i="15"/>
  <c r="C1619" i="15"/>
  <c r="C1618" i="15"/>
  <c r="C1617" i="15"/>
  <c r="C1616" i="15"/>
  <c r="C1615" i="15"/>
  <c r="C1614" i="15"/>
  <c r="C1613" i="15"/>
  <c r="C1612" i="15"/>
  <c r="C1611" i="15"/>
  <c r="C1610" i="15"/>
  <c r="C1609" i="15"/>
  <c r="C1608" i="15"/>
  <c r="C1607" i="15"/>
  <c r="C1606" i="15"/>
  <c r="C1605" i="15"/>
  <c r="C1604" i="15"/>
  <c r="C1603" i="15"/>
  <c r="C1602" i="15"/>
  <c r="C1601" i="15"/>
  <c r="C1600" i="15"/>
  <c r="C1599" i="15"/>
  <c r="C1598" i="15"/>
  <c r="C1597" i="15"/>
  <c r="C1596" i="15"/>
  <c r="C1595" i="15"/>
  <c r="C1594" i="15"/>
  <c r="C1593" i="15"/>
  <c r="C1592" i="15"/>
  <c r="C1591" i="15"/>
  <c r="C1590" i="15"/>
  <c r="C1589" i="15"/>
  <c r="C1588" i="15"/>
  <c r="C1587" i="15"/>
  <c r="C1586" i="15"/>
  <c r="C1585" i="15"/>
  <c r="C1584" i="15"/>
  <c r="C1583" i="15"/>
  <c r="C1582" i="15"/>
  <c r="C1581" i="15"/>
  <c r="C1580" i="15"/>
  <c r="C1579" i="15"/>
  <c r="C1578" i="15"/>
  <c r="C1577" i="15"/>
  <c r="C1576" i="15"/>
  <c r="C1575" i="15"/>
  <c r="C1574" i="15"/>
  <c r="C1573" i="15"/>
  <c r="C1572" i="15"/>
  <c r="C1571" i="15"/>
  <c r="C1570" i="15"/>
  <c r="C1569" i="15"/>
  <c r="C1568" i="15"/>
  <c r="C1567" i="15"/>
  <c r="C1566" i="15"/>
  <c r="C1565" i="15"/>
  <c r="C1564" i="15"/>
  <c r="C1563" i="15"/>
  <c r="C1562" i="15"/>
  <c r="C1561" i="15"/>
  <c r="C1560" i="15"/>
  <c r="C1559" i="15"/>
  <c r="C1558" i="15"/>
  <c r="C1557" i="15"/>
  <c r="C1556" i="15"/>
  <c r="C1555" i="15"/>
  <c r="C1554" i="15"/>
  <c r="C1553" i="15"/>
  <c r="C1552" i="15"/>
  <c r="C1551" i="15"/>
  <c r="C1550" i="15"/>
  <c r="C1549" i="15"/>
  <c r="C1548" i="15"/>
  <c r="C1547" i="15"/>
  <c r="C1546" i="15"/>
  <c r="C1545" i="15"/>
  <c r="C1544" i="15"/>
  <c r="C1543" i="15"/>
  <c r="C1542" i="15"/>
  <c r="C1541" i="15"/>
  <c r="C1540" i="15"/>
  <c r="C1539" i="15"/>
  <c r="C1538" i="15"/>
  <c r="C1537" i="15"/>
  <c r="C1536" i="15"/>
  <c r="C1535" i="15"/>
  <c r="C1534" i="15"/>
  <c r="C1533" i="15"/>
  <c r="C1532" i="15"/>
  <c r="C1531" i="15"/>
  <c r="C1530" i="15"/>
  <c r="C1529" i="15"/>
  <c r="C1528" i="15"/>
  <c r="C1527" i="15"/>
  <c r="C1526" i="15"/>
  <c r="C1525" i="15"/>
  <c r="C1524" i="15"/>
  <c r="C1523" i="15"/>
  <c r="C1522" i="15"/>
  <c r="C1521" i="15"/>
  <c r="C1520" i="15"/>
  <c r="C1519" i="15"/>
  <c r="C1518" i="15"/>
  <c r="C1517" i="15"/>
  <c r="C1516" i="15"/>
  <c r="C1515" i="15"/>
  <c r="C1514" i="15"/>
  <c r="C1513" i="15"/>
  <c r="C1512" i="15"/>
  <c r="C1511" i="15"/>
  <c r="C1510" i="15"/>
  <c r="C1509" i="15"/>
  <c r="C1508" i="15"/>
  <c r="C1507" i="15"/>
  <c r="C1506" i="15"/>
  <c r="C1505" i="15"/>
  <c r="C1504" i="15"/>
  <c r="C1503" i="15"/>
  <c r="C1502" i="15"/>
  <c r="C1501" i="15"/>
  <c r="C1500" i="15"/>
  <c r="C1499" i="15"/>
  <c r="C1498" i="15"/>
  <c r="C1497" i="15"/>
  <c r="C1496" i="15"/>
  <c r="C1495" i="15"/>
  <c r="C1494" i="15"/>
  <c r="C1493" i="15"/>
  <c r="C1492" i="15"/>
  <c r="C1491" i="15"/>
  <c r="C1490" i="15"/>
  <c r="C1489" i="15"/>
  <c r="C1488" i="15"/>
  <c r="C1487" i="15"/>
  <c r="C1486" i="15"/>
  <c r="C1485" i="15"/>
  <c r="C1484" i="15"/>
  <c r="C1483" i="15"/>
  <c r="C1482" i="15"/>
  <c r="C1481" i="15"/>
  <c r="C1480" i="15"/>
  <c r="C1479" i="15"/>
  <c r="C1478" i="15"/>
  <c r="C1477" i="15"/>
  <c r="C1476" i="15"/>
  <c r="C1475" i="15"/>
  <c r="C1474" i="15"/>
  <c r="C1473" i="15"/>
  <c r="C1472" i="15"/>
  <c r="C1471" i="15"/>
  <c r="C1470" i="15"/>
  <c r="C1469" i="15"/>
  <c r="C1468" i="15"/>
  <c r="C1467" i="15"/>
  <c r="C1466" i="15"/>
  <c r="C1465" i="15"/>
  <c r="C1464" i="15"/>
  <c r="C1463" i="15"/>
  <c r="C1462" i="15"/>
  <c r="C1461" i="15"/>
  <c r="C1460" i="15"/>
  <c r="C1459" i="15"/>
  <c r="C1458" i="15"/>
  <c r="C1457" i="15"/>
  <c r="C1456" i="15"/>
  <c r="C1455" i="15"/>
  <c r="C1454" i="15"/>
  <c r="C1453" i="15"/>
  <c r="C1452" i="15"/>
  <c r="C1451" i="15"/>
  <c r="C1450" i="15"/>
  <c r="C1449" i="15"/>
  <c r="C1448" i="15"/>
  <c r="C1447" i="15"/>
  <c r="C1446" i="15"/>
  <c r="C1445" i="15"/>
  <c r="C1444" i="15"/>
  <c r="C1443" i="15"/>
  <c r="C1442" i="15"/>
  <c r="C1441" i="15"/>
  <c r="C1440" i="15"/>
  <c r="C1439" i="15"/>
  <c r="C1438" i="15"/>
  <c r="C1437" i="15"/>
  <c r="C1436" i="15"/>
  <c r="C1435" i="15"/>
  <c r="C1434" i="15"/>
  <c r="C1433" i="15"/>
  <c r="C1432" i="15"/>
  <c r="C1431" i="15"/>
  <c r="C1430" i="15"/>
  <c r="C1429" i="15"/>
  <c r="C1428" i="15"/>
  <c r="C1427" i="15"/>
  <c r="C1426" i="15"/>
  <c r="C1425" i="15"/>
  <c r="C1424" i="15"/>
  <c r="C1423" i="15"/>
  <c r="C1422" i="15"/>
  <c r="C1421" i="15"/>
  <c r="C1420" i="15"/>
  <c r="C1419" i="15"/>
  <c r="C1418" i="15"/>
  <c r="C1417" i="15"/>
  <c r="C1416" i="15"/>
  <c r="C1415" i="15"/>
  <c r="C1414" i="15"/>
  <c r="C1413" i="15"/>
  <c r="C1412" i="15"/>
  <c r="C1411" i="15"/>
  <c r="C1410" i="15"/>
  <c r="C1409" i="15"/>
  <c r="C1408" i="15"/>
  <c r="C1407" i="15"/>
  <c r="C1406" i="15"/>
  <c r="C1405" i="15"/>
  <c r="C1404" i="15"/>
  <c r="C1403" i="15"/>
  <c r="C1402" i="15"/>
  <c r="C1401" i="15"/>
  <c r="C1400" i="15"/>
  <c r="C1399" i="15"/>
  <c r="C1398" i="15"/>
  <c r="C1397" i="15"/>
  <c r="C1396" i="15"/>
  <c r="C1395" i="15"/>
  <c r="C1394" i="15"/>
  <c r="C1393" i="15"/>
  <c r="C1392" i="15"/>
  <c r="C1391" i="15"/>
  <c r="C1390" i="15"/>
  <c r="C1389" i="15"/>
  <c r="C1388" i="15"/>
  <c r="C1387" i="15"/>
  <c r="C1386" i="15"/>
  <c r="C1385" i="15"/>
  <c r="C1384" i="15"/>
  <c r="C1383" i="15"/>
  <c r="C1382" i="15"/>
  <c r="C1381" i="15"/>
  <c r="C1380" i="15"/>
  <c r="C1379" i="15"/>
  <c r="C1378" i="15"/>
  <c r="C1377" i="15"/>
  <c r="C1376" i="15"/>
  <c r="C1375" i="15"/>
  <c r="C1374" i="15"/>
  <c r="C1373" i="15"/>
  <c r="C1372" i="15"/>
  <c r="C1371" i="15"/>
  <c r="C1370" i="15"/>
  <c r="C1369" i="15"/>
  <c r="C1368" i="15"/>
  <c r="C1367" i="15"/>
  <c r="C1366" i="15"/>
  <c r="C1365" i="15"/>
  <c r="C1364" i="15"/>
  <c r="C1363" i="15"/>
  <c r="C1362" i="15"/>
  <c r="C1361" i="15"/>
  <c r="C1360" i="15"/>
  <c r="C1359" i="15"/>
  <c r="C1358" i="15"/>
  <c r="C1357" i="15"/>
  <c r="C1356" i="15"/>
  <c r="C1355" i="15"/>
  <c r="C1354" i="15"/>
  <c r="C1353" i="15"/>
  <c r="C1352" i="15"/>
  <c r="C1351" i="15"/>
  <c r="C1350" i="15"/>
  <c r="C1349" i="15"/>
  <c r="C1348" i="15"/>
  <c r="C1347" i="15"/>
  <c r="C1346" i="15"/>
  <c r="C1345" i="15"/>
  <c r="C1344" i="15"/>
  <c r="C1343" i="15"/>
  <c r="C1342" i="15"/>
  <c r="C1341" i="15"/>
  <c r="C1340" i="15"/>
  <c r="C1339" i="15"/>
  <c r="C1338" i="15"/>
  <c r="C1337" i="15"/>
  <c r="C1336" i="15"/>
  <c r="C1335" i="15"/>
  <c r="C1334" i="15"/>
  <c r="C1333" i="15"/>
  <c r="C1332" i="15"/>
  <c r="C1331" i="15"/>
  <c r="C1330" i="15"/>
  <c r="C1329" i="15"/>
  <c r="C1328" i="15"/>
  <c r="C1327" i="15"/>
  <c r="C1326" i="15"/>
  <c r="C1325" i="15"/>
  <c r="C1324" i="15"/>
  <c r="C1323" i="15"/>
  <c r="C1322" i="15"/>
  <c r="C1321" i="15"/>
  <c r="C1320" i="15"/>
  <c r="C1319" i="15"/>
  <c r="C1318" i="15"/>
  <c r="C1317" i="15"/>
  <c r="C1316" i="15"/>
  <c r="C1315" i="15"/>
  <c r="C1314" i="15"/>
  <c r="C1313" i="15"/>
  <c r="C1312" i="15"/>
  <c r="C1311" i="15"/>
  <c r="C1310" i="15"/>
  <c r="C1309" i="15"/>
  <c r="C1308" i="15"/>
  <c r="C1307" i="15"/>
  <c r="C1306" i="15"/>
  <c r="C1305" i="15"/>
  <c r="C1304" i="15"/>
  <c r="C1303" i="15"/>
  <c r="C1302" i="15"/>
  <c r="C1301" i="15"/>
  <c r="C1300" i="15"/>
  <c r="C1299" i="15"/>
  <c r="C1298" i="15"/>
  <c r="C1297" i="15"/>
  <c r="C1296" i="15"/>
  <c r="C1295" i="15"/>
  <c r="C1294" i="15"/>
  <c r="C1293" i="15"/>
  <c r="C1292" i="15"/>
  <c r="C1291" i="15"/>
  <c r="C1290" i="15"/>
  <c r="C1289" i="15"/>
  <c r="C1288" i="15"/>
  <c r="C1287" i="15"/>
  <c r="C1286" i="15"/>
  <c r="C1285" i="15"/>
  <c r="C1284" i="15"/>
  <c r="C1283" i="15"/>
  <c r="C1282" i="15"/>
  <c r="C1281" i="15"/>
  <c r="C1280" i="15"/>
  <c r="C1279" i="15"/>
  <c r="C1278" i="15"/>
  <c r="C1277" i="15"/>
  <c r="C1276" i="15"/>
  <c r="C1275" i="15"/>
  <c r="C1274" i="15"/>
  <c r="C1273" i="15"/>
  <c r="C1272" i="15"/>
  <c r="C1271" i="15"/>
  <c r="C1270" i="15"/>
  <c r="C1269" i="15"/>
  <c r="C1268" i="15"/>
  <c r="C1267" i="15"/>
  <c r="C1266" i="15"/>
  <c r="C1265" i="15"/>
  <c r="C1264" i="15"/>
  <c r="C1263" i="15"/>
  <c r="C1262" i="15"/>
  <c r="C1261" i="15"/>
  <c r="C1260" i="15"/>
  <c r="C1259" i="15"/>
  <c r="C1258" i="15"/>
  <c r="C1257" i="15"/>
  <c r="C1256" i="15"/>
  <c r="C1255" i="15"/>
  <c r="C1254" i="15"/>
  <c r="C1253" i="15"/>
  <c r="C1252" i="15"/>
  <c r="C1251" i="15"/>
  <c r="C1250" i="15"/>
  <c r="C1249" i="15"/>
  <c r="C1248" i="15"/>
  <c r="C1247" i="15"/>
  <c r="C1246" i="15"/>
  <c r="C1245" i="15"/>
  <c r="C1244" i="15"/>
  <c r="C1243" i="15"/>
  <c r="C1242" i="15"/>
  <c r="C1241" i="15"/>
  <c r="C1240" i="15"/>
  <c r="C1239" i="15"/>
  <c r="C1238" i="15"/>
  <c r="C1237" i="15"/>
  <c r="C1236" i="15"/>
  <c r="C1235" i="15"/>
  <c r="C1234" i="15"/>
  <c r="C1233" i="15"/>
  <c r="C1232" i="15"/>
  <c r="C1231" i="15"/>
  <c r="C1230" i="15"/>
  <c r="C1229" i="15"/>
  <c r="C1228" i="15"/>
  <c r="C1227" i="15"/>
  <c r="C1226" i="15"/>
  <c r="C1225" i="15"/>
  <c r="C1224" i="15"/>
  <c r="C1223" i="15"/>
  <c r="C1222" i="15"/>
  <c r="C1221" i="15"/>
  <c r="C1220" i="15"/>
  <c r="C1219" i="15"/>
  <c r="C1218" i="15"/>
  <c r="C1217" i="15"/>
  <c r="C1216" i="15"/>
  <c r="C1215" i="15"/>
  <c r="C1214" i="15"/>
  <c r="C1213" i="15"/>
  <c r="C1212" i="15"/>
  <c r="C1211" i="15"/>
  <c r="C1210" i="15"/>
  <c r="C1209" i="15"/>
  <c r="C1208" i="15"/>
  <c r="C1207" i="15"/>
  <c r="C1206" i="15"/>
  <c r="C1205" i="15"/>
  <c r="C1204" i="15"/>
  <c r="C1203" i="15"/>
  <c r="C1202" i="15"/>
  <c r="C1201" i="15"/>
  <c r="C1200" i="15"/>
  <c r="C1199" i="15"/>
  <c r="C1198" i="15"/>
  <c r="C1197" i="15"/>
  <c r="C1196" i="15"/>
  <c r="C1195" i="15"/>
  <c r="C1194" i="15"/>
  <c r="C1193" i="15"/>
  <c r="C1192" i="15"/>
  <c r="C1191" i="15"/>
  <c r="C1190" i="15"/>
  <c r="C1189" i="15"/>
  <c r="C1188" i="15"/>
  <c r="C1187" i="15"/>
  <c r="C1186" i="15"/>
  <c r="C1185" i="15"/>
  <c r="C1184" i="15"/>
  <c r="C1183" i="15"/>
  <c r="C1182" i="15"/>
  <c r="C1181" i="15"/>
  <c r="C1180" i="15"/>
  <c r="C1179" i="15"/>
  <c r="C1178" i="15"/>
  <c r="C1177" i="15"/>
  <c r="C1176" i="15"/>
  <c r="C1175" i="15"/>
  <c r="C1174" i="15"/>
  <c r="C1173" i="15"/>
  <c r="C1172" i="15"/>
  <c r="C1171" i="15"/>
  <c r="C1170" i="15"/>
  <c r="C1169" i="15"/>
  <c r="C1168" i="15"/>
  <c r="C1167" i="15"/>
  <c r="C1166" i="15"/>
  <c r="C1165" i="15"/>
  <c r="C1164" i="15"/>
  <c r="C1163" i="15"/>
  <c r="C1162" i="15"/>
  <c r="C1161" i="15"/>
  <c r="C1160" i="15"/>
  <c r="C1159" i="15"/>
  <c r="C1158" i="15"/>
  <c r="C1157" i="15"/>
  <c r="C1156" i="15"/>
  <c r="C1155" i="15"/>
  <c r="C1154" i="15"/>
  <c r="C1153" i="15"/>
  <c r="C1152" i="15"/>
  <c r="C1151" i="15"/>
  <c r="C1150" i="15"/>
  <c r="C1149" i="15"/>
  <c r="C1148" i="15"/>
  <c r="C1147" i="15"/>
  <c r="C1146" i="15"/>
  <c r="C1145" i="15"/>
  <c r="C1144" i="15"/>
  <c r="C1143" i="15"/>
  <c r="C1142" i="15"/>
  <c r="C1141" i="15"/>
  <c r="C1140" i="15"/>
  <c r="C1139" i="15"/>
  <c r="C1138" i="15"/>
  <c r="C1137" i="15"/>
  <c r="C1136" i="15"/>
  <c r="C1135" i="15"/>
  <c r="C1134" i="15"/>
  <c r="C1133" i="15"/>
  <c r="C1132" i="15"/>
  <c r="C1131" i="15"/>
  <c r="C1130" i="15"/>
  <c r="C1129" i="15"/>
  <c r="C1128" i="15"/>
  <c r="C1127" i="15"/>
  <c r="C1126" i="15"/>
  <c r="C1125" i="15"/>
  <c r="C1124" i="15"/>
  <c r="C1123" i="15"/>
  <c r="C1122" i="15"/>
  <c r="C1121" i="15"/>
  <c r="C1120" i="15"/>
  <c r="C1119" i="15"/>
  <c r="C1118" i="15"/>
  <c r="C1117" i="15"/>
  <c r="C1116" i="15"/>
  <c r="C1115" i="15"/>
  <c r="C1114" i="15"/>
  <c r="C1113" i="15"/>
  <c r="C1112" i="15"/>
  <c r="C1111" i="15"/>
  <c r="C1110" i="15"/>
  <c r="C1109" i="15"/>
  <c r="C1108" i="15"/>
  <c r="C1107" i="15"/>
  <c r="C1106" i="15"/>
  <c r="C1105" i="15"/>
  <c r="C1104" i="15"/>
  <c r="C1103" i="15"/>
  <c r="C1102" i="15"/>
  <c r="C1101" i="15"/>
  <c r="C1100" i="15"/>
  <c r="C1099" i="15"/>
  <c r="C1098" i="15"/>
  <c r="C1097" i="15"/>
  <c r="C1096" i="15"/>
  <c r="C1095" i="15"/>
  <c r="C1094" i="15"/>
  <c r="C1093" i="15"/>
  <c r="C1092" i="15"/>
  <c r="C1091" i="15"/>
  <c r="C1090" i="15"/>
  <c r="C1089" i="15"/>
  <c r="C1088" i="15"/>
  <c r="C1087" i="15"/>
  <c r="C1086" i="15"/>
  <c r="C1085" i="15"/>
  <c r="C1084" i="15"/>
  <c r="C1083" i="15"/>
  <c r="C1082" i="15"/>
  <c r="C1081" i="15"/>
  <c r="C1080" i="15"/>
  <c r="C1079" i="15"/>
  <c r="C1078" i="15"/>
  <c r="C1077" i="15"/>
  <c r="C1076" i="15"/>
  <c r="C1075" i="15"/>
  <c r="C1074" i="15"/>
  <c r="C1073" i="15"/>
  <c r="C1072" i="15"/>
  <c r="C1071" i="15"/>
  <c r="C1070" i="15"/>
  <c r="C1069" i="15"/>
  <c r="C1068" i="15"/>
  <c r="C1067" i="15"/>
  <c r="C1066" i="15"/>
  <c r="C1065" i="15"/>
  <c r="C1064" i="15"/>
  <c r="C1063" i="15"/>
  <c r="C1062" i="15"/>
  <c r="C1061" i="15"/>
  <c r="C1060" i="15"/>
  <c r="C1059" i="15"/>
  <c r="C1058" i="15"/>
  <c r="C1057" i="15"/>
  <c r="C1056" i="15"/>
  <c r="C1055" i="15"/>
  <c r="C1054" i="15"/>
  <c r="C1053" i="15"/>
  <c r="C1052" i="15"/>
  <c r="C1051" i="15"/>
  <c r="C1050" i="15"/>
  <c r="C1049" i="15"/>
  <c r="C1048" i="15"/>
  <c r="C1047" i="15"/>
  <c r="C1046" i="15"/>
  <c r="C1045" i="15"/>
  <c r="C1044" i="15"/>
  <c r="C1043" i="15"/>
  <c r="C1042" i="15"/>
  <c r="C1041" i="15"/>
  <c r="C1040" i="15"/>
  <c r="C1039" i="15"/>
  <c r="C1038" i="15"/>
  <c r="C1037" i="15"/>
  <c r="C1036" i="15"/>
  <c r="C1035" i="15"/>
  <c r="C1034" i="15"/>
  <c r="C1033" i="15"/>
  <c r="C1032" i="15"/>
  <c r="C1031" i="15"/>
  <c r="C1030" i="15"/>
  <c r="C1029" i="15"/>
  <c r="C1028" i="15"/>
  <c r="C1027" i="15"/>
  <c r="C1026" i="15"/>
  <c r="C1025" i="15"/>
  <c r="C1024" i="15"/>
  <c r="C1023" i="15"/>
  <c r="C1022" i="15"/>
  <c r="C1021" i="15"/>
  <c r="C1020" i="15"/>
  <c r="C1019" i="15"/>
  <c r="C1018" i="15"/>
  <c r="C1017" i="15"/>
  <c r="C1016" i="15"/>
  <c r="C1015" i="15"/>
  <c r="C1014" i="15"/>
  <c r="C1013" i="15"/>
  <c r="C1012" i="15"/>
  <c r="C1011" i="15"/>
  <c r="C1010" i="15"/>
  <c r="C1009" i="15"/>
  <c r="C1008" i="15"/>
  <c r="C1007" i="15"/>
  <c r="C1006" i="15"/>
  <c r="C1005" i="15"/>
  <c r="C1004" i="15"/>
  <c r="C1003" i="15"/>
  <c r="C1002" i="15"/>
  <c r="C1001" i="15"/>
  <c r="C1000" i="15"/>
  <c r="C999" i="15"/>
  <c r="C998" i="15"/>
  <c r="C997" i="15"/>
  <c r="C996" i="15"/>
  <c r="C995" i="15"/>
  <c r="C994" i="15"/>
  <c r="C993" i="15"/>
  <c r="C992" i="15"/>
  <c r="C991" i="15"/>
  <c r="C990" i="15"/>
  <c r="C989" i="15"/>
  <c r="C988" i="15"/>
  <c r="C987" i="15"/>
  <c r="C986" i="15"/>
  <c r="C985" i="15"/>
  <c r="C984" i="15"/>
  <c r="C983" i="15"/>
  <c r="C982" i="15"/>
  <c r="C981" i="15"/>
  <c r="C980" i="15"/>
  <c r="C979" i="15"/>
  <c r="C978" i="15"/>
  <c r="C977" i="15"/>
  <c r="C976" i="15"/>
  <c r="C975" i="15"/>
  <c r="C974" i="15"/>
  <c r="C973" i="15"/>
  <c r="C972" i="15"/>
  <c r="C971" i="15"/>
  <c r="C970" i="15"/>
  <c r="C969" i="15"/>
  <c r="C968" i="15"/>
  <c r="C967" i="15"/>
  <c r="C966" i="15"/>
  <c r="C965" i="15"/>
  <c r="C964" i="15"/>
  <c r="C963" i="15"/>
  <c r="C962" i="15"/>
  <c r="C961" i="15"/>
  <c r="C960" i="15"/>
  <c r="C959" i="15"/>
  <c r="C958" i="15"/>
  <c r="C957" i="15"/>
  <c r="C956" i="15"/>
  <c r="C955" i="15"/>
  <c r="C954" i="15"/>
  <c r="C953" i="15"/>
  <c r="C952" i="15"/>
  <c r="C951" i="15"/>
  <c r="C950" i="15"/>
  <c r="C949" i="15"/>
  <c r="C948" i="15"/>
  <c r="C947" i="15"/>
  <c r="C946" i="15"/>
  <c r="C945" i="15"/>
  <c r="C944" i="15"/>
  <c r="C943" i="15"/>
  <c r="C942" i="15"/>
  <c r="C941" i="15"/>
  <c r="C940" i="15"/>
  <c r="C939" i="15"/>
  <c r="C938" i="15"/>
  <c r="C937" i="15"/>
  <c r="C936" i="15"/>
  <c r="C935" i="15"/>
  <c r="C934" i="15"/>
  <c r="C933" i="15"/>
  <c r="C932" i="15"/>
  <c r="C931" i="15"/>
  <c r="C930" i="15"/>
  <c r="C929" i="15"/>
  <c r="C928" i="15"/>
  <c r="C927" i="15"/>
  <c r="C926" i="15"/>
  <c r="C925" i="15"/>
  <c r="C924" i="15"/>
  <c r="C923" i="15"/>
  <c r="C922" i="15"/>
  <c r="C921" i="15"/>
  <c r="C920" i="15"/>
  <c r="C919" i="15"/>
  <c r="C918" i="15"/>
  <c r="C917" i="15"/>
  <c r="C916" i="15"/>
  <c r="C915" i="15"/>
  <c r="C914" i="15"/>
  <c r="C913" i="15"/>
  <c r="C912" i="15"/>
  <c r="C911" i="15"/>
  <c r="C910" i="15"/>
  <c r="C909" i="15"/>
  <c r="C908" i="15"/>
  <c r="C907" i="15"/>
  <c r="C906" i="15"/>
  <c r="C905" i="15"/>
  <c r="C904" i="15"/>
  <c r="C903" i="15"/>
  <c r="C902" i="15"/>
  <c r="C901" i="15"/>
  <c r="C900" i="15"/>
  <c r="C899" i="15"/>
  <c r="C898" i="15"/>
  <c r="C897" i="15"/>
  <c r="C896" i="15"/>
  <c r="C895" i="15"/>
  <c r="C894" i="15"/>
  <c r="C893" i="15"/>
  <c r="C892" i="15"/>
  <c r="C891" i="15"/>
  <c r="C890" i="15"/>
  <c r="C889" i="15"/>
  <c r="C888" i="15"/>
  <c r="C887" i="15"/>
  <c r="C886" i="15"/>
  <c r="C885" i="15"/>
  <c r="C884" i="15"/>
  <c r="C883" i="15"/>
  <c r="C882" i="15"/>
  <c r="C881" i="15"/>
  <c r="C880" i="15"/>
  <c r="C879" i="15"/>
  <c r="C878" i="15"/>
  <c r="C877" i="15"/>
  <c r="C876" i="15"/>
  <c r="C875" i="15"/>
  <c r="C874" i="15"/>
  <c r="C873" i="15"/>
  <c r="C872" i="15"/>
  <c r="C871" i="15"/>
  <c r="C870" i="15"/>
  <c r="C869" i="15"/>
  <c r="C868" i="15"/>
  <c r="C867" i="15"/>
  <c r="C866" i="15"/>
  <c r="C865" i="15"/>
  <c r="C864" i="15"/>
  <c r="C863" i="15"/>
  <c r="C862" i="15"/>
  <c r="C861" i="15"/>
  <c r="C860" i="15"/>
  <c r="C859" i="15"/>
  <c r="C858" i="15"/>
  <c r="C857" i="15"/>
  <c r="C856" i="15"/>
  <c r="C855" i="15"/>
  <c r="C854" i="15"/>
  <c r="C853" i="15"/>
  <c r="C852" i="15"/>
  <c r="C851" i="15"/>
  <c r="C850" i="15"/>
  <c r="C849" i="15"/>
  <c r="C848" i="15"/>
  <c r="C847" i="15"/>
  <c r="C846" i="15"/>
  <c r="C845" i="15"/>
  <c r="C844" i="15"/>
  <c r="C843" i="15"/>
  <c r="C842" i="15"/>
  <c r="C841" i="15"/>
  <c r="C840" i="15"/>
  <c r="C839" i="15"/>
  <c r="C838" i="15"/>
  <c r="C837" i="15"/>
  <c r="C836" i="15"/>
  <c r="C835" i="15"/>
  <c r="C834" i="15"/>
  <c r="C833" i="15"/>
  <c r="C832" i="15"/>
  <c r="C831" i="15"/>
  <c r="C830" i="15"/>
  <c r="C829" i="15"/>
  <c r="C828" i="15"/>
  <c r="C827" i="15"/>
  <c r="C826" i="15"/>
  <c r="C825" i="15"/>
  <c r="C824" i="15"/>
  <c r="C823" i="15"/>
  <c r="C822" i="15"/>
  <c r="C821" i="15"/>
  <c r="C820" i="15"/>
  <c r="C819" i="15"/>
  <c r="C818" i="15"/>
  <c r="C817" i="15"/>
  <c r="C816" i="15"/>
  <c r="C815" i="15"/>
  <c r="C814" i="15"/>
  <c r="C813" i="15"/>
  <c r="C812" i="15"/>
  <c r="C811" i="15"/>
  <c r="C810" i="15"/>
  <c r="C809" i="15"/>
  <c r="C808" i="15"/>
  <c r="C807" i="15"/>
  <c r="C806" i="15"/>
  <c r="C805" i="15"/>
  <c r="C804" i="15"/>
  <c r="C803" i="15"/>
  <c r="C802" i="15"/>
  <c r="C801" i="15"/>
  <c r="C800" i="15"/>
  <c r="C799" i="15"/>
  <c r="C798" i="15"/>
  <c r="C797" i="15"/>
  <c r="C796" i="15"/>
  <c r="C795" i="15"/>
  <c r="C794" i="15"/>
  <c r="C793" i="15"/>
  <c r="C792" i="15"/>
  <c r="C791" i="15"/>
  <c r="C790" i="15"/>
  <c r="C789" i="15"/>
  <c r="C788" i="15"/>
  <c r="C787" i="15"/>
  <c r="C786" i="15"/>
  <c r="C785" i="15"/>
  <c r="C784" i="15"/>
  <c r="C783" i="15"/>
  <c r="C782" i="15"/>
  <c r="C781" i="15"/>
  <c r="C780" i="15"/>
  <c r="C779" i="15"/>
  <c r="C778" i="15"/>
  <c r="C777" i="15"/>
  <c r="C776" i="15"/>
  <c r="C775" i="15"/>
  <c r="C774" i="15"/>
  <c r="C773" i="15"/>
  <c r="C772" i="15"/>
  <c r="C771" i="15"/>
  <c r="C770" i="15"/>
  <c r="C769" i="15"/>
  <c r="C768" i="15"/>
  <c r="C767" i="15"/>
  <c r="C766" i="15"/>
  <c r="C765" i="15"/>
  <c r="C764" i="15"/>
  <c r="C763" i="15"/>
  <c r="C762" i="15"/>
  <c r="C761" i="15"/>
  <c r="C760" i="15"/>
  <c r="C759" i="15"/>
  <c r="C758" i="15"/>
  <c r="C757" i="15"/>
  <c r="C756" i="15"/>
  <c r="C755" i="15"/>
  <c r="C754" i="15"/>
  <c r="C753" i="15"/>
  <c r="C752" i="15"/>
  <c r="C751" i="15"/>
  <c r="C750" i="15"/>
  <c r="C749" i="15"/>
  <c r="C748" i="15"/>
  <c r="C747" i="15"/>
  <c r="C746" i="15"/>
  <c r="C745" i="15"/>
  <c r="C744" i="15"/>
  <c r="C743" i="15"/>
  <c r="C742" i="15"/>
  <c r="C741" i="15"/>
  <c r="C740" i="15"/>
  <c r="C739" i="15"/>
  <c r="C738" i="15"/>
  <c r="C737" i="15"/>
  <c r="C736" i="15"/>
  <c r="C735" i="15"/>
  <c r="C734" i="15"/>
  <c r="C733" i="15"/>
  <c r="C732" i="15"/>
  <c r="C731" i="15"/>
  <c r="C730" i="15"/>
  <c r="C729" i="15"/>
  <c r="C728" i="15"/>
  <c r="C727" i="15"/>
  <c r="C726" i="15"/>
  <c r="C725" i="15"/>
  <c r="C724" i="15"/>
  <c r="C723" i="15"/>
  <c r="C722" i="15"/>
  <c r="C721" i="15"/>
  <c r="C720" i="15"/>
  <c r="C719" i="15"/>
  <c r="C718" i="15"/>
  <c r="C717" i="15"/>
  <c r="C716" i="15"/>
  <c r="C715" i="15"/>
  <c r="C714" i="15"/>
  <c r="C713" i="15"/>
  <c r="C712" i="15"/>
  <c r="C711" i="15"/>
  <c r="C710" i="15"/>
  <c r="C709" i="15"/>
  <c r="C708" i="15"/>
  <c r="C707" i="15"/>
  <c r="C706" i="15"/>
  <c r="C705" i="15"/>
  <c r="C704" i="15"/>
  <c r="C703" i="15"/>
  <c r="C702" i="15"/>
  <c r="C701" i="15"/>
  <c r="C700" i="15"/>
  <c r="C699" i="15"/>
  <c r="C698" i="15"/>
  <c r="C697" i="15"/>
  <c r="C696" i="15"/>
  <c r="C695" i="15"/>
  <c r="C694" i="15"/>
  <c r="C693" i="15"/>
  <c r="C692" i="15"/>
  <c r="C691" i="15"/>
  <c r="C690" i="15"/>
  <c r="C689" i="15"/>
  <c r="C688" i="15"/>
  <c r="C687" i="15"/>
  <c r="C686" i="15"/>
  <c r="C685" i="15"/>
  <c r="C684" i="15"/>
  <c r="C683" i="15"/>
  <c r="C682" i="15"/>
  <c r="C681" i="15"/>
  <c r="C680" i="15"/>
  <c r="C679" i="15"/>
  <c r="C678" i="15"/>
  <c r="C677" i="15"/>
  <c r="C676" i="15"/>
  <c r="C675" i="15"/>
  <c r="C674" i="15"/>
  <c r="C673" i="15"/>
  <c r="C672" i="15"/>
  <c r="C671" i="15"/>
  <c r="C670" i="15"/>
  <c r="C669" i="15"/>
  <c r="C668" i="15"/>
  <c r="C667" i="15"/>
  <c r="C666" i="15"/>
  <c r="C665" i="15"/>
  <c r="C664" i="15"/>
  <c r="C663" i="15"/>
  <c r="C662" i="15"/>
  <c r="C661" i="15"/>
  <c r="C660" i="15"/>
  <c r="C659" i="15"/>
  <c r="C658" i="15"/>
  <c r="C657" i="15"/>
  <c r="C656" i="15"/>
  <c r="C655" i="15"/>
  <c r="C654" i="15"/>
  <c r="C653" i="15"/>
  <c r="C652" i="15"/>
  <c r="C651" i="15"/>
  <c r="C650" i="15"/>
  <c r="C649" i="15"/>
  <c r="C648" i="15"/>
  <c r="C647" i="15"/>
  <c r="C646" i="15"/>
  <c r="C645" i="15"/>
  <c r="C644" i="15"/>
  <c r="C643" i="15"/>
  <c r="C642" i="15"/>
  <c r="C641" i="15"/>
  <c r="C640" i="15"/>
  <c r="C639" i="15"/>
  <c r="C638" i="15"/>
  <c r="C637" i="15"/>
  <c r="C636" i="15"/>
  <c r="C635" i="15"/>
  <c r="C634" i="15"/>
  <c r="C633" i="15"/>
  <c r="C632" i="15"/>
  <c r="C631" i="15"/>
  <c r="C630" i="15"/>
  <c r="C629" i="15"/>
  <c r="C628" i="15"/>
  <c r="C627" i="15"/>
  <c r="C626" i="15"/>
  <c r="C625" i="15"/>
  <c r="C624" i="15"/>
  <c r="C623" i="15"/>
  <c r="C622" i="15"/>
  <c r="C621" i="15"/>
  <c r="C620" i="15"/>
  <c r="C619" i="15"/>
  <c r="C618" i="15"/>
  <c r="C617" i="15"/>
  <c r="C616" i="15"/>
  <c r="C615" i="15"/>
  <c r="C614" i="15"/>
  <c r="C613" i="15"/>
  <c r="C612" i="15"/>
  <c r="C611" i="15"/>
  <c r="C610" i="15"/>
  <c r="C609" i="15"/>
  <c r="C608" i="15"/>
  <c r="C607" i="15"/>
  <c r="C606" i="15"/>
  <c r="C605" i="15"/>
  <c r="C604" i="15"/>
  <c r="C603" i="15"/>
  <c r="C602" i="15"/>
  <c r="C601" i="15"/>
  <c r="C600" i="15"/>
  <c r="C599" i="15"/>
  <c r="C598" i="15"/>
  <c r="C597" i="15"/>
  <c r="C596" i="15"/>
  <c r="C595" i="15"/>
  <c r="C594" i="15"/>
  <c r="C593" i="15"/>
  <c r="C592" i="15"/>
  <c r="C591" i="15"/>
  <c r="C590" i="15"/>
  <c r="C589" i="15"/>
  <c r="C588" i="15"/>
  <c r="C587" i="15"/>
  <c r="C586" i="15"/>
  <c r="C585" i="15"/>
  <c r="C584" i="15"/>
  <c r="C583" i="15"/>
  <c r="C582" i="15"/>
  <c r="C581" i="15"/>
  <c r="C580" i="15"/>
  <c r="C579" i="15"/>
  <c r="C578" i="15"/>
  <c r="C577" i="15"/>
  <c r="C576" i="15"/>
  <c r="C575" i="15"/>
  <c r="C574" i="15"/>
  <c r="C573" i="15"/>
  <c r="C572" i="15"/>
  <c r="C571" i="15"/>
  <c r="C570" i="15"/>
  <c r="C569" i="15"/>
  <c r="C568" i="15"/>
  <c r="C567" i="15"/>
  <c r="C566" i="15"/>
  <c r="C565" i="15"/>
  <c r="C564" i="15"/>
  <c r="C563" i="15"/>
  <c r="C562" i="15"/>
  <c r="C561" i="15"/>
  <c r="C560" i="15"/>
  <c r="C559" i="15"/>
  <c r="C558" i="15"/>
  <c r="C557" i="15"/>
  <c r="C556" i="15"/>
  <c r="C555" i="15"/>
  <c r="C554" i="15"/>
  <c r="C553" i="15"/>
  <c r="C552" i="15"/>
  <c r="C551" i="15"/>
  <c r="C550" i="15"/>
  <c r="C549" i="15"/>
  <c r="C548" i="15"/>
  <c r="C547" i="15"/>
  <c r="C546" i="15"/>
  <c r="C545" i="15"/>
  <c r="C544" i="15"/>
  <c r="C543" i="15"/>
  <c r="C542" i="15"/>
  <c r="C541" i="15"/>
  <c r="C540" i="15"/>
  <c r="C539" i="15"/>
  <c r="C538" i="15"/>
  <c r="C537" i="15"/>
  <c r="C536" i="15"/>
  <c r="C535" i="15"/>
  <c r="C534" i="15"/>
  <c r="C533" i="15"/>
  <c r="C532" i="15"/>
  <c r="C531" i="15"/>
  <c r="C530" i="15"/>
  <c r="C529" i="15"/>
  <c r="C528" i="15"/>
  <c r="C527" i="15"/>
  <c r="C526" i="15"/>
  <c r="C525" i="15"/>
  <c r="C524" i="15"/>
  <c r="C523" i="15"/>
  <c r="C522" i="15"/>
  <c r="C521" i="15"/>
  <c r="C520" i="15"/>
  <c r="C519" i="15"/>
  <c r="C518" i="15"/>
  <c r="C517" i="15"/>
  <c r="C516" i="15"/>
  <c r="C515" i="15"/>
  <c r="C514" i="15"/>
  <c r="C513" i="15"/>
  <c r="C512" i="15"/>
  <c r="C511" i="15"/>
  <c r="C510" i="15"/>
  <c r="C509" i="15"/>
  <c r="C508" i="15"/>
  <c r="C507" i="15"/>
  <c r="C506" i="15"/>
  <c r="C505" i="15"/>
  <c r="C504" i="15"/>
  <c r="C503" i="15"/>
  <c r="C502" i="15"/>
  <c r="C501" i="15"/>
  <c r="C500" i="15"/>
  <c r="C499" i="15"/>
  <c r="C498" i="15"/>
  <c r="C497" i="15"/>
  <c r="C496" i="15"/>
  <c r="C495" i="15"/>
  <c r="C494" i="15"/>
  <c r="C493" i="15"/>
  <c r="C492" i="15"/>
  <c r="C491" i="15"/>
  <c r="C490" i="15"/>
  <c r="C489" i="15"/>
  <c r="C488" i="15"/>
  <c r="C487" i="15"/>
  <c r="C486" i="15"/>
  <c r="C485" i="15"/>
  <c r="C484" i="15"/>
  <c r="C483" i="15"/>
  <c r="C482" i="15"/>
  <c r="C481" i="15"/>
  <c r="C480" i="15"/>
  <c r="C479" i="15"/>
  <c r="C478" i="15"/>
  <c r="C477" i="15"/>
  <c r="C476" i="15"/>
  <c r="C475" i="15"/>
  <c r="C474" i="15"/>
  <c r="C473" i="15"/>
  <c r="C472" i="15"/>
  <c r="C471" i="15"/>
  <c r="C470" i="15"/>
  <c r="C469" i="15"/>
  <c r="C468" i="15"/>
  <c r="C467" i="15"/>
  <c r="C466" i="15"/>
  <c r="C465" i="15"/>
  <c r="C464" i="15"/>
  <c r="C463" i="15"/>
  <c r="C462" i="15"/>
  <c r="C461" i="15"/>
  <c r="C460" i="15"/>
  <c r="C459" i="15"/>
  <c r="C458" i="15"/>
  <c r="C457" i="15"/>
  <c r="C456" i="15"/>
  <c r="C455" i="15"/>
  <c r="C454" i="15"/>
  <c r="C453" i="15"/>
  <c r="C452" i="15"/>
  <c r="C451" i="15"/>
  <c r="C450" i="15"/>
  <c r="C449" i="15"/>
  <c r="C448" i="15"/>
  <c r="C447" i="15"/>
  <c r="C446" i="15"/>
  <c r="C445" i="15"/>
  <c r="C444" i="15"/>
  <c r="C443" i="15"/>
  <c r="C442" i="15"/>
  <c r="C441" i="15"/>
  <c r="C440" i="15"/>
  <c r="C439" i="15"/>
  <c r="C438" i="15"/>
  <c r="C437" i="15"/>
  <c r="C436" i="15"/>
  <c r="C435" i="15"/>
  <c r="C434" i="15"/>
  <c r="C433" i="15"/>
  <c r="C432" i="15"/>
  <c r="C431" i="15"/>
  <c r="C430" i="15"/>
  <c r="C429" i="15"/>
  <c r="C428" i="15"/>
  <c r="C427" i="15"/>
  <c r="C426" i="15"/>
  <c r="C425" i="15"/>
  <c r="C424" i="15"/>
  <c r="C423" i="15"/>
  <c r="C422" i="15"/>
  <c r="C421" i="15"/>
  <c r="C420" i="15"/>
  <c r="C419" i="15"/>
  <c r="C418" i="15"/>
  <c r="C417" i="15"/>
  <c r="C416" i="15"/>
  <c r="C415" i="15"/>
  <c r="C414" i="15"/>
  <c r="C413" i="15"/>
  <c r="C412" i="15"/>
  <c r="C411" i="15"/>
  <c r="C410" i="15"/>
  <c r="C409" i="15"/>
  <c r="C408" i="15"/>
  <c r="C407" i="15"/>
  <c r="C406" i="15"/>
  <c r="C405" i="15"/>
  <c r="C404" i="15"/>
  <c r="C403" i="15"/>
  <c r="C402" i="15"/>
  <c r="C401" i="15"/>
  <c r="C400" i="15"/>
  <c r="C399" i="15"/>
  <c r="C398" i="15"/>
  <c r="C397" i="15"/>
  <c r="C396" i="15"/>
  <c r="C395" i="15"/>
  <c r="C394" i="15"/>
  <c r="C393" i="15"/>
  <c r="C392" i="15"/>
  <c r="C391" i="15"/>
  <c r="C390" i="15"/>
  <c r="C389" i="15"/>
  <c r="C388" i="15"/>
  <c r="C387" i="15"/>
  <c r="C386" i="15"/>
  <c r="C385" i="15"/>
  <c r="C384" i="15"/>
  <c r="C383" i="15"/>
  <c r="C382" i="15"/>
  <c r="C381" i="15"/>
  <c r="C380" i="15"/>
  <c r="C379" i="15"/>
  <c r="C378" i="15"/>
  <c r="C377" i="15"/>
  <c r="C376" i="15"/>
  <c r="C375" i="15"/>
  <c r="C374" i="15"/>
  <c r="C373" i="15"/>
  <c r="C372" i="15"/>
  <c r="C371" i="15"/>
  <c r="C370" i="15"/>
  <c r="C369" i="15"/>
  <c r="C368" i="15"/>
  <c r="C367" i="15"/>
  <c r="C366" i="15"/>
  <c r="C365" i="15"/>
  <c r="C364" i="15"/>
  <c r="C363" i="15"/>
  <c r="C362" i="15"/>
  <c r="C361" i="15"/>
  <c r="C360" i="15"/>
  <c r="C359" i="15"/>
  <c r="C358" i="15"/>
  <c r="C357" i="15"/>
  <c r="C356" i="15"/>
  <c r="C355" i="15"/>
  <c r="C354" i="15"/>
  <c r="C353" i="15"/>
  <c r="C352" i="15"/>
  <c r="C351" i="15"/>
  <c r="C350" i="15"/>
  <c r="C349" i="15"/>
  <c r="C348" i="15"/>
  <c r="C347" i="15"/>
  <c r="C346" i="15"/>
  <c r="C345" i="15"/>
  <c r="C344" i="15"/>
  <c r="C343" i="15"/>
  <c r="C342" i="15"/>
  <c r="C341" i="15"/>
  <c r="C340" i="15"/>
  <c r="C339" i="15"/>
  <c r="C338" i="15"/>
  <c r="C337" i="15"/>
  <c r="C336" i="15"/>
  <c r="C335" i="15"/>
  <c r="C334" i="15"/>
  <c r="C333" i="15"/>
  <c r="C332" i="15"/>
  <c r="C331" i="15"/>
  <c r="C330" i="15"/>
  <c r="C329" i="15"/>
  <c r="C328" i="15"/>
  <c r="C327" i="15"/>
  <c r="C326" i="15"/>
  <c r="C325" i="15"/>
  <c r="C324" i="15"/>
  <c r="C323" i="15"/>
  <c r="C322" i="15"/>
  <c r="C321" i="15"/>
  <c r="C320" i="15"/>
  <c r="C319" i="15"/>
  <c r="C318" i="15"/>
  <c r="C317" i="15"/>
  <c r="C316" i="15"/>
  <c r="C315" i="15"/>
  <c r="C314" i="15"/>
  <c r="C313" i="15"/>
  <c r="C312" i="15"/>
  <c r="C311" i="15"/>
  <c r="C310" i="15"/>
  <c r="C309" i="15"/>
  <c r="C308" i="15"/>
  <c r="C307" i="15"/>
  <c r="C306" i="15"/>
  <c r="C305" i="15"/>
  <c r="C304" i="15"/>
  <c r="C303" i="15"/>
  <c r="C302" i="15"/>
  <c r="C301" i="15"/>
  <c r="C300" i="15"/>
  <c r="C299" i="15"/>
  <c r="C298" i="15"/>
  <c r="C297" i="15"/>
  <c r="C296" i="15"/>
  <c r="C295" i="15"/>
  <c r="C294" i="15"/>
  <c r="C293" i="15"/>
  <c r="C292" i="15"/>
  <c r="C291" i="15"/>
  <c r="C290" i="15"/>
  <c r="C289" i="15"/>
  <c r="C288" i="15"/>
  <c r="C287" i="15"/>
  <c r="C286" i="15"/>
  <c r="C285" i="15"/>
  <c r="C284" i="15"/>
  <c r="C283" i="15"/>
  <c r="C282" i="15"/>
  <c r="C281" i="15"/>
  <c r="C280" i="15"/>
  <c r="C279" i="15"/>
  <c r="C278" i="15"/>
  <c r="C277" i="15"/>
  <c r="C276" i="15"/>
  <c r="C275" i="15"/>
  <c r="C274" i="15"/>
  <c r="C273" i="15"/>
  <c r="C272" i="15"/>
  <c r="C271" i="15"/>
  <c r="C270" i="15"/>
  <c r="C269" i="15"/>
  <c r="C268" i="15"/>
  <c r="C267" i="15"/>
  <c r="C266" i="15"/>
  <c r="C265" i="15"/>
  <c r="C264" i="15"/>
  <c r="C263" i="15"/>
  <c r="C262" i="15"/>
  <c r="C261" i="15"/>
  <c r="C260" i="15"/>
  <c r="C259" i="15"/>
  <c r="C258" i="15"/>
  <c r="C257" i="15"/>
  <c r="C256" i="15"/>
  <c r="C255" i="15"/>
  <c r="C254" i="15"/>
  <c r="C253" i="15"/>
  <c r="C252" i="15"/>
  <c r="C251" i="15"/>
  <c r="C250" i="15"/>
  <c r="C249" i="15"/>
  <c r="C248" i="15"/>
  <c r="C247" i="15"/>
  <c r="C246" i="15"/>
  <c r="C245" i="15"/>
  <c r="C244" i="15"/>
  <c r="C243" i="15"/>
  <c r="C242" i="15"/>
  <c r="C241" i="15"/>
  <c r="C240" i="15"/>
  <c r="C239" i="15"/>
  <c r="C238" i="15"/>
  <c r="C237" i="15"/>
  <c r="C236" i="15"/>
  <c r="C235" i="15"/>
  <c r="C234" i="15"/>
  <c r="C233" i="15"/>
  <c r="C232" i="15"/>
  <c r="C231" i="15"/>
  <c r="C230" i="15"/>
  <c r="C229" i="15"/>
  <c r="C228" i="15"/>
  <c r="C227" i="15"/>
  <c r="C226" i="15"/>
  <c r="C225" i="15"/>
  <c r="C224" i="15"/>
  <c r="C223" i="15"/>
  <c r="C222" i="15"/>
  <c r="C221" i="15"/>
  <c r="C220" i="15"/>
  <c r="C219" i="15"/>
  <c r="C218" i="15"/>
  <c r="C217" i="15"/>
  <c r="C216" i="15"/>
  <c r="C215" i="15"/>
  <c r="C214" i="15"/>
  <c r="C213" i="15"/>
  <c r="C212" i="15"/>
  <c r="C211" i="15"/>
  <c r="C210" i="15"/>
  <c r="C209" i="15"/>
  <c r="C208" i="15"/>
  <c r="C207" i="15"/>
  <c r="C206" i="15"/>
  <c r="C205" i="15"/>
  <c r="C204" i="15"/>
  <c r="C203" i="15"/>
  <c r="C202" i="15"/>
  <c r="C201" i="15"/>
  <c r="C200" i="15"/>
  <c r="C199" i="15"/>
  <c r="C198" i="15"/>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111" i="15"/>
  <c r="C110" i="15"/>
  <c r="C109" i="15"/>
  <c r="C108" i="15"/>
  <c r="C107" i="15"/>
  <c r="C106" i="15"/>
  <c r="C105" i="15"/>
  <c r="C104" i="15"/>
  <c r="C103" i="15"/>
  <c r="C102" i="15"/>
  <c r="C101" i="15"/>
  <c r="C100" i="15"/>
  <c r="C99" i="15"/>
  <c r="C98" i="15"/>
  <c r="C97" i="15"/>
  <c r="C96" i="15"/>
  <c r="C95" i="15"/>
  <c r="C94" i="15"/>
  <c r="C93" i="15"/>
  <c r="C92" i="15"/>
  <c r="C91" i="15"/>
  <c r="C90" i="15"/>
  <c r="C89" i="15"/>
  <c r="C88" i="15"/>
  <c r="C87" i="15"/>
  <c r="C86" i="15"/>
  <c r="C85" i="15"/>
  <c r="C84" i="15"/>
  <c r="C83" i="15"/>
  <c r="C82" i="15"/>
  <c r="C81" i="15"/>
  <c r="C80" i="15"/>
  <c r="C79" i="15"/>
  <c r="C78" i="15"/>
  <c r="C77" i="15"/>
  <c r="C76" i="15"/>
  <c r="C75" i="15"/>
  <c r="C74" i="15"/>
  <c r="C73" i="15"/>
  <c r="C72" i="15"/>
  <c r="C71" i="15"/>
  <c r="C70" i="15"/>
  <c r="C69" i="15"/>
  <c r="C68" i="15"/>
  <c r="C67" i="15"/>
  <c r="C66" i="15"/>
  <c r="C65" i="15"/>
  <c r="C64" i="15"/>
  <c r="C63" i="15"/>
  <c r="C62" i="15"/>
  <c r="C61" i="15"/>
  <c r="C60" i="15"/>
  <c r="C59" i="15"/>
  <c r="C58" i="15"/>
  <c r="C57" i="15"/>
  <c r="C56" i="15"/>
  <c r="C55" i="15"/>
  <c r="C54" i="15"/>
  <c r="C53" i="15"/>
  <c r="C52" i="15"/>
  <c r="C51" i="15"/>
  <c r="C50" i="15"/>
  <c r="C49" i="15"/>
  <c r="C48" i="15"/>
  <c r="C47" i="15"/>
  <c r="C46" i="15"/>
  <c r="C45" i="15"/>
  <c r="C44" i="15"/>
  <c r="C43" i="15"/>
  <c r="C42" i="15"/>
  <c r="C41" i="15"/>
  <c r="C40" i="15"/>
  <c r="C39" i="15"/>
  <c r="C38" i="15"/>
  <c r="C37" i="15"/>
  <c r="C36" i="15"/>
  <c r="C35" i="15"/>
  <c r="C34" i="15"/>
  <c r="C33" i="15"/>
  <c r="C32" i="15"/>
  <c r="C31" i="15"/>
  <c r="C30" i="15"/>
  <c r="C29" i="15"/>
  <c r="C28" i="15"/>
  <c r="C27" i="15"/>
  <c r="C26" i="15"/>
  <c r="C25" i="15"/>
  <c r="C24" i="15"/>
  <c r="C23" i="15"/>
  <c r="C22" i="15"/>
  <c r="C21" i="15"/>
  <c r="C20" i="15"/>
  <c r="C19" i="15"/>
  <c r="C18" i="15"/>
  <c r="C17" i="15"/>
  <c r="C16" i="15"/>
  <c r="C15" i="15"/>
  <c r="C14" i="15"/>
  <c r="C13" i="15"/>
  <c r="C12" i="15"/>
  <c r="C11" i="15"/>
  <c r="C10" i="15"/>
  <c r="C9" i="15"/>
  <c r="C8" i="15"/>
  <c r="C7" i="15"/>
  <c r="C6" i="15"/>
  <c r="C5" i="15"/>
  <c r="C4" i="15"/>
  <c r="M44" i="15" l="1"/>
  <c r="M286" i="15"/>
  <c r="M278" i="15"/>
  <c r="M270" i="15"/>
  <c r="M256" i="15"/>
  <c r="M227" i="15"/>
  <c r="M197" i="15"/>
  <c r="M153" i="15"/>
  <c r="M145" i="15"/>
  <c r="M100" i="15"/>
  <c r="M86" i="15"/>
  <c r="M66" i="15"/>
  <c r="M36" i="15"/>
  <c r="M262" i="15"/>
  <c r="M248" i="15"/>
  <c r="M234" i="15"/>
  <c r="M212" i="15"/>
  <c r="M189" i="15"/>
  <c r="M160" i="15"/>
  <c r="M130" i="15"/>
  <c r="M50" i="15"/>
  <c r="M321" i="15"/>
  <c r="M314" i="15"/>
  <c r="M292" i="15"/>
  <c r="M285" i="15"/>
  <c r="M269" i="15"/>
  <c r="M247" i="15"/>
  <c r="M226" i="15"/>
  <c r="M211" i="15"/>
  <c r="M188" i="15"/>
  <c r="M137" i="15"/>
  <c r="M99" i="15"/>
  <c r="M77" i="15"/>
  <c r="M98" i="15"/>
  <c r="M84" i="15"/>
  <c r="M72" i="15"/>
  <c r="M320" i="15"/>
  <c r="M291" i="15"/>
  <c r="M246" i="15"/>
  <c r="M225" i="15"/>
  <c r="M187" i="15"/>
  <c r="M158" i="15"/>
  <c r="M76" i="15"/>
  <c r="M56" i="15"/>
  <c r="M319" i="15"/>
  <c r="M290" i="15"/>
  <c r="M245" i="15"/>
  <c r="M157" i="15"/>
  <c r="M82" i="15"/>
  <c r="M318" i="15"/>
  <c r="M297" i="15"/>
  <c r="M289" i="15"/>
  <c r="M208" i="15"/>
  <c r="M156" i="15"/>
  <c r="M126" i="15"/>
  <c r="M74" i="15"/>
  <c r="M39" i="15"/>
  <c r="M303" i="15"/>
  <c r="M281" i="15"/>
  <c r="M207" i="15"/>
  <c r="M200" i="15"/>
  <c r="M155" i="15"/>
  <c r="M95" i="15"/>
  <c r="M7" i="15"/>
  <c r="M46" i="15"/>
  <c r="M302" i="15"/>
  <c r="M295" i="15"/>
  <c r="M272" i="15"/>
  <c r="M264" i="15"/>
  <c r="M236" i="15"/>
  <c r="M221" i="15"/>
  <c r="M214" i="15"/>
  <c r="M191" i="15"/>
  <c r="M184" i="15"/>
  <c r="M162" i="15"/>
  <c r="M147" i="15"/>
  <c r="M124" i="15"/>
  <c r="M52" i="15"/>
  <c r="M45" i="15"/>
  <c r="M30" i="15"/>
  <c r="M323" i="15"/>
  <c r="M309" i="15"/>
  <c r="M279" i="15"/>
  <c r="M198" i="15"/>
  <c r="M176" i="15"/>
  <c r="M146" i="15"/>
  <c r="M139" i="15"/>
  <c r="M116" i="15"/>
  <c r="M101" i="15"/>
  <c r="M87" i="15"/>
  <c r="E4908" i="15"/>
  <c r="E4924" i="15"/>
  <c r="E4940" i="15"/>
  <c r="E4956" i="15"/>
  <c r="E4972" i="15"/>
  <c r="E4988" i="15"/>
  <c r="E5004" i="15"/>
  <c r="E5020" i="15"/>
  <c r="E5036" i="15"/>
  <c r="E5052" i="15"/>
  <c r="E5068" i="15"/>
  <c r="E5084" i="15"/>
  <c r="E5100" i="15"/>
  <c r="E5116" i="15"/>
  <c r="E5132" i="15"/>
  <c r="E5148" i="15"/>
  <c r="E5164" i="15"/>
  <c r="E4909" i="15"/>
  <c r="E4925" i="15"/>
  <c r="E4941" i="15"/>
  <c r="E4957" i="15"/>
  <c r="E4973" i="15"/>
  <c r="E4989" i="15"/>
  <c r="E5005" i="15"/>
  <c r="E5021" i="15"/>
  <c r="E5037" i="15"/>
  <c r="E5053" i="15"/>
  <c r="E5069" i="15"/>
  <c r="E5085" i="15"/>
  <c r="E5101" i="15"/>
  <c r="E5117" i="15"/>
  <c r="E5133" i="15"/>
  <c r="E5149" i="15"/>
  <c r="E5165" i="15"/>
  <c r="E5181" i="15"/>
  <c r="E5197" i="15"/>
  <c r="E5213" i="15"/>
  <c r="E5229" i="15"/>
  <c r="E5245" i="15"/>
  <c r="E5261" i="15"/>
  <c r="E5277" i="15"/>
  <c r="E5293" i="15"/>
  <c r="E5309" i="15"/>
  <c r="E5325" i="15"/>
  <c r="E5341" i="15"/>
  <c r="E5357" i="15"/>
  <c r="E5373" i="15"/>
  <c r="E5389" i="15"/>
  <c r="E5405" i="15"/>
  <c r="E5421" i="15"/>
  <c r="E5058" i="15"/>
  <c r="E5074" i="15"/>
  <c r="E5090" i="15"/>
  <c r="E5106" i="15"/>
  <c r="E5122" i="15"/>
  <c r="E5138" i="15"/>
  <c r="E5154" i="15"/>
  <c r="E5170" i="15"/>
  <c r="E5186" i="15"/>
  <c r="E5202" i="15"/>
  <c r="E5218" i="15"/>
  <c r="E5234" i="15"/>
  <c r="E5250" i="15"/>
  <c r="E5266" i="15"/>
  <c r="E5282" i="15"/>
  <c r="E5298" i="15"/>
  <c r="E5314" i="15"/>
  <c r="E5330" i="15"/>
  <c r="E5346" i="15"/>
  <c r="E5362" i="15"/>
  <c r="E5378" i="15"/>
  <c r="E5394" i="15"/>
  <c r="E5410" i="15"/>
  <c r="E5426" i="15"/>
  <c r="E5442" i="15"/>
  <c r="E5458" i="15"/>
  <c r="E5474" i="15"/>
  <c r="E5490" i="15"/>
  <c r="E5506" i="15"/>
  <c r="E5522" i="15"/>
  <c r="E5538" i="15"/>
  <c r="E5554" i="15"/>
  <c r="E5570" i="15"/>
  <c r="E5586" i="15"/>
  <c r="E5602" i="15"/>
  <c r="E5618" i="15"/>
  <c r="E5634" i="15"/>
  <c r="E5650" i="15"/>
  <c r="E5666" i="15"/>
  <c r="E5682" i="15"/>
  <c r="E5698" i="15"/>
  <c r="E5714" i="15"/>
  <c r="E5730" i="15"/>
  <c r="E5746" i="15"/>
  <c r="E5762" i="15"/>
  <c r="E5437" i="15"/>
  <c r="E5453" i="15"/>
  <c r="E5469" i="15"/>
  <c r="E5485" i="15"/>
  <c r="E5501" i="15"/>
  <c r="E5517" i="15"/>
  <c r="E5533" i="15"/>
  <c r="E5549" i="15"/>
  <c r="E5565" i="15"/>
  <c r="E5581" i="15"/>
  <c r="E5597" i="15"/>
  <c r="E5613" i="15"/>
  <c r="E5629" i="15"/>
  <c r="E5645" i="15"/>
  <c r="E5661" i="15"/>
  <c r="E5677" i="15"/>
  <c r="E5693" i="15"/>
  <c r="E5709" i="15"/>
  <c r="E5725" i="15"/>
  <c r="E5741" i="15"/>
  <c r="E5757" i="15"/>
  <c r="E5773" i="15"/>
  <c r="E5789" i="15"/>
  <c r="E5805" i="15"/>
  <c r="E5821" i="15"/>
  <c r="E5837" i="15"/>
  <c r="E5853" i="15"/>
  <c r="E5869" i="15"/>
  <c r="E5885" i="15"/>
  <c r="E5901" i="15"/>
  <c r="E5917" i="15"/>
  <c r="E5933" i="15"/>
  <c r="E5949" i="15"/>
  <c r="E5965" i="15"/>
  <c r="E5981" i="15"/>
  <c r="E5997" i="15"/>
  <c r="E6013" i="15"/>
  <c r="E6029" i="15"/>
  <c r="M28" i="15"/>
  <c r="M114" i="15"/>
  <c r="E4913" i="15"/>
  <c r="E4929" i="15"/>
  <c r="E4945" i="15"/>
  <c r="E4961" i="15"/>
  <c r="E4977" i="15"/>
  <c r="E4993" i="15"/>
  <c r="E5009" i="15"/>
  <c r="E5025" i="15"/>
  <c r="E5041" i="15"/>
  <c r="E5057" i="15"/>
  <c r="E5073" i="15"/>
  <c r="E5089" i="15"/>
  <c r="E5105" i="15"/>
  <c r="E5121" i="15"/>
  <c r="E5137" i="15"/>
  <c r="E5153" i="15"/>
  <c r="E5169" i="15"/>
  <c r="E5185" i="15"/>
  <c r="E5201" i="15"/>
  <c r="E5217" i="15"/>
  <c r="E5233" i="15"/>
  <c r="E5249" i="15"/>
  <c r="E5265" i="15"/>
  <c r="E5281" i="15"/>
  <c r="E5297" i="15"/>
  <c r="E5313" i="15"/>
  <c r="E5329" i="15"/>
  <c r="E5345" i="15"/>
  <c r="E5361" i="15"/>
  <c r="E5377" i="15"/>
  <c r="E5393" i="15"/>
  <c r="E5409" i="15"/>
  <c r="E5425" i="15"/>
  <c r="E5441" i="15"/>
  <c r="E5457" i="15"/>
  <c r="E5473" i="15"/>
  <c r="E5489" i="15"/>
  <c r="E5505" i="15"/>
  <c r="E5521" i="15"/>
  <c r="E5537" i="15"/>
  <c r="E5553" i="15"/>
  <c r="E5569" i="15"/>
  <c r="E5585" i="15"/>
  <c r="E5601" i="15"/>
  <c r="E5617" i="15"/>
  <c r="E5633" i="15"/>
  <c r="E5649" i="15"/>
  <c r="E5665" i="15"/>
  <c r="E5681" i="15"/>
  <c r="E5697" i="15"/>
  <c r="E5713" i="15"/>
  <c r="E5729" i="15"/>
  <c r="E5745" i="15"/>
  <c r="E5761" i="15"/>
  <c r="E5777" i="15"/>
  <c r="E5793" i="15"/>
  <c r="E5809" i="15"/>
  <c r="E5825" i="15"/>
  <c r="E5841" i="15"/>
  <c r="E5857" i="15"/>
  <c r="E5873" i="15"/>
  <c r="E5889" i="15"/>
  <c r="E5905" i="15"/>
  <c r="E5921" i="15"/>
  <c r="E5937" i="15"/>
  <c r="E5953" i="15"/>
  <c r="E5969" i="15"/>
  <c r="E5985" i="15"/>
  <c r="E6001" i="15"/>
  <c r="E6017" i="15"/>
  <c r="E6033" i="15"/>
  <c r="E6049" i="15"/>
  <c r="E6065" i="15"/>
  <c r="E6081" i="15"/>
  <c r="E6097" i="15"/>
  <c r="E5778" i="15"/>
  <c r="E5794" i="15"/>
  <c r="E5810" i="15"/>
  <c r="E5826" i="15"/>
  <c r="E5842" i="15"/>
  <c r="E5858" i="15"/>
  <c r="E5874" i="15"/>
  <c r="E5890" i="15"/>
  <c r="E5906" i="15"/>
  <c r="E5922" i="15"/>
  <c r="E5938" i="15"/>
  <c r="E5954" i="15"/>
  <c r="E5970" i="15"/>
  <c r="E5986" i="15"/>
  <c r="E6002" i="15"/>
  <c r="E6018" i="15"/>
  <c r="E6034" i="15"/>
  <c r="E6050" i="15"/>
  <c r="E6066" i="15"/>
  <c r="E6082" i="15"/>
  <c r="E6098" i="15"/>
  <c r="E6114" i="15"/>
  <c r="E6130" i="15"/>
  <c r="E6146" i="15"/>
  <c r="E6162" i="15"/>
  <c r="E6178" i="15"/>
  <c r="E6194" i="15"/>
  <c r="E6210" i="15"/>
  <c r="E6226" i="15"/>
  <c r="E6242" i="15"/>
  <c r="E6258" i="15"/>
  <c r="E6274" i="15"/>
  <c r="E6290" i="15"/>
  <c r="E6306" i="15"/>
  <c r="E6322" i="15"/>
  <c r="E6338" i="15"/>
  <c r="E6354" i="15"/>
  <c r="E6370" i="15"/>
  <c r="E6386" i="15"/>
  <c r="E6402" i="15"/>
  <c r="E6418" i="15"/>
  <c r="E6434" i="15"/>
  <c r="E6450" i="15"/>
  <c r="E6466" i="15"/>
  <c r="E6482" i="15"/>
  <c r="E6498" i="15"/>
  <c r="E6514" i="15"/>
  <c r="E6530" i="15"/>
  <c r="E6546" i="15"/>
  <c r="E6562" i="15"/>
  <c r="E6578" i="15"/>
  <c r="E6594" i="15"/>
  <c r="E6610" i="15"/>
  <c r="E6626" i="15"/>
  <c r="E6642" i="15"/>
  <c r="E6658" i="15"/>
  <c r="E6674" i="15"/>
  <c r="E6690" i="15"/>
  <c r="E6706" i="15"/>
  <c r="E6722" i="15"/>
  <c r="E6738" i="15"/>
  <c r="E6754" i="15"/>
  <c r="E6770" i="15"/>
  <c r="E6786" i="15"/>
  <c r="E6802" i="15"/>
  <c r="E6818" i="15"/>
  <c r="E6834" i="15"/>
  <c r="E6850" i="15"/>
  <c r="E6866" i="15"/>
  <c r="E6882" i="15"/>
  <c r="E6898" i="15"/>
  <c r="E6914" i="15"/>
  <c r="E6930" i="15"/>
  <c r="E6946" i="15"/>
  <c r="E6962" i="15"/>
  <c r="E6978" i="15"/>
  <c r="E6994" i="15"/>
  <c r="E7010" i="15"/>
  <c r="E7026" i="15"/>
  <c r="E7042" i="15"/>
  <c r="E7058" i="15"/>
  <c r="E7074" i="15"/>
  <c r="E7090" i="15"/>
  <c r="E7106" i="15"/>
  <c r="E7122" i="15"/>
  <c r="M192" i="15"/>
  <c r="M205" i="15"/>
  <c r="M54" i="15"/>
  <c r="M257" i="15"/>
  <c r="M185" i="15"/>
  <c r="E6045" i="15"/>
  <c r="E6061" i="15"/>
  <c r="E6077" i="15"/>
  <c r="E6093" i="15"/>
  <c r="E6109" i="15"/>
  <c r="E6125" i="15"/>
  <c r="E6141" i="15"/>
  <c r="E6157" i="15"/>
  <c r="E6173" i="15"/>
  <c r="E6189" i="15"/>
  <c r="E6205" i="15"/>
  <c r="E6221" i="15"/>
  <c r="E6237" i="15"/>
  <c r="E6253" i="15"/>
  <c r="E6269" i="15"/>
  <c r="E6285" i="15"/>
  <c r="E6301" i="15"/>
  <c r="E6317" i="15"/>
  <c r="E6333" i="15"/>
  <c r="E6349" i="15"/>
  <c r="E6365" i="15"/>
  <c r="E6381" i="15"/>
  <c r="E6397" i="15"/>
  <c r="E6413" i="15"/>
  <c r="E6429" i="15"/>
  <c r="E6445" i="15"/>
  <c r="E6461" i="15"/>
  <c r="E6477" i="15"/>
  <c r="E6493" i="15"/>
  <c r="E6509" i="15"/>
  <c r="E6525" i="15"/>
  <c r="E6541" i="15"/>
  <c r="E6557" i="15"/>
  <c r="E6573" i="15"/>
  <c r="E6589" i="15"/>
  <c r="E6605" i="15"/>
  <c r="E6621" i="15"/>
  <c r="E6637" i="15"/>
  <c r="E6653" i="15"/>
  <c r="E6669" i="15"/>
  <c r="E6685" i="15"/>
  <c r="E6701" i="15"/>
  <c r="E6717" i="15"/>
  <c r="E6733" i="15"/>
  <c r="E6749" i="15"/>
  <c r="E6765" i="15"/>
  <c r="E6781" i="15"/>
  <c r="E6797" i="15"/>
  <c r="E6813" i="15"/>
  <c r="E6829" i="15"/>
  <c r="E6845" i="15"/>
  <c r="E6861" i="15"/>
  <c r="E6877" i="15"/>
  <c r="E6893" i="15"/>
  <c r="E6909" i="15"/>
  <c r="E6925" i="15"/>
  <c r="E6941" i="15"/>
  <c r="E6957" i="15"/>
  <c r="E6973" i="15"/>
  <c r="E6989" i="15"/>
  <c r="E7005" i="15"/>
  <c r="E7021" i="15"/>
  <c r="E7037" i="15"/>
  <c r="E7053" i="15"/>
  <c r="E7069" i="15"/>
  <c r="E7085" i="15"/>
  <c r="E7101" i="15"/>
  <c r="E7117" i="15"/>
  <c r="M11" i="15"/>
  <c r="M73" i="15"/>
  <c r="M26" i="15"/>
  <c r="M315" i="15"/>
  <c r="M308" i="15"/>
  <c r="M223" i="15"/>
  <c r="M217" i="15"/>
  <c r="M190" i="15"/>
  <c r="M177" i="15"/>
  <c r="M151" i="15"/>
  <c r="M106" i="15"/>
  <c r="E6047" i="15"/>
  <c r="E6063" i="15"/>
  <c r="E6079" i="15"/>
  <c r="E6095" i="15"/>
  <c r="E6111" i="15"/>
  <c r="E6127" i="15"/>
  <c r="E6143" i="15"/>
  <c r="E6159" i="15"/>
  <c r="E6175" i="15"/>
  <c r="E6191" i="15"/>
  <c r="E6207" i="15"/>
  <c r="E6223" i="15"/>
  <c r="E6239" i="15"/>
  <c r="E6255" i="15"/>
  <c r="E6271" i="15"/>
  <c r="E6287" i="15"/>
  <c r="E6303" i="15"/>
  <c r="E6319" i="15"/>
  <c r="E6335" i="15"/>
  <c r="E6351" i="15"/>
  <c r="E6367" i="15"/>
  <c r="E6383" i="15"/>
  <c r="E6399" i="15"/>
  <c r="E6415" i="15"/>
  <c r="E6431" i="15"/>
  <c r="E6447" i="15"/>
  <c r="E6463" i="15"/>
  <c r="E6479" i="15"/>
  <c r="E6495" i="15"/>
  <c r="E6511" i="15"/>
  <c r="E6527" i="15"/>
  <c r="E6543" i="15"/>
  <c r="E6559" i="15"/>
  <c r="E6575" i="15"/>
  <c r="E6591" i="15"/>
  <c r="E6607" i="15"/>
  <c r="E6623" i="15"/>
  <c r="E6639" i="15"/>
  <c r="E6655" i="15"/>
  <c r="E6671" i="15"/>
  <c r="E6687" i="15"/>
  <c r="E6703" i="15"/>
  <c r="E6719" i="15"/>
  <c r="E6735" i="15"/>
  <c r="E6751" i="15"/>
  <c r="E6767" i="15"/>
  <c r="E6783" i="15"/>
  <c r="E6799" i="15"/>
  <c r="E6815" i="15"/>
  <c r="E6831" i="15"/>
  <c r="E6847" i="15"/>
  <c r="E6863" i="15"/>
  <c r="E6879" i="15"/>
  <c r="E6895" i="15"/>
  <c r="E6911" i="15"/>
  <c r="E6927" i="15"/>
  <c r="E6943" i="15"/>
  <c r="E6959" i="15"/>
  <c r="E6975" i="15"/>
  <c r="E6991" i="15"/>
  <c r="E7007" i="15"/>
  <c r="E7023" i="15"/>
  <c r="E7039" i="15"/>
  <c r="E7055" i="15"/>
  <c r="E7071" i="15"/>
  <c r="E7087" i="15"/>
  <c r="E7103" i="15"/>
  <c r="E7119" i="15"/>
  <c r="M59" i="15"/>
  <c r="M25" i="15"/>
  <c r="M18" i="15"/>
  <c r="M255" i="15"/>
  <c r="M249" i="15"/>
  <c r="M222" i="15"/>
  <c r="M209" i="15"/>
  <c r="M183" i="15"/>
  <c r="M150" i="15"/>
  <c r="M105" i="15"/>
  <c r="M51" i="15"/>
  <c r="M31" i="15"/>
  <c r="M327" i="15"/>
  <c r="M294" i="15"/>
  <c r="M261" i="15"/>
  <c r="M235" i="15"/>
  <c r="M228" i="15"/>
  <c r="M143" i="15"/>
  <c r="M117" i="15"/>
  <c r="M111" i="15"/>
  <c r="M78" i="15"/>
  <c r="M58" i="15"/>
  <c r="M287" i="15"/>
  <c r="M254" i="15"/>
  <c r="M241" i="15"/>
  <c r="M215" i="15"/>
  <c r="M182" i="15"/>
  <c r="M149" i="15"/>
  <c r="M91" i="15"/>
  <c r="M71" i="15"/>
  <c r="M37" i="15"/>
  <c r="M326" i="15"/>
  <c r="M293" i="15"/>
  <c r="M267" i="15"/>
  <c r="M260" i="15"/>
  <c r="M175" i="15"/>
  <c r="M142" i="15"/>
  <c r="M123" i="15"/>
  <c r="M110" i="15"/>
  <c r="M97" i="15"/>
  <c r="M148" i="15"/>
  <c r="M129" i="15"/>
  <c r="M103" i="15"/>
  <c r="M16" i="15"/>
  <c r="M273" i="15"/>
  <c r="M201" i="15"/>
  <c r="M90" i="15"/>
  <c r="M5" i="15"/>
  <c r="M70" i="15"/>
  <c r="M6" i="15"/>
  <c r="M69" i="15"/>
  <c r="M35" i="15"/>
  <c r="M324" i="15"/>
  <c r="M239" i="15"/>
  <c r="M233" i="15"/>
  <c r="M206" i="15"/>
  <c r="M167" i="15"/>
  <c r="M134" i="15"/>
  <c r="M89" i="15"/>
  <c r="M68" i="15"/>
  <c r="M55" i="15"/>
  <c r="M21" i="15"/>
  <c r="M271" i="15"/>
  <c r="M265" i="15"/>
  <c r="M238" i="15"/>
  <c r="M199" i="15"/>
  <c r="M166" i="15"/>
  <c r="M133" i="15"/>
  <c r="M127" i="15"/>
  <c r="M121" i="15"/>
  <c r="M75" i="15"/>
  <c r="M41" i="15"/>
  <c r="M310" i="15"/>
  <c r="M277" i="15"/>
  <c r="M251" i="15"/>
  <c r="M244" i="15"/>
  <c r="M159" i="15"/>
  <c r="M94" i="15"/>
  <c r="M81" i="15"/>
  <c r="M10" i="15"/>
  <c r="E4905" i="15"/>
  <c r="E4921" i="15"/>
  <c r="E4937" i="15"/>
  <c r="E4953" i="15"/>
  <c r="E4969" i="15"/>
  <c r="E4985" i="15"/>
  <c r="E5001" i="15"/>
  <c r="E5017" i="15"/>
  <c r="E5033" i="15"/>
  <c r="E5049" i="15"/>
  <c r="E5065" i="15"/>
  <c r="E5081" i="15"/>
  <c r="E5097" i="15"/>
  <c r="E5113" i="15"/>
  <c r="E5129" i="15"/>
  <c r="E5145" i="15"/>
  <c r="E5161" i="15"/>
  <c r="E5177" i="15"/>
  <c r="E5193" i="15"/>
  <c r="E5209" i="15"/>
  <c r="E5225" i="15"/>
  <c r="E5241" i="15"/>
  <c r="E5257" i="15"/>
  <c r="E5273" i="15"/>
  <c r="E5289" i="15"/>
  <c r="E5305" i="15"/>
  <c r="E5321" i="15"/>
  <c r="E5337" i="15"/>
  <c r="E5353" i="15"/>
  <c r="E5369" i="15"/>
  <c r="E5385" i="15"/>
  <c r="E5401" i="15"/>
  <c r="E5417" i="15"/>
  <c r="E5433" i="15"/>
  <c r="E5449" i="15"/>
  <c r="E5180" i="15"/>
  <c r="E5196" i="15"/>
  <c r="E5212" i="15"/>
  <c r="E5228" i="15"/>
  <c r="E5244" i="15"/>
  <c r="E5260" i="15"/>
  <c r="E5276" i="15"/>
  <c r="E5292" i="15"/>
  <c r="E5308" i="15"/>
  <c r="E5324" i="15"/>
  <c r="E5340" i="15"/>
  <c r="E5356" i="15"/>
  <c r="E5372" i="15"/>
  <c r="E5388" i="15"/>
  <c r="E5404" i="15"/>
  <c r="E5420" i="15"/>
  <c r="E5436" i="15"/>
  <c r="E5452" i="15"/>
  <c r="E5468" i="15"/>
  <c r="E5484" i="15"/>
  <c r="E5500" i="15"/>
  <c r="E5516" i="15"/>
  <c r="E5532" i="15"/>
  <c r="E5548" i="15"/>
  <c r="E5564" i="15"/>
  <c r="E5580" i="15"/>
  <c r="E5596" i="15"/>
  <c r="E5612" i="15"/>
  <c r="E5628" i="15"/>
  <c r="E5644" i="15"/>
  <c r="E5660" i="15"/>
  <c r="E5676" i="15"/>
  <c r="E5692" i="15"/>
  <c r="E5708" i="15"/>
  <c r="E5724" i="15"/>
  <c r="E5740" i="15"/>
  <c r="E5756" i="15"/>
  <c r="E5772" i="15"/>
  <c r="E5788" i="15"/>
  <c r="E5804" i="15"/>
  <c r="E5820" i="15"/>
  <c r="E5836" i="15"/>
  <c r="E5852" i="15"/>
  <c r="E5868" i="15"/>
  <c r="E5884" i="15"/>
  <c r="E5900" i="15"/>
  <c r="E5916" i="15"/>
  <c r="E5932" i="15"/>
  <c r="E5948" i="15"/>
  <c r="E5964" i="15"/>
  <c r="E5980" i="15"/>
  <c r="E5996" i="15"/>
  <c r="E6012" i="15"/>
  <c r="E6028" i="15"/>
  <c r="E6044" i="15"/>
  <c r="E6060" i="15"/>
  <c r="E6076" i="15"/>
  <c r="E6092" i="15"/>
  <c r="E6108" i="15"/>
  <c r="E6124" i="15"/>
  <c r="E6140" i="15"/>
  <c r="E6156" i="15"/>
  <c r="E6172" i="15"/>
  <c r="E6188" i="15"/>
  <c r="E6204" i="15"/>
  <c r="E6220" i="15"/>
  <c r="E6236" i="15"/>
  <c r="E6252" i="15"/>
  <c r="E6268" i="15"/>
  <c r="E6284" i="15"/>
  <c r="E6300" i="15"/>
  <c r="E6316" i="15"/>
  <c r="E6332" i="15"/>
  <c r="E6348" i="15"/>
  <c r="E6364" i="15"/>
  <c r="E6380" i="15"/>
  <c r="E6396" i="15"/>
  <c r="E6412" i="15"/>
  <c r="E6428" i="15"/>
  <c r="E6444" i="15"/>
  <c r="E6460" i="15"/>
  <c r="E6476" i="15"/>
  <c r="E6492" i="15"/>
  <c r="E6508" i="15"/>
  <c r="E6524" i="15"/>
  <c r="E6540" i="15"/>
  <c r="E6556" i="15"/>
  <c r="E6572" i="15"/>
  <c r="E6588" i="15"/>
  <c r="E6604" i="15"/>
  <c r="E6620" i="15"/>
  <c r="E6636" i="15"/>
  <c r="E6652" i="15"/>
  <c r="E6668" i="15"/>
  <c r="E6684" i="15"/>
  <c r="E6700" i="15"/>
  <c r="E6716" i="15"/>
  <c r="E6732" i="15"/>
  <c r="E6748" i="15"/>
  <c r="E6764" i="15"/>
  <c r="E6780" i="15"/>
  <c r="E6796" i="15"/>
  <c r="E6812" i="15"/>
  <c r="E6828" i="15"/>
  <c r="E6844" i="15"/>
  <c r="E6860" i="15"/>
  <c r="E6876" i="15"/>
  <c r="E6892" i="15"/>
  <c r="E6908" i="15"/>
  <c r="E6924" i="15"/>
  <c r="E6940" i="15"/>
  <c r="E6956" i="15"/>
  <c r="E6972" i="15"/>
  <c r="E6988" i="15"/>
  <c r="E7004" i="15"/>
  <c r="E7020" i="15"/>
  <c r="E7036" i="15"/>
  <c r="E7052" i="15"/>
  <c r="E7068" i="15"/>
  <c r="E7084" i="15"/>
  <c r="E7100" i="15"/>
  <c r="E4910" i="15"/>
  <c r="E4926" i="15"/>
  <c r="E4942" i="15"/>
  <c r="E4958" i="15"/>
  <c r="E4974" i="15"/>
  <c r="E4990" i="15"/>
  <c r="E5006" i="15"/>
  <c r="E5022" i="15"/>
  <c r="E5038" i="15"/>
  <c r="E5054" i="15"/>
  <c r="E5070" i="15"/>
  <c r="E5086" i="15"/>
  <c r="E5102" i="15"/>
  <c r="E5118" i="15"/>
  <c r="E5134" i="15"/>
  <c r="E5150" i="15"/>
  <c r="E5166" i="15"/>
  <c r="E5182" i="15"/>
  <c r="E5198" i="15"/>
  <c r="E5214" i="15"/>
  <c r="E5230" i="15"/>
  <c r="E5246" i="15"/>
  <c r="E5262" i="15"/>
  <c r="E5278" i="15"/>
  <c r="E5294" i="15"/>
  <c r="E5310" i="15"/>
  <c r="E5326" i="15"/>
  <c r="E5342" i="15"/>
  <c r="E5358" i="15"/>
  <c r="E5374" i="15"/>
  <c r="E5390" i="15"/>
  <c r="E5406" i="15"/>
  <c r="E5422" i="15"/>
  <c r="E5438" i="15"/>
  <c r="E5454" i="15"/>
  <c r="E5470" i="15"/>
  <c r="E5486" i="15"/>
  <c r="E5502" i="15"/>
  <c r="E5518" i="15"/>
  <c r="E5534" i="15"/>
  <c r="E5550" i="15"/>
  <c r="E5566" i="15"/>
  <c r="E5582" i="15"/>
  <c r="E5598" i="15"/>
  <c r="E5614" i="15"/>
  <c r="E5630" i="15"/>
  <c r="E5646" i="15"/>
  <c r="E5662" i="15"/>
  <c r="E5678" i="15"/>
  <c r="E5694" i="15"/>
  <c r="E5710" i="15"/>
  <c r="E5726" i="15"/>
  <c r="E5742" i="15"/>
  <c r="E5758" i="15"/>
  <c r="E5774" i="15"/>
  <c r="E5790" i="15"/>
  <c r="E5806" i="15"/>
  <c r="E5822" i="15"/>
  <c r="E5838" i="15"/>
  <c r="E5854" i="15"/>
  <c r="E5870" i="15"/>
  <c r="E5886" i="15"/>
  <c r="E5902" i="15"/>
  <c r="E5918" i="15"/>
  <c r="E5934" i="15"/>
  <c r="E5950" i="15"/>
  <c r="E5966" i="15"/>
  <c r="E5982" i="15"/>
  <c r="E5998" i="15"/>
  <c r="E6014" i="15"/>
  <c r="E6030" i="15"/>
  <c r="E6046" i="15"/>
  <c r="E6062" i="15"/>
  <c r="E6078" i="15"/>
  <c r="E6094" i="15"/>
  <c r="E6110" i="15"/>
  <c r="E6126" i="15"/>
  <c r="E6142" i="15"/>
  <c r="E6158" i="15"/>
  <c r="E6174" i="15"/>
  <c r="E6190" i="15"/>
  <c r="E6206" i="15"/>
  <c r="E6222" i="15"/>
  <c r="E6238" i="15"/>
  <c r="E6254" i="15"/>
  <c r="E6270" i="15"/>
  <c r="E6286" i="15"/>
  <c r="E6302" i="15"/>
  <c r="E6318" i="15"/>
  <c r="E6334" i="15"/>
  <c r="E6350" i="15"/>
  <c r="E6366" i="15"/>
  <c r="E6382" i="15"/>
  <c r="E6398" i="15"/>
  <c r="E6414" i="15"/>
  <c r="E6430" i="15"/>
  <c r="E6446" i="15"/>
  <c r="E6462" i="15"/>
  <c r="E6478" i="15"/>
  <c r="E6494" i="15"/>
  <c r="E6510" i="15"/>
  <c r="E6526" i="15"/>
  <c r="E6542" i="15"/>
  <c r="E6558" i="15"/>
  <c r="E6574" i="15"/>
  <c r="E6590" i="15"/>
  <c r="E6606" i="15"/>
  <c r="E6622" i="15"/>
  <c r="E6638" i="15"/>
  <c r="E6654" i="15"/>
  <c r="E6670" i="15"/>
  <c r="E6686" i="15"/>
  <c r="E6702" i="15"/>
  <c r="E6718" i="15"/>
  <c r="E6734" i="15"/>
  <c r="E6750" i="15"/>
  <c r="E6766" i="15"/>
  <c r="E6782" i="15"/>
  <c r="E6798" i="15"/>
  <c r="E6814" i="15"/>
  <c r="E6830" i="15"/>
  <c r="E6846" i="15"/>
  <c r="E6862" i="15"/>
  <c r="E6878" i="15"/>
  <c r="E6894" i="15"/>
  <c r="E6910" i="15"/>
  <c r="E6926" i="15"/>
  <c r="E6942" i="15"/>
  <c r="E6958" i="15"/>
  <c r="E6974" i="15"/>
  <c r="E6990" i="15"/>
  <c r="E7006" i="15"/>
  <c r="E7022" i="15"/>
  <c r="E7038" i="15"/>
  <c r="E7054" i="15"/>
  <c r="E7070" i="15"/>
  <c r="E7086" i="15"/>
  <c r="E7102" i="15"/>
  <c r="E7118" i="15"/>
  <c r="C3" i="6" l="1"/>
  <c r="F3" i="6"/>
  <c r="K3" i="6"/>
  <c r="N3" i="6"/>
  <c r="C4" i="6"/>
  <c r="F4" i="6"/>
  <c r="K4" i="6"/>
  <c r="N4" i="6"/>
  <c r="C5" i="6"/>
  <c r="F5" i="6"/>
  <c r="K5" i="6"/>
  <c r="N5" i="6"/>
  <c r="C6" i="6"/>
  <c r="F6" i="6"/>
  <c r="K6" i="6"/>
  <c r="N6" i="6"/>
  <c r="C7" i="6"/>
  <c r="F7" i="6"/>
  <c r="K7" i="6"/>
  <c r="N7" i="6"/>
  <c r="C8" i="6"/>
  <c r="F8" i="6"/>
  <c r="K8" i="6"/>
  <c r="N8" i="6"/>
  <c r="C9" i="6"/>
  <c r="F9" i="6"/>
  <c r="K9" i="6"/>
  <c r="N9" i="6"/>
  <c r="C10" i="6"/>
  <c r="F10" i="6"/>
  <c r="K10" i="6"/>
  <c r="N10" i="6"/>
  <c r="C11" i="6"/>
  <c r="F11" i="6"/>
  <c r="K11" i="6"/>
  <c r="N11" i="6"/>
  <c r="C12" i="6"/>
  <c r="F12" i="6"/>
  <c r="K12" i="6"/>
  <c r="N12" i="6"/>
  <c r="C13" i="6"/>
  <c r="F13" i="6"/>
  <c r="K13" i="6"/>
  <c r="N13" i="6"/>
  <c r="C14" i="6"/>
  <c r="F14" i="6"/>
  <c r="K14" i="6"/>
  <c r="N14" i="6"/>
  <c r="C15" i="6"/>
  <c r="F15" i="6"/>
  <c r="K15" i="6"/>
  <c r="N15" i="6"/>
  <c r="C16" i="6"/>
  <c r="F16" i="6"/>
  <c r="K16" i="6"/>
  <c r="N16" i="6"/>
  <c r="C17" i="6"/>
  <c r="F17" i="6"/>
  <c r="K17" i="6"/>
  <c r="N17" i="6"/>
  <c r="C18" i="6"/>
  <c r="F18" i="6"/>
  <c r="K18" i="6"/>
  <c r="N18" i="6"/>
  <c r="C19" i="6"/>
  <c r="F19" i="6"/>
  <c r="K19" i="6"/>
  <c r="N19" i="6"/>
  <c r="C20" i="6"/>
  <c r="F20" i="6"/>
  <c r="K20" i="6"/>
  <c r="N20" i="6"/>
  <c r="C21" i="6"/>
  <c r="F21" i="6"/>
  <c r="K21" i="6"/>
  <c r="N21" i="6"/>
  <c r="C22" i="6"/>
  <c r="F22" i="6"/>
  <c r="K22" i="6"/>
  <c r="N22" i="6"/>
  <c r="C23" i="6"/>
  <c r="F23" i="6"/>
  <c r="K23" i="6"/>
  <c r="N23" i="6"/>
  <c r="C24" i="6"/>
  <c r="F24" i="6"/>
  <c r="K24" i="6"/>
  <c r="N24" i="6"/>
  <c r="C25" i="6"/>
  <c r="F25" i="6"/>
  <c r="K25" i="6"/>
  <c r="N25" i="6"/>
  <c r="C26" i="6"/>
  <c r="F26" i="6"/>
  <c r="K26" i="6"/>
  <c r="N26" i="6"/>
  <c r="C27" i="6"/>
  <c r="F27" i="6"/>
  <c r="K27" i="6"/>
  <c r="N27" i="6"/>
  <c r="C28" i="6"/>
  <c r="F28" i="6"/>
  <c r="K28" i="6"/>
  <c r="N28" i="6"/>
  <c r="C29" i="6"/>
  <c r="F29" i="6"/>
  <c r="K29" i="6"/>
  <c r="N29" i="6"/>
  <c r="C30" i="6"/>
  <c r="F30" i="6"/>
  <c r="K30" i="6"/>
  <c r="N30" i="6"/>
  <c r="C31" i="6"/>
  <c r="F31" i="6"/>
  <c r="K31" i="6"/>
  <c r="N31" i="6"/>
  <c r="C32" i="6"/>
  <c r="F32" i="6"/>
  <c r="K32" i="6"/>
  <c r="N32" i="6"/>
  <c r="C33" i="6"/>
  <c r="F33" i="6"/>
  <c r="K33" i="6"/>
  <c r="N33" i="6"/>
  <c r="C34" i="6"/>
  <c r="F34" i="6"/>
  <c r="K34" i="6"/>
  <c r="N34" i="6"/>
  <c r="C35" i="6"/>
  <c r="F35" i="6"/>
  <c r="K35" i="6"/>
  <c r="N35" i="6"/>
  <c r="C36" i="6"/>
  <c r="F36" i="6"/>
  <c r="K36" i="6"/>
  <c r="N36" i="6"/>
  <c r="C37" i="6"/>
  <c r="F37" i="6"/>
  <c r="K37" i="6"/>
  <c r="N37" i="6"/>
  <c r="C38" i="6"/>
  <c r="F38" i="6"/>
  <c r="K38" i="6"/>
  <c r="N38" i="6"/>
  <c r="C39" i="6"/>
  <c r="F39" i="6"/>
  <c r="K39" i="6"/>
  <c r="N39" i="6"/>
  <c r="C40" i="6"/>
  <c r="F40" i="6"/>
  <c r="K40" i="6"/>
  <c r="N40" i="6"/>
  <c r="C41" i="6"/>
  <c r="F41" i="6"/>
  <c r="K41" i="6"/>
  <c r="N41" i="6"/>
  <c r="C42" i="6"/>
  <c r="F42" i="6"/>
  <c r="K42" i="6"/>
  <c r="N42" i="6"/>
  <c r="C43" i="6"/>
  <c r="F43" i="6"/>
  <c r="K43" i="6"/>
  <c r="N43" i="6"/>
  <c r="C44" i="6"/>
  <c r="F44" i="6"/>
  <c r="K44" i="6"/>
  <c r="N44" i="6"/>
  <c r="C45" i="6"/>
  <c r="F45" i="6"/>
  <c r="K45" i="6"/>
  <c r="N45" i="6"/>
  <c r="C46" i="6"/>
  <c r="F46" i="6"/>
  <c r="K46" i="6"/>
  <c r="N46" i="6"/>
  <c r="C47" i="6"/>
  <c r="F47" i="6"/>
  <c r="K47" i="6"/>
  <c r="N47" i="6"/>
  <c r="C48" i="6"/>
  <c r="F48" i="6"/>
  <c r="K48" i="6"/>
  <c r="N48" i="6"/>
  <c r="C49" i="6"/>
  <c r="F49" i="6"/>
  <c r="K49" i="6"/>
  <c r="N49" i="6"/>
  <c r="C50" i="6"/>
  <c r="F50" i="6"/>
  <c r="K50" i="6"/>
  <c r="N50" i="6"/>
  <c r="C51" i="6"/>
  <c r="F51" i="6"/>
  <c r="K51" i="6"/>
  <c r="N51" i="6"/>
  <c r="C52" i="6"/>
  <c r="F52" i="6"/>
  <c r="K52" i="6"/>
  <c r="N52" i="6"/>
  <c r="C53" i="6"/>
  <c r="F53" i="6"/>
  <c r="K53" i="6"/>
  <c r="N53" i="6"/>
  <c r="C54" i="6"/>
  <c r="F54" i="6"/>
  <c r="K54" i="6"/>
  <c r="N54" i="6"/>
  <c r="C55" i="6"/>
  <c r="F55" i="6"/>
  <c r="K55" i="6"/>
  <c r="N55" i="6"/>
  <c r="C56" i="6"/>
  <c r="F56" i="6"/>
  <c r="K56" i="6"/>
  <c r="N56" i="6"/>
  <c r="C57" i="6"/>
  <c r="F57" i="6"/>
  <c r="K57" i="6"/>
  <c r="N57" i="6"/>
  <c r="C58" i="6"/>
  <c r="F58" i="6"/>
  <c r="K58" i="6"/>
  <c r="N58" i="6"/>
  <c r="C59" i="6"/>
  <c r="F59" i="6"/>
  <c r="K59" i="6"/>
  <c r="N59" i="6"/>
  <c r="C60" i="6"/>
  <c r="F60" i="6"/>
  <c r="K60" i="6"/>
  <c r="N60" i="6"/>
  <c r="F61" i="6"/>
  <c r="K61" i="6"/>
  <c r="N61" i="6"/>
  <c r="F62" i="6"/>
  <c r="K62" i="6"/>
  <c r="N62" i="6"/>
  <c r="F63" i="6"/>
  <c r="K63" i="6"/>
  <c r="N63" i="6"/>
  <c r="F64" i="6"/>
  <c r="K64" i="6"/>
  <c r="N64" i="6"/>
  <c r="F65" i="6"/>
  <c r="K65" i="6"/>
  <c r="N65" i="6"/>
  <c r="F66" i="6"/>
  <c r="K66" i="6"/>
  <c r="N66" i="6"/>
  <c r="F67" i="6"/>
  <c r="K67" i="6"/>
  <c r="N67" i="6"/>
  <c r="F68" i="6"/>
  <c r="K68" i="6"/>
  <c r="N68" i="6"/>
  <c r="F69" i="6"/>
  <c r="K69" i="6"/>
  <c r="N69" i="6"/>
  <c r="F70" i="6"/>
  <c r="K70" i="6"/>
  <c r="N70" i="6"/>
  <c r="F71" i="6"/>
  <c r="K71" i="6"/>
  <c r="N71" i="6"/>
  <c r="F72" i="6"/>
  <c r="K72" i="6"/>
  <c r="N72" i="6"/>
  <c r="K73" i="6"/>
  <c r="N73" i="6"/>
  <c r="K74" i="6"/>
  <c r="N74" i="6"/>
  <c r="K75" i="6"/>
  <c r="N75" i="6"/>
  <c r="K76" i="6"/>
  <c r="N76" i="6"/>
  <c r="K77" i="6"/>
  <c r="N77" i="6"/>
  <c r="K78" i="6"/>
  <c r="N78" i="6"/>
  <c r="K79" i="6"/>
  <c r="N79" i="6"/>
  <c r="K80" i="6"/>
  <c r="N80" i="6"/>
  <c r="K81" i="6"/>
  <c r="N81" i="6"/>
  <c r="K82" i="6"/>
  <c r="N82" i="6"/>
  <c r="K83" i="6"/>
  <c r="N83" i="6"/>
  <c r="K84" i="6"/>
  <c r="N84" i="6"/>
  <c r="K85" i="6"/>
  <c r="N85" i="6"/>
  <c r="K86" i="6"/>
  <c r="N86" i="6"/>
  <c r="K87" i="6"/>
  <c r="N87" i="6"/>
  <c r="K88" i="6"/>
  <c r="N88" i="6"/>
  <c r="K89" i="6"/>
  <c r="N89" i="6"/>
  <c r="K90" i="6"/>
  <c r="N90" i="6"/>
  <c r="K91" i="6"/>
  <c r="N91" i="6"/>
  <c r="K92" i="6"/>
  <c r="N92" i="6"/>
  <c r="K93" i="6"/>
  <c r="N93" i="6"/>
  <c r="K94" i="6"/>
  <c r="N94" i="6"/>
  <c r="K95" i="6"/>
  <c r="N95" i="6"/>
  <c r="K96" i="6"/>
  <c r="N96" i="6"/>
  <c r="K97" i="6"/>
  <c r="N97" i="6"/>
  <c r="K98" i="6"/>
  <c r="N98" i="6"/>
  <c r="K99" i="6"/>
  <c r="N99" i="6"/>
  <c r="K100" i="6"/>
  <c r="N100" i="6"/>
  <c r="K101" i="6"/>
  <c r="N101" i="6"/>
  <c r="K102" i="6"/>
  <c r="N102" i="6"/>
  <c r="K103" i="6"/>
  <c r="N103" i="6"/>
  <c r="K104" i="6"/>
  <c r="N104" i="6"/>
  <c r="K105" i="6"/>
  <c r="N105" i="6"/>
  <c r="K106" i="6"/>
  <c r="N106" i="6"/>
  <c r="K107" i="6"/>
  <c r="N107" i="6"/>
  <c r="K108" i="6"/>
  <c r="N108" i="6"/>
  <c r="K109" i="6"/>
  <c r="N109" i="6"/>
  <c r="K110" i="6"/>
  <c r="N110" i="6"/>
  <c r="K111" i="6"/>
  <c r="N111" i="6"/>
  <c r="K112" i="6"/>
  <c r="N112" i="6"/>
  <c r="K113" i="6"/>
  <c r="N113" i="6"/>
  <c r="K114" i="6"/>
  <c r="N114" i="6"/>
  <c r="K115" i="6"/>
  <c r="N115" i="6"/>
  <c r="K116" i="6"/>
  <c r="N116" i="6"/>
  <c r="N117" i="6"/>
  <c r="K118" i="6"/>
  <c r="N118" i="6"/>
  <c r="K119" i="6"/>
  <c r="N119" i="6"/>
  <c r="K120" i="6"/>
  <c r="N120" i="6"/>
  <c r="N121" i="6"/>
  <c r="K122" i="6"/>
  <c r="N122" i="6"/>
  <c r="K123" i="6"/>
  <c r="N123" i="6"/>
  <c r="K124" i="6"/>
  <c r="N124" i="6"/>
  <c r="N125" i="6"/>
  <c r="N126" i="6"/>
  <c r="N127" i="6"/>
  <c r="N128" i="6"/>
  <c r="N129" i="6"/>
  <c r="K2" i="6"/>
  <c r="N2" i="6"/>
  <c r="F2" i="6"/>
  <c r="C2" i="6"/>
  <c r="D334" i="15"/>
  <c r="E334" i="15" s="1"/>
  <c r="D335" i="15"/>
  <c r="E335" i="15" s="1"/>
  <c r="D336" i="15"/>
  <c r="E336" i="15" s="1"/>
  <c r="D337" i="15"/>
  <c r="E337" i="15" s="1"/>
  <c r="D338" i="15"/>
  <c r="E338" i="15" s="1"/>
  <c r="D339" i="15"/>
  <c r="E339" i="15" s="1"/>
  <c r="D340" i="15"/>
  <c r="E340" i="15" s="1"/>
  <c r="D341" i="15"/>
  <c r="E341" i="15" s="1"/>
  <c r="D342" i="15"/>
  <c r="E342" i="15" s="1"/>
  <c r="D343" i="15"/>
  <c r="E343" i="15" s="1"/>
  <c r="D344" i="15"/>
  <c r="E344" i="15" s="1"/>
  <c r="D345" i="15"/>
  <c r="E345" i="15" s="1"/>
  <c r="D346" i="15"/>
  <c r="E346" i="15" s="1"/>
  <c r="D347" i="15"/>
  <c r="E347" i="15" s="1"/>
  <c r="D348" i="15"/>
  <c r="E348" i="15" s="1"/>
  <c r="D349" i="15"/>
  <c r="E349" i="15" s="1"/>
  <c r="D350" i="15"/>
  <c r="E350" i="15" s="1"/>
  <c r="D351" i="15"/>
  <c r="E351" i="15" s="1"/>
  <c r="D352" i="15"/>
  <c r="E352" i="15" s="1"/>
  <c r="D353" i="15"/>
  <c r="E353" i="15" s="1"/>
  <c r="D354" i="15"/>
  <c r="E354" i="15" s="1"/>
  <c r="D355" i="15"/>
  <c r="E355" i="15" s="1"/>
  <c r="D356" i="15"/>
  <c r="E356" i="15" s="1"/>
  <c r="D357" i="15"/>
  <c r="E357" i="15" s="1"/>
  <c r="D358" i="15"/>
  <c r="E358" i="15" s="1"/>
  <c r="D359" i="15"/>
  <c r="E359" i="15" s="1"/>
  <c r="D360" i="15"/>
  <c r="E360" i="15" s="1"/>
  <c r="D361" i="15"/>
  <c r="E361" i="15" s="1"/>
  <c r="D362" i="15"/>
  <c r="E362" i="15" s="1"/>
  <c r="D363" i="15"/>
  <c r="E363" i="15" s="1"/>
  <c r="D364" i="15"/>
  <c r="E364" i="15" s="1"/>
  <c r="D365" i="15"/>
  <c r="E365" i="15" s="1"/>
  <c r="D366" i="15"/>
  <c r="E366" i="15" s="1"/>
  <c r="D367" i="15"/>
  <c r="E367" i="15" s="1"/>
  <c r="D368" i="15"/>
  <c r="E368" i="15" s="1"/>
  <c r="D369" i="15"/>
  <c r="E369" i="15" s="1"/>
  <c r="D370" i="15"/>
  <c r="E370" i="15" s="1"/>
  <c r="D371" i="15"/>
  <c r="E371" i="15" s="1"/>
  <c r="D372" i="15"/>
  <c r="E372" i="15" s="1"/>
  <c r="D373" i="15"/>
  <c r="E373" i="15" s="1"/>
  <c r="D374" i="15"/>
  <c r="E374" i="15" s="1"/>
  <c r="D375" i="15"/>
  <c r="E375" i="15" s="1"/>
  <c r="D376" i="15"/>
  <c r="E376" i="15" s="1"/>
  <c r="D377" i="15"/>
  <c r="E377" i="15" s="1"/>
  <c r="D378" i="15"/>
  <c r="E378" i="15" s="1"/>
  <c r="D379" i="15"/>
  <c r="E379" i="15" s="1"/>
  <c r="D380" i="15"/>
  <c r="E380" i="15" s="1"/>
  <c r="D381" i="15"/>
  <c r="E381" i="15" s="1"/>
  <c r="D382" i="15"/>
  <c r="E382" i="15" s="1"/>
  <c r="D383" i="15"/>
  <c r="E383" i="15" s="1"/>
  <c r="D384" i="15"/>
  <c r="E384" i="15" s="1"/>
  <c r="D385" i="15"/>
  <c r="E385" i="15" s="1"/>
  <c r="D386" i="15"/>
  <c r="E386" i="15" s="1"/>
  <c r="D387" i="15"/>
  <c r="E387" i="15" s="1"/>
  <c r="D388" i="15"/>
  <c r="E388" i="15" s="1"/>
  <c r="D389" i="15"/>
  <c r="E389" i="15" s="1"/>
  <c r="D390" i="15"/>
  <c r="E390" i="15" s="1"/>
  <c r="D391" i="15"/>
  <c r="E391" i="15" s="1"/>
  <c r="D392" i="15"/>
  <c r="E392" i="15" s="1"/>
  <c r="D393" i="15"/>
  <c r="E393" i="15" s="1"/>
  <c r="D394" i="15"/>
  <c r="E394" i="15" s="1"/>
  <c r="D395" i="15"/>
  <c r="E395" i="15" s="1"/>
  <c r="D396" i="15"/>
  <c r="E396" i="15" s="1"/>
  <c r="D397" i="15"/>
  <c r="E397" i="15" s="1"/>
  <c r="D398" i="15"/>
  <c r="E398" i="15" s="1"/>
  <c r="D399" i="15"/>
  <c r="E399" i="15" s="1"/>
  <c r="D400" i="15"/>
  <c r="E400" i="15" s="1"/>
  <c r="D401" i="15"/>
  <c r="E401" i="15" s="1"/>
  <c r="D402" i="15"/>
  <c r="E402" i="15" s="1"/>
  <c r="D403" i="15"/>
  <c r="E403" i="15" s="1"/>
  <c r="D404" i="15"/>
  <c r="E404" i="15" s="1"/>
  <c r="D405" i="15"/>
  <c r="E405" i="15" s="1"/>
  <c r="D406" i="15"/>
  <c r="E406" i="15" s="1"/>
  <c r="D407" i="15"/>
  <c r="E407" i="15" s="1"/>
  <c r="D408" i="15"/>
  <c r="E408" i="15" s="1"/>
  <c r="D409" i="15"/>
  <c r="E409" i="15" s="1"/>
  <c r="D410" i="15"/>
  <c r="E410" i="15" s="1"/>
  <c r="D411" i="15"/>
  <c r="E411" i="15" s="1"/>
  <c r="D412" i="15"/>
  <c r="E412" i="15" s="1"/>
  <c r="D413" i="15"/>
  <c r="E413" i="15" s="1"/>
  <c r="D414" i="15"/>
  <c r="E414" i="15" s="1"/>
  <c r="D415" i="15"/>
  <c r="E415" i="15" s="1"/>
  <c r="D416" i="15"/>
  <c r="E416" i="15" s="1"/>
  <c r="D417" i="15"/>
  <c r="E417" i="15" s="1"/>
  <c r="D418" i="15"/>
  <c r="E418" i="15" s="1"/>
  <c r="D419" i="15"/>
  <c r="E419" i="15" s="1"/>
  <c r="D420" i="15"/>
  <c r="E420" i="15" s="1"/>
  <c r="D421" i="15"/>
  <c r="E421" i="15" s="1"/>
  <c r="D422" i="15"/>
  <c r="E422" i="15" s="1"/>
  <c r="D423" i="15"/>
  <c r="E423" i="15" s="1"/>
  <c r="D424" i="15"/>
  <c r="E424" i="15" s="1"/>
  <c r="D425" i="15"/>
  <c r="E425" i="15" s="1"/>
  <c r="D426" i="15"/>
  <c r="E426" i="15" s="1"/>
  <c r="D427" i="15"/>
  <c r="E427" i="15" s="1"/>
  <c r="D428" i="15"/>
  <c r="E428" i="15" s="1"/>
  <c r="D429" i="15"/>
  <c r="E429" i="15" s="1"/>
  <c r="D430" i="15"/>
  <c r="E430" i="15" s="1"/>
  <c r="D431" i="15"/>
  <c r="E431" i="15" s="1"/>
  <c r="D432" i="15"/>
  <c r="E432" i="15" s="1"/>
  <c r="D433" i="15"/>
  <c r="E433" i="15" s="1"/>
  <c r="D434" i="15"/>
  <c r="E434" i="15" s="1"/>
  <c r="D435" i="15"/>
  <c r="E435" i="15" s="1"/>
  <c r="D436" i="15"/>
  <c r="E436" i="15" s="1"/>
  <c r="D437" i="15"/>
  <c r="E437" i="15" s="1"/>
  <c r="D438" i="15"/>
  <c r="E438" i="15" s="1"/>
  <c r="D439" i="15"/>
  <c r="E439" i="15" s="1"/>
  <c r="D440" i="15"/>
  <c r="E440" i="15" s="1"/>
  <c r="D441" i="15"/>
  <c r="E441" i="15" s="1"/>
  <c r="D442" i="15"/>
  <c r="E442" i="15" s="1"/>
  <c r="D443" i="15"/>
  <c r="E443" i="15" s="1"/>
  <c r="D444" i="15"/>
  <c r="E444" i="15" s="1"/>
  <c r="D445" i="15"/>
  <c r="E445" i="15" s="1"/>
  <c r="D446" i="15"/>
  <c r="E446" i="15" s="1"/>
  <c r="D447" i="15"/>
  <c r="E447" i="15" s="1"/>
  <c r="D448" i="15"/>
  <c r="E448" i="15" s="1"/>
  <c r="D449" i="15"/>
  <c r="E449" i="15" s="1"/>
  <c r="D450" i="15"/>
  <c r="E450" i="15" s="1"/>
  <c r="D451" i="15"/>
  <c r="E451" i="15" s="1"/>
  <c r="D452" i="15"/>
  <c r="E452" i="15" s="1"/>
  <c r="D453" i="15"/>
  <c r="E453" i="15" s="1"/>
  <c r="D454" i="15"/>
  <c r="E454" i="15" s="1"/>
  <c r="D455" i="15"/>
  <c r="E455" i="15" s="1"/>
  <c r="D456" i="15"/>
  <c r="E456" i="15" s="1"/>
  <c r="D457" i="15"/>
  <c r="E457" i="15" s="1"/>
  <c r="D458" i="15"/>
  <c r="E458" i="15" s="1"/>
  <c r="D459" i="15"/>
  <c r="E459" i="15" s="1"/>
  <c r="D460" i="15"/>
  <c r="E460" i="15" s="1"/>
  <c r="D461" i="15"/>
  <c r="E461" i="15" s="1"/>
  <c r="D462" i="15"/>
  <c r="E462" i="15" s="1"/>
  <c r="D463" i="15"/>
  <c r="E463" i="15" s="1"/>
  <c r="D464" i="15"/>
  <c r="E464" i="15" s="1"/>
  <c r="D465" i="15"/>
  <c r="E465" i="15" s="1"/>
  <c r="D466" i="15"/>
  <c r="E466" i="15" s="1"/>
  <c r="D467" i="15"/>
  <c r="E467" i="15" s="1"/>
  <c r="D468" i="15"/>
  <c r="E468" i="15" s="1"/>
  <c r="D469" i="15"/>
  <c r="E469" i="15" s="1"/>
  <c r="D470" i="15"/>
  <c r="E470" i="15" s="1"/>
  <c r="D471" i="15"/>
  <c r="E471" i="15" s="1"/>
  <c r="D472" i="15"/>
  <c r="E472" i="15" s="1"/>
  <c r="D473" i="15"/>
  <c r="E473" i="15" s="1"/>
  <c r="D474" i="15"/>
  <c r="E474" i="15" s="1"/>
  <c r="D475" i="15"/>
  <c r="E475" i="15" s="1"/>
  <c r="D476" i="15"/>
  <c r="E476" i="15" s="1"/>
  <c r="D477" i="15"/>
  <c r="E477" i="15" s="1"/>
  <c r="D478" i="15"/>
  <c r="E478" i="15" s="1"/>
  <c r="D479" i="15"/>
  <c r="E479" i="15" s="1"/>
  <c r="D480" i="15"/>
  <c r="E480" i="15" s="1"/>
  <c r="D481" i="15"/>
  <c r="E481" i="15" s="1"/>
  <c r="D482" i="15"/>
  <c r="E482" i="15" s="1"/>
  <c r="D483" i="15"/>
  <c r="E483" i="15" s="1"/>
  <c r="D484" i="15"/>
  <c r="E484" i="15" s="1"/>
  <c r="D485" i="15"/>
  <c r="E485" i="15" s="1"/>
  <c r="D486" i="15"/>
  <c r="E486" i="15" s="1"/>
  <c r="D487" i="15"/>
  <c r="E487" i="15" s="1"/>
  <c r="D488" i="15"/>
  <c r="E488" i="15" s="1"/>
  <c r="D489" i="15"/>
  <c r="E489" i="15" s="1"/>
  <c r="D490" i="15"/>
  <c r="E490" i="15" s="1"/>
  <c r="D491" i="15"/>
  <c r="E491" i="15" s="1"/>
  <c r="D492" i="15"/>
  <c r="E492" i="15" s="1"/>
  <c r="D493" i="15"/>
  <c r="E493" i="15" s="1"/>
  <c r="D494" i="15"/>
  <c r="E494" i="15" s="1"/>
  <c r="D495" i="15"/>
  <c r="E495" i="15" s="1"/>
  <c r="D496" i="15"/>
  <c r="E496" i="15" s="1"/>
  <c r="D497" i="15"/>
  <c r="E497" i="15" s="1"/>
  <c r="D498" i="15"/>
  <c r="E498" i="15" s="1"/>
  <c r="D499" i="15"/>
  <c r="E499" i="15" s="1"/>
  <c r="D500" i="15"/>
  <c r="E500" i="15" s="1"/>
  <c r="D501" i="15"/>
  <c r="E501" i="15" s="1"/>
  <c r="D502" i="15"/>
  <c r="E502" i="15" s="1"/>
  <c r="D503" i="15"/>
  <c r="E503" i="15" s="1"/>
  <c r="D504" i="15"/>
  <c r="E504" i="15" s="1"/>
  <c r="D505" i="15"/>
  <c r="E505" i="15" s="1"/>
  <c r="D506" i="15"/>
  <c r="E506" i="15" s="1"/>
  <c r="D507" i="15"/>
  <c r="E507" i="15" s="1"/>
  <c r="D508" i="15"/>
  <c r="E508" i="15" s="1"/>
  <c r="D509" i="15"/>
  <c r="E509" i="15" s="1"/>
  <c r="D510" i="15"/>
  <c r="E510" i="15" s="1"/>
  <c r="D511" i="15"/>
  <c r="E511" i="15" s="1"/>
  <c r="D512" i="15"/>
  <c r="E512" i="15" s="1"/>
  <c r="D513" i="15"/>
  <c r="E513" i="15" s="1"/>
  <c r="D514" i="15"/>
  <c r="E514" i="15" s="1"/>
  <c r="D515" i="15"/>
  <c r="E515" i="15" s="1"/>
  <c r="D516" i="15"/>
  <c r="E516" i="15" s="1"/>
  <c r="D517" i="15"/>
  <c r="E517" i="15" s="1"/>
  <c r="D518" i="15"/>
  <c r="E518" i="15" s="1"/>
  <c r="D519" i="15"/>
  <c r="E519" i="15" s="1"/>
  <c r="D520" i="15"/>
  <c r="E520" i="15" s="1"/>
  <c r="D521" i="15"/>
  <c r="E521" i="15" s="1"/>
  <c r="D522" i="15"/>
  <c r="E522" i="15" s="1"/>
  <c r="D523" i="15"/>
  <c r="E523" i="15" s="1"/>
  <c r="D524" i="15"/>
  <c r="E524" i="15" s="1"/>
  <c r="D525" i="15"/>
  <c r="E525" i="15" s="1"/>
  <c r="D526" i="15"/>
  <c r="E526" i="15" s="1"/>
  <c r="D527" i="15"/>
  <c r="E527" i="15" s="1"/>
  <c r="D528" i="15"/>
  <c r="E528" i="15" s="1"/>
  <c r="D529" i="15"/>
  <c r="E529" i="15" s="1"/>
  <c r="D530" i="15"/>
  <c r="E530" i="15" s="1"/>
  <c r="D531" i="15"/>
  <c r="E531" i="15" s="1"/>
  <c r="D532" i="15"/>
  <c r="E532" i="15" s="1"/>
  <c r="D533" i="15"/>
  <c r="E533" i="15" s="1"/>
  <c r="D534" i="15"/>
  <c r="E534" i="15" s="1"/>
  <c r="D535" i="15"/>
  <c r="E535" i="15" s="1"/>
  <c r="D536" i="15"/>
  <c r="E536" i="15" s="1"/>
  <c r="D537" i="15"/>
  <c r="E537" i="15" s="1"/>
  <c r="D538" i="15"/>
  <c r="E538" i="15" s="1"/>
  <c r="D539" i="15"/>
  <c r="E539" i="15" s="1"/>
  <c r="D540" i="15"/>
  <c r="E540" i="15" s="1"/>
  <c r="D541" i="15"/>
  <c r="E541" i="15" s="1"/>
  <c r="D542" i="15"/>
  <c r="E542" i="15" s="1"/>
  <c r="D543" i="15"/>
  <c r="E543" i="15" s="1"/>
  <c r="D544" i="15"/>
  <c r="E544" i="15" s="1"/>
  <c r="D545" i="15"/>
  <c r="E545" i="15" s="1"/>
  <c r="D546" i="15"/>
  <c r="E546" i="15" s="1"/>
  <c r="D547" i="15"/>
  <c r="E547" i="15" s="1"/>
  <c r="D548" i="15"/>
  <c r="E548" i="15" s="1"/>
  <c r="D549" i="15"/>
  <c r="E549" i="15" s="1"/>
  <c r="D550" i="15"/>
  <c r="E550" i="15" s="1"/>
  <c r="D551" i="15"/>
  <c r="E551" i="15" s="1"/>
  <c r="D552" i="15"/>
  <c r="E552" i="15" s="1"/>
  <c r="D553" i="15"/>
  <c r="E553" i="15" s="1"/>
  <c r="D554" i="15"/>
  <c r="E554" i="15" s="1"/>
  <c r="D555" i="15"/>
  <c r="E555" i="15" s="1"/>
  <c r="D556" i="15"/>
  <c r="E556" i="15" s="1"/>
  <c r="D557" i="15"/>
  <c r="E557" i="15" s="1"/>
  <c r="D558" i="15"/>
  <c r="E558" i="15" s="1"/>
  <c r="D559" i="15"/>
  <c r="E559" i="15" s="1"/>
  <c r="D560" i="15"/>
  <c r="E560" i="15" s="1"/>
  <c r="D561" i="15"/>
  <c r="E561" i="15" s="1"/>
  <c r="D562" i="15"/>
  <c r="E562" i="15" s="1"/>
  <c r="D563" i="15"/>
  <c r="E563" i="15" s="1"/>
  <c r="D564" i="15"/>
  <c r="E564" i="15" s="1"/>
  <c r="D565" i="15"/>
  <c r="E565" i="15" s="1"/>
  <c r="D566" i="15"/>
  <c r="E566" i="15" s="1"/>
  <c r="D567" i="15"/>
  <c r="E567" i="15" s="1"/>
  <c r="D568" i="15"/>
  <c r="E568" i="15" s="1"/>
  <c r="D569" i="15"/>
  <c r="E569" i="15" s="1"/>
  <c r="D570" i="15"/>
  <c r="E570" i="15" s="1"/>
  <c r="D571" i="15"/>
  <c r="E571" i="15" s="1"/>
  <c r="D572" i="15"/>
  <c r="E572" i="15" s="1"/>
  <c r="D573" i="15"/>
  <c r="E573" i="15" s="1"/>
  <c r="D574" i="15"/>
  <c r="E574" i="15" s="1"/>
  <c r="D575" i="15"/>
  <c r="E575" i="15" s="1"/>
  <c r="D576" i="15"/>
  <c r="E576" i="15" s="1"/>
  <c r="D577" i="15"/>
  <c r="E577" i="15" s="1"/>
  <c r="D578" i="15"/>
  <c r="E578" i="15" s="1"/>
  <c r="D579" i="15"/>
  <c r="E579" i="15" s="1"/>
  <c r="D580" i="15"/>
  <c r="E580" i="15" s="1"/>
  <c r="D581" i="15"/>
  <c r="E581" i="15" s="1"/>
  <c r="D582" i="15"/>
  <c r="E582" i="15" s="1"/>
  <c r="D583" i="15"/>
  <c r="E583" i="15" s="1"/>
  <c r="D584" i="15"/>
  <c r="E584" i="15" s="1"/>
  <c r="D585" i="15"/>
  <c r="E585" i="15" s="1"/>
  <c r="D586" i="15"/>
  <c r="E586" i="15" s="1"/>
  <c r="D587" i="15"/>
  <c r="E587" i="15" s="1"/>
  <c r="D588" i="15"/>
  <c r="E588" i="15" s="1"/>
  <c r="D589" i="15"/>
  <c r="E589" i="15" s="1"/>
  <c r="D590" i="15"/>
  <c r="E590" i="15" s="1"/>
  <c r="D591" i="15"/>
  <c r="E591" i="15" s="1"/>
  <c r="D592" i="15"/>
  <c r="E592" i="15" s="1"/>
  <c r="D593" i="15"/>
  <c r="E593" i="15" s="1"/>
  <c r="D594" i="15"/>
  <c r="E594" i="15" s="1"/>
  <c r="D595" i="15"/>
  <c r="E595" i="15" s="1"/>
  <c r="D596" i="15"/>
  <c r="E596" i="15" s="1"/>
  <c r="D597" i="15"/>
  <c r="E597" i="15" s="1"/>
  <c r="D598" i="15"/>
  <c r="E598" i="15" s="1"/>
  <c r="D599" i="15"/>
  <c r="E599" i="15" s="1"/>
  <c r="D600" i="15"/>
  <c r="E600" i="15" s="1"/>
  <c r="D601" i="15"/>
  <c r="E601" i="15" s="1"/>
  <c r="D602" i="15"/>
  <c r="E602" i="15" s="1"/>
  <c r="D603" i="15"/>
  <c r="E603" i="15" s="1"/>
  <c r="D604" i="15"/>
  <c r="E604" i="15" s="1"/>
  <c r="D605" i="15"/>
  <c r="E605" i="15" s="1"/>
  <c r="D606" i="15"/>
  <c r="E606" i="15" s="1"/>
  <c r="D607" i="15"/>
  <c r="E607" i="15" s="1"/>
  <c r="D608" i="15"/>
  <c r="E608" i="15" s="1"/>
  <c r="D609" i="15"/>
  <c r="E609" i="15" s="1"/>
  <c r="D610" i="15"/>
  <c r="E610" i="15" s="1"/>
  <c r="D611" i="15"/>
  <c r="E611" i="15" s="1"/>
  <c r="D612" i="15"/>
  <c r="E612" i="15" s="1"/>
  <c r="D613" i="15"/>
  <c r="E613" i="15" s="1"/>
  <c r="D614" i="15"/>
  <c r="E614" i="15" s="1"/>
  <c r="D615" i="15"/>
  <c r="E615" i="15" s="1"/>
  <c r="D616" i="15"/>
  <c r="E616" i="15" s="1"/>
  <c r="D617" i="15"/>
  <c r="E617" i="15" s="1"/>
  <c r="D618" i="15"/>
  <c r="E618" i="15" s="1"/>
  <c r="D619" i="15"/>
  <c r="E619" i="15" s="1"/>
  <c r="D620" i="15"/>
  <c r="E620" i="15" s="1"/>
  <c r="D621" i="15"/>
  <c r="E621" i="15" s="1"/>
  <c r="D622" i="15"/>
  <c r="E622" i="15" s="1"/>
  <c r="D623" i="15"/>
  <c r="E623" i="15" s="1"/>
  <c r="D624" i="15"/>
  <c r="E624" i="15" s="1"/>
  <c r="D625" i="15"/>
  <c r="E625" i="15" s="1"/>
  <c r="D626" i="15"/>
  <c r="E626" i="15" s="1"/>
  <c r="D627" i="15"/>
  <c r="E627" i="15" s="1"/>
  <c r="D628" i="15"/>
  <c r="E628" i="15" s="1"/>
  <c r="D629" i="15"/>
  <c r="E629" i="15" s="1"/>
  <c r="D630" i="15"/>
  <c r="E630" i="15" s="1"/>
  <c r="D631" i="15"/>
  <c r="E631" i="15" s="1"/>
  <c r="D632" i="15"/>
  <c r="E632" i="15" s="1"/>
  <c r="D633" i="15"/>
  <c r="E633" i="15" s="1"/>
  <c r="D634" i="15"/>
  <c r="E634" i="15" s="1"/>
  <c r="D635" i="15"/>
  <c r="E635" i="15" s="1"/>
  <c r="D636" i="15"/>
  <c r="E636" i="15" s="1"/>
  <c r="D637" i="15"/>
  <c r="E637" i="15" s="1"/>
  <c r="D638" i="15"/>
  <c r="E638" i="15" s="1"/>
  <c r="D639" i="15"/>
  <c r="E639" i="15" s="1"/>
  <c r="D640" i="15"/>
  <c r="E640" i="15" s="1"/>
  <c r="D641" i="15"/>
  <c r="E641" i="15" s="1"/>
  <c r="D642" i="15"/>
  <c r="E642" i="15" s="1"/>
  <c r="D643" i="15"/>
  <c r="E643" i="15" s="1"/>
  <c r="D644" i="15"/>
  <c r="E644" i="15" s="1"/>
  <c r="D645" i="15"/>
  <c r="E645" i="15" s="1"/>
  <c r="D646" i="15"/>
  <c r="E646" i="15" s="1"/>
  <c r="D647" i="15"/>
  <c r="E647" i="15" s="1"/>
  <c r="D648" i="15"/>
  <c r="E648" i="15" s="1"/>
  <c r="D649" i="15"/>
  <c r="E649" i="15" s="1"/>
  <c r="D650" i="15"/>
  <c r="E650" i="15" s="1"/>
  <c r="D651" i="15"/>
  <c r="E651" i="15" s="1"/>
  <c r="D652" i="15"/>
  <c r="E652" i="15" s="1"/>
  <c r="D653" i="15"/>
  <c r="E653" i="15" s="1"/>
  <c r="D654" i="15"/>
  <c r="E654" i="15" s="1"/>
  <c r="D655" i="15"/>
  <c r="E655" i="15" s="1"/>
  <c r="D656" i="15"/>
  <c r="E656" i="15" s="1"/>
  <c r="D657" i="15"/>
  <c r="E657" i="15" s="1"/>
  <c r="D658" i="15"/>
  <c r="E658" i="15" s="1"/>
  <c r="D659" i="15"/>
  <c r="E659" i="15" s="1"/>
  <c r="D660" i="15"/>
  <c r="E660" i="15" s="1"/>
  <c r="D661" i="15"/>
  <c r="E661" i="15" s="1"/>
  <c r="D662" i="15"/>
  <c r="E662" i="15" s="1"/>
  <c r="D663" i="15"/>
  <c r="E663" i="15" s="1"/>
  <c r="D664" i="15"/>
  <c r="E664" i="15" s="1"/>
  <c r="D665" i="15"/>
  <c r="E665" i="15" s="1"/>
  <c r="D666" i="15"/>
  <c r="E666" i="15" s="1"/>
  <c r="D667" i="15"/>
  <c r="E667" i="15" s="1"/>
  <c r="D668" i="15"/>
  <c r="E668" i="15" s="1"/>
  <c r="D669" i="15"/>
  <c r="E669" i="15" s="1"/>
  <c r="D670" i="15"/>
  <c r="E670" i="15" s="1"/>
  <c r="D671" i="15"/>
  <c r="E671" i="15" s="1"/>
  <c r="D672" i="15"/>
  <c r="E672" i="15" s="1"/>
  <c r="D673" i="15"/>
  <c r="E673" i="15" s="1"/>
  <c r="D674" i="15"/>
  <c r="E674" i="15" s="1"/>
  <c r="D675" i="15"/>
  <c r="E675" i="15" s="1"/>
  <c r="D676" i="15"/>
  <c r="E676" i="15" s="1"/>
  <c r="D677" i="15"/>
  <c r="E677" i="15" s="1"/>
  <c r="D678" i="15"/>
  <c r="E678" i="15" s="1"/>
  <c r="D679" i="15"/>
  <c r="E679" i="15" s="1"/>
  <c r="D680" i="15"/>
  <c r="E680" i="15" s="1"/>
  <c r="D681" i="15"/>
  <c r="E681" i="15" s="1"/>
  <c r="D682" i="15"/>
  <c r="E682" i="15" s="1"/>
  <c r="D683" i="15"/>
  <c r="E683" i="15" s="1"/>
  <c r="D684" i="15"/>
  <c r="E684" i="15" s="1"/>
  <c r="D685" i="15"/>
  <c r="E685" i="15" s="1"/>
  <c r="D686" i="15"/>
  <c r="E686" i="15" s="1"/>
  <c r="D687" i="15"/>
  <c r="E687" i="15" s="1"/>
  <c r="D688" i="15"/>
  <c r="E688" i="15" s="1"/>
  <c r="D689" i="15"/>
  <c r="E689" i="15" s="1"/>
  <c r="D690" i="15"/>
  <c r="E690" i="15" s="1"/>
  <c r="D691" i="15"/>
  <c r="E691" i="15" s="1"/>
  <c r="D692" i="15"/>
  <c r="E692" i="15" s="1"/>
  <c r="D693" i="15"/>
  <c r="E693" i="15" s="1"/>
  <c r="D694" i="15"/>
  <c r="E694" i="15" s="1"/>
  <c r="D695" i="15"/>
  <c r="E695" i="15" s="1"/>
  <c r="D696" i="15"/>
  <c r="E696" i="15" s="1"/>
  <c r="D697" i="15"/>
  <c r="E697" i="15" s="1"/>
  <c r="D698" i="15"/>
  <c r="E698" i="15" s="1"/>
  <c r="D699" i="15"/>
  <c r="E699" i="15" s="1"/>
  <c r="D700" i="15"/>
  <c r="E700" i="15" s="1"/>
  <c r="D701" i="15"/>
  <c r="E701" i="15" s="1"/>
  <c r="D702" i="15"/>
  <c r="E702" i="15" s="1"/>
  <c r="D703" i="15"/>
  <c r="E703" i="15" s="1"/>
  <c r="D704" i="15"/>
  <c r="E704" i="15" s="1"/>
  <c r="D705" i="15"/>
  <c r="E705" i="15" s="1"/>
  <c r="D706" i="15"/>
  <c r="E706" i="15" s="1"/>
  <c r="D707" i="15"/>
  <c r="E707" i="15" s="1"/>
  <c r="D708" i="15"/>
  <c r="E708" i="15" s="1"/>
  <c r="D709" i="15"/>
  <c r="E709" i="15" s="1"/>
  <c r="D710" i="15"/>
  <c r="E710" i="15" s="1"/>
  <c r="D711" i="15"/>
  <c r="E711" i="15" s="1"/>
  <c r="D712" i="15"/>
  <c r="E712" i="15" s="1"/>
  <c r="D713" i="15"/>
  <c r="E713" i="15" s="1"/>
  <c r="D714" i="15"/>
  <c r="E714" i="15" s="1"/>
  <c r="D715" i="15"/>
  <c r="E715" i="15" s="1"/>
  <c r="D716" i="15"/>
  <c r="E716" i="15" s="1"/>
  <c r="D717" i="15"/>
  <c r="E717" i="15" s="1"/>
  <c r="D718" i="15"/>
  <c r="E718" i="15" s="1"/>
  <c r="D719" i="15"/>
  <c r="E719" i="15" s="1"/>
  <c r="D720" i="15"/>
  <c r="E720" i="15" s="1"/>
  <c r="D721" i="15"/>
  <c r="E721" i="15" s="1"/>
  <c r="D722" i="15"/>
  <c r="E722" i="15" s="1"/>
  <c r="D723" i="15"/>
  <c r="E723" i="15" s="1"/>
  <c r="D724" i="15"/>
  <c r="E724" i="15" s="1"/>
  <c r="D725" i="15"/>
  <c r="E725" i="15" s="1"/>
  <c r="D726" i="15"/>
  <c r="E726" i="15" s="1"/>
  <c r="D727" i="15"/>
  <c r="E727" i="15" s="1"/>
  <c r="D728" i="15"/>
  <c r="E728" i="15" s="1"/>
  <c r="D729" i="15"/>
  <c r="E729" i="15" s="1"/>
  <c r="D730" i="15"/>
  <c r="E730" i="15" s="1"/>
  <c r="D731" i="15"/>
  <c r="E731" i="15" s="1"/>
  <c r="D732" i="15"/>
  <c r="E732" i="15" s="1"/>
  <c r="D733" i="15"/>
  <c r="E733" i="15" s="1"/>
  <c r="D734" i="15"/>
  <c r="E734" i="15" s="1"/>
  <c r="D735" i="15"/>
  <c r="E735" i="15" s="1"/>
  <c r="D736" i="15"/>
  <c r="E736" i="15" s="1"/>
  <c r="D737" i="15"/>
  <c r="E737" i="15" s="1"/>
  <c r="D738" i="15"/>
  <c r="E738" i="15" s="1"/>
  <c r="D739" i="15"/>
  <c r="E739" i="15" s="1"/>
  <c r="D740" i="15"/>
  <c r="E740" i="15" s="1"/>
  <c r="D741" i="15"/>
  <c r="E741" i="15" s="1"/>
  <c r="D742" i="15"/>
  <c r="E742" i="15" s="1"/>
  <c r="D743" i="15"/>
  <c r="E743" i="15" s="1"/>
  <c r="D744" i="15"/>
  <c r="E744" i="15" s="1"/>
  <c r="D745" i="15"/>
  <c r="E745" i="15" s="1"/>
  <c r="D746" i="15"/>
  <c r="E746" i="15" s="1"/>
  <c r="D747" i="15"/>
  <c r="E747" i="15" s="1"/>
  <c r="D748" i="15"/>
  <c r="E748" i="15" s="1"/>
  <c r="D749" i="15"/>
  <c r="E749" i="15" s="1"/>
  <c r="D750" i="15"/>
  <c r="E750" i="15" s="1"/>
  <c r="D751" i="15"/>
  <c r="E751" i="15" s="1"/>
  <c r="D752" i="15"/>
  <c r="E752" i="15" s="1"/>
  <c r="D753" i="15"/>
  <c r="E753" i="15" s="1"/>
  <c r="D754" i="15"/>
  <c r="E754" i="15" s="1"/>
  <c r="D755" i="15"/>
  <c r="E755" i="15" s="1"/>
  <c r="D756" i="15"/>
  <c r="E756" i="15" s="1"/>
  <c r="D757" i="15"/>
  <c r="E757" i="15" s="1"/>
  <c r="D758" i="15"/>
  <c r="E758" i="15" s="1"/>
  <c r="D759" i="15"/>
  <c r="E759" i="15" s="1"/>
  <c r="D760" i="15"/>
  <c r="E760" i="15" s="1"/>
  <c r="D761" i="15"/>
  <c r="E761" i="15" s="1"/>
  <c r="D762" i="15"/>
  <c r="E762" i="15" s="1"/>
  <c r="D763" i="15"/>
  <c r="E763" i="15" s="1"/>
  <c r="D764" i="15"/>
  <c r="E764" i="15" s="1"/>
  <c r="D765" i="15"/>
  <c r="E765" i="15" s="1"/>
  <c r="D766" i="15"/>
  <c r="E766" i="15" s="1"/>
  <c r="D767" i="15"/>
  <c r="E767" i="15" s="1"/>
  <c r="D768" i="15"/>
  <c r="E768" i="15" s="1"/>
  <c r="D769" i="15"/>
  <c r="E769" i="15" s="1"/>
  <c r="D770" i="15"/>
  <c r="E770" i="15" s="1"/>
  <c r="D771" i="15"/>
  <c r="E771" i="15" s="1"/>
  <c r="D772" i="15"/>
  <c r="E772" i="15" s="1"/>
  <c r="D773" i="15"/>
  <c r="E773" i="15" s="1"/>
  <c r="D774" i="15"/>
  <c r="E774" i="15" s="1"/>
  <c r="D775" i="15"/>
  <c r="E775" i="15" s="1"/>
  <c r="D776" i="15"/>
  <c r="E776" i="15" s="1"/>
  <c r="D777" i="15"/>
  <c r="E777" i="15" s="1"/>
  <c r="D778" i="15"/>
  <c r="E778" i="15" s="1"/>
  <c r="D779" i="15"/>
  <c r="E779" i="15" s="1"/>
  <c r="D780" i="15"/>
  <c r="E780" i="15" s="1"/>
  <c r="D781" i="15"/>
  <c r="E781" i="15" s="1"/>
  <c r="D782" i="15"/>
  <c r="E782" i="15" s="1"/>
  <c r="D783" i="15"/>
  <c r="E783" i="15" s="1"/>
  <c r="D784" i="15"/>
  <c r="E784" i="15" s="1"/>
  <c r="D785" i="15"/>
  <c r="E785" i="15" s="1"/>
  <c r="D786" i="15"/>
  <c r="E786" i="15" s="1"/>
  <c r="D787" i="15"/>
  <c r="E787" i="15" s="1"/>
  <c r="D788" i="15"/>
  <c r="E788" i="15" s="1"/>
  <c r="D789" i="15"/>
  <c r="E789" i="15" s="1"/>
  <c r="D790" i="15"/>
  <c r="E790" i="15" s="1"/>
  <c r="D791" i="15"/>
  <c r="E791" i="15" s="1"/>
  <c r="D792" i="15"/>
  <c r="E792" i="15" s="1"/>
  <c r="D793" i="15"/>
  <c r="E793" i="15" s="1"/>
  <c r="D794" i="15"/>
  <c r="E794" i="15" s="1"/>
  <c r="D795" i="15"/>
  <c r="E795" i="15" s="1"/>
  <c r="D796" i="15"/>
  <c r="E796" i="15" s="1"/>
  <c r="D797" i="15"/>
  <c r="E797" i="15" s="1"/>
  <c r="D798" i="15"/>
  <c r="E798" i="15" s="1"/>
  <c r="D799" i="15"/>
  <c r="E799" i="15" s="1"/>
  <c r="D800" i="15"/>
  <c r="E800" i="15" s="1"/>
  <c r="D801" i="15"/>
  <c r="E801" i="15" s="1"/>
  <c r="D802" i="15"/>
  <c r="E802" i="15" s="1"/>
  <c r="D803" i="15"/>
  <c r="E803" i="15" s="1"/>
  <c r="D804" i="15"/>
  <c r="E804" i="15" s="1"/>
  <c r="D805" i="15"/>
  <c r="E805" i="15" s="1"/>
  <c r="D806" i="15"/>
  <c r="E806" i="15" s="1"/>
  <c r="D807" i="15"/>
  <c r="E807" i="15" s="1"/>
  <c r="D808" i="15"/>
  <c r="E808" i="15" s="1"/>
  <c r="D809" i="15"/>
  <c r="E809" i="15" s="1"/>
  <c r="D810" i="15"/>
  <c r="E810" i="15" s="1"/>
  <c r="D811" i="15"/>
  <c r="E811" i="15" s="1"/>
  <c r="D812" i="15"/>
  <c r="E812" i="15" s="1"/>
  <c r="D813" i="15"/>
  <c r="E813" i="15" s="1"/>
  <c r="D814" i="15"/>
  <c r="E814" i="15" s="1"/>
  <c r="D815" i="15"/>
  <c r="E815" i="15" s="1"/>
  <c r="D816" i="15"/>
  <c r="E816" i="15" s="1"/>
  <c r="D817" i="15"/>
  <c r="E817" i="15" s="1"/>
  <c r="D818" i="15"/>
  <c r="E818" i="15" s="1"/>
  <c r="D819" i="15"/>
  <c r="E819" i="15" s="1"/>
  <c r="D820" i="15"/>
  <c r="E820" i="15" s="1"/>
  <c r="D821" i="15"/>
  <c r="E821" i="15" s="1"/>
  <c r="D822" i="15"/>
  <c r="E822" i="15" s="1"/>
  <c r="D823" i="15"/>
  <c r="E823" i="15" s="1"/>
  <c r="D824" i="15"/>
  <c r="E824" i="15" s="1"/>
  <c r="D825" i="15"/>
  <c r="E825" i="15" s="1"/>
  <c r="D826" i="15"/>
  <c r="E826" i="15" s="1"/>
  <c r="D827" i="15"/>
  <c r="E827" i="15" s="1"/>
  <c r="D828" i="15"/>
  <c r="E828" i="15" s="1"/>
  <c r="D829" i="15"/>
  <c r="E829" i="15" s="1"/>
  <c r="D830" i="15"/>
  <c r="E830" i="15" s="1"/>
  <c r="D831" i="15"/>
  <c r="E831" i="15" s="1"/>
  <c r="D832" i="15"/>
  <c r="E832" i="15" s="1"/>
  <c r="D833" i="15"/>
  <c r="E833" i="15" s="1"/>
  <c r="D834" i="15"/>
  <c r="E834" i="15" s="1"/>
  <c r="D835" i="15"/>
  <c r="E835" i="15" s="1"/>
  <c r="D836" i="15"/>
  <c r="E836" i="15" s="1"/>
  <c r="D837" i="15"/>
  <c r="E837" i="15" s="1"/>
  <c r="D838" i="15"/>
  <c r="E838" i="15" s="1"/>
  <c r="D839" i="15"/>
  <c r="E839" i="15" s="1"/>
  <c r="D840" i="15"/>
  <c r="E840" i="15" s="1"/>
  <c r="D841" i="15"/>
  <c r="E841" i="15" s="1"/>
  <c r="D842" i="15"/>
  <c r="E842" i="15" s="1"/>
  <c r="D843" i="15"/>
  <c r="E843" i="15" s="1"/>
  <c r="D844" i="15"/>
  <c r="E844" i="15" s="1"/>
  <c r="D845" i="15"/>
  <c r="E845" i="15" s="1"/>
  <c r="D846" i="15"/>
  <c r="E846" i="15" s="1"/>
  <c r="D847" i="15"/>
  <c r="E847" i="15" s="1"/>
  <c r="D848" i="15"/>
  <c r="E848" i="15" s="1"/>
  <c r="D849" i="15"/>
  <c r="E849" i="15" s="1"/>
  <c r="D850" i="15"/>
  <c r="E850" i="15" s="1"/>
  <c r="D851" i="15"/>
  <c r="E851" i="15" s="1"/>
  <c r="D852" i="15"/>
  <c r="E852" i="15" s="1"/>
  <c r="D853" i="15"/>
  <c r="E853" i="15" s="1"/>
  <c r="D854" i="15"/>
  <c r="E854" i="15" s="1"/>
  <c r="D855" i="15"/>
  <c r="E855" i="15" s="1"/>
  <c r="D856" i="15"/>
  <c r="E856" i="15" s="1"/>
  <c r="D857" i="15"/>
  <c r="E857" i="15" s="1"/>
  <c r="D858" i="15"/>
  <c r="E858" i="15" s="1"/>
  <c r="D859" i="15"/>
  <c r="E859" i="15" s="1"/>
  <c r="D860" i="15"/>
  <c r="E860" i="15" s="1"/>
  <c r="D861" i="15"/>
  <c r="E861" i="15" s="1"/>
  <c r="D862" i="15"/>
  <c r="E862" i="15" s="1"/>
  <c r="D863" i="15"/>
  <c r="E863" i="15" s="1"/>
  <c r="D864" i="15"/>
  <c r="E864" i="15" s="1"/>
  <c r="D865" i="15"/>
  <c r="E865" i="15" s="1"/>
  <c r="D866" i="15"/>
  <c r="E866" i="15" s="1"/>
  <c r="D867" i="15"/>
  <c r="E867" i="15" s="1"/>
  <c r="D868" i="15"/>
  <c r="E868" i="15" s="1"/>
  <c r="D869" i="15"/>
  <c r="E869" i="15" s="1"/>
  <c r="D870" i="15"/>
  <c r="E870" i="15" s="1"/>
  <c r="D871" i="15"/>
  <c r="E871" i="15" s="1"/>
  <c r="D872" i="15"/>
  <c r="E872" i="15" s="1"/>
  <c r="D873" i="15"/>
  <c r="E873" i="15" s="1"/>
  <c r="D874" i="15"/>
  <c r="E874" i="15" s="1"/>
  <c r="D875" i="15"/>
  <c r="E875" i="15" s="1"/>
  <c r="D876" i="15"/>
  <c r="E876" i="15" s="1"/>
  <c r="D877" i="15"/>
  <c r="E877" i="15" s="1"/>
  <c r="D878" i="15"/>
  <c r="E878" i="15" s="1"/>
  <c r="D879" i="15"/>
  <c r="E879" i="15" s="1"/>
  <c r="D880" i="15"/>
  <c r="E880" i="15" s="1"/>
  <c r="D881" i="15"/>
  <c r="E881" i="15" s="1"/>
  <c r="D882" i="15"/>
  <c r="E882" i="15" s="1"/>
  <c r="D883" i="15"/>
  <c r="E883" i="15" s="1"/>
  <c r="D884" i="15"/>
  <c r="E884" i="15" s="1"/>
  <c r="D885" i="15"/>
  <c r="E885" i="15" s="1"/>
  <c r="D886" i="15"/>
  <c r="E886" i="15" s="1"/>
  <c r="D887" i="15"/>
  <c r="E887" i="15" s="1"/>
  <c r="D888" i="15"/>
  <c r="E888" i="15" s="1"/>
  <c r="D889" i="15"/>
  <c r="E889" i="15" s="1"/>
  <c r="D890" i="15"/>
  <c r="E890" i="15" s="1"/>
  <c r="D891" i="15"/>
  <c r="E891" i="15" s="1"/>
  <c r="D892" i="15"/>
  <c r="E892" i="15" s="1"/>
  <c r="D893" i="15"/>
  <c r="E893" i="15" s="1"/>
  <c r="D894" i="15"/>
  <c r="E894" i="15" s="1"/>
  <c r="D895" i="15"/>
  <c r="E895" i="15" s="1"/>
  <c r="D896" i="15"/>
  <c r="E896" i="15" s="1"/>
  <c r="D897" i="15"/>
  <c r="E897" i="15" s="1"/>
  <c r="D898" i="15"/>
  <c r="E898" i="15" s="1"/>
  <c r="D899" i="15"/>
  <c r="E899" i="15" s="1"/>
  <c r="D900" i="15"/>
  <c r="E900" i="15" s="1"/>
  <c r="D901" i="15"/>
  <c r="E901" i="15" s="1"/>
  <c r="D902" i="15"/>
  <c r="E902" i="15" s="1"/>
  <c r="D903" i="15"/>
  <c r="E903" i="15" s="1"/>
  <c r="D904" i="15"/>
  <c r="E904" i="15" s="1"/>
  <c r="D905" i="15"/>
  <c r="E905" i="15" s="1"/>
  <c r="D906" i="15"/>
  <c r="E906" i="15" s="1"/>
  <c r="D907" i="15"/>
  <c r="E907" i="15" s="1"/>
  <c r="D908" i="15"/>
  <c r="E908" i="15" s="1"/>
  <c r="D909" i="15"/>
  <c r="E909" i="15" s="1"/>
  <c r="D910" i="15"/>
  <c r="E910" i="15" s="1"/>
  <c r="D911" i="15"/>
  <c r="E911" i="15" s="1"/>
  <c r="D912" i="15"/>
  <c r="E912" i="15" s="1"/>
  <c r="D913" i="15"/>
  <c r="E913" i="15" s="1"/>
  <c r="D914" i="15"/>
  <c r="E914" i="15" s="1"/>
  <c r="D915" i="15"/>
  <c r="E915" i="15" s="1"/>
  <c r="D916" i="15"/>
  <c r="E916" i="15" s="1"/>
  <c r="D917" i="15"/>
  <c r="E917" i="15" s="1"/>
  <c r="D918" i="15"/>
  <c r="E918" i="15" s="1"/>
  <c r="D919" i="15"/>
  <c r="E919" i="15" s="1"/>
  <c r="D920" i="15"/>
  <c r="E920" i="15" s="1"/>
  <c r="D921" i="15"/>
  <c r="E921" i="15" s="1"/>
  <c r="D922" i="15"/>
  <c r="E922" i="15" s="1"/>
  <c r="D923" i="15"/>
  <c r="E923" i="15" s="1"/>
  <c r="D924" i="15"/>
  <c r="E924" i="15" s="1"/>
  <c r="D925" i="15"/>
  <c r="E925" i="15" s="1"/>
  <c r="D926" i="15"/>
  <c r="E926" i="15" s="1"/>
  <c r="D927" i="15"/>
  <c r="E927" i="15" s="1"/>
  <c r="D928" i="15"/>
  <c r="E928" i="15" s="1"/>
  <c r="D929" i="15"/>
  <c r="E929" i="15" s="1"/>
  <c r="D930" i="15"/>
  <c r="E930" i="15" s="1"/>
  <c r="D931" i="15"/>
  <c r="E931" i="15" s="1"/>
  <c r="D932" i="15"/>
  <c r="E932" i="15" s="1"/>
  <c r="D933" i="15"/>
  <c r="E933" i="15" s="1"/>
  <c r="D934" i="15"/>
  <c r="E934" i="15" s="1"/>
  <c r="D935" i="15"/>
  <c r="E935" i="15" s="1"/>
  <c r="D936" i="15"/>
  <c r="E936" i="15" s="1"/>
  <c r="D937" i="15"/>
  <c r="E937" i="15" s="1"/>
  <c r="D938" i="15"/>
  <c r="E938" i="15" s="1"/>
  <c r="D939" i="15"/>
  <c r="E939" i="15" s="1"/>
  <c r="D940" i="15"/>
  <c r="E940" i="15" s="1"/>
  <c r="D941" i="15"/>
  <c r="E941" i="15" s="1"/>
  <c r="D942" i="15"/>
  <c r="E942" i="15" s="1"/>
  <c r="D943" i="15"/>
  <c r="E943" i="15" s="1"/>
  <c r="D944" i="15"/>
  <c r="E944" i="15" s="1"/>
  <c r="D945" i="15"/>
  <c r="E945" i="15" s="1"/>
  <c r="D946" i="15"/>
  <c r="E946" i="15" s="1"/>
  <c r="D947" i="15"/>
  <c r="E947" i="15" s="1"/>
  <c r="D948" i="15"/>
  <c r="E948" i="15" s="1"/>
  <c r="D949" i="15"/>
  <c r="E949" i="15" s="1"/>
  <c r="D950" i="15"/>
  <c r="E950" i="15" s="1"/>
  <c r="D951" i="15"/>
  <c r="E951" i="15" s="1"/>
  <c r="D952" i="15"/>
  <c r="E952" i="15" s="1"/>
  <c r="D953" i="15"/>
  <c r="E953" i="15" s="1"/>
  <c r="D954" i="15"/>
  <c r="E954" i="15" s="1"/>
  <c r="D955" i="15"/>
  <c r="E955" i="15" s="1"/>
  <c r="D956" i="15"/>
  <c r="E956" i="15" s="1"/>
  <c r="D957" i="15"/>
  <c r="E957" i="15" s="1"/>
  <c r="D958" i="15"/>
  <c r="E958" i="15" s="1"/>
  <c r="D959" i="15"/>
  <c r="E959" i="15" s="1"/>
  <c r="D960" i="15"/>
  <c r="E960" i="15" s="1"/>
  <c r="D961" i="15"/>
  <c r="E961" i="15" s="1"/>
  <c r="D962" i="15"/>
  <c r="E962" i="15" s="1"/>
  <c r="D963" i="15"/>
  <c r="E963" i="15" s="1"/>
  <c r="D964" i="15"/>
  <c r="E964" i="15" s="1"/>
  <c r="D965" i="15"/>
  <c r="E965" i="15" s="1"/>
  <c r="D966" i="15"/>
  <c r="E966" i="15" s="1"/>
  <c r="D967" i="15"/>
  <c r="E967" i="15" s="1"/>
  <c r="D968" i="15"/>
  <c r="E968" i="15" s="1"/>
  <c r="D969" i="15"/>
  <c r="E969" i="15" s="1"/>
  <c r="D970" i="15"/>
  <c r="E970" i="15" s="1"/>
  <c r="D971" i="15"/>
  <c r="E971" i="15" s="1"/>
  <c r="D972" i="15"/>
  <c r="E972" i="15" s="1"/>
  <c r="D973" i="15"/>
  <c r="E973" i="15" s="1"/>
  <c r="D974" i="15"/>
  <c r="E974" i="15" s="1"/>
  <c r="D975" i="15"/>
  <c r="E975" i="15" s="1"/>
  <c r="D976" i="15"/>
  <c r="E976" i="15" s="1"/>
  <c r="D977" i="15"/>
  <c r="E977" i="15" s="1"/>
  <c r="D978" i="15"/>
  <c r="E978" i="15" s="1"/>
  <c r="D979" i="15"/>
  <c r="E979" i="15" s="1"/>
  <c r="D980" i="15"/>
  <c r="E980" i="15" s="1"/>
  <c r="D981" i="15"/>
  <c r="E981" i="15" s="1"/>
  <c r="D982" i="15"/>
  <c r="E982" i="15" s="1"/>
  <c r="D983" i="15"/>
  <c r="E983" i="15" s="1"/>
  <c r="D984" i="15"/>
  <c r="E984" i="15" s="1"/>
  <c r="D985" i="15"/>
  <c r="E985" i="15" s="1"/>
  <c r="D986" i="15"/>
  <c r="E986" i="15" s="1"/>
  <c r="D987" i="15"/>
  <c r="E987" i="15" s="1"/>
  <c r="D988" i="15"/>
  <c r="E988" i="15" s="1"/>
  <c r="D989" i="15"/>
  <c r="E989" i="15" s="1"/>
  <c r="D990" i="15"/>
  <c r="E990" i="15" s="1"/>
  <c r="D991" i="15"/>
  <c r="E991" i="15" s="1"/>
  <c r="D992" i="15"/>
  <c r="E992" i="15" s="1"/>
  <c r="D993" i="15"/>
  <c r="E993" i="15" s="1"/>
  <c r="D994" i="15"/>
  <c r="E994" i="15" s="1"/>
  <c r="D995" i="15"/>
  <c r="E995" i="15" s="1"/>
  <c r="D996" i="15"/>
  <c r="E996" i="15" s="1"/>
  <c r="D997" i="15"/>
  <c r="E997" i="15" s="1"/>
  <c r="D998" i="15"/>
  <c r="E998" i="15" s="1"/>
  <c r="D999" i="15"/>
  <c r="E999" i="15" s="1"/>
  <c r="D1000" i="15"/>
  <c r="E1000" i="15" s="1"/>
  <c r="D1001" i="15"/>
  <c r="E1001" i="15" s="1"/>
  <c r="D1002" i="15"/>
  <c r="E1002" i="15" s="1"/>
  <c r="D1003" i="15"/>
  <c r="E1003" i="15" s="1"/>
  <c r="D1004" i="15"/>
  <c r="E1004" i="15" s="1"/>
  <c r="D1005" i="15"/>
  <c r="E1005" i="15" s="1"/>
  <c r="D1006" i="15"/>
  <c r="E1006" i="15" s="1"/>
  <c r="D1007" i="15"/>
  <c r="E1007" i="15" s="1"/>
  <c r="D1008" i="15"/>
  <c r="E1008" i="15" s="1"/>
  <c r="D1009" i="15"/>
  <c r="E1009" i="15" s="1"/>
  <c r="D1010" i="15"/>
  <c r="E1010" i="15" s="1"/>
  <c r="D1011" i="15"/>
  <c r="E1011" i="15" s="1"/>
  <c r="D1012" i="15"/>
  <c r="E1012" i="15" s="1"/>
  <c r="D1013" i="15"/>
  <c r="E1013" i="15" s="1"/>
  <c r="D1014" i="15"/>
  <c r="E1014" i="15" s="1"/>
  <c r="D1015" i="15"/>
  <c r="E1015" i="15" s="1"/>
  <c r="D1016" i="15"/>
  <c r="E1016" i="15" s="1"/>
  <c r="D1017" i="15"/>
  <c r="E1017" i="15" s="1"/>
  <c r="D1018" i="15"/>
  <c r="E1018" i="15" s="1"/>
  <c r="D1019" i="15"/>
  <c r="E1019" i="15" s="1"/>
  <c r="D1020" i="15"/>
  <c r="E1020" i="15" s="1"/>
  <c r="D1021" i="15"/>
  <c r="E1021" i="15" s="1"/>
  <c r="D1022" i="15"/>
  <c r="E1022" i="15" s="1"/>
  <c r="D1023" i="15"/>
  <c r="E1023" i="15" s="1"/>
  <c r="D1024" i="15"/>
  <c r="E1024" i="15" s="1"/>
  <c r="D1025" i="15"/>
  <c r="E1025" i="15" s="1"/>
  <c r="D1026" i="15"/>
  <c r="E1026" i="15" s="1"/>
  <c r="D1027" i="15"/>
  <c r="E1027" i="15" s="1"/>
  <c r="D1028" i="15"/>
  <c r="E1028" i="15" s="1"/>
  <c r="D1029" i="15"/>
  <c r="E1029" i="15" s="1"/>
  <c r="D1030" i="15"/>
  <c r="E1030" i="15" s="1"/>
  <c r="D1031" i="15"/>
  <c r="E1031" i="15" s="1"/>
  <c r="D1032" i="15"/>
  <c r="E1032" i="15" s="1"/>
  <c r="D1033" i="15"/>
  <c r="E1033" i="15" s="1"/>
  <c r="D1034" i="15"/>
  <c r="E1034" i="15" s="1"/>
  <c r="D1035" i="15"/>
  <c r="E1035" i="15" s="1"/>
  <c r="D1036" i="15"/>
  <c r="E1036" i="15" s="1"/>
  <c r="D1037" i="15"/>
  <c r="E1037" i="15" s="1"/>
  <c r="D1038" i="15"/>
  <c r="E1038" i="15" s="1"/>
  <c r="D1039" i="15"/>
  <c r="E1039" i="15" s="1"/>
  <c r="D1040" i="15"/>
  <c r="E1040" i="15" s="1"/>
  <c r="D1041" i="15"/>
  <c r="E1041" i="15" s="1"/>
  <c r="D1042" i="15"/>
  <c r="E1042" i="15" s="1"/>
  <c r="D1043" i="15"/>
  <c r="E1043" i="15" s="1"/>
  <c r="D1044" i="15"/>
  <c r="E1044" i="15" s="1"/>
  <c r="D1045" i="15"/>
  <c r="E1045" i="15" s="1"/>
  <c r="D1046" i="15"/>
  <c r="E1046" i="15" s="1"/>
  <c r="D1047" i="15"/>
  <c r="E1047" i="15" s="1"/>
  <c r="D1048" i="15"/>
  <c r="E1048" i="15" s="1"/>
  <c r="D1049" i="15"/>
  <c r="E1049" i="15" s="1"/>
  <c r="D1050" i="15"/>
  <c r="E1050" i="15" s="1"/>
  <c r="D1051" i="15"/>
  <c r="E1051" i="15" s="1"/>
  <c r="D1052" i="15"/>
  <c r="E1052" i="15" s="1"/>
  <c r="D1053" i="15"/>
  <c r="E1053" i="15" s="1"/>
  <c r="D1054" i="15"/>
  <c r="E1054" i="15" s="1"/>
  <c r="D1055" i="15"/>
  <c r="E1055" i="15" s="1"/>
  <c r="D1056" i="15"/>
  <c r="E1056" i="15" s="1"/>
  <c r="D1057" i="15"/>
  <c r="E1057" i="15" s="1"/>
  <c r="D1058" i="15"/>
  <c r="E1058" i="15" s="1"/>
  <c r="D1059" i="15"/>
  <c r="E1059" i="15" s="1"/>
  <c r="D1060" i="15"/>
  <c r="E1060" i="15" s="1"/>
  <c r="D1061" i="15"/>
  <c r="E1061" i="15" s="1"/>
  <c r="D1062" i="15"/>
  <c r="E1062" i="15" s="1"/>
  <c r="D1063" i="15"/>
  <c r="E1063" i="15" s="1"/>
  <c r="D1064" i="15"/>
  <c r="E1064" i="15" s="1"/>
  <c r="D1065" i="15"/>
  <c r="E1065" i="15" s="1"/>
  <c r="D1066" i="15"/>
  <c r="E1066" i="15" s="1"/>
  <c r="D1067" i="15"/>
  <c r="E1067" i="15" s="1"/>
  <c r="D1068" i="15"/>
  <c r="E1068" i="15" s="1"/>
  <c r="D1069" i="15"/>
  <c r="E1069" i="15" s="1"/>
  <c r="D1070" i="15"/>
  <c r="E1070" i="15" s="1"/>
  <c r="D1071" i="15"/>
  <c r="E1071" i="15" s="1"/>
  <c r="D1072" i="15"/>
  <c r="E1072" i="15" s="1"/>
  <c r="D1073" i="15"/>
  <c r="E1073" i="15" s="1"/>
  <c r="D1074" i="15"/>
  <c r="E1074" i="15" s="1"/>
  <c r="D1075" i="15"/>
  <c r="E1075" i="15" s="1"/>
  <c r="D1076" i="15"/>
  <c r="E1076" i="15" s="1"/>
  <c r="D1077" i="15"/>
  <c r="E1077" i="15" s="1"/>
  <c r="D1078" i="15"/>
  <c r="E1078" i="15" s="1"/>
  <c r="D1079" i="15"/>
  <c r="E1079" i="15" s="1"/>
  <c r="D1080" i="15"/>
  <c r="E1080" i="15" s="1"/>
  <c r="D1081" i="15"/>
  <c r="E1081" i="15" s="1"/>
  <c r="D1082" i="15"/>
  <c r="E1082" i="15" s="1"/>
  <c r="D1083" i="15"/>
  <c r="E1083" i="15" s="1"/>
  <c r="D1084" i="15"/>
  <c r="E1084" i="15" s="1"/>
  <c r="D1085" i="15"/>
  <c r="E1085" i="15" s="1"/>
  <c r="D1086" i="15"/>
  <c r="E1086" i="15" s="1"/>
  <c r="D1087" i="15"/>
  <c r="E1087" i="15" s="1"/>
  <c r="D1088" i="15"/>
  <c r="E1088" i="15" s="1"/>
  <c r="D1089" i="15"/>
  <c r="E1089" i="15" s="1"/>
  <c r="D1090" i="15"/>
  <c r="E1090" i="15" s="1"/>
  <c r="D1091" i="15"/>
  <c r="E1091" i="15" s="1"/>
  <c r="D1092" i="15"/>
  <c r="E1092" i="15" s="1"/>
  <c r="D1093" i="15"/>
  <c r="E1093" i="15" s="1"/>
  <c r="D1094" i="15"/>
  <c r="E1094" i="15" s="1"/>
  <c r="D1095" i="15"/>
  <c r="E1095" i="15" s="1"/>
  <c r="D1096" i="15"/>
  <c r="E1096" i="15" s="1"/>
  <c r="D1097" i="15"/>
  <c r="E1097" i="15" s="1"/>
  <c r="D1098" i="15"/>
  <c r="E1098" i="15" s="1"/>
  <c r="D1099" i="15"/>
  <c r="E1099" i="15" s="1"/>
  <c r="D1100" i="15"/>
  <c r="E1100" i="15" s="1"/>
  <c r="D1101" i="15"/>
  <c r="E1101" i="15" s="1"/>
  <c r="D1102" i="15"/>
  <c r="E1102" i="15" s="1"/>
  <c r="D1103" i="15"/>
  <c r="E1103" i="15" s="1"/>
  <c r="D1104" i="15"/>
  <c r="E1104" i="15" s="1"/>
  <c r="D1105" i="15"/>
  <c r="E1105" i="15" s="1"/>
  <c r="D1106" i="15"/>
  <c r="E1106" i="15" s="1"/>
  <c r="D1107" i="15"/>
  <c r="E1107" i="15" s="1"/>
  <c r="D1108" i="15"/>
  <c r="E1108" i="15" s="1"/>
  <c r="D1109" i="15"/>
  <c r="E1109" i="15" s="1"/>
  <c r="D1110" i="15"/>
  <c r="E1110" i="15" s="1"/>
  <c r="D1111" i="15"/>
  <c r="E1111" i="15" s="1"/>
  <c r="D1112" i="15"/>
  <c r="E1112" i="15" s="1"/>
  <c r="D1113" i="15"/>
  <c r="E1113" i="15" s="1"/>
  <c r="D1114" i="15"/>
  <c r="E1114" i="15" s="1"/>
  <c r="D1115" i="15"/>
  <c r="E1115" i="15" s="1"/>
  <c r="D1116" i="15"/>
  <c r="E1116" i="15" s="1"/>
  <c r="D1117" i="15"/>
  <c r="E1117" i="15" s="1"/>
  <c r="D1118" i="15"/>
  <c r="E1118" i="15" s="1"/>
  <c r="D1119" i="15"/>
  <c r="E1119" i="15" s="1"/>
  <c r="D1120" i="15"/>
  <c r="E1120" i="15" s="1"/>
  <c r="D1121" i="15"/>
  <c r="E1121" i="15" s="1"/>
  <c r="D1122" i="15"/>
  <c r="E1122" i="15" s="1"/>
  <c r="D1123" i="15"/>
  <c r="E1123" i="15" s="1"/>
  <c r="D1124" i="15"/>
  <c r="E1124" i="15" s="1"/>
  <c r="D1125" i="15"/>
  <c r="E1125" i="15" s="1"/>
  <c r="D1126" i="15"/>
  <c r="E1126" i="15" s="1"/>
  <c r="D1127" i="15"/>
  <c r="E1127" i="15" s="1"/>
  <c r="D1128" i="15"/>
  <c r="E1128" i="15" s="1"/>
  <c r="D1129" i="15"/>
  <c r="E1129" i="15" s="1"/>
  <c r="D1130" i="15"/>
  <c r="E1130" i="15" s="1"/>
  <c r="D1131" i="15"/>
  <c r="E1131" i="15" s="1"/>
  <c r="D1132" i="15"/>
  <c r="E1132" i="15" s="1"/>
  <c r="D1133" i="15"/>
  <c r="E1133" i="15" s="1"/>
  <c r="D1134" i="15"/>
  <c r="E1134" i="15" s="1"/>
  <c r="D1135" i="15"/>
  <c r="E1135" i="15" s="1"/>
  <c r="D1136" i="15"/>
  <c r="E1136" i="15" s="1"/>
  <c r="D1137" i="15"/>
  <c r="E1137" i="15" s="1"/>
  <c r="D1138" i="15"/>
  <c r="E1138" i="15" s="1"/>
  <c r="D1139" i="15"/>
  <c r="E1139" i="15" s="1"/>
  <c r="D1140" i="15"/>
  <c r="E1140" i="15" s="1"/>
  <c r="D1141" i="15"/>
  <c r="E1141" i="15" s="1"/>
  <c r="D1142" i="15"/>
  <c r="E1142" i="15" s="1"/>
  <c r="D1143" i="15"/>
  <c r="E1143" i="15" s="1"/>
  <c r="D1144" i="15"/>
  <c r="E1144" i="15" s="1"/>
  <c r="D1145" i="15"/>
  <c r="E1145" i="15" s="1"/>
  <c r="D1146" i="15"/>
  <c r="E1146" i="15" s="1"/>
  <c r="D1147" i="15"/>
  <c r="E1147" i="15" s="1"/>
  <c r="D1148" i="15"/>
  <c r="E1148" i="15" s="1"/>
  <c r="D1149" i="15"/>
  <c r="E1149" i="15" s="1"/>
  <c r="D1150" i="15"/>
  <c r="E1150" i="15" s="1"/>
  <c r="D1151" i="15"/>
  <c r="E1151" i="15" s="1"/>
  <c r="D1152" i="15"/>
  <c r="E1152" i="15" s="1"/>
  <c r="D1153" i="15"/>
  <c r="E1153" i="15" s="1"/>
  <c r="D1154" i="15"/>
  <c r="E1154" i="15" s="1"/>
  <c r="D1155" i="15"/>
  <c r="E1155" i="15" s="1"/>
  <c r="D1156" i="15"/>
  <c r="E1156" i="15" s="1"/>
  <c r="D1157" i="15"/>
  <c r="E1157" i="15" s="1"/>
  <c r="D1158" i="15"/>
  <c r="E1158" i="15" s="1"/>
  <c r="D1159" i="15"/>
  <c r="E1159" i="15" s="1"/>
  <c r="D1160" i="15"/>
  <c r="E1160" i="15" s="1"/>
  <c r="D1161" i="15"/>
  <c r="E1161" i="15" s="1"/>
  <c r="D1162" i="15"/>
  <c r="E1162" i="15" s="1"/>
  <c r="D1163" i="15"/>
  <c r="E1163" i="15" s="1"/>
  <c r="D1164" i="15"/>
  <c r="E1164" i="15" s="1"/>
  <c r="D1165" i="15"/>
  <c r="E1165" i="15" s="1"/>
  <c r="D1166" i="15"/>
  <c r="E1166" i="15" s="1"/>
  <c r="D1167" i="15"/>
  <c r="E1167" i="15" s="1"/>
  <c r="D1168" i="15"/>
  <c r="E1168" i="15" s="1"/>
  <c r="D1169" i="15"/>
  <c r="E1169" i="15" s="1"/>
  <c r="D1170" i="15"/>
  <c r="E1170" i="15" s="1"/>
  <c r="D1171" i="15"/>
  <c r="E1171" i="15" s="1"/>
  <c r="D1172" i="15"/>
  <c r="E1172" i="15" s="1"/>
  <c r="D1173" i="15"/>
  <c r="E1173" i="15" s="1"/>
  <c r="D1174" i="15"/>
  <c r="E1174" i="15" s="1"/>
  <c r="D1175" i="15"/>
  <c r="E1175" i="15" s="1"/>
  <c r="D1176" i="15"/>
  <c r="E1176" i="15" s="1"/>
  <c r="D1177" i="15"/>
  <c r="E1177" i="15" s="1"/>
  <c r="D1178" i="15"/>
  <c r="E1178" i="15" s="1"/>
  <c r="D1179" i="15"/>
  <c r="E1179" i="15" s="1"/>
  <c r="D1180" i="15"/>
  <c r="E1180" i="15" s="1"/>
  <c r="D1181" i="15"/>
  <c r="E1181" i="15" s="1"/>
  <c r="D1182" i="15"/>
  <c r="E1182" i="15" s="1"/>
  <c r="D1183" i="15"/>
  <c r="E1183" i="15" s="1"/>
  <c r="D1184" i="15"/>
  <c r="E1184" i="15" s="1"/>
  <c r="D1185" i="15"/>
  <c r="E1185" i="15" s="1"/>
  <c r="D1186" i="15"/>
  <c r="E1186" i="15" s="1"/>
  <c r="D1187" i="15"/>
  <c r="E1187" i="15" s="1"/>
  <c r="D1188" i="15"/>
  <c r="E1188" i="15" s="1"/>
  <c r="D1189" i="15"/>
  <c r="E1189" i="15" s="1"/>
  <c r="D1190" i="15"/>
  <c r="E1190" i="15" s="1"/>
  <c r="D1191" i="15"/>
  <c r="E1191" i="15" s="1"/>
  <c r="D1192" i="15"/>
  <c r="E1192" i="15" s="1"/>
  <c r="D1193" i="15"/>
  <c r="E1193" i="15" s="1"/>
  <c r="D1194" i="15"/>
  <c r="E1194" i="15" s="1"/>
  <c r="D1195" i="15"/>
  <c r="E1195" i="15" s="1"/>
  <c r="D1196" i="15"/>
  <c r="E1196" i="15" s="1"/>
  <c r="D1197" i="15"/>
  <c r="E1197" i="15" s="1"/>
  <c r="D1198" i="15"/>
  <c r="E1198" i="15" s="1"/>
  <c r="D1199" i="15"/>
  <c r="E1199" i="15" s="1"/>
  <c r="D1200" i="15"/>
  <c r="E1200" i="15" s="1"/>
  <c r="D1201" i="15"/>
  <c r="E1201" i="15" s="1"/>
  <c r="D1202" i="15"/>
  <c r="E1202" i="15" s="1"/>
  <c r="D1203" i="15"/>
  <c r="E1203" i="15" s="1"/>
  <c r="D1204" i="15"/>
  <c r="E1204" i="15" s="1"/>
  <c r="D1205" i="15"/>
  <c r="E1205" i="15" s="1"/>
  <c r="D1206" i="15"/>
  <c r="E1206" i="15" s="1"/>
  <c r="D1207" i="15"/>
  <c r="E1207" i="15" s="1"/>
  <c r="D1208" i="15"/>
  <c r="E1208" i="15" s="1"/>
  <c r="D1209" i="15"/>
  <c r="E1209" i="15" s="1"/>
  <c r="D1210" i="15"/>
  <c r="E1210" i="15" s="1"/>
  <c r="D1211" i="15"/>
  <c r="E1211" i="15" s="1"/>
  <c r="D1212" i="15"/>
  <c r="E1212" i="15" s="1"/>
  <c r="D1213" i="15"/>
  <c r="E1213" i="15" s="1"/>
  <c r="D1214" i="15"/>
  <c r="E1214" i="15" s="1"/>
  <c r="D1215" i="15"/>
  <c r="E1215" i="15" s="1"/>
  <c r="D1216" i="15"/>
  <c r="E1216" i="15" s="1"/>
  <c r="D1217" i="15"/>
  <c r="E1217" i="15" s="1"/>
  <c r="D1218" i="15"/>
  <c r="E1218" i="15" s="1"/>
  <c r="D1219" i="15"/>
  <c r="E1219" i="15" s="1"/>
  <c r="D1220" i="15"/>
  <c r="E1220" i="15" s="1"/>
  <c r="D1221" i="15"/>
  <c r="E1221" i="15" s="1"/>
  <c r="D1222" i="15"/>
  <c r="E1222" i="15" s="1"/>
  <c r="D1223" i="15"/>
  <c r="E1223" i="15" s="1"/>
  <c r="D1224" i="15"/>
  <c r="E1224" i="15" s="1"/>
  <c r="D1225" i="15"/>
  <c r="E1225" i="15" s="1"/>
  <c r="D1226" i="15"/>
  <c r="E1226" i="15" s="1"/>
  <c r="D1227" i="15"/>
  <c r="E1227" i="15" s="1"/>
  <c r="D1228" i="15"/>
  <c r="E1228" i="15" s="1"/>
  <c r="D1229" i="15"/>
  <c r="E1229" i="15" s="1"/>
  <c r="D1230" i="15"/>
  <c r="E1230" i="15" s="1"/>
  <c r="D1231" i="15"/>
  <c r="E1231" i="15" s="1"/>
  <c r="D1232" i="15"/>
  <c r="E1232" i="15" s="1"/>
  <c r="D1233" i="15"/>
  <c r="E1233" i="15" s="1"/>
  <c r="D1234" i="15"/>
  <c r="E1234" i="15" s="1"/>
  <c r="D1235" i="15"/>
  <c r="E1235" i="15" s="1"/>
  <c r="D1236" i="15"/>
  <c r="E1236" i="15" s="1"/>
  <c r="D1237" i="15"/>
  <c r="E1237" i="15" s="1"/>
  <c r="D1238" i="15"/>
  <c r="E1238" i="15" s="1"/>
  <c r="D1239" i="15"/>
  <c r="E1239" i="15" s="1"/>
  <c r="D1240" i="15"/>
  <c r="E1240" i="15" s="1"/>
  <c r="D1241" i="15"/>
  <c r="E1241" i="15" s="1"/>
  <c r="D1242" i="15"/>
  <c r="E1242" i="15" s="1"/>
  <c r="D1243" i="15"/>
  <c r="E1243" i="15" s="1"/>
  <c r="D1244" i="15"/>
  <c r="E1244" i="15" s="1"/>
  <c r="D1245" i="15"/>
  <c r="E1245" i="15" s="1"/>
  <c r="D1246" i="15"/>
  <c r="E1246" i="15" s="1"/>
  <c r="D1247" i="15"/>
  <c r="E1247" i="15" s="1"/>
  <c r="D1248" i="15"/>
  <c r="E1248" i="15" s="1"/>
  <c r="D1249" i="15"/>
  <c r="E1249" i="15" s="1"/>
  <c r="D1250" i="15"/>
  <c r="E1250" i="15" s="1"/>
  <c r="D1251" i="15"/>
  <c r="E1251" i="15" s="1"/>
  <c r="D1252" i="15"/>
  <c r="E1252" i="15" s="1"/>
  <c r="D1253" i="15"/>
  <c r="E1253" i="15" s="1"/>
  <c r="D1254" i="15"/>
  <c r="E1254" i="15" s="1"/>
  <c r="D1255" i="15"/>
  <c r="E1255" i="15" s="1"/>
  <c r="D1256" i="15"/>
  <c r="E1256" i="15" s="1"/>
  <c r="D1257" i="15"/>
  <c r="E1257" i="15" s="1"/>
  <c r="D1258" i="15"/>
  <c r="E1258" i="15" s="1"/>
  <c r="D1259" i="15"/>
  <c r="E1259" i="15" s="1"/>
  <c r="D1260" i="15"/>
  <c r="E1260" i="15" s="1"/>
  <c r="D1261" i="15"/>
  <c r="E1261" i="15" s="1"/>
  <c r="D1262" i="15"/>
  <c r="E1262" i="15" s="1"/>
  <c r="D1263" i="15"/>
  <c r="E1263" i="15" s="1"/>
  <c r="D1264" i="15"/>
  <c r="E1264" i="15" s="1"/>
  <c r="D1265" i="15"/>
  <c r="E1265" i="15" s="1"/>
  <c r="D1266" i="15"/>
  <c r="E1266" i="15" s="1"/>
  <c r="D1267" i="15"/>
  <c r="E1267" i="15" s="1"/>
  <c r="D1268" i="15"/>
  <c r="E1268" i="15" s="1"/>
  <c r="D1269" i="15"/>
  <c r="E1269" i="15" s="1"/>
  <c r="D1270" i="15"/>
  <c r="E1270" i="15" s="1"/>
  <c r="D1271" i="15"/>
  <c r="E1271" i="15" s="1"/>
  <c r="D1272" i="15"/>
  <c r="E1272" i="15" s="1"/>
  <c r="D1273" i="15"/>
  <c r="E1273" i="15" s="1"/>
  <c r="D1274" i="15"/>
  <c r="E1274" i="15" s="1"/>
  <c r="D1275" i="15"/>
  <c r="E1275" i="15" s="1"/>
  <c r="D1276" i="15"/>
  <c r="E1276" i="15" s="1"/>
  <c r="D1277" i="15"/>
  <c r="E1277" i="15" s="1"/>
  <c r="D1278" i="15"/>
  <c r="E1278" i="15" s="1"/>
  <c r="D1279" i="15"/>
  <c r="E1279" i="15" s="1"/>
  <c r="D1280" i="15"/>
  <c r="E1280" i="15" s="1"/>
  <c r="D1281" i="15"/>
  <c r="E1281" i="15" s="1"/>
  <c r="D1282" i="15"/>
  <c r="E1282" i="15" s="1"/>
  <c r="D1283" i="15"/>
  <c r="E1283" i="15" s="1"/>
  <c r="D1284" i="15"/>
  <c r="E1284" i="15" s="1"/>
  <c r="D1285" i="15"/>
  <c r="E1285" i="15" s="1"/>
  <c r="D1286" i="15"/>
  <c r="E1286" i="15" s="1"/>
  <c r="D1287" i="15"/>
  <c r="E1287" i="15" s="1"/>
  <c r="D1288" i="15"/>
  <c r="E1288" i="15" s="1"/>
  <c r="D1289" i="15"/>
  <c r="E1289" i="15" s="1"/>
  <c r="D1290" i="15"/>
  <c r="E1290" i="15" s="1"/>
  <c r="D1291" i="15"/>
  <c r="E1291" i="15" s="1"/>
  <c r="D1292" i="15"/>
  <c r="E1292" i="15" s="1"/>
  <c r="D1293" i="15"/>
  <c r="E1293" i="15" s="1"/>
  <c r="D1294" i="15"/>
  <c r="E1294" i="15" s="1"/>
  <c r="D1295" i="15"/>
  <c r="E1295" i="15" s="1"/>
  <c r="D1296" i="15"/>
  <c r="E1296" i="15" s="1"/>
  <c r="D1297" i="15"/>
  <c r="E1297" i="15" s="1"/>
  <c r="D1298" i="15"/>
  <c r="E1298" i="15" s="1"/>
  <c r="D1299" i="15"/>
  <c r="E1299" i="15" s="1"/>
  <c r="D1300" i="15"/>
  <c r="E1300" i="15" s="1"/>
  <c r="D1301" i="15"/>
  <c r="E1301" i="15" s="1"/>
  <c r="D1302" i="15"/>
  <c r="E1302" i="15" s="1"/>
  <c r="D1303" i="15"/>
  <c r="E1303" i="15" s="1"/>
  <c r="D1304" i="15"/>
  <c r="E1304" i="15" s="1"/>
  <c r="D1305" i="15"/>
  <c r="E1305" i="15" s="1"/>
  <c r="D1306" i="15"/>
  <c r="E1306" i="15" s="1"/>
  <c r="D1307" i="15"/>
  <c r="E1307" i="15" s="1"/>
  <c r="D1308" i="15"/>
  <c r="E1308" i="15" s="1"/>
  <c r="D1309" i="15"/>
  <c r="E1309" i="15" s="1"/>
  <c r="D1310" i="15"/>
  <c r="E1310" i="15" s="1"/>
  <c r="D1311" i="15"/>
  <c r="E1311" i="15" s="1"/>
  <c r="D1312" i="15"/>
  <c r="E1312" i="15" s="1"/>
  <c r="D1313" i="15"/>
  <c r="E1313" i="15" s="1"/>
  <c r="D1314" i="15"/>
  <c r="E1314" i="15" s="1"/>
  <c r="D1315" i="15"/>
  <c r="E1315" i="15" s="1"/>
  <c r="D1316" i="15"/>
  <c r="E1316" i="15" s="1"/>
  <c r="D1317" i="15"/>
  <c r="E1317" i="15" s="1"/>
  <c r="D1318" i="15"/>
  <c r="E1318" i="15" s="1"/>
  <c r="D1319" i="15"/>
  <c r="E1319" i="15" s="1"/>
  <c r="D1320" i="15"/>
  <c r="E1320" i="15" s="1"/>
  <c r="D1321" i="15"/>
  <c r="E1321" i="15" s="1"/>
  <c r="D1322" i="15"/>
  <c r="E1322" i="15" s="1"/>
  <c r="D1323" i="15"/>
  <c r="E1323" i="15" s="1"/>
  <c r="D1324" i="15"/>
  <c r="E1324" i="15" s="1"/>
  <c r="D1325" i="15"/>
  <c r="E1325" i="15" s="1"/>
  <c r="D1326" i="15"/>
  <c r="E1326" i="15" s="1"/>
  <c r="D1327" i="15"/>
  <c r="E1327" i="15" s="1"/>
  <c r="D1328" i="15"/>
  <c r="E1328" i="15" s="1"/>
  <c r="D1329" i="15"/>
  <c r="E1329" i="15" s="1"/>
  <c r="D1330" i="15"/>
  <c r="E1330" i="15" s="1"/>
  <c r="D1331" i="15"/>
  <c r="E1331" i="15" s="1"/>
  <c r="D1332" i="15"/>
  <c r="E1332" i="15" s="1"/>
  <c r="D1333" i="15"/>
  <c r="E1333" i="15" s="1"/>
  <c r="D1334" i="15"/>
  <c r="E1334" i="15" s="1"/>
  <c r="D1335" i="15"/>
  <c r="E1335" i="15" s="1"/>
  <c r="D1336" i="15"/>
  <c r="E1336" i="15" s="1"/>
  <c r="D1337" i="15"/>
  <c r="E1337" i="15" s="1"/>
  <c r="D1338" i="15"/>
  <c r="E1338" i="15" s="1"/>
  <c r="D1339" i="15"/>
  <c r="E1339" i="15" s="1"/>
  <c r="D1340" i="15"/>
  <c r="E1340" i="15" s="1"/>
  <c r="D1341" i="15"/>
  <c r="E1341" i="15" s="1"/>
  <c r="D1342" i="15"/>
  <c r="E1342" i="15" s="1"/>
  <c r="D1343" i="15"/>
  <c r="E1343" i="15" s="1"/>
  <c r="D1344" i="15"/>
  <c r="E1344" i="15" s="1"/>
  <c r="D1345" i="15"/>
  <c r="E1345" i="15" s="1"/>
  <c r="D1346" i="15"/>
  <c r="E1346" i="15" s="1"/>
  <c r="D1347" i="15"/>
  <c r="E1347" i="15" s="1"/>
  <c r="D1348" i="15"/>
  <c r="E1348" i="15" s="1"/>
  <c r="D1349" i="15"/>
  <c r="E1349" i="15" s="1"/>
  <c r="D1350" i="15"/>
  <c r="E1350" i="15" s="1"/>
  <c r="D1351" i="15"/>
  <c r="E1351" i="15" s="1"/>
  <c r="D1352" i="15"/>
  <c r="E1352" i="15" s="1"/>
  <c r="D1353" i="15"/>
  <c r="E1353" i="15" s="1"/>
  <c r="D1354" i="15"/>
  <c r="E1354" i="15" s="1"/>
  <c r="D1355" i="15"/>
  <c r="E1355" i="15" s="1"/>
  <c r="D1356" i="15"/>
  <c r="E1356" i="15" s="1"/>
  <c r="D1357" i="15"/>
  <c r="E1357" i="15" s="1"/>
  <c r="D1358" i="15"/>
  <c r="E1358" i="15" s="1"/>
  <c r="D1359" i="15"/>
  <c r="E1359" i="15" s="1"/>
  <c r="D1360" i="15"/>
  <c r="E1360" i="15" s="1"/>
  <c r="D1361" i="15"/>
  <c r="E1361" i="15" s="1"/>
  <c r="D1362" i="15"/>
  <c r="E1362" i="15" s="1"/>
  <c r="D1363" i="15"/>
  <c r="E1363" i="15" s="1"/>
  <c r="D1364" i="15"/>
  <c r="E1364" i="15" s="1"/>
  <c r="D1365" i="15"/>
  <c r="E1365" i="15" s="1"/>
  <c r="D1366" i="15"/>
  <c r="E1366" i="15" s="1"/>
  <c r="D1367" i="15"/>
  <c r="E1367" i="15" s="1"/>
  <c r="D1368" i="15"/>
  <c r="E1368" i="15" s="1"/>
  <c r="D1369" i="15"/>
  <c r="E1369" i="15" s="1"/>
  <c r="D1370" i="15"/>
  <c r="E1370" i="15" s="1"/>
  <c r="D1371" i="15"/>
  <c r="E1371" i="15" s="1"/>
  <c r="D1372" i="15"/>
  <c r="E1372" i="15" s="1"/>
  <c r="D1373" i="15"/>
  <c r="E1373" i="15" s="1"/>
  <c r="D1374" i="15"/>
  <c r="E1374" i="15" s="1"/>
  <c r="D1375" i="15"/>
  <c r="E1375" i="15" s="1"/>
  <c r="D1376" i="15"/>
  <c r="E1376" i="15" s="1"/>
  <c r="D1377" i="15"/>
  <c r="E1377" i="15" s="1"/>
  <c r="D1378" i="15"/>
  <c r="E1378" i="15" s="1"/>
  <c r="D1379" i="15"/>
  <c r="E1379" i="15" s="1"/>
  <c r="D1380" i="15"/>
  <c r="E1380" i="15" s="1"/>
  <c r="D1381" i="15"/>
  <c r="E1381" i="15" s="1"/>
  <c r="D1382" i="15"/>
  <c r="E1382" i="15" s="1"/>
  <c r="D1383" i="15"/>
  <c r="E1383" i="15" s="1"/>
  <c r="D1384" i="15"/>
  <c r="E1384" i="15" s="1"/>
  <c r="D1385" i="15"/>
  <c r="E1385" i="15" s="1"/>
  <c r="D1386" i="15"/>
  <c r="E1386" i="15" s="1"/>
  <c r="D1387" i="15"/>
  <c r="E1387" i="15" s="1"/>
  <c r="D1388" i="15"/>
  <c r="E1388" i="15" s="1"/>
  <c r="D1389" i="15"/>
  <c r="E1389" i="15" s="1"/>
  <c r="D1390" i="15"/>
  <c r="E1390" i="15" s="1"/>
  <c r="D1391" i="15"/>
  <c r="E1391" i="15" s="1"/>
  <c r="D1392" i="15"/>
  <c r="E1392" i="15" s="1"/>
  <c r="D1393" i="15"/>
  <c r="E1393" i="15" s="1"/>
  <c r="D1394" i="15"/>
  <c r="E1394" i="15" s="1"/>
  <c r="D1395" i="15"/>
  <c r="E1395" i="15" s="1"/>
  <c r="D1396" i="15"/>
  <c r="E1396" i="15" s="1"/>
  <c r="D1397" i="15"/>
  <c r="E1397" i="15" s="1"/>
  <c r="D1398" i="15"/>
  <c r="E1398" i="15" s="1"/>
  <c r="D1399" i="15"/>
  <c r="E1399" i="15" s="1"/>
  <c r="D1400" i="15"/>
  <c r="E1400" i="15" s="1"/>
  <c r="D1401" i="15"/>
  <c r="E1401" i="15" s="1"/>
  <c r="D1402" i="15"/>
  <c r="E1402" i="15" s="1"/>
  <c r="D1403" i="15"/>
  <c r="E1403" i="15" s="1"/>
  <c r="D1404" i="15"/>
  <c r="E1404" i="15" s="1"/>
  <c r="D1405" i="15"/>
  <c r="E1405" i="15" s="1"/>
  <c r="D1406" i="15"/>
  <c r="E1406" i="15" s="1"/>
  <c r="D1407" i="15"/>
  <c r="E1407" i="15" s="1"/>
  <c r="D1408" i="15"/>
  <c r="E1408" i="15" s="1"/>
  <c r="D1409" i="15"/>
  <c r="E1409" i="15" s="1"/>
  <c r="D1410" i="15"/>
  <c r="E1410" i="15" s="1"/>
  <c r="D1411" i="15"/>
  <c r="E1411" i="15" s="1"/>
  <c r="D1412" i="15"/>
  <c r="E1412" i="15" s="1"/>
  <c r="D1413" i="15"/>
  <c r="E1413" i="15" s="1"/>
  <c r="D1414" i="15"/>
  <c r="E1414" i="15" s="1"/>
  <c r="D1415" i="15"/>
  <c r="E1415" i="15" s="1"/>
  <c r="D1416" i="15"/>
  <c r="E1416" i="15" s="1"/>
  <c r="D1417" i="15"/>
  <c r="E1417" i="15" s="1"/>
  <c r="D1418" i="15"/>
  <c r="E1418" i="15" s="1"/>
  <c r="D1419" i="15"/>
  <c r="E1419" i="15" s="1"/>
  <c r="D1420" i="15"/>
  <c r="E1420" i="15" s="1"/>
  <c r="D1421" i="15"/>
  <c r="E1421" i="15" s="1"/>
  <c r="D1422" i="15"/>
  <c r="E1422" i="15" s="1"/>
  <c r="D1423" i="15"/>
  <c r="E1423" i="15" s="1"/>
  <c r="D1424" i="15"/>
  <c r="E1424" i="15" s="1"/>
  <c r="D1425" i="15"/>
  <c r="E1425" i="15" s="1"/>
  <c r="D1426" i="15"/>
  <c r="E1426" i="15" s="1"/>
  <c r="D1427" i="15"/>
  <c r="E1427" i="15" s="1"/>
  <c r="D1428" i="15"/>
  <c r="E1428" i="15" s="1"/>
  <c r="D1429" i="15"/>
  <c r="E1429" i="15" s="1"/>
  <c r="D1430" i="15"/>
  <c r="E1430" i="15" s="1"/>
  <c r="D1431" i="15"/>
  <c r="E1431" i="15" s="1"/>
  <c r="D1432" i="15"/>
  <c r="E1432" i="15" s="1"/>
  <c r="D1433" i="15"/>
  <c r="E1433" i="15" s="1"/>
  <c r="D1434" i="15"/>
  <c r="E1434" i="15" s="1"/>
  <c r="D1435" i="15"/>
  <c r="E1435" i="15" s="1"/>
  <c r="D1436" i="15"/>
  <c r="E1436" i="15" s="1"/>
  <c r="D1437" i="15"/>
  <c r="E1437" i="15" s="1"/>
  <c r="D1438" i="15"/>
  <c r="E1438" i="15" s="1"/>
  <c r="D1439" i="15"/>
  <c r="E1439" i="15" s="1"/>
  <c r="D1440" i="15"/>
  <c r="E1440" i="15" s="1"/>
  <c r="D1441" i="15"/>
  <c r="E1441" i="15" s="1"/>
  <c r="D1442" i="15"/>
  <c r="E1442" i="15" s="1"/>
  <c r="D1443" i="15"/>
  <c r="E1443" i="15" s="1"/>
  <c r="D1444" i="15"/>
  <c r="E1444" i="15" s="1"/>
  <c r="D1445" i="15"/>
  <c r="E1445" i="15" s="1"/>
  <c r="D1446" i="15"/>
  <c r="E1446" i="15" s="1"/>
  <c r="D1447" i="15"/>
  <c r="E1447" i="15" s="1"/>
  <c r="D1448" i="15"/>
  <c r="E1448" i="15" s="1"/>
  <c r="D1449" i="15"/>
  <c r="E1449" i="15" s="1"/>
  <c r="D1450" i="15"/>
  <c r="E1450" i="15" s="1"/>
  <c r="D1451" i="15"/>
  <c r="E1451" i="15" s="1"/>
  <c r="D1452" i="15"/>
  <c r="E1452" i="15" s="1"/>
  <c r="D1453" i="15"/>
  <c r="E1453" i="15" s="1"/>
  <c r="D1454" i="15"/>
  <c r="E1454" i="15" s="1"/>
  <c r="D1455" i="15"/>
  <c r="E1455" i="15" s="1"/>
  <c r="D1456" i="15"/>
  <c r="E1456" i="15" s="1"/>
  <c r="D1457" i="15"/>
  <c r="E1457" i="15" s="1"/>
  <c r="D1458" i="15"/>
  <c r="E1458" i="15" s="1"/>
  <c r="D1459" i="15"/>
  <c r="E1459" i="15" s="1"/>
  <c r="D1460" i="15"/>
  <c r="E1460" i="15" s="1"/>
  <c r="D1461" i="15"/>
  <c r="E1461" i="15" s="1"/>
  <c r="D1462" i="15"/>
  <c r="E1462" i="15" s="1"/>
  <c r="D1463" i="15"/>
  <c r="E1463" i="15" s="1"/>
  <c r="D1464" i="15"/>
  <c r="E1464" i="15" s="1"/>
  <c r="D1465" i="15"/>
  <c r="E1465" i="15" s="1"/>
  <c r="D1466" i="15"/>
  <c r="E1466" i="15" s="1"/>
  <c r="D1467" i="15"/>
  <c r="E1467" i="15" s="1"/>
  <c r="D1468" i="15"/>
  <c r="E1468" i="15" s="1"/>
  <c r="D1469" i="15"/>
  <c r="E1469" i="15" s="1"/>
  <c r="D1470" i="15"/>
  <c r="E1470" i="15" s="1"/>
  <c r="D1471" i="15"/>
  <c r="E1471" i="15" s="1"/>
  <c r="D1472" i="15"/>
  <c r="E1472" i="15" s="1"/>
  <c r="D1473" i="15"/>
  <c r="E1473" i="15" s="1"/>
  <c r="D1474" i="15"/>
  <c r="E1474" i="15" s="1"/>
  <c r="D1475" i="15"/>
  <c r="E1475" i="15" s="1"/>
  <c r="D1476" i="15"/>
  <c r="E1476" i="15" s="1"/>
  <c r="D1477" i="15"/>
  <c r="E1477" i="15" s="1"/>
  <c r="D1478" i="15"/>
  <c r="E1478" i="15" s="1"/>
  <c r="D1479" i="15"/>
  <c r="E1479" i="15" s="1"/>
  <c r="D1480" i="15"/>
  <c r="E1480" i="15" s="1"/>
  <c r="D1481" i="15"/>
  <c r="E1481" i="15" s="1"/>
  <c r="D1482" i="15"/>
  <c r="E1482" i="15" s="1"/>
  <c r="D1483" i="15"/>
  <c r="E1483" i="15" s="1"/>
  <c r="D1484" i="15"/>
  <c r="E1484" i="15" s="1"/>
  <c r="D1485" i="15"/>
  <c r="E1485" i="15" s="1"/>
  <c r="D1486" i="15"/>
  <c r="E1486" i="15" s="1"/>
  <c r="D1487" i="15"/>
  <c r="E1487" i="15" s="1"/>
  <c r="D1488" i="15"/>
  <c r="E1488" i="15" s="1"/>
  <c r="D1489" i="15"/>
  <c r="E1489" i="15" s="1"/>
  <c r="D1490" i="15"/>
  <c r="E1490" i="15" s="1"/>
  <c r="D1491" i="15"/>
  <c r="E1491" i="15" s="1"/>
  <c r="D1492" i="15"/>
  <c r="E1492" i="15" s="1"/>
  <c r="D1493" i="15"/>
  <c r="E1493" i="15" s="1"/>
  <c r="D1494" i="15"/>
  <c r="E1494" i="15" s="1"/>
  <c r="D1495" i="15"/>
  <c r="E1495" i="15" s="1"/>
  <c r="D1496" i="15"/>
  <c r="E1496" i="15" s="1"/>
  <c r="D1497" i="15"/>
  <c r="E1497" i="15" s="1"/>
  <c r="D1498" i="15"/>
  <c r="E1498" i="15" s="1"/>
  <c r="D1499" i="15"/>
  <c r="E1499" i="15" s="1"/>
  <c r="D1500" i="15"/>
  <c r="E1500" i="15" s="1"/>
  <c r="D1501" i="15"/>
  <c r="E1501" i="15" s="1"/>
  <c r="D1502" i="15"/>
  <c r="E1502" i="15" s="1"/>
  <c r="D1503" i="15"/>
  <c r="E1503" i="15" s="1"/>
  <c r="D1504" i="15"/>
  <c r="E1504" i="15" s="1"/>
  <c r="D1505" i="15"/>
  <c r="E1505" i="15" s="1"/>
  <c r="D1506" i="15"/>
  <c r="E1506" i="15" s="1"/>
  <c r="D1507" i="15"/>
  <c r="E1507" i="15" s="1"/>
  <c r="D1508" i="15"/>
  <c r="E1508" i="15" s="1"/>
  <c r="D1509" i="15"/>
  <c r="E1509" i="15" s="1"/>
  <c r="D1510" i="15"/>
  <c r="E1510" i="15" s="1"/>
  <c r="D1511" i="15"/>
  <c r="E1511" i="15" s="1"/>
  <c r="D1512" i="15"/>
  <c r="E1512" i="15" s="1"/>
  <c r="D1513" i="15"/>
  <c r="E1513" i="15" s="1"/>
  <c r="D1514" i="15"/>
  <c r="E1514" i="15" s="1"/>
  <c r="D1515" i="15"/>
  <c r="E1515" i="15" s="1"/>
  <c r="D1516" i="15"/>
  <c r="E1516" i="15" s="1"/>
  <c r="D1517" i="15"/>
  <c r="E1517" i="15" s="1"/>
  <c r="D1518" i="15"/>
  <c r="E1518" i="15" s="1"/>
  <c r="D1519" i="15"/>
  <c r="E1519" i="15" s="1"/>
  <c r="D1520" i="15"/>
  <c r="E1520" i="15" s="1"/>
  <c r="D1521" i="15"/>
  <c r="E1521" i="15" s="1"/>
  <c r="D1522" i="15"/>
  <c r="E1522" i="15" s="1"/>
  <c r="D1523" i="15"/>
  <c r="E1523" i="15" s="1"/>
  <c r="D1524" i="15"/>
  <c r="E1524" i="15" s="1"/>
  <c r="D1525" i="15"/>
  <c r="E1525" i="15" s="1"/>
  <c r="D1526" i="15"/>
  <c r="E1526" i="15" s="1"/>
  <c r="D1527" i="15"/>
  <c r="E1527" i="15" s="1"/>
  <c r="D1528" i="15"/>
  <c r="E1528" i="15" s="1"/>
  <c r="D1529" i="15"/>
  <c r="E1529" i="15" s="1"/>
  <c r="D1530" i="15"/>
  <c r="E1530" i="15" s="1"/>
  <c r="D1531" i="15"/>
  <c r="E1531" i="15" s="1"/>
  <c r="D1532" i="15"/>
  <c r="E1532" i="15" s="1"/>
  <c r="D1533" i="15"/>
  <c r="E1533" i="15" s="1"/>
  <c r="D1534" i="15"/>
  <c r="E1534" i="15" s="1"/>
  <c r="D1535" i="15"/>
  <c r="E1535" i="15" s="1"/>
  <c r="D1536" i="15"/>
  <c r="E1536" i="15" s="1"/>
  <c r="D1537" i="15"/>
  <c r="E1537" i="15" s="1"/>
  <c r="D1538" i="15"/>
  <c r="E1538" i="15" s="1"/>
  <c r="D1539" i="15"/>
  <c r="E1539" i="15" s="1"/>
  <c r="D1540" i="15"/>
  <c r="E1540" i="15" s="1"/>
  <c r="D1541" i="15"/>
  <c r="E1541" i="15" s="1"/>
  <c r="D1542" i="15"/>
  <c r="E1542" i="15" s="1"/>
  <c r="D1543" i="15"/>
  <c r="E1543" i="15" s="1"/>
  <c r="D1544" i="15"/>
  <c r="E1544" i="15" s="1"/>
  <c r="D1545" i="15"/>
  <c r="E1545" i="15" s="1"/>
  <c r="D1546" i="15"/>
  <c r="E1546" i="15" s="1"/>
  <c r="D1547" i="15"/>
  <c r="E1547" i="15" s="1"/>
  <c r="D1548" i="15"/>
  <c r="E1548" i="15" s="1"/>
  <c r="D1549" i="15"/>
  <c r="E1549" i="15" s="1"/>
  <c r="D1550" i="15"/>
  <c r="E1550" i="15" s="1"/>
  <c r="D1551" i="15"/>
  <c r="E1551" i="15" s="1"/>
  <c r="D1552" i="15"/>
  <c r="E1552" i="15" s="1"/>
  <c r="D1553" i="15"/>
  <c r="E1553" i="15" s="1"/>
  <c r="D1554" i="15"/>
  <c r="E1554" i="15" s="1"/>
  <c r="D1555" i="15"/>
  <c r="E1555" i="15" s="1"/>
  <c r="D1556" i="15"/>
  <c r="E1556" i="15" s="1"/>
  <c r="D1557" i="15"/>
  <c r="E1557" i="15" s="1"/>
  <c r="D1558" i="15"/>
  <c r="E1558" i="15" s="1"/>
  <c r="D1559" i="15"/>
  <c r="E1559" i="15" s="1"/>
  <c r="D1560" i="15"/>
  <c r="E1560" i="15" s="1"/>
  <c r="D1561" i="15"/>
  <c r="E1561" i="15" s="1"/>
  <c r="D1562" i="15"/>
  <c r="E1562" i="15" s="1"/>
  <c r="D1563" i="15"/>
  <c r="E1563" i="15" s="1"/>
  <c r="D1564" i="15"/>
  <c r="E1564" i="15" s="1"/>
  <c r="D1565" i="15"/>
  <c r="E1565" i="15" s="1"/>
  <c r="D1566" i="15"/>
  <c r="E1566" i="15" s="1"/>
  <c r="D1567" i="15"/>
  <c r="E1567" i="15" s="1"/>
  <c r="D1568" i="15"/>
  <c r="E1568" i="15" s="1"/>
  <c r="D1569" i="15"/>
  <c r="E1569" i="15" s="1"/>
  <c r="D1570" i="15"/>
  <c r="E1570" i="15" s="1"/>
  <c r="D1571" i="15"/>
  <c r="E1571" i="15" s="1"/>
  <c r="D1572" i="15"/>
  <c r="E1572" i="15" s="1"/>
  <c r="D1573" i="15"/>
  <c r="E1573" i="15" s="1"/>
  <c r="D1574" i="15"/>
  <c r="E1574" i="15" s="1"/>
  <c r="D1575" i="15"/>
  <c r="E1575" i="15" s="1"/>
  <c r="D1576" i="15"/>
  <c r="E1576" i="15" s="1"/>
  <c r="D1577" i="15"/>
  <c r="E1577" i="15" s="1"/>
  <c r="D1578" i="15"/>
  <c r="E1578" i="15" s="1"/>
  <c r="D1579" i="15"/>
  <c r="E1579" i="15" s="1"/>
  <c r="D1580" i="15"/>
  <c r="E1580" i="15" s="1"/>
  <c r="D1581" i="15"/>
  <c r="E1581" i="15" s="1"/>
  <c r="D1582" i="15"/>
  <c r="E1582" i="15" s="1"/>
  <c r="D1583" i="15"/>
  <c r="E1583" i="15" s="1"/>
  <c r="D1584" i="15"/>
  <c r="E1584" i="15" s="1"/>
  <c r="D1585" i="15"/>
  <c r="E1585" i="15" s="1"/>
  <c r="D1586" i="15"/>
  <c r="E1586" i="15" s="1"/>
  <c r="D1587" i="15"/>
  <c r="E1587" i="15" s="1"/>
  <c r="D1588" i="15"/>
  <c r="E1588" i="15" s="1"/>
  <c r="D1589" i="15"/>
  <c r="E1589" i="15" s="1"/>
  <c r="D1590" i="15"/>
  <c r="E1590" i="15" s="1"/>
  <c r="D1591" i="15"/>
  <c r="E1591" i="15" s="1"/>
  <c r="D1592" i="15"/>
  <c r="E1592" i="15" s="1"/>
  <c r="D1593" i="15"/>
  <c r="E1593" i="15" s="1"/>
  <c r="D1594" i="15"/>
  <c r="E1594" i="15" s="1"/>
  <c r="D1595" i="15"/>
  <c r="E1595" i="15" s="1"/>
  <c r="D1596" i="15"/>
  <c r="E1596" i="15" s="1"/>
  <c r="D1597" i="15"/>
  <c r="E1597" i="15" s="1"/>
  <c r="D1598" i="15"/>
  <c r="E1598" i="15" s="1"/>
  <c r="D1599" i="15"/>
  <c r="E1599" i="15" s="1"/>
  <c r="D1600" i="15"/>
  <c r="E1600" i="15" s="1"/>
  <c r="D1601" i="15"/>
  <c r="E1601" i="15" s="1"/>
  <c r="D1602" i="15"/>
  <c r="E1602" i="15" s="1"/>
  <c r="D1603" i="15"/>
  <c r="E1603" i="15" s="1"/>
  <c r="D1604" i="15"/>
  <c r="E1604" i="15" s="1"/>
  <c r="D1605" i="15"/>
  <c r="E1605" i="15" s="1"/>
  <c r="D1606" i="15"/>
  <c r="E1606" i="15" s="1"/>
  <c r="D1607" i="15"/>
  <c r="E1607" i="15" s="1"/>
  <c r="D1608" i="15"/>
  <c r="E1608" i="15" s="1"/>
  <c r="D1609" i="15"/>
  <c r="E1609" i="15" s="1"/>
  <c r="D1610" i="15"/>
  <c r="E1610" i="15" s="1"/>
  <c r="D1611" i="15"/>
  <c r="E1611" i="15" s="1"/>
  <c r="D1612" i="15"/>
  <c r="E1612" i="15" s="1"/>
  <c r="D1613" i="15"/>
  <c r="E1613" i="15" s="1"/>
  <c r="D1614" i="15"/>
  <c r="E1614" i="15" s="1"/>
  <c r="D1615" i="15"/>
  <c r="E1615" i="15" s="1"/>
  <c r="D1616" i="15"/>
  <c r="E1616" i="15" s="1"/>
  <c r="D1617" i="15"/>
  <c r="E1617" i="15" s="1"/>
  <c r="D1618" i="15"/>
  <c r="E1618" i="15" s="1"/>
  <c r="D1619" i="15"/>
  <c r="E1619" i="15" s="1"/>
  <c r="D1620" i="15"/>
  <c r="E1620" i="15" s="1"/>
  <c r="D1621" i="15"/>
  <c r="E1621" i="15" s="1"/>
  <c r="D1622" i="15"/>
  <c r="E1622" i="15" s="1"/>
  <c r="D1623" i="15"/>
  <c r="E1623" i="15" s="1"/>
  <c r="D1624" i="15"/>
  <c r="E1624" i="15" s="1"/>
  <c r="D1625" i="15"/>
  <c r="E1625" i="15" s="1"/>
  <c r="D1626" i="15"/>
  <c r="E1626" i="15" s="1"/>
  <c r="D1627" i="15"/>
  <c r="E1627" i="15" s="1"/>
  <c r="D1628" i="15"/>
  <c r="E1628" i="15" s="1"/>
  <c r="D1629" i="15"/>
  <c r="E1629" i="15" s="1"/>
  <c r="D1630" i="15"/>
  <c r="E1630" i="15" s="1"/>
  <c r="D1631" i="15"/>
  <c r="E1631" i="15" s="1"/>
  <c r="D1632" i="15"/>
  <c r="E1632" i="15" s="1"/>
  <c r="D1633" i="15"/>
  <c r="E1633" i="15" s="1"/>
  <c r="D1634" i="15"/>
  <c r="E1634" i="15" s="1"/>
  <c r="D1635" i="15"/>
  <c r="E1635" i="15" s="1"/>
  <c r="D1636" i="15"/>
  <c r="E1636" i="15" s="1"/>
  <c r="D1637" i="15"/>
  <c r="E1637" i="15" s="1"/>
  <c r="D1638" i="15"/>
  <c r="E1638" i="15" s="1"/>
  <c r="D1639" i="15"/>
  <c r="E1639" i="15" s="1"/>
  <c r="D1640" i="15"/>
  <c r="E1640" i="15" s="1"/>
  <c r="D1641" i="15"/>
  <c r="E1641" i="15" s="1"/>
  <c r="D1642" i="15"/>
  <c r="E1642" i="15" s="1"/>
  <c r="D1643" i="15"/>
  <c r="E1643" i="15" s="1"/>
  <c r="D1644" i="15"/>
  <c r="E1644" i="15" s="1"/>
  <c r="D1645" i="15"/>
  <c r="E1645" i="15" s="1"/>
  <c r="D1646" i="15"/>
  <c r="E1646" i="15" s="1"/>
  <c r="D1647" i="15"/>
  <c r="E1647" i="15" s="1"/>
  <c r="D1648" i="15"/>
  <c r="E1648" i="15" s="1"/>
  <c r="D1649" i="15"/>
  <c r="E1649" i="15" s="1"/>
  <c r="D1650" i="15"/>
  <c r="E1650" i="15" s="1"/>
  <c r="D1651" i="15"/>
  <c r="E1651" i="15" s="1"/>
  <c r="D1652" i="15"/>
  <c r="E1652" i="15" s="1"/>
  <c r="D1653" i="15"/>
  <c r="E1653" i="15" s="1"/>
  <c r="D1654" i="15"/>
  <c r="E1654" i="15" s="1"/>
  <c r="D1655" i="15"/>
  <c r="E1655" i="15" s="1"/>
  <c r="D1656" i="15"/>
  <c r="E1656" i="15" s="1"/>
  <c r="D1657" i="15"/>
  <c r="E1657" i="15" s="1"/>
  <c r="D1658" i="15"/>
  <c r="E1658" i="15" s="1"/>
  <c r="D1659" i="15"/>
  <c r="E1659" i="15" s="1"/>
  <c r="D1660" i="15"/>
  <c r="E1660" i="15" s="1"/>
  <c r="D1661" i="15"/>
  <c r="E1661" i="15" s="1"/>
  <c r="D1662" i="15"/>
  <c r="E1662" i="15" s="1"/>
  <c r="D1663" i="15"/>
  <c r="E1663" i="15" s="1"/>
  <c r="D1664" i="15"/>
  <c r="E1664" i="15" s="1"/>
  <c r="D1665" i="15"/>
  <c r="E1665" i="15" s="1"/>
  <c r="D1666" i="15"/>
  <c r="E1666" i="15" s="1"/>
  <c r="D1667" i="15"/>
  <c r="E1667" i="15" s="1"/>
  <c r="D1668" i="15"/>
  <c r="E1668" i="15" s="1"/>
  <c r="D1669" i="15"/>
  <c r="E1669" i="15" s="1"/>
  <c r="D1670" i="15"/>
  <c r="E1670" i="15" s="1"/>
  <c r="D1671" i="15"/>
  <c r="E1671" i="15" s="1"/>
  <c r="D1672" i="15"/>
  <c r="E1672" i="15" s="1"/>
  <c r="D1673" i="15"/>
  <c r="E1673" i="15" s="1"/>
  <c r="D1674" i="15"/>
  <c r="E1674" i="15" s="1"/>
  <c r="D1675" i="15"/>
  <c r="E1675" i="15" s="1"/>
  <c r="D1676" i="15"/>
  <c r="E1676" i="15" s="1"/>
  <c r="D1677" i="15"/>
  <c r="E1677" i="15" s="1"/>
  <c r="D1678" i="15"/>
  <c r="E1678" i="15" s="1"/>
  <c r="D1679" i="15"/>
  <c r="E1679" i="15" s="1"/>
  <c r="D1680" i="15"/>
  <c r="E1680" i="15" s="1"/>
  <c r="D1681" i="15"/>
  <c r="E1681" i="15" s="1"/>
  <c r="D1682" i="15"/>
  <c r="E1682" i="15" s="1"/>
  <c r="D1683" i="15"/>
  <c r="E1683" i="15" s="1"/>
  <c r="D1684" i="15"/>
  <c r="E1684" i="15" s="1"/>
  <c r="D1685" i="15"/>
  <c r="E1685" i="15" s="1"/>
  <c r="D1686" i="15"/>
  <c r="E1686" i="15" s="1"/>
  <c r="D1687" i="15"/>
  <c r="E1687" i="15" s="1"/>
  <c r="D1688" i="15"/>
  <c r="E1688" i="15" s="1"/>
  <c r="D1689" i="15"/>
  <c r="E1689" i="15" s="1"/>
  <c r="D1690" i="15"/>
  <c r="E1690" i="15" s="1"/>
  <c r="D1691" i="15"/>
  <c r="E1691" i="15" s="1"/>
  <c r="D1692" i="15"/>
  <c r="E1692" i="15" s="1"/>
  <c r="D1693" i="15"/>
  <c r="E1693" i="15" s="1"/>
  <c r="D1694" i="15"/>
  <c r="E1694" i="15" s="1"/>
  <c r="D1695" i="15"/>
  <c r="E1695" i="15" s="1"/>
  <c r="D1696" i="15"/>
  <c r="E1696" i="15" s="1"/>
  <c r="D1697" i="15"/>
  <c r="E1697" i="15" s="1"/>
  <c r="D1698" i="15"/>
  <c r="E1698" i="15" s="1"/>
  <c r="D1699" i="15"/>
  <c r="E1699" i="15" s="1"/>
  <c r="D1700" i="15"/>
  <c r="E1700" i="15" s="1"/>
  <c r="D1701" i="15"/>
  <c r="E1701" i="15" s="1"/>
  <c r="D1702" i="15"/>
  <c r="E1702" i="15" s="1"/>
  <c r="D1703" i="15"/>
  <c r="E1703" i="15" s="1"/>
  <c r="D1704" i="15"/>
  <c r="E1704" i="15" s="1"/>
  <c r="D1705" i="15"/>
  <c r="E1705" i="15" s="1"/>
  <c r="D1706" i="15"/>
  <c r="E1706" i="15" s="1"/>
  <c r="D1707" i="15"/>
  <c r="E1707" i="15" s="1"/>
  <c r="D1708" i="15"/>
  <c r="E1708" i="15" s="1"/>
  <c r="D1709" i="15"/>
  <c r="E1709" i="15" s="1"/>
  <c r="D1710" i="15"/>
  <c r="E1710" i="15" s="1"/>
  <c r="D1711" i="15"/>
  <c r="E1711" i="15" s="1"/>
  <c r="D1712" i="15"/>
  <c r="E1712" i="15" s="1"/>
  <c r="D1713" i="15"/>
  <c r="E1713" i="15" s="1"/>
  <c r="D1714" i="15"/>
  <c r="E1714" i="15" s="1"/>
  <c r="D1715" i="15"/>
  <c r="E1715" i="15" s="1"/>
  <c r="D1716" i="15"/>
  <c r="E1716" i="15" s="1"/>
  <c r="D1717" i="15"/>
  <c r="E1717" i="15" s="1"/>
  <c r="D1718" i="15"/>
  <c r="E1718" i="15" s="1"/>
  <c r="D1719" i="15"/>
  <c r="E1719" i="15" s="1"/>
  <c r="D1720" i="15"/>
  <c r="E1720" i="15" s="1"/>
  <c r="D1721" i="15"/>
  <c r="E1721" i="15" s="1"/>
  <c r="D1722" i="15"/>
  <c r="E1722" i="15" s="1"/>
  <c r="D1723" i="15"/>
  <c r="E1723" i="15" s="1"/>
  <c r="D1724" i="15"/>
  <c r="E1724" i="15" s="1"/>
  <c r="D1725" i="15"/>
  <c r="E1725" i="15" s="1"/>
  <c r="D1726" i="15"/>
  <c r="E1726" i="15" s="1"/>
  <c r="D1727" i="15"/>
  <c r="E1727" i="15" s="1"/>
  <c r="D1728" i="15"/>
  <c r="E1728" i="15" s="1"/>
  <c r="D1729" i="15"/>
  <c r="E1729" i="15" s="1"/>
  <c r="D1730" i="15"/>
  <c r="E1730" i="15" s="1"/>
  <c r="D1731" i="15"/>
  <c r="E1731" i="15" s="1"/>
  <c r="D1732" i="15"/>
  <c r="E1732" i="15" s="1"/>
  <c r="D1733" i="15"/>
  <c r="E1733" i="15" s="1"/>
  <c r="D1734" i="15"/>
  <c r="E1734" i="15" s="1"/>
  <c r="D1735" i="15"/>
  <c r="E1735" i="15" s="1"/>
  <c r="D1736" i="15"/>
  <c r="E1736" i="15" s="1"/>
  <c r="D1737" i="15"/>
  <c r="E1737" i="15" s="1"/>
  <c r="D1738" i="15"/>
  <c r="E1738" i="15" s="1"/>
  <c r="D1739" i="15"/>
  <c r="E1739" i="15" s="1"/>
  <c r="D1740" i="15"/>
  <c r="E1740" i="15" s="1"/>
  <c r="D1741" i="15"/>
  <c r="E1741" i="15" s="1"/>
  <c r="D1742" i="15"/>
  <c r="E1742" i="15" s="1"/>
  <c r="D1743" i="15"/>
  <c r="E1743" i="15" s="1"/>
  <c r="D1744" i="15"/>
  <c r="E1744" i="15" s="1"/>
  <c r="D1745" i="15"/>
  <c r="E1745" i="15" s="1"/>
  <c r="D1746" i="15"/>
  <c r="E1746" i="15" s="1"/>
  <c r="D1747" i="15"/>
  <c r="E1747" i="15" s="1"/>
  <c r="D1748" i="15"/>
  <c r="E1748" i="15" s="1"/>
  <c r="D1749" i="15"/>
  <c r="E1749" i="15" s="1"/>
  <c r="D1750" i="15"/>
  <c r="E1750" i="15" s="1"/>
  <c r="D1751" i="15"/>
  <c r="E1751" i="15" s="1"/>
  <c r="D1752" i="15"/>
  <c r="E1752" i="15" s="1"/>
  <c r="D1753" i="15"/>
  <c r="E1753" i="15" s="1"/>
  <c r="D1754" i="15"/>
  <c r="E1754" i="15" s="1"/>
  <c r="D1755" i="15"/>
  <c r="E1755" i="15" s="1"/>
  <c r="D1756" i="15"/>
  <c r="E1756" i="15" s="1"/>
  <c r="D1757" i="15"/>
  <c r="E1757" i="15" s="1"/>
  <c r="D1758" i="15"/>
  <c r="E1758" i="15" s="1"/>
  <c r="D1759" i="15"/>
  <c r="E1759" i="15" s="1"/>
  <c r="D1760" i="15"/>
  <c r="E1760" i="15" s="1"/>
  <c r="D1761" i="15"/>
  <c r="E1761" i="15" s="1"/>
  <c r="D1762" i="15"/>
  <c r="E1762" i="15" s="1"/>
  <c r="D1763" i="15"/>
  <c r="E1763" i="15" s="1"/>
  <c r="D1764" i="15"/>
  <c r="E1764" i="15" s="1"/>
  <c r="D1765" i="15"/>
  <c r="E1765" i="15" s="1"/>
  <c r="D1766" i="15"/>
  <c r="E1766" i="15" s="1"/>
  <c r="D1767" i="15"/>
  <c r="E1767" i="15" s="1"/>
  <c r="D1768" i="15"/>
  <c r="E1768" i="15" s="1"/>
  <c r="D1769" i="15"/>
  <c r="E1769" i="15" s="1"/>
  <c r="D1770" i="15"/>
  <c r="E1770" i="15" s="1"/>
  <c r="D1771" i="15"/>
  <c r="E1771" i="15" s="1"/>
  <c r="D1772" i="15"/>
  <c r="E1772" i="15" s="1"/>
  <c r="D1773" i="15"/>
  <c r="E1773" i="15" s="1"/>
  <c r="D1774" i="15"/>
  <c r="E1774" i="15" s="1"/>
  <c r="D1775" i="15"/>
  <c r="E1775" i="15" s="1"/>
  <c r="D1776" i="15"/>
  <c r="E1776" i="15" s="1"/>
  <c r="D1777" i="15"/>
  <c r="E1777" i="15" s="1"/>
  <c r="D1778" i="15"/>
  <c r="E1778" i="15" s="1"/>
  <c r="D1779" i="15"/>
  <c r="E1779" i="15" s="1"/>
  <c r="D1780" i="15"/>
  <c r="E1780" i="15" s="1"/>
  <c r="D1781" i="15"/>
  <c r="E1781" i="15" s="1"/>
  <c r="D1782" i="15"/>
  <c r="E1782" i="15" s="1"/>
  <c r="D1783" i="15"/>
  <c r="E1783" i="15" s="1"/>
  <c r="D1784" i="15"/>
  <c r="E1784" i="15" s="1"/>
  <c r="D1785" i="15"/>
  <c r="E1785" i="15" s="1"/>
  <c r="D1786" i="15"/>
  <c r="E1786" i="15" s="1"/>
  <c r="D1787" i="15"/>
  <c r="E1787" i="15" s="1"/>
  <c r="D1788" i="15"/>
  <c r="E1788" i="15" s="1"/>
  <c r="D1789" i="15"/>
  <c r="E1789" i="15" s="1"/>
  <c r="D1790" i="15"/>
  <c r="E1790" i="15" s="1"/>
  <c r="D1791" i="15"/>
  <c r="E1791" i="15" s="1"/>
  <c r="D1792" i="15"/>
  <c r="E1792" i="15" s="1"/>
  <c r="D1793" i="15"/>
  <c r="E1793" i="15" s="1"/>
  <c r="D1794" i="15"/>
  <c r="E1794" i="15" s="1"/>
  <c r="D1795" i="15"/>
  <c r="E1795" i="15" s="1"/>
  <c r="D1796" i="15"/>
  <c r="E1796" i="15" s="1"/>
  <c r="D1797" i="15"/>
  <c r="E1797" i="15" s="1"/>
  <c r="D1798" i="15"/>
  <c r="E1798" i="15" s="1"/>
  <c r="D1799" i="15"/>
  <c r="E1799" i="15" s="1"/>
  <c r="D1800" i="15"/>
  <c r="E1800" i="15" s="1"/>
  <c r="D1801" i="15"/>
  <c r="E1801" i="15" s="1"/>
  <c r="D1802" i="15"/>
  <c r="E1802" i="15" s="1"/>
  <c r="D1803" i="15"/>
  <c r="E1803" i="15" s="1"/>
  <c r="D1804" i="15"/>
  <c r="E1804" i="15" s="1"/>
  <c r="D1805" i="15"/>
  <c r="E1805" i="15" s="1"/>
  <c r="D1806" i="15"/>
  <c r="E1806" i="15" s="1"/>
  <c r="D1807" i="15"/>
  <c r="E1807" i="15" s="1"/>
  <c r="D1808" i="15"/>
  <c r="E1808" i="15" s="1"/>
  <c r="D1809" i="15"/>
  <c r="E1809" i="15" s="1"/>
  <c r="D1810" i="15"/>
  <c r="E1810" i="15" s="1"/>
  <c r="D1811" i="15"/>
  <c r="E1811" i="15" s="1"/>
  <c r="D1812" i="15"/>
  <c r="E1812" i="15" s="1"/>
  <c r="D1813" i="15"/>
  <c r="E1813" i="15" s="1"/>
  <c r="D1814" i="15"/>
  <c r="E1814" i="15" s="1"/>
  <c r="D1815" i="15"/>
  <c r="E1815" i="15" s="1"/>
  <c r="D1816" i="15"/>
  <c r="E1816" i="15" s="1"/>
  <c r="D1817" i="15"/>
  <c r="E1817" i="15" s="1"/>
  <c r="D1818" i="15"/>
  <c r="E1818" i="15" s="1"/>
  <c r="D1819" i="15"/>
  <c r="E1819" i="15" s="1"/>
  <c r="D1820" i="15"/>
  <c r="E1820" i="15" s="1"/>
  <c r="D1821" i="15"/>
  <c r="E1821" i="15" s="1"/>
  <c r="D1822" i="15"/>
  <c r="E1822" i="15" s="1"/>
  <c r="D1823" i="15"/>
  <c r="E1823" i="15" s="1"/>
  <c r="D1824" i="15"/>
  <c r="E1824" i="15" s="1"/>
  <c r="D1825" i="15"/>
  <c r="E1825" i="15" s="1"/>
  <c r="D1826" i="15"/>
  <c r="E1826" i="15" s="1"/>
  <c r="D1827" i="15"/>
  <c r="E1827" i="15" s="1"/>
  <c r="D1828" i="15"/>
  <c r="E1828" i="15" s="1"/>
  <c r="D1829" i="15"/>
  <c r="E1829" i="15" s="1"/>
  <c r="D1830" i="15"/>
  <c r="E1830" i="15" s="1"/>
  <c r="D1831" i="15"/>
  <c r="E1831" i="15" s="1"/>
  <c r="D1832" i="15"/>
  <c r="E1832" i="15" s="1"/>
  <c r="D1833" i="15"/>
  <c r="E1833" i="15" s="1"/>
  <c r="D1834" i="15"/>
  <c r="E1834" i="15" s="1"/>
  <c r="D1835" i="15"/>
  <c r="E1835" i="15" s="1"/>
  <c r="D1836" i="15"/>
  <c r="E1836" i="15" s="1"/>
  <c r="D1837" i="15"/>
  <c r="E1837" i="15" s="1"/>
  <c r="D1838" i="15"/>
  <c r="E1838" i="15" s="1"/>
  <c r="D1839" i="15"/>
  <c r="E1839" i="15" s="1"/>
  <c r="D1840" i="15"/>
  <c r="E1840" i="15" s="1"/>
  <c r="D1841" i="15"/>
  <c r="E1841" i="15" s="1"/>
  <c r="D1842" i="15"/>
  <c r="E1842" i="15" s="1"/>
  <c r="D1843" i="15"/>
  <c r="E1843" i="15" s="1"/>
  <c r="D1844" i="15"/>
  <c r="E1844" i="15" s="1"/>
  <c r="D1845" i="15"/>
  <c r="E1845" i="15" s="1"/>
  <c r="D1846" i="15"/>
  <c r="E1846" i="15" s="1"/>
  <c r="D1847" i="15"/>
  <c r="E1847" i="15" s="1"/>
  <c r="D1848" i="15"/>
  <c r="E1848" i="15" s="1"/>
  <c r="D1849" i="15"/>
  <c r="E1849" i="15" s="1"/>
  <c r="D1850" i="15"/>
  <c r="E1850" i="15" s="1"/>
  <c r="D1851" i="15"/>
  <c r="E1851" i="15" s="1"/>
  <c r="D1852" i="15"/>
  <c r="E1852" i="15" s="1"/>
  <c r="D1853" i="15"/>
  <c r="E1853" i="15" s="1"/>
  <c r="D1854" i="15"/>
  <c r="E1854" i="15" s="1"/>
  <c r="D1855" i="15"/>
  <c r="E1855" i="15" s="1"/>
  <c r="D1856" i="15"/>
  <c r="E1856" i="15" s="1"/>
  <c r="D1857" i="15"/>
  <c r="E1857" i="15" s="1"/>
  <c r="D1858" i="15"/>
  <c r="E1858" i="15" s="1"/>
  <c r="D1859" i="15"/>
  <c r="E1859" i="15" s="1"/>
  <c r="D1860" i="15"/>
  <c r="E1860" i="15" s="1"/>
  <c r="D1861" i="15"/>
  <c r="E1861" i="15" s="1"/>
  <c r="D1862" i="15"/>
  <c r="E1862" i="15" s="1"/>
  <c r="D1863" i="15"/>
  <c r="E1863" i="15" s="1"/>
  <c r="D1864" i="15"/>
  <c r="E1864" i="15" s="1"/>
  <c r="D1865" i="15"/>
  <c r="E1865" i="15" s="1"/>
  <c r="D1866" i="15"/>
  <c r="E1866" i="15" s="1"/>
  <c r="D1867" i="15"/>
  <c r="E1867" i="15" s="1"/>
  <c r="D1868" i="15"/>
  <c r="E1868" i="15" s="1"/>
  <c r="D1869" i="15"/>
  <c r="E1869" i="15" s="1"/>
  <c r="D1870" i="15"/>
  <c r="E1870" i="15" s="1"/>
  <c r="D1871" i="15"/>
  <c r="E1871" i="15" s="1"/>
  <c r="D1872" i="15"/>
  <c r="E1872" i="15" s="1"/>
  <c r="D1873" i="15"/>
  <c r="E1873" i="15" s="1"/>
  <c r="D1874" i="15"/>
  <c r="E1874" i="15" s="1"/>
  <c r="D1875" i="15"/>
  <c r="E1875" i="15" s="1"/>
  <c r="D1876" i="15"/>
  <c r="E1876" i="15" s="1"/>
  <c r="D1877" i="15"/>
  <c r="E1877" i="15" s="1"/>
  <c r="D1878" i="15"/>
  <c r="E1878" i="15" s="1"/>
  <c r="D1879" i="15"/>
  <c r="E1879" i="15" s="1"/>
  <c r="D1880" i="15"/>
  <c r="E1880" i="15" s="1"/>
  <c r="D1881" i="15"/>
  <c r="E1881" i="15" s="1"/>
  <c r="D1882" i="15"/>
  <c r="E1882" i="15" s="1"/>
  <c r="D1883" i="15"/>
  <c r="E1883" i="15" s="1"/>
  <c r="D1884" i="15"/>
  <c r="E1884" i="15" s="1"/>
  <c r="D1885" i="15"/>
  <c r="E1885" i="15" s="1"/>
  <c r="D1886" i="15"/>
  <c r="E1886" i="15" s="1"/>
  <c r="D1887" i="15"/>
  <c r="E1887" i="15" s="1"/>
  <c r="D1888" i="15"/>
  <c r="E1888" i="15" s="1"/>
  <c r="D1889" i="15"/>
  <c r="E1889" i="15" s="1"/>
  <c r="D1890" i="15"/>
  <c r="E1890" i="15" s="1"/>
  <c r="D1891" i="15"/>
  <c r="E1891" i="15" s="1"/>
  <c r="D1892" i="15"/>
  <c r="E1892" i="15" s="1"/>
  <c r="D1893" i="15"/>
  <c r="E1893" i="15" s="1"/>
  <c r="D1894" i="15"/>
  <c r="E1894" i="15" s="1"/>
  <c r="D1895" i="15"/>
  <c r="E1895" i="15" s="1"/>
  <c r="D1896" i="15"/>
  <c r="E1896" i="15" s="1"/>
  <c r="D1897" i="15"/>
  <c r="E1897" i="15" s="1"/>
  <c r="D1898" i="15"/>
  <c r="E1898" i="15" s="1"/>
  <c r="D1899" i="15"/>
  <c r="E1899" i="15" s="1"/>
  <c r="D1900" i="15"/>
  <c r="E1900" i="15" s="1"/>
  <c r="D1901" i="15"/>
  <c r="E1901" i="15" s="1"/>
  <c r="D1902" i="15"/>
  <c r="E1902" i="15" s="1"/>
  <c r="D1903" i="15"/>
  <c r="E1903" i="15" s="1"/>
  <c r="D1904" i="15"/>
  <c r="E1904" i="15" s="1"/>
  <c r="D1905" i="15"/>
  <c r="E1905" i="15" s="1"/>
  <c r="D1906" i="15"/>
  <c r="E1906" i="15" s="1"/>
  <c r="D1907" i="15"/>
  <c r="E1907" i="15" s="1"/>
  <c r="D1908" i="15"/>
  <c r="E1908" i="15" s="1"/>
  <c r="D1909" i="15"/>
  <c r="E1909" i="15" s="1"/>
  <c r="D1910" i="15"/>
  <c r="E1910" i="15" s="1"/>
  <c r="D1911" i="15"/>
  <c r="E1911" i="15" s="1"/>
  <c r="D1912" i="15"/>
  <c r="E1912" i="15" s="1"/>
  <c r="D1913" i="15"/>
  <c r="E1913" i="15" s="1"/>
  <c r="D1914" i="15"/>
  <c r="E1914" i="15" s="1"/>
  <c r="D1915" i="15"/>
  <c r="E1915" i="15" s="1"/>
  <c r="D1916" i="15"/>
  <c r="E1916" i="15" s="1"/>
  <c r="D1917" i="15"/>
  <c r="E1917" i="15" s="1"/>
  <c r="D1918" i="15"/>
  <c r="E1918" i="15" s="1"/>
  <c r="D1919" i="15"/>
  <c r="E1919" i="15" s="1"/>
  <c r="D1920" i="15"/>
  <c r="E1920" i="15" s="1"/>
  <c r="D1921" i="15"/>
  <c r="E1921" i="15" s="1"/>
  <c r="D1922" i="15"/>
  <c r="E1922" i="15" s="1"/>
  <c r="D1923" i="15"/>
  <c r="E1923" i="15" s="1"/>
  <c r="D1924" i="15"/>
  <c r="E1924" i="15" s="1"/>
  <c r="D1925" i="15"/>
  <c r="E1925" i="15" s="1"/>
  <c r="D1926" i="15"/>
  <c r="E1926" i="15" s="1"/>
  <c r="D1927" i="15"/>
  <c r="E1927" i="15" s="1"/>
  <c r="D1928" i="15"/>
  <c r="E1928" i="15" s="1"/>
  <c r="D1929" i="15"/>
  <c r="E1929" i="15" s="1"/>
  <c r="D1930" i="15"/>
  <c r="E1930" i="15" s="1"/>
  <c r="D1931" i="15"/>
  <c r="E1931" i="15" s="1"/>
  <c r="D1932" i="15"/>
  <c r="E1932" i="15" s="1"/>
  <c r="D1933" i="15"/>
  <c r="E1933" i="15" s="1"/>
  <c r="D1934" i="15"/>
  <c r="E1934" i="15" s="1"/>
  <c r="D1935" i="15"/>
  <c r="E1935" i="15" s="1"/>
  <c r="D1936" i="15"/>
  <c r="E1936" i="15" s="1"/>
  <c r="D1937" i="15"/>
  <c r="E1937" i="15" s="1"/>
  <c r="D1938" i="15"/>
  <c r="E1938" i="15" s="1"/>
  <c r="D1939" i="15"/>
  <c r="E1939" i="15" s="1"/>
  <c r="D1940" i="15"/>
  <c r="E1940" i="15" s="1"/>
  <c r="D1941" i="15"/>
  <c r="E1941" i="15" s="1"/>
  <c r="D1942" i="15"/>
  <c r="E1942" i="15" s="1"/>
  <c r="D1943" i="15"/>
  <c r="E1943" i="15" s="1"/>
  <c r="D1944" i="15"/>
  <c r="E1944" i="15" s="1"/>
  <c r="D1945" i="15"/>
  <c r="E1945" i="15" s="1"/>
  <c r="D1946" i="15"/>
  <c r="E1946" i="15" s="1"/>
  <c r="D1947" i="15"/>
  <c r="E1947" i="15" s="1"/>
  <c r="D1948" i="15"/>
  <c r="E1948" i="15" s="1"/>
  <c r="D1949" i="15"/>
  <c r="E1949" i="15" s="1"/>
  <c r="D1950" i="15"/>
  <c r="E1950" i="15" s="1"/>
  <c r="D1951" i="15"/>
  <c r="E1951" i="15" s="1"/>
  <c r="D1952" i="15"/>
  <c r="E1952" i="15" s="1"/>
  <c r="D1953" i="15"/>
  <c r="E1953" i="15" s="1"/>
  <c r="D1954" i="15"/>
  <c r="E1954" i="15" s="1"/>
  <c r="D1955" i="15"/>
  <c r="E1955" i="15" s="1"/>
  <c r="D1956" i="15"/>
  <c r="E1956" i="15" s="1"/>
  <c r="D1957" i="15"/>
  <c r="E1957" i="15" s="1"/>
  <c r="D1958" i="15"/>
  <c r="E1958" i="15" s="1"/>
  <c r="D1959" i="15"/>
  <c r="E1959" i="15" s="1"/>
  <c r="D1960" i="15"/>
  <c r="E1960" i="15" s="1"/>
  <c r="D1961" i="15"/>
  <c r="E1961" i="15" s="1"/>
  <c r="D1962" i="15"/>
  <c r="E1962" i="15" s="1"/>
  <c r="D1963" i="15"/>
  <c r="E1963" i="15" s="1"/>
  <c r="D1964" i="15"/>
  <c r="E1964" i="15" s="1"/>
  <c r="D1965" i="15"/>
  <c r="E1965" i="15" s="1"/>
  <c r="D1966" i="15"/>
  <c r="E1966" i="15" s="1"/>
  <c r="D1967" i="15"/>
  <c r="E1967" i="15" s="1"/>
  <c r="D1968" i="15"/>
  <c r="E1968" i="15" s="1"/>
  <c r="D1969" i="15"/>
  <c r="E1969" i="15" s="1"/>
  <c r="D1970" i="15"/>
  <c r="E1970" i="15" s="1"/>
  <c r="D1971" i="15"/>
  <c r="E1971" i="15" s="1"/>
  <c r="D1972" i="15"/>
  <c r="E1972" i="15" s="1"/>
  <c r="D1973" i="15"/>
  <c r="E1973" i="15" s="1"/>
  <c r="D1974" i="15"/>
  <c r="E1974" i="15" s="1"/>
  <c r="D1975" i="15"/>
  <c r="E1975" i="15" s="1"/>
  <c r="D1976" i="15"/>
  <c r="E1976" i="15" s="1"/>
  <c r="D1977" i="15"/>
  <c r="E1977" i="15" s="1"/>
  <c r="D1978" i="15"/>
  <c r="E1978" i="15" s="1"/>
  <c r="D1979" i="15"/>
  <c r="E1979" i="15" s="1"/>
  <c r="D1980" i="15"/>
  <c r="E1980" i="15" s="1"/>
  <c r="D1981" i="15"/>
  <c r="E1981" i="15" s="1"/>
  <c r="D1982" i="15"/>
  <c r="E1982" i="15" s="1"/>
  <c r="D1983" i="15"/>
  <c r="E1983" i="15" s="1"/>
  <c r="D1984" i="15"/>
  <c r="E1984" i="15" s="1"/>
  <c r="D1985" i="15"/>
  <c r="E1985" i="15" s="1"/>
  <c r="D1986" i="15"/>
  <c r="E1986" i="15" s="1"/>
  <c r="D1987" i="15"/>
  <c r="E1987" i="15" s="1"/>
  <c r="D1988" i="15"/>
  <c r="E1988" i="15" s="1"/>
  <c r="D1989" i="15"/>
  <c r="E1989" i="15" s="1"/>
  <c r="D1990" i="15"/>
  <c r="E1990" i="15" s="1"/>
  <c r="D1991" i="15"/>
  <c r="E1991" i="15" s="1"/>
  <c r="D1992" i="15"/>
  <c r="E1992" i="15" s="1"/>
  <c r="D1993" i="15"/>
  <c r="E1993" i="15" s="1"/>
  <c r="D1994" i="15"/>
  <c r="E1994" i="15" s="1"/>
  <c r="D1995" i="15"/>
  <c r="E1995" i="15" s="1"/>
  <c r="D1996" i="15"/>
  <c r="E1996" i="15" s="1"/>
  <c r="D1997" i="15"/>
  <c r="E1997" i="15" s="1"/>
  <c r="D1998" i="15"/>
  <c r="E1998" i="15" s="1"/>
  <c r="D1999" i="15"/>
  <c r="E1999" i="15" s="1"/>
  <c r="D2000" i="15"/>
  <c r="E2000" i="15" s="1"/>
  <c r="D2001" i="15"/>
  <c r="E2001" i="15" s="1"/>
  <c r="D2002" i="15"/>
  <c r="E2002" i="15" s="1"/>
  <c r="D2003" i="15"/>
  <c r="E2003" i="15" s="1"/>
  <c r="D2004" i="15"/>
  <c r="E2004" i="15" s="1"/>
  <c r="D2005" i="15"/>
  <c r="E2005" i="15" s="1"/>
  <c r="D2006" i="15"/>
  <c r="E2006" i="15" s="1"/>
  <c r="D2007" i="15"/>
  <c r="E2007" i="15" s="1"/>
  <c r="D2008" i="15"/>
  <c r="E2008" i="15" s="1"/>
  <c r="D2009" i="15"/>
  <c r="E2009" i="15" s="1"/>
  <c r="D2010" i="15"/>
  <c r="E2010" i="15" s="1"/>
  <c r="D2011" i="15"/>
  <c r="E2011" i="15" s="1"/>
  <c r="D2012" i="15"/>
  <c r="E2012" i="15" s="1"/>
  <c r="D2013" i="15"/>
  <c r="E2013" i="15" s="1"/>
  <c r="D2014" i="15"/>
  <c r="E2014" i="15" s="1"/>
  <c r="D2015" i="15"/>
  <c r="E2015" i="15" s="1"/>
  <c r="D2016" i="15"/>
  <c r="E2016" i="15" s="1"/>
  <c r="D2017" i="15"/>
  <c r="E2017" i="15" s="1"/>
  <c r="D2018" i="15"/>
  <c r="E2018" i="15" s="1"/>
  <c r="D2019" i="15"/>
  <c r="E2019" i="15" s="1"/>
  <c r="D2020" i="15"/>
  <c r="E2020" i="15" s="1"/>
  <c r="D2021" i="15"/>
  <c r="E2021" i="15" s="1"/>
  <c r="D2022" i="15"/>
  <c r="E2022" i="15" s="1"/>
  <c r="D2023" i="15"/>
  <c r="E2023" i="15" s="1"/>
  <c r="D2024" i="15"/>
  <c r="E2024" i="15" s="1"/>
  <c r="D2025" i="15"/>
  <c r="E2025" i="15" s="1"/>
  <c r="D2026" i="15"/>
  <c r="E2026" i="15" s="1"/>
  <c r="D2027" i="15"/>
  <c r="E2027" i="15" s="1"/>
  <c r="D2028" i="15"/>
  <c r="E2028" i="15" s="1"/>
  <c r="D2029" i="15"/>
  <c r="E2029" i="15" s="1"/>
  <c r="D2030" i="15"/>
  <c r="E2030" i="15" s="1"/>
  <c r="D2031" i="15"/>
  <c r="E2031" i="15" s="1"/>
  <c r="D2032" i="15"/>
  <c r="E2032" i="15" s="1"/>
  <c r="D2033" i="15"/>
  <c r="E2033" i="15" s="1"/>
  <c r="D2034" i="15"/>
  <c r="E2034" i="15" s="1"/>
  <c r="D2035" i="15"/>
  <c r="E2035" i="15" s="1"/>
  <c r="D2036" i="15"/>
  <c r="E2036" i="15" s="1"/>
  <c r="D2037" i="15"/>
  <c r="E2037" i="15" s="1"/>
  <c r="D2038" i="15"/>
  <c r="E2038" i="15" s="1"/>
  <c r="D2039" i="15"/>
  <c r="E2039" i="15" s="1"/>
  <c r="D2040" i="15"/>
  <c r="E2040" i="15" s="1"/>
  <c r="D2041" i="15"/>
  <c r="E2041" i="15" s="1"/>
  <c r="D2042" i="15"/>
  <c r="E2042" i="15" s="1"/>
  <c r="D2043" i="15"/>
  <c r="E2043" i="15" s="1"/>
  <c r="D2044" i="15"/>
  <c r="E2044" i="15" s="1"/>
  <c r="D2045" i="15"/>
  <c r="E2045" i="15" s="1"/>
  <c r="D2046" i="15"/>
  <c r="E2046" i="15" s="1"/>
  <c r="D2047" i="15"/>
  <c r="E2047" i="15" s="1"/>
  <c r="D2048" i="15"/>
  <c r="E2048" i="15" s="1"/>
  <c r="D2049" i="15"/>
  <c r="E2049" i="15" s="1"/>
  <c r="D2050" i="15"/>
  <c r="E2050" i="15" s="1"/>
  <c r="D2051" i="15"/>
  <c r="E2051" i="15" s="1"/>
  <c r="D2052" i="15"/>
  <c r="E2052" i="15" s="1"/>
  <c r="D2053" i="15"/>
  <c r="E2053" i="15" s="1"/>
  <c r="D2054" i="15"/>
  <c r="E2054" i="15" s="1"/>
  <c r="D2055" i="15"/>
  <c r="E2055" i="15" s="1"/>
  <c r="D2056" i="15"/>
  <c r="E2056" i="15" s="1"/>
  <c r="D2057" i="15"/>
  <c r="E2057" i="15" s="1"/>
  <c r="D2058" i="15"/>
  <c r="E2058" i="15" s="1"/>
  <c r="D2059" i="15"/>
  <c r="E2059" i="15" s="1"/>
  <c r="D2060" i="15"/>
  <c r="E2060" i="15" s="1"/>
  <c r="D2061" i="15"/>
  <c r="E2061" i="15" s="1"/>
  <c r="D2062" i="15"/>
  <c r="E2062" i="15" s="1"/>
  <c r="D2063" i="15"/>
  <c r="E2063" i="15" s="1"/>
  <c r="D2064" i="15"/>
  <c r="E2064" i="15" s="1"/>
  <c r="D2065" i="15"/>
  <c r="E2065" i="15" s="1"/>
  <c r="D2066" i="15"/>
  <c r="E2066" i="15" s="1"/>
  <c r="D2067" i="15"/>
  <c r="E2067" i="15" s="1"/>
  <c r="D2068" i="15"/>
  <c r="E2068" i="15" s="1"/>
  <c r="D2069" i="15"/>
  <c r="E2069" i="15" s="1"/>
  <c r="D2070" i="15"/>
  <c r="E2070" i="15" s="1"/>
  <c r="D2071" i="15"/>
  <c r="E2071" i="15" s="1"/>
  <c r="D2072" i="15"/>
  <c r="E2072" i="15" s="1"/>
  <c r="D2073" i="15"/>
  <c r="E2073" i="15" s="1"/>
  <c r="D2074" i="15"/>
  <c r="E2074" i="15" s="1"/>
  <c r="D2075" i="15"/>
  <c r="E2075" i="15" s="1"/>
  <c r="D2076" i="15"/>
  <c r="E2076" i="15" s="1"/>
  <c r="D2077" i="15"/>
  <c r="E2077" i="15" s="1"/>
  <c r="D2078" i="15"/>
  <c r="E2078" i="15" s="1"/>
  <c r="D2079" i="15"/>
  <c r="E2079" i="15" s="1"/>
  <c r="D2080" i="15"/>
  <c r="E2080" i="15" s="1"/>
  <c r="D2081" i="15"/>
  <c r="E2081" i="15" s="1"/>
  <c r="D2082" i="15"/>
  <c r="E2082" i="15" s="1"/>
  <c r="D2083" i="15"/>
  <c r="E2083" i="15" s="1"/>
  <c r="D2084" i="15"/>
  <c r="E2084" i="15" s="1"/>
  <c r="D2085" i="15"/>
  <c r="E2085" i="15" s="1"/>
  <c r="D2086" i="15"/>
  <c r="E2086" i="15" s="1"/>
  <c r="D2087" i="15"/>
  <c r="E2087" i="15" s="1"/>
  <c r="D2088" i="15"/>
  <c r="E2088" i="15" s="1"/>
  <c r="D2089" i="15"/>
  <c r="E2089" i="15" s="1"/>
  <c r="D2090" i="15"/>
  <c r="E2090" i="15" s="1"/>
  <c r="D2091" i="15"/>
  <c r="E2091" i="15" s="1"/>
  <c r="D2092" i="15"/>
  <c r="E2092" i="15" s="1"/>
  <c r="D2093" i="15"/>
  <c r="E2093" i="15" s="1"/>
  <c r="D2094" i="15"/>
  <c r="E2094" i="15" s="1"/>
  <c r="D2095" i="15"/>
  <c r="E2095" i="15" s="1"/>
  <c r="D2096" i="15"/>
  <c r="E2096" i="15" s="1"/>
  <c r="D2097" i="15"/>
  <c r="E2097" i="15" s="1"/>
  <c r="D2098" i="15"/>
  <c r="E2098" i="15" s="1"/>
  <c r="D2099" i="15"/>
  <c r="E2099" i="15" s="1"/>
  <c r="D2100" i="15"/>
  <c r="E2100" i="15" s="1"/>
  <c r="D2101" i="15"/>
  <c r="E2101" i="15" s="1"/>
  <c r="D2102" i="15"/>
  <c r="E2102" i="15" s="1"/>
  <c r="D2103" i="15"/>
  <c r="E2103" i="15" s="1"/>
  <c r="D2104" i="15"/>
  <c r="E2104" i="15" s="1"/>
  <c r="D2105" i="15"/>
  <c r="E2105" i="15" s="1"/>
  <c r="D2106" i="15"/>
  <c r="E2106" i="15" s="1"/>
  <c r="D2107" i="15"/>
  <c r="E2107" i="15" s="1"/>
  <c r="D2108" i="15"/>
  <c r="E2108" i="15" s="1"/>
  <c r="D2109" i="15"/>
  <c r="E2109" i="15" s="1"/>
  <c r="D2110" i="15"/>
  <c r="E2110" i="15" s="1"/>
  <c r="D2111" i="15"/>
  <c r="E2111" i="15" s="1"/>
  <c r="D2112" i="15"/>
  <c r="E2112" i="15" s="1"/>
  <c r="D2113" i="15"/>
  <c r="E2113" i="15" s="1"/>
  <c r="D2114" i="15"/>
  <c r="E2114" i="15" s="1"/>
  <c r="D2115" i="15"/>
  <c r="E2115" i="15" s="1"/>
  <c r="D2116" i="15"/>
  <c r="E2116" i="15" s="1"/>
  <c r="D2117" i="15"/>
  <c r="E2117" i="15" s="1"/>
  <c r="D2118" i="15"/>
  <c r="E2118" i="15" s="1"/>
  <c r="D2119" i="15"/>
  <c r="E2119" i="15" s="1"/>
  <c r="D2120" i="15"/>
  <c r="E2120" i="15" s="1"/>
  <c r="D2121" i="15"/>
  <c r="E2121" i="15" s="1"/>
  <c r="D2122" i="15"/>
  <c r="E2122" i="15" s="1"/>
  <c r="D2123" i="15"/>
  <c r="E2123" i="15" s="1"/>
  <c r="D2124" i="15"/>
  <c r="E2124" i="15" s="1"/>
  <c r="D2125" i="15"/>
  <c r="E2125" i="15" s="1"/>
  <c r="D2126" i="15"/>
  <c r="E2126" i="15" s="1"/>
  <c r="D2127" i="15"/>
  <c r="E2127" i="15" s="1"/>
  <c r="D2128" i="15"/>
  <c r="E2128" i="15" s="1"/>
  <c r="D2129" i="15"/>
  <c r="E2129" i="15" s="1"/>
  <c r="D2130" i="15"/>
  <c r="E2130" i="15" s="1"/>
  <c r="D2131" i="15"/>
  <c r="E2131" i="15" s="1"/>
  <c r="D2132" i="15"/>
  <c r="E2132" i="15" s="1"/>
  <c r="D2133" i="15"/>
  <c r="E2133" i="15" s="1"/>
  <c r="D2134" i="15"/>
  <c r="E2134" i="15" s="1"/>
  <c r="D2135" i="15"/>
  <c r="E2135" i="15" s="1"/>
  <c r="D2136" i="15"/>
  <c r="E2136" i="15" s="1"/>
  <c r="D2137" i="15"/>
  <c r="E2137" i="15" s="1"/>
  <c r="D2138" i="15"/>
  <c r="E2138" i="15" s="1"/>
  <c r="D2139" i="15"/>
  <c r="E2139" i="15" s="1"/>
  <c r="D2140" i="15"/>
  <c r="E2140" i="15" s="1"/>
  <c r="D2141" i="15"/>
  <c r="E2141" i="15" s="1"/>
  <c r="D2142" i="15"/>
  <c r="E2142" i="15" s="1"/>
  <c r="D2143" i="15"/>
  <c r="E2143" i="15" s="1"/>
  <c r="D2144" i="15"/>
  <c r="E2144" i="15" s="1"/>
  <c r="D2145" i="15"/>
  <c r="E2145" i="15" s="1"/>
  <c r="D2146" i="15"/>
  <c r="E2146" i="15" s="1"/>
  <c r="D2147" i="15"/>
  <c r="E2147" i="15" s="1"/>
  <c r="D2148" i="15"/>
  <c r="E2148" i="15" s="1"/>
  <c r="D2149" i="15"/>
  <c r="E2149" i="15" s="1"/>
  <c r="D2150" i="15"/>
  <c r="E2150" i="15" s="1"/>
  <c r="D2151" i="15"/>
  <c r="E2151" i="15" s="1"/>
  <c r="D2152" i="15"/>
  <c r="E2152" i="15" s="1"/>
  <c r="D2153" i="15"/>
  <c r="E2153" i="15" s="1"/>
  <c r="D2154" i="15"/>
  <c r="E2154" i="15" s="1"/>
  <c r="D2155" i="15"/>
  <c r="E2155" i="15" s="1"/>
  <c r="D2156" i="15"/>
  <c r="E2156" i="15" s="1"/>
  <c r="D2157" i="15"/>
  <c r="E2157" i="15" s="1"/>
  <c r="D2158" i="15"/>
  <c r="E2158" i="15" s="1"/>
  <c r="D2159" i="15"/>
  <c r="E2159" i="15" s="1"/>
  <c r="D2160" i="15"/>
  <c r="E2160" i="15" s="1"/>
  <c r="D2161" i="15"/>
  <c r="E2161" i="15" s="1"/>
  <c r="D2162" i="15"/>
  <c r="E2162" i="15" s="1"/>
  <c r="D2163" i="15"/>
  <c r="E2163" i="15" s="1"/>
  <c r="D2164" i="15"/>
  <c r="E2164" i="15" s="1"/>
  <c r="D2165" i="15"/>
  <c r="E2165" i="15" s="1"/>
  <c r="D2166" i="15"/>
  <c r="E2166" i="15" s="1"/>
  <c r="D2167" i="15"/>
  <c r="E2167" i="15" s="1"/>
  <c r="D2168" i="15"/>
  <c r="E2168" i="15" s="1"/>
  <c r="D2169" i="15"/>
  <c r="E2169" i="15" s="1"/>
  <c r="D2170" i="15"/>
  <c r="E2170" i="15" s="1"/>
  <c r="D2171" i="15"/>
  <c r="E2171" i="15" s="1"/>
  <c r="D2172" i="15"/>
  <c r="E2172" i="15" s="1"/>
  <c r="D2173" i="15"/>
  <c r="E2173" i="15" s="1"/>
  <c r="D2174" i="15"/>
  <c r="E2174" i="15" s="1"/>
  <c r="D2175" i="15"/>
  <c r="E2175" i="15" s="1"/>
  <c r="D2176" i="15"/>
  <c r="E2176" i="15" s="1"/>
  <c r="D2177" i="15"/>
  <c r="E2177" i="15" s="1"/>
  <c r="D2178" i="15"/>
  <c r="E2178" i="15" s="1"/>
  <c r="D2179" i="15"/>
  <c r="E2179" i="15" s="1"/>
  <c r="D2180" i="15"/>
  <c r="E2180" i="15" s="1"/>
  <c r="D2181" i="15"/>
  <c r="E2181" i="15" s="1"/>
  <c r="D2182" i="15"/>
  <c r="E2182" i="15" s="1"/>
  <c r="D2183" i="15"/>
  <c r="E2183" i="15" s="1"/>
  <c r="D2184" i="15"/>
  <c r="E2184" i="15" s="1"/>
  <c r="D2185" i="15"/>
  <c r="E2185" i="15" s="1"/>
  <c r="D2186" i="15"/>
  <c r="E2186" i="15" s="1"/>
  <c r="D2187" i="15"/>
  <c r="E2187" i="15" s="1"/>
  <c r="D2188" i="15"/>
  <c r="E2188" i="15" s="1"/>
  <c r="D2189" i="15"/>
  <c r="E2189" i="15" s="1"/>
  <c r="D2190" i="15"/>
  <c r="E2190" i="15" s="1"/>
  <c r="D2191" i="15"/>
  <c r="E2191" i="15" s="1"/>
  <c r="D2192" i="15"/>
  <c r="E2192" i="15" s="1"/>
  <c r="D2193" i="15"/>
  <c r="E2193" i="15" s="1"/>
  <c r="D2194" i="15"/>
  <c r="E2194" i="15" s="1"/>
  <c r="D2195" i="15"/>
  <c r="E2195" i="15" s="1"/>
  <c r="D2196" i="15"/>
  <c r="E2196" i="15" s="1"/>
  <c r="D2197" i="15"/>
  <c r="E2197" i="15" s="1"/>
  <c r="D2198" i="15"/>
  <c r="E2198" i="15" s="1"/>
  <c r="D2199" i="15"/>
  <c r="E2199" i="15" s="1"/>
  <c r="D2200" i="15"/>
  <c r="E2200" i="15" s="1"/>
  <c r="D2201" i="15"/>
  <c r="E2201" i="15" s="1"/>
  <c r="D2202" i="15"/>
  <c r="E2202" i="15" s="1"/>
  <c r="D2203" i="15"/>
  <c r="E2203" i="15" s="1"/>
  <c r="D2204" i="15"/>
  <c r="E2204" i="15" s="1"/>
  <c r="D2205" i="15"/>
  <c r="E2205" i="15" s="1"/>
  <c r="D2206" i="15"/>
  <c r="E2206" i="15" s="1"/>
  <c r="D2207" i="15"/>
  <c r="E2207" i="15" s="1"/>
  <c r="D2208" i="15"/>
  <c r="E2208" i="15" s="1"/>
  <c r="D2209" i="15"/>
  <c r="E2209" i="15" s="1"/>
  <c r="D2210" i="15"/>
  <c r="E2210" i="15" s="1"/>
  <c r="D2211" i="15"/>
  <c r="E2211" i="15" s="1"/>
  <c r="D2212" i="15"/>
  <c r="E2212" i="15" s="1"/>
  <c r="D2213" i="15"/>
  <c r="E2213" i="15" s="1"/>
  <c r="D2214" i="15"/>
  <c r="E2214" i="15" s="1"/>
  <c r="D2215" i="15"/>
  <c r="E2215" i="15" s="1"/>
  <c r="D2216" i="15"/>
  <c r="E2216" i="15" s="1"/>
  <c r="D2217" i="15"/>
  <c r="E2217" i="15" s="1"/>
  <c r="D2218" i="15"/>
  <c r="E2218" i="15" s="1"/>
  <c r="D2219" i="15"/>
  <c r="E2219" i="15" s="1"/>
  <c r="D2220" i="15"/>
  <c r="E2220" i="15" s="1"/>
  <c r="D2221" i="15"/>
  <c r="E2221" i="15" s="1"/>
  <c r="D2222" i="15"/>
  <c r="E2222" i="15" s="1"/>
  <c r="D2223" i="15"/>
  <c r="E2223" i="15" s="1"/>
  <c r="D2224" i="15"/>
  <c r="E2224" i="15" s="1"/>
  <c r="D2225" i="15"/>
  <c r="E2225" i="15" s="1"/>
  <c r="D2226" i="15"/>
  <c r="E2226" i="15" s="1"/>
  <c r="D2227" i="15"/>
  <c r="E2227" i="15" s="1"/>
  <c r="D2228" i="15"/>
  <c r="E2228" i="15" s="1"/>
  <c r="D2229" i="15"/>
  <c r="E2229" i="15" s="1"/>
  <c r="D2230" i="15"/>
  <c r="E2230" i="15" s="1"/>
  <c r="D2231" i="15"/>
  <c r="E2231" i="15" s="1"/>
  <c r="D2232" i="15"/>
  <c r="E2232" i="15" s="1"/>
  <c r="D2233" i="15"/>
  <c r="E2233" i="15" s="1"/>
  <c r="D2234" i="15"/>
  <c r="E2234" i="15" s="1"/>
  <c r="D2235" i="15"/>
  <c r="E2235" i="15" s="1"/>
  <c r="D2236" i="15"/>
  <c r="E2236" i="15" s="1"/>
  <c r="D2237" i="15"/>
  <c r="E2237" i="15" s="1"/>
  <c r="D2238" i="15"/>
  <c r="E2238" i="15" s="1"/>
  <c r="D2239" i="15"/>
  <c r="E2239" i="15" s="1"/>
  <c r="D2240" i="15"/>
  <c r="E2240" i="15" s="1"/>
  <c r="D2241" i="15"/>
  <c r="E2241" i="15" s="1"/>
  <c r="D2242" i="15"/>
  <c r="E2242" i="15" s="1"/>
  <c r="D2243" i="15"/>
  <c r="E2243" i="15" s="1"/>
  <c r="D2244" i="15"/>
  <c r="E2244" i="15" s="1"/>
  <c r="D2245" i="15"/>
  <c r="E2245" i="15" s="1"/>
  <c r="D2246" i="15"/>
  <c r="E2246" i="15" s="1"/>
  <c r="D2247" i="15"/>
  <c r="E2247" i="15" s="1"/>
  <c r="D2248" i="15"/>
  <c r="E2248" i="15" s="1"/>
  <c r="D2249" i="15"/>
  <c r="E2249" i="15" s="1"/>
  <c r="D2250" i="15"/>
  <c r="E2250" i="15" s="1"/>
  <c r="D2251" i="15"/>
  <c r="E2251" i="15" s="1"/>
  <c r="D2252" i="15"/>
  <c r="E2252" i="15" s="1"/>
  <c r="D2253" i="15"/>
  <c r="E2253" i="15" s="1"/>
  <c r="D2254" i="15"/>
  <c r="E2254" i="15" s="1"/>
  <c r="D2255" i="15"/>
  <c r="E2255" i="15" s="1"/>
  <c r="D2256" i="15"/>
  <c r="E2256" i="15" s="1"/>
  <c r="D2257" i="15"/>
  <c r="E2257" i="15" s="1"/>
  <c r="D2258" i="15"/>
  <c r="E2258" i="15" s="1"/>
  <c r="D2259" i="15"/>
  <c r="E2259" i="15" s="1"/>
  <c r="D2260" i="15"/>
  <c r="E2260" i="15" s="1"/>
  <c r="D2261" i="15"/>
  <c r="E2261" i="15" s="1"/>
  <c r="D2262" i="15"/>
  <c r="E2262" i="15" s="1"/>
  <c r="D2263" i="15"/>
  <c r="E2263" i="15" s="1"/>
  <c r="D2264" i="15"/>
  <c r="E2264" i="15" s="1"/>
  <c r="D2265" i="15"/>
  <c r="E2265" i="15" s="1"/>
  <c r="D2266" i="15"/>
  <c r="E2266" i="15" s="1"/>
  <c r="D2267" i="15"/>
  <c r="E2267" i="15" s="1"/>
  <c r="D2268" i="15"/>
  <c r="E2268" i="15" s="1"/>
  <c r="D2269" i="15"/>
  <c r="E2269" i="15" s="1"/>
  <c r="D2270" i="15"/>
  <c r="E2270" i="15" s="1"/>
  <c r="D2271" i="15"/>
  <c r="E2271" i="15" s="1"/>
  <c r="D2272" i="15"/>
  <c r="E2272" i="15" s="1"/>
  <c r="D2273" i="15"/>
  <c r="E2273" i="15" s="1"/>
  <c r="D2274" i="15"/>
  <c r="E2274" i="15" s="1"/>
  <c r="D2275" i="15"/>
  <c r="E2275" i="15" s="1"/>
  <c r="D2276" i="15"/>
  <c r="E2276" i="15" s="1"/>
  <c r="D2277" i="15"/>
  <c r="E2277" i="15" s="1"/>
  <c r="D2278" i="15"/>
  <c r="E2278" i="15" s="1"/>
  <c r="D2279" i="15"/>
  <c r="E2279" i="15" s="1"/>
  <c r="D2280" i="15"/>
  <c r="E2280" i="15" s="1"/>
  <c r="D2281" i="15"/>
  <c r="E2281" i="15" s="1"/>
  <c r="D2282" i="15"/>
  <c r="E2282" i="15" s="1"/>
  <c r="D2283" i="15"/>
  <c r="E2283" i="15" s="1"/>
  <c r="D2284" i="15"/>
  <c r="E2284" i="15" s="1"/>
  <c r="D2285" i="15"/>
  <c r="E2285" i="15" s="1"/>
  <c r="D2286" i="15"/>
  <c r="E2286" i="15" s="1"/>
  <c r="D2287" i="15"/>
  <c r="E2287" i="15" s="1"/>
  <c r="D2288" i="15"/>
  <c r="E2288" i="15" s="1"/>
  <c r="D2289" i="15"/>
  <c r="E2289" i="15" s="1"/>
  <c r="D2290" i="15"/>
  <c r="E2290" i="15" s="1"/>
  <c r="D2291" i="15"/>
  <c r="E2291" i="15" s="1"/>
  <c r="D2292" i="15"/>
  <c r="E2292" i="15" s="1"/>
  <c r="D2293" i="15"/>
  <c r="E2293" i="15" s="1"/>
  <c r="D2294" i="15"/>
  <c r="E2294" i="15" s="1"/>
  <c r="D2295" i="15"/>
  <c r="E2295" i="15" s="1"/>
  <c r="D2296" i="15"/>
  <c r="E2296" i="15" s="1"/>
  <c r="D2297" i="15"/>
  <c r="E2297" i="15" s="1"/>
  <c r="D2298" i="15"/>
  <c r="E2298" i="15" s="1"/>
  <c r="D2299" i="15"/>
  <c r="E2299" i="15" s="1"/>
  <c r="D2300" i="15"/>
  <c r="E2300" i="15" s="1"/>
  <c r="D2301" i="15"/>
  <c r="E2301" i="15" s="1"/>
  <c r="D2302" i="15"/>
  <c r="E2302" i="15" s="1"/>
  <c r="D2303" i="15"/>
  <c r="E2303" i="15" s="1"/>
  <c r="D2304" i="15"/>
  <c r="E2304" i="15" s="1"/>
  <c r="D2305" i="15"/>
  <c r="E2305" i="15" s="1"/>
  <c r="D2306" i="15"/>
  <c r="E2306" i="15" s="1"/>
  <c r="D2307" i="15"/>
  <c r="E2307" i="15" s="1"/>
  <c r="D2308" i="15"/>
  <c r="E2308" i="15" s="1"/>
  <c r="D2309" i="15"/>
  <c r="E2309" i="15" s="1"/>
  <c r="D2310" i="15"/>
  <c r="E2310" i="15" s="1"/>
  <c r="D2311" i="15"/>
  <c r="E2311" i="15" s="1"/>
  <c r="D2312" i="15"/>
  <c r="E2312" i="15" s="1"/>
  <c r="D2313" i="15"/>
  <c r="E2313" i="15" s="1"/>
  <c r="D2314" i="15"/>
  <c r="E2314" i="15" s="1"/>
  <c r="D2315" i="15"/>
  <c r="E2315" i="15" s="1"/>
  <c r="D2316" i="15"/>
  <c r="E2316" i="15" s="1"/>
  <c r="D2317" i="15"/>
  <c r="E2317" i="15" s="1"/>
  <c r="D2318" i="15"/>
  <c r="E2318" i="15" s="1"/>
  <c r="D2319" i="15"/>
  <c r="E2319" i="15" s="1"/>
  <c r="D2320" i="15"/>
  <c r="E2320" i="15" s="1"/>
  <c r="D2321" i="15"/>
  <c r="E2321" i="15" s="1"/>
  <c r="D2322" i="15"/>
  <c r="E2322" i="15" s="1"/>
  <c r="D2323" i="15"/>
  <c r="E2323" i="15" s="1"/>
  <c r="D2324" i="15"/>
  <c r="E2324" i="15" s="1"/>
  <c r="D2325" i="15"/>
  <c r="E2325" i="15" s="1"/>
  <c r="D2326" i="15"/>
  <c r="E2326" i="15" s="1"/>
  <c r="D2327" i="15"/>
  <c r="E2327" i="15" s="1"/>
  <c r="D2328" i="15"/>
  <c r="E2328" i="15" s="1"/>
  <c r="D2329" i="15"/>
  <c r="E2329" i="15" s="1"/>
  <c r="D2330" i="15"/>
  <c r="E2330" i="15" s="1"/>
  <c r="D2331" i="15"/>
  <c r="E2331" i="15" s="1"/>
  <c r="D2332" i="15"/>
  <c r="E2332" i="15" s="1"/>
  <c r="D2333" i="15"/>
  <c r="E2333" i="15" s="1"/>
  <c r="D2334" i="15"/>
  <c r="E2334" i="15" s="1"/>
  <c r="D2335" i="15"/>
  <c r="E2335" i="15" s="1"/>
  <c r="D2336" i="15"/>
  <c r="E2336" i="15" s="1"/>
  <c r="D2337" i="15"/>
  <c r="E2337" i="15" s="1"/>
  <c r="D2338" i="15"/>
  <c r="E2338" i="15" s="1"/>
  <c r="D2339" i="15"/>
  <c r="E2339" i="15" s="1"/>
  <c r="D2340" i="15"/>
  <c r="E2340" i="15" s="1"/>
  <c r="D2341" i="15"/>
  <c r="E2341" i="15" s="1"/>
  <c r="D2342" i="15"/>
  <c r="E2342" i="15" s="1"/>
  <c r="D2343" i="15"/>
  <c r="E2343" i="15" s="1"/>
  <c r="D2344" i="15"/>
  <c r="E2344" i="15" s="1"/>
  <c r="D2345" i="15"/>
  <c r="E2345" i="15" s="1"/>
  <c r="D2346" i="15"/>
  <c r="E2346" i="15" s="1"/>
  <c r="D2347" i="15"/>
  <c r="E2347" i="15" s="1"/>
  <c r="D2348" i="15"/>
  <c r="E2348" i="15" s="1"/>
  <c r="D2349" i="15"/>
  <c r="E2349" i="15" s="1"/>
  <c r="D2350" i="15"/>
  <c r="E2350" i="15" s="1"/>
  <c r="D2351" i="15"/>
  <c r="E2351" i="15" s="1"/>
  <c r="D2352" i="15"/>
  <c r="E2352" i="15" s="1"/>
  <c r="D2353" i="15"/>
  <c r="E2353" i="15" s="1"/>
  <c r="D2354" i="15"/>
  <c r="E2354" i="15" s="1"/>
  <c r="D2355" i="15"/>
  <c r="E2355" i="15" s="1"/>
  <c r="D2356" i="15"/>
  <c r="E2356" i="15" s="1"/>
  <c r="D2357" i="15"/>
  <c r="E2357" i="15" s="1"/>
  <c r="D2358" i="15"/>
  <c r="E2358" i="15" s="1"/>
  <c r="D2359" i="15"/>
  <c r="E2359" i="15" s="1"/>
  <c r="D2360" i="15"/>
  <c r="E2360" i="15" s="1"/>
  <c r="D2361" i="15"/>
  <c r="E2361" i="15" s="1"/>
  <c r="D2362" i="15"/>
  <c r="E2362" i="15" s="1"/>
  <c r="D2363" i="15"/>
  <c r="E2363" i="15" s="1"/>
  <c r="D2364" i="15"/>
  <c r="E2364" i="15" s="1"/>
  <c r="D2365" i="15"/>
  <c r="E2365" i="15" s="1"/>
  <c r="D2366" i="15"/>
  <c r="E2366" i="15" s="1"/>
  <c r="D2367" i="15"/>
  <c r="E2367" i="15" s="1"/>
  <c r="D2368" i="15"/>
  <c r="E2368" i="15" s="1"/>
  <c r="D2369" i="15"/>
  <c r="E2369" i="15" s="1"/>
  <c r="D2370" i="15"/>
  <c r="E2370" i="15" s="1"/>
  <c r="D2371" i="15"/>
  <c r="E2371" i="15" s="1"/>
  <c r="D2372" i="15"/>
  <c r="E2372" i="15" s="1"/>
  <c r="D2373" i="15"/>
  <c r="E2373" i="15" s="1"/>
  <c r="D2374" i="15"/>
  <c r="E2374" i="15" s="1"/>
  <c r="D2375" i="15"/>
  <c r="E2375" i="15" s="1"/>
  <c r="D2376" i="15"/>
  <c r="E2376" i="15" s="1"/>
  <c r="D2377" i="15"/>
  <c r="E2377" i="15" s="1"/>
  <c r="D2378" i="15"/>
  <c r="E2378" i="15" s="1"/>
  <c r="D2379" i="15"/>
  <c r="E2379" i="15" s="1"/>
  <c r="D2380" i="15"/>
  <c r="E2380" i="15" s="1"/>
  <c r="D2381" i="15"/>
  <c r="E2381" i="15" s="1"/>
  <c r="D2382" i="15"/>
  <c r="E2382" i="15" s="1"/>
  <c r="D2383" i="15"/>
  <c r="E2383" i="15" s="1"/>
  <c r="D2384" i="15"/>
  <c r="E2384" i="15" s="1"/>
  <c r="D2385" i="15"/>
  <c r="E2385" i="15" s="1"/>
  <c r="D2386" i="15"/>
  <c r="E2386" i="15" s="1"/>
  <c r="D2387" i="15"/>
  <c r="E2387" i="15" s="1"/>
  <c r="D2388" i="15"/>
  <c r="E2388" i="15" s="1"/>
  <c r="D2389" i="15"/>
  <c r="E2389" i="15" s="1"/>
  <c r="D2390" i="15"/>
  <c r="E2390" i="15" s="1"/>
  <c r="D2391" i="15"/>
  <c r="E2391" i="15" s="1"/>
  <c r="D2392" i="15"/>
  <c r="E2392" i="15" s="1"/>
  <c r="D2393" i="15"/>
  <c r="E2393" i="15" s="1"/>
  <c r="D2394" i="15"/>
  <c r="E2394" i="15" s="1"/>
  <c r="D2395" i="15"/>
  <c r="E2395" i="15" s="1"/>
  <c r="D2396" i="15"/>
  <c r="E2396" i="15" s="1"/>
  <c r="D2397" i="15"/>
  <c r="E2397" i="15" s="1"/>
  <c r="D2398" i="15"/>
  <c r="E2398" i="15" s="1"/>
  <c r="D2399" i="15"/>
  <c r="E2399" i="15" s="1"/>
  <c r="D2400" i="15"/>
  <c r="E2400" i="15" s="1"/>
  <c r="D2401" i="15"/>
  <c r="E2401" i="15" s="1"/>
  <c r="D2402" i="15"/>
  <c r="E2402" i="15" s="1"/>
  <c r="D2403" i="15"/>
  <c r="E2403" i="15" s="1"/>
  <c r="D2404" i="15"/>
  <c r="E2404" i="15" s="1"/>
  <c r="D2405" i="15"/>
  <c r="E2405" i="15" s="1"/>
  <c r="D2406" i="15"/>
  <c r="E2406" i="15" s="1"/>
  <c r="D2407" i="15"/>
  <c r="E2407" i="15" s="1"/>
  <c r="D2408" i="15"/>
  <c r="E2408" i="15" s="1"/>
  <c r="D2409" i="15"/>
  <c r="E2409" i="15" s="1"/>
  <c r="D2410" i="15"/>
  <c r="E2410" i="15" s="1"/>
  <c r="D2411" i="15"/>
  <c r="E2411" i="15" s="1"/>
  <c r="D2412" i="15"/>
  <c r="E2412" i="15" s="1"/>
  <c r="D2413" i="15"/>
  <c r="E2413" i="15" s="1"/>
  <c r="D2414" i="15"/>
  <c r="E2414" i="15" s="1"/>
  <c r="D2415" i="15"/>
  <c r="E2415" i="15" s="1"/>
  <c r="D2416" i="15"/>
  <c r="E2416" i="15" s="1"/>
  <c r="D2417" i="15"/>
  <c r="E2417" i="15" s="1"/>
  <c r="D2418" i="15"/>
  <c r="E2418" i="15" s="1"/>
  <c r="D2419" i="15"/>
  <c r="E2419" i="15" s="1"/>
  <c r="D2420" i="15"/>
  <c r="E2420" i="15" s="1"/>
  <c r="D2421" i="15"/>
  <c r="E2421" i="15" s="1"/>
  <c r="D2422" i="15"/>
  <c r="E2422" i="15" s="1"/>
  <c r="D2423" i="15"/>
  <c r="E2423" i="15" s="1"/>
  <c r="D2424" i="15"/>
  <c r="E2424" i="15" s="1"/>
  <c r="D2425" i="15"/>
  <c r="E2425" i="15" s="1"/>
  <c r="D2426" i="15"/>
  <c r="E2426" i="15" s="1"/>
  <c r="D2427" i="15"/>
  <c r="E2427" i="15" s="1"/>
  <c r="D2428" i="15"/>
  <c r="E2428" i="15" s="1"/>
  <c r="D2429" i="15"/>
  <c r="E2429" i="15" s="1"/>
  <c r="D2430" i="15"/>
  <c r="E2430" i="15" s="1"/>
  <c r="D2431" i="15"/>
  <c r="E2431" i="15" s="1"/>
  <c r="D2432" i="15"/>
  <c r="E2432" i="15" s="1"/>
  <c r="D2433" i="15"/>
  <c r="E2433" i="15" s="1"/>
  <c r="D2434" i="15"/>
  <c r="E2434" i="15" s="1"/>
  <c r="D2435" i="15"/>
  <c r="E2435" i="15" s="1"/>
  <c r="D2436" i="15"/>
  <c r="E2436" i="15" s="1"/>
  <c r="D2437" i="15"/>
  <c r="E2437" i="15" s="1"/>
  <c r="D2438" i="15"/>
  <c r="E2438" i="15" s="1"/>
  <c r="D2439" i="15"/>
  <c r="E2439" i="15" s="1"/>
  <c r="D2440" i="15"/>
  <c r="E2440" i="15" s="1"/>
  <c r="D2441" i="15"/>
  <c r="E2441" i="15" s="1"/>
  <c r="D2442" i="15"/>
  <c r="E2442" i="15" s="1"/>
  <c r="D2443" i="15"/>
  <c r="E2443" i="15" s="1"/>
  <c r="D2444" i="15"/>
  <c r="E2444" i="15" s="1"/>
  <c r="D2445" i="15"/>
  <c r="E2445" i="15" s="1"/>
  <c r="D2446" i="15"/>
  <c r="E2446" i="15" s="1"/>
  <c r="D2447" i="15"/>
  <c r="E2447" i="15" s="1"/>
  <c r="D2448" i="15"/>
  <c r="E2448" i="15" s="1"/>
  <c r="D2449" i="15"/>
  <c r="E2449" i="15" s="1"/>
  <c r="D2450" i="15"/>
  <c r="E2450" i="15" s="1"/>
  <c r="D2451" i="15"/>
  <c r="E2451" i="15" s="1"/>
  <c r="D2452" i="15"/>
  <c r="E2452" i="15" s="1"/>
  <c r="D2453" i="15"/>
  <c r="E2453" i="15" s="1"/>
  <c r="D2454" i="15"/>
  <c r="E2454" i="15" s="1"/>
  <c r="D2455" i="15"/>
  <c r="E2455" i="15" s="1"/>
  <c r="D2456" i="15"/>
  <c r="E2456" i="15" s="1"/>
  <c r="D2457" i="15"/>
  <c r="E2457" i="15" s="1"/>
  <c r="D2458" i="15"/>
  <c r="E2458" i="15" s="1"/>
  <c r="D2459" i="15"/>
  <c r="E2459" i="15" s="1"/>
  <c r="D2460" i="15"/>
  <c r="E2460" i="15" s="1"/>
  <c r="D2461" i="15"/>
  <c r="E2461" i="15" s="1"/>
  <c r="D2462" i="15"/>
  <c r="E2462" i="15" s="1"/>
  <c r="D2463" i="15"/>
  <c r="E2463" i="15" s="1"/>
  <c r="D2464" i="15"/>
  <c r="E2464" i="15" s="1"/>
  <c r="D2465" i="15"/>
  <c r="E2465" i="15" s="1"/>
  <c r="D2466" i="15"/>
  <c r="E2466" i="15" s="1"/>
  <c r="D2467" i="15"/>
  <c r="E2467" i="15" s="1"/>
  <c r="D2468" i="15"/>
  <c r="E2468" i="15" s="1"/>
  <c r="D2469" i="15"/>
  <c r="E2469" i="15" s="1"/>
  <c r="D2470" i="15"/>
  <c r="E2470" i="15" s="1"/>
  <c r="D2471" i="15"/>
  <c r="E2471" i="15" s="1"/>
  <c r="D2472" i="15"/>
  <c r="E2472" i="15" s="1"/>
  <c r="D2473" i="15"/>
  <c r="E2473" i="15" s="1"/>
  <c r="D2474" i="15"/>
  <c r="E2474" i="15" s="1"/>
  <c r="D2475" i="15"/>
  <c r="E2475" i="15" s="1"/>
  <c r="D2476" i="15"/>
  <c r="E2476" i="15" s="1"/>
  <c r="D2477" i="15"/>
  <c r="E2477" i="15" s="1"/>
  <c r="D2478" i="15"/>
  <c r="E2478" i="15" s="1"/>
  <c r="D2479" i="15"/>
  <c r="E2479" i="15" s="1"/>
  <c r="D2480" i="15"/>
  <c r="E2480" i="15" s="1"/>
  <c r="D2481" i="15"/>
  <c r="E2481" i="15" s="1"/>
  <c r="D2482" i="15"/>
  <c r="E2482" i="15" s="1"/>
  <c r="D2483" i="15"/>
  <c r="E2483" i="15" s="1"/>
  <c r="D2484" i="15"/>
  <c r="E2484" i="15" s="1"/>
  <c r="D2485" i="15"/>
  <c r="E2485" i="15" s="1"/>
  <c r="D2486" i="15"/>
  <c r="E2486" i="15" s="1"/>
  <c r="D2487" i="15"/>
  <c r="E2487" i="15" s="1"/>
  <c r="D2488" i="15"/>
  <c r="E2488" i="15" s="1"/>
  <c r="D2489" i="15"/>
  <c r="E2489" i="15" s="1"/>
  <c r="D2490" i="15"/>
  <c r="E2490" i="15" s="1"/>
  <c r="D2491" i="15"/>
  <c r="E2491" i="15" s="1"/>
  <c r="D2492" i="15"/>
  <c r="E2492" i="15" s="1"/>
  <c r="D2493" i="15"/>
  <c r="E2493" i="15" s="1"/>
  <c r="D2494" i="15"/>
  <c r="E2494" i="15" s="1"/>
  <c r="D2495" i="15"/>
  <c r="E2495" i="15" s="1"/>
  <c r="D2496" i="15"/>
  <c r="E2496" i="15" s="1"/>
  <c r="D2497" i="15"/>
  <c r="E2497" i="15" s="1"/>
  <c r="D2498" i="15"/>
  <c r="E2498" i="15" s="1"/>
  <c r="D2499" i="15"/>
  <c r="E2499" i="15" s="1"/>
  <c r="D2500" i="15"/>
  <c r="E2500" i="15" s="1"/>
  <c r="D2501" i="15"/>
  <c r="E2501" i="15" s="1"/>
  <c r="D2502" i="15"/>
  <c r="E2502" i="15" s="1"/>
  <c r="D2503" i="15"/>
  <c r="E2503" i="15" s="1"/>
  <c r="D2504" i="15"/>
  <c r="E2504" i="15" s="1"/>
  <c r="D2505" i="15"/>
  <c r="E2505" i="15" s="1"/>
  <c r="D2506" i="15"/>
  <c r="E2506" i="15" s="1"/>
  <c r="D2507" i="15"/>
  <c r="E2507" i="15" s="1"/>
  <c r="D2508" i="15"/>
  <c r="E2508" i="15" s="1"/>
  <c r="D2509" i="15"/>
  <c r="E2509" i="15" s="1"/>
  <c r="D2510" i="15"/>
  <c r="E2510" i="15" s="1"/>
  <c r="D2511" i="15"/>
  <c r="E2511" i="15" s="1"/>
  <c r="D2512" i="15"/>
  <c r="E2512" i="15" s="1"/>
  <c r="D2513" i="15"/>
  <c r="E2513" i="15" s="1"/>
  <c r="D2514" i="15"/>
  <c r="E2514" i="15" s="1"/>
  <c r="D2515" i="15"/>
  <c r="E2515" i="15" s="1"/>
  <c r="D2516" i="15"/>
  <c r="E2516" i="15" s="1"/>
  <c r="D2517" i="15"/>
  <c r="E2517" i="15" s="1"/>
  <c r="D2518" i="15"/>
  <c r="E2518" i="15" s="1"/>
  <c r="D2519" i="15"/>
  <c r="E2519" i="15" s="1"/>
  <c r="D2520" i="15"/>
  <c r="E2520" i="15" s="1"/>
  <c r="D2521" i="15"/>
  <c r="E2521" i="15" s="1"/>
  <c r="D2522" i="15"/>
  <c r="E2522" i="15" s="1"/>
  <c r="D2523" i="15"/>
  <c r="E2523" i="15" s="1"/>
  <c r="D2524" i="15"/>
  <c r="E2524" i="15" s="1"/>
  <c r="D2525" i="15"/>
  <c r="E2525" i="15" s="1"/>
  <c r="D2526" i="15"/>
  <c r="E2526" i="15" s="1"/>
  <c r="D2527" i="15"/>
  <c r="E2527" i="15" s="1"/>
  <c r="D2528" i="15"/>
  <c r="E2528" i="15" s="1"/>
  <c r="D2529" i="15"/>
  <c r="E2529" i="15" s="1"/>
  <c r="D2530" i="15"/>
  <c r="E2530" i="15" s="1"/>
  <c r="D2531" i="15"/>
  <c r="E2531" i="15" s="1"/>
  <c r="D2532" i="15"/>
  <c r="E2532" i="15" s="1"/>
  <c r="D2533" i="15"/>
  <c r="E2533" i="15" s="1"/>
  <c r="D2534" i="15"/>
  <c r="E2534" i="15" s="1"/>
  <c r="D2535" i="15"/>
  <c r="E2535" i="15" s="1"/>
  <c r="D2536" i="15"/>
  <c r="E2536" i="15" s="1"/>
  <c r="D2537" i="15"/>
  <c r="E2537" i="15" s="1"/>
  <c r="D2538" i="15"/>
  <c r="E2538" i="15" s="1"/>
  <c r="D2539" i="15"/>
  <c r="E2539" i="15" s="1"/>
  <c r="D2540" i="15"/>
  <c r="E2540" i="15" s="1"/>
  <c r="D2541" i="15"/>
  <c r="E2541" i="15" s="1"/>
  <c r="D2542" i="15"/>
  <c r="E2542" i="15" s="1"/>
  <c r="D2543" i="15"/>
  <c r="E2543" i="15" s="1"/>
  <c r="D2544" i="15"/>
  <c r="E2544" i="15" s="1"/>
  <c r="D2545" i="15"/>
  <c r="E2545" i="15" s="1"/>
  <c r="D2546" i="15"/>
  <c r="E2546" i="15" s="1"/>
  <c r="D2547" i="15"/>
  <c r="E2547" i="15" s="1"/>
  <c r="D2548" i="15"/>
  <c r="E2548" i="15" s="1"/>
  <c r="D2549" i="15"/>
  <c r="E2549" i="15" s="1"/>
  <c r="D2550" i="15"/>
  <c r="E2550" i="15" s="1"/>
  <c r="D2551" i="15"/>
  <c r="E2551" i="15" s="1"/>
  <c r="D2552" i="15"/>
  <c r="E2552" i="15" s="1"/>
  <c r="D2553" i="15"/>
  <c r="E2553" i="15" s="1"/>
  <c r="D2554" i="15"/>
  <c r="E2554" i="15" s="1"/>
  <c r="D2555" i="15"/>
  <c r="E2555" i="15" s="1"/>
  <c r="D2556" i="15"/>
  <c r="E2556" i="15" s="1"/>
  <c r="D2557" i="15"/>
  <c r="E2557" i="15" s="1"/>
  <c r="D2558" i="15"/>
  <c r="E2558" i="15" s="1"/>
  <c r="D2559" i="15"/>
  <c r="E2559" i="15" s="1"/>
  <c r="D2560" i="15"/>
  <c r="E2560" i="15" s="1"/>
  <c r="D2561" i="15"/>
  <c r="E2561" i="15" s="1"/>
  <c r="D2562" i="15"/>
  <c r="E2562" i="15" s="1"/>
  <c r="D2563" i="15"/>
  <c r="E2563" i="15" s="1"/>
  <c r="D2564" i="15"/>
  <c r="E2564" i="15" s="1"/>
  <c r="D2565" i="15"/>
  <c r="E2565" i="15" s="1"/>
  <c r="D2566" i="15"/>
  <c r="E2566" i="15" s="1"/>
  <c r="D2567" i="15"/>
  <c r="E2567" i="15" s="1"/>
  <c r="D2568" i="15"/>
  <c r="E2568" i="15" s="1"/>
  <c r="D2569" i="15"/>
  <c r="E2569" i="15" s="1"/>
  <c r="D2570" i="15"/>
  <c r="E2570" i="15" s="1"/>
  <c r="D2571" i="15"/>
  <c r="E2571" i="15" s="1"/>
  <c r="D2572" i="15"/>
  <c r="E2572" i="15" s="1"/>
  <c r="D2573" i="15"/>
  <c r="E2573" i="15" s="1"/>
  <c r="D2574" i="15"/>
  <c r="E2574" i="15" s="1"/>
  <c r="D2575" i="15"/>
  <c r="E2575" i="15" s="1"/>
  <c r="D2576" i="15"/>
  <c r="E2576" i="15" s="1"/>
  <c r="D2577" i="15"/>
  <c r="E2577" i="15" s="1"/>
  <c r="D2578" i="15"/>
  <c r="E2578" i="15" s="1"/>
  <c r="D2579" i="15"/>
  <c r="E2579" i="15" s="1"/>
  <c r="D2580" i="15"/>
  <c r="E2580" i="15" s="1"/>
  <c r="D2581" i="15"/>
  <c r="E2581" i="15" s="1"/>
  <c r="D2582" i="15"/>
  <c r="E2582" i="15" s="1"/>
  <c r="D2583" i="15"/>
  <c r="E2583" i="15" s="1"/>
  <c r="D2584" i="15"/>
  <c r="E2584" i="15" s="1"/>
  <c r="D2585" i="15"/>
  <c r="E2585" i="15" s="1"/>
  <c r="D2586" i="15"/>
  <c r="E2586" i="15" s="1"/>
  <c r="D2587" i="15"/>
  <c r="E2587" i="15" s="1"/>
  <c r="D2588" i="15"/>
  <c r="E2588" i="15" s="1"/>
  <c r="D2589" i="15"/>
  <c r="E2589" i="15" s="1"/>
  <c r="D2590" i="15"/>
  <c r="E2590" i="15" s="1"/>
  <c r="D2591" i="15"/>
  <c r="E2591" i="15" s="1"/>
  <c r="D2592" i="15"/>
  <c r="E2592" i="15" s="1"/>
  <c r="D2593" i="15"/>
  <c r="E2593" i="15" s="1"/>
  <c r="D2594" i="15"/>
  <c r="E2594" i="15" s="1"/>
  <c r="D2595" i="15"/>
  <c r="E2595" i="15" s="1"/>
  <c r="D2596" i="15"/>
  <c r="E2596" i="15" s="1"/>
  <c r="D2597" i="15"/>
  <c r="E2597" i="15" s="1"/>
  <c r="D2598" i="15"/>
  <c r="E2598" i="15" s="1"/>
  <c r="D2599" i="15"/>
  <c r="E2599" i="15" s="1"/>
  <c r="D2600" i="15"/>
  <c r="E2600" i="15" s="1"/>
  <c r="D2601" i="15"/>
  <c r="E2601" i="15" s="1"/>
  <c r="D2602" i="15"/>
  <c r="E2602" i="15" s="1"/>
  <c r="D2603" i="15"/>
  <c r="E2603" i="15" s="1"/>
  <c r="D2604" i="15"/>
  <c r="E2604" i="15" s="1"/>
  <c r="D2605" i="15"/>
  <c r="E2605" i="15" s="1"/>
  <c r="D2606" i="15"/>
  <c r="E2606" i="15" s="1"/>
  <c r="D2607" i="15"/>
  <c r="E2607" i="15" s="1"/>
  <c r="D2608" i="15"/>
  <c r="E2608" i="15" s="1"/>
  <c r="D2609" i="15"/>
  <c r="E2609" i="15" s="1"/>
  <c r="D2610" i="15"/>
  <c r="E2610" i="15" s="1"/>
  <c r="D2611" i="15"/>
  <c r="E2611" i="15" s="1"/>
  <c r="D2612" i="15"/>
  <c r="E2612" i="15" s="1"/>
  <c r="D2613" i="15"/>
  <c r="E2613" i="15" s="1"/>
  <c r="D2614" i="15"/>
  <c r="E2614" i="15" s="1"/>
  <c r="D2615" i="15"/>
  <c r="E2615" i="15" s="1"/>
  <c r="D2616" i="15"/>
  <c r="E2616" i="15" s="1"/>
  <c r="D2617" i="15"/>
  <c r="E2617" i="15" s="1"/>
  <c r="D2618" i="15"/>
  <c r="E2618" i="15" s="1"/>
  <c r="D2619" i="15"/>
  <c r="E2619" i="15" s="1"/>
  <c r="D2620" i="15"/>
  <c r="E2620" i="15" s="1"/>
  <c r="D2621" i="15"/>
  <c r="E2621" i="15" s="1"/>
  <c r="D2622" i="15"/>
  <c r="E2622" i="15" s="1"/>
  <c r="D2623" i="15"/>
  <c r="E2623" i="15" s="1"/>
  <c r="D2624" i="15"/>
  <c r="E2624" i="15" s="1"/>
  <c r="D2625" i="15"/>
  <c r="E2625" i="15" s="1"/>
  <c r="D2626" i="15"/>
  <c r="E2626" i="15" s="1"/>
  <c r="D2627" i="15"/>
  <c r="E2627" i="15" s="1"/>
  <c r="D2628" i="15"/>
  <c r="E2628" i="15" s="1"/>
  <c r="D2629" i="15"/>
  <c r="E2629" i="15" s="1"/>
  <c r="D2630" i="15"/>
  <c r="E2630" i="15" s="1"/>
  <c r="D2631" i="15"/>
  <c r="E2631" i="15" s="1"/>
  <c r="D2632" i="15"/>
  <c r="E2632" i="15" s="1"/>
  <c r="D2633" i="15"/>
  <c r="E2633" i="15" s="1"/>
  <c r="D2634" i="15"/>
  <c r="E2634" i="15" s="1"/>
  <c r="D2635" i="15"/>
  <c r="E2635" i="15" s="1"/>
  <c r="D2636" i="15"/>
  <c r="E2636" i="15" s="1"/>
  <c r="D2637" i="15"/>
  <c r="E2637" i="15" s="1"/>
  <c r="D2638" i="15"/>
  <c r="E2638" i="15" s="1"/>
  <c r="D2639" i="15"/>
  <c r="E2639" i="15" s="1"/>
  <c r="D2640" i="15"/>
  <c r="E2640" i="15" s="1"/>
  <c r="D2641" i="15"/>
  <c r="E2641" i="15" s="1"/>
  <c r="D2642" i="15"/>
  <c r="E2642" i="15" s="1"/>
  <c r="D2643" i="15"/>
  <c r="E2643" i="15" s="1"/>
  <c r="D2644" i="15"/>
  <c r="E2644" i="15" s="1"/>
  <c r="D2645" i="15"/>
  <c r="E2645" i="15" s="1"/>
  <c r="D2646" i="15"/>
  <c r="E2646" i="15" s="1"/>
  <c r="D2647" i="15"/>
  <c r="E2647" i="15" s="1"/>
  <c r="D2648" i="15"/>
  <c r="E2648" i="15" s="1"/>
  <c r="D2649" i="15"/>
  <c r="E2649" i="15" s="1"/>
  <c r="D2650" i="15"/>
  <c r="E2650" i="15" s="1"/>
  <c r="D2651" i="15"/>
  <c r="E2651" i="15" s="1"/>
  <c r="D2652" i="15"/>
  <c r="E2652" i="15" s="1"/>
  <c r="D2653" i="15"/>
  <c r="E2653" i="15" s="1"/>
  <c r="D2654" i="15"/>
  <c r="E2654" i="15" s="1"/>
  <c r="D2655" i="15"/>
  <c r="E2655" i="15" s="1"/>
  <c r="D2656" i="15"/>
  <c r="E2656" i="15" s="1"/>
  <c r="D2657" i="15"/>
  <c r="E2657" i="15" s="1"/>
  <c r="D2658" i="15"/>
  <c r="E2658" i="15" s="1"/>
  <c r="D2659" i="15"/>
  <c r="E2659" i="15" s="1"/>
  <c r="D2660" i="15"/>
  <c r="E2660" i="15" s="1"/>
  <c r="D2661" i="15"/>
  <c r="E2661" i="15" s="1"/>
  <c r="D2662" i="15"/>
  <c r="E2662" i="15" s="1"/>
  <c r="D2663" i="15"/>
  <c r="E2663" i="15" s="1"/>
  <c r="D2664" i="15"/>
  <c r="E2664" i="15" s="1"/>
  <c r="D2665" i="15"/>
  <c r="E2665" i="15" s="1"/>
  <c r="D2666" i="15"/>
  <c r="E2666" i="15" s="1"/>
  <c r="D2667" i="15"/>
  <c r="E2667" i="15" s="1"/>
  <c r="D2668" i="15"/>
  <c r="E2668" i="15" s="1"/>
  <c r="D2669" i="15"/>
  <c r="E2669" i="15" s="1"/>
  <c r="D2670" i="15"/>
  <c r="E2670" i="15" s="1"/>
  <c r="D2671" i="15"/>
  <c r="E2671" i="15" s="1"/>
  <c r="D2672" i="15"/>
  <c r="E2672" i="15" s="1"/>
  <c r="D2673" i="15"/>
  <c r="E2673" i="15" s="1"/>
  <c r="D2674" i="15"/>
  <c r="E2674" i="15" s="1"/>
  <c r="D2675" i="15"/>
  <c r="E2675" i="15" s="1"/>
  <c r="D2676" i="15"/>
  <c r="E2676" i="15" s="1"/>
  <c r="D2677" i="15"/>
  <c r="E2677" i="15" s="1"/>
  <c r="D2678" i="15"/>
  <c r="E2678" i="15" s="1"/>
  <c r="D2679" i="15"/>
  <c r="E2679" i="15" s="1"/>
  <c r="D2680" i="15"/>
  <c r="E2680" i="15" s="1"/>
  <c r="D2681" i="15"/>
  <c r="E2681" i="15" s="1"/>
  <c r="D2682" i="15"/>
  <c r="E2682" i="15" s="1"/>
  <c r="D2683" i="15"/>
  <c r="E2683" i="15" s="1"/>
  <c r="D2684" i="15"/>
  <c r="E2684" i="15" s="1"/>
  <c r="D2685" i="15"/>
  <c r="E2685" i="15" s="1"/>
  <c r="D2686" i="15"/>
  <c r="E2686" i="15" s="1"/>
  <c r="D2687" i="15"/>
  <c r="E2687" i="15" s="1"/>
  <c r="D2688" i="15"/>
  <c r="E2688" i="15" s="1"/>
  <c r="D2689" i="15"/>
  <c r="E2689" i="15" s="1"/>
  <c r="D2690" i="15"/>
  <c r="E2690" i="15" s="1"/>
  <c r="D2691" i="15"/>
  <c r="E2691" i="15" s="1"/>
  <c r="D2692" i="15"/>
  <c r="E2692" i="15" s="1"/>
  <c r="D2693" i="15"/>
  <c r="E2693" i="15" s="1"/>
  <c r="D2694" i="15"/>
  <c r="E2694" i="15" s="1"/>
  <c r="D2695" i="15"/>
  <c r="E2695" i="15" s="1"/>
  <c r="D2696" i="15"/>
  <c r="E2696" i="15" s="1"/>
  <c r="D2697" i="15"/>
  <c r="E2697" i="15" s="1"/>
  <c r="D2698" i="15"/>
  <c r="E2698" i="15" s="1"/>
  <c r="D2699" i="15"/>
  <c r="E2699" i="15" s="1"/>
  <c r="D2700" i="15"/>
  <c r="E2700" i="15" s="1"/>
  <c r="D2701" i="15"/>
  <c r="E2701" i="15" s="1"/>
  <c r="D2702" i="15"/>
  <c r="E2702" i="15" s="1"/>
  <c r="D2703" i="15"/>
  <c r="E2703" i="15" s="1"/>
  <c r="D2704" i="15"/>
  <c r="E2704" i="15" s="1"/>
  <c r="D2705" i="15"/>
  <c r="E2705" i="15" s="1"/>
  <c r="D2706" i="15"/>
  <c r="E2706" i="15" s="1"/>
  <c r="D2707" i="15"/>
  <c r="E2707" i="15" s="1"/>
  <c r="D2708" i="15"/>
  <c r="E2708" i="15" s="1"/>
  <c r="D2709" i="15"/>
  <c r="E2709" i="15" s="1"/>
  <c r="D2710" i="15"/>
  <c r="E2710" i="15" s="1"/>
  <c r="D2711" i="15"/>
  <c r="E2711" i="15" s="1"/>
  <c r="D2712" i="15"/>
  <c r="E2712" i="15" s="1"/>
  <c r="D2713" i="15"/>
  <c r="E2713" i="15" s="1"/>
  <c r="D2714" i="15"/>
  <c r="E2714" i="15" s="1"/>
  <c r="D2715" i="15"/>
  <c r="E2715" i="15" s="1"/>
  <c r="D2716" i="15"/>
  <c r="E2716" i="15" s="1"/>
  <c r="D2717" i="15"/>
  <c r="E2717" i="15" s="1"/>
  <c r="D2718" i="15"/>
  <c r="E2718" i="15" s="1"/>
  <c r="D2719" i="15"/>
  <c r="E2719" i="15" s="1"/>
  <c r="D2720" i="15"/>
  <c r="E2720" i="15" s="1"/>
  <c r="D2721" i="15"/>
  <c r="E2721" i="15" s="1"/>
  <c r="D2722" i="15"/>
  <c r="E2722" i="15" s="1"/>
  <c r="D2723" i="15"/>
  <c r="E2723" i="15" s="1"/>
  <c r="D2724" i="15"/>
  <c r="E2724" i="15" s="1"/>
  <c r="D2725" i="15"/>
  <c r="E2725" i="15" s="1"/>
  <c r="D2726" i="15"/>
  <c r="E2726" i="15" s="1"/>
  <c r="D2727" i="15"/>
  <c r="E2727" i="15" s="1"/>
  <c r="D2728" i="15"/>
  <c r="E2728" i="15" s="1"/>
  <c r="D2729" i="15"/>
  <c r="E2729" i="15" s="1"/>
  <c r="D2730" i="15"/>
  <c r="E2730" i="15" s="1"/>
  <c r="D2731" i="15"/>
  <c r="E2731" i="15" s="1"/>
  <c r="D2732" i="15"/>
  <c r="E2732" i="15" s="1"/>
  <c r="D2733" i="15"/>
  <c r="E2733" i="15" s="1"/>
  <c r="D2734" i="15"/>
  <c r="E2734" i="15" s="1"/>
  <c r="D2735" i="15"/>
  <c r="E2735" i="15" s="1"/>
  <c r="D2736" i="15"/>
  <c r="E2736" i="15" s="1"/>
  <c r="D2737" i="15"/>
  <c r="E2737" i="15" s="1"/>
  <c r="D2738" i="15"/>
  <c r="E2738" i="15" s="1"/>
  <c r="D2739" i="15"/>
  <c r="E2739" i="15" s="1"/>
  <c r="D2740" i="15"/>
  <c r="E2740" i="15" s="1"/>
  <c r="D2741" i="15"/>
  <c r="E2741" i="15" s="1"/>
  <c r="D2742" i="15"/>
  <c r="E2742" i="15" s="1"/>
  <c r="D2743" i="15"/>
  <c r="E2743" i="15" s="1"/>
  <c r="D2744" i="15"/>
  <c r="E2744" i="15" s="1"/>
  <c r="D2745" i="15"/>
  <c r="E2745" i="15" s="1"/>
  <c r="D2746" i="15"/>
  <c r="E2746" i="15" s="1"/>
  <c r="D2747" i="15"/>
  <c r="E2747" i="15" s="1"/>
  <c r="D2748" i="15"/>
  <c r="E2748" i="15" s="1"/>
  <c r="D2749" i="15"/>
  <c r="E2749" i="15" s="1"/>
  <c r="D2750" i="15"/>
  <c r="E2750" i="15" s="1"/>
  <c r="D2751" i="15"/>
  <c r="E2751" i="15" s="1"/>
  <c r="D2752" i="15"/>
  <c r="E2752" i="15" s="1"/>
  <c r="D2753" i="15"/>
  <c r="E2753" i="15" s="1"/>
  <c r="D2754" i="15"/>
  <c r="E2754" i="15" s="1"/>
  <c r="D2755" i="15"/>
  <c r="E2755" i="15" s="1"/>
  <c r="D2756" i="15"/>
  <c r="E2756" i="15" s="1"/>
  <c r="D2757" i="15"/>
  <c r="E2757" i="15" s="1"/>
  <c r="D2758" i="15"/>
  <c r="E2758" i="15" s="1"/>
  <c r="D2759" i="15"/>
  <c r="E2759" i="15" s="1"/>
  <c r="D2760" i="15"/>
  <c r="E2760" i="15" s="1"/>
  <c r="D2761" i="15"/>
  <c r="E2761" i="15" s="1"/>
  <c r="D2762" i="15"/>
  <c r="E2762" i="15" s="1"/>
  <c r="D2763" i="15"/>
  <c r="E2763" i="15" s="1"/>
  <c r="D2764" i="15"/>
  <c r="E2764" i="15" s="1"/>
  <c r="D2765" i="15"/>
  <c r="E2765" i="15" s="1"/>
  <c r="D2766" i="15"/>
  <c r="E2766" i="15" s="1"/>
  <c r="D2767" i="15"/>
  <c r="E2767" i="15" s="1"/>
  <c r="D2768" i="15"/>
  <c r="E2768" i="15" s="1"/>
  <c r="D2769" i="15"/>
  <c r="E2769" i="15" s="1"/>
  <c r="D2770" i="15"/>
  <c r="E2770" i="15" s="1"/>
  <c r="D2771" i="15"/>
  <c r="E2771" i="15" s="1"/>
  <c r="D2772" i="15"/>
  <c r="E2772" i="15" s="1"/>
  <c r="D2773" i="15"/>
  <c r="E2773" i="15" s="1"/>
  <c r="D2774" i="15"/>
  <c r="E2774" i="15" s="1"/>
  <c r="D2775" i="15"/>
  <c r="E2775" i="15" s="1"/>
  <c r="D2776" i="15"/>
  <c r="E2776" i="15" s="1"/>
  <c r="D2777" i="15"/>
  <c r="E2777" i="15" s="1"/>
  <c r="D2778" i="15"/>
  <c r="E2778" i="15" s="1"/>
  <c r="D2779" i="15"/>
  <c r="E2779" i="15" s="1"/>
  <c r="D2780" i="15"/>
  <c r="E2780" i="15" s="1"/>
  <c r="D2781" i="15"/>
  <c r="E2781" i="15" s="1"/>
  <c r="D2782" i="15"/>
  <c r="E2782" i="15" s="1"/>
  <c r="D2783" i="15"/>
  <c r="E2783" i="15" s="1"/>
  <c r="D2784" i="15"/>
  <c r="E2784" i="15" s="1"/>
  <c r="D2785" i="15"/>
  <c r="E2785" i="15" s="1"/>
  <c r="D2786" i="15"/>
  <c r="E2786" i="15" s="1"/>
  <c r="D2787" i="15"/>
  <c r="E2787" i="15" s="1"/>
  <c r="D2788" i="15"/>
  <c r="E2788" i="15" s="1"/>
  <c r="D2789" i="15"/>
  <c r="E2789" i="15" s="1"/>
  <c r="D2790" i="15"/>
  <c r="E2790" i="15" s="1"/>
  <c r="D2791" i="15"/>
  <c r="E2791" i="15" s="1"/>
  <c r="D2792" i="15"/>
  <c r="E2792" i="15" s="1"/>
  <c r="D2793" i="15"/>
  <c r="E2793" i="15" s="1"/>
  <c r="D2794" i="15"/>
  <c r="E2794" i="15" s="1"/>
  <c r="D2795" i="15"/>
  <c r="E2795" i="15" s="1"/>
  <c r="D2796" i="15"/>
  <c r="E2796" i="15" s="1"/>
  <c r="D2797" i="15"/>
  <c r="E2797" i="15" s="1"/>
  <c r="D2798" i="15"/>
  <c r="E2798" i="15" s="1"/>
  <c r="D2799" i="15"/>
  <c r="E2799" i="15" s="1"/>
  <c r="D2800" i="15"/>
  <c r="E2800" i="15" s="1"/>
  <c r="D2801" i="15"/>
  <c r="E2801" i="15" s="1"/>
  <c r="D2802" i="15"/>
  <c r="E2802" i="15" s="1"/>
  <c r="D2803" i="15"/>
  <c r="E2803" i="15" s="1"/>
  <c r="D2804" i="15"/>
  <c r="E2804" i="15" s="1"/>
  <c r="D2805" i="15"/>
  <c r="E2805" i="15" s="1"/>
  <c r="D2806" i="15"/>
  <c r="E2806" i="15" s="1"/>
  <c r="D2807" i="15"/>
  <c r="E2807" i="15" s="1"/>
  <c r="D2808" i="15"/>
  <c r="E2808" i="15" s="1"/>
  <c r="D2809" i="15"/>
  <c r="E2809" i="15" s="1"/>
  <c r="D2810" i="15"/>
  <c r="E2810" i="15" s="1"/>
  <c r="D2811" i="15"/>
  <c r="E2811" i="15" s="1"/>
  <c r="D2812" i="15"/>
  <c r="E2812" i="15" s="1"/>
  <c r="D2813" i="15"/>
  <c r="E2813" i="15" s="1"/>
  <c r="D2814" i="15"/>
  <c r="E2814" i="15" s="1"/>
  <c r="D2815" i="15"/>
  <c r="E2815" i="15" s="1"/>
  <c r="D2816" i="15"/>
  <c r="E2816" i="15" s="1"/>
  <c r="D2817" i="15"/>
  <c r="E2817" i="15" s="1"/>
  <c r="D2818" i="15"/>
  <c r="E2818" i="15" s="1"/>
  <c r="D2819" i="15"/>
  <c r="E2819" i="15" s="1"/>
  <c r="D2820" i="15"/>
  <c r="E2820" i="15" s="1"/>
  <c r="D2821" i="15"/>
  <c r="E2821" i="15" s="1"/>
  <c r="D2822" i="15"/>
  <c r="E2822" i="15" s="1"/>
  <c r="D2823" i="15"/>
  <c r="E2823" i="15" s="1"/>
  <c r="D2824" i="15"/>
  <c r="E2824" i="15" s="1"/>
  <c r="D2825" i="15"/>
  <c r="E2825" i="15" s="1"/>
  <c r="D2826" i="15"/>
  <c r="E2826" i="15" s="1"/>
  <c r="D2827" i="15"/>
  <c r="E2827" i="15" s="1"/>
  <c r="D2828" i="15"/>
  <c r="E2828" i="15" s="1"/>
  <c r="D2829" i="15"/>
  <c r="E2829" i="15" s="1"/>
  <c r="D2830" i="15"/>
  <c r="E2830" i="15" s="1"/>
  <c r="D2831" i="15"/>
  <c r="E2831" i="15" s="1"/>
  <c r="D2832" i="15"/>
  <c r="E2832" i="15" s="1"/>
  <c r="D2833" i="15"/>
  <c r="E2833" i="15" s="1"/>
  <c r="D2834" i="15"/>
  <c r="E2834" i="15" s="1"/>
  <c r="D2835" i="15"/>
  <c r="E2835" i="15" s="1"/>
  <c r="D2836" i="15"/>
  <c r="E2836" i="15" s="1"/>
  <c r="D2837" i="15"/>
  <c r="E2837" i="15" s="1"/>
  <c r="D2838" i="15"/>
  <c r="E2838" i="15" s="1"/>
  <c r="D2839" i="15"/>
  <c r="E2839" i="15" s="1"/>
  <c r="D2840" i="15"/>
  <c r="E2840" i="15" s="1"/>
  <c r="D2841" i="15"/>
  <c r="E2841" i="15" s="1"/>
  <c r="D2842" i="15"/>
  <c r="E2842" i="15" s="1"/>
  <c r="D2843" i="15"/>
  <c r="E2843" i="15" s="1"/>
  <c r="D2844" i="15"/>
  <c r="E2844" i="15" s="1"/>
  <c r="D2845" i="15"/>
  <c r="E2845" i="15" s="1"/>
  <c r="D2846" i="15"/>
  <c r="E2846" i="15" s="1"/>
  <c r="D2847" i="15"/>
  <c r="E2847" i="15" s="1"/>
  <c r="D2848" i="15"/>
  <c r="E2848" i="15" s="1"/>
  <c r="D2849" i="15"/>
  <c r="E2849" i="15" s="1"/>
  <c r="D2850" i="15"/>
  <c r="E2850" i="15" s="1"/>
  <c r="D2851" i="15"/>
  <c r="E2851" i="15" s="1"/>
  <c r="D2852" i="15"/>
  <c r="E2852" i="15" s="1"/>
  <c r="D2853" i="15"/>
  <c r="E2853" i="15" s="1"/>
  <c r="D2854" i="15"/>
  <c r="E2854" i="15" s="1"/>
  <c r="D2855" i="15"/>
  <c r="E2855" i="15" s="1"/>
  <c r="D2856" i="15"/>
  <c r="E2856" i="15" s="1"/>
  <c r="D2857" i="15"/>
  <c r="E2857" i="15" s="1"/>
  <c r="D2858" i="15"/>
  <c r="E2858" i="15" s="1"/>
  <c r="D2859" i="15"/>
  <c r="E2859" i="15" s="1"/>
  <c r="D2860" i="15"/>
  <c r="E2860" i="15" s="1"/>
  <c r="D2861" i="15"/>
  <c r="E2861" i="15" s="1"/>
  <c r="D2862" i="15"/>
  <c r="E2862" i="15" s="1"/>
  <c r="D2863" i="15"/>
  <c r="E2863" i="15" s="1"/>
  <c r="D2864" i="15"/>
  <c r="E2864" i="15" s="1"/>
  <c r="D2865" i="15"/>
  <c r="E2865" i="15" s="1"/>
  <c r="D2866" i="15"/>
  <c r="E2866" i="15" s="1"/>
  <c r="D2867" i="15"/>
  <c r="E2867" i="15" s="1"/>
  <c r="D2868" i="15"/>
  <c r="E2868" i="15" s="1"/>
  <c r="D2869" i="15"/>
  <c r="E2869" i="15" s="1"/>
  <c r="D2870" i="15"/>
  <c r="E2870" i="15" s="1"/>
  <c r="D2871" i="15"/>
  <c r="E2871" i="15" s="1"/>
  <c r="D2872" i="15"/>
  <c r="E2872" i="15" s="1"/>
  <c r="D2873" i="15"/>
  <c r="E2873" i="15" s="1"/>
  <c r="D2874" i="15"/>
  <c r="E2874" i="15" s="1"/>
  <c r="D2875" i="15"/>
  <c r="E2875" i="15" s="1"/>
  <c r="D2876" i="15"/>
  <c r="E2876" i="15" s="1"/>
  <c r="D2877" i="15"/>
  <c r="E2877" i="15" s="1"/>
  <c r="D2878" i="15"/>
  <c r="E2878" i="15" s="1"/>
  <c r="D2879" i="15"/>
  <c r="E2879" i="15" s="1"/>
  <c r="D2880" i="15"/>
  <c r="E2880" i="15" s="1"/>
  <c r="D2881" i="15"/>
  <c r="E2881" i="15" s="1"/>
  <c r="D2882" i="15"/>
  <c r="E2882" i="15" s="1"/>
  <c r="D2883" i="15"/>
  <c r="E2883" i="15" s="1"/>
  <c r="D2884" i="15"/>
  <c r="E2884" i="15" s="1"/>
  <c r="D2885" i="15"/>
  <c r="E2885" i="15" s="1"/>
  <c r="D2886" i="15"/>
  <c r="E2886" i="15" s="1"/>
  <c r="D2887" i="15"/>
  <c r="E2887" i="15" s="1"/>
  <c r="D2888" i="15"/>
  <c r="E2888" i="15" s="1"/>
  <c r="D2889" i="15"/>
  <c r="E2889" i="15" s="1"/>
  <c r="D2890" i="15"/>
  <c r="E2890" i="15" s="1"/>
  <c r="D2891" i="15"/>
  <c r="E2891" i="15" s="1"/>
  <c r="D2892" i="15"/>
  <c r="E2892" i="15" s="1"/>
  <c r="D2893" i="15"/>
  <c r="E2893" i="15" s="1"/>
  <c r="D2894" i="15"/>
  <c r="E2894" i="15" s="1"/>
  <c r="D2895" i="15"/>
  <c r="E2895" i="15" s="1"/>
  <c r="D2896" i="15"/>
  <c r="E2896" i="15" s="1"/>
  <c r="D2897" i="15"/>
  <c r="E2897" i="15" s="1"/>
  <c r="D2898" i="15"/>
  <c r="E2898" i="15" s="1"/>
  <c r="D2899" i="15"/>
  <c r="E2899" i="15" s="1"/>
  <c r="D2900" i="15"/>
  <c r="E2900" i="15" s="1"/>
  <c r="D2901" i="15"/>
  <c r="E2901" i="15" s="1"/>
  <c r="D2902" i="15"/>
  <c r="E2902" i="15" s="1"/>
  <c r="D2903" i="15"/>
  <c r="E2903" i="15" s="1"/>
  <c r="D2904" i="15"/>
  <c r="E2904" i="15" s="1"/>
  <c r="D2905" i="15"/>
  <c r="E2905" i="15" s="1"/>
  <c r="D2906" i="15"/>
  <c r="E2906" i="15" s="1"/>
  <c r="D2907" i="15"/>
  <c r="E2907" i="15" s="1"/>
  <c r="D2908" i="15"/>
  <c r="E2908" i="15" s="1"/>
  <c r="D2909" i="15"/>
  <c r="E2909" i="15" s="1"/>
  <c r="D2910" i="15"/>
  <c r="E2910" i="15" s="1"/>
  <c r="D2911" i="15"/>
  <c r="E2911" i="15" s="1"/>
  <c r="D2912" i="15"/>
  <c r="E2912" i="15" s="1"/>
  <c r="D2913" i="15"/>
  <c r="E2913" i="15" s="1"/>
  <c r="D2914" i="15"/>
  <c r="E2914" i="15" s="1"/>
  <c r="D2915" i="15"/>
  <c r="E2915" i="15" s="1"/>
  <c r="D2916" i="15"/>
  <c r="E2916" i="15" s="1"/>
  <c r="D2917" i="15"/>
  <c r="E2917" i="15" s="1"/>
  <c r="D2918" i="15"/>
  <c r="E2918" i="15" s="1"/>
  <c r="D2919" i="15"/>
  <c r="E2919" i="15" s="1"/>
  <c r="D2920" i="15"/>
  <c r="E2920" i="15" s="1"/>
  <c r="D2921" i="15"/>
  <c r="E2921" i="15" s="1"/>
  <c r="D2922" i="15"/>
  <c r="E2922" i="15" s="1"/>
  <c r="D2923" i="15"/>
  <c r="E2923" i="15" s="1"/>
  <c r="D2924" i="15"/>
  <c r="E2924" i="15" s="1"/>
  <c r="D2925" i="15"/>
  <c r="E2925" i="15" s="1"/>
  <c r="D2926" i="15"/>
  <c r="E2926" i="15" s="1"/>
  <c r="D2927" i="15"/>
  <c r="E2927" i="15" s="1"/>
  <c r="D2928" i="15"/>
  <c r="E2928" i="15" s="1"/>
  <c r="D2929" i="15"/>
  <c r="E2929" i="15" s="1"/>
  <c r="D2930" i="15"/>
  <c r="E2930" i="15" s="1"/>
  <c r="D2931" i="15"/>
  <c r="E2931" i="15" s="1"/>
  <c r="D2932" i="15"/>
  <c r="E2932" i="15" s="1"/>
  <c r="D2933" i="15"/>
  <c r="E2933" i="15" s="1"/>
  <c r="D2934" i="15"/>
  <c r="E2934" i="15" s="1"/>
  <c r="D2935" i="15"/>
  <c r="E2935" i="15" s="1"/>
  <c r="D2936" i="15"/>
  <c r="E2936" i="15" s="1"/>
  <c r="D2937" i="15"/>
  <c r="E2937" i="15" s="1"/>
  <c r="D2938" i="15"/>
  <c r="E2938" i="15" s="1"/>
  <c r="D2939" i="15"/>
  <c r="E2939" i="15" s="1"/>
  <c r="D2940" i="15"/>
  <c r="E2940" i="15" s="1"/>
  <c r="D2941" i="15"/>
  <c r="E2941" i="15" s="1"/>
  <c r="D2942" i="15"/>
  <c r="E2942" i="15" s="1"/>
  <c r="D2943" i="15"/>
  <c r="E2943" i="15" s="1"/>
  <c r="D2944" i="15"/>
  <c r="E2944" i="15" s="1"/>
  <c r="D2945" i="15"/>
  <c r="E2945" i="15" s="1"/>
  <c r="D2946" i="15"/>
  <c r="E2946" i="15" s="1"/>
  <c r="D2947" i="15"/>
  <c r="E2947" i="15" s="1"/>
  <c r="D2948" i="15"/>
  <c r="E2948" i="15" s="1"/>
  <c r="D2949" i="15"/>
  <c r="E2949" i="15" s="1"/>
  <c r="D2950" i="15"/>
  <c r="E2950" i="15" s="1"/>
  <c r="D2951" i="15"/>
  <c r="E2951" i="15" s="1"/>
  <c r="D2952" i="15"/>
  <c r="E2952" i="15" s="1"/>
  <c r="D2953" i="15"/>
  <c r="E2953" i="15" s="1"/>
  <c r="D2954" i="15"/>
  <c r="E2954" i="15" s="1"/>
  <c r="D2955" i="15"/>
  <c r="E2955" i="15" s="1"/>
  <c r="D2956" i="15"/>
  <c r="E2956" i="15" s="1"/>
  <c r="D2957" i="15"/>
  <c r="E2957" i="15" s="1"/>
  <c r="D2958" i="15"/>
  <c r="E2958" i="15" s="1"/>
  <c r="D2959" i="15"/>
  <c r="E2959" i="15" s="1"/>
  <c r="D2960" i="15"/>
  <c r="E2960" i="15" s="1"/>
  <c r="D2961" i="15"/>
  <c r="E2961" i="15" s="1"/>
  <c r="D2962" i="15"/>
  <c r="E2962" i="15" s="1"/>
  <c r="D2963" i="15"/>
  <c r="E2963" i="15" s="1"/>
  <c r="D2964" i="15"/>
  <c r="E2964" i="15" s="1"/>
  <c r="D2965" i="15"/>
  <c r="E2965" i="15" s="1"/>
  <c r="D2966" i="15"/>
  <c r="E2966" i="15" s="1"/>
  <c r="D2967" i="15"/>
  <c r="E2967" i="15" s="1"/>
  <c r="D2968" i="15"/>
  <c r="E2968" i="15" s="1"/>
  <c r="D2969" i="15"/>
  <c r="E2969" i="15" s="1"/>
  <c r="D2970" i="15"/>
  <c r="E2970" i="15" s="1"/>
  <c r="D2971" i="15"/>
  <c r="E2971" i="15" s="1"/>
  <c r="D2972" i="15"/>
  <c r="E2972" i="15" s="1"/>
  <c r="D2973" i="15"/>
  <c r="E2973" i="15" s="1"/>
  <c r="D2974" i="15"/>
  <c r="E2974" i="15" s="1"/>
  <c r="D2975" i="15"/>
  <c r="E2975" i="15" s="1"/>
  <c r="D2976" i="15"/>
  <c r="E2976" i="15" s="1"/>
  <c r="D2977" i="15"/>
  <c r="E2977" i="15" s="1"/>
  <c r="D2978" i="15"/>
  <c r="E2978" i="15" s="1"/>
  <c r="D2979" i="15"/>
  <c r="E2979" i="15" s="1"/>
  <c r="D2980" i="15"/>
  <c r="E2980" i="15" s="1"/>
  <c r="D2981" i="15"/>
  <c r="E2981" i="15" s="1"/>
  <c r="D2982" i="15"/>
  <c r="E2982" i="15" s="1"/>
  <c r="D2983" i="15"/>
  <c r="E2983" i="15" s="1"/>
  <c r="D2984" i="15"/>
  <c r="E2984" i="15" s="1"/>
  <c r="D2985" i="15"/>
  <c r="E2985" i="15" s="1"/>
  <c r="D2986" i="15"/>
  <c r="E2986" i="15" s="1"/>
  <c r="D2987" i="15"/>
  <c r="E2987" i="15" s="1"/>
  <c r="D2988" i="15"/>
  <c r="E2988" i="15" s="1"/>
  <c r="D2989" i="15"/>
  <c r="E2989" i="15" s="1"/>
  <c r="D2990" i="15"/>
  <c r="E2990" i="15" s="1"/>
  <c r="D2991" i="15"/>
  <c r="E2991" i="15" s="1"/>
  <c r="D2992" i="15"/>
  <c r="E2992" i="15" s="1"/>
  <c r="D2993" i="15"/>
  <c r="E2993" i="15" s="1"/>
  <c r="D2994" i="15"/>
  <c r="E2994" i="15" s="1"/>
  <c r="D2995" i="15"/>
  <c r="E2995" i="15" s="1"/>
  <c r="D2996" i="15"/>
  <c r="E2996" i="15" s="1"/>
  <c r="D2997" i="15"/>
  <c r="E2997" i="15" s="1"/>
  <c r="D2998" i="15"/>
  <c r="E2998" i="15" s="1"/>
  <c r="D2999" i="15"/>
  <c r="E2999" i="15" s="1"/>
  <c r="D3000" i="15"/>
  <c r="E3000" i="15" s="1"/>
  <c r="D3001" i="15"/>
  <c r="E3001" i="15" s="1"/>
  <c r="D3002" i="15"/>
  <c r="E3002" i="15" s="1"/>
  <c r="D3003" i="15"/>
  <c r="E3003" i="15" s="1"/>
  <c r="D3004" i="15"/>
  <c r="E3004" i="15" s="1"/>
  <c r="D3005" i="15"/>
  <c r="E3005" i="15" s="1"/>
  <c r="D3006" i="15"/>
  <c r="E3006" i="15" s="1"/>
  <c r="D3007" i="15"/>
  <c r="E3007" i="15" s="1"/>
  <c r="D3008" i="15"/>
  <c r="E3008" i="15" s="1"/>
  <c r="D3009" i="15"/>
  <c r="E3009" i="15" s="1"/>
  <c r="D3010" i="15"/>
  <c r="E3010" i="15" s="1"/>
  <c r="D3011" i="15"/>
  <c r="E3011" i="15" s="1"/>
  <c r="D3012" i="15"/>
  <c r="E3012" i="15" s="1"/>
  <c r="D3013" i="15"/>
  <c r="E3013" i="15" s="1"/>
  <c r="D3014" i="15"/>
  <c r="E3014" i="15" s="1"/>
  <c r="D3015" i="15"/>
  <c r="E3015" i="15" s="1"/>
  <c r="D3016" i="15"/>
  <c r="E3016" i="15" s="1"/>
  <c r="D3017" i="15"/>
  <c r="E3017" i="15" s="1"/>
  <c r="D3018" i="15"/>
  <c r="E3018" i="15" s="1"/>
  <c r="D3019" i="15"/>
  <c r="E3019" i="15" s="1"/>
  <c r="D3020" i="15"/>
  <c r="E3020" i="15" s="1"/>
  <c r="D3021" i="15"/>
  <c r="E3021" i="15" s="1"/>
  <c r="D3022" i="15"/>
  <c r="E3022" i="15" s="1"/>
  <c r="D3023" i="15"/>
  <c r="E3023" i="15" s="1"/>
  <c r="D3024" i="15"/>
  <c r="E3024" i="15" s="1"/>
  <c r="D3025" i="15"/>
  <c r="E3025" i="15" s="1"/>
  <c r="D3026" i="15"/>
  <c r="E3026" i="15" s="1"/>
  <c r="D3027" i="15"/>
  <c r="E3027" i="15" s="1"/>
  <c r="D3028" i="15"/>
  <c r="E3028" i="15" s="1"/>
  <c r="D3029" i="15"/>
  <c r="E3029" i="15" s="1"/>
  <c r="D3030" i="15"/>
  <c r="E3030" i="15" s="1"/>
  <c r="D3031" i="15"/>
  <c r="E3031" i="15" s="1"/>
  <c r="D3032" i="15"/>
  <c r="E3032" i="15" s="1"/>
  <c r="D3033" i="15"/>
  <c r="E3033" i="15" s="1"/>
  <c r="D3034" i="15"/>
  <c r="E3034" i="15" s="1"/>
  <c r="D3035" i="15"/>
  <c r="E3035" i="15" s="1"/>
  <c r="D3036" i="15"/>
  <c r="E3036" i="15" s="1"/>
  <c r="D3037" i="15"/>
  <c r="E3037" i="15" s="1"/>
  <c r="D3038" i="15"/>
  <c r="E3038" i="15" s="1"/>
  <c r="D3039" i="15"/>
  <c r="E3039" i="15" s="1"/>
  <c r="D3040" i="15"/>
  <c r="E3040" i="15" s="1"/>
  <c r="D3041" i="15"/>
  <c r="E3041" i="15" s="1"/>
  <c r="D3042" i="15"/>
  <c r="E3042" i="15" s="1"/>
  <c r="D3043" i="15"/>
  <c r="E3043" i="15" s="1"/>
  <c r="D3044" i="15"/>
  <c r="E3044" i="15" s="1"/>
  <c r="D3045" i="15"/>
  <c r="E3045" i="15" s="1"/>
  <c r="D3046" i="15"/>
  <c r="E3046" i="15" s="1"/>
  <c r="D3047" i="15"/>
  <c r="E3047" i="15" s="1"/>
  <c r="D3048" i="15"/>
  <c r="E3048" i="15" s="1"/>
  <c r="D3049" i="15"/>
  <c r="E3049" i="15" s="1"/>
  <c r="D3050" i="15"/>
  <c r="E3050" i="15" s="1"/>
  <c r="D3051" i="15"/>
  <c r="E3051" i="15" s="1"/>
  <c r="D3052" i="15"/>
  <c r="E3052" i="15" s="1"/>
  <c r="D3053" i="15"/>
  <c r="E3053" i="15" s="1"/>
  <c r="D3054" i="15"/>
  <c r="E3054" i="15" s="1"/>
  <c r="D3055" i="15"/>
  <c r="E3055" i="15" s="1"/>
  <c r="D3056" i="15"/>
  <c r="E3056" i="15" s="1"/>
  <c r="D3057" i="15"/>
  <c r="E3057" i="15" s="1"/>
  <c r="D3058" i="15"/>
  <c r="E3058" i="15" s="1"/>
  <c r="D3059" i="15"/>
  <c r="E3059" i="15" s="1"/>
  <c r="D3060" i="15"/>
  <c r="E3060" i="15" s="1"/>
  <c r="D3061" i="15"/>
  <c r="E3061" i="15" s="1"/>
  <c r="D3062" i="15"/>
  <c r="E3062" i="15" s="1"/>
  <c r="D3063" i="15"/>
  <c r="E3063" i="15" s="1"/>
  <c r="D3064" i="15"/>
  <c r="E3064" i="15" s="1"/>
  <c r="D3065" i="15"/>
  <c r="E3065" i="15" s="1"/>
  <c r="D3066" i="15"/>
  <c r="E3066" i="15" s="1"/>
  <c r="D3067" i="15"/>
  <c r="E3067" i="15" s="1"/>
  <c r="D3068" i="15"/>
  <c r="E3068" i="15" s="1"/>
  <c r="D3069" i="15"/>
  <c r="E3069" i="15" s="1"/>
  <c r="D3070" i="15"/>
  <c r="E3070" i="15" s="1"/>
  <c r="D3071" i="15"/>
  <c r="E3071" i="15" s="1"/>
  <c r="D3072" i="15"/>
  <c r="E3072" i="15" s="1"/>
  <c r="D3073" i="15"/>
  <c r="E3073" i="15" s="1"/>
  <c r="D3074" i="15"/>
  <c r="E3074" i="15" s="1"/>
  <c r="D3075" i="15"/>
  <c r="E3075" i="15" s="1"/>
  <c r="D3076" i="15"/>
  <c r="E3076" i="15" s="1"/>
  <c r="D3077" i="15"/>
  <c r="E3077" i="15" s="1"/>
  <c r="D3078" i="15"/>
  <c r="E3078" i="15" s="1"/>
  <c r="D3079" i="15"/>
  <c r="E3079" i="15" s="1"/>
  <c r="D3080" i="15"/>
  <c r="E3080" i="15" s="1"/>
  <c r="D3081" i="15"/>
  <c r="E3081" i="15" s="1"/>
  <c r="D3082" i="15"/>
  <c r="E3082" i="15" s="1"/>
  <c r="D3083" i="15"/>
  <c r="E3083" i="15" s="1"/>
  <c r="D3084" i="15"/>
  <c r="E3084" i="15" s="1"/>
  <c r="D3085" i="15"/>
  <c r="E3085" i="15" s="1"/>
  <c r="D3086" i="15"/>
  <c r="E3086" i="15" s="1"/>
  <c r="D3087" i="15"/>
  <c r="E3087" i="15" s="1"/>
  <c r="D3088" i="15"/>
  <c r="E3088" i="15" s="1"/>
  <c r="D3089" i="15"/>
  <c r="E3089" i="15" s="1"/>
  <c r="D3090" i="15"/>
  <c r="E3090" i="15" s="1"/>
  <c r="D3091" i="15"/>
  <c r="E3091" i="15" s="1"/>
  <c r="D3092" i="15"/>
  <c r="E3092" i="15" s="1"/>
  <c r="D3093" i="15"/>
  <c r="E3093" i="15" s="1"/>
  <c r="D3094" i="15"/>
  <c r="E3094" i="15" s="1"/>
  <c r="D3095" i="15"/>
  <c r="E3095" i="15" s="1"/>
  <c r="D3096" i="15"/>
  <c r="E3096" i="15" s="1"/>
  <c r="D3097" i="15"/>
  <c r="E3097" i="15" s="1"/>
  <c r="D3098" i="15"/>
  <c r="E3098" i="15" s="1"/>
  <c r="D3099" i="15"/>
  <c r="E3099" i="15" s="1"/>
  <c r="D3100" i="15"/>
  <c r="E3100" i="15" s="1"/>
  <c r="D3101" i="15"/>
  <c r="E3101" i="15" s="1"/>
  <c r="D3102" i="15"/>
  <c r="E3102" i="15" s="1"/>
  <c r="D3103" i="15"/>
  <c r="E3103" i="15" s="1"/>
  <c r="D3104" i="15"/>
  <c r="E3104" i="15" s="1"/>
  <c r="D3105" i="15"/>
  <c r="E3105" i="15" s="1"/>
  <c r="D3106" i="15"/>
  <c r="E3106" i="15" s="1"/>
  <c r="D3107" i="15"/>
  <c r="E3107" i="15" s="1"/>
  <c r="D3108" i="15"/>
  <c r="E3108" i="15" s="1"/>
  <c r="D3109" i="15"/>
  <c r="E3109" i="15" s="1"/>
  <c r="D3110" i="15"/>
  <c r="E3110" i="15" s="1"/>
  <c r="D3111" i="15"/>
  <c r="E3111" i="15" s="1"/>
  <c r="D3112" i="15"/>
  <c r="E3112" i="15" s="1"/>
  <c r="D3113" i="15"/>
  <c r="E3113" i="15" s="1"/>
  <c r="D3114" i="15"/>
  <c r="E3114" i="15" s="1"/>
  <c r="D3115" i="15"/>
  <c r="E3115" i="15" s="1"/>
  <c r="D3116" i="15"/>
  <c r="E3116" i="15" s="1"/>
  <c r="D3117" i="15"/>
  <c r="E3117" i="15" s="1"/>
  <c r="D3118" i="15"/>
  <c r="E3118" i="15" s="1"/>
  <c r="D3119" i="15"/>
  <c r="E3119" i="15" s="1"/>
  <c r="D3120" i="15"/>
  <c r="E3120" i="15" s="1"/>
  <c r="D3121" i="15"/>
  <c r="E3121" i="15" s="1"/>
  <c r="D3122" i="15"/>
  <c r="E3122" i="15" s="1"/>
  <c r="D3123" i="15"/>
  <c r="E3123" i="15" s="1"/>
  <c r="D3124" i="15"/>
  <c r="E3124" i="15" s="1"/>
  <c r="D3125" i="15"/>
  <c r="E3125" i="15" s="1"/>
  <c r="D3126" i="15"/>
  <c r="E3126" i="15" s="1"/>
  <c r="D3127" i="15"/>
  <c r="E3127" i="15" s="1"/>
  <c r="D3128" i="15"/>
  <c r="E3128" i="15" s="1"/>
  <c r="D3129" i="15"/>
  <c r="E3129" i="15" s="1"/>
  <c r="D3130" i="15"/>
  <c r="E3130" i="15" s="1"/>
  <c r="D3131" i="15"/>
  <c r="E3131" i="15" s="1"/>
  <c r="D3132" i="15"/>
  <c r="E3132" i="15" s="1"/>
  <c r="D3133" i="15"/>
  <c r="E3133" i="15" s="1"/>
  <c r="D3134" i="15"/>
  <c r="E3134" i="15" s="1"/>
  <c r="D3135" i="15"/>
  <c r="E3135" i="15" s="1"/>
  <c r="D3136" i="15"/>
  <c r="E3136" i="15" s="1"/>
  <c r="D3137" i="15"/>
  <c r="E3137" i="15" s="1"/>
  <c r="D3138" i="15"/>
  <c r="E3138" i="15" s="1"/>
  <c r="D3139" i="15"/>
  <c r="E3139" i="15" s="1"/>
  <c r="D3140" i="15"/>
  <c r="E3140" i="15" s="1"/>
  <c r="D3141" i="15"/>
  <c r="E3141" i="15" s="1"/>
  <c r="D3142" i="15"/>
  <c r="E3142" i="15" s="1"/>
  <c r="D3143" i="15"/>
  <c r="E3143" i="15" s="1"/>
  <c r="D3144" i="15"/>
  <c r="E3144" i="15" s="1"/>
  <c r="D3145" i="15"/>
  <c r="E3145" i="15" s="1"/>
  <c r="D3146" i="15"/>
  <c r="E3146" i="15" s="1"/>
  <c r="D3147" i="15"/>
  <c r="E3147" i="15" s="1"/>
  <c r="D3148" i="15"/>
  <c r="E3148" i="15" s="1"/>
  <c r="D3149" i="15"/>
  <c r="E3149" i="15" s="1"/>
  <c r="D3150" i="15"/>
  <c r="E3150" i="15" s="1"/>
  <c r="D3151" i="15"/>
  <c r="E3151" i="15" s="1"/>
  <c r="D3152" i="15"/>
  <c r="E3152" i="15" s="1"/>
  <c r="D3153" i="15"/>
  <c r="E3153" i="15" s="1"/>
  <c r="D3154" i="15"/>
  <c r="E3154" i="15" s="1"/>
  <c r="D3155" i="15"/>
  <c r="E3155" i="15" s="1"/>
  <c r="D3156" i="15"/>
  <c r="E3156" i="15" s="1"/>
  <c r="D3157" i="15"/>
  <c r="E3157" i="15" s="1"/>
  <c r="D3158" i="15"/>
  <c r="E3158" i="15" s="1"/>
  <c r="D3159" i="15"/>
  <c r="E3159" i="15" s="1"/>
  <c r="D3160" i="15"/>
  <c r="E3160" i="15" s="1"/>
  <c r="D3161" i="15"/>
  <c r="E3161" i="15" s="1"/>
  <c r="D3162" i="15"/>
  <c r="E3162" i="15" s="1"/>
  <c r="D3163" i="15"/>
  <c r="E3163" i="15" s="1"/>
  <c r="D3164" i="15"/>
  <c r="E3164" i="15" s="1"/>
  <c r="D3165" i="15"/>
  <c r="E3165" i="15" s="1"/>
  <c r="D3166" i="15"/>
  <c r="E3166" i="15" s="1"/>
  <c r="D3167" i="15"/>
  <c r="E3167" i="15" s="1"/>
  <c r="D3168" i="15"/>
  <c r="E3168" i="15" s="1"/>
  <c r="D3169" i="15"/>
  <c r="E3169" i="15" s="1"/>
  <c r="D3170" i="15"/>
  <c r="E3170" i="15" s="1"/>
  <c r="D3171" i="15"/>
  <c r="E3171" i="15" s="1"/>
  <c r="D3172" i="15"/>
  <c r="E3172" i="15" s="1"/>
  <c r="D3173" i="15"/>
  <c r="E3173" i="15" s="1"/>
  <c r="D3174" i="15"/>
  <c r="E3174" i="15" s="1"/>
  <c r="D3175" i="15"/>
  <c r="E3175" i="15" s="1"/>
  <c r="D3176" i="15"/>
  <c r="E3176" i="15" s="1"/>
  <c r="D3177" i="15"/>
  <c r="E3177" i="15" s="1"/>
  <c r="D3178" i="15"/>
  <c r="E3178" i="15" s="1"/>
  <c r="D3179" i="15"/>
  <c r="E3179" i="15" s="1"/>
  <c r="D3180" i="15"/>
  <c r="E3180" i="15" s="1"/>
  <c r="D3181" i="15"/>
  <c r="E3181" i="15" s="1"/>
  <c r="D3182" i="15"/>
  <c r="E3182" i="15" s="1"/>
  <c r="D3183" i="15"/>
  <c r="E3183" i="15" s="1"/>
  <c r="D3184" i="15"/>
  <c r="E3184" i="15" s="1"/>
  <c r="D3185" i="15"/>
  <c r="E3185" i="15" s="1"/>
  <c r="D3186" i="15"/>
  <c r="E3186" i="15" s="1"/>
  <c r="D3187" i="15"/>
  <c r="E3187" i="15" s="1"/>
  <c r="D3188" i="15"/>
  <c r="E3188" i="15" s="1"/>
  <c r="D3189" i="15"/>
  <c r="E3189" i="15" s="1"/>
  <c r="D3190" i="15"/>
  <c r="E3190" i="15" s="1"/>
  <c r="D3191" i="15"/>
  <c r="E3191" i="15" s="1"/>
  <c r="D3192" i="15"/>
  <c r="E3192" i="15" s="1"/>
  <c r="D3193" i="15"/>
  <c r="E3193" i="15" s="1"/>
  <c r="D3194" i="15"/>
  <c r="E3194" i="15" s="1"/>
  <c r="D3195" i="15"/>
  <c r="E3195" i="15" s="1"/>
  <c r="D3196" i="15"/>
  <c r="E3196" i="15" s="1"/>
  <c r="D3197" i="15"/>
  <c r="E3197" i="15" s="1"/>
  <c r="D3198" i="15"/>
  <c r="E3198" i="15" s="1"/>
  <c r="D3199" i="15"/>
  <c r="E3199" i="15" s="1"/>
  <c r="D3200" i="15"/>
  <c r="E3200" i="15" s="1"/>
  <c r="D3201" i="15"/>
  <c r="E3201" i="15" s="1"/>
  <c r="D3202" i="15"/>
  <c r="E3202" i="15" s="1"/>
  <c r="D3203" i="15"/>
  <c r="E3203" i="15" s="1"/>
  <c r="D3204" i="15"/>
  <c r="E3204" i="15" s="1"/>
  <c r="D3205" i="15"/>
  <c r="E3205" i="15" s="1"/>
  <c r="D3206" i="15"/>
  <c r="E3206" i="15" s="1"/>
  <c r="D3207" i="15"/>
  <c r="E3207" i="15" s="1"/>
  <c r="D3208" i="15"/>
  <c r="E3208" i="15" s="1"/>
  <c r="D3209" i="15"/>
  <c r="E3209" i="15" s="1"/>
  <c r="D3210" i="15"/>
  <c r="E3210" i="15" s="1"/>
  <c r="D3211" i="15"/>
  <c r="E3211" i="15" s="1"/>
  <c r="D3212" i="15"/>
  <c r="E3212" i="15" s="1"/>
  <c r="D3213" i="15"/>
  <c r="E3213" i="15" s="1"/>
  <c r="D3214" i="15"/>
  <c r="E3214" i="15" s="1"/>
  <c r="D3215" i="15"/>
  <c r="E3215" i="15" s="1"/>
  <c r="D3216" i="15"/>
  <c r="E3216" i="15" s="1"/>
  <c r="D3217" i="15"/>
  <c r="E3217" i="15" s="1"/>
  <c r="D3218" i="15"/>
  <c r="E3218" i="15" s="1"/>
  <c r="D3219" i="15"/>
  <c r="E3219" i="15" s="1"/>
  <c r="D3220" i="15"/>
  <c r="E3220" i="15" s="1"/>
  <c r="D3221" i="15"/>
  <c r="E3221" i="15" s="1"/>
  <c r="D3222" i="15"/>
  <c r="E3222" i="15" s="1"/>
  <c r="D3223" i="15"/>
  <c r="E3223" i="15" s="1"/>
  <c r="D3224" i="15"/>
  <c r="E3224" i="15" s="1"/>
  <c r="D3225" i="15"/>
  <c r="E3225" i="15" s="1"/>
  <c r="D3226" i="15"/>
  <c r="E3226" i="15" s="1"/>
  <c r="D3227" i="15"/>
  <c r="E3227" i="15" s="1"/>
  <c r="D3228" i="15"/>
  <c r="E3228" i="15" s="1"/>
  <c r="D3229" i="15"/>
  <c r="E3229" i="15" s="1"/>
  <c r="D3230" i="15"/>
  <c r="E3230" i="15" s="1"/>
  <c r="D3231" i="15"/>
  <c r="E3231" i="15" s="1"/>
  <c r="D3232" i="15"/>
  <c r="E3232" i="15" s="1"/>
  <c r="D3233" i="15"/>
  <c r="E3233" i="15" s="1"/>
  <c r="D3234" i="15"/>
  <c r="E3234" i="15" s="1"/>
  <c r="D3235" i="15"/>
  <c r="E3235" i="15" s="1"/>
  <c r="D3236" i="15"/>
  <c r="E3236" i="15" s="1"/>
  <c r="D3237" i="15"/>
  <c r="E3237" i="15" s="1"/>
  <c r="D3238" i="15"/>
  <c r="E3238" i="15" s="1"/>
  <c r="D3239" i="15"/>
  <c r="E3239" i="15" s="1"/>
  <c r="D3240" i="15"/>
  <c r="E3240" i="15" s="1"/>
  <c r="D3241" i="15"/>
  <c r="E3241" i="15" s="1"/>
  <c r="D3242" i="15"/>
  <c r="E3242" i="15" s="1"/>
  <c r="D3243" i="15"/>
  <c r="E3243" i="15" s="1"/>
  <c r="D3244" i="15"/>
  <c r="E3244" i="15" s="1"/>
  <c r="D3245" i="15"/>
  <c r="E3245" i="15" s="1"/>
  <c r="D3246" i="15"/>
  <c r="E3246" i="15" s="1"/>
  <c r="D3247" i="15"/>
  <c r="E3247" i="15" s="1"/>
  <c r="D3248" i="15"/>
  <c r="E3248" i="15" s="1"/>
  <c r="D3249" i="15"/>
  <c r="E3249" i="15" s="1"/>
  <c r="D3250" i="15"/>
  <c r="E3250" i="15" s="1"/>
  <c r="D3251" i="15"/>
  <c r="E3251" i="15" s="1"/>
  <c r="D3252" i="15"/>
  <c r="E3252" i="15" s="1"/>
  <c r="D3253" i="15"/>
  <c r="E3253" i="15" s="1"/>
  <c r="D3254" i="15"/>
  <c r="E3254" i="15" s="1"/>
  <c r="D3255" i="15"/>
  <c r="E3255" i="15" s="1"/>
  <c r="D3256" i="15"/>
  <c r="E3256" i="15" s="1"/>
  <c r="D3257" i="15"/>
  <c r="E3257" i="15" s="1"/>
  <c r="D3258" i="15"/>
  <c r="E3258" i="15" s="1"/>
  <c r="D3259" i="15"/>
  <c r="E3259" i="15" s="1"/>
  <c r="D3260" i="15"/>
  <c r="E3260" i="15" s="1"/>
  <c r="D3261" i="15"/>
  <c r="E3261" i="15" s="1"/>
  <c r="D3262" i="15"/>
  <c r="E3262" i="15" s="1"/>
  <c r="D3263" i="15"/>
  <c r="E3263" i="15" s="1"/>
  <c r="D3264" i="15"/>
  <c r="E3264" i="15" s="1"/>
  <c r="D3265" i="15"/>
  <c r="E3265" i="15" s="1"/>
  <c r="D3266" i="15"/>
  <c r="E3266" i="15" s="1"/>
  <c r="D3267" i="15"/>
  <c r="E3267" i="15" s="1"/>
  <c r="D3268" i="15"/>
  <c r="E3268" i="15" s="1"/>
  <c r="D3269" i="15"/>
  <c r="E3269" i="15" s="1"/>
  <c r="D3270" i="15"/>
  <c r="E3270" i="15" s="1"/>
  <c r="D3271" i="15"/>
  <c r="E3271" i="15" s="1"/>
  <c r="D3272" i="15"/>
  <c r="E3272" i="15" s="1"/>
  <c r="D3273" i="15"/>
  <c r="E3273" i="15" s="1"/>
  <c r="D3274" i="15"/>
  <c r="E3274" i="15" s="1"/>
  <c r="D3275" i="15"/>
  <c r="E3275" i="15" s="1"/>
  <c r="D3276" i="15"/>
  <c r="E3276" i="15" s="1"/>
  <c r="D3277" i="15"/>
  <c r="E3277" i="15" s="1"/>
  <c r="D3278" i="15"/>
  <c r="E3278" i="15" s="1"/>
  <c r="D3279" i="15"/>
  <c r="E3279" i="15" s="1"/>
  <c r="D3280" i="15"/>
  <c r="E3280" i="15" s="1"/>
  <c r="D3281" i="15"/>
  <c r="E3281" i="15" s="1"/>
  <c r="D3282" i="15"/>
  <c r="E3282" i="15" s="1"/>
  <c r="D3283" i="15"/>
  <c r="E3283" i="15" s="1"/>
  <c r="D3284" i="15"/>
  <c r="E3284" i="15" s="1"/>
  <c r="D3285" i="15"/>
  <c r="E3285" i="15" s="1"/>
  <c r="D3286" i="15"/>
  <c r="E3286" i="15" s="1"/>
  <c r="D3287" i="15"/>
  <c r="E3287" i="15" s="1"/>
  <c r="D3288" i="15"/>
  <c r="E3288" i="15" s="1"/>
  <c r="D3289" i="15"/>
  <c r="E3289" i="15" s="1"/>
  <c r="D3290" i="15"/>
  <c r="E3290" i="15" s="1"/>
  <c r="D3291" i="15"/>
  <c r="E3291" i="15" s="1"/>
  <c r="D3292" i="15"/>
  <c r="E3292" i="15" s="1"/>
  <c r="D3293" i="15"/>
  <c r="E3293" i="15" s="1"/>
  <c r="D3294" i="15"/>
  <c r="E3294" i="15" s="1"/>
  <c r="D3295" i="15"/>
  <c r="E3295" i="15" s="1"/>
  <c r="D3296" i="15"/>
  <c r="E3296" i="15" s="1"/>
  <c r="D3297" i="15"/>
  <c r="E3297" i="15" s="1"/>
  <c r="D3298" i="15"/>
  <c r="E3298" i="15" s="1"/>
  <c r="D3299" i="15"/>
  <c r="E3299" i="15" s="1"/>
  <c r="D3300" i="15"/>
  <c r="E3300" i="15" s="1"/>
  <c r="D3301" i="15"/>
  <c r="E3301" i="15" s="1"/>
  <c r="D3302" i="15"/>
  <c r="E3302" i="15" s="1"/>
  <c r="D3303" i="15"/>
  <c r="E3303" i="15" s="1"/>
  <c r="D3304" i="15"/>
  <c r="E3304" i="15" s="1"/>
  <c r="D3305" i="15"/>
  <c r="E3305" i="15" s="1"/>
  <c r="D3306" i="15"/>
  <c r="E3306" i="15" s="1"/>
  <c r="D3307" i="15"/>
  <c r="E3307" i="15" s="1"/>
  <c r="D3308" i="15"/>
  <c r="E3308" i="15" s="1"/>
  <c r="D3309" i="15"/>
  <c r="E3309" i="15" s="1"/>
  <c r="D3310" i="15"/>
  <c r="E3310" i="15" s="1"/>
  <c r="D3311" i="15"/>
  <c r="E3311" i="15" s="1"/>
  <c r="D3312" i="15"/>
  <c r="E3312" i="15" s="1"/>
  <c r="D3313" i="15"/>
  <c r="E3313" i="15" s="1"/>
  <c r="D3314" i="15"/>
  <c r="E3314" i="15" s="1"/>
  <c r="D3315" i="15"/>
  <c r="E3315" i="15" s="1"/>
  <c r="D3316" i="15"/>
  <c r="E3316" i="15" s="1"/>
  <c r="D3317" i="15"/>
  <c r="E3317" i="15" s="1"/>
  <c r="D3318" i="15"/>
  <c r="E3318" i="15" s="1"/>
  <c r="D3319" i="15"/>
  <c r="E3319" i="15" s="1"/>
  <c r="D3320" i="15"/>
  <c r="E3320" i="15" s="1"/>
  <c r="D3321" i="15"/>
  <c r="E3321" i="15" s="1"/>
  <c r="D3322" i="15"/>
  <c r="E3322" i="15" s="1"/>
  <c r="D3323" i="15"/>
  <c r="E3323" i="15" s="1"/>
  <c r="D3324" i="15"/>
  <c r="E3324" i="15" s="1"/>
  <c r="D3325" i="15"/>
  <c r="E3325" i="15" s="1"/>
  <c r="D3326" i="15"/>
  <c r="E3326" i="15" s="1"/>
  <c r="D3327" i="15"/>
  <c r="E3327" i="15" s="1"/>
  <c r="D3328" i="15"/>
  <c r="E3328" i="15" s="1"/>
  <c r="D3329" i="15"/>
  <c r="E3329" i="15" s="1"/>
  <c r="D3330" i="15"/>
  <c r="E3330" i="15" s="1"/>
  <c r="D3331" i="15"/>
  <c r="E3331" i="15" s="1"/>
  <c r="D3332" i="15"/>
  <c r="E3332" i="15" s="1"/>
  <c r="D3333" i="15"/>
  <c r="E3333" i="15" s="1"/>
  <c r="D3334" i="15"/>
  <c r="E3334" i="15" s="1"/>
  <c r="D3335" i="15"/>
  <c r="E3335" i="15" s="1"/>
  <c r="D3336" i="15"/>
  <c r="E3336" i="15" s="1"/>
  <c r="D3337" i="15"/>
  <c r="E3337" i="15" s="1"/>
  <c r="D3338" i="15"/>
  <c r="E3338" i="15" s="1"/>
  <c r="D3339" i="15"/>
  <c r="E3339" i="15" s="1"/>
  <c r="D3340" i="15"/>
  <c r="E3340" i="15" s="1"/>
  <c r="D3341" i="15"/>
  <c r="E3341" i="15" s="1"/>
  <c r="D3342" i="15"/>
  <c r="E3342" i="15" s="1"/>
  <c r="D3343" i="15"/>
  <c r="E3343" i="15" s="1"/>
  <c r="D3344" i="15"/>
  <c r="E3344" i="15" s="1"/>
  <c r="D3345" i="15"/>
  <c r="E3345" i="15" s="1"/>
  <c r="D3346" i="15"/>
  <c r="E3346" i="15" s="1"/>
  <c r="D3347" i="15"/>
  <c r="E3347" i="15" s="1"/>
  <c r="D3348" i="15"/>
  <c r="E3348" i="15" s="1"/>
  <c r="D3349" i="15"/>
  <c r="E3349" i="15" s="1"/>
  <c r="D3350" i="15"/>
  <c r="E3350" i="15" s="1"/>
  <c r="D3351" i="15"/>
  <c r="E3351" i="15" s="1"/>
  <c r="D3352" i="15"/>
  <c r="E3352" i="15" s="1"/>
  <c r="D3353" i="15"/>
  <c r="E3353" i="15" s="1"/>
  <c r="D3354" i="15"/>
  <c r="E3354" i="15" s="1"/>
  <c r="D3355" i="15"/>
  <c r="E3355" i="15" s="1"/>
  <c r="D3356" i="15"/>
  <c r="E3356" i="15" s="1"/>
  <c r="D3357" i="15"/>
  <c r="E3357" i="15" s="1"/>
  <c r="D3358" i="15"/>
  <c r="E3358" i="15" s="1"/>
  <c r="D3359" i="15"/>
  <c r="E3359" i="15" s="1"/>
  <c r="D3360" i="15"/>
  <c r="E3360" i="15" s="1"/>
  <c r="D3361" i="15"/>
  <c r="E3361" i="15" s="1"/>
  <c r="D3362" i="15"/>
  <c r="E3362" i="15" s="1"/>
  <c r="D3363" i="15"/>
  <c r="E3363" i="15" s="1"/>
  <c r="D3364" i="15"/>
  <c r="E3364" i="15" s="1"/>
  <c r="D3365" i="15"/>
  <c r="E3365" i="15" s="1"/>
  <c r="D3366" i="15"/>
  <c r="E3366" i="15" s="1"/>
  <c r="D3367" i="15"/>
  <c r="E3367" i="15" s="1"/>
  <c r="D3368" i="15"/>
  <c r="E3368" i="15" s="1"/>
  <c r="D3369" i="15"/>
  <c r="E3369" i="15" s="1"/>
  <c r="D3370" i="15"/>
  <c r="E3370" i="15" s="1"/>
  <c r="D3371" i="15"/>
  <c r="E3371" i="15" s="1"/>
  <c r="D3372" i="15"/>
  <c r="E3372" i="15" s="1"/>
  <c r="D3373" i="15"/>
  <c r="E3373" i="15" s="1"/>
  <c r="D3374" i="15"/>
  <c r="E3374" i="15" s="1"/>
  <c r="D3375" i="15"/>
  <c r="E3375" i="15" s="1"/>
  <c r="D3376" i="15"/>
  <c r="E3376" i="15" s="1"/>
  <c r="D3377" i="15"/>
  <c r="E3377" i="15" s="1"/>
  <c r="D3378" i="15"/>
  <c r="E3378" i="15" s="1"/>
  <c r="D3379" i="15"/>
  <c r="E3379" i="15" s="1"/>
  <c r="D3380" i="15"/>
  <c r="E3380" i="15" s="1"/>
  <c r="D3381" i="15"/>
  <c r="E3381" i="15" s="1"/>
  <c r="D3382" i="15"/>
  <c r="E3382" i="15" s="1"/>
  <c r="D3383" i="15"/>
  <c r="E3383" i="15" s="1"/>
  <c r="D3384" i="15"/>
  <c r="E3384" i="15" s="1"/>
  <c r="D3385" i="15"/>
  <c r="E3385" i="15" s="1"/>
  <c r="D3386" i="15"/>
  <c r="E3386" i="15" s="1"/>
  <c r="D3387" i="15"/>
  <c r="E3387" i="15" s="1"/>
  <c r="D3388" i="15"/>
  <c r="E3388" i="15" s="1"/>
  <c r="D3389" i="15"/>
  <c r="E3389" i="15" s="1"/>
  <c r="D3390" i="15"/>
  <c r="E3390" i="15" s="1"/>
  <c r="D3391" i="15"/>
  <c r="E3391" i="15" s="1"/>
  <c r="D3392" i="15"/>
  <c r="E3392" i="15" s="1"/>
  <c r="D3393" i="15"/>
  <c r="E3393" i="15" s="1"/>
  <c r="D3394" i="15"/>
  <c r="E3394" i="15" s="1"/>
  <c r="D3395" i="15"/>
  <c r="E3395" i="15" s="1"/>
  <c r="D3396" i="15"/>
  <c r="E3396" i="15" s="1"/>
  <c r="D3397" i="15"/>
  <c r="E3397" i="15" s="1"/>
  <c r="D3398" i="15"/>
  <c r="E3398" i="15" s="1"/>
  <c r="D3399" i="15"/>
  <c r="E3399" i="15" s="1"/>
  <c r="D3400" i="15"/>
  <c r="E3400" i="15" s="1"/>
  <c r="D3401" i="15"/>
  <c r="E3401" i="15" s="1"/>
  <c r="D3402" i="15"/>
  <c r="E3402" i="15" s="1"/>
  <c r="D3403" i="15"/>
  <c r="E3403" i="15" s="1"/>
  <c r="D3404" i="15"/>
  <c r="E3404" i="15" s="1"/>
  <c r="D3405" i="15"/>
  <c r="E3405" i="15" s="1"/>
  <c r="D3406" i="15"/>
  <c r="E3406" i="15" s="1"/>
  <c r="D3407" i="15"/>
  <c r="E3407" i="15" s="1"/>
  <c r="D3408" i="15"/>
  <c r="E3408" i="15" s="1"/>
  <c r="D3409" i="15"/>
  <c r="E3409" i="15" s="1"/>
  <c r="D3410" i="15"/>
  <c r="E3410" i="15" s="1"/>
  <c r="D3411" i="15"/>
  <c r="E3411" i="15" s="1"/>
  <c r="D3412" i="15"/>
  <c r="E3412" i="15" s="1"/>
  <c r="D3413" i="15"/>
  <c r="E3413" i="15" s="1"/>
  <c r="D3414" i="15"/>
  <c r="E3414" i="15" s="1"/>
  <c r="D3415" i="15"/>
  <c r="E3415" i="15" s="1"/>
  <c r="D3416" i="15"/>
  <c r="E3416" i="15" s="1"/>
  <c r="D3417" i="15"/>
  <c r="E3417" i="15" s="1"/>
  <c r="D3418" i="15"/>
  <c r="E3418" i="15" s="1"/>
  <c r="D3419" i="15"/>
  <c r="E3419" i="15" s="1"/>
  <c r="D3420" i="15"/>
  <c r="E3420" i="15" s="1"/>
  <c r="D3421" i="15"/>
  <c r="E3421" i="15" s="1"/>
  <c r="D3422" i="15"/>
  <c r="E3422" i="15" s="1"/>
  <c r="D3423" i="15"/>
  <c r="E3423" i="15" s="1"/>
  <c r="D3424" i="15"/>
  <c r="E3424" i="15" s="1"/>
  <c r="D3425" i="15"/>
  <c r="E3425" i="15" s="1"/>
  <c r="D3426" i="15"/>
  <c r="E3426" i="15" s="1"/>
  <c r="D3427" i="15"/>
  <c r="E3427" i="15" s="1"/>
  <c r="D3428" i="15"/>
  <c r="E3428" i="15" s="1"/>
  <c r="D3429" i="15"/>
  <c r="E3429" i="15" s="1"/>
  <c r="D3430" i="15"/>
  <c r="E3430" i="15" s="1"/>
  <c r="D3431" i="15"/>
  <c r="E3431" i="15" s="1"/>
  <c r="D3432" i="15"/>
  <c r="E3432" i="15" s="1"/>
  <c r="D3433" i="15"/>
  <c r="E3433" i="15" s="1"/>
  <c r="D3434" i="15"/>
  <c r="E3434" i="15" s="1"/>
  <c r="D3435" i="15"/>
  <c r="E3435" i="15" s="1"/>
  <c r="D3436" i="15"/>
  <c r="E3436" i="15" s="1"/>
  <c r="D3437" i="15"/>
  <c r="E3437" i="15" s="1"/>
  <c r="D3438" i="15"/>
  <c r="E3438" i="15" s="1"/>
  <c r="D3439" i="15"/>
  <c r="E3439" i="15" s="1"/>
  <c r="D3440" i="15"/>
  <c r="E3440" i="15" s="1"/>
  <c r="D3441" i="15"/>
  <c r="E3441" i="15" s="1"/>
  <c r="D3442" i="15"/>
  <c r="E3442" i="15" s="1"/>
  <c r="D3443" i="15"/>
  <c r="E3443" i="15" s="1"/>
  <c r="D3444" i="15"/>
  <c r="E3444" i="15" s="1"/>
  <c r="D3445" i="15"/>
  <c r="E3445" i="15" s="1"/>
  <c r="D3446" i="15"/>
  <c r="E3446" i="15" s="1"/>
  <c r="D3447" i="15"/>
  <c r="E3447" i="15" s="1"/>
  <c r="D3448" i="15"/>
  <c r="E3448" i="15" s="1"/>
  <c r="D3449" i="15"/>
  <c r="E3449" i="15" s="1"/>
  <c r="D3450" i="15"/>
  <c r="E3450" i="15" s="1"/>
  <c r="D3451" i="15"/>
  <c r="E3451" i="15" s="1"/>
  <c r="D3452" i="15"/>
  <c r="E3452" i="15" s="1"/>
  <c r="D3453" i="15"/>
  <c r="E3453" i="15" s="1"/>
  <c r="D3454" i="15"/>
  <c r="E3454" i="15" s="1"/>
  <c r="D3455" i="15"/>
  <c r="E3455" i="15" s="1"/>
  <c r="D3456" i="15"/>
  <c r="E3456" i="15" s="1"/>
  <c r="D3457" i="15"/>
  <c r="E3457" i="15" s="1"/>
  <c r="D3458" i="15"/>
  <c r="E3458" i="15" s="1"/>
  <c r="D3459" i="15"/>
  <c r="E3459" i="15" s="1"/>
  <c r="D3460" i="15"/>
  <c r="E3460" i="15" s="1"/>
  <c r="D3461" i="15"/>
  <c r="E3461" i="15" s="1"/>
  <c r="D3462" i="15"/>
  <c r="E3462" i="15" s="1"/>
  <c r="D3463" i="15"/>
  <c r="E3463" i="15" s="1"/>
  <c r="D3464" i="15"/>
  <c r="E3464" i="15" s="1"/>
  <c r="D3465" i="15"/>
  <c r="E3465" i="15" s="1"/>
  <c r="D3466" i="15"/>
  <c r="E3466" i="15" s="1"/>
  <c r="D3467" i="15"/>
  <c r="E3467" i="15" s="1"/>
  <c r="D3468" i="15"/>
  <c r="E3468" i="15" s="1"/>
  <c r="D3469" i="15"/>
  <c r="E3469" i="15" s="1"/>
  <c r="D3470" i="15"/>
  <c r="E3470" i="15" s="1"/>
  <c r="D3471" i="15"/>
  <c r="E3471" i="15" s="1"/>
  <c r="D3472" i="15"/>
  <c r="E3472" i="15" s="1"/>
  <c r="D3473" i="15"/>
  <c r="E3473" i="15" s="1"/>
  <c r="D3474" i="15"/>
  <c r="E3474" i="15" s="1"/>
  <c r="D3475" i="15"/>
  <c r="E3475" i="15" s="1"/>
  <c r="D3476" i="15"/>
  <c r="E3476" i="15" s="1"/>
  <c r="D3477" i="15"/>
  <c r="E3477" i="15" s="1"/>
  <c r="D3478" i="15"/>
  <c r="E3478" i="15" s="1"/>
  <c r="D3479" i="15"/>
  <c r="E3479" i="15" s="1"/>
  <c r="D3480" i="15"/>
  <c r="E3480" i="15" s="1"/>
  <c r="D3481" i="15"/>
  <c r="E3481" i="15" s="1"/>
  <c r="D3482" i="15"/>
  <c r="E3482" i="15" s="1"/>
  <c r="D3483" i="15"/>
  <c r="E3483" i="15" s="1"/>
  <c r="D3484" i="15"/>
  <c r="E3484" i="15" s="1"/>
  <c r="D3485" i="15"/>
  <c r="E3485" i="15" s="1"/>
  <c r="D3486" i="15"/>
  <c r="E3486" i="15" s="1"/>
  <c r="D3487" i="15"/>
  <c r="E3487" i="15" s="1"/>
  <c r="D3488" i="15"/>
  <c r="E3488" i="15" s="1"/>
  <c r="D3489" i="15"/>
  <c r="E3489" i="15" s="1"/>
  <c r="D3490" i="15"/>
  <c r="E3490" i="15" s="1"/>
  <c r="D3491" i="15"/>
  <c r="E3491" i="15" s="1"/>
  <c r="D3492" i="15"/>
  <c r="E3492" i="15" s="1"/>
  <c r="D3493" i="15"/>
  <c r="E3493" i="15" s="1"/>
  <c r="D3494" i="15"/>
  <c r="E3494" i="15" s="1"/>
  <c r="D3495" i="15"/>
  <c r="E3495" i="15" s="1"/>
  <c r="D3496" i="15"/>
  <c r="E3496" i="15" s="1"/>
  <c r="D3497" i="15"/>
  <c r="E3497" i="15" s="1"/>
  <c r="D3498" i="15"/>
  <c r="E3498" i="15" s="1"/>
  <c r="D3499" i="15"/>
  <c r="E3499" i="15" s="1"/>
  <c r="D3500" i="15"/>
  <c r="E3500" i="15" s="1"/>
  <c r="D3501" i="15"/>
  <c r="E3501" i="15" s="1"/>
  <c r="D3502" i="15"/>
  <c r="E3502" i="15" s="1"/>
  <c r="D3503" i="15"/>
  <c r="E3503" i="15" s="1"/>
  <c r="D3504" i="15"/>
  <c r="E3504" i="15" s="1"/>
  <c r="D3505" i="15"/>
  <c r="E3505" i="15" s="1"/>
  <c r="D3506" i="15"/>
  <c r="E3506" i="15" s="1"/>
  <c r="D3507" i="15"/>
  <c r="E3507" i="15" s="1"/>
  <c r="D3508" i="15"/>
  <c r="E3508" i="15" s="1"/>
  <c r="D3509" i="15"/>
  <c r="E3509" i="15" s="1"/>
  <c r="D3510" i="15"/>
  <c r="E3510" i="15" s="1"/>
  <c r="D3511" i="15"/>
  <c r="E3511" i="15" s="1"/>
  <c r="D3512" i="15"/>
  <c r="E3512" i="15" s="1"/>
  <c r="D3513" i="15"/>
  <c r="E3513" i="15" s="1"/>
  <c r="D3514" i="15"/>
  <c r="E3514" i="15" s="1"/>
  <c r="D3515" i="15"/>
  <c r="E3515" i="15" s="1"/>
  <c r="D3516" i="15"/>
  <c r="E3516" i="15" s="1"/>
  <c r="D3517" i="15"/>
  <c r="E3517" i="15" s="1"/>
  <c r="D3518" i="15"/>
  <c r="E3518" i="15" s="1"/>
  <c r="D3519" i="15"/>
  <c r="E3519" i="15" s="1"/>
  <c r="D3520" i="15"/>
  <c r="E3520" i="15" s="1"/>
  <c r="D3521" i="15"/>
  <c r="E3521" i="15" s="1"/>
  <c r="D3522" i="15"/>
  <c r="E3522" i="15" s="1"/>
  <c r="D3523" i="15"/>
  <c r="E3523" i="15" s="1"/>
  <c r="D3524" i="15"/>
  <c r="E3524" i="15" s="1"/>
  <c r="D3525" i="15"/>
  <c r="E3525" i="15" s="1"/>
  <c r="D3526" i="15"/>
  <c r="E3526" i="15" s="1"/>
  <c r="D3527" i="15"/>
  <c r="E3527" i="15" s="1"/>
  <c r="D3528" i="15"/>
  <c r="E3528" i="15" s="1"/>
  <c r="D3529" i="15"/>
  <c r="E3529" i="15" s="1"/>
  <c r="D3530" i="15"/>
  <c r="E3530" i="15" s="1"/>
  <c r="D3531" i="15"/>
  <c r="E3531" i="15" s="1"/>
  <c r="D3532" i="15"/>
  <c r="E3532" i="15" s="1"/>
  <c r="D3533" i="15"/>
  <c r="E3533" i="15" s="1"/>
  <c r="D3534" i="15"/>
  <c r="E3534" i="15" s="1"/>
  <c r="D3535" i="15"/>
  <c r="E3535" i="15" s="1"/>
  <c r="D3536" i="15"/>
  <c r="E3536" i="15" s="1"/>
  <c r="D3537" i="15"/>
  <c r="E3537" i="15" s="1"/>
  <c r="D3538" i="15"/>
  <c r="E3538" i="15" s="1"/>
  <c r="D3539" i="15"/>
  <c r="E3539" i="15" s="1"/>
  <c r="D3540" i="15"/>
  <c r="E3540" i="15" s="1"/>
  <c r="D3541" i="15"/>
  <c r="E3541" i="15" s="1"/>
  <c r="D3542" i="15"/>
  <c r="E3542" i="15" s="1"/>
  <c r="D3543" i="15"/>
  <c r="E3543" i="15" s="1"/>
  <c r="D3544" i="15"/>
  <c r="E3544" i="15" s="1"/>
  <c r="D3545" i="15"/>
  <c r="E3545" i="15" s="1"/>
  <c r="D3546" i="15"/>
  <c r="E3546" i="15" s="1"/>
  <c r="D3547" i="15"/>
  <c r="E3547" i="15" s="1"/>
  <c r="D3548" i="15"/>
  <c r="E3548" i="15" s="1"/>
  <c r="D3549" i="15"/>
  <c r="E3549" i="15" s="1"/>
  <c r="D3550" i="15"/>
  <c r="E3550" i="15" s="1"/>
  <c r="D3551" i="15"/>
  <c r="E3551" i="15" s="1"/>
  <c r="D3552" i="15"/>
  <c r="E3552" i="15" s="1"/>
  <c r="D3553" i="15"/>
  <c r="E3553" i="15" s="1"/>
  <c r="D3554" i="15"/>
  <c r="E3554" i="15" s="1"/>
  <c r="D3555" i="15"/>
  <c r="E3555" i="15" s="1"/>
  <c r="D3556" i="15"/>
  <c r="E3556" i="15" s="1"/>
  <c r="D3557" i="15"/>
  <c r="E3557" i="15" s="1"/>
  <c r="D3558" i="15"/>
  <c r="E3558" i="15" s="1"/>
  <c r="D3559" i="15"/>
  <c r="E3559" i="15" s="1"/>
  <c r="D3560" i="15"/>
  <c r="E3560" i="15" s="1"/>
  <c r="D3561" i="15"/>
  <c r="E3561" i="15" s="1"/>
  <c r="D3562" i="15"/>
  <c r="E3562" i="15" s="1"/>
  <c r="D3563" i="15"/>
  <c r="E3563" i="15" s="1"/>
  <c r="D3564" i="15"/>
  <c r="E3564" i="15" s="1"/>
  <c r="D3565" i="15"/>
  <c r="E3565" i="15" s="1"/>
  <c r="D3566" i="15"/>
  <c r="E3566" i="15" s="1"/>
  <c r="D3567" i="15"/>
  <c r="E3567" i="15" s="1"/>
  <c r="D3568" i="15"/>
  <c r="E3568" i="15" s="1"/>
  <c r="D3569" i="15"/>
  <c r="E3569" i="15" s="1"/>
  <c r="D3570" i="15"/>
  <c r="E3570" i="15" s="1"/>
  <c r="D3571" i="15"/>
  <c r="E3571" i="15" s="1"/>
  <c r="D3572" i="15"/>
  <c r="E3572" i="15" s="1"/>
  <c r="D3573" i="15"/>
  <c r="E3573" i="15" s="1"/>
  <c r="D3574" i="15"/>
  <c r="E3574" i="15" s="1"/>
  <c r="D3575" i="15"/>
  <c r="E3575" i="15" s="1"/>
  <c r="D3576" i="15"/>
  <c r="E3576" i="15" s="1"/>
  <c r="D3577" i="15"/>
  <c r="E3577" i="15" s="1"/>
  <c r="D3578" i="15"/>
  <c r="E3578" i="15" s="1"/>
  <c r="D3579" i="15"/>
  <c r="E3579" i="15" s="1"/>
  <c r="D3580" i="15"/>
  <c r="E3580" i="15" s="1"/>
  <c r="D3581" i="15"/>
  <c r="E3581" i="15" s="1"/>
  <c r="D3582" i="15"/>
  <c r="E3582" i="15" s="1"/>
  <c r="D3583" i="15"/>
  <c r="E3583" i="15" s="1"/>
  <c r="D3584" i="15"/>
  <c r="E3584" i="15" s="1"/>
  <c r="D3585" i="15"/>
  <c r="E3585" i="15" s="1"/>
  <c r="D3586" i="15"/>
  <c r="E3586" i="15" s="1"/>
  <c r="D3587" i="15"/>
  <c r="E3587" i="15" s="1"/>
  <c r="D3588" i="15"/>
  <c r="E3588" i="15" s="1"/>
  <c r="D3589" i="15"/>
  <c r="E3589" i="15" s="1"/>
  <c r="D3590" i="15"/>
  <c r="E3590" i="15" s="1"/>
  <c r="D3591" i="15"/>
  <c r="E3591" i="15" s="1"/>
  <c r="D3592" i="15"/>
  <c r="E3592" i="15" s="1"/>
  <c r="D3593" i="15"/>
  <c r="E3593" i="15" s="1"/>
  <c r="D3594" i="15"/>
  <c r="E3594" i="15" s="1"/>
  <c r="D3595" i="15"/>
  <c r="E3595" i="15" s="1"/>
  <c r="D3596" i="15"/>
  <c r="E3596" i="15" s="1"/>
  <c r="D3597" i="15"/>
  <c r="E3597" i="15" s="1"/>
  <c r="D3598" i="15"/>
  <c r="E3598" i="15" s="1"/>
  <c r="D3599" i="15"/>
  <c r="E3599" i="15" s="1"/>
  <c r="D3600" i="15"/>
  <c r="E3600" i="15" s="1"/>
  <c r="D3601" i="15"/>
  <c r="E3601" i="15" s="1"/>
  <c r="D3602" i="15"/>
  <c r="E3602" i="15" s="1"/>
  <c r="D3603" i="15"/>
  <c r="E3603" i="15" s="1"/>
  <c r="D3604" i="15"/>
  <c r="E3604" i="15" s="1"/>
  <c r="D3605" i="15"/>
  <c r="E3605" i="15" s="1"/>
  <c r="D3606" i="15"/>
  <c r="E3606" i="15" s="1"/>
  <c r="D3607" i="15"/>
  <c r="E3607" i="15" s="1"/>
  <c r="D3608" i="15"/>
  <c r="E3608" i="15" s="1"/>
  <c r="D3609" i="15"/>
  <c r="E3609" i="15" s="1"/>
  <c r="D3610" i="15"/>
  <c r="E3610" i="15" s="1"/>
  <c r="D3611" i="15"/>
  <c r="E3611" i="15" s="1"/>
  <c r="D3612" i="15"/>
  <c r="E3612" i="15" s="1"/>
  <c r="D3613" i="15"/>
  <c r="E3613" i="15" s="1"/>
  <c r="D3614" i="15"/>
  <c r="E3614" i="15" s="1"/>
  <c r="D3615" i="15"/>
  <c r="E3615" i="15" s="1"/>
  <c r="D3616" i="15"/>
  <c r="E3616" i="15" s="1"/>
  <c r="D3617" i="15"/>
  <c r="E3617" i="15" s="1"/>
  <c r="D3618" i="15"/>
  <c r="E3618" i="15" s="1"/>
  <c r="D3619" i="15"/>
  <c r="E3619" i="15" s="1"/>
  <c r="D3620" i="15"/>
  <c r="E3620" i="15" s="1"/>
  <c r="D3621" i="15"/>
  <c r="E3621" i="15" s="1"/>
  <c r="D3622" i="15"/>
  <c r="E3622" i="15" s="1"/>
  <c r="D3623" i="15"/>
  <c r="E3623" i="15" s="1"/>
  <c r="D3624" i="15"/>
  <c r="E3624" i="15" s="1"/>
  <c r="D3625" i="15"/>
  <c r="E3625" i="15" s="1"/>
  <c r="D3626" i="15"/>
  <c r="E3626" i="15" s="1"/>
  <c r="D3627" i="15"/>
  <c r="E3627" i="15" s="1"/>
  <c r="D3628" i="15"/>
  <c r="E3628" i="15" s="1"/>
  <c r="D3629" i="15"/>
  <c r="E3629" i="15" s="1"/>
  <c r="D3630" i="15"/>
  <c r="E3630" i="15" s="1"/>
  <c r="D3631" i="15"/>
  <c r="E3631" i="15" s="1"/>
  <c r="D3632" i="15"/>
  <c r="E3632" i="15" s="1"/>
  <c r="D3633" i="15"/>
  <c r="E3633" i="15" s="1"/>
  <c r="D3634" i="15"/>
  <c r="E3634" i="15" s="1"/>
  <c r="D3635" i="15"/>
  <c r="E3635" i="15" s="1"/>
  <c r="D3636" i="15"/>
  <c r="E3636" i="15" s="1"/>
  <c r="D3637" i="15"/>
  <c r="E3637" i="15" s="1"/>
  <c r="D3638" i="15"/>
  <c r="E3638" i="15" s="1"/>
  <c r="D3639" i="15"/>
  <c r="E3639" i="15" s="1"/>
  <c r="D3640" i="15"/>
  <c r="E3640" i="15" s="1"/>
  <c r="D3641" i="15"/>
  <c r="E3641" i="15" s="1"/>
  <c r="D3642" i="15"/>
  <c r="E3642" i="15" s="1"/>
  <c r="D3643" i="15"/>
  <c r="E3643" i="15" s="1"/>
  <c r="D3644" i="15"/>
  <c r="E3644" i="15" s="1"/>
  <c r="D3645" i="15"/>
  <c r="E3645" i="15" s="1"/>
  <c r="D3646" i="15"/>
  <c r="E3646" i="15" s="1"/>
  <c r="D3647" i="15"/>
  <c r="E3647" i="15" s="1"/>
  <c r="D3648" i="15"/>
  <c r="E3648" i="15" s="1"/>
  <c r="D3649" i="15"/>
  <c r="E3649" i="15" s="1"/>
  <c r="D3650" i="15"/>
  <c r="E3650" i="15" s="1"/>
  <c r="D3651" i="15"/>
  <c r="E3651" i="15" s="1"/>
  <c r="D3652" i="15"/>
  <c r="E3652" i="15" s="1"/>
  <c r="D3653" i="15"/>
  <c r="E3653" i="15" s="1"/>
  <c r="D3654" i="15"/>
  <c r="E3654" i="15" s="1"/>
  <c r="D3655" i="15"/>
  <c r="E3655" i="15" s="1"/>
  <c r="D3656" i="15"/>
  <c r="E3656" i="15" s="1"/>
  <c r="D3657" i="15"/>
  <c r="E3657" i="15" s="1"/>
  <c r="D3658" i="15"/>
  <c r="E3658" i="15" s="1"/>
  <c r="D3659" i="15"/>
  <c r="E3659" i="15" s="1"/>
  <c r="D3660" i="15"/>
  <c r="E3660" i="15" s="1"/>
  <c r="D3661" i="15"/>
  <c r="E3661" i="15" s="1"/>
  <c r="D3662" i="15"/>
  <c r="E3662" i="15" s="1"/>
  <c r="D3663" i="15"/>
  <c r="E3663" i="15" s="1"/>
  <c r="D3664" i="15"/>
  <c r="E3664" i="15" s="1"/>
  <c r="D3665" i="15"/>
  <c r="E3665" i="15" s="1"/>
  <c r="D3666" i="15"/>
  <c r="E3666" i="15" s="1"/>
  <c r="D3667" i="15"/>
  <c r="E3667" i="15" s="1"/>
  <c r="D3668" i="15"/>
  <c r="E3668" i="15" s="1"/>
  <c r="D3669" i="15"/>
  <c r="E3669" i="15" s="1"/>
  <c r="D3670" i="15"/>
  <c r="E3670" i="15" s="1"/>
  <c r="D3671" i="15"/>
  <c r="E3671" i="15" s="1"/>
  <c r="D3672" i="15"/>
  <c r="E3672" i="15" s="1"/>
  <c r="D3673" i="15"/>
  <c r="E3673" i="15" s="1"/>
  <c r="D3674" i="15"/>
  <c r="E3674" i="15" s="1"/>
  <c r="D3675" i="15"/>
  <c r="E3675" i="15" s="1"/>
  <c r="D3676" i="15"/>
  <c r="E3676" i="15" s="1"/>
  <c r="D3677" i="15"/>
  <c r="E3677" i="15" s="1"/>
  <c r="D3678" i="15"/>
  <c r="E3678" i="15" s="1"/>
  <c r="D3679" i="15"/>
  <c r="E3679" i="15" s="1"/>
  <c r="D3680" i="15"/>
  <c r="E3680" i="15" s="1"/>
  <c r="D3681" i="15"/>
  <c r="E3681" i="15" s="1"/>
  <c r="D3682" i="15"/>
  <c r="E3682" i="15" s="1"/>
  <c r="D3683" i="15"/>
  <c r="E3683" i="15" s="1"/>
  <c r="D3684" i="15"/>
  <c r="E3684" i="15" s="1"/>
  <c r="D3685" i="15"/>
  <c r="E3685" i="15" s="1"/>
  <c r="D3686" i="15"/>
  <c r="E3686" i="15" s="1"/>
  <c r="D3687" i="15"/>
  <c r="E3687" i="15" s="1"/>
  <c r="D3688" i="15"/>
  <c r="E3688" i="15" s="1"/>
  <c r="D3689" i="15"/>
  <c r="E3689" i="15" s="1"/>
  <c r="D3690" i="15"/>
  <c r="E3690" i="15" s="1"/>
  <c r="D3691" i="15"/>
  <c r="E3691" i="15" s="1"/>
  <c r="D3692" i="15"/>
  <c r="E3692" i="15" s="1"/>
  <c r="D3693" i="15"/>
  <c r="E3693" i="15" s="1"/>
  <c r="D3694" i="15"/>
  <c r="E3694" i="15" s="1"/>
  <c r="D3695" i="15"/>
  <c r="E3695" i="15" s="1"/>
  <c r="D3696" i="15"/>
  <c r="E3696" i="15" s="1"/>
  <c r="D3697" i="15"/>
  <c r="E3697" i="15" s="1"/>
  <c r="D3698" i="15"/>
  <c r="E3698" i="15" s="1"/>
  <c r="D3699" i="15"/>
  <c r="E3699" i="15" s="1"/>
  <c r="D3700" i="15"/>
  <c r="E3700" i="15" s="1"/>
  <c r="D3701" i="15"/>
  <c r="E3701" i="15" s="1"/>
  <c r="D3702" i="15"/>
  <c r="E3702" i="15" s="1"/>
  <c r="D3703" i="15"/>
  <c r="E3703" i="15" s="1"/>
  <c r="D3704" i="15"/>
  <c r="E3704" i="15" s="1"/>
  <c r="D3705" i="15"/>
  <c r="E3705" i="15" s="1"/>
  <c r="D3706" i="15"/>
  <c r="E3706" i="15" s="1"/>
  <c r="D3707" i="15"/>
  <c r="E3707" i="15" s="1"/>
  <c r="D3708" i="15"/>
  <c r="E3708" i="15" s="1"/>
  <c r="D3709" i="15"/>
  <c r="E3709" i="15" s="1"/>
  <c r="D3710" i="15"/>
  <c r="E3710" i="15" s="1"/>
  <c r="D3711" i="15"/>
  <c r="E3711" i="15" s="1"/>
  <c r="D3712" i="15"/>
  <c r="E3712" i="15" s="1"/>
  <c r="D3713" i="15"/>
  <c r="E3713" i="15" s="1"/>
  <c r="D3714" i="15"/>
  <c r="E3714" i="15" s="1"/>
  <c r="D3715" i="15"/>
  <c r="E3715" i="15" s="1"/>
  <c r="D3716" i="15"/>
  <c r="E3716" i="15" s="1"/>
  <c r="D3717" i="15"/>
  <c r="E3717" i="15" s="1"/>
  <c r="D3718" i="15"/>
  <c r="E3718" i="15" s="1"/>
  <c r="D3719" i="15"/>
  <c r="E3719" i="15" s="1"/>
  <c r="D3720" i="15"/>
  <c r="E3720" i="15" s="1"/>
  <c r="D3721" i="15"/>
  <c r="E3721" i="15" s="1"/>
  <c r="D3722" i="15"/>
  <c r="E3722" i="15" s="1"/>
  <c r="D3723" i="15"/>
  <c r="E3723" i="15" s="1"/>
  <c r="D3724" i="15"/>
  <c r="E3724" i="15" s="1"/>
  <c r="D3725" i="15"/>
  <c r="E3725" i="15" s="1"/>
  <c r="D3726" i="15"/>
  <c r="E3726" i="15" s="1"/>
  <c r="D3727" i="15"/>
  <c r="E3727" i="15" s="1"/>
  <c r="D3728" i="15"/>
  <c r="E3728" i="15" s="1"/>
  <c r="D3729" i="15"/>
  <c r="E3729" i="15" s="1"/>
  <c r="D3730" i="15"/>
  <c r="E3730" i="15" s="1"/>
  <c r="D3731" i="15"/>
  <c r="E3731" i="15" s="1"/>
  <c r="D3732" i="15"/>
  <c r="E3732" i="15" s="1"/>
  <c r="D3733" i="15"/>
  <c r="E3733" i="15" s="1"/>
  <c r="D3734" i="15"/>
  <c r="E3734" i="15" s="1"/>
  <c r="D3735" i="15"/>
  <c r="E3735" i="15" s="1"/>
  <c r="D3736" i="15"/>
  <c r="E3736" i="15" s="1"/>
  <c r="D3737" i="15"/>
  <c r="E3737" i="15" s="1"/>
  <c r="D3738" i="15"/>
  <c r="E3738" i="15" s="1"/>
  <c r="D3739" i="15"/>
  <c r="E3739" i="15" s="1"/>
  <c r="D3740" i="15"/>
  <c r="E3740" i="15" s="1"/>
  <c r="D3741" i="15"/>
  <c r="E3741" i="15" s="1"/>
  <c r="D3742" i="15"/>
  <c r="E3742" i="15" s="1"/>
  <c r="D3743" i="15"/>
  <c r="E3743" i="15" s="1"/>
  <c r="D3744" i="15"/>
  <c r="E3744" i="15" s="1"/>
  <c r="D3745" i="15"/>
  <c r="E3745" i="15" s="1"/>
  <c r="D3746" i="15"/>
  <c r="E3746" i="15" s="1"/>
  <c r="D3747" i="15"/>
  <c r="E3747" i="15" s="1"/>
  <c r="D3748" i="15"/>
  <c r="E3748" i="15" s="1"/>
  <c r="D3749" i="15"/>
  <c r="E3749" i="15" s="1"/>
  <c r="D3750" i="15"/>
  <c r="E3750" i="15" s="1"/>
  <c r="D3751" i="15"/>
  <c r="E3751" i="15" s="1"/>
  <c r="D3752" i="15"/>
  <c r="E3752" i="15" s="1"/>
  <c r="D3753" i="15"/>
  <c r="E3753" i="15" s="1"/>
  <c r="D3754" i="15"/>
  <c r="E3754" i="15" s="1"/>
  <c r="D3755" i="15"/>
  <c r="E3755" i="15" s="1"/>
  <c r="D3756" i="15"/>
  <c r="E3756" i="15" s="1"/>
  <c r="D3757" i="15"/>
  <c r="E3757" i="15" s="1"/>
  <c r="D3758" i="15"/>
  <c r="E3758" i="15" s="1"/>
  <c r="D3759" i="15"/>
  <c r="E3759" i="15" s="1"/>
  <c r="D3760" i="15"/>
  <c r="E3760" i="15" s="1"/>
  <c r="D3761" i="15"/>
  <c r="E3761" i="15" s="1"/>
  <c r="D3762" i="15"/>
  <c r="E3762" i="15" s="1"/>
  <c r="D3763" i="15"/>
  <c r="E3763" i="15" s="1"/>
  <c r="D3764" i="15"/>
  <c r="E3764" i="15" s="1"/>
  <c r="D3765" i="15"/>
  <c r="E3765" i="15" s="1"/>
  <c r="D3766" i="15"/>
  <c r="E3766" i="15" s="1"/>
  <c r="D3767" i="15"/>
  <c r="E3767" i="15" s="1"/>
  <c r="D3768" i="15"/>
  <c r="E3768" i="15" s="1"/>
  <c r="D3769" i="15"/>
  <c r="E3769" i="15" s="1"/>
  <c r="D3770" i="15"/>
  <c r="E3770" i="15" s="1"/>
  <c r="D3771" i="15"/>
  <c r="E3771" i="15" s="1"/>
  <c r="D3772" i="15"/>
  <c r="E3772" i="15" s="1"/>
  <c r="D3773" i="15"/>
  <c r="E3773" i="15" s="1"/>
  <c r="D3774" i="15"/>
  <c r="E3774" i="15" s="1"/>
  <c r="D3775" i="15"/>
  <c r="E3775" i="15" s="1"/>
  <c r="D3776" i="15"/>
  <c r="E3776" i="15" s="1"/>
  <c r="D3777" i="15"/>
  <c r="E3777" i="15" s="1"/>
  <c r="D3778" i="15"/>
  <c r="E3778" i="15" s="1"/>
  <c r="D3779" i="15"/>
  <c r="E3779" i="15" s="1"/>
  <c r="D3780" i="15"/>
  <c r="E3780" i="15" s="1"/>
  <c r="D3781" i="15"/>
  <c r="E3781" i="15" s="1"/>
  <c r="D3782" i="15"/>
  <c r="E3782" i="15" s="1"/>
  <c r="D3783" i="15"/>
  <c r="E3783" i="15" s="1"/>
  <c r="D3784" i="15"/>
  <c r="E3784" i="15" s="1"/>
  <c r="D3785" i="15"/>
  <c r="E3785" i="15" s="1"/>
  <c r="D3786" i="15"/>
  <c r="E3786" i="15" s="1"/>
  <c r="D3787" i="15"/>
  <c r="E3787" i="15" s="1"/>
  <c r="D3788" i="15"/>
  <c r="E3788" i="15" s="1"/>
  <c r="D3789" i="15"/>
  <c r="E3789" i="15" s="1"/>
  <c r="D3790" i="15"/>
  <c r="E3790" i="15" s="1"/>
  <c r="D3791" i="15"/>
  <c r="E3791" i="15" s="1"/>
  <c r="D3792" i="15"/>
  <c r="E3792" i="15" s="1"/>
  <c r="D3793" i="15"/>
  <c r="E3793" i="15" s="1"/>
  <c r="D3794" i="15"/>
  <c r="E3794" i="15" s="1"/>
  <c r="D3795" i="15"/>
  <c r="E3795" i="15" s="1"/>
  <c r="D3796" i="15"/>
  <c r="E3796" i="15" s="1"/>
  <c r="D3797" i="15"/>
  <c r="E3797" i="15" s="1"/>
  <c r="D3798" i="15"/>
  <c r="E3798" i="15" s="1"/>
  <c r="D3799" i="15"/>
  <c r="E3799" i="15" s="1"/>
  <c r="D3800" i="15"/>
  <c r="E3800" i="15" s="1"/>
  <c r="D3801" i="15"/>
  <c r="E3801" i="15" s="1"/>
  <c r="D3802" i="15"/>
  <c r="E3802" i="15" s="1"/>
  <c r="D3803" i="15"/>
  <c r="E3803" i="15" s="1"/>
  <c r="D3804" i="15"/>
  <c r="E3804" i="15" s="1"/>
  <c r="D3805" i="15"/>
  <c r="E3805" i="15" s="1"/>
  <c r="D3806" i="15"/>
  <c r="E3806" i="15" s="1"/>
  <c r="D3807" i="15"/>
  <c r="E3807" i="15" s="1"/>
  <c r="D3808" i="15"/>
  <c r="E3808" i="15" s="1"/>
  <c r="D3809" i="15"/>
  <c r="E3809" i="15" s="1"/>
  <c r="D3810" i="15"/>
  <c r="E3810" i="15" s="1"/>
  <c r="D3811" i="15"/>
  <c r="E3811" i="15" s="1"/>
  <c r="D3812" i="15"/>
  <c r="E3812" i="15" s="1"/>
  <c r="D3813" i="15"/>
  <c r="E3813" i="15" s="1"/>
  <c r="D3814" i="15"/>
  <c r="E3814" i="15" s="1"/>
  <c r="D3815" i="15"/>
  <c r="E3815" i="15" s="1"/>
  <c r="D3816" i="15"/>
  <c r="E3816" i="15" s="1"/>
  <c r="D3817" i="15"/>
  <c r="E3817" i="15" s="1"/>
  <c r="D3818" i="15"/>
  <c r="E3818" i="15" s="1"/>
  <c r="D3819" i="15"/>
  <c r="E3819" i="15" s="1"/>
  <c r="D3820" i="15"/>
  <c r="E3820" i="15" s="1"/>
  <c r="D3821" i="15"/>
  <c r="E3821" i="15" s="1"/>
  <c r="D3822" i="15"/>
  <c r="E3822" i="15" s="1"/>
  <c r="D3823" i="15"/>
  <c r="E3823" i="15" s="1"/>
  <c r="D3824" i="15"/>
  <c r="E3824" i="15" s="1"/>
  <c r="D3825" i="15"/>
  <c r="E3825" i="15" s="1"/>
  <c r="D3826" i="15"/>
  <c r="E3826" i="15" s="1"/>
  <c r="D3827" i="15"/>
  <c r="E3827" i="15" s="1"/>
  <c r="D3828" i="15"/>
  <c r="E3828" i="15" s="1"/>
  <c r="D3829" i="15"/>
  <c r="E3829" i="15" s="1"/>
  <c r="D3830" i="15"/>
  <c r="E3830" i="15" s="1"/>
  <c r="D3831" i="15"/>
  <c r="E3831" i="15" s="1"/>
  <c r="D3832" i="15"/>
  <c r="E3832" i="15" s="1"/>
  <c r="D3833" i="15"/>
  <c r="E3833" i="15" s="1"/>
  <c r="D3834" i="15"/>
  <c r="E3834" i="15" s="1"/>
  <c r="D3835" i="15"/>
  <c r="E3835" i="15" s="1"/>
  <c r="D3836" i="15"/>
  <c r="E3836" i="15" s="1"/>
  <c r="D3837" i="15"/>
  <c r="E3837" i="15" s="1"/>
  <c r="D3838" i="15"/>
  <c r="E3838" i="15" s="1"/>
  <c r="D3839" i="15"/>
  <c r="E3839" i="15" s="1"/>
  <c r="D3840" i="15"/>
  <c r="E3840" i="15" s="1"/>
  <c r="D3841" i="15"/>
  <c r="E3841" i="15" s="1"/>
  <c r="D3842" i="15"/>
  <c r="E3842" i="15" s="1"/>
  <c r="D3843" i="15"/>
  <c r="E3843" i="15" s="1"/>
  <c r="D3844" i="15"/>
  <c r="E3844" i="15" s="1"/>
  <c r="D3845" i="15"/>
  <c r="E3845" i="15" s="1"/>
  <c r="D3846" i="15"/>
  <c r="E3846" i="15" s="1"/>
  <c r="D3847" i="15"/>
  <c r="E3847" i="15" s="1"/>
  <c r="D3848" i="15"/>
  <c r="E3848" i="15" s="1"/>
  <c r="D3849" i="15"/>
  <c r="E3849" i="15" s="1"/>
  <c r="D3850" i="15"/>
  <c r="E3850" i="15" s="1"/>
  <c r="D3851" i="15"/>
  <c r="E3851" i="15" s="1"/>
  <c r="D3852" i="15"/>
  <c r="E3852" i="15" s="1"/>
  <c r="D3853" i="15"/>
  <c r="E3853" i="15" s="1"/>
  <c r="D3854" i="15"/>
  <c r="E3854" i="15" s="1"/>
  <c r="D3855" i="15"/>
  <c r="E3855" i="15" s="1"/>
  <c r="D3856" i="15"/>
  <c r="E3856" i="15" s="1"/>
  <c r="D3857" i="15"/>
  <c r="E3857" i="15" s="1"/>
  <c r="D3858" i="15"/>
  <c r="E3858" i="15" s="1"/>
  <c r="D3859" i="15"/>
  <c r="E3859" i="15" s="1"/>
  <c r="D3860" i="15"/>
  <c r="E3860" i="15" s="1"/>
  <c r="D3861" i="15"/>
  <c r="E3861" i="15" s="1"/>
  <c r="D3862" i="15"/>
  <c r="E3862" i="15" s="1"/>
  <c r="D3863" i="15"/>
  <c r="E3863" i="15" s="1"/>
  <c r="D3864" i="15"/>
  <c r="E3864" i="15" s="1"/>
  <c r="D3865" i="15"/>
  <c r="E3865" i="15" s="1"/>
  <c r="D3866" i="15"/>
  <c r="E3866" i="15" s="1"/>
  <c r="D3867" i="15"/>
  <c r="E3867" i="15" s="1"/>
  <c r="D3868" i="15"/>
  <c r="E3868" i="15" s="1"/>
  <c r="D3869" i="15"/>
  <c r="E3869" i="15" s="1"/>
  <c r="D3870" i="15"/>
  <c r="E3870" i="15" s="1"/>
  <c r="D3871" i="15"/>
  <c r="E3871" i="15" s="1"/>
  <c r="D3872" i="15"/>
  <c r="E3872" i="15" s="1"/>
  <c r="D3873" i="15"/>
  <c r="E3873" i="15" s="1"/>
  <c r="D3874" i="15"/>
  <c r="E3874" i="15" s="1"/>
  <c r="D3875" i="15"/>
  <c r="E3875" i="15" s="1"/>
  <c r="D3876" i="15"/>
  <c r="E3876" i="15" s="1"/>
  <c r="D3877" i="15"/>
  <c r="E3877" i="15" s="1"/>
  <c r="D3878" i="15"/>
  <c r="E3878" i="15" s="1"/>
  <c r="D3879" i="15"/>
  <c r="E3879" i="15" s="1"/>
  <c r="D3880" i="15"/>
  <c r="E3880" i="15" s="1"/>
  <c r="D3881" i="15"/>
  <c r="E3881" i="15" s="1"/>
  <c r="D3882" i="15"/>
  <c r="E3882" i="15" s="1"/>
  <c r="D3883" i="15"/>
  <c r="E3883" i="15" s="1"/>
  <c r="D3884" i="15"/>
  <c r="E3884" i="15" s="1"/>
  <c r="D3885" i="15"/>
  <c r="E3885" i="15" s="1"/>
  <c r="D3886" i="15"/>
  <c r="E3886" i="15" s="1"/>
  <c r="D3887" i="15"/>
  <c r="E3887" i="15" s="1"/>
  <c r="D3888" i="15"/>
  <c r="E3888" i="15" s="1"/>
  <c r="D3889" i="15"/>
  <c r="E3889" i="15" s="1"/>
  <c r="D3890" i="15"/>
  <c r="E3890" i="15" s="1"/>
  <c r="D3891" i="15"/>
  <c r="E3891" i="15" s="1"/>
  <c r="D3892" i="15"/>
  <c r="E3892" i="15" s="1"/>
  <c r="D3893" i="15"/>
  <c r="E3893" i="15" s="1"/>
  <c r="D3894" i="15"/>
  <c r="E3894" i="15" s="1"/>
  <c r="D3895" i="15"/>
  <c r="E3895" i="15" s="1"/>
  <c r="D3896" i="15"/>
  <c r="E3896" i="15" s="1"/>
  <c r="D3897" i="15"/>
  <c r="E3897" i="15" s="1"/>
  <c r="D3898" i="15"/>
  <c r="E3898" i="15" s="1"/>
  <c r="D3899" i="15"/>
  <c r="E3899" i="15" s="1"/>
  <c r="D3900" i="15"/>
  <c r="E3900" i="15" s="1"/>
  <c r="D3901" i="15"/>
  <c r="E3901" i="15" s="1"/>
  <c r="D3902" i="15"/>
  <c r="E3902" i="15" s="1"/>
  <c r="D3903" i="15"/>
  <c r="E3903" i="15" s="1"/>
  <c r="D3904" i="15"/>
  <c r="E3904" i="15" s="1"/>
  <c r="D3905" i="15"/>
  <c r="E3905" i="15" s="1"/>
  <c r="D3906" i="15"/>
  <c r="E3906" i="15" s="1"/>
  <c r="D3907" i="15"/>
  <c r="E3907" i="15" s="1"/>
  <c r="D3908" i="15"/>
  <c r="E3908" i="15" s="1"/>
  <c r="D3909" i="15"/>
  <c r="E3909" i="15" s="1"/>
  <c r="D3910" i="15"/>
  <c r="E3910" i="15" s="1"/>
  <c r="D3911" i="15"/>
  <c r="E3911" i="15" s="1"/>
  <c r="D3912" i="15"/>
  <c r="E3912" i="15" s="1"/>
  <c r="D3913" i="15"/>
  <c r="E3913" i="15" s="1"/>
  <c r="D3914" i="15"/>
  <c r="E3914" i="15" s="1"/>
  <c r="D3915" i="15"/>
  <c r="E3915" i="15" s="1"/>
  <c r="D3916" i="15"/>
  <c r="E3916" i="15" s="1"/>
  <c r="D3917" i="15"/>
  <c r="E3917" i="15" s="1"/>
  <c r="D3918" i="15"/>
  <c r="E3918" i="15" s="1"/>
  <c r="D3919" i="15"/>
  <c r="E3919" i="15" s="1"/>
  <c r="D3920" i="15"/>
  <c r="E3920" i="15" s="1"/>
  <c r="D3921" i="15"/>
  <c r="E3921" i="15" s="1"/>
  <c r="D3922" i="15"/>
  <c r="E3922" i="15" s="1"/>
  <c r="D3923" i="15"/>
  <c r="E3923" i="15" s="1"/>
  <c r="D3924" i="15"/>
  <c r="E3924" i="15" s="1"/>
  <c r="D3925" i="15"/>
  <c r="E3925" i="15" s="1"/>
  <c r="D3926" i="15"/>
  <c r="E3926" i="15" s="1"/>
  <c r="D3927" i="15"/>
  <c r="E3927" i="15" s="1"/>
  <c r="D3928" i="15"/>
  <c r="E3928" i="15" s="1"/>
  <c r="D3929" i="15"/>
  <c r="E3929" i="15" s="1"/>
  <c r="D3930" i="15"/>
  <c r="E3930" i="15" s="1"/>
  <c r="D3931" i="15"/>
  <c r="E3931" i="15" s="1"/>
  <c r="D3932" i="15"/>
  <c r="E3932" i="15" s="1"/>
  <c r="D3933" i="15"/>
  <c r="E3933" i="15" s="1"/>
  <c r="D3934" i="15"/>
  <c r="E3934" i="15" s="1"/>
  <c r="D3935" i="15"/>
  <c r="E3935" i="15" s="1"/>
  <c r="D3936" i="15"/>
  <c r="E3936" i="15" s="1"/>
  <c r="D3937" i="15"/>
  <c r="E3937" i="15" s="1"/>
  <c r="D3938" i="15"/>
  <c r="E3938" i="15" s="1"/>
  <c r="D3939" i="15"/>
  <c r="E3939" i="15" s="1"/>
  <c r="D3940" i="15"/>
  <c r="E3940" i="15" s="1"/>
  <c r="D3941" i="15"/>
  <c r="E3941" i="15" s="1"/>
  <c r="D3942" i="15"/>
  <c r="E3942" i="15" s="1"/>
  <c r="D3943" i="15"/>
  <c r="E3943" i="15" s="1"/>
  <c r="D3944" i="15"/>
  <c r="E3944" i="15" s="1"/>
  <c r="D3945" i="15"/>
  <c r="E3945" i="15" s="1"/>
  <c r="D3946" i="15"/>
  <c r="E3946" i="15" s="1"/>
  <c r="D3947" i="15"/>
  <c r="E3947" i="15" s="1"/>
  <c r="D3948" i="15"/>
  <c r="E3948" i="15" s="1"/>
  <c r="D3949" i="15"/>
  <c r="E3949" i="15" s="1"/>
  <c r="D3950" i="15"/>
  <c r="E3950" i="15" s="1"/>
  <c r="D3951" i="15"/>
  <c r="E3951" i="15" s="1"/>
  <c r="D3952" i="15"/>
  <c r="E3952" i="15" s="1"/>
  <c r="D3953" i="15"/>
  <c r="E3953" i="15" s="1"/>
  <c r="D3954" i="15"/>
  <c r="E3954" i="15" s="1"/>
  <c r="D3955" i="15"/>
  <c r="E3955" i="15" s="1"/>
  <c r="D3956" i="15"/>
  <c r="E3956" i="15" s="1"/>
  <c r="D3957" i="15"/>
  <c r="E3957" i="15" s="1"/>
  <c r="D3958" i="15"/>
  <c r="E3958" i="15" s="1"/>
  <c r="D3959" i="15"/>
  <c r="E3959" i="15" s="1"/>
  <c r="D3960" i="15"/>
  <c r="E3960" i="15" s="1"/>
  <c r="D3961" i="15"/>
  <c r="E3961" i="15" s="1"/>
  <c r="D3962" i="15"/>
  <c r="E3962" i="15" s="1"/>
  <c r="D3963" i="15"/>
  <c r="E3963" i="15" s="1"/>
  <c r="D3964" i="15"/>
  <c r="E3964" i="15" s="1"/>
  <c r="D3965" i="15"/>
  <c r="E3965" i="15" s="1"/>
  <c r="D3966" i="15"/>
  <c r="E3966" i="15" s="1"/>
  <c r="D3967" i="15"/>
  <c r="E3967" i="15" s="1"/>
  <c r="D3968" i="15"/>
  <c r="E3968" i="15" s="1"/>
  <c r="D3969" i="15"/>
  <c r="E3969" i="15" s="1"/>
  <c r="D3970" i="15"/>
  <c r="E3970" i="15" s="1"/>
  <c r="D3971" i="15"/>
  <c r="E3971" i="15" s="1"/>
  <c r="D3972" i="15"/>
  <c r="E3972" i="15" s="1"/>
  <c r="D3973" i="15"/>
  <c r="E3973" i="15" s="1"/>
  <c r="D3974" i="15"/>
  <c r="E3974" i="15" s="1"/>
  <c r="D3975" i="15"/>
  <c r="E3975" i="15" s="1"/>
  <c r="D3976" i="15"/>
  <c r="E3976" i="15" s="1"/>
  <c r="D3977" i="15"/>
  <c r="E3977" i="15" s="1"/>
  <c r="D3978" i="15"/>
  <c r="E3978" i="15" s="1"/>
  <c r="D3979" i="15"/>
  <c r="E3979" i="15" s="1"/>
  <c r="D3980" i="15"/>
  <c r="E3980" i="15" s="1"/>
  <c r="D3981" i="15"/>
  <c r="E3981" i="15" s="1"/>
  <c r="D3982" i="15"/>
  <c r="E3982" i="15" s="1"/>
  <c r="D3983" i="15"/>
  <c r="E3983" i="15" s="1"/>
  <c r="D3984" i="15"/>
  <c r="E3984" i="15" s="1"/>
  <c r="D3985" i="15"/>
  <c r="E3985" i="15" s="1"/>
  <c r="D3986" i="15"/>
  <c r="E3986" i="15" s="1"/>
  <c r="D3987" i="15"/>
  <c r="E3987" i="15" s="1"/>
  <c r="D3988" i="15"/>
  <c r="E3988" i="15" s="1"/>
  <c r="D3989" i="15"/>
  <c r="E3989" i="15" s="1"/>
  <c r="D3990" i="15"/>
  <c r="E3990" i="15" s="1"/>
  <c r="D3991" i="15"/>
  <c r="E3991" i="15" s="1"/>
  <c r="D3992" i="15"/>
  <c r="E3992" i="15" s="1"/>
  <c r="D3993" i="15"/>
  <c r="E3993" i="15" s="1"/>
  <c r="D3994" i="15"/>
  <c r="E3994" i="15" s="1"/>
  <c r="D3995" i="15"/>
  <c r="E3995" i="15" s="1"/>
  <c r="D3996" i="15"/>
  <c r="E3996" i="15" s="1"/>
  <c r="D3997" i="15"/>
  <c r="E3997" i="15" s="1"/>
  <c r="D3998" i="15"/>
  <c r="E3998" i="15" s="1"/>
  <c r="D3999" i="15"/>
  <c r="E3999" i="15" s="1"/>
  <c r="D4000" i="15"/>
  <c r="E4000" i="15" s="1"/>
  <c r="D4001" i="15"/>
  <c r="E4001" i="15" s="1"/>
  <c r="D4002" i="15"/>
  <c r="E4002" i="15" s="1"/>
  <c r="D4003" i="15"/>
  <c r="E4003" i="15" s="1"/>
  <c r="D4004" i="15"/>
  <c r="E4004" i="15" s="1"/>
  <c r="D4005" i="15"/>
  <c r="E4005" i="15" s="1"/>
  <c r="D4006" i="15"/>
  <c r="E4006" i="15" s="1"/>
  <c r="D4007" i="15"/>
  <c r="E4007" i="15" s="1"/>
  <c r="D4008" i="15"/>
  <c r="E4008" i="15" s="1"/>
  <c r="D4009" i="15"/>
  <c r="E4009" i="15" s="1"/>
  <c r="D4010" i="15"/>
  <c r="E4010" i="15" s="1"/>
  <c r="D4011" i="15"/>
  <c r="E4011" i="15" s="1"/>
  <c r="D4012" i="15"/>
  <c r="E4012" i="15" s="1"/>
  <c r="D4013" i="15"/>
  <c r="E4013" i="15" s="1"/>
  <c r="D4014" i="15"/>
  <c r="E4014" i="15" s="1"/>
  <c r="D4015" i="15"/>
  <c r="E4015" i="15" s="1"/>
  <c r="D4016" i="15"/>
  <c r="E4016" i="15" s="1"/>
  <c r="D4017" i="15"/>
  <c r="E4017" i="15" s="1"/>
  <c r="D4018" i="15"/>
  <c r="E4018" i="15" s="1"/>
  <c r="D4019" i="15"/>
  <c r="E4019" i="15" s="1"/>
  <c r="D4020" i="15"/>
  <c r="E4020" i="15" s="1"/>
  <c r="D4021" i="15"/>
  <c r="E4021" i="15" s="1"/>
  <c r="D4022" i="15"/>
  <c r="E4022" i="15" s="1"/>
  <c r="D4023" i="15"/>
  <c r="E4023" i="15" s="1"/>
  <c r="D4024" i="15"/>
  <c r="E4024" i="15" s="1"/>
  <c r="D4025" i="15"/>
  <c r="E4025" i="15" s="1"/>
  <c r="D4026" i="15"/>
  <c r="E4026" i="15" s="1"/>
  <c r="D4027" i="15"/>
  <c r="E4027" i="15" s="1"/>
  <c r="D4028" i="15"/>
  <c r="E4028" i="15" s="1"/>
  <c r="D4029" i="15"/>
  <c r="E4029" i="15" s="1"/>
  <c r="D4030" i="15"/>
  <c r="E4030" i="15" s="1"/>
  <c r="D4031" i="15"/>
  <c r="E4031" i="15" s="1"/>
  <c r="D4032" i="15"/>
  <c r="E4032" i="15" s="1"/>
  <c r="D4033" i="15"/>
  <c r="E4033" i="15" s="1"/>
  <c r="D4034" i="15"/>
  <c r="E4034" i="15" s="1"/>
  <c r="D4035" i="15"/>
  <c r="E4035" i="15" s="1"/>
  <c r="D4036" i="15"/>
  <c r="E4036" i="15" s="1"/>
  <c r="D4037" i="15"/>
  <c r="E4037" i="15" s="1"/>
  <c r="D4038" i="15"/>
  <c r="E4038" i="15" s="1"/>
  <c r="D4039" i="15"/>
  <c r="E4039" i="15" s="1"/>
  <c r="D4040" i="15"/>
  <c r="E4040" i="15" s="1"/>
  <c r="D4041" i="15"/>
  <c r="E4041" i="15" s="1"/>
  <c r="D4042" i="15"/>
  <c r="E4042" i="15" s="1"/>
  <c r="D4043" i="15"/>
  <c r="E4043" i="15" s="1"/>
  <c r="D4044" i="15"/>
  <c r="E4044" i="15" s="1"/>
  <c r="D4045" i="15"/>
  <c r="E4045" i="15" s="1"/>
  <c r="D4046" i="15"/>
  <c r="E4046" i="15" s="1"/>
  <c r="D4047" i="15"/>
  <c r="E4047" i="15" s="1"/>
  <c r="D4048" i="15"/>
  <c r="E4048" i="15" s="1"/>
  <c r="D4049" i="15"/>
  <c r="E4049" i="15" s="1"/>
  <c r="D4050" i="15"/>
  <c r="E4050" i="15" s="1"/>
  <c r="D4051" i="15"/>
  <c r="E4051" i="15" s="1"/>
  <c r="D4052" i="15"/>
  <c r="E4052" i="15" s="1"/>
  <c r="D4053" i="15"/>
  <c r="E4053" i="15" s="1"/>
  <c r="D4054" i="15"/>
  <c r="E4054" i="15" s="1"/>
  <c r="D4055" i="15"/>
  <c r="E4055" i="15" s="1"/>
  <c r="D4056" i="15"/>
  <c r="E4056" i="15" s="1"/>
  <c r="D4057" i="15"/>
  <c r="E4057" i="15" s="1"/>
  <c r="D4058" i="15"/>
  <c r="E4058" i="15" s="1"/>
  <c r="D4059" i="15"/>
  <c r="E4059" i="15" s="1"/>
  <c r="D4060" i="15"/>
  <c r="E4060" i="15" s="1"/>
  <c r="D4061" i="15"/>
  <c r="E4061" i="15" s="1"/>
  <c r="D4062" i="15"/>
  <c r="E4062" i="15" s="1"/>
  <c r="D4063" i="15"/>
  <c r="E4063" i="15" s="1"/>
  <c r="D4064" i="15"/>
  <c r="E4064" i="15" s="1"/>
  <c r="D4065" i="15"/>
  <c r="E4065" i="15" s="1"/>
  <c r="D4066" i="15"/>
  <c r="E4066" i="15" s="1"/>
  <c r="D4067" i="15"/>
  <c r="E4067" i="15" s="1"/>
  <c r="D4068" i="15"/>
  <c r="E4068" i="15" s="1"/>
  <c r="D4069" i="15"/>
  <c r="E4069" i="15" s="1"/>
  <c r="D4070" i="15"/>
  <c r="E4070" i="15" s="1"/>
  <c r="D4071" i="15"/>
  <c r="E4071" i="15" s="1"/>
  <c r="D4072" i="15"/>
  <c r="E4072" i="15" s="1"/>
  <c r="D4073" i="15"/>
  <c r="E4073" i="15" s="1"/>
  <c r="D4074" i="15"/>
  <c r="E4074" i="15" s="1"/>
  <c r="D4075" i="15"/>
  <c r="E4075" i="15" s="1"/>
  <c r="D4076" i="15"/>
  <c r="E4076" i="15" s="1"/>
  <c r="D4077" i="15"/>
  <c r="E4077" i="15" s="1"/>
  <c r="D4078" i="15"/>
  <c r="E4078" i="15" s="1"/>
  <c r="D4079" i="15"/>
  <c r="E4079" i="15" s="1"/>
  <c r="D4080" i="15"/>
  <c r="E4080" i="15" s="1"/>
  <c r="D4081" i="15"/>
  <c r="E4081" i="15" s="1"/>
  <c r="D4082" i="15"/>
  <c r="E4082" i="15" s="1"/>
  <c r="D4083" i="15"/>
  <c r="E4083" i="15" s="1"/>
  <c r="D4084" i="15"/>
  <c r="E4084" i="15" s="1"/>
  <c r="D4085" i="15"/>
  <c r="E4085" i="15" s="1"/>
  <c r="D4086" i="15"/>
  <c r="E4086" i="15" s="1"/>
  <c r="D4087" i="15"/>
  <c r="E4087" i="15" s="1"/>
  <c r="D4088" i="15"/>
  <c r="E4088" i="15" s="1"/>
  <c r="D4089" i="15"/>
  <c r="E4089" i="15" s="1"/>
  <c r="D4090" i="15"/>
  <c r="E4090" i="15" s="1"/>
  <c r="D4091" i="15"/>
  <c r="E4091" i="15" s="1"/>
  <c r="D4092" i="15"/>
  <c r="E4092" i="15" s="1"/>
  <c r="D4093" i="15"/>
  <c r="E4093" i="15" s="1"/>
  <c r="D4094" i="15"/>
  <c r="E4094" i="15" s="1"/>
  <c r="D4095" i="15"/>
  <c r="E4095" i="15" s="1"/>
  <c r="D4096" i="15"/>
  <c r="E4096" i="15" s="1"/>
  <c r="D4097" i="15"/>
  <c r="E4097" i="15" s="1"/>
  <c r="D4098" i="15"/>
  <c r="E4098" i="15" s="1"/>
  <c r="D4099" i="15"/>
  <c r="E4099" i="15" s="1"/>
  <c r="D4100" i="15"/>
  <c r="E4100" i="15" s="1"/>
  <c r="D4101" i="15"/>
  <c r="E4101" i="15" s="1"/>
  <c r="D4102" i="15"/>
  <c r="E4102" i="15" s="1"/>
  <c r="D4103" i="15"/>
  <c r="E4103" i="15" s="1"/>
  <c r="D4104" i="15"/>
  <c r="E4104" i="15" s="1"/>
  <c r="D4105" i="15"/>
  <c r="E4105" i="15" s="1"/>
  <c r="D4106" i="15"/>
  <c r="E4106" i="15" s="1"/>
  <c r="D4107" i="15"/>
  <c r="E4107" i="15" s="1"/>
  <c r="D4108" i="15"/>
  <c r="E4108" i="15" s="1"/>
  <c r="D4109" i="15"/>
  <c r="E4109" i="15" s="1"/>
  <c r="D4110" i="15"/>
  <c r="E4110" i="15" s="1"/>
  <c r="D4111" i="15"/>
  <c r="E4111" i="15" s="1"/>
  <c r="D4112" i="15"/>
  <c r="E4112" i="15" s="1"/>
  <c r="D4113" i="15"/>
  <c r="E4113" i="15" s="1"/>
  <c r="D4114" i="15"/>
  <c r="E4114" i="15" s="1"/>
  <c r="D4115" i="15"/>
  <c r="E4115" i="15" s="1"/>
  <c r="D4116" i="15"/>
  <c r="E4116" i="15" s="1"/>
  <c r="D4117" i="15"/>
  <c r="E4117" i="15" s="1"/>
  <c r="D4118" i="15"/>
  <c r="E4118" i="15" s="1"/>
  <c r="D4119" i="15"/>
  <c r="E4119" i="15" s="1"/>
  <c r="D4120" i="15"/>
  <c r="E4120" i="15" s="1"/>
  <c r="D4121" i="15"/>
  <c r="E4121" i="15" s="1"/>
  <c r="D4122" i="15"/>
  <c r="E4122" i="15" s="1"/>
  <c r="D4123" i="15"/>
  <c r="E4123" i="15" s="1"/>
  <c r="D4124" i="15"/>
  <c r="E4124" i="15" s="1"/>
  <c r="D4125" i="15"/>
  <c r="E4125" i="15" s="1"/>
  <c r="D4126" i="15"/>
  <c r="E4126" i="15" s="1"/>
  <c r="D4127" i="15"/>
  <c r="E4127" i="15" s="1"/>
  <c r="D4128" i="15"/>
  <c r="E4128" i="15" s="1"/>
  <c r="D4129" i="15"/>
  <c r="E4129" i="15" s="1"/>
  <c r="D4130" i="15"/>
  <c r="E4130" i="15" s="1"/>
  <c r="D4131" i="15"/>
  <c r="E4131" i="15" s="1"/>
  <c r="D4132" i="15"/>
  <c r="E4132" i="15" s="1"/>
  <c r="D4133" i="15"/>
  <c r="E4133" i="15" s="1"/>
  <c r="D4134" i="15"/>
  <c r="E4134" i="15" s="1"/>
  <c r="D4135" i="15"/>
  <c r="E4135" i="15" s="1"/>
  <c r="D4136" i="15"/>
  <c r="E4136" i="15" s="1"/>
  <c r="D4137" i="15"/>
  <c r="E4137" i="15" s="1"/>
  <c r="D4138" i="15"/>
  <c r="E4138" i="15" s="1"/>
  <c r="D4139" i="15"/>
  <c r="E4139" i="15" s="1"/>
  <c r="D4140" i="15"/>
  <c r="E4140" i="15" s="1"/>
  <c r="D4141" i="15"/>
  <c r="E4141" i="15" s="1"/>
  <c r="D4142" i="15"/>
  <c r="E4142" i="15" s="1"/>
  <c r="D4143" i="15"/>
  <c r="E4143" i="15" s="1"/>
  <c r="D4144" i="15"/>
  <c r="E4144" i="15" s="1"/>
  <c r="D4145" i="15"/>
  <c r="E4145" i="15" s="1"/>
  <c r="D4146" i="15"/>
  <c r="E4146" i="15" s="1"/>
  <c r="D4147" i="15"/>
  <c r="E4147" i="15" s="1"/>
  <c r="D4148" i="15"/>
  <c r="E4148" i="15" s="1"/>
  <c r="D4149" i="15"/>
  <c r="E4149" i="15" s="1"/>
  <c r="D4150" i="15"/>
  <c r="E4150" i="15" s="1"/>
  <c r="D4151" i="15"/>
  <c r="E4151" i="15" s="1"/>
  <c r="D4152" i="15"/>
  <c r="E4152" i="15" s="1"/>
  <c r="D4153" i="15"/>
  <c r="E4153" i="15" s="1"/>
  <c r="D4154" i="15"/>
  <c r="E4154" i="15" s="1"/>
  <c r="D4155" i="15"/>
  <c r="E4155" i="15" s="1"/>
  <c r="D4156" i="15"/>
  <c r="E4156" i="15" s="1"/>
  <c r="D4157" i="15"/>
  <c r="E4157" i="15" s="1"/>
  <c r="D4158" i="15"/>
  <c r="E4158" i="15" s="1"/>
  <c r="D4159" i="15"/>
  <c r="E4159" i="15" s="1"/>
  <c r="D4160" i="15"/>
  <c r="E4160" i="15" s="1"/>
  <c r="D4161" i="15"/>
  <c r="E4161" i="15" s="1"/>
  <c r="D4162" i="15"/>
  <c r="E4162" i="15" s="1"/>
  <c r="D4163" i="15"/>
  <c r="E4163" i="15" s="1"/>
  <c r="D4164" i="15"/>
  <c r="E4164" i="15" s="1"/>
  <c r="D4165" i="15"/>
  <c r="E4165" i="15" s="1"/>
  <c r="D4166" i="15"/>
  <c r="E4166" i="15" s="1"/>
  <c r="D4167" i="15"/>
  <c r="E4167" i="15" s="1"/>
  <c r="D4168" i="15"/>
  <c r="E4168" i="15" s="1"/>
  <c r="D4169" i="15"/>
  <c r="E4169" i="15" s="1"/>
  <c r="D4170" i="15"/>
  <c r="E4170" i="15" s="1"/>
  <c r="D4171" i="15"/>
  <c r="E4171" i="15" s="1"/>
  <c r="D4172" i="15"/>
  <c r="E4172" i="15" s="1"/>
  <c r="D4173" i="15"/>
  <c r="E4173" i="15" s="1"/>
  <c r="D4174" i="15"/>
  <c r="E4174" i="15" s="1"/>
  <c r="D4175" i="15"/>
  <c r="E4175" i="15" s="1"/>
  <c r="D4176" i="15"/>
  <c r="E4176" i="15" s="1"/>
  <c r="D4177" i="15"/>
  <c r="E4177" i="15" s="1"/>
  <c r="D4178" i="15"/>
  <c r="E4178" i="15" s="1"/>
  <c r="D4179" i="15"/>
  <c r="E4179" i="15" s="1"/>
  <c r="D4180" i="15"/>
  <c r="E4180" i="15" s="1"/>
  <c r="D4181" i="15"/>
  <c r="E4181" i="15" s="1"/>
  <c r="D4182" i="15"/>
  <c r="E4182" i="15" s="1"/>
  <c r="D4183" i="15"/>
  <c r="E4183" i="15" s="1"/>
  <c r="D4184" i="15"/>
  <c r="E4184" i="15" s="1"/>
  <c r="D4185" i="15"/>
  <c r="E4185" i="15" s="1"/>
  <c r="D4186" i="15"/>
  <c r="E4186" i="15" s="1"/>
  <c r="D4187" i="15"/>
  <c r="E4187" i="15" s="1"/>
  <c r="D4188" i="15"/>
  <c r="E4188" i="15" s="1"/>
  <c r="D4189" i="15"/>
  <c r="E4189" i="15" s="1"/>
  <c r="D4190" i="15"/>
  <c r="E4190" i="15" s="1"/>
  <c r="D4191" i="15"/>
  <c r="E4191" i="15" s="1"/>
  <c r="D4192" i="15"/>
  <c r="E4192" i="15" s="1"/>
  <c r="D4193" i="15"/>
  <c r="E4193" i="15" s="1"/>
  <c r="D4194" i="15"/>
  <c r="E4194" i="15" s="1"/>
  <c r="D4195" i="15"/>
  <c r="E4195" i="15" s="1"/>
  <c r="D4196" i="15"/>
  <c r="E4196" i="15" s="1"/>
  <c r="D4197" i="15"/>
  <c r="E4197" i="15" s="1"/>
  <c r="D4198" i="15"/>
  <c r="E4198" i="15" s="1"/>
  <c r="D4199" i="15"/>
  <c r="E4199" i="15" s="1"/>
  <c r="D4200" i="15"/>
  <c r="E4200" i="15" s="1"/>
  <c r="D4201" i="15"/>
  <c r="E4201" i="15" s="1"/>
  <c r="D4202" i="15"/>
  <c r="E4202" i="15" s="1"/>
  <c r="D4203" i="15"/>
  <c r="E4203" i="15" s="1"/>
  <c r="D4204" i="15"/>
  <c r="E4204" i="15" s="1"/>
  <c r="D4205" i="15"/>
  <c r="E4205" i="15" s="1"/>
  <c r="D4206" i="15"/>
  <c r="E4206" i="15" s="1"/>
  <c r="D4207" i="15"/>
  <c r="E4207" i="15" s="1"/>
  <c r="D4208" i="15"/>
  <c r="E4208" i="15" s="1"/>
  <c r="D4209" i="15"/>
  <c r="E4209" i="15" s="1"/>
  <c r="D4210" i="15"/>
  <c r="E4210" i="15" s="1"/>
  <c r="D4211" i="15"/>
  <c r="E4211" i="15" s="1"/>
  <c r="D4212" i="15"/>
  <c r="E4212" i="15" s="1"/>
  <c r="D4213" i="15"/>
  <c r="E4213" i="15" s="1"/>
  <c r="D4214" i="15"/>
  <c r="E4214" i="15" s="1"/>
  <c r="D4215" i="15"/>
  <c r="E4215" i="15" s="1"/>
  <c r="D4216" i="15"/>
  <c r="E4216" i="15" s="1"/>
  <c r="D4217" i="15"/>
  <c r="E4217" i="15" s="1"/>
  <c r="D4218" i="15"/>
  <c r="E4218" i="15" s="1"/>
  <c r="D4219" i="15"/>
  <c r="E4219" i="15" s="1"/>
  <c r="D4220" i="15"/>
  <c r="E4220" i="15" s="1"/>
  <c r="D4221" i="15"/>
  <c r="E4221" i="15" s="1"/>
  <c r="D4222" i="15"/>
  <c r="E4222" i="15" s="1"/>
  <c r="D4223" i="15"/>
  <c r="E4223" i="15" s="1"/>
  <c r="D4224" i="15"/>
  <c r="E4224" i="15" s="1"/>
  <c r="D4225" i="15"/>
  <c r="E4225" i="15" s="1"/>
  <c r="D4226" i="15"/>
  <c r="E4226" i="15" s="1"/>
  <c r="D4227" i="15"/>
  <c r="E4227" i="15" s="1"/>
  <c r="D4228" i="15"/>
  <c r="E4228" i="15" s="1"/>
  <c r="D4229" i="15"/>
  <c r="E4229" i="15" s="1"/>
  <c r="D4230" i="15"/>
  <c r="E4230" i="15" s="1"/>
  <c r="D4231" i="15"/>
  <c r="E4231" i="15" s="1"/>
  <c r="D4232" i="15"/>
  <c r="E4232" i="15" s="1"/>
  <c r="D4233" i="15"/>
  <c r="E4233" i="15" s="1"/>
  <c r="D4234" i="15"/>
  <c r="E4234" i="15" s="1"/>
  <c r="D4235" i="15"/>
  <c r="E4235" i="15" s="1"/>
  <c r="D4236" i="15"/>
  <c r="E4236" i="15" s="1"/>
  <c r="D4237" i="15"/>
  <c r="E4237" i="15" s="1"/>
  <c r="D4238" i="15"/>
  <c r="E4238" i="15" s="1"/>
  <c r="D4239" i="15"/>
  <c r="E4239" i="15" s="1"/>
  <c r="D4240" i="15"/>
  <c r="E4240" i="15" s="1"/>
  <c r="D4241" i="15"/>
  <c r="E4241" i="15" s="1"/>
  <c r="D4242" i="15"/>
  <c r="E4242" i="15" s="1"/>
  <c r="D4243" i="15"/>
  <c r="E4243" i="15" s="1"/>
  <c r="D4244" i="15"/>
  <c r="E4244" i="15" s="1"/>
  <c r="D4245" i="15"/>
  <c r="E4245" i="15" s="1"/>
  <c r="D4246" i="15"/>
  <c r="E4246" i="15" s="1"/>
  <c r="D4247" i="15"/>
  <c r="E4247" i="15" s="1"/>
  <c r="D4248" i="15"/>
  <c r="E4248" i="15" s="1"/>
  <c r="D4249" i="15"/>
  <c r="E4249" i="15" s="1"/>
  <c r="D4250" i="15"/>
  <c r="E4250" i="15" s="1"/>
  <c r="D4251" i="15"/>
  <c r="E4251" i="15" s="1"/>
  <c r="D4252" i="15"/>
  <c r="E4252" i="15" s="1"/>
  <c r="D4253" i="15"/>
  <c r="E4253" i="15" s="1"/>
  <c r="D4254" i="15"/>
  <c r="E4254" i="15" s="1"/>
  <c r="D4255" i="15"/>
  <c r="E4255" i="15" s="1"/>
  <c r="D4256" i="15"/>
  <c r="E4256" i="15" s="1"/>
  <c r="D4257" i="15"/>
  <c r="E4257" i="15" s="1"/>
  <c r="D4258" i="15"/>
  <c r="E4258" i="15" s="1"/>
  <c r="D4259" i="15"/>
  <c r="E4259" i="15" s="1"/>
  <c r="D4260" i="15"/>
  <c r="E4260" i="15" s="1"/>
  <c r="D4261" i="15"/>
  <c r="E4261" i="15" s="1"/>
  <c r="D4262" i="15"/>
  <c r="E4262" i="15" s="1"/>
  <c r="D4263" i="15"/>
  <c r="E4263" i="15" s="1"/>
  <c r="D4264" i="15"/>
  <c r="E4264" i="15" s="1"/>
  <c r="D4265" i="15"/>
  <c r="E4265" i="15" s="1"/>
  <c r="D4266" i="15"/>
  <c r="E4266" i="15" s="1"/>
  <c r="D4267" i="15"/>
  <c r="E4267" i="15" s="1"/>
  <c r="D4268" i="15"/>
  <c r="E4268" i="15" s="1"/>
  <c r="D4269" i="15"/>
  <c r="E4269" i="15" s="1"/>
  <c r="D4270" i="15"/>
  <c r="E4270" i="15" s="1"/>
  <c r="D4271" i="15"/>
  <c r="E4271" i="15" s="1"/>
  <c r="D4272" i="15"/>
  <c r="E4272" i="15" s="1"/>
  <c r="D4273" i="15"/>
  <c r="E4273" i="15" s="1"/>
  <c r="D4274" i="15"/>
  <c r="E4274" i="15" s="1"/>
  <c r="D4275" i="15"/>
  <c r="E4275" i="15" s="1"/>
  <c r="D4276" i="15"/>
  <c r="E4276" i="15" s="1"/>
  <c r="D4277" i="15"/>
  <c r="E4277" i="15" s="1"/>
  <c r="D4278" i="15"/>
  <c r="E4278" i="15" s="1"/>
  <c r="D4279" i="15"/>
  <c r="E4279" i="15" s="1"/>
  <c r="D4280" i="15"/>
  <c r="E4280" i="15" s="1"/>
  <c r="D4281" i="15"/>
  <c r="E4281" i="15" s="1"/>
  <c r="D4282" i="15"/>
  <c r="E4282" i="15" s="1"/>
  <c r="D4283" i="15"/>
  <c r="E4283" i="15" s="1"/>
  <c r="D4284" i="15"/>
  <c r="E4284" i="15" s="1"/>
  <c r="D4285" i="15"/>
  <c r="E4285" i="15" s="1"/>
  <c r="D4286" i="15"/>
  <c r="E4286" i="15" s="1"/>
  <c r="D4287" i="15"/>
  <c r="E4287" i="15" s="1"/>
  <c r="D4288" i="15"/>
  <c r="E4288" i="15" s="1"/>
  <c r="D4289" i="15"/>
  <c r="E4289" i="15" s="1"/>
  <c r="D4290" i="15"/>
  <c r="E4290" i="15" s="1"/>
  <c r="D4291" i="15"/>
  <c r="E4291" i="15" s="1"/>
  <c r="D4292" i="15"/>
  <c r="E4292" i="15" s="1"/>
  <c r="D4293" i="15"/>
  <c r="E4293" i="15" s="1"/>
  <c r="D4294" i="15"/>
  <c r="E4294" i="15" s="1"/>
  <c r="D4295" i="15"/>
  <c r="E4295" i="15" s="1"/>
  <c r="D4296" i="15"/>
  <c r="E4296" i="15" s="1"/>
  <c r="D4297" i="15"/>
  <c r="E4297" i="15" s="1"/>
  <c r="D4298" i="15"/>
  <c r="E4298" i="15" s="1"/>
  <c r="D4299" i="15"/>
  <c r="E4299" i="15" s="1"/>
  <c r="D4300" i="15"/>
  <c r="E4300" i="15" s="1"/>
  <c r="D4301" i="15"/>
  <c r="E4301" i="15" s="1"/>
  <c r="D4302" i="15"/>
  <c r="E4302" i="15" s="1"/>
  <c r="D4303" i="15"/>
  <c r="E4303" i="15" s="1"/>
  <c r="D4304" i="15"/>
  <c r="E4304" i="15" s="1"/>
  <c r="D4305" i="15"/>
  <c r="E4305" i="15" s="1"/>
  <c r="D4306" i="15"/>
  <c r="E4306" i="15" s="1"/>
  <c r="D4307" i="15"/>
  <c r="E4307" i="15" s="1"/>
  <c r="D4308" i="15"/>
  <c r="E4308" i="15" s="1"/>
  <c r="D4309" i="15"/>
  <c r="E4309" i="15" s="1"/>
  <c r="D4310" i="15"/>
  <c r="E4310" i="15" s="1"/>
  <c r="D4311" i="15"/>
  <c r="E4311" i="15" s="1"/>
  <c r="D4312" i="15"/>
  <c r="E4312" i="15" s="1"/>
  <c r="D4313" i="15"/>
  <c r="E4313" i="15" s="1"/>
  <c r="D4314" i="15"/>
  <c r="E4314" i="15" s="1"/>
  <c r="D4315" i="15"/>
  <c r="E4315" i="15" s="1"/>
  <c r="D4316" i="15"/>
  <c r="E4316" i="15" s="1"/>
  <c r="D4317" i="15"/>
  <c r="E4317" i="15" s="1"/>
  <c r="D4318" i="15"/>
  <c r="E4318" i="15" s="1"/>
  <c r="D4319" i="15"/>
  <c r="E4319" i="15" s="1"/>
  <c r="D4320" i="15"/>
  <c r="E4320" i="15" s="1"/>
  <c r="D4321" i="15"/>
  <c r="E4321" i="15" s="1"/>
  <c r="D4322" i="15"/>
  <c r="E4322" i="15" s="1"/>
  <c r="D4323" i="15"/>
  <c r="E4323" i="15" s="1"/>
  <c r="D4324" i="15"/>
  <c r="E4324" i="15" s="1"/>
  <c r="D4325" i="15"/>
  <c r="E4325" i="15" s="1"/>
  <c r="D4326" i="15"/>
  <c r="E4326" i="15" s="1"/>
  <c r="D4327" i="15"/>
  <c r="E4327" i="15" s="1"/>
  <c r="D4328" i="15"/>
  <c r="E4328" i="15" s="1"/>
  <c r="D4329" i="15"/>
  <c r="E4329" i="15" s="1"/>
  <c r="D4330" i="15"/>
  <c r="E4330" i="15" s="1"/>
  <c r="D4331" i="15"/>
  <c r="E4331" i="15" s="1"/>
  <c r="D4332" i="15"/>
  <c r="E4332" i="15" s="1"/>
  <c r="D4333" i="15"/>
  <c r="E4333" i="15" s="1"/>
  <c r="D4334" i="15"/>
  <c r="E4334" i="15" s="1"/>
  <c r="D4335" i="15"/>
  <c r="E4335" i="15" s="1"/>
  <c r="D4336" i="15"/>
  <c r="E4336" i="15" s="1"/>
  <c r="D4337" i="15"/>
  <c r="E4337" i="15" s="1"/>
  <c r="D4338" i="15"/>
  <c r="E4338" i="15" s="1"/>
  <c r="D4339" i="15"/>
  <c r="E4339" i="15" s="1"/>
  <c r="D4340" i="15"/>
  <c r="E4340" i="15" s="1"/>
  <c r="D4341" i="15"/>
  <c r="E4341" i="15" s="1"/>
  <c r="D4342" i="15"/>
  <c r="E4342" i="15" s="1"/>
  <c r="D4343" i="15"/>
  <c r="E4343" i="15" s="1"/>
  <c r="D4344" i="15"/>
  <c r="E4344" i="15" s="1"/>
  <c r="D4345" i="15"/>
  <c r="E4345" i="15" s="1"/>
  <c r="D4346" i="15"/>
  <c r="E4346" i="15" s="1"/>
  <c r="D4347" i="15"/>
  <c r="E4347" i="15" s="1"/>
  <c r="D4348" i="15"/>
  <c r="E4348" i="15" s="1"/>
  <c r="D4349" i="15"/>
  <c r="E4349" i="15" s="1"/>
  <c r="D4350" i="15"/>
  <c r="E4350" i="15" s="1"/>
  <c r="D4351" i="15"/>
  <c r="E4351" i="15" s="1"/>
  <c r="D4352" i="15"/>
  <c r="E4352" i="15" s="1"/>
  <c r="D4353" i="15"/>
  <c r="E4353" i="15" s="1"/>
  <c r="D4354" i="15"/>
  <c r="E4354" i="15" s="1"/>
  <c r="D4355" i="15"/>
  <c r="E4355" i="15" s="1"/>
  <c r="D4356" i="15"/>
  <c r="E4356" i="15" s="1"/>
  <c r="D4357" i="15"/>
  <c r="E4357" i="15" s="1"/>
  <c r="D4358" i="15"/>
  <c r="E4358" i="15" s="1"/>
  <c r="D4359" i="15"/>
  <c r="E4359" i="15" s="1"/>
  <c r="D4360" i="15"/>
  <c r="E4360" i="15" s="1"/>
  <c r="D4361" i="15"/>
  <c r="E4361" i="15" s="1"/>
  <c r="D4362" i="15"/>
  <c r="E4362" i="15" s="1"/>
  <c r="D4363" i="15"/>
  <c r="E4363" i="15" s="1"/>
  <c r="D4364" i="15"/>
  <c r="E4364" i="15" s="1"/>
  <c r="D4365" i="15"/>
  <c r="E4365" i="15" s="1"/>
  <c r="D4366" i="15"/>
  <c r="E4366" i="15" s="1"/>
  <c r="D4367" i="15"/>
  <c r="E4367" i="15" s="1"/>
  <c r="D4368" i="15"/>
  <c r="E4368" i="15" s="1"/>
  <c r="D4369" i="15"/>
  <c r="E4369" i="15" s="1"/>
  <c r="D4370" i="15"/>
  <c r="E4370" i="15" s="1"/>
  <c r="D4371" i="15"/>
  <c r="E4371" i="15" s="1"/>
  <c r="D4372" i="15"/>
  <c r="E4372" i="15" s="1"/>
  <c r="D4373" i="15"/>
  <c r="E4373" i="15" s="1"/>
  <c r="D4374" i="15"/>
  <c r="E4374" i="15" s="1"/>
  <c r="D4375" i="15"/>
  <c r="E4375" i="15" s="1"/>
  <c r="D4376" i="15"/>
  <c r="E4376" i="15" s="1"/>
  <c r="D4377" i="15"/>
  <c r="E4377" i="15" s="1"/>
  <c r="D4378" i="15"/>
  <c r="E4378" i="15" s="1"/>
  <c r="D4379" i="15"/>
  <c r="E4379" i="15" s="1"/>
  <c r="D4380" i="15"/>
  <c r="E4380" i="15" s="1"/>
  <c r="D4381" i="15"/>
  <c r="E4381" i="15" s="1"/>
  <c r="D4382" i="15"/>
  <c r="E4382" i="15" s="1"/>
  <c r="D4383" i="15"/>
  <c r="E4383" i="15" s="1"/>
  <c r="D4384" i="15"/>
  <c r="E4384" i="15" s="1"/>
  <c r="D4385" i="15"/>
  <c r="E4385" i="15" s="1"/>
  <c r="D4386" i="15"/>
  <c r="E4386" i="15" s="1"/>
  <c r="D4387" i="15"/>
  <c r="E4387" i="15" s="1"/>
  <c r="D4388" i="15"/>
  <c r="E4388" i="15" s="1"/>
  <c r="D4389" i="15"/>
  <c r="E4389" i="15" s="1"/>
  <c r="D4390" i="15"/>
  <c r="E4390" i="15" s="1"/>
  <c r="D4391" i="15"/>
  <c r="E4391" i="15" s="1"/>
  <c r="D4392" i="15"/>
  <c r="E4392" i="15" s="1"/>
  <c r="D4393" i="15"/>
  <c r="E4393" i="15" s="1"/>
  <c r="D4394" i="15"/>
  <c r="E4394" i="15" s="1"/>
  <c r="D4395" i="15"/>
  <c r="E4395" i="15" s="1"/>
  <c r="D4396" i="15"/>
  <c r="E4396" i="15" s="1"/>
  <c r="D4397" i="15"/>
  <c r="E4397" i="15" s="1"/>
  <c r="D4398" i="15"/>
  <c r="E4398" i="15" s="1"/>
  <c r="D4399" i="15"/>
  <c r="E4399" i="15" s="1"/>
  <c r="D4400" i="15"/>
  <c r="E4400" i="15" s="1"/>
  <c r="D4401" i="15"/>
  <c r="E4401" i="15" s="1"/>
  <c r="D4402" i="15"/>
  <c r="E4402" i="15" s="1"/>
  <c r="D4403" i="15"/>
  <c r="E4403" i="15" s="1"/>
  <c r="D4404" i="15"/>
  <c r="E4404" i="15" s="1"/>
  <c r="D4405" i="15"/>
  <c r="E4405" i="15" s="1"/>
  <c r="D4406" i="15"/>
  <c r="E4406" i="15" s="1"/>
  <c r="D4407" i="15"/>
  <c r="E4407" i="15" s="1"/>
  <c r="D4408" i="15"/>
  <c r="E4408" i="15" s="1"/>
  <c r="D4409" i="15"/>
  <c r="E4409" i="15" s="1"/>
  <c r="D4410" i="15"/>
  <c r="E4410" i="15" s="1"/>
  <c r="D4411" i="15"/>
  <c r="E4411" i="15" s="1"/>
  <c r="D4412" i="15"/>
  <c r="E4412" i="15" s="1"/>
  <c r="D4413" i="15"/>
  <c r="E4413" i="15" s="1"/>
  <c r="D4414" i="15"/>
  <c r="E4414" i="15" s="1"/>
  <c r="D4415" i="15"/>
  <c r="E4415" i="15" s="1"/>
  <c r="D4416" i="15"/>
  <c r="E4416" i="15" s="1"/>
  <c r="D4417" i="15"/>
  <c r="E4417" i="15" s="1"/>
  <c r="D4418" i="15"/>
  <c r="E4418" i="15" s="1"/>
  <c r="D4419" i="15"/>
  <c r="E4419" i="15" s="1"/>
  <c r="D4420" i="15"/>
  <c r="E4420" i="15" s="1"/>
  <c r="D4421" i="15"/>
  <c r="E4421" i="15" s="1"/>
  <c r="D4422" i="15"/>
  <c r="E4422" i="15" s="1"/>
  <c r="D4423" i="15"/>
  <c r="E4423" i="15" s="1"/>
  <c r="D4424" i="15"/>
  <c r="E4424" i="15" s="1"/>
  <c r="D4425" i="15"/>
  <c r="E4425" i="15" s="1"/>
  <c r="D4426" i="15"/>
  <c r="E4426" i="15" s="1"/>
  <c r="D4427" i="15"/>
  <c r="E4427" i="15" s="1"/>
  <c r="D4428" i="15"/>
  <c r="E4428" i="15" s="1"/>
  <c r="D4429" i="15"/>
  <c r="E4429" i="15" s="1"/>
  <c r="D4430" i="15"/>
  <c r="E4430" i="15" s="1"/>
  <c r="D4431" i="15"/>
  <c r="E4431" i="15" s="1"/>
  <c r="D4432" i="15"/>
  <c r="E4432" i="15" s="1"/>
  <c r="D4433" i="15"/>
  <c r="E4433" i="15" s="1"/>
  <c r="D4434" i="15"/>
  <c r="E4434" i="15" s="1"/>
  <c r="D4435" i="15"/>
  <c r="E4435" i="15" s="1"/>
  <c r="D4436" i="15"/>
  <c r="E4436" i="15" s="1"/>
  <c r="D4437" i="15"/>
  <c r="E4437" i="15" s="1"/>
  <c r="D4438" i="15"/>
  <c r="E4438" i="15" s="1"/>
  <c r="D4439" i="15"/>
  <c r="E4439" i="15" s="1"/>
  <c r="D4440" i="15"/>
  <c r="E4440" i="15" s="1"/>
  <c r="D4441" i="15"/>
  <c r="E4441" i="15" s="1"/>
  <c r="D4442" i="15"/>
  <c r="E4442" i="15" s="1"/>
  <c r="D4443" i="15"/>
  <c r="E4443" i="15" s="1"/>
  <c r="D4444" i="15"/>
  <c r="E4444" i="15" s="1"/>
  <c r="D4445" i="15"/>
  <c r="E4445" i="15" s="1"/>
  <c r="D4446" i="15"/>
  <c r="E4446" i="15" s="1"/>
  <c r="D4447" i="15"/>
  <c r="E4447" i="15" s="1"/>
  <c r="D4448" i="15"/>
  <c r="E4448" i="15" s="1"/>
  <c r="D4449" i="15"/>
  <c r="E4449" i="15" s="1"/>
  <c r="D4450" i="15"/>
  <c r="E4450" i="15" s="1"/>
  <c r="D4451" i="15"/>
  <c r="E4451" i="15" s="1"/>
  <c r="D4452" i="15"/>
  <c r="E4452" i="15" s="1"/>
  <c r="D4453" i="15"/>
  <c r="E4453" i="15" s="1"/>
  <c r="D4454" i="15"/>
  <c r="E4454" i="15" s="1"/>
  <c r="D4455" i="15"/>
  <c r="E4455" i="15" s="1"/>
  <c r="D4456" i="15"/>
  <c r="E4456" i="15" s="1"/>
  <c r="D4457" i="15"/>
  <c r="E4457" i="15" s="1"/>
  <c r="D4458" i="15"/>
  <c r="E4458" i="15" s="1"/>
  <c r="D4459" i="15"/>
  <c r="E4459" i="15" s="1"/>
  <c r="D4460" i="15"/>
  <c r="E4460" i="15" s="1"/>
  <c r="D4461" i="15"/>
  <c r="E4461" i="15" s="1"/>
  <c r="D4462" i="15"/>
  <c r="E4462" i="15" s="1"/>
  <c r="D4463" i="15"/>
  <c r="E4463" i="15" s="1"/>
  <c r="D4464" i="15"/>
  <c r="E4464" i="15" s="1"/>
  <c r="D4465" i="15"/>
  <c r="E4465" i="15" s="1"/>
  <c r="D4466" i="15"/>
  <c r="E4466" i="15" s="1"/>
  <c r="D4467" i="15"/>
  <c r="E4467" i="15" s="1"/>
  <c r="D4468" i="15"/>
  <c r="E4468" i="15" s="1"/>
  <c r="D4469" i="15"/>
  <c r="E4469" i="15" s="1"/>
  <c r="D4470" i="15"/>
  <c r="E4470" i="15" s="1"/>
  <c r="D4471" i="15"/>
  <c r="E4471" i="15" s="1"/>
  <c r="D4472" i="15"/>
  <c r="E4472" i="15" s="1"/>
  <c r="D4473" i="15"/>
  <c r="E4473" i="15" s="1"/>
  <c r="D4474" i="15"/>
  <c r="E4474" i="15" s="1"/>
  <c r="D4475" i="15"/>
  <c r="E4475" i="15" s="1"/>
  <c r="D4476" i="15"/>
  <c r="E4476" i="15" s="1"/>
  <c r="D4477" i="15"/>
  <c r="E4477" i="15" s="1"/>
  <c r="D4478" i="15"/>
  <c r="E4478" i="15" s="1"/>
  <c r="D4479" i="15"/>
  <c r="E4479" i="15" s="1"/>
  <c r="D4480" i="15"/>
  <c r="E4480" i="15" s="1"/>
  <c r="D4481" i="15"/>
  <c r="E4481" i="15" s="1"/>
  <c r="D4482" i="15"/>
  <c r="E4482" i="15" s="1"/>
  <c r="D4483" i="15"/>
  <c r="E4483" i="15" s="1"/>
  <c r="D4484" i="15"/>
  <c r="E4484" i="15" s="1"/>
  <c r="D4485" i="15"/>
  <c r="E4485" i="15" s="1"/>
  <c r="D4486" i="15"/>
  <c r="E4486" i="15" s="1"/>
  <c r="D4487" i="15"/>
  <c r="E4487" i="15" s="1"/>
  <c r="D4488" i="15"/>
  <c r="E4488" i="15" s="1"/>
  <c r="D4489" i="15"/>
  <c r="E4489" i="15" s="1"/>
  <c r="D4490" i="15"/>
  <c r="E4490" i="15" s="1"/>
  <c r="D4491" i="15"/>
  <c r="E4491" i="15" s="1"/>
  <c r="D4492" i="15"/>
  <c r="E4492" i="15" s="1"/>
  <c r="D4493" i="15"/>
  <c r="E4493" i="15" s="1"/>
  <c r="D4494" i="15"/>
  <c r="E4494" i="15" s="1"/>
  <c r="D4495" i="15"/>
  <c r="E4495" i="15" s="1"/>
  <c r="D4496" i="15"/>
  <c r="E4496" i="15" s="1"/>
  <c r="D4497" i="15"/>
  <c r="E4497" i="15" s="1"/>
  <c r="D4498" i="15"/>
  <c r="E4498" i="15" s="1"/>
  <c r="D4499" i="15"/>
  <c r="E4499" i="15" s="1"/>
  <c r="D4500" i="15"/>
  <c r="E4500" i="15" s="1"/>
  <c r="D4501" i="15"/>
  <c r="E4501" i="15" s="1"/>
  <c r="D4502" i="15"/>
  <c r="E4502" i="15" s="1"/>
  <c r="D4503" i="15"/>
  <c r="E4503" i="15" s="1"/>
  <c r="D4504" i="15"/>
  <c r="E4504" i="15" s="1"/>
  <c r="D4505" i="15"/>
  <c r="E4505" i="15" s="1"/>
  <c r="D4506" i="15"/>
  <c r="E4506" i="15" s="1"/>
  <c r="D4507" i="15"/>
  <c r="E4507" i="15" s="1"/>
  <c r="D4508" i="15"/>
  <c r="E4508" i="15" s="1"/>
  <c r="D4509" i="15"/>
  <c r="E4509" i="15" s="1"/>
  <c r="D4510" i="15"/>
  <c r="E4510" i="15" s="1"/>
  <c r="D4511" i="15"/>
  <c r="E4511" i="15" s="1"/>
  <c r="D4512" i="15"/>
  <c r="E4512" i="15" s="1"/>
  <c r="D4513" i="15"/>
  <c r="E4513" i="15" s="1"/>
  <c r="D4514" i="15"/>
  <c r="E4514" i="15" s="1"/>
  <c r="D4515" i="15"/>
  <c r="E4515" i="15" s="1"/>
  <c r="D4516" i="15"/>
  <c r="E4516" i="15" s="1"/>
  <c r="D4517" i="15"/>
  <c r="E4517" i="15" s="1"/>
  <c r="D4518" i="15"/>
  <c r="E4518" i="15" s="1"/>
  <c r="D4519" i="15"/>
  <c r="E4519" i="15" s="1"/>
  <c r="D4520" i="15"/>
  <c r="E4520" i="15" s="1"/>
  <c r="D4521" i="15"/>
  <c r="E4521" i="15" s="1"/>
  <c r="D4522" i="15"/>
  <c r="E4522" i="15" s="1"/>
  <c r="D4523" i="15"/>
  <c r="E4523" i="15" s="1"/>
  <c r="D4524" i="15"/>
  <c r="E4524" i="15" s="1"/>
  <c r="D4525" i="15"/>
  <c r="E4525" i="15" s="1"/>
  <c r="D4526" i="15"/>
  <c r="E4526" i="15" s="1"/>
  <c r="D4527" i="15"/>
  <c r="E4527" i="15" s="1"/>
  <c r="D4528" i="15"/>
  <c r="E4528" i="15" s="1"/>
  <c r="D4529" i="15"/>
  <c r="E4529" i="15" s="1"/>
  <c r="D4530" i="15"/>
  <c r="E4530" i="15" s="1"/>
  <c r="D4531" i="15"/>
  <c r="E4531" i="15" s="1"/>
  <c r="D4532" i="15"/>
  <c r="E4532" i="15" s="1"/>
  <c r="D4533" i="15"/>
  <c r="E4533" i="15" s="1"/>
  <c r="D4534" i="15"/>
  <c r="E4534" i="15" s="1"/>
  <c r="D4535" i="15"/>
  <c r="E4535" i="15" s="1"/>
  <c r="D4536" i="15"/>
  <c r="E4536" i="15" s="1"/>
  <c r="D4537" i="15"/>
  <c r="E4537" i="15" s="1"/>
  <c r="D4538" i="15"/>
  <c r="E4538" i="15" s="1"/>
  <c r="D4539" i="15"/>
  <c r="E4539" i="15" s="1"/>
  <c r="D4540" i="15"/>
  <c r="E4540" i="15" s="1"/>
  <c r="D4541" i="15"/>
  <c r="E4541" i="15" s="1"/>
  <c r="D4542" i="15"/>
  <c r="E4542" i="15" s="1"/>
  <c r="D4543" i="15"/>
  <c r="E4543" i="15" s="1"/>
  <c r="D4544" i="15"/>
  <c r="E4544" i="15" s="1"/>
  <c r="D4545" i="15"/>
  <c r="E4545" i="15" s="1"/>
  <c r="D4546" i="15"/>
  <c r="E4546" i="15" s="1"/>
  <c r="D4547" i="15"/>
  <c r="E4547" i="15" s="1"/>
  <c r="D4548" i="15"/>
  <c r="E4548" i="15" s="1"/>
  <c r="D4549" i="15"/>
  <c r="E4549" i="15" s="1"/>
  <c r="D4550" i="15"/>
  <c r="E4550" i="15" s="1"/>
  <c r="D4551" i="15"/>
  <c r="E4551" i="15" s="1"/>
  <c r="D4552" i="15"/>
  <c r="E4552" i="15" s="1"/>
  <c r="D4553" i="15"/>
  <c r="E4553" i="15" s="1"/>
  <c r="D4554" i="15"/>
  <c r="E4554" i="15" s="1"/>
  <c r="D4555" i="15"/>
  <c r="E4555" i="15" s="1"/>
  <c r="D4556" i="15"/>
  <c r="E4556" i="15" s="1"/>
  <c r="D4557" i="15"/>
  <c r="E4557" i="15" s="1"/>
  <c r="D4558" i="15"/>
  <c r="E4558" i="15" s="1"/>
  <c r="D4559" i="15"/>
  <c r="E4559" i="15" s="1"/>
  <c r="D4560" i="15"/>
  <c r="E4560" i="15" s="1"/>
  <c r="D4561" i="15"/>
  <c r="E4561" i="15" s="1"/>
  <c r="D4562" i="15"/>
  <c r="E4562" i="15" s="1"/>
  <c r="D4563" i="15"/>
  <c r="E4563" i="15" s="1"/>
  <c r="D4564" i="15"/>
  <c r="E4564" i="15" s="1"/>
  <c r="D4565" i="15"/>
  <c r="E4565" i="15" s="1"/>
  <c r="D4566" i="15"/>
  <c r="E4566" i="15" s="1"/>
  <c r="D4567" i="15"/>
  <c r="E4567" i="15" s="1"/>
  <c r="D4568" i="15"/>
  <c r="E4568" i="15" s="1"/>
  <c r="D4569" i="15"/>
  <c r="E4569" i="15" s="1"/>
  <c r="D4570" i="15"/>
  <c r="E4570" i="15" s="1"/>
  <c r="D4571" i="15"/>
  <c r="E4571" i="15" s="1"/>
  <c r="D4572" i="15"/>
  <c r="E4572" i="15" s="1"/>
  <c r="D4573" i="15"/>
  <c r="E4573" i="15" s="1"/>
  <c r="D4574" i="15"/>
  <c r="E4574" i="15" s="1"/>
  <c r="D4575" i="15"/>
  <c r="E4575" i="15" s="1"/>
  <c r="D4576" i="15"/>
  <c r="E4576" i="15" s="1"/>
  <c r="D4577" i="15"/>
  <c r="E4577" i="15" s="1"/>
  <c r="D4578" i="15"/>
  <c r="E4578" i="15" s="1"/>
  <c r="D4579" i="15"/>
  <c r="E4579" i="15" s="1"/>
  <c r="D4580" i="15"/>
  <c r="E4580" i="15" s="1"/>
  <c r="D4581" i="15"/>
  <c r="E4581" i="15" s="1"/>
  <c r="D4582" i="15"/>
  <c r="E4582" i="15" s="1"/>
  <c r="D4583" i="15"/>
  <c r="E4583" i="15" s="1"/>
  <c r="D4584" i="15"/>
  <c r="E4584" i="15" s="1"/>
  <c r="D4585" i="15"/>
  <c r="E4585" i="15" s="1"/>
  <c r="D4586" i="15"/>
  <c r="E4586" i="15" s="1"/>
  <c r="D4587" i="15"/>
  <c r="E4587" i="15" s="1"/>
  <c r="D4588" i="15"/>
  <c r="E4588" i="15" s="1"/>
  <c r="D4589" i="15"/>
  <c r="E4589" i="15" s="1"/>
  <c r="D4590" i="15"/>
  <c r="E4590" i="15" s="1"/>
  <c r="D4591" i="15"/>
  <c r="E4591" i="15" s="1"/>
  <c r="D4592" i="15"/>
  <c r="E4592" i="15" s="1"/>
  <c r="D4593" i="15"/>
  <c r="E4593" i="15" s="1"/>
  <c r="D4594" i="15"/>
  <c r="E4594" i="15" s="1"/>
  <c r="D4595" i="15"/>
  <c r="E4595" i="15" s="1"/>
  <c r="D4596" i="15"/>
  <c r="E4596" i="15" s="1"/>
  <c r="D4597" i="15"/>
  <c r="E4597" i="15" s="1"/>
  <c r="D4598" i="15"/>
  <c r="E4598" i="15" s="1"/>
  <c r="D4599" i="15"/>
  <c r="E4599" i="15" s="1"/>
  <c r="D4600" i="15"/>
  <c r="E4600" i="15" s="1"/>
  <c r="D4601" i="15"/>
  <c r="E4601" i="15" s="1"/>
  <c r="D4602" i="15"/>
  <c r="E4602" i="15" s="1"/>
  <c r="D4603" i="15"/>
  <c r="E4603" i="15" s="1"/>
  <c r="D4604" i="15"/>
  <c r="E4604" i="15" s="1"/>
  <c r="D4605" i="15"/>
  <c r="E4605" i="15" s="1"/>
  <c r="D4606" i="15"/>
  <c r="E4606" i="15" s="1"/>
  <c r="D4607" i="15"/>
  <c r="E4607" i="15" s="1"/>
  <c r="D4608" i="15"/>
  <c r="E4608" i="15" s="1"/>
  <c r="D4609" i="15"/>
  <c r="E4609" i="15" s="1"/>
  <c r="D4610" i="15"/>
  <c r="E4610" i="15" s="1"/>
  <c r="D4611" i="15"/>
  <c r="E4611" i="15" s="1"/>
  <c r="D4612" i="15"/>
  <c r="E4612" i="15" s="1"/>
  <c r="D4613" i="15"/>
  <c r="E4613" i="15" s="1"/>
  <c r="D4614" i="15"/>
  <c r="E4614" i="15" s="1"/>
  <c r="D4615" i="15"/>
  <c r="E4615" i="15" s="1"/>
  <c r="D4616" i="15"/>
  <c r="E4616" i="15" s="1"/>
  <c r="D4617" i="15"/>
  <c r="E4617" i="15" s="1"/>
  <c r="D4618" i="15"/>
  <c r="E4618" i="15" s="1"/>
  <c r="D4619" i="15"/>
  <c r="E4619" i="15" s="1"/>
  <c r="D4620" i="15"/>
  <c r="E4620" i="15" s="1"/>
  <c r="D4621" i="15"/>
  <c r="E4621" i="15" s="1"/>
  <c r="D4622" i="15"/>
  <c r="E4622" i="15" s="1"/>
  <c r="D4623" i="15"/>
  <c r="E4623" i="15" s="1"/>
  <c r="D4624" i="15"/>
  <c r="E4624" i="15" s="1"/>
  <c r="D4625" i="15"/>
  <c r="E4625" i="15" s="1"/>
  <c r="D4626" i="15"/>
  <c r="E4626" i="15" s="1"/>
  <c r="D4627" i="15"/>
  <c r="E4627" i="15" s="1"/>
  <c r="D4628" i="15"/>
  <c r="E4628" i="15" s="1"/>
  <c r="D4629" i="15"/>
  <c r="E4629" i="15" s="1"/>
  <c r="D4630" i="15"/>
  <c r="E4630" i="15" s="1"/>
  <c r="D4631" i="15"/>
  <c r="E4631" i="15" s="1"/>
  <c r="D4632" i="15"/>
  <c r="E4632" i="15" s="1"/>
  <c r="D4633" i="15"/>
  <c r="E4633" i="15" s="1"/>
  <c r="D4634" i="15"/>
  <c r="E4634" i="15" s="1"/>
  <c r="D4635" i="15"/>
  <c r="E4635" i="15" s="1"/>
  <c r="D4636" i="15"/>
  <c r="E4636" i="15" s="1"/>
  <c r="D4637" i="15"/>
  <c r="E4637" i="15" s="1"/>
  <c r="D4638" i="15"/>
  <c r="E4638" i="15" s="1"/>
  <c r="D4639" i="15"/>
  <c r="E4639" i="15" s="1"/>
  <c r="D4640" i="15"/>
  <c r="E4640" i="15" s="1"/>
  <c r="D4641" i="15"/>
  <c r="E4641" i="15" s="1"/>
  <c r="D4642" i="15"/>
  <c r="E4642" i="15" s="1"/>
  <c r="D4643" i="15"/>
  <c r="E4643" i="15" s="1"/>
  <c r="D4644" i="15"/>
  <c r="E4644" i="15" s="1"/>
  <c r="D4645" i="15"/>
  <c r="E4645" i="15" s="1"/>
  <c r="D4646" i="15"/>
  <c r="E4646" i="15" s="1"/>
  <c r="D4647" i="15"/>
  <c r="E4647" i="15" s="1"/>
  <c r="D4648" i="15"/>
  <c r="E4648" i="15" s="1"/>
  <c r="D4649" i="15"/>
  <c r="E4649" i="15" s="1"/>
  <c r="D4650" i="15"/>
  <c r="E4650" i="15" s="1"/>
  <c r="D4651" i="15"/>
  <c r="E4651" i="15" s="1"/>
  <c r="D4652" i="15"/>
  <c r="E4652" i="15" s="1"/>
  <c r="D4653" i="15"/>
  <c r="E4653" i="15" s="1"/>
  <c r="D4654" i="15"/>
  <c r="E4654" i="15" s="1"/>
  <c r="D4655" i="15"/>
  <c r="E4655" i="15" s="1"/>
  <c r="D4656" i="15"/>
  <c r="E4656" i="15" s="1"/>
  <c r="D4657" i="15"/>
  <c r="E4657" i="15" s="1"/>
  <c r="D4658" i="15"/>
  <c r="E4658" i="15" s="1"/>
  <c r="D4659" i="15"/>
  <c r="E4659" i="15" s="1"/>
  <c r="D4660" i="15"/>
  <c r="E4660" i="15" s="1"/>
  <c r="D4661" i="15"/>
  <c r="E4661" i="15" s="1"/>
  <c r="D4662" i="15"/>
  <c r="E4662" i="15" s="1"/>
  <c r="D4663" i="15"/>
  <c r="E4663" i="15" s="1"/>
  <c r="D4664" i="15"/>
  <c r="E4664" i="15" s="1"/>
  <c r="D4665" i="15"/>
  <c r="E4665" i="15" s="1"/>
  <c r="D4666" i="15"/>
  <c r="E4666" i="15" s="1"/>
  <c r="D4667" i="15"/>
  <c r="E4667" i="15" s="1"/>
  <c r="D4668" i="15"/>
  <c r="E4668" i="15" s="1"/>
  <c r="D4669" i="15"/>
  <c r="E4669" i="15" s="1"/>
  <c r="D4670" i="15"/>
  <c r="E4670" i="15" s="1"/>
  <c r="D4671" i="15"/>
  <c r="E4671" i="15" s="1"/>
  <c r="D4672" i="15"/>
  <c r="E4672" i="15" s="1"/>
  <c r="D4673" i="15"/>
  <c r="E4673" i="15" s="1"/>
  <c r="D4674" i="15"/>
  <c r="E4674" i="15" s="1"/>
  <c r="D4675" i="15"/>
  <c r="E4675" i="15" s="1"/>
  <c r="D4676" i="15"/>
  <c r="E4676" i="15" s="1"/>
  <c r="D4677" i="15"/>
  <c r="E4677" i="15" s="1"/>
  <c r="D4678" i="15"/>
  <c r="E4678" i="15" s="1"/>
  <c r="D4679" i="15"/>
  <c r="E4679" i="15" s="1"/>
  <c r="D4680" i="15"/>
  <c r="E4680" i="15" s="1"/>
  <c r="D4681" i="15"/>
  <c r="E4681" i="15" s="1"/>
  <c r="D4682" i="15"/>
  <c r="E4682" i="15" s="1"/>
  <c r="D4683" i="15"/>
  <c r="E4683" i="15" s="1"/>
  <c r="D4684" i="15"/>
  <c r="E4684" i="15" s="1"/>
  <c r="D4685" i="15"/>
  <c r="E4685" i="15" s="1"/>
  <c r="D4686" i="15"/>
  <c r="E4686" i="15" s="1"/>
  <c r="D4687" i="15"/>
  <c r="E4687" i="15" s="1"/>
  <c r="D4688" i="15"/>
  <c r="E4688" i="15" s="1"/>
  <c r="D4689" i="15"/>
  <c r="E4689" i="15" s="1"/>
  <c r="D4690" i="15"/>
  <c r="E4690" i="15" s="1"/>
  <c r="D4691" i="15"/>
  <c r="E4691" i="15" s="1"/>
  <c r="D4692" i="15"/>
  <c r="E4692" i="15" s="1"/>
  <c r="D4693" i="15"/>
  <c r="E4693" i="15" s="1"/>
  <c r="D4694" i="15"/>
  <c r="E4694" i="15" s="1"/>
  <c r="D4695" i="15"/>
  <c r="E4695" i="15" s="1"/>
  <c r="D4696" i="15"/>
  <c r="E4696" i="15" s="1"/>
  <c r="D4697" i="15"/>
  <c r="E4697" i="15" s="1"/>
  <c r="D4698" i="15"/>
  <c r="E4698" i="15" s="1"/>
  <c r="D4699" i="15"/>
  <c r="E4699" i="15" s="1"/>
  <c r="D4700" i="15"/>
  <c r="E4700" i="15" s="1"/>
  <c r="D4701" i="15"/>
  <c r="E4701" i="15" s="1"/>
  <c r="D4702" i="15"/>
  <c r="E4702" i="15" s="1"/>
  <c r="D4703" i="15"/>
  <c r="E4703" i="15" s="1"/>
  <c r="D4704" i="15"/>
  <c r="E4704" i="15" s="1"/>
  <c r="D4705" i="15"/>
  <c r="E4705" i="15" s="1"/>
  <c r="D4706" i="15"/>
  <c r="E4706" i="15" s="1"/>
  <c r="D4707" i="15"/>
  <c r="E4707" i="15" s="1"/>
  <c r="D4708" i="15"/>
  <c r="E4708" i="15" s="1"/>
  <c r="D4709" i="15"/>
  <c r="E4709" i="15" s="1"/>
  <c r="D4710" i="15"/>
  <c r="E4710" i="15" s="1"/>
  <c r="D4711" i="15"/>
  <c r="E4711" i="15" s="1"/>
  <c r="D4712" i="15"/>
  <c r="E4712" i="15" s="1"/>
  <c r="D4713" i="15"/>
  <c r="E4713" i="15" s="1"/>
  <c r="D4714" i="15"/>
  <c r="E4714" i="15" s="1"/>
  <c r="D4715" i="15"/>
  <c r="E4715" i="15" s="1"/>
  <c r="D4716" i="15"/>
  <c r="E4716" i="15" s="1"/>
  <c r="D4717" i="15"/>
  <c r="E4717" i="15" s="1"/>
  <c r="D4718" i="15"/>
  <c r="E4718" i="15" s="1"/>
  <c r="D4719" i="15"/>
  <c r="E4719" i="15" s="1"/>
  <c r="D4720" i="15"/>
  <c r="E4720" i="15" s="1"/>
  <c r="D4721" i="15"/>
  <c r="E4721" i="15" s="1"/>
  <c r="D4722" i="15"/>
  <c r="E4722" i="15" s="1"/>
  <c r="D4723" i="15"/>
  <c r="E4723" i="15" s="1"/>
  <c r="D4724" i="15"/>
  <c r="E4724" i="15" s="1"/>
  <c r="D4725" i="15"/>
  <c r="E4725" i="15" s="1"/>
  <c r="D4726" i="15"/>
  <c r="E4726" i="15" s="1"/>
  <c r="D4727" i="15"/>
  <c r="E4727" i="15" s="1"/>
  <c r="D4728" i="15"/>
  <c r="E4728" i="15" s="1"/>
  <c r="D4729" i="15"/>
  <c r="E4729" i="15" s="1"/>
  <c r="D4730" i="15"/>
  <c r="E4730" i="15" s="1"/>
  <c r="D4731" i="15"/>
  <c r="E4731" i="15" s="1"/>
  <c r="D4732" i="15"/>
  <c r="E4732" i="15" s="1"/>
  <c r="D4733" i="15"/>
  <c r="E4733" i="15" s="1"/>
  <c r="D4734" i="15"/>
  <c r="E4734" i="15" s="1"/>
  <c r="D4735" i="15"/>
  <c r="E4735" i="15" s="1"/>
  <c r="D4736" i="15"/>
  <c r="E4736" i="15" s="1"/>
  <c r="D4737" i="15"/>
  <c r="E4737" i="15" s="1"/>
  <c r="D4738" i="15"/>
  <c r="E4738" i="15" s="1"/>
  <c r="D4739" i="15"/>
  <c r="E4739" i="15" s="1"/>
  <c r="D4740" i="15"/>
  <c r="E4740" i="15" s="1"/>
  <c r="D4741" i="15"/>
  <c r="E4741" i="15" s="1"/>
  <c r="D4742" i="15"/>
  <c r="E4742" i="15" s="1"/>
  <c r="D4743" i="15"/>
  <c r="E4743" i="15" s="1"/>
  <c r="D4744" i="15"/>
  <c r="E4744" i="15" s="1"/>
  <c r="D4745" i="15"/>
  <c r="E4745" i="15" s="1"/>
  <c r="D4746" i="15"/>
  <c r="E4746" i="15" s="1"/>
  <c r="D4747" i="15"/>
  <c r="E4747" i="15" s="1"/>
  <c r="D4748" i="15"/>
  <c r="E4748" i="15" s="1"/>
  <c r="D4749" i="15"/>
  <c r="E4749" i="15" s="1"/>
  <c r="D4750" i="15"/>
  <c r="E4750" i="15" s="1"/>
  <c r="D4751" i="15"/>
  <c r="E4751" i="15" s="1"/>
  <c r="D4752" i="15"/>
  <c r="E4752" i="15" s="1"/>
  <c r="D4753" i="15"/>
  <c r="E4753" i="15" s="1"/>
  <c r="D4754" i="15"/>
  <c r="E4754" i="15" s="1"/>
  <c r="D4755" i="15"/>
  <c r="E4755" i="15" s="1"/>
  <c r="D4756" i="15"/>
  <c r="E4756" i="15" s="1"/>
  <c r="D4757" i="15"/>
  <c r="E4757" i="15" s="1"/>
  <c r="D4758" i="15"/>
  <c r="E4758" i="15" s="1"/>
  <c r="D4759" i="15"/>
  <c r="E4759" i="15" s="1"/>
  <c r="D4760" i="15"/>
  <c r="E4760" i="15" s="1"/>
  <c r="D4761" i="15"/>
  <c r="E4761" i="15" s="1"/>
  <c r="D4762" i="15"/>
  <c r="E4762" i="15" s="1"/>
  <c r="D4763" i="15"/>
  <c r="E4763" i="15" s="1"/>
  <c r="D4764" i="15"/>
  <c r="E4764" i="15" s="1"/>
  <c r="D4765" i="15"/>
  <c r="E4765" i="15" s="1"/>
  <c r="D4766" i="15"/>
  <c r="E4766" i="15" s="1"/>
  <c r="D4767" i="15"/>
  <c r="E4767" i="15" s="1"/>
  <c r="D4768" i="15"/>
  <c r="E4768" i="15" s="1"/>
  <c r="D4769" i="15"/>
  <c r="E4769" i="15" s="1"/>
  <c r="D4770" i="15"/>
  <c r="E4770" i="15" s="1"/>
  <c r="D4771" i="15"/>
  <c r="E4771" i="15" s="1"/>
  <c r="D4772" i="15"/>
  <c r="E4772" i="15" s="1"/>
  <c r="D4773" i="15"/>
  <c r="E4773" i="15" s="1"/>
  <c r="D4774" i="15"/>
  <c r="E4774" i="15" s="1"/>
  <c r="D4775" i="15"/>
  <c r="E4775" i="15" s="1"/>
  <c r="D4776" i="15"/>
  <c r="E4776" i="15" s="1"/>
  <c r="D4777" i="15"/>
  <c r="E4777" i="15" s="1"/>
  <c r="D4778" i="15"/>
  <c r="E4778" i="15" s="1"/>
  <c r="D4779" i="15"/>
  <c r="E4779" i="15" s="1"/>
  <c r="D4780" i="15"/>
  <c r="E4780" i="15" s="1"/>
  <c r="D4781" i="15"/>
  <c r="E4781" i="15" s="1"/>
  <c r="D4782" i="15"/>
  <c r="E4782" i="15" s="1"/>
  <c r="D4783" i="15"/>
  <c r="E4783" i="15" s="1"/>
  <c r="D4784" i="15"/>
  <c r="E4784" i="15" s="1"/>
  <c r="D4785" i="15"/>
  <c r="E4785" i="15" s="1"/>
  <c r="D4786" i="15"/>
  <c r="E4786" i="15" s="1"/>
  <c r="D4787" i="15"/>
  <c r="E4787" i="15" s="1"/>
  <c r="D4788" i="15"/>
  <c r="E4788" i="15" s="1"/>
  <c r="D4789" i="15"/>
  <c r="E4789" i="15" s="1"/>
  <c r="D4790" i="15"/>
  <c r="E4790" i="15" s="1"/>
  <c r="D4791" i="15"/>
  <c r="E4791" i="15" s="1"/>
  <c r="D4792" i="15"/>
  <c r="E4792" i="15" s="1"/>
  <c r="D4793" i="15"/>
  <c r="E4793" i="15" s="1"/>
  <c r="D4794" i="15"/>
  <c r="E4794" i="15" s="1"/>
  <c r="D4795" i="15"/>
  <c r="E4795" i="15" s="1"/>
  <c r="D4796" i="15"/>
  <c r="E4796" i="15" s="1"/>
  <c r="D4797" i="15"/>
  <c r="E4797" i="15" s="1"/>
  <c r="D4798" i="15"/>
  <c r="E4798" i="15" s="1"/>
  <c r="D4799" i="15"/>
  <c r="E4799" i="15" s="1"/>
  <c r="D4800" i="15"/>
  <c r="E4800" i="15" s="1"/>
  <c r="D4801" i="15"/>
  <c r="E4801" i="15" s="1"/>
  <c r="D4802" i="15"/>
  <c r="E4802" i="15" s="1"/>
  <c r="D4803" i="15"/>
  <c r="E4803" i="15" s="1"/>
  <c r="D4804" i="15"/>
  <c r="E4804" i="15" s="1"/>
  <c r="D4805" i="15"/>
  <c r="E4805" i="15" s="1"/>
  <c r="D4806" i="15"/>
  <c r="E4806" i="15" s="1"/>
  <c r="D4807" i="15"/>
  <c r="E4807" i="15" s="1"/>
  <c r="D4808" i="15"/>
  <c r="E4808" i="15" s="1"/>
  <c r="D4809" i="15"/>
  <c r="E4809" i="15" s="1"/>
  <c r="D4810" i="15"/>
  <c r="E4810" i="15" s="1"/>
  <c r="D4811" i="15"/>
  <c r="E4811" i="15" s="1"/>
  <c r="D4812" i="15"/>
  <c r="E4812" i="15" s="1"/>
  <c r="D4813" i="15"/>
  <c r="E4813" i="15" s="1"/>
  <c r="D4814" i="15"/>
  <c r="E4814" i="15" s="1"/>
  <c r="D4815" i="15"/>
  <c r="E4815" i="15" s="1"/>
  <c r="D4816" i="15"/>
  <c r="E4816" i="15" s="1"/>
  <c r="D4817" i="15"/>
  <c r="E4817" i="15" s="1"/>
  <c r="D4818" i="15"/>
  <c r="E4818" i="15" s="1"/>
  <c r="D4819" i="15"/>
  <c r="E4819" i="15" s="1"/>
  <c r="D4820" i="15"/>
  <c r="E4820" i="15" s="1"/>
  <c r="D4821" i="15"/>
  <c r="E4821" i="15" s="1"/>
  <c r="D4822" i="15"/>
  <c r="E4822" i="15" s="1"/>
  <c r="D4823" i="15"/>
  <c r="E4823" i="15" s="1"/>
  <c r="D4824" i="15"/>
  <c r="E4824" i="15" s="1"/>
  <c r="D4825" i="15"/>
  <c r="E4825" i="15" s="1"/>
  <c r="D4826" i="15"/>
  <c r="E4826" i="15" s="1"/>
  <c r="D4827" i="15"/>
  <c r="E4827" i="15" s="1"/>
  <c r="D4828" i="15"/>
  <c r="E4828" i="15" s="1"/>
  <c r="D4829" i="15"/>
  <c r="E4829" i="15" s="1"/>
  <c r="D4830" i="15"/>
  <c r="E4830" i="15" s="1"/>
  <c r="D4831" i="15"/>
  <c r="E4831" i="15" s="1"/>
  <c r="D4832" i="15"/>
  <c r="E4832" i="15" s="1"/>
  <c r="D4833" i="15"/>
  <c r="E4833" i="15" s="1"/>
  <c r="D4834" i="15"/>
  <c r="E4834" i="15" s="1"/>
  <c r="D4835" i="15"/>
  <c r="E4835" i="15" s="1"/>
  <c r="D4836" i="15"/>
  <c r="E4836" i="15" s="1"/>
  <c r="D4837" i="15"/>
  <c r="E4837" i="15" s="1"/>
  <c r="D4838" i="15"/>
  <c r="E4838" i="15" s="1"/>
  <c r="D4839" i="15"/>
  <c r="E4839" i="15" s="1"/>
  <c r="D4840" i="15"/>
  <c r="E4840" i="15" s="1"/>
  <c r="D4841" i="15"/>
  <c r="E4841" i="15" s="1"/>
  <c r="D4842" i="15"/>
  <c r="E4842" i="15" s="1"/>
  <c r="D4843" i="15"/>
  <c r="E4843" i="15" s="1"/>
  <c r="D4844" i="15"/>
  <c r="E4844" i="15" s="1"/>
  <c r="D4845" i="15"/>
  <c r="E4845" i="15" s="1"/>
  <c r="D4846" i="15"/>
  <c r="E4846" i="15" s="1"/>
  <c r="D4847" i="15"/>
  <c r="E4847" i="15" s="1"/>
  <c r="D4848" i="15"/>
  <c r="E4848" i="15" s="1"/>
  <c r="D4849" i="15"/>
  <c r="E4849" i="15" s="1"/>
  <c r="D4850" i="15"/>
  <c r="E4850" i="15" s="1"/>
  <c r="D4851" i="15"/>
  <c r="E4851" i="15" s="1"/>
  <c r="D4852" i="15"/>
  <c r="E4852" i="15" s="1"/>
  <c r="D4853" i="15"/>
  <c r="E4853" i="15" s="1"/>
  <c r="D4854" i="15"/>
  <c r="E4854" i="15" s="1"/>
  <c r="D4855" i="15"/>
  <c r="E4855" i="15" s="1"/>
  <c r="D4856" i="15"/>
  <c r="E4856" i="15" s="1"/>
  <c r="D4857" i="15"/>
  <c r="E4857" i="15" s="1"/>
  <c r="D4858" i="15"/>
  <c r="E4858" i="15" s="1"/>
  <c r="D4859" i="15"/>
  <c r="E4859" i="15" s="1"/>
  <c r="D4860" i="15"/>
  <c r="E4860" i="15" s="1"/>
  <c r="D4861" i="15"/>
  <c r="E4861" i="15" s="1"/>
  <c r="D4862" i="15"/>
  <c r="E4862" i="15" s="1"/>
  <c r="D4863" i="15"/>
  <c r="E4863" i="15" s="1"/>
  <c r="D4864" i="15"/>
  <c r="E4864" i="15" s="1"/>
  <c r="D4865" i="15"/>
  <c r="E4865" i="15" s="1"/>
  <c r="D4866" i="15"/>
  <c r="E4866" i="15" s="1"/>
  <c r="D4867" i="15"/>
  <c r="E4867" i="15" s="1"/>
  <c r="D4868" i="15"/>
  <c r="E4868" i="15" s="1"/>
  <c r="D4869" i="15"/>
  <c r="E4869" i="15" s="1"/>
  <c r="D4870" i="15"/>
  <c r="E4870" i="15" s="1"/>
  <c r="D4871" i="15"/>
  <c r="E4871" i="15" s="1"/>
  <c r="D4872" i="15"/>
  <c r="E4872" i="15" s="1"/>
  <c r="D4873" i="15"/>
  <c r="E4873" i="15" s="1"/>
  <c r="D4874" i="15"/>
  <c r="E4874" i="15" s="1"/>
  <c r="D4875" i="15"/>
  <c r="E4875" i="15" s="1"/>
  <c r="D4876" i="15"/>
  <c r="E4876" i="15" s="1"/>
  <c r="D4877" i="15"/>
  <c r="E4877" i="15" s="1"/>
  <c r="D4878" i="15"/>
  <c r="E4878" i="15" s="1"/>
  <c r="D4879" i="15"/>
  <c r="E4879" i="15" s="1"/>
  <c r="D4880" i="15"/>
  <c r="E4880" i="15" s="1"/>
  <c r="D4881" i="15"/>
  <c r="E4881" i="15" s="1"/>
  <c r="D4882" i="15"/>
  <c r="E4882" i="15" s="1"/>
  <c r="D4883" i="15"/>
  <c r="E4883" i="15" s="1"/>
  <c r="D4884" i="15"/>
  <c r="E4884" i="15" s="1"/>
  <c r="D4885" i="15"/>
  <c r="E4885" i="15" s="1"/>
  <c r="D4886" i="15"/>
  <c r="E4886" i="15" s="1"/>
  <c r="D4887" i="15"/>
  <c r="E4887" i="15" s="1"/>
  <c r="D4888" i="15"/>
  <c r="E4888" i="15" s="1"/>
  <c r="D4889" i="15"/>
  <c r="E4889" i="15" s="1"/>
  <c r="D4890" i="15"/>
  <c r="E4890" i="15" s="1"/>
  <c r="D4891" i="15"/>
  <c r="E4891" i="15" s="1"/>
  <c r="D4892" i="15"/>
  <c r="E4892" i="15" s="1"/>
  <c r="D4893" i="15"/>
  <c r="E4893" i="15" s="1"/>
  <c r="D4894" i="15"/>
  <c r="E4894" i="15" s="1"/>
  <c r="D4895" i="15"/>
  <c r="E4895" i="15" s="1"/>
  <c r="D4896" i="15"/>
  <c r="E4896" i="15" s="1"/>
  <c r="D4897" i="15"/>
  <c r="E4897" i="15" s="1"/>
  <c r="D5" i="15"/>
  <c r="E5" i="15" s="1"/>
  <c r="D6" i="15"/>
  <c r="E6" i="15" s="1"/>
  <c r="D7" i="15"/>
  <c r="E7" i="15" s="1"/>
  <c r="D8" i="15"/>
  <c r="E8" i="15" s="1"/>
  <c r="D9" i="15"/>
  <c r="E9" i="15" s="1"/>
  <c r="D10" i="15"/>
  <c r="E10" i="15" s="1"/>
  <c r="D11" i="15"/>
  <c r="E11" i="15" s="1"/>
  <c r="D12" i="15"/>
  <c r="E12" i="15" s="1"/>
  <c r="D13" i="15"/>
  <c r="E13" i="15" s="1"/>
  <c r="D14" i="15"/>
  <c r="E14" i="15" s="1"/>
  <c r="D15" i="15"/>
  <c r="E15" i="15" s="1"/>
  <c r="D16" i="15"/>
  <c r="E16" i="15" s="1"/>
  <c r="D17" i="15"/>
  <c r="E17" i="15" s="1"/>
  <c r="D18" i="15"/>
  <c r="E18" i="15" s="1"/>
  <c r="D19" i="15"/>
  <c r="E19" i="15" s="1"/>
  <c r="D20" i="15"/>
  <c r="E20" i="15" s="1"/>
  <c r="D21" i="15"/>
  <c r="E21" i="15" s="1"/>
  <c r="D22" i="15"/>
  <c r="E22" i="15" s="1"/>
  <c r="D23" i="15"/>
  <c r="E23" i="15" s="1"/>
  <c r="D24" i="15"/>
  <c r="E24" i="15" s="1"/>
  <c r="D25" i="15"/>
  <c r="E25" i="15" s="1"/>
  <c r="D26" i="15"/>
  <c r="E26" i="15" s="1"/>
  <c r="D27" i="15"/>
  <c r="E27" i="15" s="1"/>
  <c r="D28" i="15"/>
  <c r="E28" i="15" s="1"/>
  <c r="D29" i="15"/>
  <c r="E29" i="15" s="1"/>
  <c r="D30" i="15"/>
  <c r="E30" i="15" s="1"/>
  <c r="D31" i="15"/>
  <c r="E31" i="15" s="1"/>
  <c r="D32" i="15"/>
  <c r="E32" i="15" s="1"/>
  <c r="D33" i="15"/>
  <c r="E33" i="15" s="1"/>
  <c r="D34" i="15"/>
  <c r="E34" i="15" s="1"/>
  <c r="D35" i="15"/>
  <c r="E35" i="15" s="1"/>
  <c r="D36" i="15"/>
  <c r="E36" i="15" s="1"/>
  <c r="D37" i="15"/>
  <c r="E37" i="15" s="1"/>
  <c r="D38" i="15"/>
  <c r="E38" i="15" s="1"/>
  <c r="D39" i="15"/>
  <c r="E39" i="15" s="1"/>
  <c r="D40" i="15"/>
  <c r="E40" i="15" s="1"/>
  <c r="D41" i="15"/>
  <c r="E41" i="15" s="1"/>
  <c r="D42" i="15"/>
  <c r="E42" i="15" s="1"/>
  <c r="D43" i="15"/>
  <c r="E43" i="15" s="1"/>
  <c r="D44" i="15"/>
  <c r="E44" i="15" s="1"/>
  <c r="D45" i="15"/>
  <c r="E45" i="15" s="1"/>
  <c r="D46" i="15"/>
  <c r="E46" i="15" s="1"/>
  <c r="D47" i="15"/>
  <c r="E47" i="15" s="1"/>
  <c r="D48" i="15"/>
  <c r="E48" i="15" s="1"/>
  <c r="D49" i="15"/>
  <c r="E49" i="15" s="1"/>
  <c r="D50" i="15"/>
  <c r="E50" i="15" s="1"/>
  <c r="D51" i="15"/>
  <c r="E51" i="15" s="1"/>
  <c r="D52" i="15"/>
  <c r="E52" i="15" s="1"/>
  <c r="D53" i="15"/>
  <c r="E53" i="15" s="1"/>
  <c r="D54" i="15"/>
  <c r="E54" i="15" s="1"/>
  <c r="D55" i="15"/>
  <c r="E55" i="15" s="1"/>
  <c r="D56" i="15"/>
  <c r="E56" i="15" s="1"/>
  <c r="D57" i="15"/>
  <c r="E57" i="15" s="1"/>
  <c r="D58" i="15"/>
  <c r="E58" i="15" s="1"/>
  <c r="D59" i="15"/>
  <c r="E59" i="15" s="1"/>
  <c r="D60" i="15"/>
  <c r="E60" i="15" s="1"/>
  <c r="D61" i="15"/>
  <c r="E61" i="15" s="1"/>
  <c r="D62" i="15"/>
  <c r="E62" i="15" s="1"/>
  <c r="D63" i="15"/>
  <c r="E63" i="15" s="1"/>
  <c r="D64" i="15"/>
  <c r="E64" i="15" s="1"/>
  <c r="D65" i="15"/>
  <c r="E65" i="15" s="1"/>
  <c r="D66" i="15"/>
  <c r="E66" i="15" s="1"/>
  <c r="D67" i="15"/>
  <c r="E67" i="15" s="1"/>
  <c r="D68" i="15"/>
  <c r="E68" i="15" s="1"/>
  <c r="D69" i="15"/>
  <c r="E69" i="15" s="1"/>
  <c r="D70" i="15"/>
  <c r="E70" i="15" s="1"/>
  <c r="D71" i="15"/>
  <c r="E71" i="15" s="1"/>
  <c r="D72" i="15"/>
  <c r="E72" i="15" s="1"/>
  <c r="D73" i="15"/>
  <c r="E73" i="15" s="1"/>
  <c r="D74" i="15"/>
  <c r="E74" i="15" s="1"/>
  <c r="D75" i="15"/>
  <c r="E75" i="15" s="1"/>
  <c r="D76" i="15"/>
  <c r="E76" i="15" s="1"/>
  <c r="D77" i="15"/>
  <c r="E77" i="15" s="1"/>
  <c r="D78" i="15"/>
  <c r="E78" i="15" s="1"/>
  <c r="D79" i="15"/>
  <c r="E79" i="15" s="1"/>
  <c r="D80" i="15"/>
  <c r="E80" i="15" s="1"/>
  <c r="D81" i="15"/>
  <c r="E81" i="15" s="1"/>
  <c r="D82" i="15"/>
  <c r="E82" i="15" s="1"/>
  <c r="D83" i="15"/>
  <c r="E83" i="15" s="1"/>
  <c r="D84" i="15"/>
  <c r="E84" i="15" s="1"/>
  <c r="D85" i="15"/>
  <c r="E85" i="15" s="1"/>
  <c r="D86" i="15"/>
  <c r="E86" i="15" s="1"/>
  <c r="D87" i="15"/>
  <c r="E87" i="15" s="1"/>
  <c r="D88" i="15"/>
  <c r="E88" i="15" s="1"/>
  <c r="D89" i="15"/>
  <c r="E89" i="15" s="1"/>
  <c r="D90" i="15"/>
  <c r="E90" i="15" s="1"/>
  <c r="D91" i="15"/>
  <c r="E91" i="15" s="1"/>
  <c r="D92" i="15"/>
  <c r="E92" i="15" s="1"/>
  <c r="D93" i="15"/>
  <c r="E93" i="15" s="1"/>
  <c r="D94" i="15"/>
  <c r="E94" i="15" s="1"/>
  <c r="D95" i="15"/>
  <c r="E95" i="15" s="1"/>
  <c r="D96" i="15"/>
  <c r="E96" i="15" s="1"/>
  <c r="D97" i="15"/>
  <c r="E97" i="15" s="1"/>
  <c r="D98" i="15"/>
  <c r="E98" i="15" s="1"/>
  <c r="D99" i="15"/>
  <c r="E99" i="15" s="1"/>
  <c r="D100" i="15"/>
  <c r="E100" i="15" s="1"/>
  <c r="D101" i="15"/>
  <c r="E101" i="15" s="1"/>
  <c r="D102" i="15"/>
  <c r="E102" i="15" s="1"/>
  <c r="D103" i="15"/>
  <c r="E103" i="15" s="1"/>
  <c r="D104" i="15"/>
  <c r="E104" i="15" s="1"/>
  <c r="D105" i="15"/>
  <c r="E105" i="15" s="1"/>
  <c r="D106" i="15"/>
  <c r="E106" i="15" s="1"/>
  <c r="D107" i="15"/>
  <c r="E107" i="15" s="1"/>
  <c r="D108" i="15"/>
  <c r="E108" i="15" s="1"/>
  <c r="D109" i="15"/>
  <c r="E109" i="15" s="1"/>
  <c r="D110" i="15"/>
  <c r="E110" i="15" s="1"/>
  <c r="D111" i="15"/>
  <c r="E111" i="15" s="1"/>
  <c r="D112" i="15"/>
  <c r="E112" i="15" s="1"/>
  <c r="D113" i="15"/>
  <c r="E113" i="15" s="1"/>
  <c r="D114" i="15"/>
  <c r="E114" i="15" s="1"/>
  <c r="D115" i="15"/>
  <c r="E115" i="15" s="1"/>
  <c r="D116" i="15"/>
  <c r="E116" i="15" s="1"/>
  <c r="D117" i="15"/>
  <c r="E117" i="15" s="1"/>
  <c r="D118" i="15"/>
  <c r="E118" i="15" s="1"/>
  <c r="D119" i="15"/>
  <c r="E119" i="15" s="1"/>
  <c r="D120" i="15"/>
  <c r="E120" i="15" s="1"/>
  <c r="D121" i="15"/>
  <c r="E121" i="15" s="1"/>
  <c r="D122" i="15"/>
  <c r="E122" i="15" s="1"/>
  <c r="D123" i="15"/>
  <c r="E123" i="15" s="1"/>
  <c r="D124" i="15"/>
  <c r="E124" i="15" s="1"/>
  <c r="D125" i="15"/>
  <c r="E125" i="15" s="1"/>
  <c r="D126" i="15"/>
  <c r="E126" i="15" s="1"/>
  <c r="D127" i="15"/>
  <c r="E127" i="15" s="1"/>
  <c r="D128" i="15"/>
  <c r="E128" i="15" s="1"/>
  <c r="D129" i="15"/>
  <c r="E129" i="15" s="1"/>
  <c r="D130" i="15"/>
  <c r="E130" i="15" s="1"/>
  <c r="D131" i="15"/>
  <c r="E131" i="15" s="1"/>
  <c r="D132" i="15"/>
  <c r="E132" i="15" s="1"/>
  <c r="D133" i="15"/>
  <c r="E133" i="15" s="1"/>
  <c r="D134" i="15"/>
  <c r="E134" i="15" s="1"/>
  <c r="D135" i="15"/>
  <c r="E135" i="15" s="1"/>
  <c r="D136" i="15"/>
  <c r="E136" i="15" s="1"/>
  <c r="D137" i="15"/>
  <c r="E137" i="15" s="1"/>
  <c r="D138" i="15"/>
  <c r="E138" i="15" s="1"/>
  <c r="D139" i="15"/>
  <c r="E139" i="15" s="1"/>
  <c r="D140" i="15"/>
  <c r="E140" i="15" s="1"/>
  <c r="D141" i="15"/>
  <c r="E141" i="15" s="1"/>
  <c r="D142" i="15"/>
  <c r="E142" i="15" s="1"/>
  <c r="D143" i="15"/>
  <c r="E143" i="15" s="1"/>
  <c r="D144" i="15"/>
  <c r="E144" i="15" s="1"/>
  <c r="D145" i="15"/>
  <c r="E145" i="15" s="1"/>
  <c r="D146" i="15"/>
  <c r="E146" i="15" s="1"/>
  <c r="D147" i="15"/>
  <c r="E147" i="15" s="1"/>
  <c r="D148" i="15"/>
  <c r="E148" i="15" s="1"/>
  <c r="D149" i="15"/>
  <c r="E149" i="15" s="1"/>
  <c r="D150" i="15"/>
  <c r="E150" i="15" s="1"/>
  <c r="D151" i="15"/>
  <c r="E151" i="15" s="1"/>
  <c r="D152" i="15"/>
  <c r="E152" i="15" s="1"/>
  <c r="D153" i="15"/>
  <c r="E153" i="15" s="1"/>
  <c r="D154" i="15"/>
  <c r="E154" i="15" s="1"/>
  <c r="D155" i="15"/>
  <c r="E155" i="15" s="1"/>
  <c r="D156" i="15"/>
  <c r="E156" i="15" s="1"/>
  <c r="D157" i="15"/>
  <c r="E157" i="15" s="1"/>
  <c r="D158" i="15"/>
  <c r="E158" i="15" s="1"/>
  <c r="D159" i="15"/>
  <c r="E159" i="15" s="1"/>
  <c r="D160" i="15"/>
  <c r="E160" i="15" s="1"/>
  <c r="D161" i="15"/>
  <c r="E161" i="15" s="1"/>
  <c r="D162" i="15"/>
  <c r="E162" i="15" s="1"/>
  <c r="D163" i="15"/>
  <c r="E163" i="15" s="1"/>
  <c r="D164" i="15"/>
  <c r="E164" i="15" s="1"/>
  <c r="D165" i="15"/>
  <c r="E165" i="15" s="1"/>
  <c r="D166" i="15"/>
  <c r="E166" i="15" s="1"/>
  <c r="D167" i="15"/>
  <c r="E167" i="15" s="1"/>
  <c r="D168" i="15"/>
  <c r="E168" i="15" s="1"/>
  <c r="D169" i="15"/>
  <c r="E169" i="15" s="1"/>
  <c r="D170" i="15"/>
  <c r="E170" i="15" s="1"/>
  <c r="D171" i="15"/>
  <c r="E171" i="15" s="1"/>
  <c r="D172" i="15"/>
  <c r="E172" i="15" s="1"/>
  <c r="D173" i="15"/>
  <c r="E173" i="15" s="1"/>
  <c r="D174" i="15"/>
  <c r="E174" i="15" s="1"/>
  <c r="D175" i="15"/>
  <c r="E175" i="15" s="1"/>
  <c r="D176" i="15"/>
  <c r="E176" i="15" s="1"/>
  <c r="D177" i="15"/>
  <c r="E177" i="15" s="1"/>
  <c r="D178" i="15"/>
  <c r="E178" i="15" s="1"/>
  <c r="D179" i="15"/>
  <c r="E179" i="15" s="1"/>
  <c r="D180" i="15"/>
  <c r="E180" i="15" s="1"/>
  <c r="D181" i="15"/>
  <c r="E181" i="15" s="1"/>
  <c r="D182" i="15"/>
  <c r="E182" i="15" s="1"/>
  <c r="D183" i="15"/>
  <c r="E183" i="15" s="1"/>
  <c r="D184" i="15"/>
  <c r="E184" i="15" s="1"/>
  <c r="D185" i="15"/>
  <c r="E185" i="15" s="1"/>
  <c r="D186" i="15"/>
  <c r="E186" i="15" s="1"/>
  <c r="D187" i="15"/>
  <c r="E187" i="15" s="1"/>
  <c r="D188" i="15"/>
  <c r="E188" i="15" s="1"/>
  <c r="D189" i="15"/>
  <c r="E189" i="15" s="1"/>
  <c r="D190" i="15"/>
  <c r="E190" i="15" s="1"/>
  <c r="D191" i="15"/>
  <c r="E191" i="15" s="1"/>
  <c r="D192" i="15"/>
  <c r="E192" i="15" s="1"/>
  <c r="D193" i="15"/>
  <c r="E193" i="15" s="1"/>
  <c r="D194" i="15"/>
  <c r="E194" i="15" s="1"/>
  <c r="D195" i="15"/>
  <c r="E195" i="15" s="1"/>
  <c r="D196" i="15"/>
  <c r="E196" i="15" s="1"/>
  <c r="D197" i="15"/>
  <c r="E197" i="15" s="1"/>
  <c r="D198" i="15"/>
  <c r="E198" i="15" s="1"/>
  <c r="D199" i="15"/>
  <c r="E199" i="15" s="1"/>
  <c r="D200" i="15"/>
  <c r="E200" i="15" s="1"/>
  <c r="D201" i="15"/>
  <c r="E201" i="15" s="1"/>
  <c r="D202" i="15"/>
  <c r="E202" i="15" s="1"/>
  <c r="D203" i="15"/>
  <c r="E203" i="15" s="1"/>
  <c r="D204" i="15"/>
  <c r="E204" i="15" s="1"/>
  <c r="D205" i="15"/>
  <c r="E205" i="15" s="1"/>
  <c r="D206" i="15"/>
  <c r="E206" i="15" s="1"/>
  <c r="D207" i="15"/>
  <c r="E207" i="15" s="1"/>
  <c r="D208" i="15"/>
  <c r="E208" i="15" s="1"/>
  <c r="D209" i="15"/>
  <c r="E209" i="15" s="1"/>
  <c r="D210" i="15"/>
  <c r="E210" i="15" s="1"/>
  <c r="D211" i="15"/>
  <c r="E211" i="15" s="1"/>
  <c r="D212" i="15"/>
  <c r="E212" i="15" s="1"/>
  <c r="D213" i="15"/>
  <c r="E213" i="15" s="1"/>
  <c r="D214" i="15"/>
  <c r="E214" i="15" s="1"/>
  <c r="D215" i="15"/>
  <c r="E215" i="15" s="1"/>
  <c r="D216" i="15"/>
  <c r="E216" i="15" s="1"/>
  <c r="D217" i="15"/>
  <c r="E217" i="15" s="1"/>
  <c r="D218" i="15"/>
  <c r="E218" i="15" s="1"/>
  <c r="D219" i="15"/>
  <c r="E219" i="15" s="1"/>
  <c r="D220" i="15"/>
  <c r="E220" i="15" s="1"/>
  <c r="D221" i="15"/>
  <c r="E221" i="15" s="1"/>
  <c r="D222" i="15"/>
  <c r="E222" i="15" s="1"/>
  <c r="D223" i="15"/>
  <c r="E223" i="15" s="1"/>
  <c r="D224" i="15"/>
  <c r="E224" i="15" s="1"/>
  <c r="D225" i="15"/>
  <c r="E225" i="15" s="1"/>
  <c r="D226" i="15"/>
  <c r="E226" i="15" s="1"/>
  <c r="D227" i="15"/>
  <c r="E227" i="15" s="1"/>
  <c r="D228" i="15"/>
  <c r="E228" i="15" s="1"/>
  <c r="D229" i="15"/>
  <c r="E229" i="15" s="1"/>
  <c r="D230" i="15"/>
  <c r="E230" i="15" s="1"/>
  <c r="D231" i="15"/>
  <c r="E231" i="15" s="1"/>
  <c r="D232" i="15"/>
  <c r="E232" i="15" s="1"/>
  <c r="D233" i="15"/>
  <c r="E233" i="15" s="1"/>
  <c r="D234" i="15"/>
  <c r="E234" i="15" s="1"/>
  <c r="D235" i="15"/>
  <c r="E235" i="15" s="1"/>
  <c r="D236" i="15"/>
  <c r="E236" i="15" s="1"/>
  <c r="D237" i="15"/>
  <c r="E237" i="15" s="1"/>
  <c r="D238" i="15"/>
  <c r="E238" i="15" s="1"/>
  <c r="D239" i="15"/>
  <c r="E239" i="15" s="1"/>
  <c r="D240" i="15"/>
  <c r="E240" i="15" s="1"/>
  <c r="D241" i="15"/>
  <c r="E241" i="15" s="1"/>
  <c r="D242" i="15"/>
  <c r="E242" i="15" s="1"/>
  <c r="D243" i="15"/>
  <c r="E243" i="15" s="1"/>
  <c r="D244" i="15"/>
  <c r="E244" i="15" s="1"/>
  <c r="D245" i="15"/>
  <c r="E245" i="15" s="1"/>
  <c r="D246" i="15"/>
  <c r="E246" i="15" s="1"/>
  <c r="D247" i="15"/>
  <c r="E247" i="15" s="1"/>
  <c r="D248" i="15"/>
  <c r="E248" i="15" s="1"/>
  <c r="D249" i="15"/>
  <c r="E249" i="15" s="1"/>
  <c r="D250" i="15"/>
  <c r="E250" i="15" s="1"/>
  <c r="D251" i="15"/>
  <c r="E251" i="15" s="1"/>
  <c r="D252" i="15"/>
  <c r="E252" i="15" s="1"/>
  <c r="D253" i="15"/>
  <c r="E253" i="15" s="1"/>
  <c r="D254" i="15"/>
  <c r="E254" i="15" s="1"/>
  <c r="D255" i="15"/>
  <c r="E255" i="15" s="1"/>
  <c r="D256" i="15"/>
  <c r="E256" i="15" s="1"/>
  <c r="D257" i="15"/>
  <c r="E257" i="15" s="1"/>
  <c r="D258" i="15"/>
  <c r="E258" i="15" s="1"/>
  <c r="D259" i="15"/>
  <c r="E259" i="15" s="1"/>
  <c r="D260" i="15"/>
  <c r="E260" i="15" s="1"/>
  <c r="D261" i="15"/>
  <c r="E261" i="15" s="1"/>
  <c r="D262" i="15"/>
  <c r="E262" i="15" s="1"/>
  <c r="D263" i="15"/>
  <c r="E263" i="15" s="1"/>
  <c r="D264" i="15"/>
  <c r="E264" i="15" s="1"/>
  <c r="D265" i="15"/>
  <c r="E265" i="15" s="1"/>
  <c r="D266" i="15"/>
  <c r="E266" i="15" s="1"/>
  <c r="D267" i="15"/>
  <c r="E267" i="15" s="1"/>
  <c r="D268" i="15"/>
  <c r="E268" i="15" s="1"/>
  <c r="D269" i="15"/>
  <c r="E269" i="15" s="1"/>
  <c r="D270" i="15"/>
  <c r="E270" i="15" s="1"/>
  <c r="D271" i="15"/>
  <c r="E271" i="15" s="1"/>
  <c r="D272" i="15"/>
  <c r="E272" i="15" s="1"/>
  <c r="D273" i="15"/>
  <c r="E273" i="15" s="1"/>
  <c r="D274" i="15"/>
  <c r="E274" i="15" s="1"/>
  <c r="D275" i="15"/>
  <c r="E275" i="15" s="1"/>
  <c r="D276" i="15"/>
  <c r="E276" i="15" s="1"/>
  <c r="D277" i="15"/>
  <c r="E277" i="15" s="1"/>
  <c r="D278" i="15"/>
  <c r="E278" i="15" s="1"/>
  <c r="D279" i="15"/>
  <c r="E279" i="15" s="1"/>
  <c r="D280" i="15"/>
  <c r="E280" i="15" s="1"/>
  <c r="D281" i="15"/>
  <c r="E281" i="15" s="1"/>
  <c r="D282" i="15"/>
  <c r="E282" i="15" s="1"/>
  <c r="D283" i="15"/>
  <c r="E283" i="15" s="1"/>
  <c r="D284" i="15"/>
  <c r="E284" i="15" s="1"/>
  <c r="D285" i="15"/>
  <c r="E285" i="15" s="1"/>
  <c r="D286" i="15"/>
  <c r="E286" i="15" s="1"/>
  <c r="D287" i="15"/>
  <c r="E287" i="15" s="1"/>
  <c r="D288" i="15"/>
  <c r="E288" i="15" s="1"/>
  <c r="D289" i="15"/>
  <c r="E289" i="15" s="1"/>
  <c r="D290" i="15"/>
  <c r="E290" i="15" s="1"/>
  <c r="D291" i="15"/>
  <c r="E291" i="15" s="1"/>
  <c r="D292" i="15"/>
  <c r="E292" i="15" s="1"/>
  <c r="D293" i="15"/>
  <c r="E293" i="15" s="1"/>
  <c r="D294" i="15"/>
  <c r="E294" i="15" s="1"/>
  <c r="D295" i="15"/>
  <c r="E295" i="15" s="1"/>
  <c r="D296" i="15"/>
  <c r="E296" i="15" s="1"/>
  <c r="D297" i="15"/>
  <c r="E297" i="15" s="1"/>
  <c r="D298" i="15"/>
  <c r="E298" i="15" s="1"/>
  <c r="D299" i="15"/>
  <c r="E299" i="15" s="1"/>
  <c r="D300" i="15"/>
  <c r="E300" i="15" s="1"/>
  <c r="D301" i="15"/>
  <c r="E301" i="15" s="1"/>
  <c r="D302" i="15"/>
  <c r="E302" i="15" s="1"/>
  <c r="D303" i="15"/>
  <c r="E303" i="15" s="1"/>
  <c r="D304" i="15"/>
  <c r="E304" i="15" s="1"/>
  <c r="D305" i="15"/>
  <c r="E305" i="15" s="1"/>
  <c r="D306" i="15"/>
  <c r="E306" i="15" s="1"/>
  <c r="D307" i="15"/>
  <c r="E307" i="15" s="1"/>
  <c r="D308" i="15"/>
  <c r="E308" i="15" s="1"/>
  <c r="D309" i="15"/>
  <c r="E309" i="15" s="1"/>
  <c r="D310" i="15"/>
  <c r="E310" i="15" s="1"/>
  <c r="D311" i="15"/>
  <c r="E311" i="15" s="1"/>
  <c r="D312" i="15"/>
  <c r="E312" i="15" s="1"/>
  <c r="D313" i="15"/>
  <c r="E313" i="15" s="1"/>
  <c r="D314" i="15"/>
  <c r="E314" i="15" s="1"/>
  <c r="D315" i="15"/>
  <c r="E315" i="15" s="1"/>
  <c r="D316" i="15"/>
  <c r="E316" i="15" s="1"/>
  <c r="D317" i="15"/>
  <c r="E317" i="15" s="1"/>
  <c r="D318" i="15"/>
  <c r="E318" i="15" s="1"/>
  <c r="D319" i="15"/>
  <c r="E319" i="15" s="1"/>
  <c r="D320" i="15"/>
  <c r="E320" i="15" s="1"/>
  <c r="D321" i="15"/>
  <c r="E321" i="15" s="1"/>
  <c r="D322" i="15"/>
  <c r="E322" i="15" s="1"/>
  <c r="D323" i="15"/>
  <c r="E323" i="15" s="1"/>
  <c r="D324" i="15"/>
  <c r="E324" i="15" s="1"/>
  <c r="D325" i="15"/>
  <c r="E325" i="15" s="1"/>
  <c r="D326" i="15"/>
  <c r="E326" i="15" s="1"/>
  <c r="D327" i="15"/>
  <c r="E327" i="15" s="1"/>
  <c r="D328" i="15"/>
  <c r="E328" i="15" s="1"/>
  <c r="D329" i="15"/>
  <c r="E329" i="15" s="1"/>
  <c r="D330" i="15"/>
  <c r="E330" i="15" s="1"/>
  <c r="D331" i="15"/>
  <c r="E331" i="15" s="1"/>
  <c r="D332" i="15"/>
  <c r="E332" i="15" s="1"/>
  <c r="D333" i="15"/>
  <c r="E333" i="15" s="1"/>
  <c r="D4" i="15"/>
  <c r="E4" i="15" s="1"/>
  <c r="AY5" i="1"/>
  <c r="L2" i="6" s="1"/>
  <c r="AY6" i="1"/>
  <c r="L3" i="6" s="1"/>
  <c r="AY7" i="1"/>
  <c r="L4" i="6" s="1"/>
  <c r="AY8" i="1"/>
  <c r="L5" i="6" s="1"/>
  <c r="AY9" i="1"/>
  <c r="L6" i="6" s="1"/>
  <c r="AY10" i="1"/>
  <c r="L7" i="6" s="1"/>
  <c r="AY11" i="1"/>
  <c r="L8" i="6" s="1"/>
  <c r="AY12" i="1"/>
  <c r="L9" i="6" s="1"/>
  <c r="AY13" i="1"/>
  <c r="L10" i="6" s="1"/>
  <c r="AY14" i="1"/>
  <c r="L11" i="6" s="1"/>
  <c r="AY15" i="1"/>
  <c r="L12" i="6" s="1"/>
  <c r="AY16" i="1"/>
  <c r="L13" i="6" s="1"/>
  <c r="AY17" i="1"/>
  <c r="L14" i="6" s="1"/>
  <c r="AY18" i="1"/>
  <c r="L15" i="6" s="1"/>
  <c r="AY19" i="1"/>
  <c r="L16" i="6" s="1"/>
  <c r="AY20" i="1"/>
  <c r="L17" i="6" s="1"/>
  <c r="AY21" i="1"/>
  <c r="L18" i="6" s="1"/>
  <c r="AY22" i="1"/>
  <c r="L19" i="6" s="1"/>
  <c r="AY23" i="1"/>
  <c r="L20" i="6" s="1"/>
  <c r="AY24" i="1"/>
  <c r="L21" i="6" s="1"/>
  <c r="AY25" i="1"/>
  <c r="L22" i="6" s="1"/>
  <c r="AY26" i="1"/>
  <c r="L23" i="6" s="1"/>
  <c r="AY27" i="1"/>
  <c r="L24" i="6" s="1"/>
  <c r="AY28" i="1"/>
  <c r="L25" i="6" s="1"/>
  <c r="AY29" i="1"/>
  <c r="L26" i="6" s="1"/>
  <c r="AY30" i="1"/>
  <c r="L27" i="6" s="1"/>
  <c r="AY31" i="1"/>
  <c r="L28" i="6" s="1"/>
  <c r="AY32" i="1"/>
  <c r="L29" i="6" s="1"/>
  <c r="AY33" i="1"/>
  <c r="L30" i="6" s="1"/>
  <c r="AY34" i="1"/>
  <c r="L31" i="6" s="1"/>
  <c r="AY35" i="1"/>
  <c r="L32" i="6" s="1"/>
  <c r="AY36" i="1"/>
  <c r="L33" i="6" s="1"/>
  <c r="AY37" i="1"/>
  <c r="L34" i="6" s="1"/>
  <c r="AY38" i="1"/>
  <c r="L35" i="6" s="1"/>
  <c r="AY39" i="1"/>
  <c r="L36" i="6" s="1"/>
  <c r="AY40" i="1"/>
  <c r="L37" i="6" s="1"/>
  <c r="AY41" i="1"/>
  <c r="L38" i="6" s="1"/>
  <c r="AY42" i="1"/>
  <c r="L39" i="6" s="1"/>
  <c r="AY43" i="1"/>
  <c r="L40" i="6" s="1"/>
  <c r="AY44" i="1"/>
  <c r="L41" i="6" s="1"/>
  <c r="AY45" i="1"/>
  <c r="L42" i="6" s="1"/>
  <c r="AY46" i="1"/>
  <c r="L43" i="6" s="1"/>
  <c r="AY47" i="1"/>
  <c r="L44" i="6" s="1"/>
  <c r="AY48" i="1"/>
  <c r="L45" i="6" s="1"/>
  <c r="AY49" i="1"/>
  <c r="L46" i="6" s="1"/>
  <c r="AY50" i="1"/>
  <c r="L47" i="6" s="1"/>
  <c r="AY51" i="1"/>
  <c r="L48" i="6" s="1"/>
  <c r="AY52" i="1"/>
  <c r="L49" i="6" s="1"/>
  <c r="AY53" i="1"/>
  <c r="L50" i="6" s="1"/>
  <c r="AY54" i="1"/>
  <c r="L51" i="6" s="1"/>
  <c r="AY55" i="1"/>
  <c r="L52" i="6" s="1"/>
  <c r="AY56" i="1"/>
  <c r="L53" i="6" s="1"/>
  <c r="AY57" i="1"/>
  <c r="L54" i="6" s="1"/>
  <c r="AY58" i="1"/>
  <c r="L55" i="6" s="1"/>
  <c r="AY59" i="1"/>
  <c r="L56" i="6" s="1"/>
  <c r="AY60" i="1"/>
  <c r="L57" i="6" s="1"/>
  <c r="AY61" i="1"/>
  <c r="L58" i="6" s="1"/>
  <c r="AY62" i="1"/>
  <c r="L59" i="6" s="1"/>
  <c r="AY63" i="1"/>
  <c r="L60" i="6" s="1"/>
  <c r="AY64" i="1"/>
  <c r="L61" i="6" s="1"/>
  <c r="AY65" i="1"/>
  <c r="L62" i="6" s="1"/>
  <c r="AY66" i="1"/>
  <c r="L63" i="6" s="1"/>
  <c r="AY67" i="1"/>
  <c r="L64" i="6" s="1"/>
  <c r="AY68" i="1"/>
  <c r="L65" i="6" s="1"/>
  <c r="AY69" i="1"/>
  <c r="L66" i="6" s="1"/>
  <c r="AY70" i="1"/>
  <c r="L67" i="6" s="1"/>
  <c r="AY71" i="1"/>
  <c r="L68" i="6" s="1"/>
  <c r="AY72" i="1"/>
  <c r="L69" i="6" s="1"/>
  <c r="AY73" i="1"/>
  <c r="L70" i="6" s="1"/>
  <c r="AY74" i="1"/>
  <c r="L71" i="6" s="1"/>
  <c r="AY75" i="1"/>
  <c r="L72" i="6" s="1"/>
  <c r="AY76" i="1"/>
  <c r="L73" i="6" s="1"/>
  <c r="AY77" i="1"/>
  <c r="L74" i="6" s="1"/>
  <c r="AY78" i="1"/>
  <c r="L75" i="6" s="1"/>
  <c r="AY79" i="1"/>
  <c r="L76" i="6" s="1"/>
  <c r="AY80" i="1"/>
  <c r="L77" i="6" s="1"/>
  <c r="AY81" i="1"/>
  <c r="L78" i="6" s="1"/>
  <c r="AY82" i="1"/>
  <c r="L79" i="6" s="1"/>
  <c r="AY83" i="1"/>
  <c r="L80" i="6" s="1"/>
  <c r="AY84" i="1"/>
  <c r="L81" i="6" s="1"/>
  <c r="AY85" i="1"/>
  <c r="L82" i="6" s="1"/>
  <c r="AY86" i="1"/>
  <c r="L83" i="6" s="1"/>
  <c r="AY87" i="1"/>
  <c r="L84" i="6" s="1"/>
  <c r="AY88" i="1"/>
  <c r="L85" i="6" s="1"/>
  <c r="AY89" i="1"/>
  <c r="L86" i="6" s="1"/>
  <c r="AY90" i="1"/>
  <c r="L87" i="6" s="1"/>
  <c r="AY91" i="1"/>
  <c r="L88" i="6" s="1"/>
  <c r="AY92" i="1"/>
  <c r="L89" i="6" s="1"/>
  <c r="AY93" i="1"/>
  <c r="L90" i="6" s="1"/>
  <c r="AY94" i="1"/>
  <c r="L91" i="6" s="1"/>
  <c r="AY95" i="1"/>
  <c r="L92" i="6" s="1"/>
  <c r="AY96" i="1"/>
  <c r="L93" i="6" s="1"/>
  <c r="AY97" i="1"/>
  <c r="L94" i="6" s="1"/>
  <c r="AY98" i="1"/>
  <c r="L95" i="6" s="1"/>
  <c r="AY99" i="1"/>
  <c r="L96" i="6" s="1"/>
  <c r="AY100" i="1"/>
  <c r="L97" i="6" s="1"/>
  <c r="AY101" i="1"/>
  <c r="L98" i="6" s="1"/>
  <c r="AY102" i="1"/>
  <c r="L99" i="6" s="1"/>
  <c r="AY103" i="1"/>
  <c r="L100" i="6" s="1"/>
  <c r="AY104" i="1"/>
  <c r="L101" i="6" s="1"/>
  <c r="AY105" i="1"/>
  <c r="L102" i="6" s="1"/>
  <c r="AY106" i="1"/>
  <c r="L103" i="6" s="1"/>
  <c r="AY107" i="1"/>
  <c r="L104" i="6" s="1"/>
  <c r="AY108" i="1"/>
  <c r="L105" i="6" s="1"/>
  <c r="AY109" i="1"/>
  <c r="L106" i="6" s="1"/>
  <c r="AY110" i="1"/>
  <c r="L107" i="6" s="1"/>
  <c r="AY111" i="1"/>
  <c r="L108" i="6" s="1"/>
  <c r="AY112" i="1"/>
  <c r="L109" i="6" s="1"/>
  <c r="AY113" i="1"/>
  <c r="L110" i="6" s="1"/>
  <c r="AY114" i="1"/>
  <c r="L111" i="6" s="1"/>
  <c r="AY115" i="1"/>
  <c r="L112" i="6" s="1"/>
  <c r="AY116" i="1"/>
  <c r="L113" i="6" s="1"/>
  <c r="AY117" i="1"/>
  <c r="L114" i="6" s="1"/>
  <c r="AY118" i="1"/>
  <c r="L115" i="6" s="1"/>
  <c r="AY119" i="1"/>
  <c r="L116" i="6" s="1"/>
  <c r="AY120" i="1"/>
  <c r="L117" i="6" s="1"/>
  <c r="AY121" i="1"/>
  <c r="L118" i="6" s="1"/>
  <c r="AY122" i="1"/>
  <c r="L119" i="6" s="1"/>
  <c r="AY123" i="1"/>
  <c r="L120" i="6" s="1"/>
  <c r="AY124" i="1"/>
  <c r="AY125" i="1"/>
  <c r="AY126" i="1"/>
  <c r="AY127" i="1"/>
  <c r="AY128" i="1"/>
  <c r="AY129" i="1"/>
  <c r="AY130" i="1"/>
  <c r="AY131" i="1"/>
  <c r="I10" i="16" s="1"/>
  <c r="O128" i="6" s="1"/>
  <c r="AY132" i="1"/>
  <c r="AY133" i="1"/>
  <c r="AY134" i="1"/>
  <c r="I13" i="16" s="1"/>
  <c r="O131" i="6" s="1"/>
  <c r="AY135" i="1"/>
  <c r="I14" i="16" s="1"/>
  <c r="O132" i="6" s="1"/>
  <c r="AY136" i="1"/>
  <c r="AY137" i="1"/>
  <c r="I16" i="16" s="1"/>
  <c r="O134" i="6" s="1"/>
  <c r="AY138" i="1"/>
  <c r="AY139" i="1"/>
  <c r="AY140" i="1"/>
  <c r="AY141" i="1"/>
  <c r="AY142" i="1"/>
  <c r="AY143" i="1"/>
  <c r="AY144" i="1"/>
  <c r="I23" i="16" s="1"/>
  <c r="O141" i="6" s="1"/>
  <c r="AY145" i="1"/>
  <c r="AY146" i="1"/>
  <c r="AY147" i="1"/>
  <c r="I26" i="16" s="1"/>
  <c r="O144" i="6" s="1"/>
  <c r="AY148" i="1"/>
  <c r="AY149" i="1"/>
  <c r="I28" i="16" s="1"/>
  <c r="O146" i="6" s="1"/>
  <c r="AY150" i="1"/>
  <c r="I29" i="16" s="1"/>
  <c r="O147" i="6" s="1"/>
  <c r="AY151" i="1"/>
  <c r="I30" i="16" s="1"/>
  <c r="O148" i="6" s="1"/>
  <c r="AY152" i="1"/>
  <c r="I31" i="16" s="1"/>
  <c r="O149" i="6" s="1"/>
  <c r="AY153" i="1"/>
  <c r="I32" i="16" s="1"/>
  <c r="O150" i="6" s="1"/>
  <c r="AY154" i="1"/>
  <c r="I33" i="16" s="1"/>
  <c r="O151" i="6" s="1"/>
  <c r="AY155" i="1"/>
  <c r="AY156" i="1"/>
  <c r="I35" i="16" s="1"/>
  <c r="O153" i="6" s="1"/>
  <c r="AY157" i="1"/>
  <c r="I36" i="16" s="1"/>
  <c r="O154" i="6" s="1"/>
  <c r="AY158" i="1"/>
  <c r="AY159" i="1"/>
  <c r="I38" i="16" s="1"/>
  <c r="O156" i="6" s="1"/>
  <c r="AY160" i="1"/>
  <c r="I39" i="16" s="1"/>
  <c r="O157" i="6" s="1"/>
  <c r="AY161" i="1"/>
  <c r="AY162" i="1"/>
  <c r="I41" i="16" s="1"/>
  <c r="O159" i="6" s="1"/>
  <c r="AY163" i="1"/>
  <c r="I42" i="16" s="1"/>
  <c r="O160" i="6" s="1"/>
  <c r="AY164" i="1"/>
  <c r="I43" i="16" s="1"/>
  <c r="O161" i="6" s="1"/>
  <c r="AY165" i="1"/>
  <c r="I44" i="16" s="1"/>
  <c r="O162" i="6" s="1"/>
  <c r="AY166" i="1"/>
  <c r="I45" i="16" s="1"/>
  <c r="O163" i="6" s="1"/>
  <c r="AY167" i="1"/>
  <c r="I46" i="16" s="1"/>
  <c r="O164" i="6" s="1"/>
  <c r="AY168" i="1"/>
  <c r="I47" i="16" s="1"/>
  <c r="O165" i="6" s="1"/>
  <c r="AY169" i="1"/>
  <c r="I48" i="16" s="1"/>
  <c r="O166" i="6" s="1"/>
  <c r="AY170" i="1"/>
  <c r="I49" i="16" s="1"/>
  <c r="O167" i="6" s="1"/>
  <c r="AY171" i="1"/>
  <c r="I50" i="16" s="1"/>
  <c r="O168" i="6" s="1"/>
  <c r="AY172" i="1"/>
  <c r="I51" i="16" s="1"/>
  <c r="O169" i="6" s="1"/>
  <c r="AY173" i="1"/>
  <c r="I52" i="16" s="1"/>
  <c r="O170" i="6" s="1"/>
  <c r="AY174" i="1"/>
  <c r="I53" i="16" s="1"/>
  <c r="O171" i="6" s="1"/>
  <c r="AY175" i="1"/>
  <c r="I54" i="16" s="1"/>
  <c r="O172" i="6" s="1"/>
  <c r="AY176" i="1"/>
  <c r="I55" i="16" s="1"/>
  <c r="O173" i="6" s="1"/>
  <c r="AY177" i="1"/>
  <c r="I56" i="16" s="1"/>
  <c r="O174" i="6" s="1"/>
  <c r="AY178" i="1"/>
  <c r="I57" i="16" s="1"/>
  <c r="O175" i="6" s="1"/>
  <c r="AY179" i="1"/>
  <c r="I58" i="16" s="1"/>
  <c r="O176" i="6" s="1"/>
  <c r="AY180" i="1"/>
  <c r="I59" i="16" s="1"/>
  <c r="O177" i="6" s="1"/>
  <c r="AY181" i="1"/>
  <c r="I60" i="16" s="1"/>
  <c r="O178" i="6" s="1"/>
  <c r="AY182" i="1"/>
  <c r="I61" i="16" s="1"/>
  <c r="O179" i="6" s="1"/>
  <c r="AY183" i="1"/>
  <c r="I62" i="16" s="1"/>
  <c r="O180" i="6" s="1"/>
  <c r="AY184" i="1"/>
  <c r="I63" i="16" s="1"/>
  <c r="O181" i="6" s="1"/>
  <c r="AY185" i="1"/>
  <c r="I64" i="16" s="1"/>
  <c r="O182" i="6" s="1"/>
  <c r="AY186" i="1"/>
  <c r="I65" i="16" s="1"/>
  <c r="O183" i="6" s="1"/>
  <c r="AY187" i="1"/>
  <c r="I66" i="16" s="1"/>
  <c r="O184" i="6" s="1"/>
  <c r="AY188" i="1"/>
  <c r="I67" i="16" s="1"/>
  <c r="O185" i="6" s="1"/>
  <c r="AY189" i="1"/>
  <c r="I68" i="16" s="1"/>
  <c r="O186" i="6" s="1"/>
  <c r="AY190" i="1"/>
  <c r="I69" i="16" s="1"/>
  <c r="O187" i="6" s="1"/>
  <c r="AY191" i="1"/>
  <c r="I70" i="16" s="1"/>
  <c r="O188" i="6" s="1"/>
  <c r="AY192" i="1"/>
  <c r="I71" i="16" s="1"/>
  <c r="O189" i="6" s="1"/>
  <c r="AY193" i="1"/>
  <c r="I72" i="16" s="1"/>
  <c r="O190" i="6" s="1"/>
  <c r="AY194" i="1"/>
  <c r="I73" i="16" s="1"/>
  <c r="O191" i="6" s="1"/>
  <c r="AY195" i="1"/>
  <c r="I74" i="16" s="1"/>
  <c r="O192" i="6" s="1"/>
  <c r="AY196" i="1"/>
  <c r="I75" i="16" s="1"/>
  <c r="O193" i="6" s="1"/>
  <c r="AY197" i="1"/>
  <c r="I76" i="16" s="1"/>
  <c r="O194" i="6" s="1"/>
  <c r="AY198" i="1"/>
  <c r="I77" i="16" s="1"/>
  <c r="O195" i="6" s="1"/>
  <c r="AY199" i="1"/>
  <c r="I78" i="16" s="1"/>
  <c r="O196" i="6" s="1"/>
  <c r="AY200" i="1"/>
  <c r="I79" i="16" s="1"/>
  <c r="O197" i="6" s="1"/>
  <c r="AY201" i="1"/>
  <c r="I80" i="16" s="1"/>
  <c r="O198" i="6" s="1"/>
  <c r="AY202" i="1"/>
  <c r="I81" i="16" s="1"/>
  <c r="O199" i="6" s="1"/>
  <c r="AY203" i="1"/>
  <c r="I82" i="16" s="1"/>
  <c r="O200" i="6" s="1"/>
  <c r="AY204" i="1"/>
  <c r="I83" i="16" s="1"/>
  <c r="O201" i="6" s="1"/>
  <c r="AY205" i="1"/>
  <c r="I84" i="16" s="1"/>
  <c r="O202" i="6" s="1"/>
  <c r="AY206" i="1"/>
  <c r="I85" i="16" s="1"/>
  <c r="O203" i="6" s="1"/>
  <c r="AY207" i="1"/>
  <c r="I86" i="16" s="1"/>
  <c r="O204" i="6" s="1"/>
  <c r="AY208" i="1"/>
  <c r="I87" i="16" s="1"/>
  <c r="O205" i="6" s="1"/>
  <c r="AY209" i="1"/>
  <c r="I88" i="16" s="1"/>
  <c r="O206" i="6" s="1"/>
  <c r="AY210" i="1"/>
  <c r="I89" i="16" s="1"/>
  <c r="O207" i="6" s="1"/>
  <c r="AY211" i="1"/>
  <c r="I90" i="16" s="1"/>
  <c r="O208" i="6" s="1"/>
  <c r="AY212" i="1"/>
  <c r="I91" i="16" s="1"/>
  <c r="O209" i="6" s="1"/>
  <c r="AY213" i="1"/>
  <c r="I92" i="16" s="1"/>
  <c r="O210" i="6" s="1"/>
  <c r="AY214" i="1"/>
  <c r="I93" i="16" s="1"/>
  <c r="O211" i="6" s="1"/>
  <c r="AY215" i="1"/>
  <c r="I94" i="16" s="1"/>
  <c r="O212" i="6" s="1"/>
  <c r="AY216" i="1"/>
  <c r="I95" i="16" s="1"/>
  <c r="O213" i="6" s="1"/>
  <c r="AY217" i="1"/>
  <c r="I96" i="16" s="1"/>
  <c r="O214" i="6" s="1"/>
  <c r="AY218" i="1"/>
  <c r="I97" i="16" s="1"/>
  <c r="O215" i="6" s="1"/>
  <c r="AY219" i="1"/>
  <c r="I98" i="16" s="1"/>
  <c r="O216" i="6" s="1"/>
  <c r="AY220" i="1"/>
  <c r="I99" i="16" s="1"/>
  <c r="O217" i="6" s="1"/>
  <c r="AY221" i="1"/>
  <c r="I100" i="16" s="1"/>
  <c r="O218" i="6" s="1"/>
  <c r="AY222" i="1"/>
  <c r="I101" i="16" s="1"/>
  <c r="O219" i="6" s="1"/>
  <c r="AY223" i="1"/>
  <c r="AY4" i="1"/>
  <c r="AX124" i="1"/>
  <c r="K121" i="6" s="1"/>
  <c r="AX128" i="1"/>
  <c r="K125" i="6" s="1"/>
  <c r="AX129" i="1"/>
  <c r="K126" i="6" s="1"/>
  <c r="AX130" i="1"/>
  <c r="K127" i="6" s="1"/>
  <c r="AX131" i="1"/>
  <c r="K128" i="6" s="1"/>
  <c r="AX132" i="1"/>
  <c r="K129" i="6" s="1"/>
  <c r="AX133" i="1"/>
  <c r="K130" i="6" s="1"/>
  <c r="AX134" i="1"/>
  <c r="K131" i="6" s="1"/>
  <c r="AX135" i="1"/>
  <c r="K132" i="6" s="1"/>
  <c r="AX136" i="1"/>
  <c r="K133" i="6" s="1"/>
  <c r="AX137" i="1"/>
  <c r="K134" i="6" s="1"/>
  <c r="AX138" i="1"/>
  <c r="K135" i="6" s="1"/>
  <c r="AX139" i="1"/>
  <c r="K136" i="6" s="1"/>
  <c r="AX140" i="1"/>
  <c r="K137" i="6" s="1"/>
  <c r="AX141" i="1"/>
  <c r="K138" i="6" s="1"/>
  <c r="AX142" i="1"/>
  <c r="K139" i="6" s="1"/>
  <c r="AX143" i="1"/>
  <c r="K140" i="6" s="1"/>
  <c r="AX144" i="1"/>
  <c r="K141" i="6" s="1"/>
  <c r="AX145" i="1"/>
  <c r="K142" i="6" s="1"/>
  <c r="AX146" i="1"/>
  <c r="K143" i="6" s="1"/>
  <c r="AX147" i="1"/>
  <c r="K144" i="6" s="1"/>
  <c r="AX148" i="1"/>
  <c r="K145" i="6" s="1"/>
  <c r="AX149" i="1"/>
  <c r="K146" i="6" s="1"/>
  <c r="AX150" i="1"/>
  <c r="K147" i="6" s="1"/>
  <c r="AX151" i="1"/>
  <c r="K148" i="6" s="1"/>
  <c r="AX152" i="1"/>
  <c r="K149" i="6" s="1"/>
  <c r="AX153" i="1"/>
  <c r="K150" i="6" s="1"/>
  <c r="AX154" i="1"/>
  <c r="K151" i="6" s="1"/>
  <c r="AX155" i="1"/>
  <c r="K152" i="6" s="1"/>
  <c r="AX156" i="1"/>
  <c r="K153" i="6" s="1"/>
  <c r="AX157" i="1"/>
  <c r="K154" i="6" s="1"/>
  <c r="AX158" i="1"/>
  <c r="K155" i="6" s="1"/>
  <c r="AX159" i="1"/>
  <c r="K156" i="6" s="1"/>
  <c r="AX160" i="1"/>
  <c r="K157" i="6" s="1"/>
  <c r="AX161" i="1"/>
  <c r="K158" i="6" s="1"/>
  <c r="AX162" i="1"/>
  <c r="K159" i="6" s="1"/>
  <c r="AX163" i="1"/>
  <c r="K160" i="6" s="1"/>
  <c r="AX164" i="1"/>
  <c r="K161" i="6" s="1"/>
  <c r="AX165" i="1"/>
  <c r="K162" i="6" s="1"/>
  <c r="AX166" i="1"/>
  <c r="K163" i="6" s="1"/>
  <c r="AX167" i="1"/>
  <c r="K164" i="6" s="1"/>
  <c r="AX168" i="1"/>
  <c r="K165" i="6" s="1"/>
  <c r="AX169" i="1"/>
  <c r="K166" i="6" s="1"/>
  <c r="AX170" i="1"/>
  <c r="K167" i="6" s="1"/>
  <c r="AX171" i="1"/>
  <c r="K168" i="6" s="1"/>
  <c r="AX172" i="1"/>
  <c r="K169" i="6" s="1"/>
  <c r="AX173" i="1"/>
  <c r="K170" i="6" s="1"/>
  <c r="AX174" i="1"/>
  <c r="K171" i="6" s="1"/>
  <c r="AX175" i="1"/>
  <c r="K172" i="6" s="1"/>
  <c r="AX176" i="1"/>
  <c r="K173" i="6" s="1"/>
  <c r="AX177" i="1"/>
  <c r="K174" i="6" s="1"/>
  <c r="AX178" i="1"/>
  <c r="K175" i="6" s="1"/>
  <c r="AX179" i="1"/>
  <c r="K176" i="6" s="1"/>
  <c r="AX180" i="1"/>
  <c r="K177" i="6" s="1"/>
  <c r="AX181" i="1"/>
  <c r="K178" i="6" s="1"/>
  <c r="AX182" i="1"/>
  <c r="K179" i="6" s="1"/>
  <c r="AX183" i="1"/>
  <c r="K180" i="6" s="1"/>
  <c r="AX184" i="1"/>
  <c r="K181" i="6" s="1"/>
  <c r="AX185" i="1"/>
  <c r="K182" i="6" s="1"/>
  <c r="AX186" i="1"/>
  <c r="K183" i="6" s="1"/>
  <c r="AX187" i="1"/>
  <c r="K184" i="6" s="1"/>
  <c r="AX188" i="1"/>
  <c r="K185" i="6" s="1"/>
  <c r="AX189" i="1"/>
  <c r="K186" i="6" s="1"/>
  <c r="AX190" i="1"/>
  <c r="K187" i="6" s="1"/>
  <c r="AX191" i="1"/>
  <c r="K188" i="6" s="1"/>
  <c r="AX192" i="1"/>
  <c r="K189" i="6" s="1"/>
  <c r="AX193" i="1"/>
  <c r="K190" i="6" s="1"/>
  <c r="AX194" i="1"/>
  <c r="K191" i="6" s="1"/>
  <c r="AX195" i="1"/>
  <c r="K192" i="6" s="1"/>
  <c r="AX196" i="1"/>
  <c r="K193" i="6" s="1"/>
  <c r="AX197" i="1"/>
  <c r="K194" i="6" s="1"/>
  <c r="AX198" i="1"/>
  <c r="K195" i="6" s="1"/>
  <c r="AX199" i="1"/>
  <c r="K196" i="6" s="1"/>
  <c r="AX200" i="1"/>
  <c r="K197" i="6" s="1"/>
  <c r="AX201" i="1"/>
  <c r="K198" i="6" s="1"/>
  <c r="AX202" i="1"/>
  <c r="K199" i="6" s="1"/>
  <c r="AX203" i="1"/>
  <c r="K200" i="6" s="1"/>
  <c r="AX204" i="1"/>
  <c r="K201" i="6" s="1"/>
  <c r="AX205" i="1"/>
  <c r="K202" i="6" s="1"/>
  <c r="AX206" i="1"/>
  <c r="K203" i="6" s="1"/>
  <c r="AX207" i="1"/>
  <c r="K204" i="6" s="1"/>
  <c r="AX208" i="1"/>
  <c r="K205" i="6" s="1"/>
  <c r="AX209" i="1"/>
  <c r="K206" i="6" s="1"/>
  <c r="AX210" i="1"/>
  <c r="K207" i="6" s="1"/>
  <c r="AX211" i="1"/>
  <c r="K208" i="6" s="1"/>
  <c r="AX212" i="1"/>
  <c r="K209" i="6" s="1"/>
  <c r="AX213" i="1"/>
  <c r="K210" i="6" s="1"/>
  <c r="AX214" i="1"/>
  <c r="K211" i="6" s="1"/>
  <c r="AX215" i="1"/>
  <c r="K212" i="6" s="1"/>
  <c r="AX216" i="1"/>
  <c r="K213" i="6" s="1"/>
  <c r="AX217" i="1"/>
  <c r="K214" i="6" s="1"/>
  <c r="AX218" i="1"/>
  <c r="K215" i="6" s="1"/>
  <c r="AX219" i="1"/>
  <c r="K216" i="6" s="1"/>
  <c r="AX220" i="1"/>
  <c r="K217" i="6" s="1"/>
  <c r="AX221" i="1"/>
  <c r="K218" i="6" s="1"/>
  <c r="AX222" i="1"/>
  <c r="K219" i="6" s="1"/>
  <c r="AX120" i="1"/>
  <c r="K117" i="6" s="1"/>
  <c r="F108" i="7"/>
  <c r="F109" i="7"/>
  <c r="F110" i="7"/>
  <c r="F111" i="7"/>
  <c r="F112" i="7"/>
  <c r="F113" i="7"/>
  <c r="J134" i="1"/>
  <c r="AI134" i="1" s="1"/>
  <c r="J135" i="1"/>
  <c r="AI135" i="1" s="1"/>
  <c r="J136" i="1"/>
  <c r="AI136" i="1" s="1"/>
  <c r="J137" i="1"/>
  <c r="AI137" i="1" s="1"/>
  <c r="J138" i="1"/>
  <c r="AI138" i="1" s="1"/>
  <c r="J139" i="1"/>
  <c r="AI139" i="1" s="1"/>
  <c r="J140" i="1"/>
  <c r="AI140" i="1" s="1"/>
  <c r="J141" i="1"/>
  <c r="AI141" i="1" s="1"/>
  <c r="J142" i="1"/>
  <c r="AI142" i="1" s="1"/>
  <c r="J143" i="1"/>
  <c r="AI143" i="1" s="1"/>
  <c r="J144" i="1"/>
  <c r="AI144" i="1" s="1"/>
  <c r="J145" i="1"/>
  <c r="AI145" i="1" s="1"/>
  <c r="J146" i="1"/>
  <c r="AI146" i="1" s="1"/>
  <c r="J147" i="1"/>
  <c r="AI147" i="1" s="1"/>
  <c r="J148" i="1"/>
  <c r="AI148" i="1" s="1"/>
  <c r="J149" i="1"/>
  <c r="AI149" i="1" s="1"/>
  <c r="J150" i="1"/>
  <c r="AI150" i="1" s="1"/>
  <c r="J151" i="1"/>
  <c r="AI151" i="1" s="1"/>
  <c r="J152" i="1"/>
  <c r="AI152" i="1" s="1"/>
  <c r="J153" i="1"/>
  <c r="AI153" i="1" s="1"/>
  <c r="J154" i="1"/>
  <c r="AI154" i="1" s="1"/>
  <c r="J155" i="1"/>
  <c r="AI155" i="1" s="1"/>
  <c r="J156" i="1"/>
  <c r="AI156" i="1" s="1"/>
  <c r="J157" i="1"/>
  <c r="AI157" i="1" s="1"/>
  <c r="J158" i="1"/>
  <c r="AI158" i="1" s="1"/>
  <c r="J159" i="1"/>
  <c r="AI159" i="1" s="1"/>
  <c r="J160" i="1"/>
  <c r="AI160" i="1" s="1"/>
  <c r="J161" i="1"/>
  <c r="AI161" i="1" s="1"/>
  <c r="J162" i="1"/>
  <c r="AI162" i="1" s="1"/>
  <c r="J163" i="1"/>
  <c r="AI163" i="1" s="1"/>
  <c r="J164" i="1"/>
  <c r="AI164" i="1" s="1"/>
  <c r="J165" i="1"/>
  <c r="AI165" i="1" s="1"/>
  <c r="J166" i="1"/>
  <c r="AI166" i="1" s="1"/>
  <c r="J167" i="1"/>
  <c r="AI167" i="1" s="1"/>
  <c r="J168" i="1"/>
  <c r="AI168" i="1" s="1"/>
  <c r="J169" i="1"/>
  <c r="AI169" i="1" s="1"/>
  <c r="J170" i="1"/>
  <c r="AI170" i="1" s="1"/>
  <c r="J171" i="1"/>
  <c r="AI171" i="1" s="1"/>
  <c r="J172" i="1"/>
  <c r="AI172" i="1" s="1"/>
  <c r="J173" i="1"/>
  <c r="AI173" i="1" s="1"/>
  <c r="J174" i="1"/>
  <c r="AI174" i="1" s="1"/>
  <c r="J175" i="1"/>
  <c r="AI175" i="1" s="1"/>
  <c r="J176" i="1"/>
  <c r="AI176" i="1" s="1"/>
  <c r="J177" i="1"/>
  <c r="AI177" i="1" s="1"/>
  <c r="J178" i="1"/>
  <c r="AI178" i="1" s="1"/>
  <c r="J179" i="1"/>
  <c r="AI179" i="1" s="1"/>
  <c r="J180" i="1"/>
  <c r="AI180" i="1" s="1"/>
  <c r="J181" i="1"/>
  <c r="AI181" i="1" s="1"/>
  <c r="J182" i="1"/>
  <c r="AI182" i="1" s="1"/>
  <c r="J183" i="1"/>
  <c r="AI183" i="1" s="1"/>
  <c r="J184" i="1"/>
  <c r="AI184" i="1" s="1"/>
  <c r="J185" i="1"/>
  <c r="AI185" i="1" s="1"/>
  <c r="J186" i="1"/>
  <c r="AI186" i="1" s="1"/>
  <c r="J187" i="1"/>
  <c r="AI187" i="1" s="1"/>
  <c r="J188" i="1"/>
  <c r="AI188" i="1" s="1"/>
  <c r="J189" i="1"/>
  <c r="AI189" i="1" s="1"/>
  <c r="J190" i="1"/>
  <c r="AI190" i="1" s="1"/>
  <c r="J191" i="1"/>
  <c r="AI191" i="1" s="1"/>
  <c r="J192" i="1"/>
  <c r="AI192" i="1" s="1"/>
  <c r="J193" i="1"/>
  <c r="AI193" i="1" s="1"/>
  <c r="J194" i="1"/>
  <c r="AI194" i="1" s="1"/>
  <c r="J195" i="1"/>
  <c r="AI195" i="1" s="1"/>
  <c r="J196" i="1"/>
  <c r="AI196" i="1" s="1"/>
  <c r="J197" i="1"/>
  <c r="AI197" i="1" s="1"/>
  <c r="J198" i="1"/>
  <c r="AI198" i="1" s="1"/>
  <c r="J199" i="1"/>
  <c r="AI199" i="1" s="1"/>
  <c r="J200" i="1"/>
  <c r="AI200" i="1" s="1"/>
  <c r="J201" i="1"/>
  <c r="AI201" i="1" s="1"/>
  <c r="J202" i="1"/>
  <c r="AI202" i="1" s="1"/>
  <c r="J203" i="1"/>
  <c r="AI203" i="1" s="1"/>
  <c r="J204" i="1"/>
  <c r="AI204" i="1" s="1"/>
  <c r="J205" i="1"/>
  <c r="AI205" i="1" s="1"/>
  <c r="J206" i="1"/>
  <c r="AI206" i="1" s="1"/>
  <c r="J207" i="1"/>
  <c r="AI207" i="1" s="1"/>
  <c r="J208" i="1"/>
  <c r="AI208" i="1" s="1"/>
  <c r="J209" i="1"/>
  <c r="AI209" i="1" s="1"/>
  <c r="J210" i="1"/>
  <c r="AI210" i="1" s="1"/>
  <c r="J211" i="1"/>
  <c r="AI211" i="1" s="1"/>
  <c r="J212" i="1"/>
  <c r="AI212" i="1" s="1"/>
  <c r="J213" i="1"/>
  <c r="AI213" i="1" s="1"/>
  <c r="J214" i="1"/>
  <c r="AI214" i="1" s="1"/>
  <c r="J215" i="1"/>
  <c r="AI215" i="1" s="1"/>
  <c r="J216" i="1"/>
  <c r="AI216" i="1" s="1"/>
  <c r="D216" i="4" s="1"/>
  <c r="E216" i="4" s="1"/>
  <c r="G216" i="4" s="1"/>
  <c r="J217" i="1"/>
  <c r="AI217" i="1" s="1"/>
  <c r="D217" i="4" s="1"/>
  <c r="E217" i="4" s="1"/>
  <c r="G217" i="4" s="1"/>
  <c r="J218" i="1"/>
  <c r="AI218" i="1" s="1"/>
  <c r="D218" i="4" s="1"/>
  <c r="E218" i="4" s="1"/>
  <c r="G218" i="4" s="1"/>
  <c r="J219" i="1"/>
  <c r="AI219" i="1" s="1"/>
  <c r="D219" i="4" s="1"/>
  <c r="E219" i="4" s="1"/>
  <c r="G219" i="4" s="1"/>
  <c r="J220" i="1"/>
  <c r="AI220" i="1" s="1"/>
  <c r="D220" i="4" s="1"/>
  <c r="E220" i="4" s="1"/>
  <c r="G220" i="4" s="1"/>
  <c r="J221" i="1"/>
  <c r="AI221" i="1" s="1"/>
  <c r="D221" i="4" s="1"/>
  <c r="E221" i="4" s="1"/>
  <c r="G221" i="4" s="1"/>
  <c r="J222" i="1"/>
  <c r="AI222" i="1" s="1"/>
  <c r="D222" i="4" s="1"/>
  <c r="E222" i="4" s="1"/>
  <c r="G222" i="4" s="1"/>
  <c r="J133" i="1"/>
  <c r="AI133" i="1" s="1"/>
  <c r="U19" i="12"/>
  <c r="F98" i="7"/>
  <c r="F99" i="7"/>
  <c r="F100" i="7"/>
  <c r="F101" i="7"/>
  <c r="F102" i="7"/>
  <c r="F103" i="7"/>
  <c r="F104" i="7"/>
  <c r="F105" i="7"/>
  <c r="F106" i="7"/>
  <c r="F107" i="7"/>
  <c r="F97" i="7"/>
  <c r="E108" i="7"/>
  <c r="E109" i="7"/>
  <c r="E110" i="7"/>
  <c r="E111" i="7"/>
  <c r="E112" i="7"/>
  <c r="E113" i="7"/>
  <c r="E107" i="7"/>
  <c r="U11" i="12"/>
  <c r="I22" i="13" s="1"/>
  <c r="I21" i="13" s="1"/>
  <c r="I20" i="13" s="1"/>
  <c r="I19" i="13" s="1"/>
  <c r="I18" i="13" s="1"/>
  <c r="I17" i="13" s="1"/>
  <c r="I16" i="13" s="1"/>
  <c r="I15" i="13" s="1"/>
  <c r="I14" i="13" s="1"/>
  <c r="I13" i="13" s="1"/>
  <c r="I12" i="13" s="1"/>
  <c r="I11" i="13" s="1"/>
  <c r="I10" i="13" s="1"/>
  <c r="I9" i="13" s="1"/>
  <c r="I8" i="13" s="1"/>
  <c r="I7" i="13" s="1"/>
  <c r="I6" i="13" s="1"/>
  <c r="I5" i="13" s="1"/>
  <c r="I4" i="13" s="1"/>
  <c r="I3" i="13" s="1"/>
  <c r="U33" i="12"/>
  <c r="I44" i="13" s="1"/>
  <c r="I12" i="16" l="1"/>
  <c r="O130" i="6" s="1"/>
  <c r="L130" i="6"/>
  <c r="I27" i="16"/>
  <c r="O145" i="6" s="1"/>
  <c r="L145" i="6"/>
  <c r="I11" i="16"/>
  <c r="O129" i="6" s="1"/>
  <c r="L129" i="6"/>
  <c r="J4" i="15"/>
  <c r="O4" i="15" s="1"/>
  <c r="J112" i="6" s="1"/>
  <c r="L214" i="6"/>
  <c r="L198" i="6"/>
  <c r="L182" i="6"/>
  <c r="I20" i="16"/>
  <c r="O138" i="6" s="1"/>
  <c r="L138" i="6"/>
  <c r="I3" i="16"/>
  <c r="O121" i="6" s="1"/>
  <c r="L121" i="6"/>
  <c r="L211" i="6"/>
  <c r="L195" i="6"/>
  <c r="L179" i="6"/>
  <c r="L161" i="6"/>
  <c r="L132" i="6"/>
  <c r="I25" i="16"/>
  <c r="O143" i="6" s="1"/>
  <c r="L143" i="6"/>
  <c r="I9" i="16"/>
  <c r="O127" i="6" s="1"/>
  <c r="L127" i="6"/>
  <c r="L208" i="6"/>
  <c r="L192" i="6"/>
  <c r="L176" i="6"/>
  <c r="L164" i="6"/>
  <c r="L154" i="6"/>
  <c r="L150" i="6"/>
  <c r="L148" i="6"/>
  <c r="I21" i="16"/>
  <c r="O139" i="6" s="1"/>
  <c r="L139" i="6"/>
  <c r="I15" i="16"/>
  <c r="O133" i="6" s="1"/>
  <c r="L133" i="6"/>
  <c r="I40" i="16"/>
  <c r="O158" i="6" s="1"/>
  <c r="L158" i="6"/>
  <c r="I24" i="16"/>
  <c r="O142" i="6" s="1"/>
  <c r="L142" i="6"/>
  <c r="I8" i="16"/>
  <c r="O126" i="6" s="1"/>
  <c r="L126" i="6"/>
  <c r="L205" i="6"/>
  <c r="L189" i="6"/>
  <c r="L173" i="6"/>
  <c r="L167" i="6"/>
  <c r="L131" i="6"/>
  <c r="I37" i="16"/>
  <c r="O155" i="6" s="1"/>
  <c r="L155" i="6"/>
  <c r="I7" i="16"/>
  <c r="O125" i="6" s="1"/>
  <c r="L125" i="6"/>
  <c r="L218" i="6"/>
  <c r="L202" i="6"/>
  <c r="L186" i="6"/>
  <c r="L170" i="6"/>
  <c r="L159" i="6"/>
  <c r="I6" i="16"/>
  <c r="O124" i="6" s="1"/>
  <c r="L124" i="6"/>
  <c r="L215" i="6"/>
  <c r="L199" i="6"/>
  <c r="L183" i="6"/>
  <c r="L212" i="6"/>
  <c r="L196" i="6"/>
  <c r="L180" i="6"/>
  <c r="L162" i="6"/>
  <c r="L147" i="6"/>
  <c r="L209" i="6"/>
  <c r="L193" i="6"/>
  <c r="L177" i="6"/>
  <c r="L165" i="6"/>
  <c r="L157" i="6"/>
  <c r="I22" i="16"/>
  <c r="O140" i="6" s="1"/>
  <c r="L140" i="6"/>
  <c r="L206" i="6"/>
  <c r="L190" i="6"/>
  <c r="L174" i="6"/>
  <c r="L168" i="6"/>
  <c r="I4" i="16"/>
  <c r="O122" i="6" s="1"/>
  <c r="L122" i="6"/>
  <c r="L219" i="6"/>
  <c r="L203" i="6"/>
  <c r="L187" i="6"/>
  <c r="L171" i="6"/>
  <c r="L144" i="6"/>
  <c r="L134" i="6"/>
  <c r="I19" i="16"/>
  <c r="O137" i="6" s="1"/>
  <c r="L137" i="6"/>
  <c r="I17" i="16"/>
  <c r="O135" i="6" s="1"/>
  <c r="L135" i="6"/>
  <c r="L216" i="6"/>
  <c r="L200" i="6"/>
  <c r="L184" i="6"/>
  <c r="L153" i="6"/>
  <c r="L149" i="6"/>
  <c r="I5" i="16"/>
  <c r="O123" i="6" s="1"/>
  <c r="L123" i="6"/>
  <c r="L213" i="6"/>
  <c r="L197" i="6"/>
  <c r="L181" i="6"/>
  <c r="L160" i="6"/>
  <c r="L141" i="6"/>
  <c r="L210" i="6"/>
  <c r="L194" i="6"/>
  <c r="L178" i="6"/>
  <c r="L163" i="6"/>
  <c r="L128" i="6"/>
  <c r="I34" i="16"/>
  <c r="O152" i="6" s="1"/>
  <c r="L152" i="6"/>
  <c r="I18" i="16"/>
  <c r="O136" i="6" s="1"/>
  <c r="L136" i="6"/>
  <c r="L207" i="6"/>
  <c r="L191" i="6"/>
  <c r="L175" i="6"/>
  <c r="L166" i="6"/>
  <c r="L151" i="6"/>
  <c r="L146" i="6"/>
  <c r="L204" i="6"/>
  <c r="L188" i="6"/>
  <c r="L172" i="6"/>
  <c r="L169" i="6"/>
  <c r="L217" i="6"/>
  <c r="L201" i="6"/>
  <c r="L185" i="6"/>
  <c r="L156" i="6"/>
  <c r="J277" i="15"/>
  <c r="J293" i="15"/>
  <c r="J182" i="15"/>
  <c r="J167" i="15"/>
  <c r="J232" i="15"/>
  <c r="J248" i="15"/>
  <c r="J239" i="15"/>
  <c r="J255" i="15"/>
  <c r="J215" i="15"/>
  <c r="J275" i="15"/>
  <c r="J312" i="15"/>
  <c r="J131" i="15"/>
  <c r="J225" i="15"/>
  <c r="J278" i="15"/>
  <c r="J227" i="15"/>
  <c r="J279" i="15"/>
  <c r="J321" i="15"/>
  <c r="J19" i="15"/>
  <c r="J147" i="15"/>
  <c r="J230" i="15"/>
  <c r="J280" i="15"/>
  <c r="J323" i="15"/>
  <c r="J161" i="15"/>
  <c r="J231" i="15"/>
  <c r="J287" i="15"/>
  <c r="J325" i="15"/>
  <c r="J35" i="15"/>
  <c r="J163" i="15"/>
  <c r="J241" i="15"/>
  <c r="J289" i="15"/>
  <c r="J326" i="15"/>
  <c r="J177" i="15"/>
  <c r="J51" i="15"/>
  <c r="J179" i="15"/>
  <c r="J246" i="15"/>
  <c r="J183" i="15"/>
  <c r="J247" i="15"/>
  <c r="J295" i="15"/>
  <c r="J67" i="15"/>
  <c r="J193" i="15"/>
  <c r="J257" i="15"/>
  <c r="J296" i="15"/>
  <c r="J195" i="15"/>
  <c r="J259" i="15"/>
  <c r="J303" i="15"/>
  <c r="J83" i="15"/>
  <c r="J198" i="15"/>
  <c r="J262" i="15"/>
  <c r="J305" i="15"/>
  <c r="J199" i="15"/>
  <c r="J263" i="15"/>
  <c r="J307" i="15"/>
  <c r="J99" i="15"/>
  <c r="J209" i="15"/>
  <c r="J264" i="15"/>
  <c r="J309" i="15"/>
  <c r="J211" i="15"/>
  <c r="J271" i="15"/>
  <c r="J310" i="15"/>
  <c r="J115" i="15"/>
  <c r="J214" i="15"/>
  <c r="J243" i="15"/>
  <c r="J273" i="15"/>
  <c r="J291" i="15"/>
  <c r="J294" i="15"/>
  <c r="J311" i="15"/>
  <c r="J319" i="15"/>
  <c r="J327" i="15"/>
  <c r="J328" i="15"/>
  <c r="J124" i="15"/>
  <c r="J156" i="15"/>
  <c r="J172" i="15"/>
  <c r="J204" i="15"/>
  <c r="J12" i="15"/>
  <c r="J28" i="15"/>
  <c r="J44" i="15"/>
  <c r="J60" i="15"/>
  <c r="J140" i="15"/>
  <c r="J76" i="15"/>
  <c r="J92" i="15"/>
  <c r="J108" i="15"/>
  <c r="J188" i="15"/>
  <c r="J10" i="15"/>
  <c r="J42" i="15"/>
  <c r="J26" i="15"/>
  <c r="J220" i="15"/>
  <c r="J154" i="15"/>
  <c r="J69" i="15"/>
  <c r="J57" i="15"/>
  <c r="J17" i="15"/>
  <c r="J128" i="15"/>
  <c r="J162" i="15"/>
  <c r="J228" i="15"/>
  <c r="J43" i="15"/>
  <c r="J298" i="15"/>
  <c r="J169" i="15"/>
  <c r="J181" i="15"/>
  <c r="J151" i="15"/>
  <c r="J217" i="15"/>
  <c r="J111" i="15"/>
  <c r="J75" i="15"/>
  <c r="J213" i="15"/>
  <c r="J143" i="15"/>
  <c r="J235" i="15"/>
  <c r="J159" i="15"/>
  <c r="J72" i="15"/>
  <c r="J304" i="15"/>
  <c r="J261" i="15"/>
  <c r="J191" i="15"/>
  <c r="J23" i="15"/>
  <c r="J13" i="15"/>
  <c r="J20" i="15"/>
  <c r="J189" i="15"/>
  <c r="J73" i="15"/>
  <c r="J82" i="15"/>
  <c r="J144" i="15"/>
  <c r="J178" i="15"/>
  <c r="J244" i="15"/>
  <c r="J59" i="15"/>
  <c r="J91" i="15"/>
  <c r="J314" i="15"/>
  <c r="J197" i="15"/>
  <c r="O69" i="15" s="1"/>
  <c r="J177" i="6" s="1"/>
  <c r="J24" i="15"/>
  <c r="J233" i="15"/>
  <c r="J127" i="15"/>
  <c r="J107" i="15"/>
  <c r="J40" i="15"/>
  <c r="J249" i="15"/>
  <c r="J229" i="15"/>
  <c r="J207" i="15"/>
  <c r="J29" i="15"/>
  <c r="J37" i="15"/>
  <c r="J205" i="15"/>
  <c r="J89" i="15"/>
  <c r="J98" i="15"/>
  <c r="J160" i="15"/>
  <c r="J194" i="15"/>
  <c r="J260" i="15"/>
  <c r="O90" i="15" s="1"/>
  <c r="J198" i="6" s="1"/>
  <c r="J219" i="15"/>
  <c r="J56" i="15"/>
  <c r="J175" i="15"/>
  <c r="J88" i="15"/>
  <c r="J14" i="15"/>
  <c r="J53" i="15"/>
  <c r="J190" i="15"/>
  <c r="J218" i="15"/>
  <c r="J114" i="15"/>
  <c r="J176" i="15"/>
  <c r="O62" i="15" s="1"/>
  <c r="J170" i="6" s="1"/>
  <c r="J210" i="15"/>
  <c r="J276" i="15"/>
  <c r="J301" i="15"/>
  <c r="J123" i="15"/>
  <c r="J265" i="15"/>
  <c r="J133" i="15"/>
  <c r="J297" i="15"/>
  <c r="J5" i="15"/>
  <c r="J30" i="15"/>
  <c r="J9" i="15"/>
  <c r="J206" i="15"/>
  <c r="J221" i="15"/>
  <c r="J130" i="15"/>
  <c r="J192" i="15"/>
  <c r="J226" i="15"/>
  <c r="J117" i="15"/>
  <c r="J288" i="15"/>
  <c r="J139" i="15"/>
  <c r="J251" i="15"/>
  <c r="J245" i="15"/>
  <c r="O85" i="15" s="1"/>
  <c r="J193" i="6" s="1"/>
  <c r="J281" i="15"/>
  <c r="J155" i="15"/>
  <c r="J315" i="15"/>
  <c r="J58" i="15"/>
  <c r="J46" i="15"/>
  <c r="J170" i="15"/>
  <c r="J222" i="15"/>
  <c r="J237" i="15"/>
  <c r="J146" i="15"/>
  <c r="J208" i="15"/>
  <c r="J242" i="15"/>
  <c r="J267" i="15"/>
  <c r="J317" i="15"/>
  <c r="J74" i="15"/>
  <c r="O28" i="15" s="1"/>
  <c r="J136" i="6" s="1"/>
  <c r="J21" i="15"/>
  <c r="J186" i="15"/>
  <c r="J16" i="15"/>
  <c r="J238" i="15"/>
  <c r="J52" i="15"/>
  <c r="J224" i="15"/>
  <c r="J68" i="15"/>
  <c r="J149" i="15"/>
  <c r="J320" i="15"/>
  <c r="J171" i="15"/>
  <c r="J283" i="15"/>
  <c r="J166" i="15"/>
  <c r="J104" i="15"/>
  <c r="J313" i="15"/>
  <c r="J90" i="15"/>
  <c r="J45" i="15"/>
  <c r="J202" i="15"/>
  <c r="J18" i="15"/>
  <c r="J254" i="15"/>
  <c r="J101" i="15"/>
  <c r="J240" i="15"/>
  <c r="J84" i="15"/>
  <c r="J54" i="15"/>
  <c r="J129" i="15"/>
  <c r="J187" i="15"/>
  <c r="J299" i="15"/>
  <c r="J7" i="15"/>
  <c r="J120" i="15"/>
  <c r="J316" i="15"/>
  <c r="J223" i="15"/>
  <c r="J70" i="15"/>
  <c r="J203" i="15"/>
  <c r="O71" i="15" s="1"/>
  <c r="J179" i="6" s="1"/>
  <c r="J61" i="15"/>
  <c r="J109" i="15"/>
  <c r="J34" i="15"/>
  <c r="J270" i="15"/>
  <c r="J22" i="15"/>
  <c r="J256" i="15"/>
  <c r="J100" i="15"/>
  <c r="J145" i="15"/>
  <c r="J136" i="15"/>
  <c r="J77" i="15"/>
  <c r="J125" i="15"/>
  <c r="J50" i="15"/>
  <c r="O20" i="15" s="1"/>
  <c r="J128" i="6" s="1"/>
  <c r="J286" i="15"/>
  <c r="J38" i="15"/>
  <c r="J272" i="15"/>
  <c r="J116" i="15"/>
  <c r="J86" i="15"/>
  <c r="J258" i="15"/>
  <c r="J102" i="15"/>
  <c r="J236" i="15"/>
  <c r="O82" i="15" s="1"/>
  <c r="J190" i="6" s="1"/>
  <c r="J39" i="15"/>
  <c r="J152" i="15"/>
  <c r="J318" i="15"/>
  <c r="J216" i="15"/>
  <c r="J119" i="15"/>
  <c r="J126" i="15"/>
  <c r="J113" i="15"/>
  <c r="O41" i="15" s="1"/>
  <c r="J149" i="6" s="1"/>
  <c r="J153" i="15"/>
  <c r="J95" i="15"/>
  <c r="J93" i="15"/>
  <c r="J141" i="15"/>
  <c r="J66" i="15"/>
  <c r="J302" i="15"/>
  <c r="O104" i="15" s="1"/>
  <c r="J212" i="6" s="1"/>
  <c r="J105" i="15"/>
  <c r="J33" i="15"/>
  <c r="J132" i="15"/>
  <c r="J121" i="15"/>
  <c r="J274" i="15"/>
  <c r="J118" i="15"/>
  <c r="J252" i="15"/>
  <c r="J55" i="15"/>
  <c r="J168" i="15"/>
  <c r="J15" i="15"/>
  <c r="J322" i="15"/>
  <c r="J11" i="15"/>
  <c r="O7" i="15" s="1"/>
  <c r="J115" i="6" s="1"/>
  <c r="J79" i="15"/>
  <c r="J41" i="15"/>
  <c r="J308" i="15"/>
  <c r="J201" i="15"/>
  <c r="J62" i="15"/>
  <c r="J142" i="15"/>
  <c r="J36" i="15"/>
  <c r="J32" i="15"/>
  <c r="O14" i="15" s="1"/>
  <c r="J122" i="6" s="1"/>
  <c r="J234" i="15"/>
  <c r="J49" i="15"/>
  <c r="J148" i="15"/>
  <c r="J250" i="15"/>
  <c r="J290" i="15"/>
  <c r="J134" i="15"/>
  <c r="J268" i="15"/>
  <c r="J71" i="15"/>
  <c r="O27" i="15" s="1"/>
  <c r="J135" i="6" s="1"/>
  <c r="J184" i="15"/>
  <c r="J31" i="15"/>
  <c r="J47" i="15"/>
  <c r="J8" i="15"/>
  <c r="J63" i="15"/>
  <c r="J185" i="15"/>
  <c r="J96" i="15"/>
  <c r="J212" i="15"/>
  <c r="J165" i="15"/>
  <c r="J78" i="15"/>
  <c r="J157" i="15"/>
  <c r="J85" i="15"/>
  <c r="J48" i="15"/>
  <c r="J253" i="15"/>
  <c r="J65" i="15"/>
  <c r="J164" i="15"/>
  <c r="J266" i="15"/>
  <c r="O92" i="15" s="1"/>
  <c r="J200" i="6" s="1"/>
  <c r="J306" i="15"/>
  <c r="J150" i="15"/>
  <c r="J284" i="15"/>
  <c r="J87" i="15"/>
  <c r="J200" i="15"/>
  <c r="O70" i="15" s="1"/>
  <c r="J178" i="6" s="1"/>
  <c r="J300" i="15"/>
  <c r="J137" i="15"/>
  <c r="J174" i="15"/>
  <c r="J106" i="15"/>
  <c r="J94" i="15"/>
  <c r="J173" i="15"/>
  <c r="J6" i="15"/>
  <c r="J64" i="15"/>
  <c r="J269" i="15"/>
  <c r="O93" i="15" s="1"/>
  <c r="J201" i="6" s="1"/>
  <c r="J81" i="15"/>
  <c r="J180" i="15"/>
  <c r="J282" i="15"/>
  <c r="J103" i="15"/>
  <c r="J292" i="15"/>
  <c r="J138" i="15"/>
  <c r="J27" i="15"/>
  <c r="J135" i="15"/>
  <c r="J122" i="15"/>
  <c r="J110" i="15"/>
  <c r="J158" i="15"/>
  <c r="J25" i="15"/>
  <c r="J80" i="15"/>
  <c r="O30" i="15" s="1"/>
  <c r="J138" i="6" s="1"/>
  <c r="J285" i="15"/>
  <c r="J97" i="15"/>
  <c r="J196" i="15"/>
  <c r="J324" i="15"/>
  <c r="J112" i="15"/>
  <c r="J132" i="1"/>
  <c r="AI132" i="1" s="1"/>
  <c r="G40" i="13"/>
  <c r="AE216" i="1"/>
  <c r="AL216" i="1" s="1"/>
  <c r="AF216" i="1"/>
  <c r="AG216" i="1"/>
  <c r="AE217" i="1"/>
  <c r="AL217" i="1" s="1"/>
  <c r="AF217" i="1"/>
  <c r="AG217" i="1"/>
  <c r="AE218" i="1"/>
  <c r="AL218" i="1" s="1"/>
  <c r="AF218" i="1"/>
  <c r="AG218" i="1"/>
  <c r="AE219" i="1"/>
  <c r="AL219" i="1" s="1"/>
  <c r="AF219" i="1"/>
  <c r="AG219" i="1"/>
  <c r="AE220" i="1"/>
  <c r="AL220" i="1" s="1"/>
  <c r="AF220" i="1"/>
  <c r="AG220" i="1"/>
  <c r="AE221" i="1"/>
  <c r="AL221" i="1" s="1"/>
  <c r="AF221" i="1"/>
  <c r="AG221" i="1"/>
  <c r="AE222" i="1"/>
  <c r="AL222" i="1" s="1"/>
  <c r="AF222" i="1"/>
  <c r="AG222" i="1"/>
  <c r="AH216" i="1"/>
  <c r="BC216" i="1" s="1"/>
  <c r="AJ216" i="1"/>
  <c r="AK216" i="1"/>
  <c r="AH217" i="1"/>
  <c r="BC217" i="1" s="1"/>
  <c r="AN217" i="1" s="1"/>
  <c r="N214" i="6" s="1"/>
  <c r="AJ217" i="1"/>
  <c r="AK217" i="1"/>
  <c r="AH218" i="1"/>
  <c r="BC218" i="1" s="1"/>
  <c r="AJ218" i="1"/>
  <c r="AK218" i="1"/>
  <c r="AH219" i="1"/>
  <c r="BC219" i="1" s="1"/>
  <c r="AJ219" i="1"/>
  <c r="AK219" i="1"/>
  <c r="AH220" i="1"/>
  <c r="BC220" i="1" s="1"/>
  <c r="AJ220" i="1"/>
  <c r="AK220" i="1"/>
  <c r="AH221" i="1"/>
  <c r="BC221" i="1" s="1"/>
  <c r="AJ221" i="1"/>
  <c r="AK221" i="1"/>
  <c r="AH222" i="1"/>
  <c r="BC222" i="1" s="1"/>
  <c r="AJ222" i="1"/>
  <c r="AK222" i="1"/>
  <c r="AT216" i="1"/>
  <c r="G213" i="6" s="1"/>
  <c r="AT217" i="1"/>
  <c r="G214" i="6" s="1"/>
  <c r="AT218" i="1"/>
  <c r="G215" i="6" s="1"/>
  <c r="AT219" i="1"/>
  <c r="G216" i="6" s="1"/>
  <c r="AT220" i="1"/>
  <c r="G217" i="6" s="1"/>
  <c r="AT221" i="1"/>
  <c r="G218" i="6" s="1"/>
  <c r="AT222" i="1"/>
  <c r="G219" i="6" s="1"/>
  <c r="AM112" i="1"/>
  <c r="AM111" i="1"/>
  <c r="AM110" i="1"/>
  <c r="AM109" i="1"/>
  <c r="AM108" i="1"/>
  <c r="AM107" i="1"/>
  <c r="AM106" i="1"/>
  <c r="AM105" i="1"/>
  <c r="AM104" i="1"/>
  <c r="AM103" i="1"/>
  <c r="AM102" i="1"/>
  <c r="AM101" i="1"/>
  <c r="AM100" i="1"/>
  <c r="AM99" i="1"/>
  <c r="AM98" i="1"/>
  <c r="AM97" i="1"/>
  <c r="AM96" i="1"/>
  <c r="AM95" i="1"/>
  <c r="AM94" i="1"/>
  <c r="AM93" i="1"/>
  <c r="AM92" i="1"/>
  <c r="AM91" i="1"/>
  <c r="AM90" i="1"/>
  <c r="AM89" i="1"/>
  <c r="AM88" i="1"/>
  <c r="AM87" i="1"/>
  <c r="AM86" i="1"/>
  <c r="AM85" i="1"/>
  <c r="AM84" i="1"/>
  <c r="AD82" i="1"/>
  <c r="AM82" i="1" s="1"/>
  <c r="AD81" i="1"/>
  <c r="AM81" i="1" s="1"/>
  <c r="AD80" i="1"/>
  <c r="AM80" i="1" s="1"/>
  <c r="AD79" i="1"/>
  <c r="AM79" i="1" s="1"/>
  <c r="AD78" i="1"/>
  <c r="AM78" i="1" s="1"/>
  <c r="AD77" i="1"/>
  <c r="AM77" i="1" s="1"/>
  <c r="AD76" i="1"/>
  <c r="AM76" i="1" s="1"/>
  <c r="AD75" i="1"/>
  <c r="AD83" i="1"/>
  <c r="AM83" i="1" s="1"/>
  <c r="E106" i="7"/>
  <c r="E105" i="7"/>
  <c r="E104" i="7"/>
  <c r="E103" i="7"/>
  <c r="E102" i="7"/>
  <c r="E101" i="7"/>
  <c r="E100" i="7"/>
  <c r="E99" i="7"/>
  <c r="E98" i="7"/>
  <c r="F96" i="7"/>
  <c r="F95" i="7"/>
  <c r="F94" i="7"/>
  <c r="F93" i="7"/>
  <c r="F92" i="7"/>
  <c r="F91" i="7"/>
  <c r="F90" i="7"/>
  <c r="F89" i="7"/>
  <c r="F88" i="7"/>
  <c r="F87" i="7"/>
  <c r="F86" i="7"/>
  <c r="F85" i="7"/>
  <c r="F84" i="7"/>
  <c r="F83" i="7"/>
  <c r="F82" i="7"/>
  <c r="F81" i="7"/>
  <c r="F80" i="7"/>
  <c r="F79"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4" i="7"/>
  <c r="E4" i="7"/>
  <c r="AJ204" i="1"/>
  <c r="O94" i="15" l="1"/>
  <c r="J202" i="6" s="1"/>
  <c r="O58" i="15"/>
  <c r="J166" i="6" s="1"/>
  <c r="AN218" i="1"/>
  <c r="N215" i="6" s="1"/>
  <c r="O25" i="15"/>
  <c r="J133" i="6" s="1"/>
  <c r="O76" i="15"/>
  <c r="J184" i="6" s="1"/>
  <c r="O61" i="15"/>
  <c r="J169" i="6" s="1"/>
  <c r="O53" i="15"/>
  <c r="J161" i="6" s="1"/>
  <c r="O60" i="15"/>
  <c r="J168" i="6" s="1"/>
  <c r="O39" i="15"/>
  <c r="J147" i="6" s="1"/>
  <c r="O50" i="15"/>
  <c r="J158" i="6" s="1"/>
  <c r="O31" i="15"/>
  <c r="J139" i="6" s="1"/>
  <c r="O96" i="15"/>
  <c r="J204" i="6" s="1"/>
  <c r="O74" i="15"/>
  <c r="J182" i="6" s="1"/>
  <c r="O100" i="15"/>
  <c r="J208" i="6" s="1"/>
  <c r="O29" i="15"/>
  <c r="J137" i="6" s="1"/>
  <c r="O103" i="15"/>
  <c r="J211" i="6" s="1"/>
  <c r="O77" i="15"/>
  <c r="J185" i="6" s="1"/>
  <c r="O21" i="15"/>
  <c r="J129" i="6" s="1"/>
  <c r="O10" i="15"/>
  <c r="J118" i="6" s="1"/>
  <c r="O34" i="15"/>
  <c r="J142" i="6" s="1"/>
  <c r="O43" i="15"/>
  <c r="J151" i="6" s="1"/>
  <c r="O110" i="15"/>
  <c r="J218" i="6" s="1"/>
  <c r="O72" i="15"/>
  <c r="J180" i="6" s="1"/>
  <c r="O8" i="15"/>
  <c r="J116" i="6" s="1"/>
  <c r="O112" i="15"/>
  <c r="O79" i="15"/>
  <c r="J187" i="6" s="1"/>
  <c r="O26" i="15"/>
  <c r="J134" i="6" s="1"/>
  <c r="O67" i="15"/>
  <c r="J175" i="6" s="1"/>
  <c r="O40" i="15"/>
  <c r="J148" i="6" s="1"/>
  <c r="O54" i="15"/>
  <c r="J162" i="6" s="1"/>
  <c r="O78" i="15"/>
  <c r="J186" i="6" s="1"/>
  <c r="O5" i="15"/>
  <c r="J113" i="6" s="1"/>
  <c r="O22" i="15"/>
  <c r="J130" i="6" s="1"/>
  <c r="O81" i="15"/>
  <c r="J189" i="6" s="1"/>
  <c r="O18" i="15"/>
  <c r="J126" i="6" s="1"/>
  <c r="O47" i="15"/>
  <c r="J155" i="6" s="1"/>
  <c r="O11" i="15"/>
  <c r="J119" i="6" s="1"/>
  <c r="O49" i="15"/>
  <c r="J157" i="6" s="1"/>
  <c r="O46" i="15"/>
  <c r="J154" i="6" s="1"/>
  <c r="O15" i="15"/>
  <c r="J123" i="6" s="1"/>
  <c r="O37" i="15"/>
  <c r="J145" i="6" s="1"/>
  <c r="O55" i="15"/>
  <c r="J163" i="6" s="1"/>
  <c r="O9" i="15"/>
  <c r="J117" i="6" s="1"/>
  <c r="O102" i="15"/>
  <c r="J210" i="6" s="1"/>
  <c r="O95" i="15"/>
  <c r="J203" i="6" s="1"/>
  <c r="O56" i="15"/>
  <c r="J164" i="6" s="1"/>
  <c r="O44" i="15"/>
  <c r="J152" i="6" s="1"/>
  <c r="O65" i="15"/>
  <c r="J173" i="6" s="1"/>
  <c r="O88" i="15"/>
  <c r="J196" i="6" s="1"/>
  <c r="O97" i="15"/>
  <c r="J205" i="6" s="1"/>
  <c r="O68" i="15"/>
  <c r="J176" i="6" s="1"/>
  <c r="O108" i="15"/>
  <c r="J216" i="6" s="1"/>
  <c r="O89" i="15"/>
  <c r="J197" i="6" s="1"/>
  <c r="O99" i="15"/>
  <c r="J207" i="6" s="1"/>
  <c r="O75" i="15"/>
  <c r="J183" i="6" s="1"/>
  <c r="O98" i="15"/>
  <c r="J206" i="6" s="1"/>
  <c r="O6" i="15"/>
  <c r="J114" i="6" s="1"/>
  <c r="O32" i="15"/>
  <c r="J140" i="6" s="1"/>
  <c r="O87" i="15"/>
  <c r="J195" i="6" s="1"/>
  <c r="O36" i="15"/>
  <c r="J144" i="6" s="1"/>
  <c r="O23" i="15"/>
  <c r="J131" i="6" s="1"/>
  <c r="O51" i="15"/>
  <c r="J159" i="6" s="1"/>
  <c r="O57" i="15"/>
  <c r="J165" i="6" s="1"/>
  <c r="O83" i="15"/>
  <c r="J191" i="6" s="1"/>
  <c r="O19" i="15"/>
  <c r="J127" i="6" s="1"/>
  <c r="O106" i="15"/>
  <c r="J214" i="6" s="1"/>
  <c r="O42" i="15"/>
  <c r="J150" i="6" s="1"/>
  <c r="O33" i="15"/>
  <c r="J141" i="6" s="1"/>
  <c r="O73" i="15"/>
  <c r="J181" i="6" s="1"/>
  <c r="O111" i="15"/>
  <c r="J219" i="6" s="1"/>
  <c r="O86" i="15"/>
  <c r="J194" i="6" s="1"/>
  <c r="O24" i="15"/>
  <c r="J132" i="6" s="1"/>
  <c r="O17" i="15"/>
  <c r="J125" i="6" s="1"/>
  <c r="O109" i="15"/>
  <c r="J217" i="6" s="1"/>
  <c r="O12" i="15"/>
  <c r="J120" i="6" s="1"/>
  <c r="O16" i="15"/>
  <c r="J124" i="6" s="1"/>
  <c r="O80" i="15"/>
  <c r="J188" i="6" s="1"/>
  <c r="O59" i="15"/>
  <c r="J167" i="6" s="1"/>
  <c r="O35" i="15"/>
  <c r="J143" i="6" s="1"/>
  <c r="O38" i="15"/>
  <c r="J146" i="6" s="1"/>
  <c r="O84" i="15"/>
  <c r="J192" i="6" s="1"/>
  <c r="O13" i="15"/>
  <c r="J121" i="6" s="1"/>
  <c r="O91" i="15"/>
  <c r="J199" i="6" s="1"/>
  <c r="O64" i="15"/>
  <c r="J172" i="6" s="1"/>
  <c r="O66" i="15"/>
  <c r="J174" i="6" s="1"/>
  <c r="O107" i="15"/>
  <c r="J215" i="6" s="1"/>
  <c r="O63" i="15"/>
  <c r="J171" i="6" s="1"/>
  <c r="O101" i="15"/>
  <c r="J209" i="6" s="1"/>
  <c r="O48" i="15"/>
  <c r="J156" i="6" s="1"/>
  <c r="O45" i="15"/>
  <c r="J153" i="6" s="1"/>
  <c r="O52" i="15"/>
  <c r="J160" i="6" s="1"/>
  <c r="O105" i="15"/>
  <c r="J213" i="6" s="1"/>
  <c r="AN221" i="1"/>
  <c r="N218" i="6" s="1"/>
  <c r="AN219" i="1"/>
  <c r="N216" i="6" s="1"/>
  <c r="AN222" i="1"/>
  <c r="AN223" i="1"/>
  <c r="AN220" i="1"/>
  <c r="N217" i="6" s="1"/>
  <c r="AM113" i="1"/>
  <c r="AS85" i="1"/>
  <c r="F82" i="6" s="1"/>
  <c r="AU217" i="1"/>
  <c r="D214" i="6" s="1"/>
  <c r="AS101" i="1"/>
  <c r="F98" i="6" s="1"/>
  <c r="AS92" i="1"/>
  <c r="F89" i="6" s="1"/>
  <c r="AS108" i="1"/>
  <c r="F105" i="6" s="1"/>
  <c r="J131" i="1"/>
  <c r="AI131" i="1" s="1"/>
  <c r="AR222" i="1"/>
  <c r="E219" i="6" s="1"/>
  <c r="AR218" i="1"/>
  <c r="E215" i="6" s="1"/>
  <c r="AU220" i="1"/>
  <c r="D217" i="6" s="1"/>
  <c r="AR220" i="1"/>
  <c r="E217" i="6" s="1"/>
  <c r="AR219" i="1"/>
  <c r="E216" i="6" s="1"/>
  <c r="AU221" i="1"/>
  <c r="D218" i="6" s="1"/>
  <c r="AS88" i="1"/>
  <c r="F85" i="6" s="1"/>
  <c r="AR217" i="1"/>
  <c r="E214" i="6" s="1"/>
  <c r="AS89" i="1"/>
  <c r="F86" i="6" s="1"/>
  <c r="AS86" i="1"/>
  <c r="F83" i="6" s="1"/>
  <c r="AS104" i="1"/>
  <c r="F101" i="6" s="1"/>
  <c r="AS97" i="1"/>
  <c r="F94" i="6" s="1"/>
  <c r="AR221" i="1"/>
  <c r="E218" i="6" s="1"/>
  <c r="AS100" i="1"/>
  <c r="F97" i="6" s="1"/>
  <c r="AS102" i="1"/>
  <c r="F99" i="6" s="1"/>
  <c r="AU219" i="1"/>
  <c r="D216" i="6" s="1"/>
  <c r="AU222" i="1"/>
  <c r="D219" i="6" s="1"/>
  <c r="AU218" i="1"/>
  <c r="D215" i="6" s="1"/>
  <c r="AS105" i="1"/>
  <c r="F102" i="6" s="1"/>
  <c r="AS79" i="1"/>
  <c r="F76" i="6" s="1"/>
  <c r="AS110" i="1"/>
  <c r="F107" i="6" s="1"/>
  <c r="AS80" i="1"/>
  <c r="F77" i="6" s="1"/>
  <c r="AS81" i="1"/>
  <c r="F78" i="6" s="1"/>
  <c r="AM75" i="1"/>
  <c r="AS99" i="1"/>
  <c r="F96" i="6" s="1"/>
  <c r="AS82" i="1"/>
  <c r="F79" i="6" s="1"/>
  <c r="AS98" i="1"/>
  <c r="F95" i="6" s="1"/>
  <c r="AS90" i="1"/>
  <c r="F87" i="6" s="1"/>
  <c r="AS77" i="1"/>
  <c r="F74" i="6" s="1"/>
  <c r="AS94" i="1"/>
  <c r="F91" i="6" s="1"/>
  <c r="AS95" i="1"/>
  <c r="F92" i="6" s="1"/>
  <c r="AS96" i="1"/>
  <c r="F93" i="6" s="1"/>
  <c r="AS78" i="1"/>
  <c r="F75" i="6" s="1"/>
  <c r="AS93" i="1"/>
  <c r="F90" i="6" s="1"/>
  <c r="AS109" i="1"/>
  <c r="F106" i="6" s="1"/>
  <c r="AS87" i="1"/>
  <c r="F84" i="6" s="1"/>
  <c r="AS103" i="1"/>
  <c r="F100" i="6" s="1"/>
  <c r="AS106" i="1"/>
  <c r="F103" i="6" s="1"/>
  <c r="AS111" i="1"/>
  <c r="F108" i="6" s="1"/>
  <c r="AS84" i="1"/>
  <c r="F81" i="6" s="1"/>
  <c r="AS83" i="1"/>
  <c r="F80" i="6" s="1"/>
  <c r="AS91" i="1"/>
  <c r="F88" i="6" s="1"/>
  <c r="AS107" i="1"/>
  <c r="F104" i="6" s="1"/>
  <c r="AS112" i="1"/>
  <c r="F109" i="6" s="1"/>
  <c r="AT215" i="1"/>
  <c r="G212" i="6" s="1"/>
  <c r="AT214" i="1"/>
  <c r="G211" i="6" s="1"/>
  <c r="AT213" i="1"/>
  <c r="G210" i="6" s="1"/>
  <c r="AT212" i="1"/>
  <c r="G209" i="6" s="1"/>
  <c r="AT211" i="1"/>
  <c r="G208" i="6" s="1"/>
  <c r="AT210" i="1"/>
  <c r="G207" i="6" s="1"/>
  <c r="AT209" i="1"/>
  <c r="G206" i="6" s="1"/>
  <c r="AT208" i="1"/>
  <c r="G205" i="6" s="1"/>
  <c r="AT207" i="1"/>
  <c r="G204" i="6" s="1"/>
  <c r="AT206" i="1"/>
  <c r="G203" i="6" s="1"/>
  <c r="AT205" i="1"/>
  <c r="G202" i="6" s="1"/>
  <c r="AT204" i="1"/>
  <c r="G201" i="6" s="1"/>
  <c r="U32" i="12"/>
  <c r="I43" i="13" s="1"/>
  <c r="U31" i="12"/>
  <c r="U30" i="12"/>
  <c r="I41" i="13" s="1"/>
  <c r="I42" i="13"/>
  <c r="AM114" i="1" l="1"/>
  <c r="AS113" i="1"/>
  <c r="F110" i="6" s="1"/>
  <c r="J130" i="1"/>
  <c r="AI130" i="1" s="1"/>
  <c r="AS76" i="1"/>
  <c r="F73" i="6" s="1"/>
  <c r="G41"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G3" i="13"/>
  <c r="U29" i="12"/>
  <c r="I40" i="13" s="1"/>
  <c r="U28" i="12"/>
  <c r="I39" i="13" s="1"/>
  <c r="U27" i="12"/>
  <c r="I38" i="13" s="1"/>
  <c r="U26" i="12"/>
  <c r="I37" i="13" s="1"/>
  <c r="U25" i="12"/>
  <c r="I36" i="13" s="1"/>
  <c r="U24" i="12"/>
  <c r="I35" i="13" s="1"/>
  <c r="U23" i="12"/>
  <c r="I34" i="13" s="1"/>
  <c r="U22" i="12"/>
  <c r="I33" i="13" s="1"/>
  <c r="U21" i="12"/>
  <c r="I32" i="13" s="1"/>
  <c r="U20" i="12"/>
  <c r="I31" i="13" s="1"/>
  <c r="I30" i="13"/>
  <c r="U18" i="12"/>
  <c r="I29" i="13" s="1"/>
  <c r="U17" i="12"/>
  <c r="I28" i="13" s="1"/>
  <c r="U16" i="12"/>
  <c r="I27" i="13" s="1"/>
  <c r="U15" i="12"/>
  <c r="I26" i="13" s="1"/>
  <c r="U14" i="12"/>
  <c r="I25" i="13" s="1"/>
  <c r="U13" i="12"/>
  <c r="I24" i="13" s="1"/>
  <c r="U12" i="12"/>
  <c r="I23" i="13" s="1"/>
  <c r="U10" i="12"/>
  <c r="U9" i="12"/>
  <c r="U8" i="12"/>
  <c r="U7" i="12"/>
  <c r="U6" i="12"/>
  <c r="U5" i="12"/>
  <c r="AM115" i="1" l="1"/>
  <c r="AS114" i="1"/>
  <c r="F111" i="6" s="1"/>
  <c r="J129" i="1"/>
  <c r="AI129" i="1" s="1"/>
  <c r="AJ215" i="1"/>
  <c r="AU216" i="1" s="1"/>
  <c r="D213" i="6" s="1"/>
  <c r="AH215" i="1"/>
  <c r="AG215" i="1"/>
  <c r="AF215" i="1"/>
  <c r="AE215" i="1"/>
  <c r="AL215" i="1" s="1"/>
  <c r="AJ214" i="1"/>
  <c r="AH214" i="1"/>
  <c r="BC214" i="1" s="1"/>
  <c r="AG214" i="1"/>
  <c r="AF214" i="1"/>
  <c r="AE214" i="1"/>
  <c r="AL214" i="1" s="1"/>
  <c r="AJ213" i="1"/>
  <c r="AH213" i="1"/>
  <c r="BC213" i="1" s="1"/>
  <c r="AN213" i="1" s="1"/>
  <c r="N210" i="6" s="1"/>
  <c r="AG213" i="1"/>
  <c r="AF213" i="1"/>
  <c r="AE213" i="1"/>
  <c r="AL213" i="1" s="1"/>
  <c r="AJ212" i="1"/>
  <c r="AH212" i="1"/>
  <c r="BC212" i="1" s="1"/>
  <c r="AG212" i="1"/>
  <c r="AF212" i="1"/>
  <c r="AE212" i="1"/>
  <c r="AL212" i="1" s="1"/>
  <c r="AJ211" i="1"/>
  <c r="AH211" i="1"/>
  <c r="BC211" i="1" s="1"/>
  <c r="AG211" i="1"/>
  <c r="AF211" i="1"/>
  <c r="AE211" i="1"/>
  <c r="AL211" i="1" s="1"/>
  <c r="AJ210" i="1"/>
  <c r="AH210" i="1"/>
  <c r="BC210" i="1" s="1"/>
  <c r="AN210" i="1" s="1"/>
  <c r="N207" i="6" s="1"/>
  <c r="AG210" i="1"/>
  <c r="AF210" i="1"/>
  <c r="AE210" i="1"/>
  <c r="AL210" i="1" s="1"/>
  <c r="AJ209" i="1"/>
  <c r="AH209" i="1"/>
  <c r="BC209" i="1" s="1"/>
  <c r="AG209" i="1"/>
  <c r="AF209" i="1"/>
  <c r="AE209" i="1"/>
  <c r="AL209" i="1" s="1"/>
  <c r="AJ208" i="1"/>
  <c r="AH208" i="1"/>
  <c r="BC208" i="1" s="1"/>
  <c r="AG208" i="1"/>
  <c r="AF208" i="1"/>
  <c r="AE208" i="1"/>
  <c r="AL208" i="1" s="1"/>
  <c r="AJ207" i="1"/>
  <c r="AH207" i="1"/>
  <c r="BC207" i="1" s="1"/>
  <c r="AN207" i="1" s="1"/>
  <c r="N204" i="6" s="1"/>
  <c r="AG207" i="1"/>
  <c r="AF207" i="1"/>
  <c r="AE207" i="1"/>
  <c r="AL207" i="1" s="1"/>
  <c r="AJ206" i="1"/>
  <c r="AH206" i="1"/>
  <c r="BC206" i="1" s="1"/>
  <c r="AG206" i="1"/>
  <c r="AF206" i="1"/>
  <c r="AE206" i="1"/>
  <c r="AL206" i="1" s="1"/>
  <c r="AJ205" i="1"/>
  <c r="AU205" i="1" s="1"/>
  <c r="D202" i="6" s="1"/>
  <c r="AH205" i="1"/>
  <c r="BC205" i="1" s="1"/>
  <c r="AG205" i="1"/>
  <c r="AF205" i="1"/>
  <c r="AE205" i="1"/>
  <c r="AL205" i="1" s="1"/>
  <c r="AH204" i="1"/>
  <c r="BC204" i="1" s="1"/>
  <c r="AG204" i="1"/>
  <c r="AF204" i="1"/>
  <c r="AE204" i="1"/>
  <c r="AL204" i="1" s="1"/>
  <c r="AN211" i="1" l="1"/>
  <c r="N208" i="6" s="1"/>
  <c r="AN214" i="1"/>
  <c r="N211" i="6" s="1"/>
  <c r="AN205" i="1"/>
  <c r="N202" i="6" s="1"/>
  <c r="AN208" i="1"/>
  <c r="N205" i="6" s="1"/>
  <c r="AN212" i="1"/>
  <c r="N209" i="6" s="1"/>
  <c r="AN209" i="1"/>
  <c r="N206" i="6" s="1"/>
  <c r="AN206" i="1"/>
  <c r="N203" i="6" s="1"/>
  <c r="AR216" i="1"/>
  <c r="E213" i="6" s="1"/>
  <c r="BC215" i="1"/>
  <c r="AM116" i="1"/>
  <c r="AS115" i="1"/>
  <c r="F112" i="6" s="1"/>
  <c r="J128" i="1"/>
  <c r="AI128" i="1" s="1"/>
  <c r="AU211" i="1"/>
  <c r="D208" i="6" s="1"/>
  <c r="AU214" i="1"/>
  <c r="D211" i="6" s="1"/>
  <c r="AR214" i="1"/>
  <c r="E211" i="6" s="1"/>
  <c r="AR206" i="1"/>
  <c r="E203" i="6" s="1"/>
  <c r="AU206" i="1"/>
  <c r="D203" i="6" s="1"/>
  <c r="AR209" i="1"/>
  <c r="E206" i="6" s="1"/>
  <c r="AU209" i="1"/>
  <c r="D206" i="6" s="1"/>
  <c r="AR212" i="1"/>
  <c r="E209" i="6" s="1"/>
  <c r="AR207" i="1"/>
  <c r="E204" i="6" s="1"/>
  <c r="AU212" i="1"/>
  <c r="D209" i="6" s="1"/>
  <c r="AR215" i="1"/>
  <c r="E212" i="6" s="1"/>
  <c r="AU207" i="1"/>
  <c r="D204" i="6" s="1"/>
  <c r="AR210" i="1"/>
  <c r="E207" i="6" s="1"/>
  <c r="AR205" i="1"/>
  <c r="E202" i="6" s="1"/>
  <c r="AU210" i="1"/>
  <c r="D207" i="6" s="1"/>
  <c r="AR213" i="1"/>
  <c r="E210" i="6" s="1"/>
  <c r="AU215" i="1"/>
  <c r="D212" i="6" s="1"/>
  <c r="AR208" i="1"/>
  <c r="E205" i="6" s="1"/>
  <c r="AU213" i="1"/>
  <c r="D210" i="6" s="1"/>
  <c r="AU208" i="1"/>
  <c r="D205" i="6" s="1"/>
  <c r="AR211" i="1"/>
  <c r="E208" i="6" s="1"/>
  <c r="E97"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AN215" i="1" l="1"/>
  <c r="N212" i="6" s="1"/>
  <c r="AN216" i="1"/>
  <c r="N213" i="6" s="1"/>
  <c r="AM117" i="1"/>
  <c r="AS116" i="1"/>
  <c r="F113" i="6" s="1"/>
  <c r="J127" i="1"/>
  <c r="AI127" i="1" s="1"/>
  <c r="AM118" i="1" l="1"/>
  <c r="AS117" i="1"/>
  <c r="F114" i="6" s="1"/>
  <c r="J126" i="1"/>
  <c r="AI126" i="1" s="1"/>
  <c r="AM119" i="1" l="1"/>
  <c r="AS118" i="1"/>
  <c r="F115" i="6" s="1"/>
  <c r="J125" i="1"/>
  <c r="AI125" i="1" s="1"/>
  <c r="AM120" i="1" l="1"/>
  <c r="AS119" i="1"/>
  <c r="F116" i="6" s="1"/>
  <c r="J124" i="1"/>
  <c r="AI124" i="1" s="1"/>
  <c r="AM121" i="1" l="1"/>
  <c r="AS120" i="1"/>
  <c r="F117" i="6" s="1"/>
  <c r="J123" i="1"/>
  <c r="AI123" i="1" s="1"/>
  <c r="AM122" i="1" l="1"/>
  <c r="AS121" i="1"/>
  <c r="F118" i="6" s="1"/>
  <c r="J122" i="1"/>
  <c r="AI122" i="1" s="1"/>
  <c r="AM123" i="1" l="1"/>
  <c r="AS122" i="1"/>
  <c r="F119" i="6" s="1"/>
  <c r="J121" i="1"/>
  <c r="AI121" i="1" s="1"/>
  <c r="AJ104" i="1"/>
  <c r="AJ105" i="1"/>
  <c r="AJ106" i="1"/>
  <c r="AJ107" i="1"/>
  <c r="AJ108" i="1"/>
  <c r="AJ109" i="1"/>
  <c r="AJ110" i="1"/>
  <c r="AJ111" i="1"/>
  <c r="AJ112" i="1"/>
  <c r="AJ113" i="1"/>
  <c r="AJ114" i="1"/>
  <c r="AJ115" i="1"/>
  <c r="AJ116" i="1"/>
  <c r="AJ117" i="1"/>
  <c r="AJ118" i="1"/>
  <c r="AJ119" i="1"/>
  <c r="AJ120" i="1"/>
  <c r="AJ121" i="1"/>
  <c r="AJ122" i="1"/>
  <c r="AJ123" i="1"/>
  <c r="AM124" i="1" l="1"/>
  <c r="AS123" i="1"/>
  <c r="F120" i="6" s="1"/>
  <c r="J120" i="1"/>
  <c r="AI120" i="1" s="1"/>
  <c r="AU118" i="1"/>
  <c r="D115" i="6" s="1"/>
  <c r="AU122" i="1"/>
  <c r="D119" i="6" s="1"/>
  <c r="AU111" i="1"/>
  <c r="D108" i="6" s="1"/>
  <c r="AU110" i="1"/>
  <c r="D107" i="6" s="1"/>
  <c r="AU106" i="1"/>
  <c r="D103" i="6" s="1"/>
  <c r="AU114" i="1"/>
  <c r="D111" i="6" s="1"/>
  <c r="AU119" i="1"/>
  <c r="D116" i="6" s="1"/>
  <c r="AU123" i="1"/>
  <c r="D120" i="6" s="1"/>
  <c r="AU107" i="1"/>
  <c r="D104" i="6" s="1"/>
  <c r="AU115" i="1"/>
  <c r="D112" i="6" s="1"/>
  <c r="AU116" i="1"/>
  <c r="D113" i="6" s="1"/>
  <c r="AU108" i="1"/>
  <c r="D105" i="6" s="1"/>
  <c r="AU121" i="1"/>
  <c r="D118" i="6" s="1"/>
  <c r="AU113" i="1"/>
  <c r="D110" i="6" s="1"/>
  <c r="AU105" i="1"/>
  <c r="D102" i="6" s="1"/>
  <c r="AU117" i="1"/>
  <c r="D114" i="6" s="1"/>
  <c r="AU109" i="1"/>
  <c r="D106" i="6" s="1"/>
  <c r="AU120" i="1"/>
  <c r="D117" i="6" s="1"/>
  <c r="AU112" i="1"/>
  <c r="D109" i="6" s="1"/>
  <c r="AJ124" i="1"/>
  <c r="AU124" i="1" s="1"/>
  <c r="D121" i="6" s="1"/>
  <c r="AJ193" i="1"/>
  <c r="Q4" i="3"/>
  <c r="Q5" i="3"/>
  <c r="Q6" i="3"/>
  <c r="P4" i="3"/>
  <c r="P5" i="3"/>
  <c r="P6" i="3"/>
  <c r="M38" i="3"/>
  <c r="N38" i="3" s="1"/>
  <c r="M7" i="3"/>
  <c r="N7" i="3" s="1"/>
  <c r="M8" i="3"/>
  <c r="N8" i="3" s="1"/>
  <c r="M9" i="3"/>
  <c r="N9" i="3" s="1"/>
  <c r="M10" i="3"/>
  <c r="N10" i="3" s="1"/>
  <c r="M11" i="3"/>
  <c r="N11" i="3" s="1"/>
  <c r="M12" i="3"/>
  <c r="N12" i="3" s="1"/>
  <c r="M13" i="3"/>
  <c r="N13" i="3" s="1"/>
  <c r="M14" i="3"/>
  <c r="N14" i="3" s="1"/>
  <c r="M15" i="3"/>
  <c r="N15" i="3" s="1"/>
  <c r="M16" i="3"/>
  <c r="N16" i="3" s="1"/>
  <c r="M17" i="3"/>
  <c r="N17" i="3" s="1"/>
  <c r="M18" i="3"/>
  <c r="N18" i="3" s="1"/>
  <c r="M19" i="3"/>
  <c r="N19" i="3" s="1"/>
  <c r="M20" i="3"/>
  <c r="N20" i="3" s="1"/>
  <c r="M21" i="3"/>
  <c r="N21" i="3" s="1"/>
  <c r="M22" i="3"/>
  <c r="N22" i="3" s="1"/>
  <c r="M23" i="3"/>
  <c r="N23" i="3" s="1"/>
  <c r="M24" i="3"/>
  <c r="N24" i="3" s="1"/>
  <c r="M25" i="3"/>
  <c r="N25" i="3" s="1"/>
  <c r="M26" i="3"/>
  <c r="N26" i="3" s="1"/>
  <c r="M27" i="3"/>
  <c r="N27" i="3" s="1"/>
  <c r="M28" i="3"/>
  <c r="N28" i="3" s="1"/>
  <c r="M29" i="3"/>
  <c r="N29" i="3" s="1"/>
  <c r="M30" i="3"/>
  <c r="N30" i="3" s="1"/>
  <c r="M31" i="3"/>
  <c r="N31" i="3" s="1"/>
  <c r="M32" i="3"/>
  <c r="N32" i="3" s="1"/>
  <c r="M33" i="3"/>
  <c r="N33" i="3" s="1"/>
  <c r="M34" i="3"/>
  <c r="N34" i="3" s="1"/>
  <c r="M35" i="3"/>
  <c r="N35" i="3" s="1"/>
  <c r="M36" i="3"/>
  <c r="N36" i="3" s="1"/>
  <c r="M37" i="3"/>
  <c r="N37" i="3" s="1"/>
  <c r="M6" i="3"/>
  <c r="M5" i="3" s="1"/>
  <c r="X5" i="1"/>
  <c r="Y5" i="1" s="1"/>
  <c r="X6" i="1"/>
  <c r="Y6" i="1" s="1"/>
  <c r="X7" i="1"/>
  <c r="Y7" i="1" s="1"/>
  <c r="X8" i="1"/>
  <c r="Y8" i="1" s="1"/>
  <c r="X9" i="1"/>
  <c r="Y9" i="1" s="1"/>
  <c r="X10" i="1"/>
  <c r="Y10" i="1" s="1"/>
  <c r="X11" i="1"/>
  <c r="Y11" i="1" s="1"/>
  <c r="X12" i="1"/>
  <c r="Y12" i="1" s="1"/>
  <c r="X13" i="1"/>
  <c r="Y13" i="1" s="1"/>
  <c r="X14" i="1"/>
  <c r="Y14" i="1" s="1"/>
  <c r="X15" i="1"/>
  <c r="Y15" i="1" s="1"/>
  <c r="X16" i="1"/>
  <c r="Y16" i="1" s="1"/>
  <c r="X17" i="1"/>
  <c r="Y17" i="1" s="1"/>
  <c r="X18" i="1"/>
  <c r="Y18" i="1" s="1"/>
  <c r="X19" i="1"/>
  <c r="Y19" i="1" s="1"/>
  <c r="X20" i="1"/>
  <c r="Y20" i="1" s="1"/>
  <c r="X21" i="1"/>
  <c r="Y21" i="1" s="1"/>
  <c r="X22" i="1"/>
  <c r="Y22" i="1" s="1"/>
  <c r="X23" i="1"/>
  <c r="Y23" i="1" s="1"/>
  <c r="X24" i="1"/>
  <c r="Y24" i="1" s="1"/>
  <c r="X25" i="1"/>
  <c r="Y25" i="1" s="1"/>
  <c r="X26" i="1"/>
  <c r="Y26" i="1" s="1"/>
  <c r="X27" i="1"/>
  <c r="Y27" i="1" s="1"/>
  <c r="X28" i="1"/>
  <c r="Y28" i="1" s="1"/>
  <c r="X29" i="1"/>
  <c r="Y29" i="1" s="1"/>
  <c r="X30" i="1"/>
  <c r="Y30" i="1" s="1"/>
  <c r="X31" i="1"/>
  <c r="Y31" i="1" s="1"/>
  <c r="X32" i="1"/>
  <c r="Y32" i="1" s="1"/>
  <c r="X33" i="1"/>
  <c r="Y33" i="1" s="1"/>
  <c r="X34" i="1"/>
  <c r="Y34" i="1" s="1"/>
  <c r="X35" i="1"/>
  <c r="Y35" i="1" s="1"/>
  <c r="X36" i="1"/>
  <c r="Y36" i="1" s="1"/>
  <c r="X37" i="1"/>
  <c r="Y37" i="1" s="1"/>
  <c r="X38" i="1"/>
  <c r="Y38" i="1" s="1"/>
  <c r="X39" i="1"/>
  <c r="Y39" i="1" s="1"/>
  <c r="X40" i="1"/>
  <c r="Y40" i="1" s="1"/>
  <c r="X41" i="1"/>
  <c r="Y41" i="1" s="1"/>
  <c r="X42" i="1"/>
  <c r="Y42" i="1" s="1"/>
  <c r="X43" i="1"/>
  <c r="Y43" i="1" s="1"/>
  <c r="X44" i="1"/>
  <c r="Y44" i="1" s="1"/>
  <c r="X45" i="1"/>
  <c r="Y45" i="1" s="1"/>
  <c r="X46" i="1"/>
  <c r="Y46" i="1" s="1"/>
  <c r="X47" i="1"/>
  <c r="Y47" i="1" s="1"/>
  <c r="X48" i="1"/>
  <c r="Y48" i="1" s="1"/>
  <c r="X49" i="1"/>
  <c r="Y49" i="1" s="1"/>
  <c r="X50" i="1"/>
  <c r="Y50" i="1" s="1"/>
  <c r="X51" i="1"/>
  <c r="Y51" i="1" s="1"/>
  <c r="X52" i="1"/>
  <c r="Y52" i="1" s="1"/>
  <c r="X53" i="1"/>
  <c r="Y53" i="1" s="1"/>
  <c r="X54" i="1"/>
  <c r="Y54" i="1" s="1"/>
  <c r="X55" i="1"/>
  <c r="Y55" i="1" s="1"/>
  <c r="X56" i="1"/>
  <c r="Y56" i="1" s="1"/>
  <c r="X57" i="1"/>
  <c r="Y57" i="1" s="1"/>
  <c r="X58" i="1"/>
  <c r="Y58" i="1" s="1"/>
  <c r="X59" i="1"/>
  <c r="Y59" i="1" s="1"/>
  <c r="X60" i="1"/>
  <c r="Y60" i="1" s="1"/>
  <c r="X61" i="1"/>
  <c r="Y61" i="1" s="1"/>
  <c r="X62" i="1"/>
  <c r="Y62" i="1" s="1"/>
  <c r="X63" i="1"/>
  <c r="Y63" i="1" s="1"/>
  <c r="X64" i="1"/>
  <c r="Y64" i="1" s="1"/>
  <c r="X65" i="1"/>
  <c r="Y65" i="1" s="1"/>
  <c r="X66" i="1"/>
  <c r="Y66" i="1" s="1"/>
  <c r="X67" i="1"/>
  <c r="Y67" i="1" s="1"/>
  <c r="X68" i="1"/>
  <c r="Y68" i="1" s="1"/>
  <c r="X69" i="1"/>
  <c r="Y69" i="1" s="1"/>
  <c r="X70" i="1"/>
  <c r="Y70" i="1" s="1"/>
  <c r="X71" i="1"/>
  <c r="Y71" i="1" s="1"/>
  <c r="X72" i="1"/>
  <c r="Y72" i="1" s="1"/>
  <c r="X73" i="1"/>
  <c r="Y73" i="1" s="1"/>
  <c r="X74" i="1"/>
  <c r="Y74" i="1" s="1"/>
  <c r="X75" i="1"/>
  <c r="Y75" i="1" s="1"/>
  <c r="X76" i="1"/>
  <c r="Y76" i="1" s="1"/>
  <c r="X77" i="1"/>
  <c r="Y77" i="1" s="1"/>
  <c r="X78" i="1"/>
  <c r="Y78" i="1" s="1"/>
  <c r="X79" i="1"/>
  <c r="Y79" i="1" s="1"/>
  <c r="X80" i="1"/>
  <c r="Y80" i="1" s="1"/>
  <c r="X81" i="1"/>
  <c r="Y81" i="1" s="1"/>
  <c r="X82" i="1"/>
  <c r="Y82" i="1" s="1"/>
  <c r="X83" i="1"/>
  <c r="Y83" i="1" s="1"/>
  <c r="X84" i="1"/>
  <c r="Y84" i="1" s="1"/>
  <c r="X85" i="1"/>
  <c r="Y85" i="1" s="1"/>
  <c r="X86" i="1"/>
  <c r="Y86" i="1" s="1"/>
  <c r="X87" i="1"/>
  <c r="Y87" i="1" s="1"/>
  <c r="X88" i="1"/>
  <c r="Y88" i="1" s="1"/>
  <c r="X89" i="1"/>
  <c r="Y89" i="1" s="1"/>
  <c r="X90" i="1"/>
  <c r="Y90" i="1" s="1"/>
  <c r="X91" i="1"/>
  <c r="Y91" i="1" s="1"/>
  <c r="X92" i="1"/>
  <c r="Y92" i="1" s="1"/>
  <c r="X93" i="1"/>
  <c r="Y93" i="1" s="1"/>
  <c r="X94" i="1"/>
  <c r="Y94" i="1" s="1"/>
  <c r="X95" i="1"/>
  <c r="Y95" i="1" s="1"/>
  <c r="X96" i="1"/>
  <c r="Y96" i="1" s="1"/>
  <c r="X97" i="1"/>
  <c r="Y97" i="1" s="1"/>
  <c r="X98" i="1"/>
  <c r="Y98" i="1" s="1"/>
  <c r="X99" i="1"/>
  <c r="Y99" i="1" s="1"/>
  <c r="X100" i="1"/>
  <c r="Y100" i="1" s="1"/>
  <c r="X101" i="1"/>
  <c r="Y101" i="1" s="1"/>
  <c r="X102" i="1"/>
  <c r="Y102" i="1" s="1"/>
  <c r="X103" i="1"/>
  <c r="Y103" i="1" s="1"/>
  <c r="X104" i="1"/>
  <c r="Y104" i="1" s="1"/>
  <c r="X105" i="1"/>
  <c r="Y105" i="1" s="1"/>
  <c r="X106" i="1"/>
  <c r="Y106" i="1" s="1"/>
  <c r="X107" i="1"/>
  <c r="Y107" i="1" s="1"/>
  <c r="X108" i="1"/>
  <c r="Y108" i="1" s="1"/>
  <c r="X109" i="1"/>
  <c r="Y109" i="1" s="1"/>
  <c r="X110" i="1"/>
  <c r="Y110" i="1" s="1"/>
  <c r="X111" i="1"/>
  <c r="Y111" i="1" s="1"/>
  <c r="X112" i="1"/>
  <c r="Y112" i="1" s="1"/>
  <c r="X113" i="1"/>
  <c r="Y113" i="1" s="1"/>
  <c r="X114" i="1"/>
  <c r="Y114" i="1" s="1"/>
  <c r="X115" i="1"/>
  <c r="Y115" i="1" s="1"/>
  <c r="X116" i="1"/>
  <c r="Y116" i="1" s="1"/>
  <c r="X117" i="1"/>
  <c r="Y117" i="1" s="1"/>
  <c r="X118" i="1"/>
  <c r="Y118" i="1" s="1"/>
  <c r="X119" i="1"/>
  <c r="Y119" i="1" s="1"/>
  <c r="X120" i="1"/>
  <c r="Y120" i="1" s="1"/>
  <c r="X121" i="1"/>
  <c r="Y121" i="1" s="1"/>
  <c r="X122" i="1"/>
  <c r="Y122" i="1" s="1"/>
  <c r="X123" i="1"/>
  <c r="Y123" i="1" s="1"/>
  <c r="X124" i="1"/>
  <c r="Y124" i="1" s="1"/>
  <c r="X125" i="1"/>
  <c r="Y125" i="1" s="1"/>
  <c r="X126" i="1"/>
  <c r="Y126" i="1" s="1"/>
  <c r="X127" i="1"/>
  <c r="Y127" i="1" s="1"/>
  <c r="X128" i="1"/>
  <c r="Y128" i="1" s="1"/>
  <c r="X129" i="1"/>
  <c r="Y129" i="1" s="1"/>
  <c r="X130" i="1"/>
  <c r="Y130" i="1" s="1"/>
  <c r="X131" i="1"/>
  <c r="Y131" i="1" s="1"/>
  <c r="X132" i="1"/>
  <c r="Y132" i="1" s="1"/>
  <c r="X133" i="1"/>
  <c r="Y133" i="1" s="1"/>
  <c r="X134" i="1"/>
  <c r="Y134" i="1" s="1"/>
  <c r="X135" i="1"/>
  <c r="Y135" i="1" s="1"/>
  <c r="X136" i="1"/>
  <c r="Y136" i="1" s="1"/>
  <c r="X137" i="1"/>
  <c r="Y137" i="1" s="1"/>
  <c r="X138" i="1"/>
  <c r="Y138" i="1" s="1"/>
  <c r="X139" i="1"/>
  <c r="Y139" i="1" s="1"/>
  <c r="X140" i="1"/>
  <c r="Y140" i="1" s="1"/>
  <c r="X141" i="1"/>
  <c r="Y141" i="1" s="1"/>
  <c r="X142" i="1"/>
  <c r="Y142" i="1" s="1"/>
  <c r="X143" i="1"/>
  <c r="Y143" i="1" s="1"/>
  <c r="X144" i="1"/>
  <c r="Y144" i="1" s="1"/>
  <c r="X145" i="1"/>
  <c r="Y145" i="1" s="1"/>
  <c r="X146" i="1"/>
  <c r="Y146" i="1" s="1"/>
  <c r="X147" i="1"/>
  <c r="Y147" i="1" s="1"/>
  <c r="X148" i="1"/>
  <c r="Y148" i="1" s="1"/>
  <c r="X149" i="1"/>
  <c r="Y149" i="1" s="1"/>
  <c r="X150" i="1"/>
  <c r="Y150" i="1" s="1"/>
  <c r="X151" i="1"/>
  <c r="Y151" i="1" s="1"/>
  <c r="X152" i="1"/>
  <c r="Y152" i="1" s="1"/>
  <c r="X153" i="1"/>
  <c r="Y153" i="1" s="1"/>
  <c r="X154" i="1"/>
  <c r="Y154" i="1" s="1"/>
  <c r="X155" i="1"/>
  <c r="Y155" i="1" s="1"/>
  <c r="X156" i="1"/>
  <c r="Y156" i="1" s="1"/>
  <c r="X157" i="1"/>
  <c r="Y157" i="1" s="1"/>
  <c r="X158" i="1"/>
  <c r="Y158" i="1" s="1"/>
  <c r="X159" i="1"/>
  <c r="Y159" i="1" s="1"/>
  <c r="X160" i="1"/>
  <c r="Y160" i="1" s="1"/>
  <c r="X161" i="1"/>
  <c r="Y161" i="1" s="1"/>
  <c r="X162" i="1"/>
  <c r="Y162" i="1" s="1"/>
  <c r="X163" i="1"/>
  <c r="Y163" i="1" s="1"/>
  <c r="X164" i="1"/>
  <c r="Y164" i="1" s="1"/>
  <c r="X165" i="1"/>
  <c r="Y165" i="1" s="1"/>
  <c r="X166" i="1"/>
  <c r="Y166" i="1" s="1"/>
  <c r="X167" i="1"/>
  <c r="Y167" i="1" s="1"/>
  <c r="X168" i="1"/>
  <c r="Y168" i="1" s="1"/>
  <c r="X169" i="1"/>
  <c r="Y169" i="1" s="1"/>
  <c r="X170" i="1"/>
  <c r="Y170" i="1" s="1"/>
  <c r="X171" i="1"/>
  <c r="Y171" i="1" s="1"/>
  <c r="X172" i="1"/>
  <c r="Y172" i="1" s="1"/>
  <c r="X173" i="1"/>
  <c r="Y173" i="1" s="1"/>
  <c r="X174" i="1"/>
  <c r="Y174" i="1" s="1"/>
  <c r="X175" i="1"/>
  <c r="Y175" i="1" s="1"/>
  <c r="X176" i="1"/>
  <c r="Y176" i="1" s="1"/>
  <c r="X177" i="1"/>
  <c r="Y177" i="1" s="1"/>
  <c r="X178" i="1"/>
  <c r="Y178" i="1" s="1"/>
  <c r="X179" i="1"/>
  <c r="Y179" i="1" s="1"/>
  <c r="X180" i="1"/>
  <c r="Y180" i="1" s="1"/>
  <c r="X181" i="1"/>
  <c r="Y181" i="1" s="1"/>
  <c r="X182" i="1"/>
  <c r="Y182" i="1" s="1"/>
  <c r="X183" i="1"/>
  <c r="Y183" i="1" s="1"/>
  <c r="X184" i="1"/>
  <c r="Y184" i="1" s="1"/>
  <c r="X185" i="1"/>
  <c r="Y185" i="1" s="1"/>
  <c r="X186" i="1"/>
  <c r="Y186" i="1" s="1"/>
  <c r="X187" i="1"/>
  <c r="Y187" i="1" s="1"/>
  <c r="X188" i="1"/>
  <c r="Y188" i="1" s="1"/>
  <c r="X189" i="1"/>
  <c r="Y189" i="1" s="1"/>
  <c r="X190" i="1"/>
  <c r="Y190" i="1" s="1"/>
  <c r="X191" i="1"/>
  <c r="Y191" i="1" s="1"/>
  <c r="X192" i="1"/>
  <c r="Y192" i="1" s="1"/>
  <c r="X193" i="1"/>
  <c r="Y193" i="1" s="1"/>
  <c r="X194" i="1"/>
  <c r="Y194" i="1" s="1"/>
  <c r="X195" i="1"/>
  <c r="Y195" i="1" s="1"/>
  <c r="X4" i="1"/>
  <c r="Y4" i="1" s="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4" i="1"/>
  <c r="AJ195" i="1"/>
  <c r="AJ196" i="1"/>
  <c r="AJ197" i="1"/>
  <c r="AJ198" i="1"/>
  <c r="AJ199" i="1"/>
  <c r="AJ200" i="1"/>
  <c r="AJ201" i="1"/>
  <c r="AJ202" i="1"/>
  <c r="AJ203" i="1"/>
  <c r="AT101" i="1"/>
  <c r="G98" i="6" s="1"/>
  <c r="AT102" i="1"/>
  <c r="G99" i="6" s="1"/>
  <c r="AT103" i="1"/>
  <c r="G100" i="6" s="1"/>
  <c r="AT104" i="1"/>
  <c r="G101" i="6" s="1"/>
  <c r="AT105" i="1"/>
  <c r="G102" i="6" s="1"/>
  <c r="AT106" i="1"/>
  <c r="G103" i="6" s="1"/>
  <c r="AT107" i="1"/>
  <c r="G104" i="6" s="1"/>
  <c r="AT108" i="1"/>
  <c r="G105" i="6" s="1"/>
  <c r="AT109" i="1"/>
  <c r="G106" i="6" s="1"/>
  <c r="AT110" i="1"/>
  <c r="G107" i="6" s="1"/>
  <c r="AT111" i="1"/>
  <c r="G108" i="6" s="1"/>
  <c r="AT112" i="1"/>
  <c r="G109" i="6" s="1"/>
  <c r="AT113" i="1"/>
  <c r="G110" i="6" s="1"/>
  <c r="AT114" i="1"/>
  <c r="G111" i="6" s="1"/>
  <c r="AT115" i="1"/>
  <c r="G112" i="6" s="1"/>
  <c r="AT116" i="1"/>
  <c r="G113" i="6" s="1"/>
  <c r="AT117" i="1"/>
  <c r="G114" i="6" s="1"/>
  <c r="AT118" i="1"/>
  <c r="G115" i="6" s="1"/>
  <c r="AT119" i="1"/>
  <c r="G116" i="6" s="1"/>
  <c r="AT120" i="1"/>
  <c r="G117" i="6" s="1"/>
  <c r="AT121" i="1"/>
  <c r="G118" i="6" s="1"/>
  <c r="AT122" i="1"/>
  <c r="G119" i="6" s="1"/>
  <c r="AT123" i="1"/>
  <c r="G120" i="6" s="1"/>
  <c r="AT124" i="1"/>
  <c r="G121" i="6" s="1"/>
  <c r="AT125" i="1"/>
  <c r="G122" i="6" s="1"/>
  <c r="AT126" i="1"/>
  <c r="G123" i="6" s="1"/>
  <c r="AT127" i="1"/>
  <c r="G124" i="6" s="1"/>
  <c r="AT128" i="1"/>
  <c r="G125" i="6" s="1"/>
  <c r="AT129" i="1"/>
  <c r="G126" i="6" s="1"/>
  <c r="AT130" i="1"/>
  <c r="G127" i="6" s="1"/>
  <c r="AT131" i="1"/>
  <c r="G128" i="6" s="1"/>
  <c r="AT132" i="1"/>
  <c r="G129" i="6" s="1"/>
  <c r="AT133" i="1"/>
  <c r="G130" i="6" s="1"/>
  <c r="AT134" i="1"/>
  <c r="G131" i="6" s="1"/>
  <c r="AT135" i="1"/>
  <c r="G132" i="6" s="1"/>
  <c r="AT136" i="1"/>
  <c r="G133" i="6" s="1"/>
  <c r="AT137" i="1"/>
  <c r="G134" i="6" s="1"/>
  <c r="AT138" i="1"/>
  <c r="G135" i="6" s="1"/>
  <c r="AT139" i="1"/>
  <c r="G136" i="6" s="1"/>
  <c r="AT140" i="1"/>
  <c r="G137" i="6" s="1"/>
  <c r="AT141" i="1"/>
  <c r="G138" i="6" s="1"/>
  <c r="AT142" i="1"/>
  <c r="G139" i="6" s="1"/>
  <c r="AT143" i="1"/>
  <c r="G140" i="6" s="1"/>
  <c r="AT144" i="1"/>
  <c r="G141" i="6" s="1"/>
  <c r="AT145" i="1"/>
  <c r="G142" i="6" s="1"/>
  <c r="AT146" i="1"/>
  <c r="G143" i="6" s="1"/>
  <c r="AT147" i="1"/>
  <c r="G144" i="6" s="1"/>
  <c r="AT148" i="1"/>
  <c r="G145" i="6" s="1"/>
  <c r="AT149" i="1"/>
  <c r="G146" i="6" s="1"/>
  <c r="AT150" i="1"/>
  <c r="G147" i="6" s="1"/>
  <c r="AT151" i="1"/>
  <c r="G148" i="6" s="1"/>
  <c r="AT152" i="1"/>
  <c r="G149" i="6" s="1"/>
  <c r="AT153" i="1"/>
  <c r="G150" i="6" s="1"/>
  <c r="AT154" i="1"/>
  <c r="G151" i="6" s="1"/>
  <c r="AT155" i="1"/>
  <c r="G152" i="6" s="1"/>
  <c r="AT156" i="1"/>
  <c r="G153" i="6" s="1"/>
  <c r="AT157" i="1"/>
  <c r="G154" i="6" s="1"/>
  <c r="AT158" i="1"/>
  <c r="G155" i="6" s="1"/>
  <c r="AT159" i="1"/>
  <c r="G156" i="6" s="1"/>
  <c r="AT160" i="1"/>
  <c r="G157" i="6" s="1"/>
  <c r="AT161" i="1"/>
  <c r="G158" i="6" s="1"/>
  <c r="AT162" i="1"/>
  <c r="G159" i="6" s="1"/>
  <c r="AT163" i="1"/>
  <c r="G160" i="6" s="1"/>
  <c r="AT164" i="1"/>
  <c r="G161" i="6" s="1"/>
  <c r="AT165" i="1"/>
  <c r="G162" i="6" s="1"/>
  <c r="AT166" i="1"/>
  <c r="G163" i="6" s="1"/>
  <c r="AT167" i="1"/>
  <c r="G164" i="6" s="1"/>
  <c r="AT168" i="1"/>
  <c r="G165" i="6" s="1"/>
  <c r="AT169" i="1"/>
  <c r="G166" i="6" s="1"/>
  <c r="AT170" i="1"/>
  <c r="G167" i="6" s="1"/>
  <c r="AT171" i="1"/>
  <c r="G168" i="6" s="1"/>
  <c r="AT172" i="1"/>
  <c r="G169" i="6" s="1"/>
  <c r="AT173" i="1"/>
  <c r="G170" i="6" s="1"/>
  <c r="AT174" i="1"/>
  <c r="G171" i="6" s="1"/>
  <c r="AT175" i="1"/>
  <c r="G172" i="6" s="1"/>
  <c r="AT176" i="1"/>
  <c r="G173" i="6" s="1"/>
  <c r="AT177" i="1"/>
  <c r="G174" i="6" s="1"/>
  <c r="AT178" i="1"/>
  <c r="G175" i="6" s="1"/>
  <c r="AT179" i="1"/>
  <c r="G176" i="6" s="1"/>
  <c r="AT180" i="1"/>
  <c r="G177" i="6" s="1"/>
  <c r="AT181" i="1"/>
  <c r="G178" i="6" s="1"/>
  <c r="AT182" i="1"/>
  <c r="G179" i="6" s="1"/>
  <c r="AT183" i="1"/>
  <c r="G180" i="6" s="1"/>
  <c r="AT184" i="1"/>
  <c r="G181" i="6" s="1"/>
  <c r="AT185" i="1"/>
  <c r="G182" i="6" s="1"/>
  <c r="AT186" i="1"/>
  <c r="G183" i="6" s="1"/>
  <c r="AT187" i="1"/>
  <c r="G184" i="6" s="1"/>
  <c r="AT188" i="1"/>
  <c r="G185" i="6" s="1"/>
  <c r="AT189" i="1"/>
  <c r="G186" i="6" s="1"/>
  <c r="AT190" i="1"/>
  <c r="G187" i="6" s="1"/>
  <c r="AT191" i="1"/>
  <c r="G188" i="6" s="1"/>
  <c r="AT192" i="1"/>
  <c r="G189" i="6" s="1"/>
  <c r="AT193" i="1"/>
  <c r="G190" i="6" s="1"/>
  <c r="AT194" i="1"/>
  <c r="G191" i="6" s="1"/>
  <c r="AT195" i="1"/>
  <c r="G192" i="6" s="1"/>
  <c r="AT196" i="1"/>
  <c r="G193" i="6" s="1"/>
  <c r="AT197" i="1"/>
  <c r="G194" i="6" s="1"/>
  <c r="AT198" i="1"/>
  <c r="G195" i="6" s="1"/>
  <c r="AT199" i="1"/>
  <c r="G196" i="6" s="1"/>
  <c r="AT200" i="1"/>
  <c r="G197" i="6" s="1"/>
  <c r="AT201" i="1"/>
  <c r="G198" i="6" s="1"/>
  <c r="AT202" i="1"/>
  <c r="G199" i="6" s="1"/>
  <c r="AT203" i="1"/>
  <c r="G200" i="6" s="1"/>
  <c r="AT100" i="1"/>
  <c r="G97" i="6" s="1"/>
  <c r="AT5" i="1"/>
  <c r="G2" i="6" s="1"/>
  <c r="AT6" i="1"/>
  <c r="G3" i="6" s="1"/>
  <c r="AT7" i="1"/>
  <c r="G4" i="6" s="1"/>
  <c r="AT8" i="1"/>
  <c r="G5" i="6" s="1"/>
  <c r="AT9" i="1"/>
  <c r="G6" i="6" s="1"/>
  <c r="AT10" i="1"/>
  <c r="G7" i="6" s="1"/>
  <c r="AT11" i="1"/>
  <c r="G8" i="6" s="1"/>
  <c r="AT12" i="1"/>
  <c r="G9" i="6" s="1"/>
  <c r="AT13" i="1"/>
  <c r="G10" i="6" s="1"/>
  <c r="AT14" i="1"/>
  <c r="G11" i="6" s="1"/>
  <c r="AT15" i="1"/>
  <c r="G12" i="6" s="1"/>
  <c r="AT16" i="1"/>
  <c r="G13" i="6" s="1"/>
  <c r="AT17" i="1"/>
  <c r="G14" i="6" s="1"/>
  <c r="AT18" i="1"/>
  <c r="G15" i="6" s="1"/>
  <c r="AT19" i="1"/>
  <c r="G16" i="6" s="1"/>
  <c r="AT20" i="1"/>
  <c r="G17" i="6" s="1"/>
  <c r="AT21" i="1"/>
  <c r="G18" i="6" s="1"/>
  <c r="AT22" i="1"/>
  <c r="G19" i="6" s="1"/>
  <c r="AT23" i="1"/>
  <c r="G20" i="6" s="1"/>
  <c r="AT24" i="1"/>
  <c r="G21" i="6" s="1"/>
  <c r="AT25" i="1"/>
  <c r="G22" i="6" s="1"/>
  <c r="AT26" i="1"/>
  <c r="G23" i="6" s="1"/>
  <c r="AT27" i="1"/>
  <c r="G24" i="6" s="1"/>
  <c r="AT28" i="1"/>
  <c r="G25" i="6" s="1"/>
  <c r="AT29" i="1"/>
  <c r="G26" i="6" s="1"/>
  <c r="AT30" i="1"/>
  <c r="G27" i="6" s="1"/>
  <c r="AT31" i="1"/>
  <c r="G28" i="6" s="1"/>
  <c r="AT32" i="1"/>
  <c r="G29" i="6" s="1"/>
  <c r="AT33" i="1"/>
  <c r="G30" i="6" s="1"/>
  <c r="AT34" i="1"/>
  <c r="G31" i="6" s="1"/>
  <c r="AT35" i="1"/>
  <c r="G32" i="6" s="1"/>
  <c r="AT36" i="1"/>
  <c r="G33" i="6" s="1"/>
  <c r="AT37" i="1"/>
  <c r="G34" i="6" s="1"/>
  <c r="AT38" i="1"/>
  <c r="G35" i="6" s="1"/>
  <c r="AT39" i="1"/>
  <c r="G36" i="6" s="1"/>
  <c r="AT40" i="1"/>
  <c r="G37" i="6" s="1"/>
  <c r="AT41" i="1"/>
  <c r="G38" i="6" s="1"/>
  <c r="AT42" i="1"/>
  <c r="G39" i="6" s="1"/>
  <c r="AT43" i="1"/>
  <c r="G40" i="6" s="1"/>
  <c r="AT44" i="1"/>
  <c r="G41" i="6" s="1"/>
  <c r="AT45" i="1"/>
  <c r="G42" i="6" s="1"/>
  <c r="AT46" i="1"/>
  <c r="G43" i="6" s="1"/>
  <c r="AT47" i="1"/>
  <c r="G44" i="6" s="1"/>
  <c r="AT48" i="1"/>
  <c r="G45" i="6" s="1"/>
  <c r="AT49" i="1"/>
  <c r="G46" i="6" s="1"/>
  <c r="AT50" i="1"/>
  <c r="G47" i="6" s="1"/>
  <c r="AT51" i="1"/>
  <c r="G48" i="6" s="1"/>
  <c r="AT52" i="1"/>
  <c r="G49" i="6" s="1"/>
  <c r="AT53" i="1"/>
  <c r="G50" i="6" s="1"/>
  <c r="AT54" i="1"/>
  <c r="G51" i="6" s="1"/>
  <c r="AT55" i="1"/>
  <c r="G52" i="6" s="1"/>
  <c r="AT56" i="1"/>
  <c r="G53" i="6" s="1"/>
  <c r="AT57" i="1"/>
  <c r="G54" i="6" s="1"/>
  <c r="AT58" i="1"/>
  <c r="G55" i="6" s="1"/>
  <c r="AT59" i="1"/>
  <c r="G56" i="6" s="1"/>
  <c r="AT60" i="1"/>
  <c r="G57" i="6" s="1"/>
  <c r="AT61" i="1"/>
  <c r="G58" i="6" s="1"/>
  <c r="AT62" i="1"/>
  <c r="G59" i="6" s="1"/>
  <c r="AT63" i="1"/>
  <c r="G60" i="6" s="1"/>
  <c r="AT64" i="1"/>
  <c r="G61" i="6" s="1"/>
  <c r="AT65" i="1"/>
  <c r="G62" i="6" s="1"/>
  <c r="AT66" i="1"/>
  <c r="G63" i="6" s="1"/>
  <c r="AT67" i="1"/>
  <c r="G64" i="6" s="1"/>
  <c r="AT68" i="1"/>
  <c r="G65" i="6" s="1"/>
  <c r="AT69" i="1"/>
  <c r="G66" i="6" s="1"/>
  <c r="AT70" i="1"/>
  <c r="G67" i="6" s="1"/>
  <c r="AT71" i="1"/>
  <c r="G68" i="6" s="1"/>
  <c r="AT72" i="1"/>
  <c r="G69" i="6" s="1"/>
  <c r="AT73" i="1"/>
  <c r="G70" i="6" s="1"/>
  <c r="AT74" i="1"/>
  <c r="G71" i="6" s="1"/>
  <c r="AT75" i="1"/>
  <c r="G72" i="6" s="1"/>
  <c r="AT76" i="1"/>
  <c r="G73" i="6" s="1"/>
  <c r="AT77" i="1"/>
  <c r="G74" i="6" s="1"/>
  <c r="AT78" i="1"/>
  <c r="G75" i="6" s="1"/>
  <c r="AT79" i="1"/>
  <c r="G76" i="6" s="1"/>
  <c r="AT80" i="1"/>
  <c r="G77" i="6" s="1"/>
  <c r="AT81" i="1"/>
  <c r="G78" i="6" s="1"/>
  <c r="AT82" i="1"/>
  <c r="G79" i="6" s="1"/>
  <c r="AT83" i="1"/>
  <c r="G80" i="6" s="1"/>
  <c r="AT84" i="1"/>
  <c r="G81" i="6" s="1"/>
  <c r="AT85" i="1"/>
  <c r="G82" i="6" s="1"/>
  <c r="AT86" i="1"/>
  <c r="G83" i="6" s="1"/>
  <c r="AT87" i="1"/>
  <c r="G84" i="6" s="1"/>
  <c r="AT88" i="1"/>
  <c r="G85" i="6" s="1"/>
  <c r="AT89" i="1"/>
  <c r="G86" i="6" s="1"/>
  <c r="AT90" i="1"/>
  <c r="G87" i="6" s="1"/>
  <c r="AT91" i="1"/>
  <c r="G88" i="6" s="1"/>
  <c r="AT92" i="1"/>
  <c r="G89" i="6" s="1"/>
  <c r="AT93" i="1"/>
  <c r="G90" i="6" s="1"/>
  <c r="AT94" i="1"/>
  <c r="G91" i="6" s="1"/>
  <c r="AT95" i="1"/>
  <c r="G92" i="6" s="1"/>
  <c r="AT96" i="1"/>
  <c r="G93" i="6" s="1"/>
  <c r="AT97" i="1"/>
  <c r="G94" i="6" s="1"/>
  <c r="AT98" i="1"/>
  <c r="G95" i="6" s="1"/>
  <c r="AT99" i="1"/>
  <c r="G96" i="6" s="1"/>
  <c r="AT4" i="1"/>
  <c r="AF105" i="1"/>
  <c r="AG105" i="1"/>
  <c r="AF106" i="1"/>
  <c r="AG106" i="1"/>
  <c r="AF107" i="1"/>
  <c r="AG107" i="1"/>
  <c r="AF108" i="1"/>
  <c r="AG108" i="1"/>
  <c r="AF109" i="1"/>
  <c r="AG109" i="1"/>
  <c r="AF110" i="1"/>
  <c r="AG110" i="1"/>
  <c r="AF111" i="1"/>
  <c r="AG111" i="1"/>
  <c r="AF112" i="1"/>
  <c r="AG112" i="1"/>
  <c r="AF113" i="1"/>
  <c r="AG113" i="1"/>
  <c r="AF114" i="1"/>
  <c r="AG114" i="1"/>
  <c r="AF115" i="1"/>
  <c r="AG115" i="1"/>
  <c r="AF116" i="1"/>
  <c r="AG116" i="1"/>
  <c r="AF117" i="1"/>
  <c r="AG117" i="1"/>
  <c r="AF118" i="1"/>
  <c r="AG118" i="1"/>
  <c r="AF119" i="1"/>
  <c r="AG119" i="1"/>
  <c r="AF120" i="1"/>
  <c r="AG120" i="1"/>
  <c r="AF121" i="1"/>
  <c r="AG121" i="1"/>
  <c r="AF122" i="1"/>
  <c r="AG122" i="1"/>
  <c r="AF123" i="1"/>
  <c r="AG123" i="1"/>
  <c r="AF124" i="1"/>
  <c r="AG124" i="1"/>
  <c r="AF125" i="1"/>
  <c r="AG125" i="1"/>
  <c r="AF126" i="1"/>
  <c r="AG126" i="1"/>
  <c r="AF127" i="1"/>
  <c r="AG127" i="1"/>
  <c r="AF128" i="1"/>
  <c r="AG128" i="1"/>
  <c r="AF129" i="1"/>
  <c r="AG129" i="1"/>
  <c r="AF130" i="1"/>
  <c r="AG130" i="1"/>
  <c r="AF131" i="1"/>
  <c r="AG131" i="1"/>
  <c r="AF132" i="1"/>
  <c r="AG132" i="1"/>
  <c r="AF133" i="1"/>
  <c r="AG133" i="1"/>
  <c r="AF134" i="1"/>
  <c r="AG134" i="1"/>
  <c r="AF135" i="1"/>
  <c r="AG135" i="1"/>
  <c r="AF136" i="1"/>
  <c r="AG136" i="1"/>
  <c r="AF137" i="1"/>
  <c r="AG137" i="1"/>
  <c r="AF138" i="1"/>
  <c r="AG138" i="1"/>
  <c r="AF139" i="1"/>
  <c r="AG139" i="1"/>
  <c r="AF140" i="1"/>
  <c r="AG140" i="1"/>
  <c r="AF141" i="1"/>
  <c r="AG141" i="1"/>
  <c r="AF142" i="1"/>
  <c r="AG142" i="1"/>
  <c r="AF143" i="1"/>
  <c r="AG143" i="1"/>
  <c r="AF144" i="1"/>
  <c r="AG144" i="1"/>
  <c r="AF145" i="1"/>
  <c r="AG145" i="1"/>
  <c r="AF146" i="1"/>
  <c r="AG146" i="1"/>
  <c r="AF147" i="1"/>
  <c r="AG147" i="1"/>
  <c r="AF148" i="1"/>
  <c r="AG148" i="1"/>
  <c r="AF149" i="1"/>
  <c r="AG149" i="1"/>
  <c r="AF150" i="1"/>
  <c r="AG150" i="1"/>
  <c r="AF151" i="1"/>
  <c r="AG151" i="1"/>
  <c r="AF152" i="1"/>
  <c r="AG152" i="1"/>
  <c r="AF153" i="1"/>
  <c r="AG153" i="1"/>
  <c r="AF154" i="1"/>
  <c r="AG154" i="1"/>
  <c r="AF155" i="1"/>
  <c r="AG155" i="1"/>
  <c r="AF156" i="1"/>
  <c r="AG156" i="1"/>
  <c r="AF157" i="1"/>
  <c r="AG157" i="1"/>
  <c r="AF158" i="1"/>
  <c r="AG158" i="1"/>
  <c r="AF159" i="1"/>
  <c r="AG159" i="1"/>
  <c r="AF160" i="1"/>
  <c r="AG160" i="1"/>
  <c r="AF161" i="1"/>
  <c r="AG161" i="1"/>
  <c r="AF162" i="1"/>
  <c r="AG162" i="1"/>
  <c r="AF163" i="1"/>
  <c r="AG163" i="1"/>
  <c r="AF164" i="1"/>
  <c r="AG164" i="1"/>
  <c r="AF165" i="1"/>
  <c r="AG165" i="1"/>
  <c r="AF166" i="1"/>
  <c r="AG166" i="1"/>
  <c r="AF167" i="1"/>
  <c r="AG167" i="1"/>
  <c r="AF168" i="1"/>
  <c r="AG168" i="1"/>
  <c r="AF169" i="1"/>
  <c r="AG169" i="1"/>
  <c r="AF170" i="1"/>
  <c r="AG170" i="1"/>
  <c r="AF171" i="1"/>
  <c r="AG171" i="1"/>
  <c r="AF172" i="1"/>
  <c r="AG172" i="1"/>
  <c r="AF173" i="1"/>
  <c r="AG173" i="1"/>
  <c r="AF174" i="1"/>
  <c r="AG174" i="1"/>
  <c r="AF175" i="1"/>
  <c r="AG175" i="1"/>
  <c r="AF176" i="1"/>
  <c r="AG176" i="1"/>
  <c r="AF177" i="1"/>
  <c r="AG177" i="1"/>
  <c r="AF178" i="1"/>
  <c r="AG178" i="1"/>
  <c r="AF179" i="1"/>
  <c r="AG179" i="1"/>
  <c r="AF180" i="1"/>
  <c r="AG180" i="1"/>
  <c r="AF181" i="1"/>
  <c r="AG181" i="1"/>
  <c r="AF182" i="1"/>
  <c r="AG182" i="1"/>
  <c r="AF183" i="1"/>
  <c r="AG183" i="1"/>
  <c r="AF184" i="1"/>
  <c r="AG184" i="1"/>
  <c r="AF185" i="1"/>
  <c r="AG185" i="1"/>
  <c r="AF186" i="1"/>
  <c r="AG186" i="1"/>
  <c r="AF187" i="1"/>
  <c r="AG187" i="1"/>
  <c r="AF188" i="1"/>
  <c r="AG188" i="1"/>
  <c r="AF189" i="1"/>
  <c r="AG189" i="1"/>
  <c r="AF190" i="1"/>
  <c r="AG190" i="1"/>
  <c r="AF191" i="1"/>
  <c r="AG191" i="1"/>
  <c r="AF192" i="1"/>
  <c r="AG192" i="1"/>
  <c r="AF193" i="1"/>
  <c r="AG193" i="1"/>
  <c r="AF194" i="1"/>
  <c r="AG194" i="1"/>
  <c r="AF195" i="1"/>
  <c r="AG195" i="1"/>
  <c r="AF196" i="1"/>
  <c r="AG196" i="1"/>
  <c r="AF197" i="1"/>
  <c r="AG197" i="1"/>
  <c r="AF198" i="1"/>
  <c r="AG198" i="1"/>
  <c r="AF199" i="1"/>
  <c r="AG199" i="1"/>
  <c r="AF200" i="1"/>
  <c r="AG200" i="1"/>
  <c r="AF201" i="1"/>
  <c r="AG201" i="1"/>
  <c r="AF202" i="1"/>
  <c r="AG202" i="1"/>
  <c r="AF203" i="1"/>
  <c r="AG203" i="1"/>
  <c r="AG104" i="1"/>
  <c r="AF104" i="1"/>
  <c r="AB5" i="1"/>
  <c r="AC5" i="1"/>
  <c r="AB6" i="1"/>
  <c r="AC6" i="1"/>
  <c r="AB7" i="1"/>
  <c r="AC7" i="1"/>
  <c r="AB8" i="1"/>
  <c r="AC8" i="1"/>
  <c r="AB9" i="1"/>
  <c r="AC9" i="1"/>
  <c r="AB10" i="1"/>
  <c r="AC10" i="1"/>
  <c r="AB11" i="1"/>
  <c r="AC11" i="1"/>
  <c r="AB12" i="1"/>
  <c r="AC12" i="1"/>
  <c r="AB13" i="1"/>
  <c r="AC13" i="1"/>
  <c r="AB14" i="1"/>
  <c r="AC14" i="1"/>
  <c r="AB15" i="1"/>
  <c r="AC15" i="1"/>
  <c r="AB16" i="1"/>
  <c r="AC16" i="1"/>
  <c r="AB17" i="1"/>
  <c r="AC17" i="1"/>
  <c r="AB18" i="1"/>
  <c r="AC18" i="1"/>
  <c r="AB19" i="1"/>
  <c r="AC19" i="1"/>
  <c r="AB20" i="1"/>
  <c r="AC20" i="1"/>
  <c r="AB21" i="1"/>
  <c r="AC21" i="1"/>
  <c r="AB22" i="1"/>
  <c r="AC22" i="1"/>
  <c r="AB23" i="1"/>
  <c r="AC23" i="1"/>
  <c r="AB24" i="1"/>
  <c r="AC24" i="1"/>
  <c r="AB25" i="1"/>
  <c r="AC25" i="1"/>
  <c r="AB26" i="1"/>
  <c r="AC26" i="1"/>
  <c r="AB27" i="1"/>
  <c r="AC27" i="1"/>
  <c r="AB28" i="1"/>
  <c r="AC28" i="1"/>
  <c r="AB29" i="1"/>
  <c r="AC29" i="1"/>
  <c r="AB30" i="1"/>
  <c r="AC30" i="1"/>
  <c r="AB31" i="1"/>
  <c r="AC31" i="1"/>
  <c r="AB32" i="1"/>
  <c r="AC32" i="1"/>
  <c r="AB33" i="1"/>
  <c r="AC33" i="1"/>
  <c r="AB34" i="1"/>
  <c r="AC34" i="1"/>
  <c r="AB35" i="1"/>
  <c r="AC35" i="1"/>
  <c r="AB36" i="1"/>
  <c r="AC36" i="1"/>
  <c r="AB37" i="1"/>
  <c r="AC37" i="1"/>
  <c r="AB38" i="1"/>
  <c r="AC38" i="1"/>
  <c r="AB39" i="1"/>
  <c r="AC39" i="1"/>
  <c r="AB40" i="1"/>
  <c r="AC40" i="1"/>
  <c r="AB41" i="1"/>
  <c r="AC41" i="1"/>
  <c r="AB42" i="1"/>
  <c r="AC42" i="1"/>
  <c r="AB43" i="1"/>
  <c r="AC43" i="1"/>
  <c r="AB44" i="1"/>
  <c r="AC44" i="1"/>
  <c r="AB45" i="1"/>
  <c r="AC45" i="1"/>
  <c r="AB46" i="1"/>
  <c r="AC46" i="1"/>
  <c r="AB47" i="1"/>
  <c r="AC47" i="1"/>
  <c r="AB48" i="1"/>
  <c r="AC48" i="1"/>
  <c r="AB49" i="1"/>
  <c r="AC49" i="1"/>
  <c r="AB50" i="1"/>
  <c r="AC50" i="1"/>
  <c r="AB51" i="1"/>
  <c r="AC51" i="1"/>
  <c r="AB52" i="1"/>
  <c r="AC52" i="1"/>
  <c r="AB53" i="1"/>
  <c r="AC53" i="1"/>
  <c r="AB54" i="1"/>
  <c r="AC54" i="1"/>
  <c r="AB55" i="1"/>
  <c r="AC55" i="1"/>
  <c r="AB56" i="1"/>
  <c r="AC56" i="1"/>
  <c r="AB57" i="1"/>
  <c r="AC57" i="1"/>
  <c r="AB58" i="1"/>
  <c r="AC58" i="1"/>
  <c r="AB59" i="1"/>
  <c r="AC59" i="1"/>
  <c r="AB60" i="1"/>
  <c r="AC60" i="1"/>
  <c r="AB61" i="1"/>
  <c r="AC61" i="1"/>
  <c r="AB62" i="1"/>
  <c r="AC62" i="1"/>
  <c r="AB63" i="1"/>
  <c r="AC63" i="1"/>
  <c r="AB64" i="1"/>
  <c r="AC64" i="1"/>
  <c r="AB65" i="1"/>
  <c r="AC65" i="1"/>
  <c r="AB66" i="1"/>
  <c r="AC66" i="1"/>
  <c r="AB67" i="1"/>
  <c r="AC67" i="1"/>
  <c r="AB68" i="1"/>
  <c r="AC68" i="1"/>
  <c r="AB69" i="1"/>
  <c r="AC69" i="1"/>
  <c r="AB70" i="1"/>
  <c r="AC70" i="1"/>
  <c r="AB71" i="1"/>
  <c r="AC71" i="1"/>
  <c r="AB72" i="1"/>
  <c r="AC72" i="1"/>
  <c r="AB73" i="1"/>
  <c r="AC73" i="1"/>
  <c r="AB74" i="1"/>
  <c r="AC74" i="1"/>
  <c r="AB75" i="1"/>
  <c r="AC75" i="1"/>
  <c r="AB76" i="1"/>
  <c r="AC76" i="1"/>
  <c r="AB77" i="1"/>
  <c r="AC77" i="1"/>
  <c r="AB78" i="1"/>
  <c r="AC78" i="1"/>
  <c r="AB79" i="1"/>
  <c r="AC79" i="1"/>
  <c r="AB80" i="1"/>
  <c r="AC80" i="1"/>
  <c r="AB81" i="1"/>
  <c r="AC81" i="1"/>
  <c r="AB82" i="1"/>
  <c r="AC82" i="1"/>
  <c r="AB83" i="1"/>
  <c r="AC83" i="1"/>
  <c r="AB84" i="1"/>
  <c r="AC84" i="1"/>
  <c r="AB85" i="1"/>
  <c r="AC85" i="1"/>
  <c r="AB86" i="1"/>
  <c r="AC86" i="1"/>
  <c r="AB87" i="1"/>
  <c r="AC87" i="1"/>
  <c r="AB88" i="1"/>
  <c r="AC88" i="1"/>
  <c r="AB89" i="1"/>
  <c r="AC89" i="1"/>
  <c r="AB90" i="1"/>
  <c r="AC90" i="1"/>
  <c r="AB91" i="1"/>
  <c r="AC91" i="1"/>
  <c r="AB92" i="1"/>
  <c r="AC92" i="1"/>
  <c r="AB93" i="1"/>
  <c r="AC93" i="1"/>
  <c r="AB94" i="1"/>
  <c r="AC94" i="1"/>
  <c r="AB95" i="1"/>
  <c r="AC95" i="1"/>
  <c r="AB96" i="1"/>
  <c r="AC96" i="1"/>
  <c r="AB97" i="1"/>
  <c r="AC97" i="1"/>
  <c r="AB98" i="1"/>
  <c r="AC98" i="1"/>
  <c r="AB99" i="1"/>
  <c r="AC99" i="1"/>
  <c r="AB100" i="1"/>
  <c r="AC100" i="1"/>
  <c r="AB101" i="1"/>
  <c r="AC101" i="1"/>
  <c r="AB102" i="1"/>
  <c r="AC102" i="1"/>
  <c r="AB103" i="1"/>
  <c r="AC103" i="1"/>
  <c r="AB104" i="1"/>
  <c r="AC104" i="1"/>
  <c r="AB105" i="1"/>
  <c r="AC105" i="1"/>
  <c r="AB106" i="1"/>
  <c r="AC106" i="1"/>
  <c r="AB107" i="1"/>
  <c r="AC107" i="1"/>
  <c r="AB108" i="1"/>
  <c r="AC108" i="1"/>
  <c r="AB109" i="1"/>
  <c r="AC109" i="1"/>
  <c r="AB110" i="1"/>
  <c r="AC110" i="1"/>
  <c r="AB111" i="1"/>
  <c r="AC111" i="1"/>
  <c r="AB112" i="1"/>
  <c r="AC112" i="1"/>
  <c r="AB113" i="1"/>
  <c r="AC113" i="1"/>
  <c r="AB114" i="1"/>
  <c r="AC114" i="1"/>
  <c r="AB115" i="1"/>
  <c r="AC115" i="1"/>
  <c r="AB116" i="1"/>
  <c r="AC116" i="1"/>
  <c r="AB117" i="1"/>
  <c r="AC117" i="1"/>
  <c r="AB118" i="1"/>
  <c r="AC118" i="1"/>
  <c r="AB119" i="1"/>
  <c r="AC119" i="1"/>
  <c r="AB120" i="1"/>
  <c r="AC120" i="1"/>
  <c r="AB121" i="1"/>
  <c r="AC121" i="1"/>
  <c r="AB122" i="1"/>
  <c r="AC122" i="1"/>
  <c r="AB123" i="1"/>
  <c r="AC123" i="1"/>
  <c r="AB124" i="1"/>
  <c r="AC124" i="1"/>
  <c r="AB125" i="1"/>
  <c r="AC125" i="1"/>
  <c r="AB126" i="1"/>
  <c r="AC126" i="1"/>
  <c r="AB127" i="1"/>
  <c r="AC127" i="1"/>
  <c r="AB128" i="1"/>
  <c r="AC128" i="1"/>
  <c r="AB129" i="1"/>
  <c r="AC129" i="1"/>
  <c r="AB130" i="1"/>
  <c r="AC130" i="1"/>
  <c r="AB131" i="1"/>
  <c r="AC131" i="1"/>
  <c r="AB132" i="1"/>
  <c r="AC132" i="1"/>
  <c r="AB133" i="1"/>
  <c r="AC133" i="1"/>
  <c r="AB134" i="1"/>
  <c r="AC134" i="1"/>
  <c r="AB135" i="1"/>
  <c r="AC135" i="1"/>
  <c r="AB136" i="1"/>
  <c r="AC136" i="1"/>
  <c r="AB137" i="1"/>
  <c r="AC137" i="1"/>
  <c r="AB138" i="1"/>
  <c r="AC138" i="1"/>
  <c r="AB139" i="1"/>
  <c r="AC139" i="1"/>
  <c r="AB140" i="1"/>
  <c r="AC140" i="1"/>
  <c r="AB141" i="1"/>
  <c r="AC141" i="1"/>
  <c r="AB142" i="1"/>
  <c r="AC142" i="1"/>
  <c r="AB143" i="1"/>
  <c r="AC143" i="1"/>
  <c r="AB144" i="1"/>
  <c r="AC144" i="1"/>
  <c r="AB145" i="1"/>
  <c r="AC145" i="1"/>
  <c r="AB146" i="1"/>
  <c r="AC146" i="1"/>
  <c r="AB147" i="1"/>
  <c r="AC147" i="1"/>
  <c r="AB148" i="1"/>
  <c r="AC148" i="1"/>
  <c r="AB149" i="1"/>
  <c r="AC149" i="1"/>
  <c r="AB150" i="1"/>
  <c r="AC150" i="1"/>
  <c r="AB151" i="1"/>
  <c r="AC151" i="1"/>
  <c r="AB152" i="1"/>
  <c r="AC152" i="1"/>
  <c r="AB153" i="1"/>
  <c r="AC153" i="1"/>
  <c r="AB154" i="1"/>
  <c r="AC154" i="1"/>
  <c r="AB155" i="1"/>
  <c r="AC155" i="1"/>
  <c r="AB156" i="1"/>
  <c r="AC156" i="1"/>
  <c r="AB157" i="1"/>
  <c r="AC157" i="1"/>
  <c r="AB158" i="1"/>
  <c r="AC158" i="1"/>
  <c r="AB159" i="1"/>
  <c r="AC159" i="1"/>
  <c r="AB160" i="1"/>
  <c r="AC160" i="1"/>
  <c r="AB161" i="1"/>
  <c r="AC161" i="1"/>
  <c r="AB162" i="1"/>
  <c r="AC162" i="1"/>
  <c r="AB163" i="1"/>
  <c r="AC163" i="1"/>
  <c r="AB164" i="1"/>
  <c r="AC164" i="1"/>
  <c r="AB165" i="1"/>
  <c r="AC165" i="1"/>
  <c r="AB166" i="1"/>
  <c r="AC166" i="1"/>
  <c r="AB167" i="1"/>
  <c r="AC167" i="1"/>
  <c r="AB168" i="1"/>
  <c r="AC168" i="1"/>
  <c r="AB169" i="1"/>
  <c r="AC169" i="1"/>
  <c r="AB170" i="1"/>
  <c r="AC170" i="1"/>
  <c r="AB171" i="1"/>
  <c r="AC171" i="1"/>
  <c r="AB172" i="1"/>
  <c r="AC172" i="1"/>
  <c r="AB173" i="1"/>
  <c r="AC173" i="1"/>
  <c r="AB174" i="1"/>
  <c r="AC174" i="1"/>
  <c r="AB175" i="1"/>
  <c r="AC175" i="1"/>
  <c r="AB176" i="1"/>
  <c r="AC176" i="1"/>
  <c r="AB177" i="1"/>
  <c r="AC177" i="1"/>
  <c r="AB178" i="1"/>
  <c r="AC178" i="1"/>
  <c r="AB179" i="1"/>
  <c r="AC179" i="1"/>
  <c r="AB180" i="1"/>
  <c r="AC180" i="1"/>
  <c r="AB181" i="1"/>
  <c r="AC181" i="1"/>
  <c r="AB182" i="1"/>
  <c r="AC182" i="1"/>
  <c r="AB183" i="1"/>
  <c r="AC183" i="1"/>
  <c r="AB184" i="1"/>
  <c r="AC184" i="1"/>
  <c r="AB185" i="1"/>
  <c r="AC185" i="1"/>
  <c r="AB186" i="1"/>
  <c r="AC186" i="1"/>
  <c r="AB187" i="1"/>
  <c r="AC187" i="1"/>
  <c r="AB188" i="1"/>
  <c r="AC188" i="1"/>
  <c r="AB189" i="1"/>
  <c r="AC189" i="1"/>
  <c r="AB190" i="1"/>
  <c r="AC190" i="1"/>
  <c r="AB191" i="1"/>
  <c r="AC191" i="1"/>
  <c r="AB192" i="1"/>
  <c r="AC192" i="1"/>
  <c r="AB193" i="1"/>
  <c r="AC193" i="1"/>
  <c r="AB194" i="1"/>
  <c r="AC194" i="1"/>
  <c r="AB195" i="1"/>
  <c r="AC195" i="1"/>
  <c r="AC4" i="1"/>
  <c r="AB4" i="1"/>
  <c r="AE104" i="1"/>
  <c r="AH104" i="1"/>
  <c r="AE105" i="1"/>
  <c r="AL105" i="1" s="1"/>
  <c r="AH105" i="1"/>
  <c r="AE106" i="1"/>
  <c r="AL106" i="1" s="1"/>
  <c r="AH106" i="1"/>
  <c r="AE107" i="1"/>
  <c r="AL107" i="1" s="1"/>
  <c r="AH107" i="1"/>
  <c r="AE108" i="1"/>
  <c r="AL108" i="1" s="1"/>
  <c r="AH108" i="1"/>
  <c r="AE109" i="1"/>
  <c r="AL109" i="1" s="1"/>
  <c r="AH109" i="1"/>
  <c r="AE110" i="1"/>
  <c r="AL110" i="1" s="1"/>
  <c r="AH110" i="1"/>
  <c r="AE111" i="1"/>
  <c r="AL111" i="1" s="1"/>
  <c r="AH111" i="1"/>
  <c r="AE112" i="1"/>
  <c r="AL112" i="1" s="1"/>
  <c r="AH112" i="1"/>
  <c r="AE113" i="1"/>
  <c r="AL113" i="1" s="1"/>
  <c r="AH113" i="1"/>
  <c r="AE114" i="1"/>
  <c r="AL114" i="1" s="1"/>
  <c r="AH114" i="1"/>
  <c r="AE115" i="1"/>
  <c r="AL115" i="1" s="1"/>
  <c r="AH115" i="1"/>
  <c r="AE116" i="1"/>
  <c r="AL116" i="1" s="1"/>
  <c r="AH116" i="1"/>
  <c r="AE117" i="1"/>
  <c r="AL117" i="1" s="1"/>
  <c r="AH117" i="1"/>
  <c r="AE118" i="1"/>
  <c r="AL118" i="1" s="1"/>
  <c r="AH118" i="1"/>
  <c r="AE119" i="1"/>
  <c r="AL119" i="1" s="1"/>
  <c r="AH119" i="1"/>
  <c r="AE120" i="1"/>
  <c r="AL120" i="1" s="1"/>
  <c r="AH120" i="1"/>
  <c r="AE121" i="1"/>
  <c r="AL121" i="1" s="1"/>
  <c r="AH121" i="1"/>
  <c r="AE122" i="1"/>
  <c r="AL122" i="1" s="1"/>
  <c r="AH122" i="1"/>
  <c r="AE123" i="1"/>
  <c r="AL123" i="1" s="1"/>
  <c r="AH123" i="1"/>
  <c r="AE124" i="1"/>
  <c r="AL124" i="1" s="1"/>
  <c r="AH124" i="1"/>
  <c r="AE126" i="1"/>
  <c r="AL126" i="1" s="1"/>
  <c r="AH126" i="1"/>
  <c r="AE127" i="1"/>
  <c r="AL127" i="1" s="1"/>
  <c r="AH127" i="1"/>
  <c r="AE128" i="1"/>
  <c r="AL128" i="1" s="1"/>
  <c r="AH128" i="1"/>
  <c r="AE129" i="1"/>
  <c r="AL129" i="1" s="1"/>
  <c r="AH129" i="1"/>
  <c r="AE130" i="1"/>
  <c r="AL130" i="1" s="1"/>
  <c r="AH130" i="1"/>
  <c r="AE131" i="1"/>
  <c r="AL131" i="1" s="1"/>
  <c r="AH131" i="1"/>
  <c r="AE132" i="1"/>
  <c r="AL132" i="1" s="1"/>
  <c r="AH132" i="1"/>
  <c r="BC132" i="1" s="1"/>
  <c r="AE133" i="1"/>
  <c r="AL133" i="1" s="1"/>
  <c r="AH133" i="1"/>
  <c r="BC133" i="1" s="1"/>
  <c r="AN133" i="1" s="1"/>
  <c r="N130" i="6" s="1"/>
  <c r="AE134" i="1"/>
  <c r="AL134" i="1" s="1"/>
  <c r="AH134" i="1"/>
  <c r="BC134" i="1" s="1"/>
  <c r="AE135" i="1"/>
  <c r="AL135" i="1" s="1"/>
  <c r="AH135" i="1"/>
  <c r="BC135" i="1" s="1"/>
  <c r="AE136" i="1"/>
  <c r="AL136" i="1" s="1"/>
  <c r="AH136" i="1"/>
  <c r="BC136" i="1" s="1"/>
  <c r="AE137" i="1"/>
  <c r="AL137" i="1" s="1"/>
  <c r="AH137" i="1"/>
  <c r="BC137" i="1" s="1"/>
  <c r="AE138" i="1"/>
  <c r="AL138" i="1" s="1"/>
  <c r="AH138" i="1"/>
  <c r="BC138" i="1" s="1"/>
  <c r="AE139" i="1"/>
  <c r="AL139" i="1" s="1"/>
  <c r="AH139" i="1"/>
  <c r="BC139" i="1" s="1"/>
  <c r="AN139" i="1" s="1"/>
  <c r="N136" i="6" s="1"/>
  <c r="AE140" i="1"/>
  <c r="AL140" i="1" s="1"/>
  <c r="AH140" i="1"/>
  <c r="BC140" i="1" s="1"/>
  <c r="AN140" i="1" s="1"/>
  <c r="N137" i="6" s="1"/>
  <c r="AE141" i="1"/>
  <c r="AL141" i="1" s="1"/>
  <c r="AH141" i="1"/>
  <c r="BC141" i="1" s="1"/>
  <c r="AN141" i="1" s="1"/>
  <c r="N138" i="6" s="1"/>
  <c r="AE142" i="1"/>
  <c r="AL142" i="1" s="1"/>
  <c r="AH142" i="1"/>
  <c r="BC142" i="1" s="1"/>
  <c r="AE143" i="1"/>
  <c r="AL143" i="1" s="1"/>
  <c r="AH143" i="1"/>
  <c r="BC143" i="1" s="1"/>
  <c r="AE144" i="1"/>
  <c r="AL144" i="1" s="1"/>
  <c r="AH144" i="1"/>
  <c r="BC144" i="1" s="1"/>
  <c r="AE145" i="1"/>
  <c r="AL145" i="1" s="1"/>
  <c r="AH145" i="1"/>
  <c r="BC145" i="1" s="1"/>
  <c r="AE146" i="1"/>
  <c r="AL146" i="1" s="1"/>
  <c r="AH146" i="1"/>
  <c r="BC146" i="1" s="1"/>
  <c r="AE147" i="1"/>
  <c r="AL147" i="1" s="1"/>
  <c r="AH147" i="1"/>
  <c r="BC147" i="1" s="1"/>
  <c r="AN147" i="1" s="1"/>
  <c r="N144" i="6" s="1"/>
  <c r="AE148" i="1"/>
  <c r="AL148" i="1" s="1"/>
  <c r="AH148" i="1"/>
  <c r="BC148" i="1" s="1"/>
  <c r="AN148" i="1" s="1"/>
  <c r="N145" i="6" s="1"/>
  <c r="AE149" i="1"/>
  <c r="AL149" i="1" s="1"/>
  <c r="AH149" i="1"/>
  <c r="BC149" i="1" s="1"/>
  <c r="AN149" i="1" s="1"/>
  <c r="N146" i="6" s="1"/>
  <c r="AE150" i="1"/>
  <c r="AL150" i="1" s="1"/>
  <c r="AH150" i="1"/>
  <c r="BC150" i="1" s="1"/>
  <c r="AE151" i="1"/>
  <c r="AL151" i="1" s="1"/>
  <c r="AH151" i="1"/>
  <c r="BC151" i="1" s="1"/>
  <c r="AE152" i="1"/>
  <c r="AL152" i="1" s="1"/>
  <c r="AH152" i="1"/>
  <c r="BC152" i="1" s="1"/>
  <c r="AE153" i="1"/>
  <c r="AL153" i="1" s="1"/>
  <c r="AH153" i="1"/>
  <c r="BC153" i="1" s="1"/>
  <c r="AE154" i="1"/>
  <c r="AL154" i="1" s="1"/>
  <c r="AH154" i="1"/>
  <c r="BC154" i="1" s="1"/>
  <c r="AE155" i="1"/>
  <c r="AL155" i="1" s="1"/>
  <c r="AH155" i="1"/>
  <c r="BC155" i="1" s="1"/>
  <c r="AN155" i="1" s="1"/>
  <c r="N152" i="6" s="1"/>
  <c r="AE156" i="1"/>
  <c r="AL156" i="1" s="1"/>
  <c r="AH156" i="1"/>
  <c r="BC156" i="1" s="1"/>
  <c r="AN156" i="1" s="1"/>
  <c r="N153" i="6" s="1"/>
  <c r="AE157" i="1"/>
  <c r="AL157" i="1" s="1"/>
  <c r="AH157" i="1"/>
  <c r="BC157" i="1" s="1"/>
  <c r="AN157" i="1" s="1"/>
  <c r="N154" i="6" s="1"/>
  <c r="AE158" i="1"/>
  <c r="AL158" i="1" s="1"/>
  <c r="AH158" i="1"/>
  <c r="BC158" i="1" s="1"/>
  <c r="AE159" i="1"/>
  <c r="AL159" i="1" s="1"/>
  <c r="AH159" i="1"/>
  <c r="BC159" i="1" s="1"/>
  <c r="AE160" i="1"/>
  <c r="AL160" i="1" s="1"/>
  <c r="AH160" i="1"/>
  <c r="BC160" i="1" s="1"/>
  <c r="AE161" i="1"/>
  <c r="AL161" i="1" s="1"/>
  <c r="AH161" i="1"/>
  <c r="BC161" i="1" s="1"/>
  <c r="AE162" i="1"/>
  <c r="AL162" i="1" s="1"/>
  <c r="AH162" i="1"/>
  <c r="BC162" i="1" s="1"/>
  <c r="AE163" i="1"/>
  <c r="AL163" i="1" s="1"/>
  <c r="AH163" i="1"/>
  <c r="BC163" i="1" s="1"/>
  <c r="AN163" i="1" s="1"/>
  <c r="N160" i="6" s="1"/>
  <c r="AE164" i="1"/>
  <c r="AL164" i="1" s="1"/>
  <c r="AH164" i="1"/>
  <c r="BC164" i="1" s="1"/>
  <c r="AN164" i="1" s="1"/>
  <c r="N161" i="6" s="1"/>
  <c r="AE165" i="1"/>
  <c r="AL165" i="1" s="1"/>
  <c r="AH165" i="1"/>
  <c r="BC165" i="1" s="1"/>
  <c r="AN165" i="1" s="1"/>
  <c r="N162" i="6" s="1"/>
  <c r="AE166" i="1"/>
  <c r="AL166" i="1" s="1"/>
  <c r="AH166" i="1"/>
  <c r="BC166" i="1" s="1"/>
  <c r="AE167" i="1"/>
  <c r="AL167" i="1" s="1"/>
  <c r="AH167" i="1"/>
  <c r="BC167" i="1" s="1"/>
  <c r="AE168" i="1"/>
  <c r="AL168" i="1" s="1"/>
  <c r="AH168" i="1"/>
  <c r="BC168" i="1" s="1"/>
  <c r="AE169" i="1"/>
  <c r="AL169" i="1" s="1"/>
  <c r="AH169" i="1"/>
  <c r="BC169" i="1" s="1"/>
  <c r="AE170" i="1"/>
  <c r="AL170" i="1" s="1"/>
  <c r="AH170" i="1"/>
  <c r="BC170" i="1" s="1"/>
  <c r="AE171" i="1"/>
  <c r="AL171" i="1" s="1"/>
  <c r="AH171" i="1"/>
  <c r="BC171" i="1" s="1"/>
  <c r="AN171" i="1" s="1"/>
  <c r="N168" i="6" s="1"/>
  <c r="AE172" i="1"/>
  <c r="AL172" i="1" s="1"/>
  <c r="AH172" i="1"/>
  <c r="BC172" i="1" s="1"/>
  <c r="AN172" i="1" s="1"/>
  <c r="N169" i="6" s="1"/>
  <c r="AE173" i="1"/>
  <c r="AL173" i="1" s="1"/>
  <c r="AH173" i="1"/>
  <c r="BC173" i="1" s="1"/>
  <c r="AN173" i="1" s="1"/>
  <c r="N170" i="6" s="1"/>
  <c r="AE174" i="1"/>
  <c r="AL174" i="1" s="1"/>
  <c r="AH174" i="1"/>
  <c r="BC174" i="1" s="1"/>
  <c r="AE175" i="1"/>
  <c r="AL175" i="1" s="1"/>
  <c r="AH175" i="1"/>
  <c r="BC175" i="1" s="1"/>
  <c r="AE176" i="1"/>
  <c r="AL176" i="1" s="1"/>
  <c r="AH176" i="1"/>
  <c r="BC176" i="1" s="1"/>
  <c r="AE177" i="1"/>
  <c r="AL177" i="1" s="1"/>
  <c r="AH177" i="1"/>
  <c r="BC177" i="1" s="1"/>
  <c r="AE178" i="1"/>
  <c r="AL178" i="1" s="1"/>
  <c r="AH178" i="1"/>
  <c r="BC178" i="1" s="1"/>
  <c r="AE179" i="1"/>
  <c r="AL179" i="1" s="1"/>
  <c r="AH179" i="1"/>
  <c r="BC179" i="1" s="1"/>
  <c r="AN179" i="1" s="1"/>
  <c r="N176" i="6" s="1"/>
  <c r="AE180" i="1"/>
  <c r="AL180" i="1" s="1"/>
  <c r="AH180" i="1"/>
  <c r="BC180" i="1" s="1"/>
  <c r="AN180" i="1" s="1"/>
  <c r="N177" i="6" s="1"/>
  <c r="AE181" i="1"/>
  <c r="AL181" i="1" s="1"/>
  <c r="AH181" i="1"/>
  <c r="BC181" i="1" s="1"/>
  <c r="AN181" i="1" s="1"/>
  <c r="N178" i="6" s="1"/>
  <c r="AE182" i="1"/>
  <c r="AL182" i="1" s="1"/>
  <c r="AH182" i="1"/>
  <c r="BC182" i="1" s="1"/>
  <c r="AE183" i="1"/>
  <c r="AL183" i="1" s="1"/>
  <c r="AH183" i="1"/>
  <c r="BC183" i="1" s="1"/>
  <c r="AE184" i="1"/>
  <c r="AL184" i="1" s="1"/>
  <c r="AH184" i="1"/>
  <c r="BC184" i="1" s="1"/>
  <c r="AE185" i="1"/>
  <c r="AL185" i="1" s="1"/>
  <c r="AH185" i="1"/>
  <c r="BC185" i="1" s="1"/>
  <c r="AE186" i="1"/>
  <c r="AL186" i="1" s="1"/>
  <c r="AH186" i="1"/>
  <c r="BC186" i="1" s="1"/>
  <c r="AE187" i="1"/>
  <c r="AL187" i="1" s="1"/>
  <c r="AH187" i="1"/>
  <c r="BC187" i="1" s="1"/>
  <c r="AN187" i="1" s="1"/>
  <c r="N184" i="6" s="1"/>
  <c r="AE188" i="1"/>
  <c r="AL188" i="1" s="1"/>
  <c r="AH188" i="1"/>
  <c r="BC188" i="1" s="1"/>
  <c r="AN188" i="1" s="1"/>
  <c r="N185" i="6" s="1"/>
  <c r="AE189" i="1"/>
  <c r="AL189" i="1" s="1"/>
  <c r="AH189" i="1"/>
  <c r="BC189" i="1" s="1"/>
  <c r="AN189" i="1" s="1"/>
  <c r="N186" i="6" s="1"/>
  <c r="AE190" i="1"/>
  <c r="AL190" i="1" s="1"/>
  <c r="AH190" i="1"/>
  <c r="BC190" i="1" s="1"/>
  <c r="AE191" i="1"/>
  <c r="AL191" i="1" s="1"/>
  <c r="AH191" i="1"/>
  <c r="BC191" i="1" s="1"/>
  <c r="AE192" i="1"/>
  <c r="AL192" i="1" s="1"/>
  <c r="AH192" i="1"/>
  <c r="BC192" i="1" s="1"/>
  <c r="AE193" i="1"/>
  <c r="AL193" i="1" s="1"/>
  <c r="AH193" i="1"/>
  <c r="BC193" i="1" s="1"/>
  <c r="AE194" i="1"/>
  <c r="AL194" i="1" s="1"/>
  <c r="AH194" i="1"/>
  <c r="BC194" i="1" s="1"/>
  <c r="AE195" i="1"/>
  <c r="AL195" i="1" s="1"/>
  <c r="AH195" i="1"/>
  <c r="BC195" i="1" s="1"/>
  <c r="AN195" i="1" s="1"/>
  <c r="N192" i="6" s="1"/>
  <c r="AE196" i="1"/>
  <c r="AL196" i="1" s="1"/>
  <c r="AH196" i="1"/>
  <c r="BC196" i="1" s="1"/>
  <c r="AN196" i="1" s="1"/>
  <c r="N193" i="6" s="1"/>
  <c r="AE197" i="1"/>
  <c r="AL197" i="1" s="1"/>
  <c r="AH197" i="1"/>
  <c r="BC197" i="1" s="1"/>
  <c r="AN197" i="1" s="1"/>
  <c r="N194" i="6" s="1"/>
  <c r="AE198" i="1"/>
  <c r="AL198" i="1" s="1"/>
  <c r="AH198" i="1"/>
  <c r="BC198" i="1" s="1"/>
  <c r="AE199" i="1"/>
  <c r="AL199" i="1" s="1"/>
  <c r="AH199" i="1"/>
  <c r="BC199" i="1" s="1"/>
  <c r="AE200" i="1"/>
  <c r="AL200" i="1" s="1"/>
  <c r="AH200" i="1"/>
  <c r="BC200" i="1" s="1"/>
  <c r="AE201" i="1"/>
  <c r="AL201" i="1" s="1"/>
  <c r="AH201" i="1"/>
  <c r="BC201" i="1" s="1"/>
  <c r="AE202" i="1"/>
  <c r="AL202" i="1" s="1"/>
  <c r="AH202" i="1"/>
  <c r="BC202" i="1" s="1"/>
  <c r="AE203" i="1"/>
  <c r="AH203" i="1"/>
  <c r="AE125" i="1"/>
  <c r="AL125" i="1" s="1"/>
  <c r="AH125" i="1"/>
  <c r="M4" i="3" l="1"/>
  <c r="AN202" i="1"/>
  <c r="N199" i="6" s="1"/>
  <c r="AN194" i="1"/>
  <c r="N191" i="6" s="1"/>
  <c r="AN186" i="1"/>
  <c r="N183" i="6" s="1"/>
  <c r="AN178" i="1"/>
  <c r="N175" i="6" s="1"/>
  <c r="AN170" i="1"/>
  <c r="N167" i="6" s="1"/>
  <c r="AN162" i="1"/>
  <c r="N159" i="6" s="1"/>
  <c r="AN154" i="1"/>
  <c r="N151" i="6" s="1"/>
  <c r="AN146" i="1"/>
  <c r="N143" i="6" s="1"/>
  <c r="AN138" i="1"/>
  <c r="N135" i="6" s="1"/>
  <c r="AN192" i="1"/>
  <c r="N189" i="6" s="1"/>
  <c r="AN176" i="1"/>
  <c r="N173" i="6" s="1"/>
  <c r="AN200" i="1"/>
  <c r="N197" i="6" s="1"/>
  <c r="AN184" i="1"/>
  <c r="N181" i="6" s="1"/>
  <c r="AN152" i="1"/>
  <c r="N149" i="6" s="1"/>
  <c r="AN144" i="1"/>
  <c r="N141" i="6" s="1"/>
  <c r="AN168" i="1"/>
  <c r="N165" i="6" s="1"/>
  <c r="AN160" i="1"/>
  <c r="N157" i="6" s="1"/>
  <c r="AN136" i="1"/>
  <c r="N133" i="6" s="1"/>
  <c r="AN201" i="1"/>
  <c r="N198" i="6" s="1"/>
  <c r="AN193" i="1"/>
  <c r="N190" i="6" s="1"/>
  <c r="AN185" i="1"/>
  <c r="N182" i="6" s="1"/>
  <c r="AN177" i="1"/>
  <c r="N174" i="6" s="1"/>
  <c r="AN169" i="1"/>
  <c r="N166" i="6" s="1"/>
  <c r="AN161" i="1"/>
  <c r="N158" i="6" s="1"/>
  <c r="AN153" i="1"/>
  <c r="N150" i="6" s="1"/>
  <c r="AN145" i="1"/>
  <c r="N142" i="6" s="1"/>
  <c r="AN137" i="1"/>
  <c r="N134" i="6" s="1"/>
  <c r="AN199" i="1"/>
  <c r="N196" i="6" s="1"/>
  <c r="AN183" i="1"/>
  <c r="N180" i="6" s="1"/>
  <c r="AN175" i="1"/>
  <c r="N172" i="6" s="1"/>
  <c r="AN167" i="1"/>
  <c r="N164" i="6" s="1"/>
  <c r="AN159" i="1"/>
  <c r="N156" i="6" s="1"/>
  <c r="AN151" i="1"/>
  <c r="N148" i="6" s="1"/>
  <c r="AN143" i="1"/>
  <c r="N140" i="6" s="1"/>
  <c r="AN135" i="1"/>
  <c r="N132" i="6" s="1"/>
  <c r="AN191" i="1"/>
  <c r="N188" i="6" s="1"/>
  <c r="AN190" i="1"/>
  <c r="N187" i="6" s="1"/>
  <c r="AN182" i="1"/>
  <c r="N179" i="6" s="1"/>
  <c r="AN166" i="1"/>
  <c r="N163" i="6" s="1"/>
  <c r="AN158" i="1"/>
  <c r="N155" i="6" s="1"/>
  <c r="AN150" i="1"/>
  <c r="N147" i="6" s="1"/>
  <c r="AN134" i="1"/>
  <c r="N131" i="6" s="1"/>
  <c r="AN198" i="1"/>
  <c r="N195" i="6" s="1"/>
  <c r="AN174" i="1"/>
  <c r="N171" i="6" s="1"/>
  <c r="AN142" i="1"/>
  <c r="N139" i="6" s="1"/>
  <c r="AR204" i="1"/>
  <c r="E201" i="6" s="1"/>
  <c r="BC203" i="1"/>
  <c r="AM125" i="1"/>
  <c r="AS124" i="1"/>
  <c r="F121" i="6" s="1"/>
  <c r="J119" i="1"/>
  <c r="AI119" i="1" s="1"/>
  <c r="AP146" i="1"/>
  <c r="H143" i="6" s="1"/>
  <c r="AU125" i="1"/>
  <c r="D122" i="6" s="1"/>
  <c r="AE103" i="1"/>
  <c r="AL104" i="1"/>
  <c r="AL203" i="1"/>
  <c r="AU203" i="1"/>
  <c r="D200" i="6" s="1"/>
  <c r="AU204" i="1"/>
  <c r="D201" i="6" s="1"/>
  <c r="AR117" i="1"/>
  <c r="E114" i="6" s="1"/>
  <c r="AR109" i="1"/>
  <c r="E106" i="6" s="1"/>
  <c r="AR200" i="1"/>
  <c r="E197" i="6" s="1"/>
  <c r="AR192" i="1"/>
  <c r="E189" i="6" s="1"/>
  <c r="AR184" i="1"/>
  <c r="E181" i="6" s="1"/>
  <c r="AR176" i="1"/>
  <c r="E173" i="6" s="1"/>
  <c r="AR168" i="1"/>
  <c r="E165" i="6" s="1"/>
  <c r="AR160" i="1"/>
  <c r="E157" i="6" s="1"/>
  <c r="AR152" i="1"/>
  <c r="E149" i="6" s="1"/>
  <c r="AR144" i="1"/>
  <c r="E141" i="6" s="1"/>
  <c r="AR136" i="1"/>
  <c r="E133" i="6" s="1"/>
  <c r="AU152" i="1"/>
  <c r="D149" i="6" s="1"/>
  <c r="AU194" i="1"/>
  <c r="D191" i="6" s="1"/>
  <c r="AU176" i="1"/>
  <c r="D173" i="6" s="1"/>
  <c r="AR121" i="1"/>
  <c r="E118" i="6" s="1"/>
  <c r="AR113" i="1"/>
  <c r="E110" i="6" s="1"/>
  <c r="AR105" i="1"/>
  <c r="E102" i="6" s="1"/>
  <c r="AR128" i="1"/>
  <c r="E125" i="6" s="1"/>
  <c r="AU199" i="1"/>
  <c r="D196" i="6" s="1"/>
  <c r="AU182" i="1"/>
  <c r="D179" i="6" s="1"/>
  <c r="AU158" i="1"/>
  <c r="D155" i="6" s="1"/>
  <c r="AU134" i="1"/>
  <c r="D131" i="6" s="1"/>
  <c r="AU197" i="1"/>
  <c r="D194" i="6" s="1"/>
  <c r="AU188" i="1"/>
  <c r="D185" i="6" s="1"/>
  <c r="AU164" i="1"/>
  <c r="D161" i="6" s="1"/>
  <c r="AU148" i="1"/>
  <c r="D145" i="6" s="1"/>
  <c r="AU140" i="1"/>
  <c r="D137" i="6" s="1"/>
  <c r="AU195" i="1"/>
  <c r="D192" i="6" s="1"/>
  <c r="AU186" i="1"/>
  <c r="D183" i="6" s="1"/>
  <c r="AU178" i="1"/>
  <c r="D175" i="6" s="1"/>
  <c r="AU170" i="1"/>
  <c r="D167" i="6" s="1"/>
  <c r="AU162" i="1"/>
  <c r="D159" i="6" s="1"/>
  <c r="AU154" i="1"/>
  <c r="D151" i="6" s="1"/>
  <c r="AU146" i="1"/>
  <c r="D143" i="6" s="1"/>
  <c r="AU138" i="1"/>
  <c r="D135" i="6" s="1"/>
  <c r="AU130" i="1"/>
  <c r="D127" i="6" s="1"/>
  <c r="AR197" i="1"/>
  <c r="E194" i="6" s="1"/>
  <c r="AR189" i="1"/>
  <c r="E186" i="6" s="1"/>
  <c r="AR181" i="1"/>
  <c r="E178" i="6" s="1"/>
  <c r="AR173" i="1"/>
  <c r="E170" i="6" s="1"/>
  <c r="AR165" i="1"/>
  <c r="E162" i="6" s="1"/>
  <c r="AR157" i="1"/>
  <c r="E154" i="6" s="1"/>
  <c r="AR149" i="1"/>
  <c r="E146" i="6" s="1"/>
  <c r="AR141" i="1"/>
  <c r="E138" i="6" s="1"/>
  <c r="AR133" i="1"/>
  <c r="E130" i="6" s="1"/>
  <c r="AU128" i="1"/>
  <c r="D125" i="6" s="1"/>
  <c r="N6" i="3"/>
  <c r="N5" i="3" s="1"/>
  <c r="N4" i="3" s="1"/>
  <c r="AR203" i="1"/>
  <c r="E200" i="6" s="1"/>
  <c r="AR195" i="1"/>
  <c r="E192" i="6" s="1"/>
  <c r="AR187" i="1"/>
  <c r="E184" i="6" s="1"/>
  <c r="AR179" i="1"/>
  <c r="E176" i="6" s="1"/>
  <c r="AR171" i="1"/>
  <c r="E168" i="6" s="1"/>
  <c r="AR163" i="1"/>
  <c r="E160" i="6" s="1"/>
  <c r="AR155" i="1"/>
  <c r="E152" i="6" s="1"/>
  <c r="AR147" i="1"/>
  <c r="E144" i="6" s="1"/>
  <c r="AR139" i="1"/>
  <c r="E136" i="6" s="1"/>
  <c r="AR131" i="1"/>
  <c r="E128" i="6" s="1"/>
  <c r="AU189" i="1"/>
  <c r="D186" i="6" s="1"/>
  <c r="AU181" i="1"/>
  <c r="D178" i="6" s="1"/>
  <c r="AU173" i="1"/>
  <c r="D170" i="6" s="1"/>
  <c r="AU165" i="1"/>
  <c r="D162" i="6" s="1"/>
  <c r="AU157" i="1"/>
  <c r="D154" i="6" s="1"/>
  <c r="AU149" i="1"/>
  <c r="D146" i="6" s="1"/>
  <c r="AU141" i="1"/>
  <c r="D138" i="6" s="1"/>
  <c r="AU133" i="1"/>
  <c r="D130" i="6" s="1"/>
  <c r="AR124" i="1"/>
  <c r="E121" i="6" s="1"/>
  <c r="AR120" i="1"/>
  <c r="E117" i="6" s="1"/>
  <c r="AR116" i="1"/>
  <c r="E113" i="6" s="1"/>
  <c r="AR112" i="1"/>
  <c r="E109" i="6" s="1"/>
  <c r="AR108" i="1"/>
  <c r="E105" i="6" s="1"/>
  <c r="AR125" i="1"/>
  <c r="E122" i="6" s="1"/>
  <c r="AR201" i="1"/>
  <c r="E198" i="6" s="1"/>
  <c r="AR193" i="1"/>
  <c r="E190" i="6" s="1"/>
  <c r="AR185" i="1"/>
  <c r="E182" i="6" s="1"/>
  <c r="AR177" i="1"/>
  <c r="E174" i="6" s="1"/>
  <c r="AR169" i="1"/>
  <c r="E166" i="6" s="1"/>
  <c r="AR161" i="1"/>
  <c r="E158" i="6" s="1"/>
  <c r="AR153" i="1"/>
  <c r="E150" i="6" s="1"/>
  <c r="AR145" i="1"/>
  <c r="E142" i="6" s="1"/>
  <c r="AR137" i="1"/>
  <c r="E134" i="6" s="1"/>
  <c r="AR129" i="1"/>
  <c r="E126" i="6" s="1"/>
  <c r="AU168" i="1"/>
  <c r="D165" i="6" s="1"/>
  <c r="AR198" i="1"/>
  <c r="E195" i="6" s="1"/>
  <c r="AR190" i="1"/>
  <c r="E187" i="6" s="1"/>
  <c r="AR182" i="1"/>
  <c r="E179" i="6" s="1"/>
  <c r="AR174" i="1"/>
  <c r="E171" i="6" s="1"/>
  <c r="AR166" i="1"/>
  <c r="E163" i="6" s="1"/>
  <c r="AR158" i="1"/>
  <c r="E155" i="6" s="1"/>
  <c r="AR150" i="1"/>
  <c r="E147" i="6" s="1"/>
  <c r="AR142" i="1"/>
  <c r="E139" i="6" s="1"/>
  <c r="AR134" i="1"/>
  <c r="E131" i="6" s="1"/>
  <c r="AR126" i="1"/>
  <c r="E123" i="6" s="1"/>
  <c r="AU200" i="1"/>
  <c r="D197" i="6" s="1"/>
  <c r="AU191" i="1"/>
  <c r="D188" i="6" s="1"/>
  <c r="AU183" i="1"/>
  <c r="D180" i="6" s="1"/>
  <c r="AU175" i="1"/>
  <c r="D172" i="6" s="1"/>
  <c r="AU167" i="1"/>
  <c r="D164" i="6" s="1"/>
  <c r="AU159" i="1"/>
  <c r="D156" i="6" s="1"/>
  <c r="AU151" i="1"/>
  <c r="D148" i="6" s="1"/>
  <c r="AU143" i="1"/>
  <c r="D140" i="6" s="1"/>
  <c r="AU135" i="1"/>
  <c r="D132" i="6" s="1"/>
  <c r="AU127" i="1"/>
  <c r="D124" i="6" s="1"/>
  <c r="AU193" i="1"/>
  <c r="D190" i="6" s="1"/>
  <c r="AU192" i="1"/>
  <c r="D189" i="6" s="1"/>
  <c r="AU144" i="1"/>
  <c r="D141" i="6" s="1"/>
  <c r="AU190" i="1"/>
  <c r="D187" i="6" s="1"/>
  <c r="AU174" i="1"/>
  <c r="D171" i="6" s="1"/>
  <c r="AU166" i="1"/>
  <c r="D163" i="6" s="1"/>
  <c r="AU150" i="1"/>
  <c r="D147" i="6" s="1"/>
  <c r="AU142" i="1"/>
  <c r="D139" i="6" s="1"/>
  <c r="AU126" i="1"/>
  <c r="D123" i="6" s="1"/>
  <c r="AU201" i="1"/>
  <c r="D198" i="6" s="1"/>
  <c r="AU160" i="1"/>
  <c r="D157" i="6" s="1"/>
  <c r="AU198" i="1"/>
  <c r="D195" i="6" s="1"/>
  <c r="AU180" i="1"/>
  <c r="D177" i="6" s="1"/>
  <c r="AU172" i="1"/>
  <c r="D169" i="6" s="1"/>
  <c r="AU156" i="1"/>
  <c r="D153" i="6" s="1"/>
  <c r="AU132" i="1"/>
  <c r="D129" i="6" s="1"/>
  <c r="AR202" i="1"/>
  <c r="E199" i="6" s="1"/>
  <c r="AR194" i="1"/>
  <c r="E191" i="6" s="1"/>
  <c r="AR186" i="1"/>
  <c r="E183" i="6" s="1"/>
  <c r="AR178" i="1"/>
  <c r="E175" i="6" s="1"/>
  <c r="AR170" i="1"/>
  <c r="E167" i="6" s="1"/>
  <c r="AR162" i="1"/>
  <c r="E159" i="6" s="1"/>
  <c r="AR154" i="1"/>
  <c r="E151" i="6" s="1"/>
  <c r="AR146" i="1"/>
  <c r="E143" i="6" s="1"/>
  <c r="AR138" i="1"/>
  <c r="E135" i="6" s="1"/>
  <c r="AR130" i="1"/>
  <c r="E127" i="6" s="1"/>
  <c r="AR123" i="1"/>
  <c r="E120" i="6" s="1"/>
  <c r="AR119" i="1"/>
  <c r="E116" i="6" s="1"/>
  <c r="AR115" i="1"/>
  <c r="E112" i="6" s="1"/>
  <c r="AR111" i="1"/>
  <c r="E108" i="6" s="1"/>
  <c r="AR107" i="1"/>
  <c r="E104" i="6" s="1"/>
  <c r="AF103" i="1"/>
  <c r="AF102" i="1" s="1"/>
  <c r="AH103" i="1"/>
  <c r="AR104" i="1" s="1"/>
  <c r="E101" i="6" s="1"/>
  <c r="AU196" i="1"/>
  <c r="D193" i="6" s="1"/>
  <c r="AU187" i="1"/>
  <c r="D184" i="6" s="1"/>
  <c r="AU179" i="1"/>
  <c r="D176" i="6" s="1"/>
  <c r="AU171" i="1"/>
  <c r="D168" i="6" s="1"/>
  <c r="AU163" i="1"/>
  <c r="D160" i="6" s="1"/>
  <c r="AU155" i="1"/>
  <c r="D152" i="6" s="1"/>
  <c r="AU147" i="1"/>
  <c r="D144" i="6" s="1"/>
  <c r="AU139" i="1"/>
  <c r="D136" i="6" s="1"/>
  <c r="AU131" i="1"/>
  <c r="D128" i="6" s="1"/>
  <c r="AR199" i="1"/>
  <c r="E196" i="6" s="1"/>
  <c r="AR191" i="1"/>
  <c r="E188" i="6" s="1"/>
  <c r="AR183" i="1"/>
  <c r="E180" i="6" s="1"/>
  <c r="AR175" i="1"/>
  <c r="E172" i="6" s="1"/>
  <c r="AR167" i="1"/>
  <c r="E164" i="6" s="1"/>
  <c r="AR159" i="1"/>
  <c r="E156" i="6" s="1"/>
  <c r="AR151" i="1"/>
  <c r="E148" i="6" s="1"/>
  <c r="AR143" i="1"/>
  <c r="E140" i="6" s="1"/>
  <c r="AR135" i="1"/>
  <c r="E132" i="6" s="1"/>
  <c r="AR127" i="1"/>
  <c r="E124" i="6" s="1"/>
  <c r="AU184" i="1"/>
  <c r="D181" i="6" s="1"/>
  <c r="AU136" i="1"/>
  <c r="D133" i="6" s="1"/>
  <c r="AR196" i="1"/>
  <c r="E193" i="6" s="1"/>
  <c r="AR188" i="1"/>
  <c r="E185" i="6" s="1"/>
  <c r="AR180" i="1"/>
  <c r="E177" i="6" s="1"/>
  <c r="AR172" i="1"/>
  <c r="E169" i="6" s="1"/>
  <c r="AR164" i="1"/>
  <c r="E161" i="6" s="1"/>
  <c r="AR156" i="1"/>
  <c r="E153" i="6" s="1"/>
  <c r="AR148" i="1"/>
  <c r="E145" i="6" s="1"/>
  <c r="AR140" i="1"/>
  <c r="E137" i="6" s="1"/>
  <c r="AR132" i="1"/>
  <c r="E129" i="6" s="1"/>
  <c r="AR122" i="1"/>
  <c r="E119" i="6" s="1"/>
  <c r="AR118" i="1"/>
  <c r="E115" i="6" s="1"/>
  <c r="AR114" i="1"/>
  <c r="E111" i="6" s="1"/>
  <c r="AR110" i="1"/>
  <c r="E107" i="6" s="1"/>
  <c r="AR106" i="1"/>
  <c r="E103" i="6" s="1"/>
  <c r="AU202" i="1"/>
  <c r="D199" i="6" s="1"/>
  <c r="AU185" i="1"/>
  <c r="D182" i="6" s="1"/>
  <c r="AU177" i="1"/>
  <c r="D174" i="6" s="1"/>
  <c r="AU169" i="1"/>
  <c r="D166" i="6" s="1"/>
  <c r="AU161" i="1"/>
  <c r="D158" i="6" s="1"/>
  <c r="AU153" i="1"/>
  <c r="D150" i="6" s="1"/>
  <c r="AU145" i="1"/>
  <c r="D142" i="6" s="1"/>
  <c r="AU137" i="1"/>
  <c r="D134" i="6" s="1"/>
  <c r="AU129" i="1"/>
  <c r="D126" i="6" s="1"/>
  <c r="AP144" i="1"/>
  <c r="H141" i="6" s="1"/>
  <c r="AQ144" i="1"/>
  <c r="I141" i="6" s="1"/>
  <c r="AO144" i="1"/>
  <c r="B141" i="6" s="1"/>
  <c r="D144" i="4"/>
  <c r="AP136" i="1"/>
  <c r="H133" i="6" s="1"/>
  <c r="AQ136" i="1"/>
  <c r="I133" i="6" s="1"/>
  <c r="AO136" i="1"/>
  <c r="B133" i="6" s="1"/>
  <c r="D136" i="4"/>
  <c r="AP128" i="1"/>
  <c r="H125" i="6" s="1"/>
  <c r="AQ128" i="1"/>
  <c r="I125" i="6" s="1"/>
  <c r="AO128" i="1"/>
  <c r="B125" i="6" s="1"/>
  <c r="D128" i="4"/>
  <c r="AP141" i="1"/>
  <c r="H138" i="6" s="1"/>
  <c r="AQ141" i="1"/>
  <c r="I138" i="6" s="1"/>
  <c r="AO141" i="1"/>
  <c r="B138" i="6" s="1"/>
  <c r="D141" i="4"/>
  <c r="AP133" i="1"/>
  <c r="H130" i="6" s="1"/>
  <c r="AQ133" i="1"/>
  <c r="I130" i="6" s="1"/>
  <c r="AO133" i="1"/>
  <c r="B130" i="6" s="1"/>
  <c r="D133" i="4"/>
  <c r="AO146" i="1"/>
  <c r="B143" i="6" s="1"/>
  <c r="D146" i="4"/>
  <c r="AP138" i="1"/>
  <c r="H135" i="6" s="1"/>
  <c r="AQ138" i="1"/>
  <c r="I135" i="6" s="1"/>
  <c r="AO138" i="1"/>
  <c r="B135" i="6" s="1"/>
  <c r="D138" i="4"/>
  <c r="AP130" i="1"/>
  <c r="H127" i="6" s="1"/>
  <c r="AQ130" i="1"/>
  <c r="I127" i="6" s="1"/>
  <c r="AO130" i="1"/>
  <c r="B127" i="6" s="1"/>
  <c r="D130" i="4"/>
  <c r="AQ143" i="1"/>
  <c r="I140" i="6" s="1"/>
  <c r="AO143" i="1"/>
  <c r="B140" i="6" s="1"/>
  <c r="AP143" i="1"/>
  <c r="H140" i="6" s="1"/>
  <c r="D143" i="4"/>
  <c r="AQ135" i="1"/>
  <c r="I132" i="6" s="1"/>
  <c r="AP135" i="1"/>
  <c r="H132" i="6" s="1"/>
  <c r="AO135" i="1"/>
  <c r="B132" i="6" s="1"/>
  <c r="D135" i="4"/>
  <c r="AQ127" i="1"/>
  <c r="I124" i="6" s="1"/>
  <c r="AP127" i="1"/>
  <c r="H124" i="6" s="1"/>
  <c r="AO127" i="1"/>
  <c r="B124" i="6" s="1"/>
  <c r="D127" i="4"/>
  <c r="AO125" i="1"/>
  <c r="B122" i="6" s="1"/>
  <c r="AP125" i="1"/>
  <c r="H122" i="6" s="1"/>
  <c r="AQ125" i="1"/>
  <c r="I122" i="6" s="1"/>
  <c r="D125" i="4"/>
  <c r="AO140" i="1"/>
  <c r="B137" i="6" s="1"/>
  <c r="AP140" i="1"/>
  <c r="H137" i="6" s="1"/>
  <c r="AQ140" i="1"/>
  <c r="I137" i="6" s="1"/>
  <c r="D140" i="4"/>
  <c r="AO132" i="1"/>
  <c r="B129" i="6" s="1"/>
  <c r="AP132" i="1"/>
  <c r="H129" i="6" s="1"/>
  <c r="AQ132" i="1"/>
  <c r="I129" i="6" s="1"/>
  <c r="D132" i="4"/>
  <c r="AO145" i="1"/>
  <c r="B142" i="6" s="1"/>
  <c r="AP145" i="1"/>
  <c r="H142" i="6" s="1"/>
  <c r="AQ145" i="1"/>
  <c r="I142" i="6" s="1"/>
  <c r="D145" i="4"/>
  <c r="AO137" i="1"/>
  <c r="B134" i="6" s="1"/>
  <c r="AP137" i="1"/>
  <c r="H134" i="6" s="1"/>
  <c r="AQ137" i="1"/>
  <c r="I134" i="6" s="1"/>
  <c r="D137" i="4"/>
  <c r="AO129" i="1"/>
  <c r="B126" i="6" s="1"/>
  <c r="AP129" i="1"/>
  <c r="H126" i="6" s="1"/>
  <c r="AQ129" i="1"/>
  <c r="I126" i="6" s="1"/>
  <c r="D129" i="4"/>
  <c r="AP142" i="1"/>
  <c r="H139" i="6" s="1"/>
  <c r="AQ142" i="1"/>
  <c r="I139" i="6" s="1"/>
  <c r="AO142" i="1"/>
  <c r="B139" i="6" s="1"/>
  <c r="D142" i="4"/>
  <c r="AP134" i="1"/>
  <c r="H131" i="6" s="1"/>
  <c r="AQ134" i="1"/>
  <c r="I131" i="6" s="1"/>
  <c r="AO134" i="1"/>
  <c r="B131" i="6" s="1"/>
  <c r="D134" i="4"/>
  <c r="AP126" i="1"/>
  <c r="H123" i="6" s="1"/>
  <c r="AQ126" i="1"/>
  <c r="I123" i="6" s="1"/>
  <c r="AO126" i="1"/>
  <c r="B123" i="6" s="1"/>
  <c r="D126" i="4"/>
  <c r="AO139" i="1"/>
  <c r="B136" i="6" s="1"/>
  <c r="AP139" i="1"/>
  <c r="H136" i="6" s="1"/>
  <c r="AQ139" i="1"/>
  <c r="I136" i="6" s="1"/>
  <c r="D139" i="4"/>
  <c r="AO131" i="1"/>
  <c r="B128" i="6" s="1"/>
  <c r="AP131" i="1"/>
  <c r="H128" i="6" s="1"/>
  <c r="AQ131" i="1"/>
  <c r="I128" i="6" s="1"/>
  <c r="D131" i="4"/>
  <c r="AG103" i="1"/>
  <c r="AN203" i="1" l="1"/>
  <c r="N200" i="6" s="1"/>
  <c r="AN204" i="1"/>
  <c r="N201" i="6" s="1"/>
  <c r="AM126" i="1"/>
  <c r="AS125" i="1"/>
  <c r="F122" i="6" s="1"/>
  <c r="AQ146" i="1"/>
  <c r="I143" i="6" s="1"/>
  <c r="J118" i="1"/>
  <c r="AI118" i="1" s="1"/>
  <c r="AE102" i="1"/>
  <c r="AL103" i="1"/>
  <c r="AH102" i="1"/>
  <c r="AR103" i="1" s="1"/>
  <c r="E100" i="6" s="1"/>
  <c r="AK135" i="1"/>
  <c r="E135" i="4"/>
  <c r="G135" i="4" s="1"/>
  <c r="AK138" i="1"/>
  <c r="E138" i="4"/>
  <c r="G138" i="4" s="1"/>
  <c r="AK133" i="1"/>
  <c r="E133" i="4"/>
  <c r="G133" i="4" s="1"/>
  <c r="AK128" i="1"/>
  <c r="E128" i="4"/>
  <c r="G128" i="4" s="1"/>
  <c r="AK144" i="1"/>
  <c r="E144" i="4"/>
  <c r="G144" i="4" s="1"/>
  <c r="AK131" i="1"/>
  <c r="E131" i="4"/>
  <c r="G131" i="4" s="1"/>
  <c r="AK126" i="1"/>
  <c r="E126" i="4"/>
  <c r="G126" i="4" s="1"/>
  <c r="AK142" i="1"/>
  <c r="E142" i="4"/>
  <c r="G142" i="4" s="1"/>
  <c r="AK129" i="1"/>
  <c r="E129" i="4"/>
  <c r="G129" i="4" s="1"/>
  <c r="AK145" i="1"/>
  <c r="E145" i="4"/>
  <c r="G145" i="4" s="1"/>
  <c r="E140" i="4"/>
  <c r="G140" i="4" s="1"/>
  <c r="AK140" i="1"/>
  <c r="AK125" i="1"/>
  <c r="E125" i="4"/>
  <c r="G125" i="4" s="1"/>
  <c r="AK127" i="1"/>
  <c r="E127" i="4"/>
  <c r="G127" i="4" s="1"/>
  <c r="AK143" i="1"/>
  <c r="E143" i="4"/>
  <c r="G143" i="4" s="1"/>
  <c r="AK130" i="1"/>
  <c r="E130" i="4"/>
  <c r="G130" i="4" s="1"/>
  <c r="E146" i="4"/>
  <c r="G146" i="4" s="1"/>
  <c r="AK146" i="1"/>
  <c r="AK141" i="1"/>
  <c r="E141" i="4"/>
  <c r="G141" i="4" s="1"/>
  <c r="AK136" i="1"/>
  <c r="E136" i="4"/>
  <c r="G136" i="4" s="1"/>
  <c r="AK139" i="1"/>
  <c r="E139" i="4"/>
  <c r="G139" i="4" s="1"/>
  <c r="E134" i="4"/>
  <c r="G134" i="4" s="1"/>
  <c r="AK134" i="1"/>
  <c r="AK137" i="1"/>
  <c r="E137" i="4"/>
  <c r="G137" i="4" s="1"/>
  <c r="E132" i="4"/>
  <c r="G132" i="4" s="1"/>
  <c r="AK132" i="1"/>
  <c r="AO124" i="1"/>
  <c r="B121" i="6" s="1"/>
  <c r="AQ124" i="1"/>
  <c r="I121" i="6" s="1"/>
  <c r="D124" i="4"/>
  <c r="AG102" i="1"/>
  <c r="AF101" i="1"/>
  <c r="AM127" i="1" l="1"/>
  <c r="AS126" i="1"/>
  <c r="F123" i="6" s="1"/>
  <c r="J117" i="1"/>
  <c r="AI117" i="1" s="1"/>
  <c r="AP147" i="1"/>
  <c r="H144" i="6" s="1"/>
  <c r="AQ147" i="1"/>
  <c r="I144" i="6" s="1"/>
  <c r="AO147" i="1"/>
  <c r="B144" i="6" s="1"/>
  <c r="D147" i="4"/>
  <c r="AH101" i="1"/>
  <c r="AR102" i="1" s="1"/>
  <c r="E99" i="6" s="1"/>
  <c r="AE101" i="1"/>
  <c r="AL102" i="1"/>
  <c r="L125" i="4"/>
  <c r="L144" i="4"/>
  <c r="AO123" i="1"/>
  <c r="B120" i="6" s="1"/>
  <c r="D123" i="4"/>
  <c r="L140" i="4"/>
  <c r="L145" i="4"/>
  <c r="L131" i="4"/>
  <c r="L128" i="4"/>
  <c r="L132" i="4"/>
  <c r="L146" i="4"/>
  <c r="L139" i="4"/>
  <c r="L138" i="4"/>
  <c r="L137" i="4"/>
  <c r="L141" i="4"/>
  <c r="L130" i="4"/>
  <c r="L143" i="4"/>
  <c r="L129" i="4"/>
  <c r="L142" i="4"/>
  <c r="L133" i="4"/>
  <c r="L135" i="4"/>
  <c r="L136" i="4"/>
  <c r="E124" i="4"/>
  <c r="G124" i="4" s="1"/>
  <c r="AK124" i="1"/>
  <c r="L127" i="4"/>
  <c r="L126" i="4"/>
  <c r="AP124" i="1"/>
  <c r="H121" i="6" s="1"/>
  <c r="L134" i="4"/>
  <c r="AG101" i="1"/>
  <c r="AF100" i="1"/>
  <c r="AM128" i="1" l="1"/>
  <c r="AS127" i="1"/>
  <c r="F124" i="6" s="1"/>
  <c r="J116" i="1"/>
  <c r="AI116" i="1" s="1"/>
  <c r="AO148" i="1"/>
  <c r="B145" i="6" s="1"/>
  <c r="D148" i="4"/>
  <c r="AP148" i="1"/>
  <c r="H145" i="6" s="1"/>
  <c r="AQ148" i="1"/>
  <c r="I145" i="6" s="1"/>
  <c r="E147" i="4"/>
  <c r="G147" i="4" s="1"/>
  <c r="AK147" i="1"/>
  <c r="AH100" i="1"/>
  <c r="AR101" i="1" s="1"/>
  <c r="E98" i="6" s="1"/>
  <c r="AE100" i="1"/>
  <c r="AL101" i="1"/>
  <c r="D122" i="4"/>
  <c r="AK123" i="1"/>
  <c r="E123" i="4"/>
  <c r="G123" i="4" s="1"/>
  <c r="L124" i="4"/>
  <c r="AQ123" i="1"/>
  <c r="I120" i="6" s="1"/>
  <c r="AP123" i="1"/>
  <c r="H120" i="6" s="1"/>
  <c r="AG100" i="1"/>
  <c r="AF99" i="1"/>
  <c r="AM129" i="1" l="1"/>
  <c r="AS128" i="1"/>
  <c r="F125" i="6" s="1"/>
  <c r="L147" i="4"/>
  <c r="J115" i="1"/>
  <c r="AI115" i="1" s="1"/>
  <c r="AP149" i="1"/>
  <c r="H146" i="6" s="1"/>
  <c r="AO149" i="1"/>
  <c r="B146" i="6" s="1"/>
  <c r="D149" i="4"/>
  <c r="AQ149" i="1"/>
  <c r="I146" i="6" s="1"/>
  <c r="E148" i="4"/>
  <c r="G148" i="4" s="1"/>
  <c r="AK148" i="1"/>
  <c r="AH99" i="1"/>
  <c r="AR100" i="1" s="1"/>
  <c r="E97" i="6" s="1"/>
  <c r="AE99" i="1"/>
  <c r="AL100" i="1"/>
  <c r="AO121" i="1"/>
  <c r="B118" i="6" s="1"/>
  <c r="AP121" i="1"/>
  <c r="H118" i="6" s="1"/>
  <c r="AQ121" i="1"/>
  <c r="I118" i="6" s="1"/>
  <c r="D121" i="4"/>
  <c r="AK122" i="1"/>
  <c r="E122" i="4"/>
  <c r="G122" i="4" s="1"/>
  <c r="AO122" i="1"/>
  <c r="B119" i="6" s="1"/>
  <c r="L123" i="4"/>
  <c r="AQ122" i="1"/>
  <c r="I119" i="6" s="1"/>
  <c r="AP122" i="1"/>
  <c r="H119" i="6" s="1"/>
  <c r="AG99" i="1"/>
  <c r="AG98" i="1" s="1"/>
  <c r="AF98" i="1"/>
  <c r="AM130" i="1" l="1"/>
  <c r="AS129" i="1"/>
  <c r="F126" i="6" s="1"/>
  <c r="L148" i="4"/>
  <c r="J114" i="1"/>
  <c r="AI114" i="1" s="1"/>
  <c r="AH98" i="1"/>
  <c r="AH97" i="1" s="1"/>
  <c r="AP150" i="1"/>
  <c r="H147" i="6" s="1"/>
  <c r="AO150" i="1"/>
  <c r="B147" i="6" s="1"/>
  <c r="D150" i="4"/>
  <c r="AQ150" i="1"/>
  <c r="I147" i="6" s="1"/>
  <c r="AK149" i="1"/>
  <c r="E149" i="4"/>
  <c r="G149" i="4" s="1"/>
  <c r="AE98" i="1"/>
  <c r="AL99" i="1"/>
  <c r="L122" i="4"/>
  <c r="AK121" i="1"/>
  <c r="E121" i="4"/>
  <c r="G121" i="4" s="1"/>
  <c r="D120" i="4"/>
  <c r="AG97" i="1"/>
  <c r="AF97" i="1"/>
  <c r="AR99" i="1" l="1"/>
  <c r="E96" i="6" s="1"/>
  <c r="AM131" i="1"/>
  <c r="AS130" i="1"/>
  <c r="F127" i="6" s="1"/>
  <c r="L149" i="4"/>
  <c r="J113" i="1"/>
  <c r="AI113" i="1" s="1"/>
  <c r="E150" i="4"/>
  <c r="G150" i="4" s="1"/>
  <c r="AK150" i="1"/>
  <c r="AQ151" i="1"/>
  <c r="I148" i="6" s="1"/>
  <c r="D151" i="4"/>
  <c r="AO151" i="1"/>
  <c r="B148" i="6" s="1"/>
  <c r="AP151" i="1"/>
  <c r="H148" i="6" s="1"/>
  <c r="AE97" i="1"/>
  <c r="AL98" i="1"/>
  <c r="AR98" i="1"/>
  <c r="E95" i="6" s="1"/>
  <c r="AQ119" i="1"/>
  <c r="I116" i="6" s="1"/>
  <c r="AO119" i="1"/>
  <c r="B116" i="6" s="1"/>
  <c r="AP119" i="1"/>
  <c r="H116" i="6" s="1"/>
  <c r="D119" i="4"/>
  <c r="AQ120" i="1"/>
  <c r="I117" i="6" s="1"/>
  <c r="AP120" i="1"/>
  <c r="H117" i="6" s="1"/>
  <c r="L121" i="4"/>
  <c r="AK120" i="1"/>
  <c r="E120" i="4"/>
  <c r="G120" i="4" s="1"/>
  <c r="AO120" i="1"/>
  <c r="B117" i="6" s="1"/>
  <c r="AF96" i="1"/>
  <c r="AG96" i="1"/>
  <c r="AH96" i="1"/>
  <c r="AM132" i="1" l="1"/>
  <c r="AS131" i="1"/>
  <c r="F128" i="6" s="1"/>
  <c r="L150" i="4"/>
  <c r="J112" i="1"/>
  <c r="AI112" i="1" s="1"/>
  <c r="AO152" i="1"/>
  <c r="B149" i="6" s="1"/>
  <c r="AP152" i="1"/>
  <c r="H149" i="6" s="1"/>
  <c r="AQ152" i="1"/>
  <c r="I149" i="6" s="1"/>
  <c r="D152" i="4"/>
  <c r="AK151" i="1"/>
  <c r="E151" i="4"/>
  <c r="G151" i="4" s="1"/>
  <c r="AE96" i="1"/>
  <c r="AL97" i="1"/>
  <c r="AR97" i="1"/>
  <c r="E94" i="6" s="1"/>
  <c r="L120" i="4"/>
  <c r="AK119" i="1"/>
  <c r="E119" i="4"/>
  <c r="G119" i="4" s="1"/>
  <c r="AQ118" i="1"/>
  <c r="I115" i="6" s="1"/>
  <c r="D118" i="4"/>
  <c r="AH95" i="1"/>
  <c r="AG95" i="1"/>
  <c r="AF95" i="1"/>
  <c r="AM133" i="1" l="1"/>
  <c r="AS132" i="1"/>
  <c r="F129" i="6" s="1"/>
  <c r="L151" i="4"/>
  <c r="J111" i="1"/>
  <c r="AI111" i="1" s="1"/>
  <c r="AP153" i="1"/>
  <c r="H150" i="6" s="1"/>
  <c r="AQ153" i="1"/>
  <c r="I150" i="6" s="1"/>
  <c r="D153" i="4"/>
  <c r="AO153" i="1"/>
  <c r="B150" i="6" s="1"/>
  <c r="E152" i="4"/>
  <c r="G152" i="4" s="1"/>
  <c r="AK152" i="1"/>
  <c r="AE95" i="1"/>
  <c r="AL96" i="1"/>
  <c r="AR96" i="1"/>
  <c r="E93" i="6" s="1"/>
  <c r="AQ117" i="1"/>
  <c r="I114" i="6" s="1"/>
  <c r="D117" i="4"/>
  <c r="L119" i="4"/>
  <c r="AP118" i="1"/>
  <c r="H115" i="6" s="1"/>
  <c r="AK118" i="1"/>
  <c r="E118" i="4"/>
  <c r="G118" i="4" s="1"/>
  <c r="AO118" i="1"/>
  <c r="B115" i="6" s="1"/>
  <c r="AF94" i="1"/>
  <c r="AG94" i="1"/>
  <c r="AH94" i="1"/>
  <c r="AR95" i="1" s="1"/>
  <c r="E92" i="6" s="1"/>
  <c r="AM134" i="1" l="1"/>
  <c r="AS133" i="1"/>
  <c r="F130" i="6" s="1"/>
  <c r="L152" i="4"/>
  <c r="J110" i="1"/>
  <c r="AI110" i="1" s="1"/>
  <c r="AQ154" i="1"/>
  <c r="I151" i="6" s="1"/>
  <c r="AO154" i="1"/>
  <c r="B151" i="6" s="1"/>
  <c r="D154" i="4"/>
  <c r="AP154" i="1"/>
  <c r="H151" i="6" s="1"/>
  <c r="AK153" i="1"/>
  <c r="E153" i="4"/>
  <c r="G153" i="4" s="1"/>
  <c r="AE94" i="1"/>
  <c r="AL95" i="1"/>
  <c r="AP116" i="1"/>
  <c r="H113" i="6" s="1"/>
  <c r="D116" i="4"/>
  <c r="AK117" i="1"/>
  <c r="E117" i="4"/>
  <c r="G117" i="4" s="1"/>
  <c r="AO117" i="1"/>
  <c r="B114" i="6" s="1"/>
  <c r="L118" i="4"/>
  <c r="AP117" i="1"/>
  <c r="H114" i="6" s="1"/>
  <c r="AH93" i="1"/>
  <c r="AG93" i="1"/>
  <c r="AF93" i="1"/>
  <c r="AM135" i="1" l="1"/>
  <c r="AS134" i="1"/>
  <c r="F131" i="6" s="1"/>
  <c r="L153" i="4"/>
  <c r="J109" i="1"/>
  <c r="AI109" i="1" s="1"/>
  <c r="AO155" i="1"/>
  <c r="B152" i="6" s="1"/>
  <c r="AQ155" i="1"/>
  <c r="I152" i="6" s="1"/>
  <c r="D155" i="4"/>
  <c r="AP155" i="1"/>
  <c r="H152" i="6" s="1"/>
  <c r="E154" i="4"/>
  <c r="G154" i="4" s="1"/>
  <c r="AK154" i="1"/>
  <c r="AE93" i="1"/>
  <c r="AL94" i="1"/>
  <c r="AR94" i="1"/>
  <c r="E91" i="6" s="1"/>
  <c r="L117" i="4"/>
  <c r="AQ116" i="1"/>
  <c r="I113" i="6" s="1"/>
  <c r="AO115" i="1"/>
  <c r="B112" i="6" s="1"/>
  <c r="AP115" i="1"/>
  <c r="H112" i="6" s="1"/>
  <c r="AQ115" i="1"/>
  <c r="I112" i="6" s="1"/>
  <c r="D115" i="4"/>
  <c r="E116" i="4"/>
  <c r="G116" i="4" s="1"/>
  <c r="AK116" i="1"/>
  <c r="AO116" i="1"/>
  <c r="B113" i="6" s="1"/>
  <c r="AF92" i="1"/>
  <c r="AG92" i="1"/>
  <c r="AH92" i="1"/>
  <c r="AM136" i="1" l="1"/>
  <c r="AS135" i="1"/>
  <c r="F132" i="6" s="1"/>
  <c r="L154" i="4"/>
  <c r="J108" i="1"/>
  <c r="AI108" i="1" s="1"/>
  <c r="AO156" i="1"/>
  <c r="B153" i="6" s="1"/>
  <c r="AP156" i="1"/>
  <c r="H153" i="6" s="1"/>
  <c r="AQ156" i="1"/>
  <c r="I153" i="6" s="1"/>
  <c r="D156" i="4"/>
  <c r="AK155" i="1"/>
  <c r="E155" i="4"/>
  <c r="G155" i="4" s="1"/>
  <c r="AE92" i="1"/>
  <c r="AL93" i="1"/>
  <c r="AR93" i="1"/>
  <c r="E90" i="6" s="1"/>
  <c r="AK115" i="1"/>
  <c r="E115" i="4"/>
  <c r="G115" i="4" s="1"/>
  <c r="AP114" i="1"/>
  <c r="H111" i="6" s="1"/>
  <c r="AQ114" i="1"/>
  <c r="I111" i="6" s="1"/>
  <c r="AO114" i="1"/>
  <c r="B111" i="6" s="1"/>
  <c r="D114" i="4"/>
  <c r="L116" i="4"/>
  <c r="AH91" i="1"/>
  <c r="AG91" i="1"/>
  <c r="AF91" i="1"/>
  <c r="AM137" i="1" l="1"/>
  <c r="AS136" i="1"/>
  <c r="F133" i="6" s="1"/>
  <c r="L155" i="4"/>
  <c r="J107" i="1"/>
  <c r="AI107" i="1" s="1"/>
  <c r="AP157" i="1"/>
  <c r="H154" i="6" s="1"/>
  <c r="D157" i="4"/>
  <c r="AQ157" i="1"/>
  <c r="I154" i="6" s="1"/>
  <c r="AO157" i="1"/>
  <c r="B154" i="6" s="1"/>
  <c r="AK156" i="1"/>
  <c r="E156" i="4"/>
  <c r="G156" i="4" s="1"/>
  <c r="AE91" i="1"/>
  <c r="AL92" i="1"/>
  <c r="AR92" i="1"/>
  <c r="E89" i="6" s="1"/>
  <c r="AK114" i="1"/>
  <c r="E114" i="4"/>
  <c r="G114" i="4" s="1"/>
  <c r="AO113" i="1"/>
  <c r="B110" i="6" s="1"/>
  <c r="AP113" i="1"/>
  <c r="H110" i="6" s="1"/>
  <c r="AQ113" i="1"/>
  <c r="I110" i="6" s="1"/>
  <c r="D113" i="4"/>
  <c r="L115" i="4"/>
  <c r="AF90" i="1"/>
  <c r="AG90" i="1"/>
  <c r="AH90" i="1"/>
  <c r="AM138" i="1" l="1"/>
  <c r="AS137" i="1"/>
  <c r="F134" i="6" s="1"/>
  <c r="L156" i="4"/>
  <c r="J106" i="1"/>
  <c r="AI106" i="1" s="1"/>
  <c r="AK157" i="1"/>
  <c r="E157" i="4"/>
  <c r="G157" i="4" s="1"/>
  <c r="AP158" i="1"/>
  <c r="H155" i="6" s="1"/>
  <c r="D158" i="4"/>
  <c r="AQ158" i="1"/>
  <c r="I155" i="6" s="1"/>
  <c r="AO158" i="1"/>
  <c r="B155" i="6" s="1"/>
  <c r="AE90" i="1"/>
  <c r="AL91" i="1"/>
  <c r="AR91" i="1"/>
  <c r="E88" i="6" s="1"/>
  <c r="AK113" i="1"/>
  <c r="E113" i="4"/>
  <c r="G113" i="4" s="1"/>
  <c r="AO112" i="1"/>
  <c r="B109" i="6" s="1"/>
  <c r="D112" i="4"/>
  <c r="L114" i="4"/>
  <c r="AH89" i="1"/>
  <c r="AG89" i="1"/>
  <c r="AF89" i="1"/>
  <c r="AM139" i="1" l="1"/>
  <c r="AS138" i="1"/>
  <c r="F135" i="6" s="1"/>
  <c r="L157" i="4"/>
  <c r="J105" i="1"/>
  <c r="AI105" i="1" s="1"/>
  <c r="E158" i="4"/>
  <c r="G158" i="4" s="1"/>
  <c r="AK158" i="1"/>
  <c r="AQ159" i="1"/>
  <c r="I156" i="6" s="1"/>
  <c r="AO159" i="1"/>
  <c r="B156" i="6" s="1"/>
  <c r="AP159" i="1"/>
  <c r="H156" i="6" s="1"/>
  <c r="D159" i="4"/>
  <c r="AE89" i="1"/>
  <c r="AL90" i="1"/>
  <c r="AR90" i="1"/>
  <c r="E87" i="6" s="1"/>
  <c r="AK112" i="1"/>
  <c r="E112" i="4"/>
  <c r="G112" i="4" s="1"/>
  <c r="AQ111" i="1"/>
  <c r="I108" i="6" s="1"/>
  <c r="AO111" i="1"/>
  <c r="B108" i="6" s="1"/>
  <c r="AP111" i="1"/>
  <c r="H108" i="6" s="1"/>
  <c r="D111" i="4"/>
  <c r="L113" i="4"/>
  <c r="AQ112" i="1"/>
  <c r="I109" i="6" s="1"/>
  <c r="AP112" i="1"/>
  <c r="H109" i="6" s="1"/>
  <c r="AF88" i="1"/>
  <c r="AG88" i="1"/>
  <c r="AH88" i="1"/>
  <c r="AM140" i="1" l="1"/>
  <c r="AS139" i="1"/>
  <c r="F136" i="6" s="1"/>
  <c r="L158" i="4"/>
  <c r="J104" i="1"/>
  <c r="AI104" i="1" s="1"/>
  <c r="E159" i="4"/>
  <c r="G159" i="4" s="1"/>
  <c r="AK159" i="1"/>
  <c r="AP160" i="1"/>
  <c r="H157" i="6" s="1"/>
  <c r="AO160" i="1"/>
  <c r="B157" i="6" s="1"/>
  <c r="D160" i="4"/>
  <c r="AQ160" i="1"/>
  <c r="I157" i="6" s="1"/>
  <c r="AE88" i="1"/>
  <c r="AL89" i="1"/>
  <c r="AR89" i="1"/>
  <c r="E86" i="6" s="1"/>
  <c r="L112" i="4"/>
  <c r="AK111" i="1"/>
  <c r="E111" i="4"/>
  <c r="G111" i="4" s="1"/>
  <c r="AP110" i="1"/>
  <c r="H107" i="6" s="1"/>
  <c r="D110" i="4"/>
  <c r="AH87" i="1"/>
  <c r="AG87" i="1"/>
  <c r="AF87" i="1"/>
  <c r="AM141" i="1" l="1"/>
  <c r="AS140" i="1"/>
  <c r="F137" i="6" s="1"/>
  <c r="L159" i="4"/>
  <c r="J103" i="1"/>
  <c r="AI103" i="1" s="1"/>
  <c r="AK160" i="1"/>
  <c r="E160" i="4"/>
  <c r="G160" i="4" s="1"/>
  <c r="AQ161" i="1"/>
  <c r="I158" i="6" s="1"/>
  <c r="AO161" i="1"/>
  <c r="B158" i="6" s="1"/>
  <c r="AP161" i="1"/>
  <c r="H158" i="6" s="1"/>
  <c r="D161" i="4"/>
  <c r="AE87" i="1"/>
  <c r="AL88" i="1"/>
  <c r="AR88" i="1"/>
  <c r="E85" i="6" s="1"/>
  <c r="AP109" i="1"/>
  <c r="H106" i="6" s="1"/>
  <c r="AQ109" i="1"/>
  <c r="I106" i="6" s="1"/>
  <c r="AO109" i="1"/>
  <c r="B106" i="6" s="1"/>
  <c r="D109" i="4"/>
  <c r="AO110" i="1"/>
  <c r="B107" i="6" s="1"/>
  <c r="AQ110" i="1"/>
  <c r="I107" i="6" s="1"/>
  <c r="L111" i="4"/>
  <c r="E110" i="4"/>
  <c r="G110" i="4" s="1"/>
  <c r="AK110" i="1"/>
  <c r="AF86" i="1"/>
  <c r="AG86" i="1"/>
  <c r="AH86" i="1"/>
  <c r="AM142" i="1" l="1"/>
  <c r="AS141" i="1"/>
  <c r="F138" i="6" s="1"/>
  <c r="L160" i="4"/>
  <c r="J102" i="1"/>
  <c r="AI102" i="1" s="1"/>
  <c r="AO162" i="1"/>
  <c r="B159" i="6" s="1"/>
  <c r="AQ162" i="1"/>
  <c r="I159" i="6" s="1"/>
  <c r="AP162" i="1"/>
  <c r="H159" i="6" s="1"/>
  <c r="D162" i="4"/>
  <c r="E161" i="4"/>
  <c r="G161" i="4" s="1"/>
  <c r="AK161" i="1"/>
  <c r="AE86" i="1"/>
  <c r="AL87" i="1"/>
  <c r="AR87" i="1"/>
  <c r="E84" i="6" s="1"/>
  <c r="AK109" i="1"/>
  <c r="E109" i="4"/>
  <c r="G109" i="4" s="1"/>
  <c r="L110" i="4"/>
  <c r="AO108" i="1"/>
  <c r="B105" i="6" s="1"/>
  <c r="AP108" i="1"/>
  <c r="H105" i="6" s="1"/>
  <c r="D108" i="4"/>
  <c r="AH85" i="1"/>
  <c r="AG85" i="1"/>
  <c r="AF85" i="1"/>
  <c r="AM143" i="1" l="1"/>
  <c r="AS142" i="1"/>
  <c r="F139" i="6" s="1"/>
  <c r="L161" i="4"/>
  <c r="J101" i="1"/>
  <c r="AI101" i="1" s="1"/>
  <c r="AO163" i="1"/>
  <c r="B160" i="6" s="1"/>
  <c r="AP163" i="1"/>
  <c r="H160" i="6" s="1"/>
  <c r="AQ163" i="1"/>
  <c r="I160" i="6" s="1"/>
  <c r="D163" i="4"/>
  <c r="AK162" i="1"/>
  <c r="E162" i="4"/>
  <c r="G162" i="4" s="1"/>
  <c r="AE85" i="1"/>
  <c r="AL86" i="1"/>
  <c r="AR86" i="1"/>
  <c r="E83" i="6" s="1"/>
  <c r="AK108" i="1"/>
  <c r="E108" i="4"/>
  <c r="G108" i="4" s="1"/>
  <c r="L109" i="4"/>
  <c r="AO107" i="1"/>
  <c r="B104" i="6" s="1"/>
  <c r="AP107" i="1"/>
  <c r="H104" i="6" s="1"/>
  <c r="D107" i="4"/>
  <c r="AQ108" i="1"/>
  <c r="I105" i="6" s="1"/>
  <c r="AF84" i="1"/>
  <c r="AG84" i="1"/>
  <c r="AH84" i="1"/>
  <c r="AM144" i="1" l="1"/>
  <c r="AS143" i="1"/>
  <c r="F140" i="6" s="1"/>
  <c r="L162" i="4"/>
  <c r="J100" i="1"/>
  <c r="AI100" i="1" s="1"/>
  <c r="AP164" i="1"/>
  <c r="H161" i="6" s="1"/>
  <c r="AQ164" i="1"/>
  <c r="I161" i="6" s="1"/>
  <c r="D164" i="4"/>
  <c r="AO164" i="1"/>
  <c r="B161" i="6" s="1"/>
  <c r="AK163" i="1"/>
  <c r="E163" i="4"/>
  <c r="G163" i="4" s="1"/>
  <c r="AE84" i="1"/>
  <c r="AL85" i="1"/>
  <c r="AR85" i="1"/>
  <c r="E82" i="6" s="1"/>
  <c r="AP106" i="1"/>
  <c r="H103" i="6" s="1"/>
  <c r="AQ106" i="1"/>
  <c r="I103" i="6" s="1"/>
  <c r="AO106" i="1"/>
  <c r="B103" i="6" s="1"/>
  <c r="D106" i="4"/>
  <c r="L108" i="4"/>
  <c r="E107" i="4"/>
  <c r="G107" i="4" s="1"/>
  <c r="AK107" i="1"/>
  <c r="AQ107" i="1"/>
  <c r="I104" i="6" s="1"/>
  <c r="AJ103" i="1"/>
  <c r="AH83" i="1"/>
  <c r="AG83" i="1"/>
  <c r="AF83" i="1"/>
  <c r="AM145" i="1" l="1"/>
  <c r="AS144" i="1"/>
  <c r="F141" i="6" s="1"/>
  <c r="L163" i="4"/>
  <c r="J99" i="1"/>
  <c r="AI99" i="1" s="1"/>
  <c r="AQ165" i="1"/>
  <c r="I162" i="6" s="1"/>
  <c r="AO165" i="1"/>
  <c r="B162" i="6" s="1"/>
  <c r="D165" i="4"/>
  <c r="AP165" i="1"/>
  <c r="H162" i="6" s="1"/>
  <c r="E164" i="4"/>
  <c r="G164" i="4" s="1"/>
  <c r="AK164" i="1"/>
  <c r="AE83" i="1"/>
  <c r="AL84" i="1"/>
  <c r="AU104" i="1"/>
  <c r="D101" i="6" s="1"/>
  <c r="AR84" i="1"/>
  <c r="E81" i="6" s="1"/>
  <c r="AK106" i="1"/>
  <c r="E106" i="4"/>
  <c r="G106" i="4" s="1"/>
  <c r="L107" i="4"/>
  <c r="D105" i="4"/>
  <c r="AJ102" i="1"/>
  <c r="AU103" i="1" s="1"/>
  <c r="D100" i="6" s="1"/>
  <c r="AF82" i="1"/>
  <c r="AG82" i="1"/>
  <c r="AH82" i="1"/>
  <c r="AM146" i="1" l="1"/>
  <c r="AS145" i="1"/>
  <c r="F142" i="6" s="1"/>
  <c r="L164" i="4"/>
  <c r="J98" i="1"/>
  <c r="AI98" i="1" s="1"/>
  <c r="AQ166" i="1"/>
  <c r="I163" i="6" s="1"/>
  <c r="AO166" i="1"/>
  <c r="B163" i="6" s="1"/>
  <c r="D166" i="4"/>
  <c r="AP166" i="1"/>
  <c r="H163" i="6" s="1"/>
  <c r="AK165" i="1"/>
  <c r="E165" i="4"/>
  <c r="G165" i="4" s="1"/>
  <c r="AE82" i="1"/>
  <c r="AL83" i="1"/>
  <c r="AR83" i="1"/>
  <c r="E80" i="6" s="1"/>
  <c r="AP104" i="1"/>
  <c r="H101" i="6" s="1"/>
  <c r="AQ104" i="1"/>
  <c r="I101" i="6" s="1"/>
  <c r="AO104" i="1"/>
  <c r="B101" i="6" s="1"/>
  <c r="D104" i="4"/>
  <c r="L106" i="4"/>
  <c r="AK105" i="1"/>
  <c r="E105" i="4"/>
  <c r="G105" i="4" s="1"/>
  <c r="AP105" i="1"/>
  <c r="H102" i="6" s="1"/>
  <c r="AO105" i="1"/>
  <c r="B102" i="6" s="1"/>
  <c r="AQ105" i="1"/>
  <c r="I102" i="6" s="1"/>
  <c r="AJ101" i="1"/>
  <c r="AH81" i="1"/>
  <c r="AG81" i="1"/>
  <c r="AF81" i="1"/>
  <c r="AM147" i="1" l="1"/>
  <c r="AS146" i="1"/>
  <c r="F143" i="6" s="1"/>
  <c r="L165" i="4"/>
  <c r="J97" i="1"/>
  <c r="AI97" i="1" s="1"/>
  <c r="AO167" i="1"/>
  <c r="B164" i="6" s="1"/>
  <c r="AP167" i="1"/>
  <c r="H164" i="6" s="1"/>
  <c r="D167" i="4"/>
  <c r="AQ167" i="1"/>
  <c r="I164" i="6" s="1"/>
  <c r="AK166" i="1"/>
  <c r="E166" i="4"/>
  <c r="G166" i="4" s="1"/>
  <c r="AE81" i="1"/>
  <c r="AL82" i="1"/>
  <c r="AU102" i="1"/>
  <c r="D99" i="6" s="1"/>
  <c r="AR82" i="1"/>
  <c r="E79" i="6" s="1"/>
  <c r="AK104" i="1"/>
  <c r="E104" i="4"/>
  <c r="G104" i="4" s="1"/>
  <c r="L105" i="4"/>
  <c r="AQ103" i="1"/>
  <c r="I100" i="6" s="1"/>
  <c r="AP103" i="1"/>
  <c r="H100" i="6" s="1"/>
  <c r="AO103" i="1"/>
  <c r="B100" i="6" s="1"/>
  <c r="D103" i="4"/>
  <c r="AK103" i="1" s="1"/>
  <c r="AJ100" i="1"/>
  <c r="AF80" i="1"/>
  <c r="AG80" i="1"/>
  <c r="AH80" i="1"/>
  <c r="AM148" i="1" l="1"/>
  <c r="AS147" i="1"/>
  <c r="F144" i="6" s="1"/>
  <c r="L166" i="4"/>
  <c r="J96" i="1"/>
  <c r="AI96" i="1" s="1"/>
  <c r="AP168" i="1"/>
  <c r="H165" i="6" s="1"/>
  <c r="AQ168" i="1"/>
  <c r="I165" i="6" s="1"/>
  <c r="AO168" i="1"/>
  <c r="B165" i="6" s="1"/>
  <c r="D168" i="4"/>
  <c r="E167" i="4"/>
  <c r="G167" i="4" s="1"/>
  <c r="AK167" i="1"/>
  <c r="AE80" i="1"/>
  <c r="AL81" i="1"/>
  <c r="AU101" i="1"/>
  <c r="D98" i="6" s="1"/>
  <c r="AR81" i="1"/>
  <c r="E78" i="6" s="1"/>
  <c r="AP102" i="1"/>
  <c r="H99" i="6" s="1"/>
  <c r="AQ102" i="1"/>
  <c r="I99" i="6" s="1"/>
  <c r="AO102" i="1"/>
  <c r="B99" i="6" s="1"/>
  <c r="D102" i="4"/>
  <c r="AK102" i="1" s="1"/>
  <c r="L104" i="4"/>
  <c r="G103" i="4"/>
  <c r="AJ99" i="1"/>
  <c r="AH79" i="1"/>
  <c r="AG79" i="1"/>
  <c r="AF79" i="1"/>
  <c r="AM149" i="1" l="1"/>
  <c r="AS148" i="1"/>
  <c r="F145" i="6" s="1"/>
  <c r="L167" i="4"/>
  <c r="J95" i="1"/>
  <c r="AI95" i="1" s="1"/>
  <c r="AK168" i="1"/>
  <c r="E168" i="4"/>
  <c r="G168" i="4" s="1"/>
  <c r="AO169" i="1"/>
  <c r="B166" i="6" s="1"/>
  <c r="D169" i="4"/>
  <c r="AP169" i="1"/>
  <c r="H166" i="6" s="1"/>
  <c r="AQ169" i="1"/>
  <c r="I166" i="6" s="1"/>
  <c r="AE79" i="1"/>
  <c r="AL80" i="1"/>
  <c r="AU100" i="1"/>
  <c r="D97" i="6" s="1"/>
  <c r="AR80" i="1"/>
  <c r="E77" i="6" s="1"/>
  <c r="L103" i="4"/>
  <c r="G102" i="4"/>
  <c r="AP101" i="1"/>
  <c r="H98" i="6" s="1"/>
  <c r="AQ101" i="1"/>
  <c r="I98" i="6" s="1"/>
  <c r="AO101" i="1"/>
  <c r="B98" i="6" s="1"/>
  <c r="D101" i="4"/>
  <c r="AK101" i="1" s="1"/>
  <c r="AJ98" i="1"/>
  <c r="AU99" i="1" s="1"/>
  <c r="D96" i="6" s="1"/>
  <c r="AF78" i="1"/>
  <c r="AG78" i="1"/>
  <c r="AH78" i="1"/>
  <c r="AM150" i="1" l="1"/>
  <c r="AS149" i="1"/>
  <c r="F146" i="6" s="1"/>
  <c r="L168" i="4"/>
  <c r="J94" i="1"/>
  <c r="AI94" i="1" s="1"/>
  <c r="AP170" i="1"/>
  <c r="H167" i="6" s="1"/>
  <c r="D170" i="4"/>
  <c r="AQ170" i="1"/>
  <c r="I167" i="6" s="1"/>
  <c r="AO170" i="1"/>
  <c r="B167" i="6" s="1"/>
  <c r="E169" i="4"/>
  <c r="G169" i="4" s="1"/>
  <c r="AK169" i="1"/>
  <c r="AE78" i="1"/>
  <c r="AL79" i="1"/>
  <c r="AR79" i="1"/>
  <c r="E76" i="6" s="1"/>
  <c r="L102" i="4"/>
  <c r="G101" i="4"/>
  <c r="AO100" i="1"/>
  <c r="B97" i="6" s="1"/>
  <c r="AP100" i="1"/>
  <c r="H97" i="6" s="1"/>
  <c r="AQ100" i="1"/>
  <c r="I97" i="6" s="1"/>
  <c r="D100" i="4"/>
  <c r="AK100" i="1" s="1"/>
  <c r="AJ97" i="1"/>
  <c r="AU98" i="1" s="1"/>
  <c r="D95" i="6" s="1"/>
  <c r="AH77" i="1"/>
  <c r="AG77" i="1"/>
  <c r="AF77" i="1"/>
  <c r="AM151" i="1" l="1"/>
  <c r="AS150" i="1"/>
  <c r="F147" i="6" s="1"/>
  <c r="L169" i="4"/>
  <c r="J93" i="1"/>
  <c r="AI93" i="1" s="1"/>
  <c r="AP171" i="1"/>
  <c r="H168" i="6" s="1"/>
  <c r="AQ171" i="1"/>
  <c r="I168" i="6" s="1"/>
  <c r="D171" i="4"/>
  <c r="AO171" i="1"/>
  <c r="B168" i="6" s="1"/>
  <c r="AK170" i="1"/>
  <c r="E170" i="4"/>
  <c r="G170" i="4" s="1"/>
  <c r="AE77" i="1"/>
  <c r="AL78" i="1"/>
  <c r="AR78" i="1"/>
  <c r="E75" i="6" s="1"/>
  <c r="AO99" i="1"/>
  <c r="B96" i="6" s="1"/>
  <c r="AP99" i="1"/>
  <c r="H96" i="6" s="1"/>
  <c r="AQ99" i="1"/>
  <c r="I96" i="6" s="1"/>
  <c r="D99" i="4"/>
  <c r="AK99" i="1" s="1"/>
  <c r="L101" i="4"/>
  <c r="G100" i="4"/>
  <c r="AJ96" i="1"/>
  <c r="AF76" i="1"/>
  <c r="AG76" i="1"/>
  <c r="AH76" i="1"/>
  <c r="AM152" i="1" l="1"/>
  <c r="AS151" i="1"/>
  <c r="F148" i="6" s="1"/>
  <c r="L170" i="4"/>
  <c r="J92" i="1"/>
  <c r="AI92" i="1" s="1"/>
  <c r="AQ172" i="1"/>
  <c r="I169" i="6" s="1"/>
  <c r="D172" i="4"/>
  <c r="AO172" i="1"/>
  <c r="B169" i="6" s="1"/>
  <c r="AP172" i="1"/>
  <c r="H169" i="6" s="1"/>
  <c r="AK171" i="1"/>
  <c r="E171" i="4"/>
  <c r="G171" i="4" s="1"/>
  <c r="AE76" i="1"/>
  <c r="AL77" i="1"/>
  <c r="AU97" i="1"/>
  <c r="D94" i="6" s="1"/>
  <c r="AR77" i="1"/>
  <c r="E74" i="6" s="1"/>
  <c r="L100" i="4"/>
  <c r="G99" i="4"/>
  <c r="AP98" i="1"/>
  <c r="H95" i="6" s="1"/>
  <c r="AQ98" i="1"/>
  <c r="I95" i="6" s="1"/>
  <c r="AO98" i="1"/>
  <c r="B95" i="6" s="1"/>
  <c r="D98" i="4"/>
  <c r="AK98" i="1" s="1"/>
  <c r="AJ95" i="1"/>
  <c r="AH75" i="1"/>
  <c r="AG75" i="1"/>
  <c r="AF75" i="1"/>
  <c r="AM153" i="1" l="1"/>
  <c r="AS152" i="1"/>
  <c r="F149" i="6" s="1"/>
  <c r="L171" i="4"/>
  <c r="J91" i="1"/>
  <c r="AI91" i="1" s="1"/>
  <c r="AK172" i="1"/>
  <c r="E172" i="4"/>
  <c r="G172" i="4" s="1"/>
  <c r="AO173" i="1"/>
  <c r="B170" i="6" s="1"/>
  <c r="D173" i="4"/>
  <c r="AP173" i="1"/>
  <c r="H170" i="6" s="1"/>
  <c r="AQ173" i="1"/>
  <c r="I170" i="6" s="1"/>
  <c r="AE75" i="1"/>
  <c r="AL76" i="1"/>
  <c r="AR76" i="1"/>
  <c r="E73" i="6" s="1"/>
  <c r="AU96" i="1"/>
  <c r="D93" i="6" s="1"/>
  <c r="AO97" i="1"/>
  <c r="B94" i="6" s="1"/>
  <c r="AP97" i="1"/>
  <c r="H94" i="6" s="1"/>
  <c r="AQ97" i="1"/>
  <c r="I94" i="6" s="1"/>
  <c r="D97" i="4"/>
  <c r="AK97" i="1" s="1"/>
  <c r="L99" i="4"/>
  <c r="G98" i="4"/>
  <c r="AJ94" i="1"/>
  <c r="AF74" i="1"/>
  <c r="AG74" i="1"/>
  <c r="AH74" i="1"/>
  <c r="AM154" i="1" l="1"/>
  <c r="AS153" i="1"/>
  <c r="F150" i="6" s="1"/>
  <c r="L172" i="4"/>
  <c r="J90" i="1"/>
  <c r="AI90" i="1" s="1"/>
  <c r="AO174" i="1"/>
  <c r="B171" i="6" s="1"/>
  <c r="AP174" i="1"/>
  <c r="H171" i="6" s="1"/>
  <c r="AQ174" i="1"/>
  <c r="I171" i="6" s="1"/>
  <c r="D174" i="4"/>
  <c r="AK173" i="1"/>
  <c r="E173" i="4"/>
  <c r="G173" i="4" s="1"/>
  <c r="AE74" i="1"/>
  <c r="AL75" i="1"/>
  <c r="AU95" i="1"/>
  <c r="D92" i="6" s="1"/>
  <c r="AR75" i="1"/>
  <c r="E72" i="6" s="1"/>
  <c r="L98" i="4"/>
  <c r="G97" i="4"/>
  <c r="AP96" i="1"/>
  <c r="H93" i="6" s="1"/>
  <c r="AQ96" i="1"/>
  <c r="I93" i="6" s="1"/>
  <c r="AO96" i="1"/>
  <c r="B93" i="6" s="1"/>
  <c r="D96" i="4"/>
  <c r="AK96" i="1" s="1"/>
  <c r="AJ93" i="1"/>
  <c r="AH73" i="1"/>
  <c r="AG73" i="1"/>
  <c r="AF73" i="1"/>
  <c r="AM155" i="1" l="1"/>
  <c r="AS154" i="1"/>
  <c r="F151" i="6" s="1"/>
  <c r="L173" i="4"/>
  <c r="J89" i="1"/>
  <c r="AI89" i="1" s="1"/>
  <c r="AP175" i="1"/>
  <c r="H172" i="6" s="1"/>
  <c r="AQ175" i="1"/>
  <c r="I172" i="6" s="1"/>
  <c r="AO175" i="1"/>
  <c r="B172" i="6" s="1"/>
  <c r="D175" i="4"/>
  <c r="AK174" i="1"/>
  <c r="E174" i="4"/>
  <c r="G174" i="4" s="1"/>
  <c r="AE73" i="1"/>
  <c r="AL74" i="1"/>
  <c r="AU94" i="1"/>
  <c r="D91" i="6" s="1"/>
  <c r="AR74" i="1"/>
  <c r="E71" i="6" s="1"/>
  <c r="L97" i="4"/>
  <c r="G96" i="4"/>
  <c r="AQ95" i="1"/>
  <c r="I92" i="6" s="1"/>
  <c r="AO95" i="1"/>
  <c r="B92" i="6" s="1"/>
  <c r="AP95" i="1"/>
  <c r="H92" i="6" s="1"/>
  <c r="D95" i="4"/>
  <c r="AK95" i="1" s="1"/>
  <c r="AJ92" i="1"/>
  <c r="AF72" i="1"/>
  <c r="AG72" i="1"/>
  <c r="AH72" i="1"/>
  <c r="AM156" i="1" l="1"/>
  <c r="AS155" i="1"/>
  <c r="F152" i="6" s="1"/>
  <c r="L174" i="4"/>
  <c r="J88" i="1"/>
  <c r="AI88" i="1" s="1"/>
  <c r="E175" i="4"/>
  <c r="G175" i="4" s="1"/>
  <c r="AK175" i="1"/>
  <c r="AP176" i="1"/>
  <c r="H173" i="6" s="1"/>
  <c r="AQ176" i="1"/>
  <c r="I173" i="6" s="1"/>
  <c r="AO176" i="1"/>
  <c r="B173" i="6" s="1"/>
  <c r="D176" i="4"/>
  <c r="AE72" i="1"/>
  <c r="AL73" i="1"/>
  <c r="AR73" i="1"/>
  <c r="E70" i="6" s="1"/>
  <c r="AU93" i="1"/>
  <c r="D90" i="6" s="1"/>
  <c r="L96" i="4"/>
  <c r="G95" i="4"/>
  <c r="AP94" i="1"/>
  <c r="H91" i="6" s="1"/>
  <c r="AQ94" i="1"/>
  <c r="I91" i="6" s="1"/>
  <c r="AO94" i="1"/>
  <c r="B91" i="6" s="1"/>
  <c r="D94" i="4"/>
  <c r="AK94" i="1" s="1"/>
  <c r="AJ91" i="1"/>
  <c r="AU92" i="1" s="1"/>
  <c r="D89" i="6" s="1"/>
  <c r="AG71" i="1"/>
  <c r="AH71" i="1"/>
  <c r="AR72" i="1" s="1"/>
  <c r="E69" i="6" s="1"/>
  <c r="AF71" i="1"/>
  <c r="AM157" i="1" l="1"/>
  <c r="AS156" i="1"/>
  <c r="F153" i="6" s="1"/>
  <c r="L175" i="4"/>
  <c r="J87" i="1"/>
  <c r="AI87" i="1" s="1"/>
  <c r="AO177" i="1"/>
  <c r="B174" i="6" s="1"/>
  <c r="D177" i="4"/>
  <c r="AP177" i="1"/>
  <c r="H174" i="6" s="1"/>
  <c r="AQ177" i="1"/>
  <c r="I174" i="6" s="1"/>
  <c r="AK176" i="1"/>
  <c r="E176" i="4"/>
  <c r="G176" i="4" s="1"/>
  <c r="AE71" i="1"/>
  <c r="AL72" i="1"/>
  <c r="AP93" i="1"/>
  <c r="H90" i="6" s="1"/>
  <c r="AO93" i="1"/>
  <c r="B90" i="6" s="1"/>
  <c r="D93" i="4"/>
  <c r="AK93" i="1" s="1"/>
  <c r="L95" i="4"/>
  <c r="G94" i="4"/>
  <c r="AJ90" i="1"/>
  <c r="AU91" i="1" s="1"/>
  <c r="D88" i="6" s="1"/>
  <c r="AH70" i="1"/>
  <c r="AF70" i="1"/>
  <c r="AG70" i="1"/>
  <c r="AM158" i="1" l="1"/>
  <c r="AS157" i="1"/>
  <c r="F154" i="6" s="1"/>
  <c r="L176" i="4"/>
  <c r="J86" i="1"/>
  <c r="AI86" i="1" s="1"/>
  <c r="AP178" i="1"/>
  <c r="H175" i="6" s="1"/>
  <c r="AQ178" i="1"/>
  <c r="I175" i="6" s="1"/>
  <c r="AO178" i="1"/>
  <c r="B175" i="6" s="1"/>
  <c r="D178" i="4"/>
  <c r="AK177" i="1"/>
  <c r="E177" i="4"/>
  <c r="G177" i="4" s="1"/>
  <c r="AE70" i="1"/>
  <c r="AL71" i="1"/>
  <c r="AR71" i="1"/>
  <c r="E68" i="6" s="1"/>
  <c r="L94" i="4"/>
  <c r="G93" i="4"/>
  <c r="AQ93" i="1"/>
  <c r="I90" i="6" s="1"/>
  <c r="AO92" i="1"/>
  <c r="B89" i="6" s="1"/>
  <c r="AP92" i="1"/>
  <c r="H89" i="6" s="1"/>
  <c r="AQ92" i="1"/>
  <c r="I89" i="6" s="1"/>
  <c r="D92" i="4"/>
  <c r="AK92" i="1" s="1"/>
  <c r="AJ89" i="1"/>
  <c r="AG69" i="1"/>
  <c r="AF69" i="1"/>
  <c r="AH69" i="1"/>
  <c r="AM159" i="1" l="1"/>
  <c r="AS158" i="1"/>
  <c r="F155" i="6" s="1"/>
  <c r="L177" i="4"/>
  <c r="J85" i="1"/>
  <c r="AI85" i="1" s="1"/>
  <c r="E178" i="4"/>
  <c r="G178" i="4" s="1"/>
  <c r="AK178" i="1"/>
  <c r="AP179" i="1"/>
  <c r="H176" i="6" s="1"/>
  <c r="AO179" i="1"/>
  <c r="B176" i="6" s="1"/>
  <c r="AQ179" i="1"/>
  <c r="I176" i="6" s="1"/>
  <c r="D179" i="4"/>
  <c r="AE69" i="1"/>
  <c r="AL70" i="1"/>
  <c r="AU90" i="1"/>
  <c r="D87" i="6" s="1"/>
  <c r="AR70" i="1"/>
  <c r="E67" i="6" s="1"/>
  <c r="L93" i="4"/>
  <c r="G92" i="4"/>
  <c r="AO91" i="1"/>
  <c r="B88" i="6" s="1"/>
  <c r="D91" i="4"/>
  <c r="AK91" i="1" s="1"/>
  <c r="AJ88" i="1"/>
  <c r="AU89" i="1" s="1"/>
  <c r="D86" i="6" s="1"/>
  <c r="AH68" i="1"/>
  <c r="AF68" i="1"/>
  <c r="AG68" i="1"/>
  <c r="AM160" i="1" l="1"/>
  <c r="AS159" i="1"/>
  <c r="F156" i="6" s="1"/>
  <c r="L178" i="4"/>
  <c r="J84" i="1"/>
  <c r="AI84" i="1" s="1"/>
  <c r="E179" i="4"/>
  <c r="G179" i="4" s="1"/>
  <c r="AK179" i="1"/>
  <c r="AO180" i="1"/>
  <c r="B177" i="6" s="1"/>
  <c r="D180" i="4"/>
  <c r="AP180" i="1"/>
  <c r="H177" i="6" s="1"/>
  <c r="AQ180" i="1"/>
  <c r="I177" i="6" s="1"/>
  <c r="AE68" i="1"/>
  <c r="AL69" i="1"/>
  <c r="AR69" i="1"/>
  <c r="E66" i="6" s="1"/>
  <c r="AQ91" i="1"/>
  <c r="I88" i="6" s="1"/>
  <c r="AP91" i="1"/>
  <c r="H88" i="6" s="1"/>
  <c r="L92" i="4"/>
  <c r="G91" i="4"/>
  <c r="AP90" i="1"/>
  <c r="H87" i="6" s="1"/>
  <c r="AQ90" i="1"/>
  <c r="I87" i="6" s="1"/>
  <c r="D90" i="4"/>
  <c r="AK90" i="1" s="1"/>
  <c r="AJ87" i="1"/>
  <c r="AG67" i="1"/>
  <c r="AF67" i="1"/>
  <c r="AH67" i="1"/>
  <c r="AR68" i="1" s="1"/>
  <c r="E65" i="6" s="1"/>
  <c r="AM161" i="1" l="1"/>
  <c r="AS160" i="1"/>
  <c r="F157" i="6" s="1"/>
  <c r="L179" i="4"/>
  <c r="J83" i="1"/>
  <c r="AI83" i="1" s="1"/>
  <c r="AP181" i="1"/>
  <c r="H178" i="6" s="1"/>
  <c r="D181" i="4"/>
  <c r="AQ181" i="1"/>
  <c r="I178" i="6" s="1"/>
  <c r="AO181" i="1"/>
  <c r="B178" i="6" s="1"/>
  <c r="AK180" i="1"/>
  <c r="E180" i="4"/>
  <c r="G180" i="4" s="1"/>
  <c r="AE67" i="1"/>
  <c r="AL68" i="1"/>
  <c r="AU88" i="1"/>
  <c r="D85" i="6" s="1"/>
  <c r="L91" i="4"/>
  <c r="G90" i="4"/>
  <c r="AO89" i="1"/>
  <c r="B86" i="6" s="1"/>
  <c r="AP89" i="1"/>
  <c r="H86" i="6" s="1"/>
  <c r="AQ89" i="1"/>
  <c r="I86" i="6" s="1"/>
  <c r="D89" i="4"/>
  <c r="AK89" i="1" s="1"/>
  <c r="AO90" i="1"/>
  <c r="B87" i="6" s="1"/>
  <c r="AJ86" i="1"/>
  <c r="AH66" i="1"/>
  <c r="AF66" i="1"/>
  <c r="AG66" i="1"/>
  <c r="AM162" i="1" l="1"/>
  <c r="AS161" i="1"/>
  <c r="F158" i="6" s="1"/>
  <c r="L180" i="4"/>
  <c r="J82" i="1"/>
  <c r="AI82" i="1" s="1"/>
  <c r="AK181" i="1"/>
  <c r="E181" i="4"/>
  <c r="G181" i="4" s="1"/>
  <c r="AP182" i="1"/>
  <c r="H179" i="6" s="1"/>
  <c r="AO182" i="1"/>
  <c r="B179" i="6" s="1"/>
  <c r="D182" i="4"/>
  <c r="AQ182" i="1"/>
  <c r="I179" i="6" s="1"/>
  <c r="AE66" i="1"/>
  <c r="AL67" i="1"/>
  <c r="AU87" i="1"/>
  <c r="D84" i="6" s="1"/>
  <c r="AR67" i="1"/>
  <c r="E64" i="6" s="1"/>
  <c r="D88" i="4"/>
  <c r="AK88" i="1" s="1"/>
  <c r="L90" i="4"/>
  <c r="G89" i="4"/>
  <c r="AJ85" i="1"/>
  <c r="AG65" i="1"/>
  <c r="AF65" i="1"/>
  <c r="AH65" i="1"/>
  <c r="AM163" i="1" l="1"/>
  <c r="AS162" i="1"/>
  <c r="F159" i="6" s="1"/>
  <c r="L181" i="4"/>
  <c r="J81" i="1"/>
  <c r="AI81" i="1" s="1"/>
  <c r="AK182" i="1"/>
  <c r="E182" i="4"/>
  <c r="G182" i="4" s="1"/>
  <c r="AQ183" i="1"/>
  <c r="I180" i="6" s="1"/>
  <c r="D183" i="4"/>
  <c r="AO183" i="1"/>
  <c r="B180" i="6" s="1"/>
  <c r="AP183" i="1"/>
  <c r="H180" i="6" s="1"/>
  <c r="AE65" i="1"/>
  <c r="AL66" i="1"/>
  <c r="AU86" i="1"/>
  <c r="D83" i="6" s="1"/>
  <c r="AR66" i="1"/>
  <c r="E63" i="6" s="1"/>
  <c r="L89" i="4"/>
  <c r="G88" i="4"/>
  <c r="AQ87" i="1"/>
  <c r="I84" i="6" s="1"/>
  <c r="AO87" i="1"/>
  <c r="B84" i="6" s="1"/>
  <c r="AP87" i="1"/>
  <c r="H84" i="6" s="1"/>
  <c r="D87" i="4"/>
  <c r="AK87" i="1" s="1"/>
  <c r="AO88" i="1"/>
  <c r="B85" i="6" s="1"/>
  <c r="AQ88" i="1"/>
  <c r="I85" i="6" s="1"/>
  <c r="AP88" i="1"/>
  <c r="H85" i="6" s="1"/>
  <c r="AJ84" i="1"/>
  <c r="AH64" i="1"/>
  <c r="AR65" i="1" s="1"/>
  <c r="E62" i="6" s="1"/>
  <c r="AF64" i="1"/>
  <c r="AG64" i="1"/>
  <c r="AM164" i="1" l="1"/>
  <c r="AS163" i="1"/>
  <c r="F160" i="6" s="1"/>
  <c r="L182" i="4"/>
  <c r="J80" i="1"/>
  <c r="AI80" i="1" s="1"/>
  <c r="E183" i="4"/>
  <c r="G183" i="4" s="1"/>
  <c r="AK183" i="1"/>
  <c r="AO184" i="1"/>
  <c r="B181" i="6" s="1"/>
  <c r="AP184" i="1"/>
  <c r="H181" i="6" s="1"/>
  <c r="D184" i="4"/>
  <c r="AQ184" i="1"/>
  <c r="I181" i="6" s="1"/>
  <c r="AE64" i="1"/>
  <c r="AL65" i="1"/>
  <c r="AU85" i="1"/>
  <c r="D82" i="6" s="1"/>
  <c r="AQ86" i="1"/>
  <c r="I83" i="6" s="1"/>
  <c r="AP86" i="1"/>
  <c r="H83" i="6" s="1"/>
  <c r="AO86" i="1"/>
  <c r="B83" i="6" s="1"/>
  <c r="D86" i="4"/>
  <c r="AK86" i="1" s="1"/>
  <c r="L88" i="4"/>
  <c r="G87" i="4"/>
  <c r="AJ83" i="1"/>
  <c r="AG63" i="1"/>
  <c r="AF63" i="1"/>
  <c r="AH63" i="1"/>
  <c r="AM165" i="1" l="1"/>
  <c r="AS164" i="1"/>
  <c r="F161" i="6" s="1"/>
  <c r="L183" i="4"/>
  <c r="J79" i="1"/>
  <c r="AI79" i="1" s="1"/>
  <c r="AP185" i="1"/>
  <c r="H182" i="6" s="1"/>
  <c r="AQ185" i="1"/>
  <c r="I182" i="6" s="1"/>
  <c r="D185" i="4"/>
  <c r="AO185" i="1"/>
  <c r="B182" i="6" s="1"/>
  <c r="AK184" i="1"/>
  <c r="E184" i="4"/>
  <c r="G184" i="4" s="1"/>
  <c r="AE63" i="1"/>
  <c r="AL64" i="1"/>
  <c r="AR64" i="1"/>
  <c r="E61" i="6" s="1"/>
  <c r="AU84" i="1"/>
  <c r="D81" i="6" s="1"/>
  <c r="L87" i="4"/>
  <c r="G86" i="4"/>
  <c r="AQ85" i="1"/>
  <c r="I82" i="6" s="1"/>
  <c r="AP85" i="1"/>
  <c r="H82" i="6" s="1"/>
  <c r="AO85" i="1"/>
  <c r="B82" i="6" s="1"/>
  <c r="D85" i="4"/>
  <c r="AK85" i="1" s="1"/>
  <c r="AJ82" i="1"/>
  <c r="AH62" i="1"/>
  <c r="AF62" i="1"/>
  <c r="AG62" i="1"/>
  <c r="AM166" i="1" l="1"/>
  <c r="AS165" i="1"/>
  <c r="F162" i="6" s="1"/>
  <c r="L184" i="4"/>
  <c r="J78" i="1"/>
  <c r="AI78" i="1" s="1"/>
  <c r="AP186" i="1"/>
  <c r="H183" i="6" s="1"/>
  <c r="AQ186" i="1"/>
  <c r="I183" i="6" s="1"/>
  <c r="AO186" i="1"/>
  <c r="B183" i="6" s="1"/>
  <c r="D186" i="4"/>
  <c r="AK185" i="1"/>
  <c r="E185" i="4"/>
  <c r="G185" i="4" s="1"/>
  <c r="AE62" i="1"/>
  <c r="AL63" i="1"/>
  <c r="AU83" i="1"/>
  <c r="D80" i="6" s="1"/>
  <c r="AR63" i="1"/>
  <c r="E60" i="6" s="1"/>
  <c r="AO84" i="1"/>
  <c r="B81" i="6" s="1"/>
  <c r="AP84" i="1"/>
  <c r="H81" i="6" s="1"/>
  <c r="AQ84" i="1"/>
  <c r="I81" i="6" s="1"/>
  <c r="D84" i="4"/>
  <c r="AK84" i="1" s="1"/>
  <c r="L86" i="4"/>
  <c r="G85" i="4"/>
  <c r="AJ81" i="1"/>
  <c r="AG61" i="1"/>
  <c r="AF61" i="1"/>
  <c r="AH61" i="1"/>
  <c r="AM167" i="1" l="1"/>
  <c r="AS166" i="1"/>
  <c r="F163" i="6" s="1"/>
  <c r="L185" i="4"/>
  <c r="J77" i="1"/>
  <c r="AI77" i="1" s="1"/>
  <c r="E186" i="4"/>
  <c r="G186" i="4" s="1"/>
  <c r="AK186" i="1"/>
  <c r="AO187" i="1"/>
  <c r="B184" i="6" s="1"/>
  <c r="AQ187" i="1"/>
  <c r="I184" i="6" s="1"/>
  <c r="D187" i="4"/>
  <c r="AP187" i="1"/>
  <c r="H184" i="6" s="1"/>
  <c r="AE61" i="1"/>
  <c r="AL62" i="1"/>
  <c r="AU82" i="1"/>
  <c r="D79" i="6" s="1"/>
  <c r="AR62" i="1"/>
  <c r="E59" i="6" s="1"/>
  <c r="L85" i="4"/>
  <c r="G84" i="4"/>
  <c r="AO83" i="1"/>
  <c r="B80" i="6" s="1"/>
  <c r="AP83" i="1"/>
  <c r="H80" i="6" s="1"/>
  <c r="AQ83" i="1"/>
  <c r="I80" i="6" s="1"/>
  <c r="D83" i="4"/>
  <c r="AK83" i="1" s="1"/>
  <c r="AJ80" i="1"/>
  <c r="AH60" i="1"/>
  <c r="AF60" i="1"/>
  <c r="AG60" i="1"/>
  <c r="AM168" i="1" l="1"/>
  <c r="AS167" i="1"/>
  <c r="F164" i="6" s="1"/>
  <c r="L186" i="4"/>
  <c r="J76" i="1"/>
  <c r="AI76" i="1" s="1"/>
  <c r="AO188" i="1"/>
  <c r="B185" i="6" s="1"/>
  <c r="AP188" i="1"/>
  <c r="H185" i="6" s="1"/>
  <c r="AQ188" i="1"/>
  <c r="I185" i="6" s="1"/>
  <c r="D188" i="4"/>
  <c r="AK187" i="1"/>
  <c r="E187" i="4"/>
  <c r="G187" i="4" s="1"/>
  <c r="AE60" i="1"/>
  <c r="AL61" i="1"/>
  <c r="AU81" i="1"/>
  <c r="D78" i="6" s="1"/>
  <c r="AR61" i="1"/>
  <c r="E58" i="6" s="1"/>
  <c r="L84" i="4"/>
  <c r="G83" i="4"/>
  <c r="AP82" i="1"/>
  <c r="H79" i="6" s="1"/>
  <c r="AQ82" i="1"/>
  <c r="I79" i="6" s="1"/>
  <c r="AO82" i="1"/>
  <c r="B79" i="6" s="1"/>
  <c r="D82" i="4"/>
  <c r="AK82" i="1" s="1"/>
  <c r="AJ79" i="1"/>
  <c r="AG59" i="1"/>
  <c r="AF59" i="1"/>
  <c r="AH59" i="1"/>
  <c r="AM169" i="1" l="1"/>
  <c r="AS168" i="1"/>
  <c r="F165" i="6" s="1"/>
  <c r="L187" i="4"/>
  <c r="J75" i="1"/>
  <c r="AI75" i="1" s="1"/>
  <c r="AP189" i="1"/>
  <c r="H186" i="6" s="1"/>
  <c r="AQ189" i="1"/>
  <c r="I186" i="6" s="1"/>
  <c r="AO189" i="1"/>
  <c r="B186" i="6" s="1"/>
  <c r="D189" i="4"/>
  <c r="E188" i="4"/>
  <c r="G188" i="4" s="1"/>
  <c r="AK188" i="1"/>
  <c r="AE59" i="1"/>
  <c r="AL60" i="1"/>
  <c r="AU80" i="1"/>
  <c r="D77" i="6" s="1"/>
  <c r="AR60" i="1"/>
  <c r="E57" i="6" s="1"/>
  <c r="L83" i="4"/>
  <c r="G82" i="4"/>
  <c r="AO81" i="1"/>
  <c r="B78" i="6" s="1"/>
  <c r="AQ81" i="1"/>
  <c r="I78" i="6" s="1"/>
  <c r="D81" i="4"/>
  <c r="AK81" i="1" s="1"/>
  <c r="AJ78" i="1"/>
  <c r="AH58" i="1"/>
  <c r="AF58" i="1"/>
  <c r="AG58" i="1"/>
  <c r="AM170" i="1" l="1"/>
  <c r="AS169" i="1"/>
  <c r="F166" i="6" s="1"/>
  <c r="L188" i="4"/>
  <c r="J74" i="1"/>
  <c r="AI74" i="1" s="1"/>
  <c r="E189" i="4"/>
  <c r="G189" i="4" s="1"/>
  <c r="AK189" i="1"/>
  <c r="AP190" i="1"/>
  <c r="H187" i="6" s="1"/>
  <c r="AQ190" i="1"/>
  <c r="I187" i="6" s="1"/>
  <c r="AO190" i="1"/>
  <c r="B187" i="6" s="1"/>
  <c r="D190" i="4"/>
  <c r="AE58" i="1"/>
  <c r="AL59" i="1"/>
  <c r="AU79" i="1"/>
  <c r="D76" i="6" s="1"/>
  <c r="AR59" i="1"/>
  <c r="E56" i="6" s="1"/>
  <c r="AP81" i="1"/>
  <c r="H78" i="6" s="1"/>
  <c r="L82" i="4"/>
  <c r="G81" i="4"/>
  <c r="AP80" i="1"/>
  <c r="H77" i="6" s="1"/>
  <c r="AQ80" i="1"/>
  <c r="I77" i="6" s="1"/>
  <c r="AO80" i="1"/>
  <c r="B77" i="6" s="1"/>
  <c r="D80" i="4"/>
  <c r="AK80" i="1" s="1"/>
  <c r="AJ77" i="1"/>
  <c r="AG57" i="1"/>
  <c r="AF57" i="1"/>
  <c r="AH57" i="1"/>
  <c r="AM171" i="1" l="1"/>
  <c r="AS170" i="1"/>
  <c r="F167" i="6" s="1"/>
  <c r="L189" i="4"/>
  <c r="J73" i="1"/>
  <c r="AI73" i="1" s="1"/>
  <c r="E190" i="4"/>
  <c r="G190" i="4" s="1"/>
  <c r="AK190" i="1"/>
  <c r="AQ191" i="1"/>
  <c r="I188" i="6" s="1"/>
  <c r="AO191" i="1"/>
  <c r="B188" i="6" s="1"/>
  <c r="AP191" i="1"/>
  <c r="H188" i="6" s="1"/>
  <c r="D191" i="4"/>
  <c r="AE57" i="1"/>
  <c r="AL58" i="1"/>
  <c r="AU78" i="1"/>
  <c r="D75" i="6" s="1"/>
  <c r="AR58" i="1"/>
  <c r="E55" i="6" s="1"/>
  <c r="L81" i="4"/>
  <c r="G80" i="4"/>
  <c r="AQ79" i="1"/>
  <c r="I76" i="6" s="1"/>
  <c r="AO79" i="1"/>
  <c r="B76" i="6" s="1"/>
  <c r="AP79" i="1"/>
  <c r="H76" i="6" s="1"/>
  <c r="D79" i="4"/>
  <c r="AK79" i="1" s="1"/>
  <c r="AJ76" i="1"/>
  <c r="AH56" i="1"/>
  <c r="AF56" i="1"/>
  <c r="AG56" i="1"/>
  <c r="AM172" i="1" l="1"/>
  <c r="AS171" i="1"/>
  <c r="F168" i="6" s="1"/>
  <c r="L190" i="4"/>
  <c r="J72" i="1"/>
  <c r="AI72" i="1" s="1"/>
  <c r="AO192" i="1"/>
  <c r="B189" i="6" s="1"/>
  <c r="D192" i="4"/>
  <c r="AP192" i="1"/>
  <c r="H189" i="6" s="1"/>
  <c r="AQ192" i="1"/>
  <c r="I189" i="6" s="1"/>
  <c r="AK191" i="1"/>
  <c r="E191" i="4"/>
  <c r="G191" i="4" s="1"/>
  <c r="AE56" i="1"/>
  <c r="AL57" i="1"/>
  <c r="AR57" i="1"/>
  <c r="E54" i="6" s="1"/>
  <c r="AU77" i="1"/>
  <c r="D74" i="6" s="1"/>
  <c r="L80" i="4"/>
  <c r="G79" i="4"/>
  <c r="AQ78" i="1"/>
  <c r="I75" i="6" s="1"/>
  <c r="AO78" i="1"/>
  <c r="B75" i="6" s="1"/>
  <c r="D78" i="4"/>
  <c r="AK78" i="1" s="1"/>
  <c r="AJ75" i="1"/>
  <c r="AG55" i="1"/>
  <c r="AF55" i="1"/>
  <c r="AH55" i="1"/>
  <c r="AM173" i="1" l="1"/>
  <c r="AS172" i="1"/>
  <c r="F169" i="6" s="1"/>
  <c r="L191" i="4"/>
  <c r="J71" i="1"/>
  <c r="AI71" i="1" s="1"/>
  <c r="AQ193" i="1"/>
  <c r="I190" i="6" s="1"/>
  <c r="AO193" i="1"/>
  <c r="B190" i="6" s="1"/>
  <c r="AP193" i="1"/>
  <c r="H190" i="6" s="1"/>
  <c r="D193" i="4"/>
  <c r="E192" i="4"/>
  <c r="G192" i="4" s="1"/>
  <c r="AK192" i="1"/>
  <c r="AE55" i="1"/>
  <c r="AL56" i="1"/>
  <c r="AR56" i="1"/>
  <c r="E53" i="6" s="1"/>
  <c r="AU76" i="1"/>
  <c r="D73" i="6" s="1"/>
  <c r="D77" i="4"/>
  <c r="AK77" i="1" s="1"/>
  <c r="AP78" i="1"/>
  <c r="H75" i="6" s="1"/>
  <c r="L79" i="4"/>
  <c r="G78" i="4"/>
  <c r="AJ74" i="1"/>
  <c r="AU75" i="1" s="1"/>
  <c r="D72" i="6" s="1"/>
  <c r="AH54" i="1"/>
  <c r="AF54" i="1"/>
  <c r="AG54" i="1"/>
  <c r="AM174" i="1" l="1"/>
  <c r="AS173" i="1"/>
  <c r="F170" i="6" s="1"/>
  <c r="L192" i="4"/>
  <c r="J70" i="1"/>
  <c r="AI70" i="1" s="1"/>
  <c r="AQ194" i="1"/>
  <c r="I191" i="6" s="1"/>
  <c r="AO194" i="1"/>
  <c r="B191" i="6" s="1"/>
  <c r="D194" i="4"/>
  <c r="AP194" i="1"/>
  <c r="H191" i="6" s="1"/>
  <c r="AK193" i="1"/>
  <c r="E193" i="4"/>
  <c r="G193" i="4" s="1"/>
  <c r="AE54" i="1"/>
  <c r="AL55" i="1"/>
  <c r="AR55" i="1"/>
  <c r="E52" i="6" s="1"/>
  <c r="L78" i="4"/>
  <c r="G77" i="4"/>
  <c r="AO76" i="1"/>
  <c r="B73" i="6" s="1"/>
  <c r="AP76" i="1"/>
  <c r="H73" i="6" s="1"/>
  <c r="AQ76" i="1"/>
  <c r="I73" i="6" s="1"/>
  <c r="D76" i="4"/>
  <c r="AK76" i="1" s="1"/>
  <c r="AO77" i="1"/>
  <c r="B74" i="6" s="1"/>
  <c r="AQ77" i="1"/>
  <c r="I74" i="6" s="1"/>
  <c r="AP77" i="1"/>
  <c r="H74" i="6" s="1"/>
  <c r="AJ73" i="1"/>
  <c r="AG53" i="1"/>
  <c r="AF53" i="1"/>
  <c r="AH53" i="1"/>
  <c r="AM175" i="1" l="1"/>
  <c r="AS174" i="1"/>
  <c r="F171" i="6" s="1"/>
  <c r="L193" i="4"/>
  <c r="J69" i="1"/>
  <c r="AI69" i="1" s="1"/>
  <c r="AO195" i="1"/>
  <c r="B192" i="6" s="1"/>
  <c r="D195" i="4"/>
  <c r="AP195" i="1"/>
  <c r="H192" i="6" s="1"/>
  <c r="AQ195" i="1"/>
  <c r="I192" i="6" s="1"/>
  <c r="AK194" i="1"/>
  <c r="E194" i="4"/>
  <c r="G194" i="4" s="1"/>
  <c r="AE53" i="1"/>
  <c r="AL54" i="1"/>
  <c r="AU74" i="1"/>
  <c r="D71" i="6" s="1"/>
  <c r="AR54" i="1"/>
  <c r="E51" i="6" s="1"/>
  <c r="AO75" i="1"/>
  <c r="B72" i="6" s="1"/>
  <c r="AP75" i="1"/>
  <c r="H72" i="6" s="1"/>
  <c r="AQ75" i="1"/>
  <c r="I72" i="6" s="1"/>
  <c r="D75" i="4"/>
  <c r="AK75" i="1" s="1"/>
  <c r="L77" i="4"/>
  <c r="G76" i="4"/>
  <c r="AJ72" i="1"/>
  <c r="AH52" i="1"/>
  <c r="AF52" i="1"/>
  <c r="AG52" i="1"/>
  <c r="AM176" i="1" l="1"/>
  <c r="AS175" i="1"/>
  <c r="F172" i="6" s="1"/>
  <c r="L194" i="4"/>
  <c r="J68" i="1"/>
  <c r="AI68" i="1" s="1"/>
  <c r="AP196" i="1"/>
  <c r="H193" i="6" s="1"/>
  <c r="AQ196" i="1"/>
  <c r="I193" i="6" s="1"/>
  <c r="D196" i="4"/>
  <c r="AO196" i="1"/>
  <c r="B193" i="6" s="1"/>
  <c r="AK195" i="1"/>
  <c r="E195" i="4"/>
  <c r="G195" i="4" s="1"/>
  <c r="AE52" i="1"/>
  <c r="AL53" i="1"/>
  <c r="AR53" i="1"/>
  <c r="E50" i="6" s="1"/>
  <c r="AU73" i="1"/>
  <c r="D70" i="6" s="1"/>
  <c r="L76" i="4"/>
  <c r="G75" i="4"/>
  <c r="AP74" i="1"/>
  <c r="H71" i="6" s="1"/>
  <c r="AQ74" i="1"/>
  <c r="I71" i="6" s="1"/>
  <c r="AO74" i="1"/>
  <c r="B71" i="6" s="1"/>
  <c r="D74" i="4"/>
  <c r="AK74" i="1" s="1"/>
  <c r="AJ71" i="1"/>
  <c r="AG51" i="1"/>
  <c r="AF51" i="1"/>
  <c r="AH51" i="1"/>
  <c r="AM177" i="1" l="1"/>
  <c r="AS176" i="1"/>
  <c r="F173" i="6" s="1"/>
  <c r="L195" i="4"/>
  <c r="J67" i="1"/>
  <c r="AI67" i="1" s="1"/>
  <c r="AP197" i="1"/>
  <c r="H194" i="6" s="1"/>
  <c r="AQ197" i="1"/>
  <c r="I194" i="6" s="1"/>
  <c r="AO197" i="1"/>
  <c r="B194" i="6" s="1"/>
  <c r="D197" i="4"/>
  <c r="AK196" i="1"/>
  <c r="E196" i="4"/>
  <c r="G196" i="4" s="1"/>
  <c r="AE51" i="1"/>
  <c r="AL52" i="1"/>
  <c r="AU72" i="1"/>
  <c r="D69" i="6" s="1"/>
  <c r="AR52" i="1"/>
  <c r="E49" i="6" s="1"/>
  <c r="L75" i="4"/>
  <c r="G74" i="4"/>
  <c r="AO73" i="1"/>
  <c r="B70" i="6" s="1"/>
  <c r="AP73" i="1"/>
  <c r="H70" i="6" s="1"/>
  <c r="AQ73" i="1"/>
  <c r="I70" i="6" s="1"/>
  <c r="D73" i="4"/>
  <c r="AK73" i="1" s="1"/>
  <c r="AJ70" i="1"/>
  <c r="AH50" i="1"/>
  <c r="AF50" i="1"/>
  <c r="AG50" i="1"/>
  <c r="AM178" i="1" l="1"/>
  <c r="AS177" i="1"/>
  <c r="F174" i="6" s="1"/>
  <c r="L196" i="4"/>
  <c r="J66" i="1"/>
  <c r="AI66" i="1" s="1"/>
  <c r="E197" i="4"/>
  <c r="G197" i="4" s="1"/>
  <c r="AK197" i="1"/>
  <c r="D198" i="4"/>
  <c r="AP198" i="1"/>
  <c r="H195" i="6" s="1"/>
  <c r="AQ198" i="1"/>
  <c r="I195" i="6" s="1"/>
  <c r="AO198" i="1"/>
  <c r="B195" i="6" s="1"/>
  <c r="AE50" i="1"/>
  <c r="AL51" i="1"/>
  <c r="AU71" i="1"/>
  <c r="D68" i="6" s="1"/>
  <c r="AR51" i="1"/>
  <c r="E48" i="6" s="1"/>
  <c r="AP72" i="1"/>
  <c r="H69" i="6" s="1"/>
  <c r="AQ72" i="1"/>
  <c r="I69" i="6" s="1"/>
  <c r="AO72" i="1"/>
  <c r="B69" i="6" s="1"/>
  <c r="D72" i="4"/>
  <c r="AK72" i="1" s="1"/>
  <c r="L74" i="4"/>
  <c r="G73" i="4"/>
  <c r="AJ69" i="1"/>
  <c r="AG49" i="1"/>
  <c r="AF49" i="1"/>
  <c r="AH49" i="1"/>
  <c r="AM179" i="1" l="1"/>
  <c r="AS178" i="1"/>
  <c r="F175" i="6" s="1"/>
  <c r="L197" i="4"/>
  <c r="J65" i="1"/>
  <c r="AI65" i="1" s="1"/>
  <c r="AO199" i="1"/>
  <c r="B196" i="6" s="1"/>
  <c r="AP199" i="1"/>
  <c r="H196" i="6" s="1"/>
  <c r="D199" i="4"/>
  <c r="AQ199" i="1"/>
  <c r="I196" i="6" s="1"/>
  <c r="AK198" i="1"/>
  <c r="E198" i="4"/>
  <c r="G198" i="4" s="1"/>
  <c r="AE49" i="1"/>
  <c r="AL50" i="1"/>
  <c r="AU70" i="1"/>
  <c r="D67" i="6" s="1"/>
  <c r="AR50" i="1"/>
  <c r="E47" i="6" s="1"/>
  <c r="L73" i="4"/>
  <c r="G72" i="4"/>
  <c r="AQ71" i="1"/>
  <c r="I68" i="6" s="1"/>
  <c r="AP71" i="1"/>
  <c r="H68" i="6" s="1"/>
  <c r="AO71" i="1"/>
  <c r="B68" i="6" s="1"/>
  <c r="D71" i="4"/>
  <c r="AK71" i="1" s="1"/>
  <c r="AJ68" i="1"/>
  <c r="AH48" i="1"/>
  <c r="AF48" i="1"/>
  <c r="AG48" i="1"/>
  <c r="AM180" i="1" l="1"/>
  <c r="AS179" i="1"/>
  <c r="F176" i="6" s="1"/>
  <c r="L198" i="4"/>
  <c r="J64" i="1"/>
  <c r="AI64" i="1" s="1"/>
  <c r="AK199" i="1"/>
  <c r="E199" i="4"/>
  <c r="G199" i="4" s="1"/>
  <c r="AP200" i="1"/>
  <c r="H197" i="6" s="1"/>
  <c r="AO200" i="1"/>
  <c r="B197" i="6" s="1"/>
  <c r="D200" i="4"/>
  <c r="AQ200" i="1"/>
  <c r="I197" i="6" s="1"/>
  <c r="AE48" i="1"/>
  <c r="AL49" i="1"/>
  <c r="AU69" i="1"/>
  <c r="D66" i="6" s="1"/>
  <c r="AR49" i="1"/>
  <c r="E46" i="6" s="1"/>
  <c r="L72" i="4"/>
  <c r="G71" i="4"/>
  <c r="AP70" i="1"/>
  <c r="H67" i="6" s="1"/>
  <c r="AQ70" i="1"/>
  <c r="I67" i="6" s="1"/>
  <c r="AO70" i="1"/>
  <c r="B67" i="6" s="1"/>
  <c r="D70" i="4"/>
  <c r="AK70" i="1" s="1"/>
  <c r="AJ67" i="1"/>
  <c r="AG47" i="1"/>
  <c r="AF47" i="1"/>
  <c r="AH47" i="1"/>
  <c r="AM181" i="1" l="1"/>
  <c r="AS180" i="1"/>
  <c r="F177" i="6" s="1"/>
  <c r="L199" i="4"/>
  <c r="J63" i="1"/>
  <c r="AI63" i="1" s="1"/>
  <c r="AO201" i="1"/>
  <c r="B198" i="6" s="1"/>
  <c r="D201" i="4"/>
  <c r="AP201" i="1"/>
  <c r="H198" i="6" s="1"/>
  <c r="AQ201" i="1"/>
  <c r="I198" i="6" s="1"/>
  <c r="E200" i="4"/>
  <c r="G200" i="4" s="1"/>
  <c r="AK200" i="1"/>
  <c r="AE47" i="1"/>
  <c r="AL48" i="1"/>
  <c r="AU68" i="1"/>
  <c r="D65" i="6" s="1"/>
  <c r="AR48" i="1"/>
  <c r="E45" i="6" s="1"/>
  <c r="L71" i="4"/>
  <c r="G70" i="4"/>
  <c r="AP69" i="1"/>
  <c r="H66" i="6" s="1"/>
  <c r="AQ69" i="1"/>
  <c r="I66" i="6" s="1"/>
  <c r="AO69" i="1"/>
  <c r="B66" i="6" s="1"/>
  <c r="D69" i="4"/>
  <c r="AK69" i="1" s="1"/>
  <c r="AJ66" i="1"/>
  <c r="AH46" i="1"/>
  <c r="AF46" i="1"/>
  <c r="AG46" i="1"/>
  <c r="AM182" i="1" l="1"/>
  <c r="AS181" i="1"/>
  <c r="F178" i="6" s="1"/>
  <c r="L200" i="4"/>
  <c r="J62" i="1"/>
  <c r="AI62" i="1" s="1"/>
  <c r="AP202" i="1"/>
  <c r="H199" i="6" s="1"/>
  <c r="D202" i="4"/>
  <c r="AQ202" i="1"/>
  <c r="I199" i="6" s="1"/>
  <c r="AO202" i="1"/>
  <c r="B199" i="6" s="1"/>
  <c r="AK201" i="1"/>
  <c r="E201" i="4"/>
  <c r="G201" i="4" s="1"/>
  <c r="AE46" i="1"/>
  <c r="AL47" i="1"/>
  <c r="AR47" i="1"/>
  <c r="E44" i="6" s="1"/>
  <c r="AU67" i="1"/>
  <c r="D64" i="6" s="1"/>
  <c r="L70" i="4"/>
  <c r="G69" i="4"/>
  <c r="AP68" i="1"/>
  <c r="H65" i="6" s="1"/>
  <c r="AQ68" i="1"/>
  <c r="I65" i="6" s="1"/>
  <c r="AO68" i="1"/>
  <c r="B65" i="6" s="1"/>
  <c r="D68" i="4"/>
  <c r="AK68" i="1" s="1"/>
  <c r="AJ65" i="1"/>
  <c r="AG45" i="1"/>
  <c r="AF45" i="1"/>
  <c r="AH45" i="1"/>
  <c r="AM183" i="1" l="1"/>
  <c r="AS182" i="1"/>
  <c r="F179" i="6" s="1"/>
  <c r="L201" i="4"/>
  <c r="J61" i="1"/>
  <c r="AI61" i="1" s="1"/>
  <c r="AP203" i="1"/>
  <c r="H200" i="6" s="1"/>
  <c r="AQ203" i="1"/>
  <c r="I200" i="6" s="1"/>
  <c r="D203" i="4"/>
  <c r="AO203" i="1"/>
  <c r="B200" i="6" s="1"/>
  <c r="E202" i="4"/>
  <c r="G202" i="4" s="1"/>
  <c r="AK202" i="1"/>
  <c r="AE45" i="1"/>
  <c r="AL46" i="1"/>
  <c r="AU66" i="1"/>
  <c r="D63" i="6" s="1"/>
  <c r="AR46" i="1"/>
  <c r="E43" i="6" s="1"/>
  <c r="L69" i="4"/>
  <c r="G68" i="4"/>
  <c r="AP67" i="1"/>
  <c r="H64" i="6" s="1"/>
  <c r="AQ67" i="1"/>
  <c r="I64" i="6" s="1"/>
  <c r="AO67" i="1"/>
  <c r="B64" i="6" s="1"/>
  <c r="D67" i="4"/>
  <c r="AK67" i="1" s="1"/>
  <c r="AJ64" i="1"/>
  <c r="AH44" i="1"/>
  <c r="AF44" i="1"/>
  <c r="AG44" i="1"/>
  <c r="AM184" i="1" l="1"/>
  <c r="AS183" i="1"/>
  <c r="F180" i="6" s="1"/>
  <c r="L202" i="4"/>
  <c r="J60" i="1"/>
  <c r="AI60" i="1" s="1"/>
  <c r="D204" i="4"/>
  <c r="AQ204" i="1"/>
  <c r="I201" i="6" s="1"/>
  <c r="AP204" i="1"/>
  <c r="H201" i="6" s="1"/>
  <c r="AO204" i="1"/>
  <c r="B201" i="6" s="1"/>
  <c r="AK203" i="1"/>
  <c r="E203" i="4"/>
  <c r="G203" i="4" s="1"/>
  <c r="AE44" i="1"/>
  <c r="AL45" i="1"/>
  <c r="AU65" i="1"/>
  <c r="D62" i="6" s="1"/>
  <c r="AR45" i="1"/>
  <c r="E42" i="6" s="1"/>
  <c r="L68" i="4"/>
  <c r="G67" i="4"/>
  <c r="AP66" i="1"/>
  <c r="H63" i="6" s="1"/>
  <c r="AQ66" i="1"/>
  <c r="I63" i="6" s="1"/>
  <c r="AO66" i="1"/>
  <c r="B63" i="6" s="1"/>
  <c r="D66" i="4"/>
  <c r="AK66" i="1" s="1"/>
  <c r="AJ63" i="1"/>
  <c r="AG43" i="1"/>
  <c r="AF43" i="1"/>
  <c r="AH43" i="1"/>
  <c r="AM185" i="1" l="1"/>
  <c r="AS184" i="1"/>
  <c r="F181" i="6" s="1"/>
  <c r="L203" i="4"/>
  <c r="M201" i="4" s="1"/>
  <c r="J59" i="1"/>
  <c r="AI59" i="1" s="1"/>
  <c r="M129" i="4"/>
  <c r="M194" i="4"/>
  <c r="M192" i="4"/>
  <c r="D205" i="4"/>
  <c r="AO205" i="1"/>
  <c r="B202" i="6" s="1"/>
  <c r="AP205" i="1"/>
  <c r="H202" i="6" s="1"/>
  <c r="AQ205" i="1"/>
  <c r="I202" i="6" s="1"/>
  <c r="E204" i="4"/>
  <c r="G204" i="4" s="1"/>
  <c r="AK204" i="1"/>
  <c r="AE43" i="1"/>
  <c r="AL44" i="1"/>
  <c r="AR44" i="1"/>
  <c r="E41" i="6" s="1"/>
  <c r="AU64" i="1"/>
  <c r="D61" i="6" s="1"/>
  <c r="L67" i="4"/>
  <c r="G66" i="4"/>
  <c r="AP65" i="1"/>
  <c r="H62" i="6" s="1"/>
  <c r="AQ65" i="1"/>
  <c r="I62" i="6" s="1"/>
  <c r="AO65" i="1"/>
  <c r="B62" i="6" s="1"/>
  <c r="D65" i="4"/>
  <c r="AK65" i="1" s="1"/>
  <c r="AJ62" i="1"/>
  <c r="AU63" i="1" s="1"/>
  <c r="D60" i="6" s="1"/>
  <c r="AH42" i="1"/>
  <c r="AF42" i="1"/>
  <c r="AG42" i="1"/>
  <c r="M156" i="4" l="1"/>
  <c r="M185" i="4"/>
  <c r="M124" i="4"/>
  <c r="M177" i="4"/>
  <c r="M199" i="4"/>
  <c r="M172" i="4"/>
  <c r="M134" i="4"/>
  <c r="M131" i="4"/>
  <c r="M141" i="4"/>
  <c r="M153" i="4"/>
  <c r="M168" i="4"/>
  <c r="M179" i="4"/>
  <c r="M159" i="4"/>
  <c r="M171" i="4"/>
  <c r="M138" i="4"/>
  <c r="M148" i="4"/>
  <c r="M191" i="4"/>
  <c r="M112" i="4"/>
  <c r="M105" i="4"/>
  <c r="M150" i="4"/>
  <c r="M132" i="4"/>
  <c r="M196" i="4"/>
  <c r="M149" i="4"/>
  <c r="M128" i="4"/>
  <c r="M187" i="4"/>
  <c r="M178" i="4"/>
  <c r="M175" i="4"/>
  <c r="M139" i="4"/>
  <c r="M135" i="4"/>
  <c r="M193" i="4"/>
  <c r="M163" i="4"/>
  <c r="M188" i="4"/>
  <c r="M151" i="4"/>
  <c r="M158" i="4"/>
  <c r="M202" i="4"/>
  <c r="M183" i="4"/>
  <c r="M133" i="4"/>
  <c r="M176" i="4"/>
  <c r="M111" i="4"/>
  <c r="M155" i="4"/>
  <c r="M165" i="4"/>
  <c r="M115" i="4"/>
  <c r="M126" i="4"/>
  <c r="M189" i="4"/>
  <c r="M174" i="4"/>
  <c r="M104" i="4"/>
  <c r="M160" i="4"/>
  <c r="M145" i="4"/>
  <c r="M200" i="4"/>
  <c r="M190" i="4"/>
  <c r="M173" i="4"/>
  <c r="M116" i="4"/>
  <c r="M146" i="4"/>
  <c r="M161" i="4"/>
  <c r="M186" i="4"/>
  <c r="M144" i="4"/>
  <c r="M114" i="4"/>
  <c r="M122" i="4"/>
  <c r="M184" i="4"/>
  <c r="M118" i="4"/>
  <c r="M154" i="4"/>
  <c r="M119" i="4"/>
  <c r="M197" i="4"/>
  <c r="M182" i="4"/>
  <c r="M166" i="4"/>
  <c r="M137" i="4"/>
  <c r="M121" i="4"/>
  <c r="M198" i="4"/>
  <c r="M181" i="4"/>
  <c r="M152" i="4"/>
  <c r="M140" i="4"/>
  <c r="M164" i="4"/>
  <c r="M195" i="4"/>
  <c r="M180" i="4"/>
  <c r="M167" i="4"/>
  <c r="M157" i="4"/>
  <c r="M109" i="4"/>
  <c r="M170" i="4"/>
  <c r="M162" i="4"/>
  <c r="M106" i="4"/>
  <c r="M203" i="4"/>
  <c r="M130" i="4"/>
  <c r="M125" i="4"/>
  <c r="M147" i="4"/>
  <c r="M120" i="4"/>
  <c r="M143" i="4"/>
  <c r="M169" i="4"/>
  <c r="M110" i="4"/>
  <c r="M127" i="4"/>
  <c r="M136" i="4"/>
  <c r="M142" i="4"/>
  <c r="M113" i="4"/>
  <c r="M107" i="4"/>
  <c r="M117" i="4"/>
  <c r="M108" i="4"/>
  <c r="M123" i="4"/>
  <c r="AM186" i="1"/>
  <c r="AS185" i="1"/>
  <c r="F182" i="6" s="1"/>
  <c r="L204" i="4"/>
  <c r="M204" i="4" s="1"/>
  <c r="J58" i="1"/>
  <c r="AI58" i="1" s="1"/>
  <c r="D206" i="4"/>
  <c r="AO206" i="1"/>
  <c r="B203" i="6" s="1"/>
  <c r="AQ206" i="1"/>
  <c r="I203" i="6" s="1"/>
  <c r="AP206" i="1"/>
  <c r="H203" i="6" s="1"/>
  <c r="AK205" i="1"/>
  <c r="E205" i="4"/>
  <c r="G205" i="4" s="1"/>
  <c r="AE42" i="1"/>
  <c r="AL43" i="1"/>
  <c r="AR43" i="1"/>
  <c r="E40" i="6" s="1"/>
  <c r="AP64" i="1"/>
  <c r="H61" i="6" s="1"/>
  <c r="D64" i="4"/>
  <c r="AK64" i="1" s="1"/>
  <c r="AK63" i="1" s="1"/>
  <c r="AK62" i="1" s="1"/>
  <c r="AK61" i="1" s="1"/>
  <c r="AK60" i="1" s="1"/>
  <c r="AK59" i="1" s="1"/>
  <c r="AK58" i="1" s="1"/>
  <c r="AK57" i="1" s="1"/>
  <c r="AK56" i="1" s="1"/>
  <c r="AK55" i="1" s="1"/>
  <c r="AK54" i="1" s="1"/>
  <c r="AK53" i="1" s="1"/>
  <c r="AK52" i="1" s="1"/>
  <c r="AK51" i="1" s="1"/>
  <c r="AK50" i="1" s="1"/>
  <c r="AK49" i="1" s="1"/>
  <c r="AK48" i="1" s="1"/>
  <c r="AK47" i="1" s="1"/>
  <c r="AK46" i="1" s="1"/>
  <c r="AK45" i="1" s="1"/>
  <c r="AK44" i="1" s="1"/>
  <c r="AK43" i="1" s="1"/>
  <c r="AK42" i="1" s="1"/>
  <c r="AK41" i="1" s="1"/>
  <c r="AK40" i="1" s="1"/>
  <c r="AK39" i="1" s="1"/>
  <c r="AK38" i="1" s="1"/>
  <c r="AK37" i="1" s="1"/>
  <c r="AK36" i="1" s="1"/>
  <c r="AK35" i="1" s="1"/>
  <c r="AK34" i="1" s="1"/>
  <c r="AK33" i="1" s="1"/>
  <c r="AK32" i="1" s="1"/>
  <c r="AK31" i="1" s="1"/>
  <c r="AK30" i="1" s="1"/>
  <c r="AK29" i="1" s="1"/>
  <c r="AK28" i="1" s="1"/>
  <c r="AK27" i="1" s="1"/>
  <c r="AK26" i="1" s="1"/>
  <c r="AK25" i="1" s="1"/>
  <c r="AK24" i="1" s="1"/>
  <c r="AK23" i="1" s="1"/>
  <c r="AK22" i="1" s="1"/>
  <c r="AK21" i="1" s="1"/>
  <c r="AK20" i="1" s="1"/>
  <c r="AK19" i="1" s="1"/>
  <c r="AK18" i="1" s="1"/>
  <c r="AK17" i="1" s="1"/>
  <c r="AK16" i="1" s="1"/>
  <c r="AK15" i="1" s="1"/>
  <c r="AK14" i="1" s="1"/>
  <c r="AK13" i="1" s="1"/>
  <c r="AK12" i="1" s="1"/>
  <c r="AK11" i="1" s="1"/>
  <c r="AK10" i="1" s="1"/>
  <c r="AK9" i="1" s="1"/>
  <c r="AK8" i="1" s="1"/>
  <c r="AK7" i="1" s="1"/>
  <c r="AK6" i="1" s="1"/>
  <c r="AK5" i="1" s="1"/>
  <c r="AK4" i="1" s="1"/>
  <c r="L66" i="4"/>
  <c r="G65" i="4"/>
  <c r="AJ61" i="1"/>
  <c r="AG41" i="1"/>
  <c r="AF41" i="1"/>
  <c r="AH41" i="1"/>
  <c r="AM187" i="1" l="1"/>
  <c r="AS186" i="1"/>
  <c r="F183" i="6" s="1"/>
  <c r="L205" i="4"/>
  <c r="M205" i="4" s="1"/>
  <c r="J57" i="1"/>
  <c r="AI57" i="1" s="1"/>
  <c r="D207" i="4"/>
  <c r="AQ207" i="1"/>
  <c r="I204" i="6" s="1"/>
  <c r="AP207" i="1"/>
  <c r="H204" i="6" s="1"/>
  <c r="AO207" i="1"/>
  <c r="B204" i="6" s="1"/>
  <c r="AK206" i="1"/>
  <c r="E206" i="4"/>
  <c r="G206" i="4" s="1"/>
  <c r="AE41" i="1"/>
  <c r="AL42" i="1"/>
  <c r="AO64" i="1"/>
  <c r="B61" i="6" s="1"/>
  <c r="AQ64" i="1"/>
  <c r="I61" i="6" s="1"/>
  <c r="AU62" i="1"/>
  <c r="D59" i="6" s="1"/>
  <c r="AR42" i="1"/>
  <c r="E39" i="6" s="1"/>
  <c r="L65" i="4"/>
  <c r="G64" i="4"/>
  <c r="AO63" i="1"/>
  <c r="B60" i="6" s="1"/>
  <c r="D63" i="4"/>
  <c r="AJ60" i="1"/>
  <c r="AH40" i="1"/>
  <c r="AF40" i="1"/>
  <c r="AG40" i="1"/>
  <c r="AM188" i="1" l="1"/>
  <c r="AS187" i="1"/>
  <c r="F184" i="6" s="1"/>
  <c r="L206" i="4"/>
  <c r="M206" i="4" s="1"/>
  <c r="L64" i="4"/>
  <c r="J56" i="1"/>
  <c r="AI56" i="1" s="1"/>
  <c r="AK207" i="1"/>
  <c r="E207" i="4"/>
  <c r="G207" i="4" s="1"/>
  <c r="D208" i="4"/>
  <c r="AP208" i="1"/>
  <c r="H205" i="6" s="1"/>
  <c r="AO208" i="1"/>
  <c r="B205" i="6" s="1"/>
  <c r="AQ208" i="1"/>
  <c r="I205" i="6" s="1"/>
  <c r="AE40" i="1"/>
  <c r="AL41" i="1"/>
  <c r="AQ63" i="1"/>
  <c r="I60" i="6" s="1"/>
  <c r="AU61" i="1"/>
  <c r="D58" i="6" s="1"/>
  <c r="AP63" i="1"/>
  <c r="H60" i="6" s="1"/>
  <c r="AR41" i="1"/>
  <c r="E38" i="6" s="1"/>
  <c r="AO62" i="1"/>
  <c r="B59" i="6" s="1"/>
  <c r="D62" i="4"/>
  <c r="AJ59" i="1"/>
  <c r="AG39" i="1"/>
  <c r="AF39" i="1"/>
  <c r="AH39" i="1"/>
  <c r="AR40" i="1" s="1"/>
  <c r="E37" i="6" s="1"/>
  <c r="AM189" i="1" l="1"/>
  <c r="AS188" i="1"/>
  <c r="F185" i="6" s="1"/>
  <c r="L207" i="4"/>
  <c r="M207" i="4" s="1"/>
  <c r="J55" i="1"/>
  <c r="AI55" i="1" s="1"/>
  <c r="D209" i="4"/>
  <c r="AQ209" i="1"/>
  <c r="I206" i="6" s="1"/>
  <c r="AO209" i="1"/>
  <c r="B206" i="6" s="1"/>
  <c r="AP209" i="1"/>
  <c r="H206" i="6" s="1"/>
  <c r="E208" i="4"/>
  <c r="G208" i="4" s="1"/>
  <c r="AK208" i="1"/>
  <c r="AE39" i="1"/>
  <c r="AL40" i="1"/>
  <c r="AP62" i="1"/>
  <c r="H59" i="6" s="1"/>
  <c r="AQ62" i="1"/>
  <c r="I59" i="6" s="1"/>
  <c r="AJ58" i="1"/>
  <c r="AU59" i="1" s="1"/>
  <c r="D56" i="6" s="1"/>
  <c r="AU60" i="1"/>
  <c r="D57" i="6" s="1"/>
  <c r="AQ61" i="1"/>
  <c r="I58" i="6" s="1"/>
  <c r="D61" i="4"/>
  <c r="AH38" i="1"/>
  <c r="AF38" i="1"/>
  <c r="AG38" i="1"/>
  <c r="AM190" i="1" l="1"/>
  <c r="AS189" i="1"/>
  <c r="F186" i="6" s="1"/>
  <c r="J54" i="1"/>
  <c r="AI54" i="1" s="1"/>
  <c r="L208" i="4"/>
  <c r="M208" i="4" s="1"/>
  <c r="D210" i="4"/>
  <c r="AQ210" i="1"/>
  <c r="I207" i="6" s="1"/>
  <c r="AO210" i="1"/>
  <c r="B207" i="6" s="1"/>
  <c r="AP210" i="1"/>
  <c r="H207" i="6" s="1"/>
  <c r="AK209" i="1"/>
  <c r="E209" i="4"/>
  <c r="G209" i="4" s="1"/>
  <c r="AE38" i="1"/>
  <c r="AL39" i="1"/>
  <c r="AJ57" i="1"/>
  <c r="AU58" i="1" s="1"/>
  <c r="D55" i="6" s="1"/>
  <c r="AO61" i="1"/>
  <c r="B58" i="6" s="1"/>
  <c r="AP61" i="1"/>
  <c r="H58" i="6" s="1"/>
  <c r="AR39" i="1"/>
  <c r="E36" i="6" s="1"/>
  <c r="AQ60" i="1"/>
  <c r="I57" i="6" s="1"/>
  <c r="D60" i="4"/>
  <c r="AG37" i="1"/>
  <c r="AF37" i="1"/>
  <c r="AH37" i="1"/>
  <c r="AR38" i="1" s="1"/>
  <c r="E35" i="6" s="1"/>
  <c r="AM191" i="1" l="1"/>
  <c r="AS190" i="1"/>
  <c r="F187" i="6" s="1"/>
  <c r="J53" i="1"/>
  <c r="AI53" i="1" s="1"/>
  <c r="D211" i="4"/>
  <c r="AP211" i="1"/>
  <c r="H208" i="6" s="1"/>
  <c r="AQ211" i="1"/>
  <c r="I208" i="6" s="1"/>
  <c r="AO211" i="1"/>
  <c r="B208" i="6" s="1"/>
  <c r="L209" i="4"/>
  <c r="M209" i="4" s="1"/>
  <c r="E210" i="4"/>
  <c r="G210" i="4" s="1"/>
  <c r="AK210" i="1"/>
  <c r="AJ56" i="1"/>
  <c r="AU57" i="1" s="1"/>
  <c r="D54" i="6" s="1"/>
  <c r="AE37" i="1"/>
  <c r="AL38" i="1"/>
  <c r="AP60" i="1"/>
  <c r="H57" i="6" s="1"/>
  <c r="AO60" i="1"/>
  <c r="B57" i="6" s="1"/>
  <c r="AO59" i="1"/>
  <c r="B56" i="6" s="1"/>
  <c r="D59" i="4"/>
  <c r="AH36" i="1"/>
  <c r="AR37" i="1" s="1"/>
  <c r="E34" i="6" s="1"/>
  <c r="AF36" i="1"/>
  <c r="AG36" i="1"/>
  <c r="AM192" i="1" l="1"/>
  <c r="AS191" i="1"/>
  <c r="F188" i="6" s="1"/>
  <c r="J52" i="1"/>
  <c r="AI52" i="1" s="1"/>
  <c r="AK211" i="1"/>
  <c r="E211" i="4"/>
  <c r="G211" i="4" s="1"/>
  <c r="D212" i="4"/>
  <c r="AO212" i="1"/>
  <c r="B209" i="6" s="1"/>
  <c r="AP212" i="1"/>
  <c r="H209" i="6" s="1"/>
  <c r="AQ212" i="1"/>
  <c r="I209" i="6" s="1"/>
  <c r="L210" i="4"/>
  <c r="M210" i="4" s="1"/>
  <c r="AJ55" i="1"/>
  <c r="AU56" i="1" s="1"/>
  <c r="D53" i="6" s="1"/>
  <c r="AE36" i="1"/>
  <c r="AL37" i="1"/>
  <c r="AQ59" i="1"/>
  <c r="I56" i="6" s="1"/>
  <c r="AP59" i="1"/>
  <c r="H56" i="6" s="1"/>
  <c r="AO58" i="1"/>
  <c r="B55" i="6" s="1"/>
  <c r="D58" i="4"/>
  <c r="AG35" i="1"/>
  <c r="AF35" i="1"/>
  <c r="AH35" i="1"/>
  <c r="AM193" i="1" l="1"/>
  <c r="AS192" i="1"/>
  <c r="F189" i="6" s="1"/>
  <c r="AJ54" i="1"/>
  <c r="AU55" i="1" s="1"/>
  <c r="D52" i="6" s="1"/>
  <c r="J51" i="1"/>
  <c r="AI51" i="1" s="1"/>
  <c r="E212" i="4"/>
  <c r="G212" i="4" s="1"/>
  <c r="AK212" i="1"/>
  <c r="D213" i="4"/>
  <c r="AP213" i="1"/>
  <c r="H210" i="6" s="1"/>
  <c r="AO213" i="1"/>
  <c r="B210" i="6" s="1"/>
  <c r="AQ213" i="1"/>
  <c r="I210" i="6" s="1"/>
  <c r="L211" i="4"/>
  <c r="M211" i="4" s="1"/>
  <c r="AE35" i="1"/>
  <c r="AL36" i="1"/>
  <c r="AQ58" i="1"/>
  <c r="I55" i="6" s="1"/>
  <c r="AP58" i="1"/>
  <c r="H55" i="6" s="1"/>
  <c r="AR36" i="1"/>
  <c r="E33" i="6" s="1"/>
  <c r="D57" i="4"/>
  <c r="AH34" i="1"/>
  <c r="AF34" i="1"/>
  <c r="AG34" i="1"/>
  <c r="AM194" i="1" l="1"/>
  <c r="AS193" i="1"/>
  <c r="F190" i="6" s="1"/>
  <c r="AJ53" i="1"/>
  <c r="AU54" i="1" s="1"/>
  <c r="D51" i="6" s="1"/>
  <c r="J50" i="1"/>
  <c r="AI50" i="1" s="1"/>
  <c r="D214" i="4"/>
  <c r="AO214" i="1"/>
  <c r="B211" i="6" s="1"/>
  <c r="AP214" i="1"/>
  <c r="H211" i="6" s="1"/>
  <c r="AQ214" i="1"/>
  <c r="I211" i="6" s="1"/>
  <c r="AK213" i="1"/>
  <c r="E213" i="4"/>
  <c r="G213" i="4" s="1"/>
  <c r="L212" i="4"/>
  <c r="M212" i="4" s="1"/>
  <c r="AE34" i="1"/>
  <c r="AL35" i="1"/>
  <c r="AR35" i="1"/>
  <c r="E32" i="6" s="1"/>
  <c r="AP56" i="1"/>
  <c r="H53" i="6" s="1"/>
  <c r="D56" i="4"/>
  <c r="AO57" i="1"/>
  <c r="B54" i="6" s="1"/>
  <c r="AQ57" i="1"/>
  <c r="I54" i="6" s="1"/>
  <c r="AP57" i="1"/>
  <c r="H54" i="6" s="1"/>
  <c r="AG33" i="1"/>
  <c r="AF33" i="1"/>
  <c r="AH33" i="1"/>
  <c r="AJ52" i="1" l="1"/>
  <c r="AU53" i="1" s="1"/>
  <c r="D50" i="6" s="1"/>
  <c r="AM195" i="1"/>
  <c r="AS194" i="1"/>
  <c r="F191" i="6" s="1"/>
  <c r="J49" i="1"/>
  <c r="AI49" i="1" s="1"/>
  <c r="L213" i="4"/>
  <c r="M213" i="4" s="1"/>
  <c r="AP215" i="1"/>
  <c r="H212" i="6" s="1"/>
  <c r="D215" i="4"/>
  <c r="AQ215" i="1"/>
  <c r="I212" i="6" s="1"/>
  <c r="AO215" i="1"/>
  <c r="B212" i="6" s="1"/>
  <c r="E214" i="4"/>
  <c r="G214" i="4" s="1"/>
  <c r="AK214" i="1"/>
  <c r="AE33" i="1"/>
  <c r="AL34" i="1"/>
  <c r="AO56" i="1"/>
  <c r="B53" i="6" s="1"/>
  <c r="AQ56" i="1"/>
  <c r="I53" i="6" s="1"/>
  <c r="AR34" i="1"/>
  <c r="E31" i="6" s="1"/>
  <c r="AO55" i="1"/>
  <c r="B52" i="6" s="1"/>
  <c r="D55" i="4"/>
  <c r="AH32" i="1"/>
  <c r="AF32" i="1"/>
  <c r="AG32" i="1"/>
  <c r="AJ51" i="1" l="1"/>
  <c r="AJ50" i="1" s="1"/>
  <c r="AM196" i="1"/>
  <c r="AS195" i="1"/>
  <c r="F192" i="6" s="1"/>
  <c r="J48" i="1"/>
  <c r="AI48" i="1" s="1"/>
  <c r="AQ216" i="1"/>
  <c r="I213" i="6" s="1"/>
  <c r="AP216" i="1"/>
  <c r="H213" i="6" s="1"/>
  <c r="AO216" i="1"/>
  <c r="B213" i="6" s="1"/>
  <c r="AK215" i="1"/>
  <c r="E215" i="4"/>
  <c r="G215" i="4" s="1"/>
  <c r="H212" i="4" s="1"/>
  <c r="AV212" i="1" s="1"/>
  <c r="L214" i="4"/>
  <c r="M214" i="4" s="1"/>
  <c r="AE32" i="1"/>
  <c r="AL33" i="1"/>
  <c r="AP55" i="1"/>
  <c r="H52" i="6" s="1"/>
  <c r="AQ55" i="1"/>
  <c r="I52" i="6" s="1"/>
  <c r="AR33" i="1"/>
  <c r="E30" i="6" s="1"/>
  <c r="AO54" i="1"/>
  <c r="B51" i="6" s="1"/>
  <c r="D54" i="4"/>
  <c r="AG31" i="1"/>
  <c r="AF31" i="1"/>
  <c r="AH31" i="1"/>
  <c r="AU52" i="1" l="1"/>
  <c r="D49" i="6" s="1"/>
  <c r="AM197" i="1"/>
  <c r="AS196" i="1"/>
  <c r="F193" i="6" s="1"/>
  <c r="H211" i="4"/>
  <c r="AV211" i="1" s="1"/>
  <c r="H209" i="4"/>
  <c r="AV209" i="1" s="1"/>
  <c r="H210" i="4"/>
  <c r="AV210" i="1" s="1"/>
  <c r="H215" i="4"/>
  <c r="AV215" i="1" s="1"/>
  <c r="H138" i="4"/>
  <c r="AV138" i="1" s="1"/>
  <c r="H145" i="4"/>
  <c r="AV145" i="1" s="1"/>
  <c r="H114" i="4"/>
  <c r="AV114" i="1" s="1"/>
  <c r="H122" i="4"/>
  <c r="AV122" i="1" s="1"/>
  <c r="H80" i="4"/>
  <c r="AV80" i="1" s="1"/>
  <c r="H73" i="4"/>
  <c r="AV73" i="1" s="1"/>
  <c r="H143" i="4"/>
  <c r="AV143" i="1" s="1"/>
  <c r="H118" i="4"/>
  <c r="AV118" i="1" s="1"/>
  <c r="H116" i="4"/>
  <c r="AV116" i="1" s="1"/>
  <c r="H74" i="4"/>
  <c r="AV74" i="1" s="1"/>
  <c r="H119" i="4"/>
  <c r="AV119" i="1" s="1"/>
  <c r="H97" i="4"/>
  <c r="AV97" i="1" s="1"/>
  <c r="H112" i="4"/>
  <c r="AV112" i="1" s="1"/>
  <c r="H124" i="4"/>
  <c r="AV124" i="1" s="1"/>
  <c r="H89" i="4"/>
  <c r="AV89" i="1" s="1"/>
  <c r="H129" i="4"/>
  <c r="AV129" i="1" s="1"/>
  <c r="H111" i="4"/>
  <c r="AV111" i="1" s="1"/>
  <c r="H135" i="4"/>
  <c r="AV135" i="1" s="1"/>
  <c r="H83" i="4"/>
  <c r="AV83" i="1" s="1"/>
  <c r="H218" i="4"/>
  <c r="AV218" i="1" s="1"/>
  <c r="H219" i="4"/>
  <c r="AV219" i="1" s="1"/>
  <c r="H121" i="4"/>
  <c r="AV121" i="1" s="1"/>
  <c r="H216" i="4"/>
  <c r="AV216" i="1" s="1"/>
  <c r="H104" i="4"/>
  <c r="AV104" i="1" s="1"/>
  <c r="H217" i="4"/>
  <c r="AV217" i="1" s="1"/>
  <c r="H144" i="4"/>
  <c r="AV144" i="1" s="1"/>
  <c r="H103" i="4"/>
  <c r="AV103" i="1" s="1"/>
  <c r="H95" i="4"/>
  <c r="AV95" i="1" s="1"/>
  <c r="H139" i="4"/>
  <c r="AV139" i="1" s="1"/>
  <c r="H107" i="4"/>
  <c r="AV107" i="1" s="1"/>
  <c r="H91" i="4"/>
  <c r="AV91" i="1" s="1"/>
  <c r="H106" i="4"/>
  <c r="AV106" i="1" s="1"/>
  <c r="H113" i="4"/>
  <c r="AV113" i="1" s="1"/>
  <c r="H98" i="4"/>
  <c r="AV98" i="1" s="1"/>
  <c r="H65" i="4"/>
  <c r="AV65" i="1" s="1"/>
  <c r="H130" i="4"/>
  <c r="AV130" i="1" s="1"/>
  <c r="H96" i="4"/>
  <c r="AV96" i="1" s="1"/>
  <c r="H128" i="4"/>
  <c r="AV128" i="1" s="1"/>
  <c r="H66" i="4"/>
  <c r="AV66" i="1" s="1"/>
  <c r="H99" i="4"/>
  <c r="AV99" i="1" s="1"/>
  <c r="H131" i="4"/>
  <c r="AV131" i="1" s="1"/>
  <c r="H136" i="4"/>
  <c r="AV136" i="1" s="1"/>
  <c r="H105" i="4"/>
  <c r="AV105" i="1" s="1"/>
  <c r="H67" i="4"/>
  <c r="AV67" i="1" s="1"/>
  <c r="H88" i="4"/>
  <c r="AV88" i="1" s="1"/>
  <c r="H72" i="4"/>
  <c r="AV72" i="1" s="1"/>
  <c r="H101" i="4"/>
  <c r="AV101" i="1" s="1"/>
  <c r="H81" i="4"/>
  <c r="AV81" i="1" s="1"/>
  <c r="H127" i="4"/>
  <c r="AV127" i="1" s="1"/>
  <c r="H133" i="4"/>
  <c r="AV133" i="1" s="1"/>
  <c r="H222" i="4"/>
  <c r="AV222" i="1" s="1"/>
  <c r="H140" i="4"/>
  <c r="AV140" i="1" s="1"/>
  <c r="H90" i="4"/>
  <c r="AV90" i="1" s="1"/>
  <c r="H164" i="4"/>
  <c r="AV164" i="1" s="1"/>
  <c r="H134" i="4"/>
  <c r="AV134" i="1" s="1"/>
  <c r="H166" i="4"/>
  <c r="AV166" i="1" s="1"/>
  <c r="H132" i="4"/>
  <c r="AV132" i="1" s="1"/>
  <c r="H93" i="4"/>
  <c r="AV93" i="1" s="1"/>
  <c r="H158" i="4"/>
  <c r="AV158" i="1" s="1"/>
  <c r="H82" i="4"/>
  <c r="AV82" i="1" s="1"/>
  <c r="H220" i="4"/>
  <c r="AV220" i="1" s="1"/>
  <c r="H142" i="4"/>
  <c r="AV142" i="1" s="1"/>
  <c r="H151" i="4"/>
  <c r="AV151" i="1" s="1"/>
  <c r="H167" i="4"/>
  <c r="AV167" i="1" s="1"/>
  <c r="H123" i="4"/>
  <c r="AV123" i="1" s="1"/>
  <c r="H78" i="4"/>
  <c r="AV78" i="1" s="1"/>
  <c r="H71" i="4"/>
  <c r="AV71" i="1" s="1"/>
  <c r="H165" i="4"/>
  <c r="AV165" i="1" s="1"/>
  <c r="H182" i="4"/>
  <c r="AV182" i="1" s="1"/>
  <c r="H150" i="4"/>
  <c r="AV150" i="1" s="1"/>
  <c r="H190" i="4"/>
  <c r="AV190" i="1" s="1"/>
  <c r="H120" i="4"/>
  <c r="AV120" i="1" s="1"/>
  <c r="H159" i="4"/>
  <c r="AV159" i="1" s="1"/>
  <c r="H77" i="4"/>
  <c r="AV77" i="1" s="1"/>
  <c r="H148" i="4"/>
  <c r="AV148" i="1" s="1"/>
  <c r="H173" i="4"/>
  <c r="AV173" i="1" s="1"/>
  <c r="H157" i="4"/>
  <c r="AV157" i="1" s="1"/>
  <c r="H149" i="4"/>
  <c r="AV149" i="1" s="1"/>
  <c r="H137" i="4"/>
  <c r="AV137" i="1" s="1"/>
  <c r="H197" i="4"/>
  <c r="AV197" i="1" s="1"/>
  <c r="H175" i="4"/>
  <c r="AV175" i="1" s="1"/>
  <c r="H100" i="4"/>
  <c r="AV100" i="1" s="1"/>
  <c r="H87" i="4"/>
  <c r="AV87" i="1" s="1"/>
  <c r="H126" i="4"/>
  <c r="AV126" i="1" s="1"/>
  <c r="H86" i="4"/>
  <c r="AV86" i="1" s="1"/>
  <c r="H109" i="4"/>
  <c r="AV109" i="1" s="1"/>
  <c r="H102" i="4"/>
  <c r="AV102" i="1" s="1"/>
  <c r="H156" i="4"/>
  <c r="AV156" i="1" s="1"/>
  <c r="H141" i="4"/>
  <c r="AV141" i="1" s="1"/>
  <c r="H75" i="4"/>
  <c r="AV75" i="1" s="1"/>
  <c r="H221" i="4"/>
  <c r="AV221" i="1" s="1"/>
  <c r="H146" i="4"/>
  <c r="AV146" i="1" s="1"/>
  <c r="H76" i="4"/>
  <c r="AV76" i="1" s="1"/>
  <c r="H69" i="4"/>
  <c r="AV69" i="1" s="1"/>
  <c r="H92" i="4"/>
  <c r="AV92" i="1" s="1"/>
  <c r="H68" i="4"/>
  <c r="AV68" i="1" s="1"/>
  <c r="H85" i="4"/>
  <c r="AV85" i="1" s="1"/>
  <c r="H84" i="4"/>
  <c r="AV84" i="1" s="1"/>
  <c r="H108" i="4"/>
  <c r="AV108" i="1" s="1"/>
  <c r="H117" i="4"/>
  <c r="AV117" i="1" s="1"/>
  <c r="H115" i="4"/>
  <c r="AV115" i="1" s="1"/>
  <c r="H193" i="4"/>
  <c r="AV193" i="1" s="1"/>
  <c r="H110" i="4"/>
  <c r="AV110" i="1" s="1"/>
  <c r="H174" i="4"/>
  <c r="AV174" i="1" s="1"/>
  <c r="H125" i="4"/>
  <c r="AV125" i="1" s="1"/>
  <c r="H191" i="4"/>
  <c r="AV191" i="1" s="1"/>
  <c r="H94" i="4"/>
  <c r="AV94" i="1" s="1"/>
  <c r="H189" i="4"/>
  <c r="AV189" i="1" s="1"/>
  <c r="H205" i="4"/>
  <c r="AV205" i="1" s="1"/>
  <c r="H169" i="4"/>
  <c r="AV169" i="1" s="1"/>
  <c r="H70" i="4"/>
  <c r="AV70" i="1" s="1"/>
  <c r="H200" i="4"/>
  <c r="AV200" i="1" s="1"/>
  <c r="H170" i="4"/>
  <c r="AV170" i="1" s="1"/>
  <c r="H187" i="4"/>
  <c r="AV187" i="1" s="1"/>
  <c r="H178" i="4"/>
  <c r="AV178" i="1" s="1"/>
  <c r="H147" i="4"/>
  <c r="AV147" i="1" s="1"/>
  <c r="H204" i="4"/>
  <c r="AV204" i="1" s="1"/>
  <c r="H79" i="4"/>
  <c r="AV79" i="1" s="1"/>
  <c r="H199" i="4"/>
  <c r="AV199" i="1" s="1"/>
  <c r="H195" i="4"/>
  <c r="AV195" i="1" s="1"/>
  <c r="H194" i="4"/>
  <c r="AV194" i="1" s="1"/>
  <c r="H188" i="4"/>
  <c r="AV188" i="1" s="1"/>
  <c r="H198" i="4"/>
  <c r="AV198" i="1" s="1"/>
  <c r="H180" i="4"/>
  <c r="AV180" i="1" s="1"/>
  <c r="H152" i="4"/>
  <c r="AV152" i="1" s="1"/>
  <c r="H176" i="4"/>
  <c r="AV176" i="1" s="1"/>
  <c r="H171" i="4"/>
  <c r="AV171" i="1" s="1"/>
  <c r="H196" i="4"/>
  <c r="AV196" i="1" s="1"/>
  <c r="H183" i="4"/>
  <c r="AV183" i="1" s="1"/>
  <c r="H162" i="4"/>
  <c r="AV162" i="1" s="1"/>
  <c r="H201" i="4"/>
  <c r="AV201" i="1" s="1"/>
  <c r="H192" i="4"/>
  <c r="AV192" i="1" s="1"/>
  <c r="H186" i="4"/>
  <c r="AV186" i="1" s="1"/>
  <c r="H160" i="4"/>
  <c r="AV160" i="1" s="1"/>
  <c r="H185" i="4"/>
  <c r="AV185" i="1" s="1"/>
  <c r="H153" i="4"/>
  <c r="AV153" i="1" s="1"/>
  <c r="H172" i="4"/>
  <c r="AV172" i="1" s="1"/>
  <c r="H202" i="4"/>
  <c r="AV202" i="1" s="1"/>
  <c r="H184" i="4"/>
  <c r="AV184" i="1" s="1"/>
  <c r="H177" i="4"/>
  <c r="AV177" i="1" s="1"/>
  <c r="H181" i="4"/>
  <c r="AV181" i="1" s="1"/>
  <c r="H203" i="4"/>
  <c r="AV203" i="1" s="1"/>
  <c r="H179" i="4"/>
  <c r="AV179" i="1" s="1"/>
  <c r="H163" i="4"/>
  <c r="AV163" i="1" s="1"/>
  <c r="H168" i="4"/>
  <c r="AV168" i="1" s="1"/>
  <c r="H155" i="4"/>
  <c r="AV155" i="1" s="1"/>
  <c r="H161" i="4"/>
  <c r="AV161" i="1" s="1"/>
  <c r="H154" i="4"/>
  <c r="AV154" i="1" s="1"/>
  <c r="H206" i="4"/>
  <c r="AV206" i="1" s="1"/>
  <c r="H64" i="4"/>
  <c r="AV64" i="1" s="1"/>
  <c r="H207" i="4"/>
  <c r="AV207" i="1" s="1"/>
  <c r="H208" i="4"/>
  <c r="AV208" i="1" s="1"/>
  <c r="H213" i="4"/>
  <c r="AV213" i="1" s="1"/>
  <c r="H214" i="4"/>
  <c r="AV214" i="1" s="1"/>
  <c r="J47" i="1"/>
  <c r="AI47" i="1" s="1"/>
  <c r="AP217" i="1"/>
  <c r="H214" i="6" s="1"/>
  <c r="AO217" i="1"/>
  <c r="B214" i="6" s="1"/>
  <c r="AQ217" i="1"/>
  <c r="I214" i="6" s="1"/>
  <c r="L215" i="4"/>
  <c r="M215" i="4" s="1"/>
  <c r="AE31" i="1"/>
  <c r="AL32" i="1"/>
  <c r="AQ54" i="1"/>
  <c r="I51" i="6" s="1"/>
  <c r="AP54" i="1"/>
  <c r="H51" i="6" s="1"/>
  <c r="AJ49" i="1"/>
  <c r="AU51" i="1"/>
  <c r="D48" i="6" s="1"/>
  <c r="AR32" i="1"/>
  <c r="E29" i="6" s="1"/>
  <c r="AP53" i="1"/>
  <c r="H50" i="6" s="1"/>
  <c r="D53" i="4"/>
  <c r="AH30" i="1"/>
  <c r="AF30" i="1"/>
  <c r="AG30" i="1"/>
  <c r="AW207" i="1" l="1"/>
  <c r="C204" i="6" s="1"/>
  <c r="AW110" i="1"/>
  <c r="C107" i="6" s="1"/>
  <c r="AW185" i="1"/>
  <c r="C182" i="6" s="1"/>
  <c r="AW219" i="1"/>
  <c r="C216" i="6" s="1"/>
  <c r="AW216" i="1"/>
  <c r="C213" i="6" s="1"/>
  <c r="AW150" i="1"/>
  <c r="C147" i="6" s="1"/>
  <c r="AW206" i="1"/>
  <c r="C203" i="6" s="1"/>
  <c r="AW90" i="1"/>
  <c r="C87" i="6" s="1"/>
  <c r="AW147" i="1"/>
  <c r="C144" i="6" s="1"/>
  <c r="AW122" i="1"/>
  <c r="C119" i="6" s="1"/>
  <c r="AW71" i="1"/>
  <c r="C68" i="6" s="1"/>
  <c r="AW162" i="1"/>
  <c r="C159" i="6" s="1"/>
  <c r="AW145" i="1"/>
  <c r="C142" i="6" s="1"/>
  <c r="AW183" i="1"/>
  <c r="C180" i="6" s="1"/>
  <c r="AW85" i="1"/>
  <c r="C82" i="6" s="1"/>
  <c r="AW123" i="1"/>
  <c r="C120" i="6" s="1"/>
  <c r="AW113" i="1"/>
  <c r="C110" i="6" s="1"/>
  <c r="AW138" i="1"/>
  <c r="C135" i="6" s="1"/>
  <c r="AW196" i="1"/>
  <c r="C193" i="6" s="1"/>
  <c r="AW200" i="1"/>
  <c r="C197" i="6" s="1"/>
  <c r="AW68" i="1"/>
  <c r="C65" i="6" s="1"/>
  <c r="AW197" i="1"/>
  <c r="C194" i="6" s="1"/>
  <c r="AW167" i="1"/>
  <c r="C164" i="6" s="1"/>
  <c r="AW81" i="1"/>
  <c r="C78" i="6" s="1"/>
  <c r="AW106" i="1"/>
  <c r="C103" i="6" s="1"/>
  <c r="AW129" i="1"/>
  <c r="C126" i="6" s="1"/>
  <c r="AW215" i="1"/>
  <c r="C212" i="6" s="1"/>
  <c r="AW190" i="1"/>
  <c r="C187" i="6" s="1"/>
  <c r="AW128" i="1"/>
  <c r="C125" i="6" s="1"/>
  <c r="AW86" i="1"/>
  <c r="C83" i="6" s="1"/>
  <c r="AW126" i="1"/>
  <c r="C123" i="6" s="1"/>
  <c r="AW161" i="1"/>
  <c r="C158" i="6" s="1"/>
  <c r="AW155" i="1"/>
  <c r="C152" i="6" s="1"/>
  <c r="AW98" i="1"/>
  <c r="C95" i="6" s="1"/>
  <c r="AW135" i="1"/>
  <c r="C132" i="6" s="1"/>
  <c r="AW168" i="1"/>
  <c r="C165" i="6" s="1"/>
  <c r="AW170" i="1"/>
  <c r="C167" i="6" s="1"/>
  <c r="AW175" i="1"/>
  <c r="C172" i="6" s="1"/>
  <c r="AW127" i="1"/>
  <c r="C124" i="6" s="1"/>
  <c r="AW111" i="1"/>
  <c r="C108" i="6" s="1"/>
  <c r="AW163" i="1"/>
  <c r="C160" i="6" s="1"/>
  <c r="AW179" i="1"/>
  <c r="C176" i="6" s="1"/>
  <c r="AW171" i="1"/>
  <c r="C168" i="6" s="1"/>
  <c r="AW70" i="1"/>
  <c r="C67" i="6" s="1"/>
  <c r="AW92" i="1"/>
  <c r="C89" i="6" s="1"/>
  <c r="AW137" i="1"/>
  <c r="C134" i="6" s="1"/>
  <c r="AW151" i="1"/>
  <c r="C148" i="6" s="1"/>
  <c r="AW101" i="1"/>
  <c r="C98" i="6" s="1"/>
  <c r="AW91" i="1"/>
  <c r="C88" i="6" s="1"/>
  <c r="AW89" i="1"/>
  <c r="C86" i="6" s="1"/>
  <c r="AW210" i="1"/>
  <c r="C207" i="6" s="1"/>
  <c r="AW143" i="1"/>
  <c r="C140" i="6" s="1"/>
  <c r="AW79" i="1"/>
  <c r="C76" i="6" s="1"/>
  <c r="AW121" i="1"/>
  <c r="C118" i="6" s="1"/>
  <c r="AW115" i="1"/>
  <c r="C112" i="6" s="1"/>
  <c r="AW154" i="1"/>
  <c r="C151" i="6" s="1"/>
  <c r="AW218" i="1"/>
  <c r="C215" i="6" s="1"/>
  <c r="AW83" i="1"/>
  <c r="C80" i="6" s="1"/>
  <c r="AW187" i="1"/>
  <c r="C184" i="6" s="1"/>
  <c r="AW176" i="1"/>
  <c r="C173" i="6" s="1"/>
  <c r="AW169" i="1"/>
  <c r="C166" i="6" s="1"/>
  <c r="AW69" i="1"/>
  <c r="C66" i="6" s="1"/>
  <c r="AW149" i="1"/>
  <c r="C146" i="6" s="1"/>
  <c r="AW142" i="1"/>
  <c r="C139" i="6" s="1"/>
  <c r="AW72" i="1"/>
  <c r="C69" i="6" s="1"/>
  <c r="AW107" i="1"/>
  <c r="C104" i="6" s="1"/>
  <c r="AW124" i="1"/>
  <c r="C121" i="6" s="1"/>
  <c r="AW209" i="1"/>
  <c r="C206" i="6" s="1"/>
  <c r="AW134" i="1"/>
  <c r="C131" i="6" s="1"/>
  <c r="AW64" i="1"/>
  <c r="C61" i="6" s="1"/>
  <c r="AW164" i="1"/>
  <c r="C161" i="6" s="1"/>
  <c r="AW204" i="1"/>
  <c r="C201" i="6" s="1"/>
  <c r="AW80" i="1"/>
  <c r="C77" i="6" s="1"/>
  <c r="AW117" i="1"/>
  <c r="C114" i="6" s="1"/>
  <c r="AW108" i="1"/>
  <c r="C105" i="6" s="1"/>
  <c r="AW65" i="1"/>
  <c r="C62" i="6" s="1"/>
  <c r="AW100" i="1"/>
  <c r="C97" i="6" s="1"/>
  <c r="AW181" i="1"/>
  <c r="C178" i="6" s="1"/>
  <c r="AW205" i="1"/>
  <c r="C202" i="6" s="1"/>
  <c r="AW211" i="1"/>
  <c r="C208" i="6" s="1"/>
  <c r="AW180" i="1"/>
  <c r="C177" i="6" s="1"/>
  <c r="AW66" i="1"/>
  <c r="C63" i="6" s="1"/>
  <c r="AW193" i="1"/>
  <c r="C190" i="6" s="1"/>
  <c r="AW96" i="1"/>
  <c r="C93" i="6" s="1"/>
  <c r="AW84" i="1"/>
  <c r="C81" i="6" s="1"/>
  <c r="AW152" i="1"/>
  <c r="C149" i="6" s="1"/>
  <c r="AW88" i="1"/>
  <c r="C85" i="6" s="1"/>
  <c r="AW177" i="1"/>
  <c r="C174" i="6" s="1"/>
  <c r="AW146" i="1"/>
  <c r="C143" i="6" s="1"/>
  <c r="AW67" i="1"/>
  <c r="C64" i="6" s="1"/>
  <c r="AW95" i="1"/>
  <c r="C92" i="6" s="1"/>
  <c r="AW97" i="1"/>
  <c r="C94" i="6" s="1"/>
  <c r="AW184" i="1"/>
  <c r="C181" i="6" s="1"/>
  <c r="AW198" i="1"/>
  <c r="C195" i="6" s="1"/>
  <c r="AW94" i="1"/>
  <c r="C91" i="6" s="1"/>
  <c r="AW221" i="1"/>
  <c r="C218" i="6" s="1"/>
  <c r="AW148" i="1"/>
  <c r="C145" i="6" s="1"/>
  <c r="AW158" i="1"/>
  <c r="C155" i="6" s="1"/>
  <c r="AW105" i="1"/>
  <c r="C102" i="6" s="1"/>
  <c r="AW103" i="1"/>
  <c r="C100" i="6" s="1"/>
  <c r="AW119" i="1"/>
  <c r="C116" i="6" s="1"/>
  <c r="AW165" i="1"/>
  <c r="C162" i="6" s="1"/>
  <c r="AW87" i="1"/>
  <c r="C84" i="6" s="1"/>
  <c r="AW114" i="1"/>
  <c r="C111" i="6" s="1"/>
  <c r="AW133" i="1"/>
  <c r="C130" i="6" s="1"/>
  <c r="AW157" i="1"/>
  <c r="C154" i="6" s="1"/>
  <c r="AW112" i="1"/>
  <c r="C109" i="6" s="1"/>
  <c r="AW189" i="1"/>
  <c r="C186" i="6" s="1"/>
  <c r="AW173" i="1"/>
  <c r="C170" i="6" s="1"/>
  <c r="AW202" i="1"/>
  <c r="C199" i="6" s="1"/>
  <c r="AW191" i="1"/>
  <c r="C188" i="6" s="1"/>
  <c r="AW77" i="1"/>
  <c r="C74" i="6" s="1"/>
  <c r="AW144" i="1"/>
  <c r="C141" i="6" s="1"/>
  <c r="AW74" i="1"/>
  <c r="C71" i="6" s="1"/>
  <c r="AW102" i="1"/>
  <c r="C99" i="6" s="1"/>
  <c r="AW109" i="1"/>
  <c r="C106" i="6" s="1"/>
  <c r="AW182" i="1"/>
  <c r="C179" i="6" s="1"/>
  <c r="AW140" i="1"/>
  <c r="C137" i="6" s="1"/>
  <c r="AW178" i="1"/>
  <c r="C175" i="6" s="1"/>
  <c r="AW78" i="1"/>
  <c r="C75" i="6" s="1"/>
  <c r="AW220" i="1"/>
  <c r="C217" i="6" s="1"/>
  <c r="AW93" i="1"/>
  <c r="C90" i="6" s="1"/>
  <c r="AW136" i="1"/>
  <c r="C133" i="6" s="1"/>
  <c r="AW213" i="1"/>
  <c r="C210" i="6" s="1"/>
  <c r="AW172" i="1"/>
  <c r="C169" i="6" s="1"/>
  <c r="AW194" i="1"/>
  <c r="C191" i="6" s="1"/>
  <c r="AW125" i="1"/>
  <c r="C122" i="6" s="1"/>
  <c r="AW141" i="1"/>
  <c r="C138" i="6" s="1"/>
  <c r="AW159" i="1"/>
  <c r="C156" i="6" s="1"/>
  <c r="AW132" i="1"/>
  <c r="C129" i="6" s="1"/>
  <c r="AW131" i="1"/>
  <c r="C128" i="6" s="1"/>
  <c r="AW217" i="1"/>
  <c r="C214" i="6" s="1"/>
  <c r="AW116" i="1"/>
  <c r="C113" i="6" s="1"/>
  <c r="AM198" i="1"/>
  <c r="AS197" i="1"/>
  <c r="F194" i="6" s="1"/>
  <c r="AW199" i="1"/>
  <c r="C196" i="6" s="1"/>
  <c r="AW160" i="1"/>
  <c r="C157" i="6" s="1"/>
  <c r="AW73" i="1"/>
  <c r="C70" i="6" s="1"/>
  <c r="AW186" i="1"/>
  <c r="C183" i="6" s="1"/>
  <c r="AW192" i="1"/>
  <c r="C189" i="6" s="1"/>
  <c r="AW130" i="1"/>
  <c r="C127" i="6" s="1"/>
  <c r="AW201" i="1"/>
  <c r="C198" i="6" s="1"/>
  <c r="AW222" i="1"/>
  <c r="C219" i="6" s="1"/>
  <c r="AW203" i="1"/>
  <c r="C200" i="6" s="1"/>
  <c r="AW76" i="1"/>
  <c r="C73" i="6" s="1"/>
  <c r="AW139" i="1"/>
  <c r="C136" i="6" s="1"/>
  <c r="AW82" i="1"/>
  <c r="C79" i="6" s="1"/>
  <c r="AW214" i="1"/>
  <c r="C211" i="6" s="1"/>
  <c r="AW188" i="1"/>
  <c r="C185" i="6" s="1"/>
  <c r="AW75" i="1"/>
  <c r="C72" i="6" s="1"/>
  <c r="AW208" i="1"/>
  <c r="C205" i="6" s="1"/>
  <c r="AW153" i="1"/>
  <c r="C150" i="6" s="1"/>
  <c r="AW195" i="1"/>
  <c r="C192" i="6" s="1"/>
  <c r="AW174" i="1"/>
  <c r="C171" i="6" s="1"/>
  <c r="AW156" i="1"/>
  <c r="C153" i="6" s="1"/>
  <c r="AW120" i="1"/>
  <c r="C117" i="6" s="1"/>
  <c r="AW166" i="1"/>
  <c r="C163" i="6" s="1"/>
  <c r="AW99" i="1"/>
  <c r="C96" i="6" s="1"/>
  <c r="AW104" i="1"/>
  <c r="C101" i="6" s="1"/>
  <c r="AW118" i="1"/>
  <c r="C115" i="6" s="1"/>
  <c r="AW212" i="1"/>
  <c r="C209" i="6" s="1"/>
  <c r="J46" i="1"/>
  <c r="AI46" i="1" s="1"/>
  <c r="AQ218" i="1"/>
  <c r="I215" i="6" s="1"/>
  <c r="AP218" i="1"/>
  <c r="H215" i="6" s="1"/>
  <c r="AO218" i="1"/>
  <c r="B215" i="6" s="1"/>
  <c r="AE30" i="1"/>
  <c r="AL31" i="1"/>
  <c r="AJ48" i="1"/>
  <c r="AU50" i="1"/>
  <c r="D47" i="6" s="1"/>
  <c r="AR31" i="1"/>
  <c r="E28" i="6" s="1"/>
  <c r="AO53" i="1"/>
  <c r="B50" i="6" s="1"/>
  <c r="AQ53" i="1"/>
  <c r="I50" i="6" s="1"/>
  <c r="AP52" i="1"/>
  <c r="H49" i="6" s="1"/>
  <c r="D52" i="4"/>
  <c r="AG29" i="1"/>
  <c r="AF29" i="1"/>
  <c r="AH29" i="1"/>
  <c r="AM199" i="1" l="1"/>
  <c r="AS198" i="1"/>
  <c r="F195" i="6" s="1"/>
  <c r="J45" i="1"/>
  <c r="AI45" i="1" s="1"/>
  <c r="AO219" i="1"/>
  <c r="B216" i="6" s="1"/>
  <c r="AQ219" i="1"/>
  <c r="I216" i="6" s="1"/>
  <c r="AP219" i="1"/>
  <c r="H216" i="6" s="1"/>
  <c r="AE29" i="1"/>
  <c r="AL30" i="1"/>
  <c r="AO52" i="1"/>
  <c r="B49" i="6" s="1"/>
  <c r="AJ47" i="1"/>
  <c r="AQ52" i="1"/>
  <c r="I49" i="6" s="1"/>
  <c r="AU49" i="1"/>
  <c r="D46" i="6" s="1"/>
  <c r="AR30" i="1"/>
  <c r="E27" i="6" s="1"/>
  <c r="AQ51" i="1"/>
  <c r="I48" i="6" s="1"/>
  <c r="D51" i="4"/>
  <c r="AH28" i="1"/>
  <c r="AF28" i="1"/>
  <c r="AG28" i="1"/>
  <c r="AM200" i="1" l="1"/>
  <c r="AS199" i="1"/>
  <c r="F196" i="6" s="1"/>
  <c r="J44" i="1"/>
  <c r="AI44" i="1" s="1"/>
  <c r="AO220" i="1"/>
  <c r="B217" i="6" s="1"/>
  <c r="AQ220" i="1"/>
  <c r="I217" i="6" s="1"/>
  <c r="AP220" i="1"/>
  <c r="H217" i="6" s="1"/>
  <c r="AE28" i="1"/>
  <c r="AL29" i="1"/>
  <c r="AJ46" i="1"/>
  <c r="AU48" i="1"/>
  <c r="D45" i="6" s="1"/>
  <c r="AR29" i="1"/>
  <c r="E26" i="6" s="1"/>
  <c r="AP51" i="1"/>
  <c r="H48" i="6" s="1"/>
  <c r="AO51" i="1"/>
  <c r="B48" i="6" s="1"/>
  <c r="AP50" i="1"/>
  <c r="H47" i="6" s="1"/>
  <c r="D50" i="4"/>
  <c r="AG27" i="1"/>
  <c r="AF27" i="1"/>
  <c r="AH27" i="1"/>
  <c r="AM201" i="1" l="1"/>
  <c r="AS200" i="1"/>
  <c r="F197" i="6" s="1"/>
  <c r="J43" i="1"/>
  <c r="AI43" i="1" s="1"/>
  <c r="AQ221" i="1"/>
  <c r="I218" i="6" s="1"/>
  <c r="AP221" i="1"/>
  <c r="H218" i="6" s="1"/>
  <c r="AO221" i="1"/>
  <c r="B218" i="6" s="1"/>
  <c r="AQ222" i="1"/>
  <c r="I219" i="6" s="1"/>
  <c r="AP222" i="1"/>
  <c r="H219" i="6" s="1"/>
  <c r="AO222" i="1"/>
  <c r="B219" i="6" s="1"/>
  <c r="AE27" i="1"/>
  <c r="AL28" i="1"/>
  <c r="AO50" i="1"/>
  <c r="B47" i="6" s="1"/>
  <c r="AQ50" i="1"/>
  <c r="I47" i="6" s="1"/>
  <c r="AJ45" i="1"/>
  <c r="AU47" i="1"/>
  <c r="D44" i="6" s="1"/>
  <c r="AR28" i="1"/>
  <c r="E25" i="6" s="1"/>
  <c r="AQ49" i="1"/>
  <c r="I46" i="6" s="1"/>
  <c r="D49" i="4"/>
  <c r="AH26" i="1"/>
  <c r="AF26" i="1"/>
  <c r="AG26" i="1"/>
  <c r="AM202" i="1" l="1"/>
  <c r="AS201" i="1"/>
  <c r="F198" i="6" s="1"/>
  <c r="J42" i="1"/>
  <c r="AI42" i="1" s="1"/>
  <c r="AE26" i="1"/>
  <c r="AL27" i="1"/>
  <c r="AP49" i="1"/>
  <c r="H46" i="6" s="1"/>
  <c r="AJ44" i="1"/>
  <c r="AU46" i="1"/>
  <c r="D43" i="6" s="1"/>
  <c r="AO49" i="1"/>
  <c r="B46" i="6" s="1"/>
  <c r="AR27" i="1"/>
  <c r="E24" i="6" s="1"/>
  <c r="AP48" i="1"/>
  <c r="H45" i="6" s="1"/>
  <c r="D48" i="4"/>
  <c r="AG25" i="1"/>
  <c r="AF25" i="1"/>
  <c r="AH25" i="1"/>
  <c r="AM203" i="1" l="1"/>
  <c r="AS202" i="1"/>
  <c r="F199" i="6" s="1"/>
  <c r="J41" i="1"/>
  <c r="AI41" i="1" s="1"/>
  <c r="AE25" i="1"/>
  <c r="AL26" i="1"/>
  <c r="AO48" i="1"/>
  <c r="B45" i="6" s="1"/>
  <c r="AQ48" i="1"/>
  <c r="I45" i="6" s="1"/>
  <c r="AJ43" i="1"/>
  <c r="AR26" i="1"/>
  <c r="E23" i="6" s="1"/>
  <c r="AU45" i="1"/>
  <c r="D42" i="6" s="1"/>
  <c r="AP47" i="1"/>
  <c r="H44" i="6" s="1"/>
  <c r="D47" i="4"/>
  <c r="AH24" i="1"/>
  <c r="AR25" i="1" s="1"/>
  <c r="E22" i="6" s="1"/>
  <c r="AF24" i="1"/>
  <c r="AG24" i="1"/>
  <c r="AM204" i="1" l="1"/>
  <c r="AS203" i="1"/>
  <c r="F200" i="6" s="1"/>
  <c r="J40" i="1"/>
  <c r="AI40" i="1" s="1"/>
  <c r="AE24" i="1"/>
  <c r="AL25" i="1"/>
  <c r="AQ47" i="1"/>
  <c r="I44" i="6" s="1"/>
  <c r="AJ42" i="1"/>
  <c r="AO47" i="1"/>
  <c r="B44" i="6" s="1"/>
  <c r="AU44" i="1"/>
  <c r="D41" i="6" s="1"/>
  <c r="AP46" i="1"/>
  <c r="H43" i="6" s="1"/>
  <c r="D46" i="4"/>
  <c r="AG23" i="1"/>
  <c r="AF23" i="1"/>
  <c r="AH23" i="1"/>
  <c r="AR24" i="1" s="1"/>
  <c r="E21" i="6" s="1"/>
  <c r="AM205" i="1" l="1"/>
  <c r="AS204" i="1"/>
  <c r="F201" i="6" s="1"/>
  <c r="J39" i="1"/>
  <c r="AI39" i="1" s="1"/>
  <c r="AE23" i="1"/>
  <c r="AL24" i="1"/>
  <c r="AJ41" i="1"/>
  <c r="AU43" i="1"/>
  <c r="D40" i="6" s="1"/>
  <c r="AO46" i="1"/>
  <c r="B43" i="6" s="1"/>
  <c r="AQ46" i="1"/>
  <c r="I43" i="6" s="1"/>
  <c r="AQ45" i="1"/>
  <c r="I42" i="6" s="1"/>
  <c r="D45" i="4"/>
  <c r="AH22" i="1"/>
  <c r="AF22" i="1"/>
  <c r="AG22" i="1"/>
  <c r="AM206" i="1" l="1"/>
  <c r="AS205" i="1"/>
  <c r="F202" i="6" s="1"/>
  <c r="J38" i="1"/>
  <c r="AI38" i="1" s="1"/>
  <c r="AE22" i="1"/>
  <c r="AL23" i="1"/>
  <c r="AP45" i="1"/>
  <c r="H42" i="6" s="1"/>
  <c r="AR23" i="1"/>
  <c r="E20" i="6" s="1"/>
  <c r="AJ40" i="1"/>
  <c r="AO45" i="1"/>
  <c r="B42" i="6" s="1"/>
  <c r="AU42" i="1"/>
  <c r="D39" i="6" s="1"/>
  <c r="AP44" i="1"/>
  <c r="H41" i="6" s="1"/>
  <c r="D44" i="4"/>
  <c r="AG21" i="1"/>
  <c r="AF21" i="1"/>
  <c r="AH21" i="1"/>
  <c r="AM207" i="1" l="1"/>
  <c r="AS206" i="1"/>
  <c r="F203" i="6" s="1"/>
  <c r="J37" i="1"/>
  <c r="AI37" i="1" s="1"/>
  <c r="AE21" i="1"/>
  <c r="AL22" i="1"/>
  <c r="AO44" i="1"/>
  <c r="B41" i="6" s="1"/>
  <c r="AJ39" i="1"/>
  <c r="AU40" i="1" s="1"/>
  <c r="D37" i="6" s="1"/>
  <c r="AU41" i="1"/>
  <c r="D38" i="6" s="1"/>
  <c r="AQ44" i="1"/>
  <c r="I41" i="6" s="1"/>
  <c r="AR22" i="1"/>
  <c r="E19" i="6" s="1"/>
  <c r="AQ43" i="1"/>
  <c r="I40" i="6" s="1"/>
  <c r="D43" i="4"/>
  <c r="AH20" i="1"/>
  <c r="AF20" i="1"/>
  <c r="AG20" i="1"/>
  <c r="AM208" i="1" l="1"/>
  <c r="AS207" i="1"/>
  <c r="F204" i="6" s="1"/>
  <c r="J36" i="1"/>
  <c r="AI36" i="1" s="1"/>
  <c r="AE20" i="1"/>
  <c r="AL21" i="1"/>
  <c r="AP43" i="1"/>
  <c r="H40" i="6" s="1"/>
  <c r="AJ38" i="1"/>
  <c r="AU39" i="1" s="1"/>
  <c r="D36" i="6" s="1"/>
  <c r="AR21" i="1"/>
  <c r="E18" i="6" s="1"/>
  <c r="AO43" i="1"/>
  <c r="B40" i="6" s="1"/>
  <c r="AO42" i="1"/>
  <c r="B39" i="6" s="1"/>
  <c r="D42" i="4"/>
  <c r="AG19" i="1"/>
  <c r="AF19" i="1"/>
  <c r="AH19" i="1"/>
  <c r="AM209" i="1" l="1"/>
  <c r="AS208" i="1"/>
  <c r="F205" i="6" s="1"/>
  <c r="J35" i="1"/>
  <c r="AI35" i="1" s="1"/>
  <c r="AE19" i="1"/>
  <c r="AL20" i="1"/>
  <c r="AQ42" i="1"/>
  <c r="I39" i="6" s="1"/>
  <c r="AP42" i="1"/>
  <c r="H39" i="6" s="1"/>
  <c r="AJ37" i="1"/>
  <c r="AR20" i="1"/>
  <c r="E17" i="6" s="1"/>
  <c r="AO41" i="1"/>
  <c r="B38" i="6" s="1"/>
  <c r="D41" i="4"/>
  <c r="AH18" i="1"/>
  <c r="AF18" i="1"/>
  <c r="AG18" i="1"/>
  <c r="AM210" i="1" l="1"/>
  <c r="AS209" i="1"/>
  <c r="F206" i="6" s="1"/>
  <c r="J34" i="1"/>
  <c r="AI34" i="1" s="1"/>
  <c r="AE18" i="1"/>
  <c r="AL19" i="1"/>
  <c r="AQ41" i="1"/>
  <c r="I38" i="6" s="1"/>
  <c r="AP41" i="1"/>
  <c r="H38" i="6" s="1"/>
  <c r="AJ36" i="1"/>
  <c r="AU38" i="1"/>
  <c r="D35" i="6" s="1"/>
  <c r="AR19" i="1"/>
  <c r="E16" i="6" s="1"/>
  <c r="AQ40" i="1"/>
  <c r="I37" i="6" s="1"/>
  <c r="D40" i="4"/>
  <c r="AG17" i="1"/>
  <c r="AF17" i="1"/>
  <c r="AH17" i="1"/>
  <c r="AM211" i="1" l="1"/>
  <c r="AS210" i="1"/>
  <c r="F207" i="6" s="1"/>
  <c r="J33" i="1"/>
  <c r="AI33" i="1" s="1"/>
  <c r="AE17" i="1"/>
  <c r="AL18" i="1"/>
  <c r="AP40" i="1"/>
  <c r="H37" i="6" s="1"/>
  <c r="AJ35" i="1"/>
  <c r="AU37" i="1"/>
  <c r="D34" i="6" s="1"/>
  <c r="AO40" i="1"/>
  <c r="B37" i="6" s="1"/>
  <c r="AR18" i="1"/>
  <c r="E15" i="6" s="1"/>
  <c r="AQ39" i="1"/>
  <c r="I36" i="6" s="1"/>
  <c r="D39" i="4"/>
  <c r="AH16" i="1"/>
  <c r="AF16" i="1"/>
  <c r="AG16" i="1"/>
  <c r="AM212" i="1" l="1"/>
  <c r="AS211" i="1"/>
  <c r="F208" i="6" s="1"/>
  <c r="J32" i="1"/>
  <c r="AI32" i="1" s="1"/>
  <c r="AE16" i="1"/>
  <c r="AL17" i="1"/>
  <c r="AP39" i="1"/>
  <c r="H36" i="6" s="1"/>
  <c r="AJ34" i="1"/>
  <c r="AR17" i="1"/>
  <c r="E14" i="6" s="1"/>
  <c r="AO39" i="1"/>
  <c r="B36" i="6" s="1"/>
  <c r="AU36" i="1"/>
  <c r="D33" i="6" s="1"/>
  <c r="AP38" i="1"/>
  <c r="H35" i="6" s="1"/>
  <c r="D38" i="4"/>
  <c r="AG15" i="1"/>
  <c r="AF15" i="1"/>
  <c r="AH15" i="1"/>
  <c r="AM213" i="1" l="1"/>
  <c r="AS212" i="1"/>
  <c r="F209" i="6" s="1"/>
  <c r="J31" i="1"/>
  <c r="AI31" i="1" s="1"/>
  <c r="AE15" i="1"/>
  <c r="AL16" i="1"/>
  <c r="AQ38" i="1"/>
  <c r="I35" i="6" s="1"/>
  <c r="AJ33" i="1"/>
  <c r="AO38" i="1"/>
  <c r="B35" i="6" s="1"/>
  <c r="AU35" i="1"/>
  <c r="D32" i="6" s="1"/>
  <c r="AR16" i="1"/>
  <c r="E13" i="6" s="1"/>
  <c r="AO37" i="1"/>
  <c r="B34" i="6" s="1"/>
  <c r="D37" i="4"/>
  <c r="AH14" i="1"/>
  <c r="AF14" i="1"/>
  <c r="AG14" i="1"/>
  <c r="AM214" i="1" l="1"/>
  <c r="AS213" i="1"/>
  <c r="F210" i="6" s="1"/>
  <c r="J30" i="1"/>
  <c r="AI30" i="1" s="1"/>
  <c r="AE14" i="1"/>
  <c r="AL15" i="1"/>
  <c r="AQ37" i="1"/>
  <c r="I34" i="6" s="1"/>
  <c r="AP37" i="1"/>
  <c r="H34" i="6" s="1"/>
  <c r="AR15" i="1"/>
  <c r="E12" i="6" s="1"/>
  <c r="AJ32" i="1"/>
  <c r="AU34" i="1"/>
  <c r="D31" i="6" s="1"/>
  <c r="AQ36" i="1"/>
  <c r="I33" i="6" s="1"/>
  <c r="D36" i="4"/>
  <c r="AG13" i="1"/>
  <c r="AF13" i="1"/>
  <c r="AH13" i="1"/>
  <c r="AM215" i="1" l="1"/>
  <c r="AS214" i="1"/>
  <c r="F211" i="6" s="1"/>
  <c r="J29" i="1"/>
  <c r="AE13" i="1"/>
  <c r="AL14" i="1"/>
  <c r="AP36" i="1"/>
  <c r="H33" i="6" s="1"/>
  <c r="AJ31" i="1"/>
  <c r="AU32" i="1" s="1"/>
  <c r="D29" i="6" s="1"/>
  <c r="AU33" i="1"/>
  <c r="D30" i="6" s="1"/>
  <c r="AO36" i="1"/>
  <c r="B33" i="6" s="1"/>
  <c r="AR14" i="1"/>
  <c r="E11" i="6" s="1"/>
  <c r="AP35" i="1"/>
  <c r="H32" i="6" s="1"/>
  <c r="D35" i="4"/>
  <c r="AH12" i="1"/>
  <c r="AR13" i="1" s="1"/>
  <c r="E10" i="6" s="1"/>
  <c r="AF12" i="1"/>
  <c r="AG12" i="1"/>
  <c r="AS215" i="1" l="1"/>
  <c r="F212" i="6" s="1"/>
  <c r="AM216" i="1"/>
  <c r="J28" i="1"/>
  <c r="AI29" i="1"/>
  <c r="AE12" i="1"/>
  <c r="AL13" i="1"/>
  <c r="AJ30" i="1"/>
  <c r="AO35" i="1"/>
  <c r="B32" i="6" s="1"/>
  <c r="AQ35" i="1"/>
  <c r="I32" i="6" s="1"/>
  <c r="AQ34" i="1"/>
  <c r="I31" i="6" s="1"/>
  <c r="D34" i="4"/>
  <c r="AG11" i="1"/>
  <c r="AF11" i="1"/>
  <c r="AH11" i="1"/>
  <c r="AM217" i="1" l="1"/>
  <c r="AS216" i="1"/>
  <c r="F213" i="6" s="1"/>
  <c r="J27" i="1"/>
  <c r="AI28" i="1"/>
  <c r="AE11" i="1"/>
  <c r="AL12" i="1"/>
  <c r="AP34" i="1"/>
  <c r="H31" i="6" s="1"/>
  <c r="AR12" i="1"/>
  <c r="E9" i="6" s="1"/>
  <c r="AJ29" i="1"/>
  <c r="AO34" i="1"/>
  <c r="B31" i="6" s="1"/>
  <c r="AU31" i="1"/>
  <c r="D28" i="6" s="1"/>
  <c r="AP33" i="1"/>
  <c r="H30" i="6" s="1"/>
  <c r="D33" i="4"/>
  <c r="AH10" i="1"/>
  <c r="AF10" i="1"/>
  <c r="AG10" i="1"/>
  <c r="AM218" i="1" l="1"/>
  <c r="AS217" i="1"/>
  <c r="F214" i="6" s="1"/>
  <c r="J26" i="1"/>
  <c r="AI27" i="1"/>
  <c r="AE10" i="1"/>
  <c r="AL11" i="1"/>
  <c r="AJ28" i="1"/>
  <c r="AU30" i="1"/>
  <c r="D27" i="6" s="1"/>
  <c r="AO33" i="1"/>
  <c r="B30" i="6" s="1"/>
  <c r="AQ33" i="1"/>
  <c r="I30" i="6" s="1"/>
  <c r="AR11" i="1"/>
  <c r="E8" i="6" s="1"/>
  <c r="AP32" i="1"/>
  <c r="H29" i="6" s="1"/>
  <c r="D32" i="4"/>
  <c r="AG9" i="1"/>
  <c r="AF9" i="1"/>
  <c r="AH9" i="1"/>
  <c r="AR10" i="1" s="1"/>
  <c r="E7" i="6" s="1"/>
  <c r="AS218" i="1" l="1"/>
  <c r="F215" i="6" s="1"/>
  <c r="AM219" i="1"/>
  <c r="J25" i="1"/>
  <c r="AI26" i="1"/>
  <c r="AO27" i="1" s="1"/>
  <c r="B24" i="6" s="1"/>
  <c r="AE9" i="1"/>
  <c r="AL10" i="1"/>
  <c r="AO32" i="1"/>
  <c r="B29" i="6" s="1"/>
  <c r="AQ32" i="1"/>
  <c r="I29" i="6" s="1"/>
  <c r="AJ27" i="1"/>
  <c r="AU29" i="1"/>
  <c r="D26" i="6" s="1"/>
  <c r="AP31" i="1"/>
  <c r="H28" i="6" s="1"/>
  <c r="D31" i="4"/>
  <c r="AH8" i="1"/>
  <c r="AF8" i="1"/>
  <c r="AG8" i="1"/>
  <c r="AM220" i="1" l="1"/>
  <c r="AS219" i="1"/>
  <c r="F216" i="6" s="1"/>
  <c r="J24" i="1"/>
  <c r="AI25" i="1"/>
  <c r="AE8" i="1"/>
  <c r="AL9" i="1"/>
  <c r="AQ31" i="1"/>
  <c r="I28" i="6" s="1"/>
  <c r="AJ26" i="1"/>
  <c r="AU27" i="1" s="1"/>
  <c r="D24" i="6" s="1"/>
  <c r="AR9" i="1"/>
  <c r="E6" i="6" s="1"/>
  <c r="AU28" i="1"/>
  <c r="D25" i="6" s="1"/>
  <c r="AO31" i="1"/>
  <c r="B28" i="6" s="1"/>
  <c r="AQ30" i="1"/>
  <c r="I27" i="6" s="1"/>
  <c r="D30" i="4"/>
  <c r="AG7" i="1"/>
  <c r="AF7" i="1"/>
  <c r="AH7" i="1"/>
  <c r="AM221" i="1" l="1"/>
  <c r="AS220" i="1"/>
  <c r="F217" i="6" s="1"/>
  <c r="J23" i="1"/>
  <c r="AI24" i="1"/>
  <c r="AE7" i="1"/>
  <c r="AL8" i="1"/>
  <c r="AP30" i="1"/>
  <c r="H27" i="6" s="1"/>
  <c r="AJ25" i="1"/>
  <c r="AO30" i="1"/>
  <c r="B27" i="6" s="1"/>
  <c r="AR8" i="1"/>
  <c r="E5" i="6" s="1"/>
  <c r="AQ29" i="1"/>
  <c r="I26" i="6" s="1"/>
  <c r="D29" i="4"/>
  <c r="AH6" i="1"/>
  <c r="AF6" i="1"/>
  <c r="AG6" i="1"/>
  <c r="AS221" i="1" l="1"/>
  <c r="F218" i="6" s="1"/>
  <c r="AM222" i="1"/>
  <c r="J22" i="1"/>
  <c r="AI23" i="1"/>
  <c r="AE6" i="1"/>
  <c r="AL7" i="1"/>
  <c r="AP29" i="1"/>
  <c r="H26" i="6" s="1"/>
  <c r="AJ24" i="1"/>
  <c r="AU26" i="1"/>
  <c r="D23" i="6" s="1"/>
  <c r="AR7" i="1"/>
  <c r="E4" i="6" s="1"/>
  <c r="AO29" i="1"/>
  <c r="B26" i="6" s="1"/>
  <c r="AP28" i="1"/>
  <c r="H25" i="6" s="1"/>
  <c r="D28" i="4"/>
  <c r="AG5" i="1"/>
  <c r="AF5" i="1"/>
  <c r="AH5" i="1"/>
  <c r="AS222" i="1" l="1"/>
  <c r="F219" i="6" s="1"/>
  <c r="J21" i="1"/>
  <c r="AI22" i="1"/>
  <c r="AE5" i="1"/>
  <c r="AL6" i="1"/>
  <c r="AJ23" i="1"/>
  <c r="AU24" i="1" s="1"/>
  <c r="D21" i="6" s="1"/>
  <c r="AO28" i="1"/>
  <c r="B25" i="6" s="1"/>
  <c r="AU25" i="1"/>
  <c r="D22" i="6" s="1"/>
  <c r="AQ28" i="1"/>
  <c r="I25" i="6" s="1"/>
  <c r="AR6" i="1"/>
  <c r="E3" i="6" s="1"/>
  <c r="AP27" i="1"/>
  <c r="H24" i="6" s="1"/>
  <c r="D27" i="4"/>
  <c r="AH4" i="1"/>
  <c r="AR5" i="1" s="1"/>
  <c r="E2" i="6" s="1"/>
  <c r="AF4" i="1"/>
  <c r="AG4" i="1"/>
  <c r="J20" i="1" l="1"/>
  <c r="AI21" i="1"/>
  <c r="AE4" i="1"/>
  <c r="AL5" i="1"/>
  <c r="AJ22" i="1"/>
  <c r="AQ27" i="1"/>
  <c r="I24" i="6" s="1"/>
  <c r="AP26" i="1"/>
  <c r="H23" i="6" s="1"/>
  <c r="D26" i="4"/>
  <c r="J19" i="1" l="1"/>
  <c r="AI20" i="1"/>
  <c r="AO26" i="1"/>
  <c r="B23" i="6" s="1"/>
  <c r="AQ26" i="1"/>
  <c r="I23" i="6" s="1"/>
  <c r="AJ21" i="1"/>
  <c r="AU23" i="1"/>
  <c r="D20" i="6" s="1"/>
  <c r="AP25" i="1"/>
  <c r="H22" i="6" s="1"/>
  <c r="D25" i="4"/>
  <c r="J18" i="1" l="1"/>
  <c r="AI19" i="1"/>
  <c r="AO25" i="1"/>
  <c r="B22" i="6" s="1"/>
  <c r="AQ25" i="1"/>
  <c r="I22" i="6" s="1"/>
  <c r="AJ20" i="1"/>
  <c r="AU22" i="1"/>
  <c r="D19" i="6" s="1"/>
  <c r="AP24" i="1"/>
  <c r="H21" i="6" s="1"/>
  <c r="D24" i="4"/>
  <c r="J17" i="1" l="1"/>
  <c r="AI18" i="1"/>
  <c r="AO24" i="1"/>
  <c r="B21" i="6" s="1"/>
  <c r="AQ24" i="1"/>
  <c r="I21" i="6" s="1"/>
  <c r="AJ19" i="1"/>
  <c r="AU21" i="1"/>
  <c r="D18" i="6" s="1"/>
  <c r="AQ23" i="1"/>
  <c r="I20" i="6" s="1"/>
  <c r="D23" i="4"/>
  <c r="J16" i="1" l="1"/>
  <c r="AI17" i="1"/>
  <c r="AP23" i="1"/>
  <c r="H20" i="6" s="1"/>
  <c r="AO23" i="1"/>
  <c r="B20" i="6" s="1"/>
  <c r="AJ18" i="1"/>
  <c r="AU19" i="1" s="1"/>
  <c r="D16" i="6" s="1"/>
  <c r="AU20" i="1"/>
  <c r="D17" i="6" s="1"/>
  <c r="AP22" i="1"/>
  <c r="H19" i="6" s="1"/>
  <c r="D22" i="4"/>
  <c r="J15" i="1" l="1"/>
  <c r="AI16" i="1"/>
  <c r="AJ17" i="1"/>
  <c r="AQ22" i="1"/>
  <c r="I19" i="6" s="1"/>
  <c r="AO22" i="1"/>
  <c r="B19" i="6" s="1"/>
  <c r="AQ21" i="1"/>
  <c r="I18" i="6" s="1"/>
  <c r="D21" i="4"/>
  <c r="J14" i="1" l="1"/>
  <c r="AI15" i="1"/>
  <c r="AP21" i="1"/>
  <c r="H18" i="6" s="1"/>
  <c r="AJ16" i="1"/>
  <c r="AU18" i="1"/>
  <c r="D15" i="6" s="1"/>
  <c r="AO21" i="1"/>
  <c r="B18" i="6" s="1"/>
  <c r="AP20" i="1"/>
  <c r="H17" i="6" s="1"/>
  <c r="D20" i="4"/>
  <c r="J13" i="1" l="1"/>
  <c r="AI14" i="1"/>
  <c r="AO20" i="1"/>
  <c r="B17" i="6" s="1"/>
  <c r="AQ20" i="1"/>
  <c r="I17" i="6" s="1"/>
  <c r="AJ15" i="1"/>
  <c r="AU17" i="1"/>
  <c r="D14" i="6" s="1"/>
  <c r="AP19" i="1"/>
  <c r="H16" i="6" s="1"/>
  <c r="D19" i="4"/>
  <c r="J12" i="1" l="1"/>
  <c r="AI13" i="1"/>
  <c r="AO19" i="1"/>
  <c r="B16" i="6" s="1"/>
  <c r="AQ19" i="1"/>
  <c r="I16" i="6" s="1"/>
  <c r="AJ14" i="1"/>
  <c r="AU15" i="1" s="1"/>
  <c r="D12" i="6" s="1"/>
  <c r="AU16" i="1"/>
  <c r="D13" i="6" s="1"/>
  <c r="AP18" i="1"/>
  <c r="H15" i="6" s="1"/>
  <c r="D18" i="4"/>
  <c r="J11" i="1" l="1"/>
  <c r="AI12" i="1"/>
  <c r="AJ13" i="1"/>
  <c r="AO18" i="1"/>
  <c r="B15" i="6" s="1"/>
  <c r="AQ18" i="1"/>
  <c r="I15" i="6" s="1"/>
  <c r="AP17" i="1"/>
  <c r="H14" i="6" s="1"/>
  <c r="D17" i="4"/>
  <c r="J10" i="1" l="1"/>
  <c r="AI11" i="1"/>
  <c r="AO17" i="1"/>
  <c r="B14" i="6" s="1"/>
  <c r="AQ17" i="1"/>
  <c r="I14" i="6" s="1"/>
  <c r="AJ12" i="1"/>
  <c r="AU14" i="1"/>
  <c r="D11" i="6" s="1"/>
  <c r="AP16" i="1"/>
  <c r="H13" i="6" s="1"/>
  <c r="D16" i="4"/>
  <c r="J9" i="1" l="1"/>
  <c r="AI10" i="1"/>
  <c r="AO16" i="1"/>
  <c r="B13" i="6" s="1"/>
  <c r="AQ16" i="1"/>
  <c r="I13" i="6" s="1"/>
  <c r="AJ11" i="1"/>
  <c r="AU13" i="1"/>
  <c r="D10" i="6" s="1"/>
  <c r="AQ15" i="1"/>
  <c r="I12" i="6" s="1"/>
  <c r="D15" i="4"/>
  <c r="J8" i="1" l="1"/>
  <c r="AI9" i="1"/>
  <c r="AO15" i="1"/>
  <c r="B12" i="6" s="1"/>
  <c r="AP15" i="1"/>
  <c r="H12" i="6" s="1"/>
  <c r="AJ10" i="1"/>
  <c r="AU12" i="1"/>
  <c r="D9" i="6" s="1"/>
  <c r="AQ14" i="1"/>
  <c r="I11" i="6" s="1"/>
  <c r="D14" i="4"/>
  <c r="J7" i="1" l="1"/>
  <c r="AI8" i="1"/>
  <c r="AP14" i="1"/>
  <c r="H11" i="6" s="1"/>
  <c r="AJ9" i="1"/>
  <c r="AU11" i="1"/>
  <c r="D8" i="6" s="1"/>
  <c r="AO14" i="1"/>
  <c r="B11" i="6" s="1"/>
  <c r="AQ13" i="1"/>
  <c r="I10" i="6" s="1"/>
  <c r="D13" i="4"/>
  <c r="J6" i="1" l="1"/>
  <c r="AI7" i="1"/>
  <c r="AP13" i="1"/>
  <c r="H10" i="6" s="1"/>
  <c r="AJ8" i="1"/>
  <c r="AU9" i="1" s="1"/>
  <c r="D6" i="6" s="1"/>
  <c r="AO13" i="1"/>
  <c r="B10" i="6" s="1"/>
  <c r="AU10" i="1"/>
  <c r="D7" i="6" s="1"/>
  <c r="AQ12" i="1"/>
  <c r="I9" i="6" s="1"/>
  <c r="D12" i="4"/>
  <c r="J5" i="1" l="1"/>
  <c r="AI6" i="1"/>
  <c r="AO12" i="1"/>
  <c r="B9" i="6" s="1"/>
  <c r="AP12" i="1"/>
  <c r="H9" i="6" s="1"/>
  <c r="AJ7" i="1"/>
  <c r="AU8" i="1" s="1"/>
  <c r="D5" i="6" s="1"/>
  <c r="AP11" i="1"/>
  <c r="H8" i="6" s="1"/>
  <c r="D11" i="4"/>
  <c r="J4" i="1" l="1"/>
  <c r="AI4" i="1" s="1"/>
  <c r="AI5" i="1"/>
  <c r="AO11" i="1"/>
  <c r="B8" i="6" s="1"/>
  <c r="AQ11" i="1"/>
  <c r="I8" i="6" s="1"/>
  <c r="AJ6" i="1"/>
  <c r="AP10" i="1"/>
  <c r="H7" i="6" s="1"/>
  <c r="D10" i="4"/>
  <c r="AO10" i="1" l="1"/>
  <c r="B7" i="6" s="1"/>
  <c r="AQ10" i="1"/>
  <c r="I7" i="6" s="1"/>
  <c r="AJ5" i="1"/>
  <c r="AU7" i="1"/>
  <c r="D4" i="6" s="1"/>
  <c r="AP9" i="1"/>
  <c r="H6" i="6" s="1"/>
  <c r="D9" i="4"/>
  <c r="AO9" i="1" l="1"/>
  <c r="B6" i="6" s="1"/>
  <c r="AQ9" i="1"/>
  <c r="I6" i="6" s="1"/>
  <c r="AJ4" i="1"/>
  <c r="AU6" i="1"/>
  <c r="D3" i="6" s="1"/>
  <c r="AO8" i="1"/>
  <c r="B5" i="6" s="1"/>
  <c r="D8" i="4"/>
  <c r="AQ8" i="1" l="1"/>
  <c r="I5" i="6" s="1"/>
  <c r="AP8" i="1"/>
  <c r="H5" i="6" s="1"/>
  <c r="AU5" i="1"/>
  <c r="D2" i="6" s="1"/>
  <c r="AQ7" i="1"/>
  <c r="I4" i="6" s="1"/>
  <c r="D7" i="4"/>
  <c r="AP7" i="1" l="1"/>
  <c r="H4" i="6" s="1"/>
  <c r="AO7" i="1"/>
  <c r="B4" i="6" s="1"/>
  <c r="AP6" i="1"/>
  <c r="H3" i="6" s="1"/>
  <c r="D6" i="4"/>
  <c r="AO6" i="1" l="1"/>
  <c r="B3" i="6" s="1"/>
  <c r="AQ6" i="1"/>
  <c r="I3" i="6" s="1"/>
  <c r="D4" i="4"/>
  <c r="D5" i="4"/>
  <c r="AO5" i="1" l="1"/>
  <c r="B2" i="6" s="1"/>
  <c r="AQ5" i="1"/>
  <c r="I2" i="6" s="1"/>
  <c r="AP5" i="1"/>
  <c r="H2" i="6" s="1"/>
</calcChain>
</file>

<file path=xl/sharedStrings.xml><?xml version="1.0" encoding="utf-8"?>
<sst xmlns="http://schemas.openxmlformats.org/spreadsheetml/2006/main" count="56368" uniqueCount="1096">
  <si>
    <t>1q70</t>
  </si>
  <si>
    <t>3q70</t>
  </si>
  <si>
    <t>2q70</t>
  </si>
  <si>
    <t>4q70</t>
  </si>
  <si>
    <t>1q71</t>
  </si>
  <si>
    <t>2q71</t>
  </si>
  <si>
    <t>3q71</t>
  </si>
  <si>
    <t>4q71</t>
  </si>
  <si>
    <t>1q72</t>
  </si>
  <si>
    <t>2q72</t>
  </si>
  <si>
    <t>3q72</t>
  </si>
  <si>
    <t>4q72</t>
  </si>
  <si>
    <t>1q73</t>
  </si>
  <si>
    <t>2q73</t>
  </si>
  <si>
    <t>3q73</t>
  </si>
  <si>
    <t>4q73</t>
  </si>
  <si>
    <t>1q74</t>
  </si>
  <si>
    <t>2q74</t>
  </si>
  <si>
    <t>3q74</t>
  </si>
  <si>
    <t>4q74</t>
  </si>
  <si>
    <t>1q75</t>
  </si>
  <si>
    <t>2q75</t>
  </si>
  <si>
    <t>3q75</t>
  </si>
  <si>
    <t>4q75</t>
  </si>
  <si>
    <t>1q76</t>
  </si>
  <si>
    <t>2q76</t>
  </si>
  <si>
    <t>3q76</t>
  </si>
  <si>
    <t>4q76</t>
  </si>
  <si>
    <t>1q77</t>
  </si>
  <si>
    <t>2q77</t>
  </si>
  <si>
    <t>3q77</t>
  </si>
  <si>
    <t>4q77</t>
  </si>
  <si>
    <t>1q78</t>
  </si>
  <si>
    <t>2q78</t>
  </si>
  <si>
    <t>3q78</t>
  </si>
  <si>
    <t>4q78</t>
  </si>
  <si>
    <t>1q79</t>
  </si>
  <si>
    <t>2q79</t>
  </si>
  <si>
    <t>3q79</t>
  </si>
  <si>
    <t>4q79</t>
  </si>
  <si>
    <t>1q80</t>
  </si>
  <si>
    <t>2q80</t>
  </si>
  <si>
    <t>3q80</t>
  </si>
  <si>
    <t>4q80</t>
  </si>
  <si>
    <t>1q81</t>
  </si>
  <si>
    <t>2q81</t>
  </si>
  <si>
    <t>3q81</t>
  </si>
  <si>
    <t>4q81</t>
  </si>
  <si>
    <t>1q82</t>
  </si>
  <si>
    <t>2q82</t>
  </si>
  <si>
    <t>3q82</t>
  </si>
  <si>
    <t>4q82</t>
  </si>
  <si>
    <t>1q83</t>
  </si>
  <si>
    <t>2q83</t>
  </si>
  <si>
    <t>3q83</t>
  </si>
  <si>
    <t>4q83</t>
  </si>
  <si>
    <t>1q84</t>
  </si>
  <si>
    <t>2q84</t>
  </si>
  <si>
    <t>3q84</t>
  </si>
  <si>
    <t>4q84</t>
  </si>
  <si>
    <t>1q85</t>
  </si>
  <si>
    <t>2q85</t>
  </si>
  <si>
    <t>3q85</t>
  </si>
  <si>
    <t>4q85</t>
  </si>
  <si>
    <t>1q86</t>
  </si>
  <si>
    <t>2q86</t>
  </si>
  <si>
    <t>3q86</t>
  </si>
  <si>
    <t>4q86</t>
  </si>
  <si>
    <t>1q87</t>
  </si>
  <si>
    <t>2q87</t>
  </si>
  <si>
    <t>3q87</t>
  </si>
  <si>
    <t>4q87</t>
  </si>
  <si>
    <t>1q88</t>
  </si>
  <si>
    <t>2q88</t>
  </si>
  <si>
    <t>3q88</t>
  </si>
  <si>
    <t>4q88</t>
  </si>
  <si>
    <t>1q89</t>
  </si>
  <si>
    <t>2q89</t>
  </si>
  <si>
    <t>3q89</t>
  </si>
  <si>
    <t>4q89</t>
  </si>
  <si>
    <t>1q90</t>
  </si>
  <si>
    <t>2q90</t>
  </si>
  <si>
    <t>3q90</t>
  </si>
  <si>
    <t>4q90</t>
  </si>
  <si>
    <t>1q91</t>
  </si>
  <si>
    <t>2q91</t>
  </si>
  <si>
    <t>3q91</t>
  </si>
  <si>
    <t>4q91</t>
  </si>
  <si>
    <t>1q92</t>
  </si>
  <si>
    <t>2q92</t>
  </si>
  <si>
    <t>3q92</t>
  </si>
  <si>
    <t>4q92</t>
  </si>
  <si>
    <t>1q93</t>
  </si>
  <si>
    <t>2q93</t>
  </si>
  <si>
    <t>3q93</t>
  </si>
  <si>
    <t>4q93</t>
  </si>
  <si>
    <t>1q94</t>
  </si>
  <si>
    <t>2q94</t>
  </si>
  <si>
    <t>3q94</t>
  </si>
  <si>
    <t>4q94</t>
  </si>
  <si>
    <t>1q95</t>
  </si>
  <si>
    <t>2q95</t>
  </si>
  <si>
    <t>3q95</t>
  </si>
  <si>
    <t>4q95</t>
  </si>
  <si>
    <t>1q96</t>
  </si>
  <si>
    <t>2q96</t>
  </si>
  <si>
    <t>3q96</t>
  </si>
  <si>
    <t>4q96</t>
  </si>
  <si>
    <t>1q97</t>
  </si>
  <si>
    <t>2q97</t>
  </si>
  <si>
    <t>3q97</t>
  </si>
  <si>
    <t>4q97</t>
  </si>
  <si>
    <t>1q98</t>
  </si>
  <si>
    <t>2q98</t>
  </si>
  <si>
    <t>3q98</t>
  </si>
  <si>
    <t>4q98</t>
  </si>
  <si>
    <t>1q99</t>
  </si>
  <si>
    <t>2q99</t>
  </si>
  <si>
    <t>3q99</t>
  </si>
  <si>
    <t>4q99</t>
  </si>
  <si>
    <t>1q00</t>
  </si>
  <si>
    <t>2q00</t>
  </si>
  <si>
    <t>3q00</t>
  </si>
  <si>
    <t>4q00</t>
  </si>
  <si>
    <t>1q01</t>
  </si>
  <si>
    <t>2q01</t>
  </si>
  <si>
    <t>3q01</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</si>
  <si>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</si>
  <si>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</si>
  <si>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</si>
  <si>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</si>
  <si>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</si>
  <si>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</si>
  <si>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</si>
  <si>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</si>
  <si>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</si>
  <si>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</si>
  <si>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</si>
  <si>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</si>
  <si>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</si>
  <si>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</si>
  <si>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</si>
  <si>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</si>
  <si>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</si>
  <si>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</si>
  <si>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</si>
  <si>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</si>
  <si>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</si>
  <si>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1q07</t>
  </si>
  <si>
    <t>2q07</t>
  </si>
  <si>
    <t>3q07</t>
  </si>
  <si>
    <t>4q07</t>
  </si>
  <si>
    <t>1q08</t>
  </si>
  <si>
    <t>2q08</t>
  </si>
  <si>
    <t>3q08</t>
  </si>
  <si>
    <t>4q08</t>
  </si>
  <si>
    <t>1q09</t>
  </si>
  <si>
    <t>2q09</t>
  </si>
  <si>
    <t>3q09</t>
  </si>
  <si>
    <t>4q09</t>
  </si>
  <si>
    <t>1q10</t>
  </si>
  <si>
    <t>2q10</t>
  </si>
  <si>
    <t>3q10</t>
  </si>
  <si>
    <t>4q10</t>
  </si>
  <si>
    <t>1q11</t>
  </si>
  <si>
    <t>2q11</t>
  </si>
  <si>
    <t>3q11</t>
  </si>
  <si>
    <t>4q11</t>
  </si>
  <si>
    <t>1q12</t>
  </si>
  <si>
    <t>2q12</t>
  </si>
  <si>
    <t>3q12</t>
  </si>
  <si>
    <t>4q12</t>
  </si>
  <si>
    <t>1q13</t>
  </si>
  <si>
    <t>2q13</t>
  </si>
  <si>
    <t>3q13</t>
  </si>
  <si>
    <t>4q13</t>
  </si>
  <si>
    <t>1q14</t>
  </si>
  <si>
    <t>2q14</t>
  </si>
  <si>
    <t>3q14</t>
  </si>
  <si>
    <t>4q14</t>
  </si>
  <si>
    <t>1q15</t>
  </si>
  <si>
    <t>2q15</t>
  </si>
  <si>
    <t>3q15</t>
  </si>
  <si>
    <t>4q15</t>
  </si>
  <si>
    <t>1q16</t>
  </si>
  <si>
    <t>2q16</t>
  </si>
  <si>
    <t>3q16</t>
  </si>
  <si>
    <t>4q16</t>
  </si>
  <si>
    <t>1q17</t>
  </si>
  <si>
    <t>2q17</t>
  </si>
  <si>
    <t>3q17</t>
  </si>
  <si>
    <t>4q17</t>
  </si>
  <si>
    <t>1q18</t>
  </si>
  <si>
    <t>2q18</t>
  </si>
  <si>
    <t>3q18</t>
  </si>
  <si>
    <t>4q18</t>
  </si>
  <si>
    <t>1q19</t>
  </si>
  <si>
    <t>2q19</t>
  </si>
  <si>
    <t>3q19</t>
  </si>
  <si>
    <t>4q19</t>
  </si>
  <si>
    <t>J025GDPT@EUDATA and NAWM data</t>
  </si>
  <si>
    <t>J025PCN@EUDATA</t>
  </si>
  <si>
    <t>y</t>
  </si>
  <si>
    <t>C_nom</t>
  </si>
  <si>
    <t>I_nom</t>
  </si>
  <si>
    <t>GDP_deflator</t>
  </si>
  <si>
    <t>J025GDPP@EUDATA</t>
  </si>
  <si>
    <t>Labor force</t>
  </si>
  <si>
    <t>Haver</t>
  </si>
  <si>
    <t>NAWM</t>
  </si>
  <si>
    <t>Q023YED@EUDATA</t>
  </si>
  <si>
    <t>Q023YER@EUDATA</t>
  </si>
  <si>
    <t>C_real</t>
  </si>
  <si>
    <t>C_deflator</t>
  </si>
  <si>
    <t>Q023PCR@EUDATA</t>
  </si>
  <si>
    <t>Q023PCD@EUDATA</t>
  </si>
  <si>
    <t>I_real</t>
  </si>
  <si>
    <t>I_deflator</t>
  </si>
  <si>
    <t>Q023ITD@EUDATA</t>
  </si>
  <si>
    <t>Q023ITR@EUDATA</t>
  </si>
  <si>
    <t>Constructed data</t>
  </si>
  <si>
    <t>Y</t>
  </si>
  <si>
    <t>C</t>
  </si>
  <si>
    <t>I</t>
  </si>
  <si>
    <t>Q023LFN@EUDATA</t>
  </si>
  <si>
    <t>C_deflated by GDP defl</t>
  </si>
  <si>
    <t>I_deflated by GDP defl</t>
  </si>
  <si>
    <t>Model data</t>
  </si>
  <si>
    <t>dy</t>
  </si>
  <si>
    <t>dc</t>
  </si>
  <si>
    <t>dinve</t>
  </si>
  <si>
    <t>pinfobs</t>
  </si>
  <si>
    <t>Short term interest rate</t>
  </si>
  <si>
    <t>robs</t>
  </si>
  <si>
    <t>Shor term interest rate</t>
  </si>
  <si>
    <t>Q023STN@EUDATA</t>
  </si>
  <si>
    <t>Q023WIN@EUDATA</t>
  </si>
  <si>
    <t>Employment</t>
  </si>
  <si>
    <t>Q023LNN@EUDATA</t>
  </si>
  <si>
    <t>Real wage (deflated  by GDP deflator)</t>
  </si>
  <si>
    <t>Nominal wage bill</t>
  </si>
  <si>
    <t>Compensation per employee</t>
  </si>
  <si>
    <t>Comp/emp_defl by GDP defl</t>
  </si>
  <si>
    <t>dw</t>
  </si>
  <si>
    <t>Average number of usual weekly hours of work in main job, by sex, professional status, full-time/part-time and occupation (hours) [lfsa_ewhuis]</t>
  </si>
  <si>
    <t>Last update</t>
  </si>
  <si>
    <t>Extracted on</t>
  </si>
  <si>
    <t>Source of data</t>
  </si>
  <si>
    <t>Eurostat</t>
  </si>
  <si>
    <t>SEX</t>
  </si>
  <si>
    <t>Total</t>
  </si>
  <si>
    <t>WORKTIME</t>
  </si>
  <si>
    <t>WSTATUS</t>
  </si>
  <si>
    <t>Employed persons</t>
  </si>
  <si>
    <t>ISCO08</t>
  </si>
  <si>
    <t>UNIT</t>
  </si>
  <si>
    <t>Hour</t>
  </si>
  <si>
    <t>GEO/TIME</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</si>
  <si>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</si>
  <si>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</si>
  <si>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</si>
  <si>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</si>
  <si>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</si>
  <si>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</si>
  <si>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</si>
  <si>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</si>
  <si>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</si>
  <si>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</si>
  <si>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</si>
  <si>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</si>
  <si>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</si>
  <si>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</si>
  <si>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</si>
  <si>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</si>
  <si>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</si>
  <si>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</si>
  <si>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</si>
  <si>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</si>
  <si>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</si>
  <si>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</si>
  <si>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</si>
  <si>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</si>
  <si>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</si>
  <si>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</si>
  <si>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</si>
  <si>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</si>
  <si>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</si>
  <si>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</si>
  <si>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</si>
  <si>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</si>
  <si>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</si>
  <si>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</si>
  <si>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</si>
  <si>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</si>
  <si>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</si>
  <si>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European Union - 27 countries (from 2020)</t>
  </si>
  <si>
    <t>European Union - 28 countries (2013-2020)</t>
  </si>
  <si>
    <t>European Union - 15 countries (1995-2004)</t>
  </si>
  <si>
    <t>Euro area - 19 countries  (from 2015)</t>
  </si>
  <si>
    <t>Belgium</t>
  </si>
  <si>
    <t>Bulgaria</t>
  </si>
  <si>
    <t>Czechia</t>
  </si>
  <si>
    <t>Denmark</t>
  </si>
  <si>
    <t>Germany (until 1990 former territory of the FRG)</t>
  </si>
  <si>
    <t>Estonia</t>
  </si>
  <si>
    <t>Ireland</t>
  </si>
  <si>
    <t>Greece</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</si>
  <si>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</si>
  <si>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</si>
  <si>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</si>
  <si>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</si>
  <si>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</si>
  <si>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</si>
  <si>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</si>
  <si>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</si>
  <si>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</si>
  <si>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</si>
  <si>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</si>
  <si>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</si>
  <si>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</si>
  <si>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</si>
  <si>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</si>
  <si>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</si>
  <si>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</si>
  <si>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</si>
  <si>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</si>
  <si>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United Kingdom</t>
  </si>
  <si>
    <t>Iceland</t>
  </si>
  <si>
    <t>Norway</t>
  </si>
  <si>
    <t>Switzerland</t>
  </si>
  <si>
    <t>Montenegro</t>
  </si>
  <si>
    <t>North Macedonia</t>
  </si>
  <si>
    <t>Serbia</t>
  </si>
  <si>
    <t>Turkey</t>
  </si>
  <si>
    <t>:</t>
  </si>
  <si>
    <t>Special value:</t>
  </si>
  <si>
    <t>not available</t>
  </si>
  <si>
    <t>Managers</t>
  </si>
  <si>
    <t>Professionals</t>
  </si>
  <si>
    <t>Technicians and associate professionals</t>
  </si>
  <si>
    <t>Clerical support workers</t>
  </si>
  <si>
    <t>Part-time</t>
  </si>
  <si>
    <t>Full-time</t>
  </si>
  <si>
    <t>No response</t>
  </si>
  <si>
    <t>Males</t>
  </si>
  <si>
    <t>Females</t>
  </si>
  <si>
    <t>Gernany</t>
  </si>
  <si>
    <t>Average workweek</t>
  </si>
  <si>
    <t>BENE@BENELUX</t>
  </si>
  <si>
    <t>NLNET@BENELUX</t>
  </si>
  <si>
    <t>DESET@GERMANY</t>
  </si>
  <si>
    <t>FRSEN7@FRANCE</t>
  </si>
  <si>
    <t>ITNEET@ITALY</t>
  </si>
  <si>
    <t>Total hours worked</t>
  </si>
  <si>
    <t>J025OETE@EUDATA</t>
  </si>
  <si>
    <t>Hours worked per employee</t>
  </si>
  <si>
    <t>Quarterly generated from annual</t>
  </si>
  <si>
    <t>Hours per employee - INPUT TO EVIEWS FILE: hours_quarterly_data_generation_2019Q$.wf1</t>
  </si>
  <si>
    <t>Q023LEN@EUDATA*1000</t>
  </si>
  <si>
    <t>Hours_from Eviews</t>
  </si>
  <si>
    <t>HOURS</t>
  </si>
  <si>
    <t>HOURS_demeaned</t>
  </si>
  <si>
    <t>labobs</t>
  </si>
  <si>
    <t>NaN</t>
  </si>
  <si>
    <t>L025CESI@EUDATA</t>
  </si>
  <si>
    <t>Population</t>
  </si>
  <si>
    <t>Hours</t>
  </si>
  <si>
    <t>labobs2</t>
  </si>
  <si>
    <t>2 year govt bond yield</t>
  </si>
  <si>
    <t>---</t>
  </si>
  <si>
    <t>I023BY2@EUDATA</t>
  </si>
  <si>
    <t>I023T2Y@EUDATA</t>
  </si>
  <si>
    <t>5 year govt bond yield</t>
  </si>
  <si>
    <t>I023BY5@EUDATA</t>
  </si>
  <si>
    <t>Population older than 15</t>
  </si>
  <si>
    <t>1997 - Q1</t>
  </si>
  <si>
    <t>1997 - Q2</t>
  </si>
  <si>
    <t>1997 - Q3</t>
  </si>
  <si>
    <t>1997 - Q4</t>
  </si>
  <si>
    <t>1998 - Q1</t>
  </si>
  <si>
    <t>1998 - Q2</t>
  </si>
  <si>
    <t>1998 - Q3</t>
  </si>
  <si>
    <t>1998 - Q4</t>
  </si>
  <si>
    <t>1999 - Q1</t>
  </si>
  <si>
    <t>1999 - Q2</t>
  </si>
  <si>
    <t>1999 - Q3</t>
  </si>
  <si>
    <t>1999 - Q4</t>
  </si>
  <si>
    <t>2000 - Q1</t>
  </si>
  <si>
    <t>2000 - Q2</t>
  </si>
  <si>
    <t>2000 - Q3</t>
  </si>
  <si>
    <t>2000 - Q4</t>
  </si>
  <si>
    <t>2001 - Q1</t>
  </si>
  <si>
    <t>2001 - Q2</t>
  </si>
  <si>
    <t>2001 - Q3</t>
  </si>
  <si>
    <t>2001 - Q4</t>
  </si>
  <si>
    <t>2002 - Q1</t>
  </si>
  <si>
    <t>2002 - Q2</t>
  </si>
  <si>
    <t>2002 - Q3</t>
  </si>
  <si>
    <t>2002 - Q4</t>
  </si>
  <si>
    <t>2003 - Q1</t>
  </si>
  <si>
    <t>2003 - Q2</t>
  </si>
  <si>
    <t>2003 - Q3</t>
  </si>
  <si>
    <t>2003 - Q4</t>
  </si>
  <si>
    <t>2004 - Q1</t>
  </si>
  <si>
    <t>2004 - Q2</t>
  </si>
  <si>
    <t>2004 - Q3</t>
  </si>
  <si>
    <t>2004 - Q4</t>
  </si>
  <si>
    <t>2005 - Q1</t>
  </si>
  <si>
    <t>2005 - Q2</t>
  </si>
  <si>
    <t>2005 - Q3</t>
  </si>
  <si>
    <t>2005 - Q4</t>
  </si>
  <si>
    <t>2006 - Q1</t>
  </si>
  <si>
    <t>2006 - Q2</t>
  </si>
  <si>
    <t>2006 - Q3</t>
  </si>
  <si>
    <t>2006 - Q4</t>
  </si>
  <si>
    <t>2007 - Q1</t>
  </si>
  <si>
    <t>2007 - Q2</t>
  </si>
  <si>
    <t>2007 - Q3</t>
  </si>
  <si>
    <t>2007 - Q4</t>
  </si>
  <si>
    <t>2008 - Q1</t>
  </si>
  <si>
    <t>2008 - Q2</t>
  </si>
  <si>
    <t>2008 - Q3</t>
  </si>
  <si>
    <t>2008 - Q4</t>
  </si>
  <si>
    <t>2009 - Q1</t>
  </si>
  <si>
    <t>2009 - Q2</t>
  </si>
  <si>
    <t>2009 - Q3</t>
  </si>
  <si>
    <t>2009 - Q4</t>
  </si>
  <si>
    <t>2010 - Q1</t>
  </si>
  <si>
    <t>2010 - Q2</t>
  </si>
  <si>
    <t>2010 - Q3</t>
  </si>
  <si>
    <t>2010 - Q4</t>
  </si>
  <si>
    <t>2011 - Q1</t>
  </si>
  <si>
    <t>2011 - Q2</t>
  </si>
  <si>
    <t>2011 - Q3</t>
  </si>
  <si>
    <t>2011 - Q4</t>
  </si>
  <si>
    <t>2012 - Q1</t>
  </si>
  <si>
    <t>2012 - Q2</t>
  </si>
  <si>
    <t>2012 - Q3</t>
  </si>
  <si>
    <t>2012 - Q4</t>
  </si>
  <si>
    <t>2013 - Q1</t>
  </si>
  <si>
    <t>2013 - Q2</t>
  </si>
  <si>
    <t>2013 - Q3</t>
  </si>
  <si>
    <t>2013 - Q4</t>
  </si>
  <si>
    <t>2014 - Q1</t>
  </si>
  <si>
    <t>2014 - Q2</t>
  </si>
  <si>
    <t>2014 - Q3</t>
  </si>
  <si>
    <t>2014 - Q4</t>
  </si>
  <si>
    <t>2015 - Q1</t>
  </si>
  <si>
    <t>2015 - Q2</t>
  </si>
  <si>
    <t>2015 - Q3</t>
  </si>
  <si>
    <t>2015 - Q4</t>
  </si>
  <si>
    <t>2016 - Q1</t>
  </si>
  <si>
    <t>2016 - Q2</t>
  </si>
  <si>
    <t>2016 - Q3</t>
  </si>
  <si>
    <t>2016 - Q4</t>
  </si>
  <si>
    <t>2017 - Q1</t>
  </si>
  <si>
    <t>2017 - Q2</t>
  </si>
  <si>
    <t>2017 - Q3</t>
  </si>
  <si>
    <t>2017 - Q4</t>
  </si>
  <si>
    <t>2018 - Q1</t>
  </si>
  <si>
    <t>2018 - Q2</t>
  </si>
  <si>
    <t>2018 - Q3</t>
  </si>
  <si>
    <t>2018 - Q4</t>
  </si>
  <si>
    <t>2019 - Q1</t>
  </si>
  <si>
    <t>2019 - Q2</t>
  </si>
  <si>
    <t>2019 - Q3</t>
  </si>
  <si>
    <t>2019 - Q4</t>
  </si>
  <si>
    <t>2020 - Q1</t>
  </si>
  <si>
    <t>2020 - Q2</t>
  </si>
  <si>
    <t>P023SHXF@EUDATA</t>
  </si>
  <si>
    <t>2q2020</t>
  </si>
  <si>
    <t>4q1997</t>
  </si>
  <si>
    <t>1q1998</t>
  </si>
  <si>
    <t>2q1998</t>
  </si>
  <si>
    <t>3q1998</t>
  </si>
  <si>
    <t>4q1998</t>
  </si>
  <si>
    <t>1q1999</t>
  </si>
  <si>
    <t>2q1999</t>
  </si>
  <si>
    <t>3q1999</t>
  </si>
  <si>
    <t>4q1999</t>
  </si>
  <si>
    <t>1q2000</t>
  </si>
  <si>
    <t>2q2000</t>
  </si>
  <si>
    <t>3q2000</t>
  </si>
  <si>
    <t>4q2000</t>
  </si>
  <si>
    <t>1q2001</t>
  </si>
  <si>
    <t>2q2001</t>
  </si>
  <si>
    <t>3q2001</t>
  </si>
  <si>
    <t>4q2001</t>
  </si>
  <si>
    <t>1q2002</t>
  </si>
  <si>
    <t>2q2002</t>
  </si>
  <si>
    <t>3q2002</t>
  </si>
  <si>
    <t>4q2002</t>
  </si>
  <si>
    <t>1q2003</t>
  </si>
  <si>
    <t>2q2003</t>
  </si>
  <si>
    <t>3q2003</t>
  </si>
  <si>
    <t>4q2003</t>
  </si>
  <si>
    <t>1q2004</t>
  </si>
  <si>
    <t>2q2004</t>
  </si>
  <si>
    <t>3q2004</t>
  </si>
  <si>
    <t>4q2004</t>
  </si>
  <si>
    <t>1q2005</t>
  </si>
  <si>
    <t>2q2005</t>
  </si>
  <si>
    <t>3q2005</t>
  </si>
  <si>
    <t>4q2005</t>
  </si>
  <si>
    <t>1q2006</t>
  </si>
  <si>
    <t>2q2006</t>
  </si>
  <si>
    <t>3q2006</t>
  </si>
  <si>
    <t>4q2006</t>
  </si>
  <si>
    <t>1q2007</t>
  </si>
  <si>
    <t>2q2007</t>
  </si>
  <si>
    <t>3q2007</t>
  </si>
  <si>
    <t>4q2007</t>
  </si>
  <si>
    <t>1q2008</t>
  </si>
  <si>
    <t>2q2008</t>
  </si>
  <si>
    <t>3q2008</t>
  </si>
  <si>
    <t>4q2008</t>
  </si>
  <si>
    <t>1q2009</t>
  </si>
  <si>
    <t>2q2009</t>
  </si>
  <si>
    <t>3q2009</t>
  </si>
  <si>
    <t>4q2009</t>
  </si>
  <si>
    <t>1q2010</t>
  </si>
  <si>
    <t>2q2010</t>
  </si>
  <si>
    <t>3q2010</t>
  </si>
  <si>
    <t>4q2010</t>
  </si>
  <si>
    <t>1q2011</t>
  </si>
  <si>
    <t>2q2011</t>
  </si>
  <si>
    <t>3q2011</t>
  </si>
  <si>
    <t>4q2011</t>
  </si>
  <si>
    <t>1q2012</t>
  </si>
  <si>
    <t>2q2012</t>
  </si>
  <si>
    <t>3q2012</t>
  </si>
  <si>
    <t>4q2012</t>
  </si>
  <si>
    <t>1q2013</t>
  </si>
  <si>
    <t>2q2013</t>
  </si>
  <si>
    <t>3q2013</t>
  </si>
  <si>
    <t>4q2013</t>
  </si>
  <si>
    <t>1q2014</t>
  </si>
  <si>
    <t>2q2014</t>
  </si>
  <si>
    <t>3q2014</t>
  </si>
  <si>
    <t>4q2014</t>
  </si>
  <si>
    <t>1q2015</t>
  </si>
  <si>
    <t>2q2015</t>
  </si>
  <si>
    <t>3q2015</t>
  </si>
  <si>
    <t>4q2015</t>
  </si>
  <si>
    <t>1q2016</t>
  </si>
  <si>
    <t>2q2016</t>
  </si>
  <si>
    <t>3q2016</t>
  </si>
  <si>
    <t>4q2016</t>
  </si>
  <si>
    <t>1q2017</t>
  </si>
  <si>
    <t>2q2017</t>
  </si>
  <si>
    <t>3q2017</t>
  </si>
  <si>
    <t>4q2017</t>
  </si>
  <si>
    <t>1q2018</t>
  </si>
  <si>
    <t>2q2018</t>
  </si>
  <si>
    <t>3q2018</t>
  </si>
  <si>
    <t>4q2018</t>
  </si>
  <si>
    <t>1q2019</t>
  </si>
  <si>
    <t>2q2019</t>
  </si>
  <si>
    <t>3q2019</t>
  </si>
  <si>
    <t>4q2019</t>
  </si>
  <si>
    <t>1q2020</t>
  </si>
  <si>
    <t>3q2020</t>
  </si>
  <si>
    <t>P023SHXU@EUDATA</t>
  </si>
  <si>
    <t>Nominal wage (compensation per employee)</t>
  </si>
  <si>
    <t>1q20</t>
  </si>
  <si>
    <t>2q20</t>
  </si>
  <si>
    <t>3q20</t>
  </si>
  <si>
    <t>4q20</t>
  </si>
  <si>
    <t>1q21</t>
  </si>
  <si>
    <t>2q21</t>
  </si>
  <si>
    <t>3q21</t>
  </si>
  <si>
    <t>4q21</t>
  </si>
  <si>
    <t>1q22</t>
  </si>
  <si>
    <t>2q22</t>
  </si>
  <si>
    <t>3q22</t>
  </si>
  <si>
    <t>4q22</t>
  </si>
  <si>
    <t>1q23</t>
  </si>
  <si>
    <t>95 *Y</t>
  </si>
  <si>
    <t>A025POP@EUDATA</t>
  </si>
  <si>
    <t>A025PBAA@EUDATA</t>
  </si>
  <si>
    <t>A025PBAB@EUDATA</t>
  </si>
  <si>
    <t>A025PBAC@EUDATA</t>
  </si>
  <si>
    <t>A025PBAD@EUDATA</t>
  </si>
  <si>
    <t>A025PBAE@EUDATA</t>
  </si>
  <si>
    <t>A025PBAF@EUDATA</t>
  </si>
  <si>
    <t>A025PBAG@EUDATA</t>
  </si>
  <si>
    <t>A025PBAH@EUDATA</t>
  </si>
  <si>
    <t>A025PBAI@EUDATA</t>
  </si>
  <si>
    <t>A025PBAJ@EUDATA</t>
  </si>
  <si>
    <t>A025PBAK@EUDATA</t>
  </si>
  <si>
    <t>A025PBAL@EUDATA</t>
  </si>
  <si>
    <t>A025PBAM@EUDATA</t>
  </si>
  <si>
    <t>A025PBAN@EUDATA</t>
  </si>
  <si>
    <t>A025PBAO@EUDATA</t>
  </si>
  <si>
    <t>A025PBAP@EUDATA</t>
  </si>
  <si>
    <t>Population over 15</t>
  </si>
  <si>
    <t>.DESC</t>
  </si>
  <si>
    <t>.SOURCE</t>
  </si>
  <si>
    <t>.LSOURCE</t>
  </si>
  <si>
    <t>Statistical Office of the European Communities</t>
  </si>
  <si>
    <t>95</t>
  </si>
  <si>
    <t>96</t>
  </si>
  <si>
    <t>97</t>
  </si>
  <si>
    <t>98</t>
  </si>
  <si>
    <t>99</t>
  </si>
  <si>
    <t>00</t>
  </si>
  <si>
    <t>01</t>
  </si>
  <si>
    <t>02</t>
  </si>
  <si>
    <t>03</t>
  </si>
  <si>
    <t>04</t>
  </si>
  <si>
    <t>05</t>
  </si>
  <si>
    <t>06</t>
  </si>
  <si>
    <t>07</t>
  </si>
  <si>
    <t>08</t>
  </si>
  <si>
    <t>09</t>
  </si>
  <si>
    <t>10</t>
  </si>
  <si>
    <t>11</t>
  </si>
  <si>
    <t>12</t>
  </si>
  <si>
    <t>13</t>
  </si>
  <si>
    <t>14</t>
  </si>
  <si>
    <t>15</t>
  </si>
  <si>
    <t>16</t>
  </si>
  <si>
    <t>17</t>
  </si>
  <si>
    <t>18</t>
  </si>
  <si>
    <t>19</t>
  </si>
  <si>
    <t>Year</t>
  </si>
  <si>
    <t>Data 1: Age 15 - 64, EA (Thousands)</t>
  </si>
  <si>
    <t>Data 2: Age 15 - 64, EA (Thousands)</t>
  </si>
  <si>
    <t>Data 3: Age 65 and over, EA (Thousands)</t>
  </si>
  <si>
    <t>Data 4: Age 15 - 64, EA (Thousands)</t>
  </si>
  <si>
    <t>Data 4: Age 65 and over, EA (Thousands)</t>
  </si>
  <si>
    <t>Data 5: Age 15 and over, EA (Thansands)</t>
  </si>
  <si>
    <t>Compiled data</t>
  </si>
  <si>
    <t xml:space="preserve">Source: </t>
  </si>
  <si>
    <t>Data 1: OEDC, Labour Force Statistics, 1985-2005, page 15</t>
  </si>
  <si>
    <t>Data 2: OECD, Labour Force Statistics, 1989-2009, page 18-19</t>
  </si>
  <si>
    <t>Data 3: OECD, Labour Force Statistics, 1989-2009, page 22-23</t>
  </si>
  <si>
    <t>Data 4: Statistical Office of the European Communities / Haver Analytics</t>
  </si>
  <si>
    <t>Data 5: Statistical Office of the European Communities / Haver Analytics, please see next tab</t>
  </si>
  <si>
    <t>20</t>
  </si>
  <si>
    <t>21</t>
  </si>
  <si>
    <t>22</t>
  </si>
  <si>
    <t>I023M1@EUDATA</t>
  </si>
  <si>
    <t>pinfobs_core</t>
  </si>
  <si>
    <t xml:space="preserve">sa(Q023HEX@EUDATA) </t>
  </si>
  <si>
    <t>CPI ex energy</t>
  </si>
  <si>
    <t>Core</t>
  </si>
  <si>
    <t>23</t>
  </si>
  <si>
    <t>Euro Area 20: Population (Persons)</t>
  </si>
  <si>
    <t>EA20: Population: Less Than 1 Year (Persons)</t>
  </si>
  <si>
    <t>EA20: Population: 1 Year (Persons)</t>
  </si>
  <si>
    <t>EA20: Population: 2 Years (Persons)</t>
  </si>
  <si>
    <t>EA20: Population: 3 Years (Persons)</t>
  </si>
  <si>
    <t>EA20: Population: 4 Years (Persons)</t>
  </si>
  <si>
    <t>EA20: Population: 5 Years (Persons)</t>
  </si>
  <si>
    <t>EA20: Population: 6 Years (Persons)</t>
  </si>
  <si>
    <t>EA20: Population: 7 Years (Persons)</t>
  </si>
  <si>
    <t>EA20: Population: 8 Years (Persons)</t>
  </si>
  <si>
    <t>EA20: Population: 9 Years (Persons)</t>
  </si>
  <si>
    <t>EA20: Population: 10 Years (Persons)</t>
  </si>
  <si>
    <t>EA20: Population: 11 Years (Persons)</t>
  </si>
  <si>
    <t>EA20: Population: 12 Years (Persons)</t>
  </si>
  <si>
    <t>EA20: Population: 13 Years (Persons)</t>
  </si>
  <si>
    <t>EA20: Population: 14 Years (Persons)</t>
  </si>
  <si>
    <t>EA20: Population: 15 Years (Persons)</t>
  </si>
  <si>
    <t>2q23</t>
  </si>
  <si>
    <t>3q23</t>
  </si>
  <si>
    <t>4q23</t>
  </si>
  <si>
    <t>1q24</t>
  </si>
  <si>
    <t>2q24</t>
  </si>
  <si>
    <t>3q24</t>
  </si>
  <si>
    <t>4q2020</t>
  </si>
  <si>
    <t>1q2021</t>
  </si>
  <si>
    <t>2q2021</t>
  </si>
  <si>
    <t>3q2021</t>
  </si>
  <si>
    <t>4q2021</t>
  </si>
  <si>
    <t>1q2022</t>
  </si>
  <si>
    <t>2q2022</t>
  </si>
  <si>
    <t>3q2022</t>
  </si>
  <si>
    <t>4q2022</t>
  </si>
  <si>
    <t>1q2023</t>
  </si>
  <si>
    <t>2q2023</t>
  </si>
  <si>
    <t>3q2023</t>
  </si>
  <si>
    <t>4q2023</t>
  </si>
  <si>
    <t>1q2024</t>
  </si>
  <si>
    <t>2q2024</t>
  </si>
  <si>
    <t>3q2024</t>
  </si>
  <si>
    <t>CPI ex energy and unprocessed food</t>
  </si>
  <si>
    <t>Labor Force</t>
  </si>
  <si>
    <t>Labor force NAWM</t>
  </si>
  <si>
    <t>sa(N025PP2T@EUDATA)</t>
  </si>
  <si>
    <t>NDI</t>
  </si>
  <si>
    <t xml:space="preserve">sa(D025NDIN@EUDATA) </t>
  </si>
  <si>
    <t>Consumption of fixed capital</t>
  </si>
  <si>
    <t>GDI</t>
  </si>
  <si>
    <t xml:space="preserve">sa(D025K1N@EUDATA) </t>
  </si>
  <si>
    <t xml:space="preserve">sa(K025EB6G@EUNA) </t>
  </si>
  <si>
    <t>real GDI</t>
  </si>
  <si>
    <t>Long term inflation expectations</t>
  </si>
  <si>
    <t>https://www.ecb.europa.eu/stats/ecb_surveys/survey_of_professional_forecasters/html/table_hist_hicp.en.html</t>
  </si>
  <si>
    <t>longinflation</t>
  </si>
  <si>
    <t>V025IMPL@EUDATA</t>
  </si>
  <si>
    <t>10 year govt bond yield</t>
  </si>
  <si>
    <t>r10</t>
  </si>
  <si>
    <t>I023BY10@EUDATA</t>
  </si>
  <si>
    <t>dgdi</t>
  </si>
  <si>
    <t>observation_date</t>
  </si>
  <si>
    <t>BAMLHE00EHYIOAS</t>
  </si>
  <si>
    <t>ICE BofA Euro High Yield Index Option-Adjusted Spread (BAMLHE00EHYIOAS) | FRED | St. Louis Fed</t>
  </si>
  <si>
    <t>date</t>
  </si>
  <si>
    <t>obs_gdp</t>
  </si>
  <si>
    <t>obs_hours</t>
  </si>
  <si>
    <t>obs_wages</t>
  </si>
  <si>
    <t>obs_gdpdeflator</t>
  </si>
  <si>
    <t>obs_corepce</t>
  </si>
  <si>
    <t>obs_nominalrate</t>
  </si>
  <si>
    <t>obs_consumption</t>
  </si>
  <si>
    <t>obs_investment</t>
  </si>
  <si>
    <t>obs_BBBspread</t>
  </si>
  <si>
    <t>obs_longinflation</t>
  </si>
  <si>
    <t>obs_longrate</t>
  </si>
  <si>
    <t>obs_tfp</t>
  </si>
  <si>
    <t>obs_gdi</t>
  </si>
  <si>
    <t>obs_AAAspread</t>
  </si>
  <si>
    <t>obs_nominalrate1</t>
  </si>
  <si>
    <t>obs_nominalrate2</t>
  </si>
  <si>
    <t>obs_nominalrate3</t>
  </si>
  <si>
    <t>obs_nominalrate4</t>
  </si>
  <si>
    <t>obs_nominalrate5</t>
  </si>
  <si>
    <t>obs_nominalrate6</t>
  </si>
  <si>
    <t>Monthly OAS</t>
  </si>
  <si>
    <t>Quarterly OAS</t>
  </si>
  <si>
    <t>4q2024</t>
  </si>
  <si>
    <t>Daily data</t>
  </si>
  <si>
    <t xml:space="preserve">AAA corporate rate </t>
  </si>
  <si>
    <t>2000 - Jan</t>
  </si>
  <si>
    <t>2000 - Feb</t>
  </si>
  <si>
    <t>2000 - Mar</t>
  </si>
  <si>
    <t>2000 - Apr</t>
  </si>
  <si>
    <t>2000 - May</t>
  </si>
  <si>
    <t>2000 - Jun</t>
  </si>
  <si>
    <t>2000 - Jul</t>
  </si>
  <si>
    <t>2000 - Aug</t>
  </si>
  <si>
    <t>2000 - Sep</t>
  </si>
  <si>
    <t>2000 - Oct</t>
  </si>
  <si>
    <t>2000 - Nov</t>
  </si>
  <si>
    <t>2000 - Dec</t>
  </si>
  <si>
    <t>2001 - Jan</t>
  </si>
  <si>
    <t>2001 - Feb</t>
  </si>
  <si>
    <t>2001 - Mar</t>
  </si>
  <si>
    <t>2001 - Apr</t>
  </si>
  <si>
    <t>2001 - May</t>
  </si>
  <si>
    <t>2001 - Jun</t>
  </si>
  <si>
    <t>2001 - Jul</t>
  </si>
  <si>
    <t>2001 - Aug</t>
  </si>
  <si>
    <t>2001 - Sep</t>
  </si>
  <si>
    <t>2001 - Oct</t>
  </si>
  <si>
    <t>2001 - Nov</t>
  </si>
  <si>
    <t>2001 - Dec</t>
  </si>
  <si>
    <t>2002 - Jan</t>
  </si>
  <si>
    <t>2002 - Feb</t>
  </si>
  <si>
    <t>2002 - Mar</t>
  </si>
  <si>
    <t>2002 - Apr</t>
  </si>
  <si>
    <t>2002 - May</t>
  </si>
  <si>
    <t>2002 - Jun</t>
  </si>
  <si>
    <t>2002 - Jul</t>
  </si>
  <si>
    <t>2002 - Aug</t>
  </si>
  <si>
    <t>2002 - Sep</t>
  </si>
  <si>
    <t>2002 - Oct</t>
  </si>
  <si>
    <t>2002 - Nov</t>
  </si>
  <si>
    <t>2002 - Dec</t>
  </si>
  <si>
    <t>2003 - Jan</t>
  </si>
  <si>
    <t>2003 - Feb</t>
  </si>
  <si>
    <t>2003 - Mar</t>
  </si>
  <si>
    <t>2003 - Apr</t>
  </si>
  <si>
    <t>2003 - May</t>
  </si>
  <si>
    <t>2003 - Jun</t>
  </si>
  <si>
    <t>2003 - Jul</t>
  </si>
  <si>
    <t>2003 - Aug</t>
  </si>
  <si>
    <t>2003 - Sep</t>
  </si>
  <si>
    <t>2003 - Oct</t>
  </si>
  <si>
    <t>2003 - Nov</t>
  </si>
  <si>
    <t>2003 - Dec</t>
  </si>
  <si>
    <t>2004 - Jan</t>
  </si>
  <si>
    <t>2004 - Feb</t>
  </si>
  <si>
    <t>2004 - Mar</t>
  </si>
  <si>
    <t>2004 - Apr</t>
  </si>
  <si>
    <t>2004 - May</t>
  </si>
  <si>
    <t>2004 - Jun</t>
  </si>
  <si>
    <t>2004 - Jul</t>
  </si>
  <si>
    <t>2004 - Aug</t>
  </si>
  <si>
    <t>2004 - Sep</t>
  </si>
  <si>
    <t>2004 - Oct</t>
  </si>
  <si>
    <t>2004 - Nov</t>
  </si>
  <si>
    <t>2004 - Dec</t>
  </si>
  <si>
    <t>2005 - Jan</t>
  </si>
  <si>
    <t>2005 - Feb</t>
  </si>
  <si>
    <t>2005 - Mar</t>
  </si>
  <si>
    <t>2005 - Apr</t>
  </si>
  <si>
    <t>2005 - May</t>
  </si>
  <si>
    <t>2005 - Jun</t>
  </si>
  <si>
    <t>2005 - Jul</t>
  </si>
  <si>
    <t>2005 - Aug</t>
  </si>
  <si>
    <t>2005 - Sep</t>
  </si>
  <si>
    <t>2005 - Oct</t>
  </si>
  <si>
    <t>2005 - Nov</t>
  </si>
  <si>
    <t>2005 - Dec</t>
  </si>
  <si>
    <t>2006 - Jan</t>
  </si>
  <si>
    <t>2006 - Feb</t>
  </si>
  <si>
    <t>2006 - Mar</t>
  </si>
  <si>
    <t>2006 - Apr</t>
  </si>
  <si>
    <t>2006 - May</t>
  </si>
  <si>
    <t>2006 - Jun</t>
  </si>
  <si>
    <t>2006 - Jul</t>
  </si>
  <si>
    <t>2006 - Aug</t>
  </si>
  <si>
    <t>2006 - Sep</t>
  </si>
  <si>
    <t>2006 - Oct</t>
  </si>
  <si>
    <t>2006 - Nov</t>
  </si>
  <si>
    <t>2006 - Dec</t>
  </si>
  <si>
    <t>2007 - Jan</t>
  </si>
  <si>
    <t>2007 - Feb</t>
  </si>
  <si>
    <t>2007 - Mar</t>
  </si>
  <si>
    <t>2007 - Apr</t>
  </si>
  <si>
    <t>2007 - May</t>
  </si>
  <si>
    <t>2007 - Jun</t>
  </si>
  <si>
    <t>2007 - Jul</t>
  </si>
  <si>
    <t>2007 - Aug</t>
  </si>
  <si>
    <t>2007 - Sep</t>
  </si>
  <si>
    <t>2007 - Oct</t>
  </si>
  <si>
    <t>2007 - Nov</t>
  </si>
  <si>
    <t>2007 - Dec</t>
  </si>
  <si>
    <t>2008 - Jan</t>
  </si>
  <si>
    <t>2008 - Feb</t>
  </si>
  <si>
    <t>2008 - Mar</t>
  </si>
  <si>
    <t>2008 - Apr</t>
  </si>
  <si>
    <t>2008 - May</t>
  </si>
  <si>
    <t>2008 - Jun</t>
  </si>
  <si>
    <t>2008 - Jul</t>
  </si>
  <si>
    <t>2008 - Aug</t>
  </si>
  <si>
    <t>2008 - Sep</t>
  </si>
  <si>
    <t>2008 - Oct</t>
  </si>
  <si>
    <t>2008 - Nov</t>
  </si>
  <si>
    <t>2008 - Dec</t>
  </si>
  <si>
    <t>2009 - Jan</t>
  </si>
  <si>
    <t>2009 - Feb</t>
  </si>
  <si>
    <t>2009 - Mar</t>
  </si>
  <si>
    <t>2009 - Apr</t>
  </si>
  <si>
    <t>2009 - May</t>
  </si>
  <si>
    <t>2009 - Jun</t>
  </si>
  <si>
    <t>2009 - Jul</t>
  </si>
  <si>
    <t>2009 - Aug</t>
  </si>
  <si>
    <t>2009 - Sep</t>
  </si>
  <si>
    <t>2009 - Oct</t>
  </si>
  <si>
    <t>2009 - Nov</t>
  </si>
  <si>
    <t>2009 - Dec</t>
  </si>
  <si>
    <t>2010 - Jan</t>
  </si>
  <si>
    <t>2010 - Feb</t>
  </si>
  <si>
    <t>2010 - Mar</t>
  </si>
  <si>
    <t>2010 - Apr</t>
  </si>
  <si>
    <t>2010 - May</t>
  </si>
  <si>
    <t>2010 - Jun</t>
  </si>
  <si>
    <t>2010 - Jul</t>
  </si>
  <si>
    <t>2010 - Aug</t>
  </si>
  <si>
    <t>2010 - Sep</t>
  </si>
  <si>
    <t>2010 - Oct</t>
  </si>
  <si>
    <t>2010 - Nov</t>
  </si>
  <si>
    <t>2010 - Dec</t>
  </si>
  <si>
    <t>2011 - Jan</t>
  </si>
  <si>
    <t>2011 - Feb</t>
  </si>
  <si>
    <t>2011 - Mar</t>
  </si>
  <si>
    <t>2011 - Apr</t>
  </si>
  <si>
    <t>2011 - May</t>
  </si>
  <si>
    <t>2011 - Jun</t>
  </si>
  <si>
    <t>2011 - Jul</t>
  </si>
  <si>
    <t>2011 - Aug</t>
  </si>
  <si>
    <t>2011 - Sep</t>
  </si>
  <si>
    <t>2011 - Oct</t>
  </si>
  <si>
    <t>2011 - Nov</t>
  </si>
  <si>
    <t>2011 - Dec</t>
  </si>
  <si>
    <t>2012 - Jan</t>
  </si>
  <si>
    <t>2012 - Feb</t>
  </si>
  <si>
    <t>2012 - Mar</t>
  </si>
  <si>
    <t>2012 - Apr</t>
  </si>
  <si>
    <t>2012 - May</t>
  </si>
  <si>
    <t>2012 - Jun</t>
  </si>
  <si>
    <t>2012 - Jul</t>
  </si>
  <si>
    <t>2012 - Aug</t>
  </si>
  <si>
    <t>2012 - Sep</t>
  </si>
  <si>
    <t>2012 - Oct</t>
  </si>
  <si>
    <t>2012 - Nov</t>
  </si>
  <si>
    <t>2012 - Dec</t>
  </si>
  <si>
    <t>2013 - Jan</t>
  </si>
  <si>
    <t>2013 - Feb</t>
  </si>
  <si>
    <t>2013 - Mar</t>
  </si>
  <si>
    <t>2013 - Apr</t>
  </si>
  <si>
    <t>2013 - May</t>
  </si>
  <si>
    <t>2013 - Jun</t>
  </si>
  <si>
    <t>2013 - Jul</t>
  </si>
  <si>
    <t>2013 - Aug</t>
  </si>
  <si>
    <t>2013 - Sep</t>
  </si>
  <si>
    <t>2013 - Oct</t>
  </si>
  <si>
    <t>2013 - Nov</t>
  </si>
  <si>
    <t>2013 - Dec</t>
  </si>
  <si>
    <t>2014 - Jan</t>
  </si>
  <si>
    <t>2014 - Feb</t>
  </si>
  <si>
    <t>2014 - Mar</t>
  </si>
  <si>
    <t>2014 - Apr</t>
  </si>
  <si>
    <t>2014 - May</t>
  </si>
  <si>
    <t>2014 - Jun</t>
  </si>
  <si>
    <t>2014 - Jul</t>
  </si>
  <si>
    <t>2014 - Aug</t>
  </si>
  <si>
    <t>2014 - Sep</t>
  </si>
  <si>
    <t>2014 - Oct</t>
  </si>
  <si>
    <t>2014 - Nov</t>
  </si>
  <si>
    <t>2014 - Dec</t>
  </si>
  <si>
    <t>2015 - Jan</t>
  </si>
  <si>
    <t>2015 - Feb</t>
  </si>
  <si>
    <t>2015 - Mar</t>
  </si>
  <si>
    <t>2015 - Apr</t>
  </si>
  <si>
    <t>2015 - May</t>
  </si>
  <si>
    <t>2015 - Jun</t>
  </si>
  <si>
    <t>2015 - Jul</t>
  </si>
  <si>
    <t>2015 - Aug</t>
  </si>
  <si>
    <t>2015 - Sep</t>
  </si>
  <si>
    <t>2015 - Oct</t>
  </si>
  <si>
    <t>2015 - Nov</t>
  </si>
  <si>
    <t>2015 - Dec</t>
  </si>
  <si>
    <t>2016 - Jan</t>
  </si>
  <si>
    <t>2016 - Feb</t>
  </si>
  <si>
    <t>2016 - Mar</t>
  </si>
  <si>
    <t>2016 - Apr</t>
  </si>
  <si>
    <t>2016 - May</t>
  </si>
  <si>
    <t>2016 - Jun</t>
  </si>
  <si>
    <t>2016 - Jul</t>
  </si>
  <si>
    <t>2016 - Aug</t>
  </si>
  <si>
    <t>2016 - Sep</t>
  </si>
  <si>
    <t>2016 - Oct</t>
  </si>
  <si>
    <t>2016 - Nov</t>
  </si>
  <si>
    <t>2016 - Dec</t>
  </si>
  <si>
    <t>2017 - Jan</t>
  </si>
  <si>
    <t>2017 - Feb</t>
  </si>
  <si>
    <t>2017 - Mar</t>
  </si>
  <si>
    <t>2017 - Apr</t>
  </si>
  <si>
    <t>2017 - May</t>
  </si>
  <si>
    <t>2017 - Jun</t>
  </si>
  <si>
    <t>2017 - Jul</t>
  </si>
  <si>
    <t>2017 - Aug</t>
  </si>
  <si>
    <t>2017 - Sep</t>
  </si>
  <si>
    <t>2017 - Oct</t>
  </si>
  <si>
    <t>2017 - Nov</t>
  </si>
  <si>
    <t>2017 - Dec</t>
  </si>
  <si>
    <t>2018 - Jan</t>
  </si>
  <si>
    <t>2018 - Feb</t>
  </si>
  <si>
    <t>2018 - Mar</t>
  </si>
  <si>
    <t>2018 - Apr</t>
  </si>
  <si>
    <t>2018 - May</t>
  </si>
  <si>
    <t>2018 - Jun</t>
  </si>
  <si>
    <t>2018 - Jul</t>
  </si>
  <si>
    <t>2018 - Aug</t>
  </si>
  <si>
    <t>2018 - Sep</t>
  </si>
  <si>
    <t>2018 - Oct</t>
  </si>
  <si>
    <t>2018 - Nov</t>
  </si>
  <si>
    <t>2018 - Dec</t>
  </si>
  <si>
    <t>2019 - Jan</t>
  </si>
  <si>
    <t>2019 - Feb</t>
  </si>
  <si>
    <t>2019 - Mar</t>
  </si>
  <si>
    <t>2019 - Apr</t>
  </si>
  <si>
    <t>2019 - May</t>
  </si>
  <si>
    <t>2019 - Jun</t>
  </si>
  <si>
    <t>2019 - Jul</t>
  </si>
  <si>
    <t>2019 - Aug</t>
  </si>
  <si>
    <t>2019 - Sep</t>
  </si>
  <si>
    <t>2019 - Oct</t>
  </si>
  <si>
    <t>2019 - Nov</t>
  </si>
  <si>
    <t>2019 - Dec</t>
  </si>
  <si>
    <t>2020 - Jan</t>
  </si>
  <si>
    <t>2020 - Feb</t>
  </si>
  <si>
    <t>2020 - Mar</t>
  </si>
  <si>
    <t>2020 - Apr</t>
  </si>
  <si>
    <t>2020 - May</t>
  </si>
  <si>
    <t>2020 - Jun</t>
  </si>
  <si>
    <t>2020 - Jul</t>
  </si>
  <si>
    <t>2020 - Aug</t>
  </si>
  <si>
    <t>2020 - Sep</t>
  </si>
  <si>
    <t>2020 - Oct</t>
  </si>
  <si>
    <t>2020 - Nov</t>
  </si>
  <si>
    <t>2020 - Dec</t>
  </si>
  <si>
    <t>2021 - Jan</t>
  </si>
  <si>
    <t>2021 - Feb</t>
  </si>
  <si>
    <t>2021 - Mar</t>
  </si>
  <si>
    <t>2021 - Apr</t>
  </si>
  <si>
    <t>2021 - May</t>
  </si>
  <si>
    <t>2021 - Jun</t>
  </si>
  <si>
    <t>2021 - Jul</t>
  </si>
  <si>
    <t>2021 - Aug</t>
  </si>
  <si>
    <t>2021 - Sep</t>
  </si>
  <si>
    <t>2021 - Oct</t>
  </si>
  <si>
    <t>2021 - Nov</t>
  </si>
  <si>
    <t>2021 - Dec</t>
  </si>
  <si>
    <t>2022 - Jan</t>
  </si>
  <si>
    <t>2022 - Feb</t>
  </si>
  <si>
    <t>2022 - Mar</t>
  </si>
  <si>
    <t>2022 - Apr</t>
  </si>
  <si>
    <t>2022 - May</t>
  </si>
  <si>
    <t>2022 - Jun</t>
  </si>
  <si>
    <t>2022 - Jul</t>
  </si>
  <si>
    <t>2022 - Aug</t>
  </si>
  <si>
    <t>2022 - Sep</t>
  </si>
  <si>
    <t>2022 - Oct</t>
  </si>
  <si>
    <t>2022 - Nov</t>
  </si>
  <si>
    <t>2022 - Dec</t>
  </si>
  <si>
    <t>2023 - Jan</t>
  </si>
  <si>
    <t>2023 - Feb</t>
  </si>
  <si>
    <t>2023 - Mar</t>
  </si>
  <si>
    <t>2023 - Apr</t>
  </si>
  <si>
    <t>2023 - May</t>
  </si>
  <si>
    <t>2023 - Jun</t>
  </si>
  <si>
    <t>2023 - Jul</t>
  </si>
  <si>
    <t>2023 - Aug</t>
  </si>
  <si>
    <t>2023 - Sep</t>
  </si>
  <si>
    <t>2023 - Oct</t>
  </si>
  <si>
    <t>2023 - Nov</t>
  </si>
  <si>
    <t>2023 - Dec</t>
  </si>
  <si>
    <t>2024 - Jan</t>
  </si>
  <si>
    <t>2024 - Feb</t>
  </si>
  <si>
    <t>2024 - Mar</t>
  </si>
  <si>
    <t>2024 - Apr</t>
  </si>
  <si>
    <t>2024 - May</t>
  </si>
  <si>
    <t>2024 - Jun</t>
  </si>
  <si>
    <t>2024 - Jul</t>
  </si>
  <si>
    <t>2024 - Aug</t>
  </si>
  <si>
    <t>2024 - Sep</t>
  </si>
  <si>
    <t>2024 - Oct</t>
  </si>
  <si>
    <t>2024 - Nov</t>
  </si>
  <si>
    <t>IQX58Y@BONDINDX</t>
  </si>
  <si>
    <t xml:space="preserve">  IQX58Y@BONDINDX   [iBoxx EUR Corporates AAA 10+: Annual Yield (%)]</t>
  </si>
  <si>
    <t>Eviews intrapolated in eur_aaa_interpolation.wf1</t>
  </si>
  <si>
    <t>10 YR govt bond yield</t>
  </si>
  <si>
    <t>AAA_SPREAD</t>
  </si>
  <si>
    <t>country</t>
  </si>
  <si>
    <t>year</t>
  </si>
  <si>
    <t>quarter</t>
  </si>
  <si>
    <t>dZ_Solow</t>
  </si>
  <si>
    <t>dZ</t>
  </si>
  <si>
    <t>DE</t>
  </si>
  <si>
    <t>ES</t>
  </si>
  <si>
    <t>FR</t>
  </si>
  <si>
    <t>IT</t>
  </si>
  <si>
    <t>Source: https://www.bde.es/wbe/en/areas-actuacion/analisis-e-investigacion/recursos/europrod-ua.html</t>
  </si>
  <si>
    <t xml:space="preserve">sa(D025IFN@EUDATA) </t>
  </si>
  <si>
    <t>dZ_Solow_EA</t>
  </si>
  <si>
    <t>dZ_EA</t>
  </si>
  <si>
    <t>dZ_interp</t>
  </si>
  <si>
    <t>dZ_interp_EA</t>
  </si>
  <si>
    <t>dY</t>
  </si>
  <si>
    <t>dL</t>
  </si>
  <si>
    <t>dK</t>
  </si>
  <si>
    <t>dU</t>
  </si>
  <si>
    <t>dtotal_hours</t>
  </si>
  <si>
    <t>alpha_L</t>
  </si>
  <si>
    <t>alpha_K</t>
  </si>
  <si>
    <t>NL</t>
  </si>
  <si>
    <t>Notes on the variables</t>
  </si>
  <si>
    <t>Annual_data</t>
  </si>
  <si>
    <t>Country code (DE = Germany, ES = Spain, FR = France, IT = Italy, NL = Netherlands)</t>
  </si>
  <si>
    <t>code</t>
  </si>
  <si>
    <t>Industry code (NACE Rev. 2)</t>
  </si>
  <si>
    <t>dZ_Solow_ind</t>
  </si>
  <si>
    <t>Growth in the industry-level Solow residual</t>
  </si>
  <si>
    <t>dZ_ind</t>
  </si>
  <si>
    <t>Growth in utilization and profit-adjusted industry TFP</t>
  </si>
  <si>
    <t>Growth in the aggregate Solow residual. Note that this series does not vary by industry</t>
  </si>
  <si>
    <t>Growth in utilization and profit-adjusted aggregate TFP. Note that this series does not vary by industry</t>
  </si>
  <si>
    <t>d_Z_Solow_EA</t>
  </si>
  <si>
    <t>Growth rate of the Euro Area Solow residual (weighted average of dZ_Solow). Note that this series does not vary by country</t>
  </si>
  <si>
    <t>d_Z_EA</t>
  </si>
  <si>
    <t>Growth rate of utilization and profit-adjusted Euro Area TFP (weighted average of dZ). Note that this series does not vary by country</t>
  </si>
  <si>
    <t>Quarterly_data</t>
  </si>
  <si>
    <t>Quarter</t>
  </si>
  <si>
    <t>Growth in the aggregate Solow residual</t>
  </si>
  <si>
    <t>Growth in utilization and profit-adjusted aggregate TFP</t>
  </si>
  <si>
    <t>Growth rate of the Euro Area Solow residual (weighted average of dZ_Solow)</t>
  </si>
  <si>
    <t>Growth rate of utilization and profit-adjusted Euro Area TFP (weighted average of dZ)</t>
  </si>
  <si>
    <t>Aggregate utilization-adjusted and profit-adjusted TFP growth, interpolated in 2020Q2-2020Q4 to adjust for the Covid-19 pandemic</t>
  </si>
  <si>
    <t>Growth rate of utilization and profit-adjusted Euro Area TFP (weighted average of dZ_interp)</t>
  </si>
  <si>
    <t>Aggregate output growth</t>
  </si>
  <si>
    <t>Aggregate labour input growth</t>
  </si>
  <si>
    <t>Aggregate capital input growth</t>
  </si>
  <si>
    <t>Capacity utilization adjustment growth</t>
  </si>
  <si>
    <t>Aggregate growth rate of total hours worked. Differences between dL and d_totalhours reflect labour composition changes</t>
  </si>
  <si>
    <t>Output elasticity of labour</t>
  </si>
  <si>
    <t>Output elasticity of capital</t>
  </si>
  <si>
    <t>All TFP growth rates are given as log changes.</t>
  </si>
  <si>
    <t>Notes:</t>
  </si>
  <si>
    <t>EUROPROD-UA series are computed using the latest available data at the time of publication. Backward revisions from National Statistical Institutes may result in changes compared to previously published EUROPROD-UA vintages. Unless otherwise specified, all changes in the series are due to these revisions and not to methodological changes.</t>
  </si>
  <si>
    <t>Specifically, for version 1.1 of EUROPROD-UA, all discrepancies with respect to data in version 1.0 are due to data revisions by national statistical institutes. The most important of these was made by Spain's National Statistical Institute, which introduced significant changes in the output, hours, and investment series in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</si>
</sst>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numFmt numFmtId="165" formatCode="#,##0.0"/>
    <numFmt numFmtId="166" formatCode="0.000"/>
  </numFmts>
  <fonts count="12" x14ac:knownFonts="1">
    <font>
      <sz val="10"/>
      <color theme="1"/>
      <name val="Arial"/>
      <family val="2"/>
    </font>
    <font>
      <sz val="11"/>
      <color theme="1"/>
      <name val="Calibri"/>
      <family val="2"/>
      <scheme val="minor"/>
    </font>
    <font>
      <sz val="8"/>
      <name val="Arial"/>
      <family val="2"/>
    </font>
    <font>
      <u/>
      <sz val="10"/>
      <color theme="10"/>
      <name val="Arial"/>
      <family val="2"/>
    </font>
    <font>
      <sz val="11"/>
      <name val="Arial"/>
      <family val="2"/>
    </font>
    <font>
      <sz val="10"/>
      <name val="Arial"/>
      <family val="2"/>
    </font>
    <font>
      <b/>
      <sz val="10"/>
      <color theme="1"/>
      <name val="Arial"/>
      <family val="2"/>
    </font>
    <font>
      <sz val="9"/>
      <color theme="1"/>
      <name val="Arial"/>
      <family val="2"/>
    </font>
    <font>
      <sz val="11"/>
      <name val="Calibri"/>
      <family val="2"/>
    </font>
    <font>
      <sz val="11"/>
      <color theme="1"/>
      <name val="Calibri"/>
      <family val="2"/>
      <scheme val="minor"/>
    </font>
    <font>
      <sz val="10"/>
      <color theme="1"/>
      <name val="Arial"/>
      <family val="2"/>
    </font>
    <font>
      <i/>
      <sz val="11"/>
      <color rgb="FF21212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00B0F0"/>
        <bgColor indexed="64"/>
      </patternFill>
    </fill>
    <fill>
      <patternFill patternType="solid">
        <fgColor indexed="44"/>
        <bgColor indexed="64"/>
      </patternFill>
    </fill>
    <fill>
      <patternFill patternType="solid">
        <fgColor theme="8"/>
        <bgColor indexed="64"/>
      </patternFill>
    </fill>
    <fill>
      <patternFill patternType="solid">
        <fgColor theme="7" tint="0.79998168889431442"/>
        <bgColor indexed="64"/>
      </patternFill>
    </fill>
    <fill>
      <patternFill patternType="solid">
        <fgColor rgb="FFFBFBFB"/>
        <bgColor indexed="64"/>
      </patternFill>
    </fill>
  </fills>
  <borders count="4">
    <border>
      <left/>
      <right/>
      <top/>
      <bottom/>
      <diagonal/>
    </border>
    <border>
      <left style="thin">
        <color indexed="8"/>
      </left>
      <right style="thin">
        <color indexed="8"/>
      </right>
      <top style="thin">
        <color indexed="8"/>
      </top>
      <bottom style="thin">
        <color indexed="8"/>
      </bottom>
      <diagonal/>
    </border>
    <border>
      <left/>
      <right/>
      <top style="medium">
        <color rgb="FFE4E4E4"/>
      </top>
      <bottom/>
      <diagonal/>
    </border>
    <border>
      <left/>
      <right/>
      <top style="medium">
        <color rgb="FFE4E4E4"/>
      </top>
      <bottom style="medium">
        <color rgb="FFE4E4E4"/>
      </bottom>
      <diagonal/>
    </border>
  </borders>
  <cellStyleXfs count="6">
    <xf numFmtId="0" fontId="0" fillId="0" borderId="0"/>
    <xf numFmtId="0" fontId="3" fillId="0" borderId="0" applyNumberFormat="0" applyFill="0" applyBorder="0" applyAlignment="0" applyProtection="0"/>
    <xf numFmtId="0" fontId="4" fillId="0" borderId="0"/>
    <xf numFmtId="0" fontId="9" fillId="0" borderId="0"/>
    <xf numFmtId="0" fontId="8" fillId="0" borderId="0"/>
    <xf numFmtId="0" fontId="1" fillId="0" borderId="0"/>
  </cellStyleXfs>
  <cellXfs count="46">
    <xf numFmtId="0" fontId="0" fillId="0" borderId="0" xfId="0"/>
    <xf numFmtId="0" fontId="3" fillId="0" borderId="0" xfId="1"/>
    <xf numFmtId="0" fontId="0" fillId="2" borderId="0" xfId="0" applyFill="1"/>
    <xf numFmtId="0" fontId="0" fillId="3" borderId="0" xfId="0" applyFill="1"/>
    <xf numFmtId="0" fontId="0" fillId="4" borderId="0" xfId="0" applyFill="1"/>
    <xf numFmtId="0" fontId="3" fillId="4" borderId="0" xfId="1" applyFill="1"/>
    <xf numFmtId="0" fontId="0" fillId="5" borderId="0" xfId="0" applyFill="1"/>
    <xf numFmtId="0" fontId="0" fillId="6" borderId="0" xfId="0" applyFill="1"/>
    <xf numFmtId="0" fontId="5" fillId="0" borderId="0" xfId="2" applyFont="1"/>
    <xf numFmtId="0" fontId="4" fillId="0" borderId="0" xfId="2"/>
    <xf numFmtId="164" fontId="5" fillId="0" borderId="0" xfId="2" applyNumberFormat="1" applyFont="1"/>
    <xf numFmtId="0" fontId="5" fillId="7" borderId="1" xfId="2" applyFont="1" applyFill="1" applyBorder="1"/>
    <xf numFmtId="0" fontId="5" fillId="0" borderId="1" xfId="2" applyFont="1" applyBorder="1"/>
    <xf numFmtId="165" fontId="5" fillId="0" borderId="1" xfId="2" applyNumberFormat="1" applyFont="1" applyBorder="1"/>
    <xf numFmtId="0" fontId="3" fillId="3" borderId="0" xfId="1" applyFill="1"/>
    <xf numFmtId="0" fontId="0" fillId="0" borderId="0" xfId="0" quotePrefix="1"/>
    <xf numFmtId="1" fontId="0" fillId="0" borderId="0" xfId="0" applyNumberFormat="1"/>
    <xf numFmtId="0" fontId="6" fillId="0" borderId="0" xfId="0" applyFont="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0" fillId="2" borderId="0" xfId="0" applyFill="1" applyAlignment="1">
      <alignment vertical="center" wrapText="1"/>
    </xf>
    <xf numFmtId="0" fontId="0" fillId="0" borderId="0" xfId="0" applyAlignment="1">
      <alignment horizontal="center" vertical="center"/>
    </xf>
    <xf numFmtId="0" fontId="0" fillId="0" borderId="0" xfId="0" applyAlignment="1">
      <alignment horizontal="center"/>
    </xf>
    <xf numFmtId="1" fontId="0" fillId="2" borderId="0" xfId="0" applyNumberFormat="1" applyFill="1"/>
    <xf numFmtId="0" fontId="0" fillId="0" borderId="0" xfId="0" applyAlignment="1">
      <alignment horizontal="left" vertical="center"/>
    </xf>
    <xf numFmtId="2" fontId="0" fillId="0" borderId="0" xfId="0" applyNumberFormat="1"/>
    <xf numFmtId="2" fontId="0" fillId="3" borderId="0" xfId="0" applyNumberFormat="1" applyFill="1"/>
    <xf numFmtId="1" fontId="0" fillId="8" borderId="0" xfId="0" applyNumberFormat="1" applyFill="1"/>
    <xf numFmtId="0" fontId="0" fillId="9" borderId="0" xfId="0" applyFill="1"/>
    <xf numFmtId="0" fontId="7" fillId="10" borderId="2" xfId="0" applyFont="1" applyFill="1" applyBorder="1" applyAlignment="1">
      <alignment horizontal="right" vertical="center" wrapText="1"/>
    </xf>
    <xf numFmtId="0" fontId="7" fillId="10" borderId="3" xfId="0" applyFont="1" applyFill="1" applyBorder="1" applyAlignment="1">
      <alignment horizontal="right" vertical="center" wrapText="1"/>
    </xf>
    <xf numFmtId="0" fontId="7" fillId="10" borderId="0" xfId="0" applyFont="1" applyFill="1" applyAlignment="1">
      <alignment horizontal="right" vertical="center" wrapText="1"/>
    </xf>
    <xf numFmtId="14" fontId="0" fillId="0" borderId="0" xfId="0" applyNumberFormat="1"/>
    <xf numFmtId="0" fontId="3" fillId="2" borderId="0" xfId="1" applyFill="1"/>
    <xf numFmtId="0" fontId="8" fillId="0" borderId="0" xfId="0" applyFont="1"/>
    <xf numFmtId="0" fontId="9" fillId="0" borderId="0" xfId="3"/>
    <xf numFmtId="1" fontId="8" fillId="0" borderId="0" xfId="4" applyNumberFormat="1"/>
    <xf numFmtId="166" fontId="8" fillId="0" borderId="0" xfId="4" applyNumberFormat="1"/>
    <xf numFmtId="166" fontId="9" fillId="0" borderId="0" xfId="3" applyNumberFormat="1"/>
    <xf numFmtId="0" fontId="1" fillId="0" borderId="0" xfId="5"/>
    <xf numFmtId="166" fontId="1" fillId="0" borderId="0" xfId="5" applyNumberFormat="1"/>
    <xf numFmtId="0" fontId="6" fillId="0" borderId="0" xfId="0" applyFont="1" applyAlignment="1">
      <alignment vertical="center"/>
    </xf>
    <xf numFmtId="0" fontId="10" fillId="0" borderId="0" xfId="0" applyFont="1" applyAlignment="1">
      <alignment wrapText="1"/>
    </xf>
    <xf numFmtId="0" fontId="6" fillId="0" borderId="0" xfId="0" applyFont="1" applyAlignment="1">
      <alignment wrapText="1"/>
    </xf>
    <xf numFmtId="0" fontId="10" fillId="0" borderId="0" xfId="0" applyFont="1" applyAlignment="1">
      <alignment vertical="center"/>
    </xf>
    <xf numFmtId="0" fontId="11" fillId="0" borderId="0" xfId="0" applyFont="1"/>
  </cellXfs>
  <cellStyles count="6">
    <cellStyle name="Hyperlink" xfId="1" builtinId="8"/>
    <cellStyle name="Normal" xfId="0" builtinId="0"/>
    <cellStyle name="Normal 2" xfId="4" xr:uid="{29665836-2A14-4590-9B64-F3ED204A8E6E}"/>
    <cellStyle name="Normal 3" xfId="3" xr:uid="{7FDD02A3-9BE9-47A6-A529-B37DFA4DD062}"/>
    <cellStyle name="Normal 4" xfId="5" xr:uid="{6F655FAE-C5A9-41BA-9A83-9B3AC6CB5722}"/>
    <cellStyle name="Normal_Hours"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'Core data'!$E$4:$E$113</c:f>
              <c:numCache>
                <c:formatCode>General</c:formatCode>
                <c:ptCount val="110"/>
                <c:pt idx="0">
                  <c:v>0.23812684886438656</c:v>
                </c:pt>
                <c:pt idx="1">
                  <c:v>0.31662295580495131</c:v>
                </c:pt>
                <c:pt idx="2">
                  <c:v>0.31562361814374101</c:v>
                </c:pt>
                <c:pt idx="3">
                  <c:v>0.34080515356441166</c:v>
                </c:pt>
                <c:pt idx="4">
                  <c:v>0.44392291207452589</c:v>
                </c:pt>
                <c:pt idx="5">
                  <c:v>0.32516124116594924</c:v>
                </c:pt>
                <c:pt idx="6">
                  <c:v>0.27232072849314731</c:v>
                </c:pt>
                <c:pt idx="7">
                  <c:v>0.16820861829848799</c:v>
                </c:pt>
                <c:pt idx="8">
                  <c:v>0.27112533553761398</c:v>
                </c:pt>
                <c:pt idx="9">
                  <c:v>0.25753297777325534</c:v>
                </c:pt>
                <c:pt idx="10">
                  <c:v>0.29534531902228767</c:v>
                </c:pt>
                <c:pt idx="11">
                  <c:v>0.19214762845180297</c:v>
                </c:pt>
                <c:pt idx="12">
                  <c:v>0.17900529009510183</c:v>
                </c:pt>
                <c:pt idx="13">
                  <c:v>0.31885748589077062</c:v>
                </c:pt>
                <c:pt idx="14">
                  <c:v>0.40665960222641317</c:v>
                </c:pt>
                <c:pt idx="15">
                  <c:v>0.29126848933688843</c:v>
                </c:pt>
                <c:pt idx="16">
                  <c:v>0.55485640459025021</c:v>
                </c:pt>
                <c:pt idx="17">
                  <c:v>0.63930020306363444</c:v>
                </c:pt>
                <c:pt idx="18">
                  <c:v>0.61040363926359209</c:v>
                </c:pt>
                <c:pt idx="19">
                  <c:v>0.77936931890095285</c:v>
                </c:pt>
                <c:pt idx="20">
                  <c:v>0.47944034305072297</c:v>
                </c:pt>
                <c:pt idx="21">
                  <c:v>0.55035912169789092</c:v>
                </c:pt>
                <c:pt idx="22">
                  <c:v>0.45025935515024001</c:v>
                </c:pt>
                <c:pt idx="23">
                  <c:v>0.53281792316253485</c:v>
                </c:pt>
                <c:pt idx="24">
                  <c:v>0.48192864359489218</c:v>
                </c:pt>
                <c:pt idx="25">
                  <c:v>0.40782112418664096</c:v>
                </c:pt>
                <c:pt idx="26">
                  <c:v>0.47766988364153973</c:v>
                </c:pt>
                <c:pt idx="27">
                  <c:v>0.64125620525066995</c:v>
                </c:pt>
                <c:pt idx="28">
                  <c:v>0.56657375356772999</c:v>
                </c:pt>
                <c:pt idx="29">
                  <c:v>0.39938970040048549</c:v>
                </c:pt>
                <c:pt idx="30">
                  <c:v>0.3393999395884878</c:v>
                </c:pt>
                <c:pt idx="31">
                  <c:v>0.37317827564466749</c:v>
                </c:pt>
                <c:pt idx="32">
                  <c:v>0.3137895537726883</c:v>
                </c:pt>
                <c:pt idx="33">
                  <c:v>0.35906681307283189</c:v>
                </c:pt>
                <c:pt idx="34">
                  <c:v>0.39233837541334077</c:v>
                </c:pt>
                <c:pt idx="35">
                  <c:v>0.29898826320944261</c:v>
                </c:pt>
                <c:pt idx="36">
                  <c:v>0.43538107271152598</c:v>
                </c:pt>
                <c:pt idx="37">
                  <c:v>0.41072504972623741</c:v>
                </c:pt>
                <c:pt idx="38">
                  <c:v>0.44305667477676336</c:v>
                </c:pt>
                <c:pt idx="39">
                  <c:v>0.55389278557018717</c:v>
                </c:pt>
                <c:pt idx="40">
                  <c:v>0.51720376142926006</c:v>
                </c:pt>
                <c:pt idx="41">
                  <c:v>0.43641315837659367</c:v>
                </c:pt>
                <c:pt idx="42">
                  <c:v>0.7120635338023994</c:v>
                </c:pt>
                <c:pt idx="43">
                  <c:v>0.76205570621009744</c:v>
                </c:pt>
                <c:pt idx="44">
                  <c:v>0.52672128798503048</c:v>
                </c:pt>
                <c:pt idx="45">
                  <c:v>0.48040271450794464</c:v>
                </c:pt>
                <c:pt idx="46">
                  <c:v>0.42389064069394244</c:v>
                </c:pt>
                <c:pt idx="47">
                  <c:v>0.249147071413819</c:v>
                </c:pt>
                <c:pt idx="48">
                  <c:v>0.30247403422046049</c:v>
                </c:pt>
                <c:pt idx="49">
                  <c:v>0.20473042009019382</c:v>
                </c:pt>
                <c:pt idx="50">
                  <c:v>0.21505384632283434</c:v>
                </c:pt>
                <c:pt idx="51">
                  <c:v>0.21459235702766763</c:v>
                </c:pt>
                <c:pt idx="52">
                  <c:v>0.23552093105147928</c:v>
                </c:pt>
                <c:pt idx="53">
                  <c:v>0.33093171381453496</c:v>
                </c:pt>
                <c:pt idx="54">
                  <c:v>0.35108286500630209</c:v>
                </c:pt>
                <c:pt idx="55">
                  <c:v>0.44505742637085466</c:v>
                </c:pt>
                <c:pt idx="56">
                  <c:v>0.47465940074942436</c:v>
                </c:pt>
                <c:pt idx="57">
                  <c:v>0.48288987388873228</c:v>
                </c:pt>
                <c:pt idx="58">
                  <c:v>0.49099080093826963</c:v>
                </c:pt>
                <c:pt idx="59">
                  <c:v>0.46784927047952096</c:v>
                </c:pt>
                <c:pt idx="60">
                  <c:v>0.40370636062424081</c:v>
                </c:pt>
                <c:pt idx="61">
                  <c:v>0.33003330286569216</c:v>
                </c:pt>
                <c:pt idx="62">
                  <c:v>0.40076095358395059</c:v>
                </c:pt>
                <c:pt idx="63">
                  <c:v>0.3174118264183346</c:v>
                </c:pt>
                <c:pt idx="64">
                  <c:v>0.24504811118762609</c:v>
                </c:pt>
                <c:pt idx="65">
                  <c:v>0.24444909300337012</c:v>
                </c:pt>
                <c:pt idx="66">
                  <c:v>0.22355460992162521</c:v>
                </c:pt>
                <c:pt idx="67">
                  <c:v>0.30404401652668672</c:v>
                </c:pt>
                <c:pt idx="68">
                  <c:v>0.12135923819586794</c:v>
                </c:pt>
                <c:pt idx="69">
                  <c:v>0.15149222712454372</c:v>
                </c:pt>
                <c:pt idx="70">
                  <c:v>0.15126307527921165</c:v>
                </c:pt>
                <c:pt idx="71">
                  <c:v>0.44238962155427913</c:v>
                </c:pt>
                <c:pt idx="72">
                  <c:v>0.20044103724292478</c:v>
                </c:pt>
                <c:pt idx="73">
                  <c:v>0.2000400747083286</c:v>
                </c:pt>
                <c:pt idx="74">
                  <c:v>0.26942090836913202</c:v>
                </c:pt>
                <c:pt idx="75">
                  <c:v>0.21899272140419168</c:v>
                </c:pt>
                <c:pt idx="76">
                  <c:v>6.9579049574139629E-2</c:v>
                </c:pt>
                <c:pt idx="77">
                  <c:v>0.19853093675886024</c:v>
                </c:pt>
                <c:pt idx="78">
                  <c:v>0.31683194820452726</c:v>
                </c:pt>
                <c:pt idx="79">
                  <c:v>0.25668885651087259</c:v>
                </c:pt>
                <c:pt idx="80">
                  <c:v>0.33467892249390713</c:v>
                </c:pt>
                <c:pt idx="81">
                  <c:v>0.34335639756345765</c:v>
                </c:pt>
                <c:pt idx="82">
                  <c:v>0.17612529014693765</c:v>
                </c:pt>
                <c:pt idx="83">
                  <c:v>0.37080448419573009</c:v>
                </c:pt>
                <c:pt idx="84">
                  <c:v>0.34031828265657937</c:v>
                </c:pt>
                <c:pt idx="85">
                  <c:v>0.29078240902005553</c:v>
                </c:pt>
                <c:pt idx="86">
                  <c:v>0.20304575503821429</c:v>
                </c:pt>
                <c:pt idx="87">
                  <c:v>0.20263431452322458</c:v>
                </c:pt>
                <c:pt idx="88">
                  <c:v>0.45203250810819967</c:v>
                </c:pt>
                <c:pt idx="89">
                  <c:v>0.34486096061612098</c:v>
                </c:pt>
                <c:pt idx="90">
                  <c:v>0.34367575593223026</c:v>
                </c:pt>
                <c:pt idx="91">
                  <c:v>0.12381543559957031</c:v>
                </c:pt>
                <c:pt idx="92">
                  <c:v>0.30412492553241488</c:v>
                </c:pt>
                <c:pt idx="93">
                  <c:v>-6.6448338863387524E-2</c:v>
                </c:pt>
                <c:pt idx="94">
                  <c:v>5.6958421893042004E-2</c:v>
                </c:pt>
                <c:pt idx="95">
                  <c:v>0.73752225378287828</c:v>
                </c:pt>
                <c:pt idx="96">
                  <c:v>0.14120971986371669</c:v>
                </c:pt>
                <c:pt idx="97">
                  <c:v>0.69373110320161091</c:v>
                </c:pt>
                <c:pt idx="98">
                  <c:v>0.83729208105783026</c:v>
                </c:pt>
                <c:pt idx="99">
                  <c:v>1.0964314934501682</c:v>
                </c:pt>
                <c:pt idx="100">
                  <c:v>1.5547887869779304</c:v>
                </c:pt>
                <c:pt idx="101">
                  <c:v>1.8414751160838678</c:v>
                </c:pt>
                <c:pt idx="102">
                  <c:v>1.9646308092047211</c:v>
                </c:pt>
                <c:pt idx="103">
                  <c:v>1.7733097895248813</c:v>
                </c:pt>
                <c:pt idx="104">
                  <c:v>1.1958922898272062</c:v>
                </c:pt>
                <c:pt idx="105">
                  <c:v>0.83956500201889406</c:v>
                </c:pt>
                <c:pt idx="106">
                  <c:v>0.45877379544512259</c:v>
                </c:pt>
                <c:pt idx="107">
                  <c:v>0.75447027038242909</c:v>
                </c:pt>
                <c:pt idx="108">
                  <c:v>0.71602297600211884</c:v>
                </c:pt>
                <c:pt idx="109">
                  <c:v>0.74349784875179903</c:v>
                </c:pt>
              </c:numCache>
            </c:numRef>
          </c:val>
          <c:smooth val="0"/>
          <c:extLst>
            <c:ext xmlns:c16="http://schemas.microsoft.com/office/drawing/2014/chart" uri="{C3380CC4-5D6E-409C-BE32-E72D297353CC}">
              <c16:uniqueId val="{00000000-2FC2-4762-A93C-F4FBFAACCC13}"/>
            </c:ext>
          </c:extLst>
        </c:ser>
        <c:ser>
          <c:idx val="1"/>
          <c:order val="1"/>
          <c:spPr>
            <a:ln w="28575" cap="rnd">
              <a:solidFill>
                <a:schemeClr val="accent2"/>
              </a:solidFill>
              <a:round/>
            </a:ln>
            <a:effectLst/>
          </c:spPr>
          <c:marker>
            <c:symbol val="none"/>
          </c:marker>
          <c:val>
            <c:numRef>
              <c:f>'Core data'!$F$4:$F$113</c:f>
              <c:numCache>
                <c:formatCode>General</c:formatCode>
                <c:ptCount val="110"/>
                <c:pt idx="0">
                  <c:v>0.3186407369407781</c:v>
                </c:pt>
                <c:pt idx="1">
                  <c:v>0.34405221182011175</c:v>
                </c:pt>
                <c:pt idx="2">
                  <c:v>0.35603650717270707</c:v>
                </c:pt>
                <c:pt idx="3">
                  <c:v>0.34165604850522346</c:v>
                </c:pt>
                <c:pt idx="4">
                  <c:v>0.37970585718695932</c:v>
                </c:pt>
                <c:pt idx="5">
                  <c:v>0.33920450005995162</c:v>
                </c:pt>
                <c:pt idx="6">
                  <c:v>0.26014582829483668</c:v>
                </c:pt>
                <c:pt idx="7">
                  <c:v>0.24651326139116986</c:v>
                </c:pt>
                <c:pt idx="8">
                  <c:v>0.23297965495633527</c:v>
                </c:pt>
                <c:pt idx="9">
                  <c:v>0.25823126034726918</c:v>
                </c:pt>
                <c:pt idx="10">
                  <c:v>0.20610595986029515</c:v>
                </c:pt>
                <c:pt idx="11">
                  <c:v>0.26987101131289082</c:v>
                </c:pt>
                <c:pt idx="12">
                  <c:v>0.15388564206309491</c:v>
                </c:pt>
                <c:pt idx="13">
                  <c:v>0.3836812482774829</c:v>
                </c:pt>
                <c:pt idx="14">
                  <c:v>0.39493012666016902</c:v>
                </c:pt>
                <c:pt idx="15">
                  <c:v>0.4313632672040697</c:v>
                </c:pt>
                <c:pt idx="16">
                  <c:v>0.65615377370645322</c:v>
                </c:pt>
                <c:pt idx="17">
                  <c:v>0.56437097188070073</c:v>
                </c:pt>
                <c:pt idx="18">
                  <c:v>0.68548906796902132</c:v>
                </c:pt>
                <c:pt idx="19">
                  <c:v>0.65614596285385085</c:v>
                </c:pt>
                <c:pt idx="20">
                  <c:v>0.57828521659382048</c:v>
                </c:pt>
                <c:pt idx="21">
                  <c:v>0.55056112643328436</c:v>
                </c:pt>
                <c:pt idx="22">
                  <c:v>0.48685587888898602</c:v>
                </c:pt>
                <c:pt idx="23">
                  <c:v>0.46032788736766783</c:v>
                </c:pt>
                <c:pt idx="24">
                  <c:v>0.47024865097312202</c:v>
                </c:pt>
                <c:pt idx="25">
                  <c:v>0.48002012248183179</c:v>
                </c:pt>
                <c:pt idx="26">
                  <c:v>0.51346461846173108</c:v>
                </c:pt>
                <c:pt idx="27">
                  <c:v>0.5819148301377004</c:v>
                </c:pt>
                <c:pt idx="28">
                  <c:v>0.50788510519185737</c:v>
                </c:pt>
                <c:pt idx="29">
                  <c:v>0.45841984482305909</c:v>
                </c:pt>
                <c:pt idx="30">
                  <c:v>0.36289182347126947</c:v>
                </c:pt>
                <c:pt idx="31">
                  <c:v>0.32664518077437549</c:v>
                </c:pt>
                <c:pt idx="32">
                  <c:v>0.34879700517186074</c:v>
                </c:pt>
                <c:pt idx="33">
                  <c:v>0.35915001242058636</c:v>
                </c:pt>
                <c:pt idx="34">
                  <c:v>0.38090886939655011</c:v>
                </c:pt>
                <c:pt idx="35">
                  <c:v>0.3220614700042157</c:v>
                </c:pt>
                <c:pt idx="36">
                  <c:v>0.42399650982643672</c:v>
                </c:pt>
                <c:pt idx="37">
                  <c:v>0.42220636689602292</c:v>
                </c:pt>
                <c:pt idx="38">
                  <c:v>0.43176978791743015</c:v>
                </c:pt>
                <c:pt idx="39">
                  <c:v>0.52018663041618618</c:v>
                </c:pt>
                <c:pt idx="40">
                  <c:v>0.51749468620666239</c:v>
                </c:pt>
                <c:pt idx="41">
                  <c:v>0.53715438019108486</c:v>
                </c:pt>
                <c:pt idx="42">
                  <c:v>0.66741070876932174</c:v>
                </c:pt>
                <c:pt idx="43">
                  <c:v>0.69602004455440758</c:v>
                </c:pt>
                <c:pt idx="44">
                  <c:v>0.54896931894653966</c:v>
                </c:pt>
                <c:pt idx="45">
                  <c:v>0.52419034520210406</c:v>
                </c:pt>
                <c:pt idx="46">
                  <c:v>0.39134738499641541</c:v>
                </c:pt>
                <c:pt idx="47">
                  <c:v>0.2925087400607021</c:v>
                </c:pt>
                <c:pt idx="48">
                  <c:v>0.25929141579956289</c:v>
                </c:pt>
                <c:pt idx="49">
                  <c:v>0.21556378254605674</c:v>
                </c:pt>
                <c:pt idx="50">
                  <c:v>0.22584297387626176</c:v>
                </c:pt>
                <c:pt idx="51">
                  <c:v>0.2146153844471132</c:v>
                </c:pt>
                <c:pt idx="52">
                  <c:v>0.22485153217714993</c:v>
                </c:pt>
                <c:pt idx="53">
                  <c:v>0.3416616605670651</c:v>
                </c:pt>
                <c:pt idx="54">
                  <c:v>0.3404983072684406</c:v>
                </c:pt>
                <c:pt idx="55">
                  <c:v>0.45572650544243815</c:v>
                </c:pt>
                <c:pt idx="56">
                  <c:v>0.53783414645723593</c:v>
                </c:pt>
                <c:pt idx="57">
                  <c:v>0.34647522717614448</c:v>
                </c:pt>
                <c:pt idx="58">
                  <c:v>0.57480432077391419</c:v>
                </c:pt>
                <c:pt idx="59">
                  <c:v>0.43672732406927772</c:v>
                </c:pt>
                <c:pt idx="60">
                  <c:v>0.4451583519793631</c:v>
                </c:pt>
                <c:pt idx="61">
                  <c:v>0.29910805652989431</c:v>
                </c:pt>
                <c:pt idx="62">
                  <c:v>0.41110027065222876</c:v>
                </c:pt>
                <c:pt idx="63">
                  <c:v>0.28676791466980295</c:v>
                </c:pt>
                <c:pt idx="64">
                  <c:v>0.27574954918558531</c:v>
                </c:pt>
                <c:pt idx="65">
                  <c:v>0.26481987364777948</c:v>
                </c:pt>
                <c:pt idx="66">
                  <c:v>0.233680573698412</c:v>
                </c:pt>
                <c:pt idx="67">
                  <c:v>0.26350476380050319</c:v>
                </c:pt>
                <c:pt idx="68">
                  <c:v>9.1051652807738512E-2</c:v>
                </c:pt>
                <c:pt idx="69">
                  <c:v>0.18185497030392661</c:v>
                </c:pt>
                <c:pt idx="70">
                  <c:v>0.2419599930328504</c:v>
                </c:pt>
                <c:pt idx="71">
                  <c:v>0.24137595949381571</c:v>
                </c:pt>
                <c:pt idx="72">
                  <c:v>0.35096551443025181</c:v>
                </c:pt>
                <c:pt idx="73">
                  <c:v>0.25992216972804361</c:v>
                </c:pt>
                <c:pt idx="74">
                  <c:v>0.17955117043185084</c:v>
                </c:pt>
                <c:pt idx="75">
                  <c:v>0.15933084430235026</c:v>
                </c:pt>
                <c:pt idx="76">
                  <c:v>0.15907738490834505</c:v>
                </c:pt>
                <c:pt idx="77">
                  <c:v>0.20840577185301876</c:v>
                </c:pt>
                <c:pt idx="78">
                  <c:v>0.29697111510549168</c:v>
                </c:pt>
                <c:pt idx="79">
                  <c:v>0.25666351701054146</c:v>
                </c:pt>
                <c:pt idx="80">
                  <c:v>0.33464598159357345</c:v>
                </c:pt>
                <c:pt idx="81">
                  <c:v>0.32373599667796943</c:v>
                </c:pt>
                <c:pt idx="82">
                  <c:v>0.2347878206325904</c:v>
                </c:pt>
                <c:pt idx="83">
                  <c:v>0.33167526259940416</c:v>
                </c:pt>
                <c:pt idx="84">
                  <c:v>0.32087148926624581</c:v>
                </c:pt>
                <c:pt idx="85">
                  <c:v>0.30048973320375005</c:v>
                </c:pt>
                <c:pt idx="86">
                  <c:v>0.22236196139535352</c:v>
                </c:pt>
                <c:pt idx="87">
                  <c:v>0.27966651141867999</c:v>
                </c:pt>
                <c:pt idx="88">
                  <c:v>0.43242271773417063</c:v>
                </c:pt>
                <c:pt idx="89">
                  <c:v>0.20115912717440318</c:v>
                </c:pt>
                <c:pt idx="90">
                  <c:v>0.37251105686469199</c:v>
                </c:pt>
                <c:pt idx="91">
                  <c:v>0.24757201751962249</c:v>
                </c:pt>
                <c:pt idx="92">
                  <c:v>0.27541686054881565</c:v>
                </c:pt>
                <c:pt idx="93">
                  <c:v>-0.12336893616912083</c:v>
                </c:pt>
                <c:pt idx="94">
                  <c:v>0</c:v>
                </c:pt>
                <c:pt idx="95">
                  <c:v>0.9356903955396364</c:v>
                </c:pt>
                <c:pt idx="96">
                  <c:v>6.5829691567140455E-2</c:v>
                </c:pt>
                <c:pt idx="97">
                  <c:v>0.50637767618350427</c:v>
                </c:pt>
                <c:pt idx="98">
                  <c:v>0.91248305378401495</c:v>
                </c:pt>
                <c:pt idx="99">
                  <c:v>1.2709694019405133</c:v>
                </c:pt>
                <c:pt idx="100">
                  <c:v>1.4716835382470532</c:v>
                </c:pt>
                <c:pt idx="101">
                  <c:v>1.7166268651704397</c:v>
                </c:pt>
                <c:pt idx="102">
                  <c:v>1.9401038668779129</c:v>
                </c:pt>
                <c:pt idx="103">
                  <c:v>1.9713977232020821</c:v>
                </c:pt>
                <c:pt idx="104">
                  <c:v>0</c:v>
                </c:pt>
                <c:pt idx="105">
                  <c:v>0</c:v>
                </c:pt>
                <c:pt idx="106">
                  <c:v>0</c:v>
                </c:pt>
                <c:pt idx="107">
                  <c:v>0</c:v>
                </c:pt>
                <c:pt idx="108">
                  <c:v>0</c:v>
                </c:pt>
                <c:pt idx="109">
                  <c:v>0</c:v>
                </c:pt>
              </c:numCache>
            </c:numRef>
          </c:val>
          <c:smooth val="0"/>
          <c:extLst>
            <c:ext xmlns:c16="http://schemas.microsoft.com/office/drawing/2014/chart" uri="{C3380CC4-5D6E-409C-BE32-E72D297353CC}">
              <c16:uniqueId val="{00000001-2FC2-4762-A93C-F4FBFAACCC13}"/>
            </c:ext>
          </c:extLst>
        </c:ser>
        <c:dLbls>
          <c:showLegendKey val="0"/>
          <c:showVal val="0"/>
          <c:showCatName val="0"/>
          <c:showSerName val="0"/>
          <c:showPercent val="0"/>
          <c:showBubbleSize val="0"/>
        </c:dLbls>
        <c:smooth val="0"/>
        <c:axId val="1791587231"/>
        <c:axId val="1791582239"/>
      </c:lineChart>
      <c:catAx>
        <c:axId val="17915872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82239"/>
        <c:crosses val="autoZero"/>
        <c:auto val="1"/>
        <c:lblAlgn val="ctr"/>
        <c:lblOffset val="100"/>
        <c:noMultiLvlLbl val="0"/>
      </c:catAx>
      <c:valAx>
        <c:axId val="179158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87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Hours_q!$H$64:$H$204</c:f>
              <c:numCache>
                <c:formatCode>General</c:formatCode>
                <c:ptCount val="141"/>
                <c:pt idx="0">
                  <c:v>4.6422508289106812</c:v>
                </c:pt>
                <c:pt idx="1">
                  <c:v>4.5648392263460273</c:v>
                </c:pt>
                <c:pt idx="2">
                  <c:v>4.4226347050033841</c:v>
                </c:pt>
                <c:pt idx="3">
                  <c:v>4.2243588068913738</c:v>
                </c:pt>
                <c:pt idx="4">
                  <c:v>3.9972594218344746</c:v>
                </c:pt>
                <c:pt idx="5">
                  <c:v>3.8291621034783221</c:v>
                </c:pt>
                <c:pt idx="6">
                  <c:v>3.7436436890595925</c:v>
                </c:pt>
                <c:pt idx="7">
                  <c:v>3.7185510543248506</c:v>
                </c:pt>
                <c:pt idx="8">
                  <c:v>3.7760894928515656</c:v>
                </c:pt>
                <c:pt idx="9">
                  <c:v>3.8044974886643934</c:v>
                </c:pt>
                <c:pt idx="10">
                  <c:v>3.7787832810028976</c:v>
                </c:pt>
                <c:pt idx="11">
                  <c:v>3.7246200954154118</c:v>
                </c:pt>
                <c:pt idx="12">
                  <c:v>3.6267095543253225</c:v>
                </c:pt>
                <c:pt idx="13">
                  <c:v>3.5375517747744327</c:v>
                </c:pt>
                <c:pt idx="14">
                  <c:v>3.4876510964763714</c:v>
                </c:pt>
                <c:pt idx="15">
                  <c:v>3.4687859538062007</c:v>
                </c:pt>
                <c:pt idx="16">
                  <c:v>3.4181156657284606</c:v>
                </c:pt>
                <c:pt idx="17">
                  <c:v>3.2974392551028227</c:v>
                </c:pt>
                <c:pt idx="18">
                  <c:v>3.0519776033418546</c:v>
                </c:pt>
                <c:pt idx="19">
                  <c:v>2.7064764893272737</c:v>
                </c:pt>
                <c:pt idx="20">
                  <c:v>2.3000759232161343</c:v>
                </c:pt>
                <c:pt idx="21">
                  <c:v>2.0294092397085404</c:v>
                </c:pt>
                <c:pt idx="22">
                  <c:v>1.931194743768085</c:v>
                </c:pt>
                <c:pt idx="23">
                  <c:v>1.9647882250574784</c:v>
                </c:pt>
                <c:pt idx="24">
                  <c:v>2.1142192057628026</c:v>
                </c:pt>
                <c:pt idx="25">
                  <c:v>2.2669065759099434</c:v>
                </c:pt>
                <c:pt idx="26">
                  <c:v>2.3188725717941474</c:v>
                </c:pt>
                <c:pt idx="27">
                  <c:v>2.1913875952120918</c:v>
                </c:pt>
                <c:pt idx="28">
                  <c:v>1.961221769925543</c:v>
                </c:pt>
                <c:pt idx="29">
                  <c:v>1.7157692051133897</c:v>
                </c:pt>
                <c:pt idx="30">
                  <c:v>1.5494134831950055</c:v>
                </c:pt>
                <c:pt idx="31">
                  <c:v>1.4024861856167101</c:v>
                </c:pt>
                <c:pt idx="32">
                  <c:v>1.2690633450525688</c:v>
                </c:pt>
                <c:pt idx="33">
                  <c:v>1.1991274668977134</c:v>
                </c:pt>
                <c:pt idx="34">
                  <c:v>1.153487903286067</c:v>
                </c:pt>
                <c:pt idx="35">
                  <c:v>1.1259266267441617</c:v>
                </c:pt>
                <c:pt idx="36">
                  <c:v>1.1120575348800701</c:v>
                </c:pt>
                <c:pt idx="37">
                  <c:v>1.054941322607756</c:v>
                </c:pt>
                <c:pt idx="38">
                  <c:v>0.93841966440588953</c:v>
                </c:pt>
                <c:pt idx="39">
                  <c:v>0.78924611097967501</c:v>
                </c:pt>
                <c:pt idx="40">
                  <c:v>0.64187765131190544</c:v>
                </c:pt>
                <c:pt idx="41">
                  <c:v>0.63638048336538655</c:v>
                </c:pt>
                <c:pt idx="42">
                  <c:v>0.46589583151952541</c:v>
                </c:pt>
                <c:pt idx="43">
                  <c:v>0.39688441344031478</c:v>
                </c:pt>
                <c:pt idx="44">
                  <c:v>0.22735103195863066</c:v>
                </c:pt>
                <c:pt idx="45">
                  <c:v>-2.1899397330339902E-2</c:v>
                </c:pt>
                <c:pt idx="46">
                  <c:v>0.22279517356727224</c:v>
                </c:pt>
                <c:pt idx="47">
                  <c:v>0.28068804603576319</c:v>
                </c:pt>
                <c:pt idx="48">
                  <c:v>-6.9167804163856844E-2</c:v>
                </c:pt>
                <c:pt idx="49">
                  <c:v>2.5241518086819806E-2</c:v>
                </c:pt>
                <c:pt idx="50">
                  <c:v>0.17268777227252319</c:v>
                </c:pt>
                <c:pt idx="51">
                  <c:v>0.2097551630804142</c:v>
                </c:pt>
                <c:pt idx="52">
                  <c:v>0.12846773049355881</c:v>
                </c:pt>
                <c:pt idx="53">
                  <c:v>0.42077802713354095</c:v>
                </c:pt>
                <c:pt idx="54">
                  <c:v>0.68172289768281891</c:v>
                </c:pt>
                <c:pt idx="55">
                  <c:v>0.34800412426520633</c:v>
                </c:pt>
                <c:pt idx="56">
                  <c:v>0.27553228312566308</c:v>
                </c:pt>
                <c:pt idx="57">
                  <c:v>1.0526453110979221</c:v>
                </c:pt>
                <c:pt idx="58">
                  <c:v>0.60810939980943735</c:v>
                </c:pt>
                <c:pt idx="59">
                  <c:v>0.92572205523211015</c:v>
                </c:pt>
                <c:pt idx="60">
                  <c:v>1.0850289917317499</c:v>
                </c:pt>
                <c:pt idx="61">
                  <c:v>1.0707611940809323</c:v>
                </c:pt>
                <c:pt idx="62">
                  <c:v>1.0851614377827425</c:v>
                </c:pt>
                <c:pt idx="63">
                  <c:v>1.2939443423938561</c:v>
                </c:pt>
                <c:pt idx="64">
                  <c:v>1.4817937414098858</c:v>
                </c:pt>
                <c:pt idx="65">
                  <c:v>1.1612934578923504</c:v>
                </c:pt>
                <c:pt idx="66">
                  <c:v>1.0261717784167883</c:v>
                </c:pt>
                <c:pt idx="67">
                  <c:v>0.85737757130942316</c:v>
                </c:pt>
                <c:pt idx="68">
                  <c:v>0.4478357922131686</c:v>
                </c:pt>
                <c:pt idx="69">
                  <c:v>0.35597458381363406</c:v>
                </c:pt>
                <c:pt idx="70">
                  <c:v>0.13202623484907833</c:v>
                </c:pt>
                <c:pt idx="71">
                  <c:v>-7.3051488459898062E-2</c:v>
                </c:pt>
                <c:pt idx="72">
                  <c:v>-0.1682389925457769</c:v>
                </c:pt>
                <c:pt idx="73">
                  <c:v>-0.43056263958384844</c:v>
                </c:pt>
                <c:pt idx="74">
                  <c:v>-0.38812952669069245</c:v>
                </c:pt>
                <c:pt idx="75">
                  <c:v>-0.29138714473705529</c:v>
                </c:pt>
                <c:pt idx="76">
                  <c:v>-0.50688134634392601</c:v>
                </c:pt>
                <c:pt idx="77">
                  <c:v>-0.35813846238100983</c:v>
                </c:pt>
                <c:pt idx="78">
                  <c:v>-0.49756379167867471</c:v>
                </c:pt>
                <c:pt idx="79">
                  <c:v>-0.47344464958169691</c:v>
                </c:pt>
                <c:pt idx="80">
                  <c:v>-0.6478252065728145</c:v>
                </c:pt>
                <c:pt idx="81">
                  <c:v>-8.1236735749604175E-2</c:v>
                </c:pt>
                <c:pt idx="82">
                  <c:v>-0.2959843041794733</c:v>
                </c:pt>
                <c:pt idx="83">
                  <c:v>0.28043599244371947</c:v>
                </c:pt>
                <c:pt idx="84">
                  <c:v>0.60057428186352646</c:v>
                </c:pt>
                <c:pt idx="85">
                  <c:v>0.94960600436995513</c:v>
                </c:pt>
                <c:pt idx="86">
                  <c:v>1.4623196710552815</c:v>
                </c:pt>
                <c:pt idx="87">
                  <c:v>1.8242700789073092</c:v>
                </c:pt>
                <c:pt idx="88">
                  <c:v>2.11316663856458</c:v>
                </c:pt>
                <c:pt idx="89">
                  <c:v>2.4287775400321787</c:v>
                </c:pt>
                <c:pt idx="90">
                  <c:v>2.7051507808785265</c:v>
                </c:pt>
                <c:pt idx="91">
                  <c:v>2.8629264813894566</c:v>
                </c:pt>
                <c:pt idx="92">
                  <c:v>3.0831421276440554</c:v>
                </c:pt>
                <c:pt idx="93">
                  <c:v>2.6705000472271685</c:v>
                </c:pt>
                <c:pt idx="94">
                  <c:v>2.1618219358002722</c:v>
                </c:pt>
                <c:pt idx="95">
                  <c:v>1.5784298813821236</c:v>
                </c:pt>
                <c:pt idx="96">
                  <c:v>-0.36831848732240247</c:v>
                </c:pt>
                <c:pt idx="97">
                  <c:v>-1.3584139523911347</c:v>
                </c:pt>
                <c:pt idx="98">
                  <c:v>-1.7559538295627362</c:v>
                </c:pt>
                <c:pt idx="99">
                  <c:v>-2.0741292042062902</c:v>
                </c:pt>
                <c:pt idx="100">
                  <c:v>-1.7436694470217649</c:v>
                </c:pt>
                <c:pt idx="101">
                  <c:v>-1.6080587112816964</c:v>
                </c:pt>
                <c:pt idx="102">
                  <c:v>-1.6934714775105082</c:v>
                </c:pt>
                <c:pt idx="103">
                  <c:v>-1.694370081348584</c:v>
                </c:pt>
                <c:pt idx="104">
                  <c:v>-1.0680321420893706</c:v>
                </c:pt>
                <c:pt idx="105">
                  <c:v>-1.4481773606330268</c:v>
                </c:pt>
                <c:pt idx="106">
                  <c:v>-1.6510752243971967</c:v>
                </c:pt>
                <c:pt idx="107">
                  <c:v>-2.064403839221741</c:v>
                </c:pt>
                <c:pt idx="108">
                  <c:v>-2.4615582101072087</c:v>
                </c:pt>
                <c:pt idx="109">
                  <c:v>-3.1207706192604481</c:v>
                </c:pt>
                <c:pt idx="110">
                  <c:v>-3.5515326117884292</c:v>
                </c:pt>
                <c:pt idx="111">
                  <c:v>-4.2183368287870504</c:v>
                </c:pt>
                <c:pt idx="112">
                  <c:v>-4.8227833536341835</c:v>
                </c:pt>
                <c:pt idx="113">
                  <c:v>-4.6904818506362087</c:v>
                </c:pt>
                <c:pt idx="114">
                  <c:v>-4.6567907635368417</c:v>
                </c:pt>
                <c:pt idx="115">
                  <c:v>-4.3844198098288025</c:v>
                </c:pt>
                <c:pt idx="116">
                  <c:v>-4.8189519939119858</c:v>
                </c:pt>
                <c:pt idx="117">
                  <c:v>-4.9025232736158406</c:v>
                </c:pt>
                <c:pt idx="118">
                  <c:v>-4.7466445125497732</c:v>
                </c:pt>
                <c:pt idx="119">
                  <c:v>-4.4807402939735823</c:v>
                </c:pt>
                <c:pt idx="120">
                  <c:v>-4.9384581075211553</c:v>
                </c:pt>
                <c:pt idx="121">
                  <c:v>-4.5031333378244298</c:v>
                </c:pt>
                <c:pt idx="122">
                  <c:v>-4.2112782259780248</c:v>
                </c:pt>
                <c:pt idx="123">
                  <c:v>-4.0984682906725052</c:v>
                </c:pt>
                <c:pt idx="124">
                  <c:v>-3.3936102740946064</c:v>
                </c:pt>
                <c:pt idx="125">
                  <c:v>-3.2531023525460863</c:v>
                </c:pt>
                <c:pt idx="126">
                  <c:v>-3.2582938387493945</c:v>
                </c:pt>
                <c:pt idx="127">
                  <c:v>-3.0898791445312659</c:v>
                </c:pt>
                <c:pt idx="128">
                  <c:v>-2.5850779041206655</c:v>
                </c:pt>
                <c:pt idx="129">
                  <c:v>-2.2040206996411031</c:v>
                </c:pt>
                <c:pt idx="130">
                  <c:v>-2.001609470447987</c:v>
                </c:pt>
                <c:pt idx="131">
                  <c:v>-1.4509438020977865</c:v>
                </c:pt>
                <c:pt idx="132">
                  <c:v>-1.3930086435881206</c:v>
                </c:pt>
                <c:pt idx="133">
                  <c:v>-0.50878006192087188</c:v>
                </c:pt>
                <c:pt idx="134">
                  <c:v>-0.37351126923432743</c:v>
                </c:pt>
                <c:pt idx="135">
                  <c:v>-0.11536295598428307</c:v>
                </c:pt>
                <c:pt idx="136">
                  <c:v>0.49001713305725175</c:v>
                </c:pt>
                <c:pt idx="137">
                  <c:v>0.11508080850873771</c:v>
                </c:pt>
                <c:pt idx="138">
                  <c:v>0.33220758201166739</c:v>
                </c:pt>
                <c:pt idx="139">
                  <c:v>7.1056147940776651E-2</c:v>
                </c:pt>
                <c:pt idx="140">
                  <c:v>-4.4198006188539241</c:v>
                </c:pt>
              </c:numCache>
            </c:numRef>
          </c:val>
          <c:smooth val="0"/>
          <c:extLst>
            <c:ext xmlns:c16="http://schemas.microsoft.com/office/drawing/2014/chart" uri="{C3380CC4-5D6E-409C-BE32-E72D297353CC}">
              <c16:uniqueId val="{00000000-20E2-4990-A333-1BC310793781}"/>
            </c:ext>
          </c:extLst>
        </c:ser>
        <c:dLbls>
          <c:showLegendKey val="0"/>
          <c:showVal val="0"/>
          <c:showCatName val="0"/>
          <c:showSerName val="0"/>
          <c:showPercent val="0"/>
          <c:showBubbleSize val="0"/>
        </c:dLbls>
        <c:smooth val="0"/>
        <c:axId val="566662543"/>
        <c:axId val="2099553487"/>
      </c:lineChart>
      <c:catAx>
        <c:axId val="5666625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553487"/>
        <c:crosses val="autoZero"/>
        <c:auto val="1"/>
        <c:lblAlgn val="ctr"/>
        <c:lblOffset val="100"/>
        <c:noMultiLvlLbl val="0"/>
      </c:catAx>
      <c:valAx>
        <c:axId val="209955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6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536575</xdr:colOff>
      <xdr:row>75</xdr:row>
      <xdr:rowOff>44450</xdr:rowOff>
    </xdr:from>
    <xdr:to>
      <xdr:col>13</xdr:col>
      <xdr:colOff>231775</xdr:colOff>
      <xdr:row>92</xdr:row>
      <xdr:rowOff>88900</xdr:rowOff>
    </xdr:to>
    <xdr:graphicFrame macro="">
      <xdr:nvGraphicFramePr>
        <xdr:cNvPr id="2" name="Chart 1">
          <a:extLst>
            <a:ext uri="{FF2B5EF4-FFF2-40B4-BE49-F238E27FC236}">
              <a16:creationId xmlns:a16="http://schemas.microsoft.com/office/drawing/2014/main" id="{50717858-6F7A-08CD-FA7D-A90E32531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507023</xdr:colOff>
      <xdr:row>186</xdr:row>
      <xdr:rowOff>124565</xdr:rowOff>
    </xdr:from>
    <xdr:to>
      <xdr:col>25</xdr:col>
      <xdr:colOff>203689</xdr:colOff>
      <xdr:row>203</xdr:row>
      <xdr:rowOff>115773</xdr:rowOff>
    </xdr:to>
    <xdr:graphicFrame macro="">
      <xdr:nvGraphicFramePr>
        <xdr:cNvPr id="4" name="Chart 3">
          <a:extLst>
            <a:ext uri="{FF2B5EF4-FFF2-40B4-BE49-F238E27FC236}">
              <a16:creationId xmlns:a16="http://schemas.microsoft.com/office/drawing/2014/main" id="{B55B4E07-988D-4D52-9F36-AD22F5099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UMP\oldies\SW_US_07\EA%20Population%20Aug%20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ulationByCohort1995"/>
      <sheetName val="MainPage"/>
      <sheetName val="Sheet2"/>
    </sheetNames>
    <sheetDataSet>
      <sheetData sheetId="0" refreshError="1"/>
      <sheetData sheetId="1" refreshError="1"/>
      <sheetData sheetId="2" refreshError="1">
        <row r="4">
          <cell r="B4" t="str">
            <v/>
          </cell>
        </row>
        <row r="5">
          <cell r="B5" t="str">
            <v/>
          </cell>
        </row>
        <row r="6">
          <cell r="B6" t="str">
            <v/>
          </cell>
        </row>
        <row r="7">
          <cell r="B7" t="str">
            <v/>
          </cell>
        </row>
        <row r="8">
          <cell r="B8" t="str">
            <v/>
          </cell>
        </row>
        <row r="9">
          <cell r="B9" t="str">
            <v/>
          </cell>
        </row>
        <row r="10">
          <cell r="B10" t="str">
            <v/>
          </cell>
        </row>
        <row r="11">
          <cell r="B11" t="str">
            <v/>
          </cell>
        </row>
        <row r="12">
          <cell r="B12" t="str">
            <v/>
          </cell>
        </row>
        <row r="13">
          <cell r="B13" t="str">
            <v/>
          </cell>
        </row>
        <row r="14">
          <cell r="B14" t="str">
            <v/>
          </cell>
        </row>
        <row r="15">
          <cell r="B15" t="str">
            <v/>
          </cell>
        </row>
        <row r="16">
          <cell r="B16" t="str">
            <v/>
          </cell>
        </row>
        <row r="17">
          <cell r="B17" t="str">
            <v/>
          </cell>
        </row>
        <row r="18">
          <cell r="B18" t="str">
            <v/>
          </cell>
        </row>
        <row r="19">
          <cell r="B19" t="str">
            <v/>
          </cell>
        </row>
        <row r="20">
          <cell r="B20" t="str">
            <v/>
          </cell>
        </row>
        <row r="21">
          <cell r="B21" t="str">
            <v/>
          </cell>
        </row>
        <row r="22">
          <cell r="B22" t="str">
            <v/>
          </cell>
        </row>
        <row r="23">
          <cell r="B23" t="str">
            <v/>
          </cell>
        </row>
        <row r="24">
          <cell r="B24" t="str">
            <v/>
          </cell>
        </row>
        <row r="25">
          <cell r="B25" t="str">
            <v/>
          </cell>
        </row>
        <row r="26">
          <cell r="B26" t="str">
            <v/>
          </cell>
        </row>
        <row r="27">
          <cell r="B27" t="str">
            <v/>
          </cell>
        </row>
        <row r="28">
          <cell r="B28" t="str">
            <v/>
          </cell>
        </row>
        <row r="29">
          <cell r="B29" t="str">
            <v/>
          </cell>
        </row>
        <row r="30">
          <cell r="B30" t="str">
            <v/>
          </cell>
        </row>
        <row r="31">
          <cell r="B31" t="str">
            <v/>
          </cell>
        </row>
        <row r="32">
          <cell r="B32" t="str">
            <v/>
          </cell>
        </row>
        <row r="33">
          <cell r="B33">
            <v>282727760</v>
          </cell>
        </row>
        <row r="34">
          <cell r="B34">
            <v>283473879</v>
          </cell>
        </row>
        <row r="35">
          <cell r="B35">
            <v>284253543</v>
          </cell>
        </row>
        <row r="36">
          <cell r="B36">
            <v>285852811</v>
          </cell>
        </row>
        <row r="37">
          <cell r="B37">
            <v>286708936</v>
          </cell>
        </row>
        <row r="38">
          <cell r="B38">
            <v>287971615</v>
          </cell>
        </row>
        <row r="39">
          <cell r="B39">
            <v>288737265</v>
          </cell>
        </row>
        <row r="40">
          <cell r="B40">
            <v>289453168</v>
          </cell>
        </row>
        <row r="41">
          <cell r="B41">
            <v>290372866</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hyperlink" Target="mailto:A025PBAK@EUDATA" TargetMode="External"/><Relationship Id="rId1" Type="http://schemas.openxmlformats.org/officeDocument/2006/relationships/hyperlink" Target="mailto:A025PBAA@EUDATA"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P023SHXF@EUDATA"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J025IFN@EUDATA" TargetMode="External"/><Relationship Id="rId2" Type="http://schemas.openxmlformats.org/officeDocument/2006/relationships/hyperlink" Target="mailto:Q023LEN@EUDATA*1000" TargetMode="External"/><Relationship Id="rId1" Type="http://schemas.openxmlformats.org/officeDocument/2006/relationships/hyperlink" Target="mailto:J025GDPT@EUDATA%20and%20NAWM%20data" TargetMode="External"/><Relationship Id="rId6" Type="http://schemas.openxmlformats.org/officeDocument/2006/relationships/hyperlink" Target="mailto:N025PP2T@EUDATA" TargetMode="External"/><Relationship Id="rId5" Type="http://schemas.openxmlformats.org/officeDocument/2006/relationships/hyperlink" Target="mailto:J025GDPP@EUDATA" TargetMode="External"/><Relationship Id="rId4" Type="http://schemas.openxmlformats.org/officeDocument/2006/relationships/hyperlink" Target="mailto:L025CESI@EUDATA"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J025OETE@EUDAT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BENE@BENELUX"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fred.stlouisfed.org/series/BAMLHE00EHYIOAS"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24"/>
  <sheetViews>
    <sheetView tabSelected="1" workbookViewId="0">
      <pane xSplit="2" ySplit="1" topLeftCell="C171" activePane="bottomRight" state="frozen"/>
      <selection pane="topRight" activeCell="B1" sqref="B1"/>
      <selection pane="bottomLeft" activeCell="A3" sqref="A3"/>
      <selection pane="bottomRight" activeCell="M114" sqref="M114:M219"/>
    </sheetView>
  </sheetViews>
  <sheetFormatPr defaultRowHeight="12.75" x14ac:dyDescent="0.2"/>
  <cols>
    <col min="1" max="1" width="9.85546875" bestFit="1" customWidth="1"/>
    <col min="2" max="2" width="12.42578125" bestFit="1" customWidth="1"/>
    <col min="3" max="3" width="9.140625" bestFit="1" customWidth="1"/>
    <col min="4" max="4" width="12.42578125" bestFit="1" customWidth="1"/>
    <col min="5" max="5" width="13.85546875" bestFit="1" customWidth="1"/>
    <col min="6" max="6" width="11.140625" bestFit="1" customWidth="1"/>
    <col min="7" max="7" width="14" bestFit="1" customWidth="1"/>
    <col min="8" max="8" width="14.7109375" bestFit="1" customWidth="1"/>
    <col min="9" max="9" width="13.28515625" bestFit="1" customWidth="1"/>
    <col min="10" max="10" width="13.85546875" bestFit="1" customWidth="1"/>
    <col min="11" max="11" width="14.140625" bestFit="1" customWidth="1"/>
    <col min="12" max="12" width="11.85546875" bestFit="1" customWidth="1"/>
    <col min="13" max="14" width="12.42578125" bestFit="1" customWidth="1"/>
    <col min="15" max="15" width="13.85546875" bestFit="1" customWidth="1"/>
    <col min="16" max="21" width="15" bestFit="1" customWidth="1"/>
  </cols>
  <sheetData>
    <row r="1" spans="1:21" x14ac:dyDescent="0.2">
      <c r="A1" t="s">
        <v>709</v>
      </c>
      <c r="B1" t="s">
        <v>710</v>
      </c>
      <c r="C1" t="s">
        <v>711</v>
      </c>
      <c r="D1" t="s">
        <v>712</v>
      </c>
      <c r="E1" t="s">
        <v>713</v>
      </c>
      <c r="F1" t="s">
        <v>714</v>
      </c>
      <c r="G1" t="s">
        <v>715</v>
      </c>
      <c r="H1" t="s">
        <v>716</v>
      </c>
      <c r="I1" t="s">
        <v>717</v>
      </c>
      <c r="J1" t="s">
        <v>718</v>
      </c>
      <c r="K1" t="s">
        <v>719</v>
      </c>
      <c r="L1" t="s">
        <v>720</v>
      </c>
      <c r="M1" t="s">
        <v>721</v>
      </c>
      <c r="N1" t="s">
        <v>722</v>
      </c>
      <c r="O1" t="s">
        <v>723</v>
      </c>
      <c r="P1" s="25" t="s">
        <v>724</v>
      </c>
      <c r="Q1" s="25" t="s">
        <v>725</v>
      </c>
      <c r="R1" s="25" t="s">
        <v>726</v>
      </c>
      <c r="S1" s="25" t="s">
        <v>727</v>
      </c>
      <c r="T1" s="25" t="s">
        <v>728</v>
      </c>
      <c r="U1" s="25" t="s">
        <v>729</v>
      </c>
    </row>
    <row r="2" spans="1:21" x14ac:dyDescent="0.2">
      <c r="A2" s="32">
        <v>25749</v>
      </c>
      <c r="B2">
        <f>+Data_input!AO5</f>
        <v>1.8683192824183896</v>
      </c>
      <c r="C2" t="str">
        <f>+Data_input!AW5</f>
        <v>NaN</v>
      </c>
      <c r="D2">
        <f>+Data_input!AU5</f>
        <v>2.6176958225863118</v>
      </c>
      <c r="E2">
        <f>+Data_input!AR5</f>
        <v>1.8127384592556701</v>
      </c>
      <c r="F2" t="str">
        <f>+Data_input!AS5</f>
        <v>NaN</v>
      </c>
      <c r="G2">
        <f>+Data_input!AT5</f>
        <v>1.98925</v>
      </c>
      <c r="H2">
        <f>+Data_input!AP5</f>
        <v>0.57886078981084632</v>
      </c>
      <c r="I2">
        <f>+Data_input!AQ5</f>
        <v>5.6701087692867764</v>
      </c>
      <c r="J2" t="str">
        <f>+Data_input!AW5</f>
        <v>NaN</v>
      </c>
      <c r="K2" t="str">
        <f>+Data_input!AX5</f>
        <v>NaN</v>
      </c>
      <c r="L2">
        <f>+Data_input!AY5</f>
        <v>2.0636000000000001</v>
      </c>
      <c r="M2" t="s">
        <v>363</v>
      </c>
      <c r="N2" t="str">
        <f>+Data_input!AN5</f>
        <v>NaN</v>
      </c>
      <c r="O2" t="s">
        <v>363</v>
      </c>
      <c r="P2" s="25" t="s">
        <v>363</v>
      </c>
      <c r="Q2" s="25" t="s">
        <v>363</v>
      </c>
      <c r="R2" s="25" t="s">
        <v>363</v>
      </c>
      <c r="S2" s="25" t="s">
        <v>363</v>
      </c>
      <c r="T2" s="25" t="s">
        <v>363</v>
      </c>
      <c r="U2" s="25" t="s">
        <v>363</v>
      </c>
    </row>
    <row r="3" spans="1:21" x14ac:dyDescent="0.2">
      <c r="A3" s="32">
        <v>25841</v>
      </c>
      <c r="B3">
        <f>+Data_input!AO6</f>
        <v>1.0169411319683139</v>
      </c>
      <c r="C3" t="str">
        <f>+Data_input!AW6</f>
        <v>NaN</v>
      </c>
      <c r="D3">
        <f>+Data_input!AU6</f>
        <v>2.0318582570215113</v>
      </c>
      <c r="E3">
        <f>+Data_input!AR6</f>
        <v>1.7804624633506687</v>
      </c>
      <c r="F3" t="str">
        <f>+Data_input!AS6</f>
        <v>NaN</v>
      </c>
      <c r="G3">
        <f>+Data_input!AT6</f>
        <v>1.9005000000000001</v>
      </c>
      <c r="H3">
        <f>+Data_input!AP6</f>
        <v>0.9908796426888753</v>
      </c>
      <c r="I3">
        <f>+Data_input!AQ6</f>
        <v>0.69820336442461428</v>
      </c>
      <c r="J3" t="str">
        <f>+Data_input!AW6</f>
        <v>NaN</v>
      </c>
      <c r="K3" t="str">
        <f>+Data_input!AX6</f>
        <v>NaN</v>
      </c>
      <c r="L3">
        <f>+Data_input!AY6</f>
        <v>2.0962000000000001</v>
      </c>
      <c r="M3" t="s">
        <v>363</v>
      </c>
      <c r="N3" t="str">
        <f>+Data_input!AN6</f>
        <v>NaN</v>
      </c>
      <c r="O3" t="s">
        <v>363</v>
      </c>
      <c r="P3" s="25" t="s">
        <v>363</v>
      </c>
      <c r="Q3" s="25" t="s">
        <v>363</v>
      </c>
      <c r="R3" s="25" t="s">
        <v>363</v>
      </c>
      <c r="S3" s="25" t="s">
        <v>363</v>
      </c>
      <c r="T3" s="25" t="s">
        <v>363</v>
      </c>
      <c r="U3" s="25" t="s">
        <v>363</v>
      </c>
    </row>
    <row r="4" spans="1:21" x14ac:dyDescent="0.2">
      <c r="A4" s="32">
        <v>25933</v>
      </c>
      <c r="B4">
        <f>+Data_input!AO7</f>
        <v>1.0431160432003603</v>
      </c>
      <c r="C4" t="str">
        <f>+Data_input!AW7</f>
        <v>NaN</v>
      </c>
      <c r="D4">
        <f>+Data_input!AU7</f>
        <v>2.2601571010438817</v>
      </c>
      <c r="E4">
        <f>+Data_input!AR7</f>
        <v>1.1696039763191235</v>
      </c>
      <c r="F4" t="str">
        <f>+Data_input!AS7</f>
        <v>NaN</v>
      </c>
      <c r="G4">
        <f>+Data_input!AT7</f>
        <v>1.8105</v>
      </c>
      <c r="H4">
        <f>+Data_input!AP7</f>
        <v>1.7487773352515363</v>
      </c>
      <c r="I4">
        <f>+Data_input!AQ7</f>
        <v>-3.9820886397863214E-2</v>
      </c>
      <c r="J4" t="str">
        <f>+Data_input!AW7</f>
        <v>NaN</v>
      </c>
      <c r="K4" t="str">
        <f>+Data_input!AX7</f>
        <v>NaN</v>
      </c>
      <c r="L4">
        <f>+Data_input!AY7</f>
        <v>2.0852249999999999</v>
      </c>
      <c r="M4" t="s">
        <v>363</v>
      </c>
      <c r="N4" t="str">
        <f>+Data_input!AN7</f>
        <v>NaN</v>
      </c>
      <c r="O4" t="s">
        <v>363</v>
      </c>
      <c r="P4" s="25" t="s">
        <v>363</v>
      </c>
      <c r="Q4" s="25" t="s">
        <v>363</v>
      </c>
      <c r="R4" s="25" t="s">
        <v>363</v>
      </c>
      <c r="S4" s="25" t="s">
        <v>363</v>
      </c>
      <c r="T4" s="25" t="s">
        <v>363</v>
      </c>
      <c r="U4" s="25" t="s">
        <v>363</v>
      </c>
    </row>
    <row r="5" spans="1:21" x14ac:dyDescent="0.2">
      <c r="A5" s="32">
        <v>26023</v>
      </c>
      <c r="B5">
        <f>+Data_input!AO8</f>
        <v>-0.37846202942408541</v>
      </c>
      <c r="C5" t="str">
        <f>+Data_input!AW8</f>
        <v>NaN</v>
      </c>
      <c r="D5">
        <f>+Data_input!AU8</f>
        <v>0.96647751063706511</v>
      </c>
      <c r="E5">
        <f>+Data_input!AR8</f>
        <v>2.2989518224698782</v>
      </c>
      <c r="F5" t="str">
        <f>+Data_input!AS8</f>
        <v>NaN</v>
      </c>
      <c r="G5">
        <f>+Data_input!AT8</f>
        <v>1.6292500000000001</v>
      </c>
      <c r="H5">
        <f>+Data_input!AP8</f>
        <v>-0.1066490027684175</v>
      </c>
      <c r="I5">
        <f>+Data_input!AQ8</f>
        <v>-0.81746171723282768</v>
      </c>
      <c r="J5" t="str">
        <f>+Data_input!AW8</f>
        <v>NaN</v>
      </c>
      <c r="K5" t="str">
        <f>+Data_input!AX8</f>
        <v>NaN</v>
      </c>
      <c r="L5">
        <f>+Data_input!AY8</f>
        <v>1.96515</v>
      </c>
      <c r="M5" t="s">
        <v>363</v>
      </c>
      <c r="N5" t="str">
        <f>+Data_input!AN8</f>
        <v>NaN</v>
      </c>
      <c r="O5" t="s">
        <v>363</v>
      </c>
      <c r="P5" s="25" t="s">
        <v>363</v>
      </c>
      <c r="Q5" s="25" t="s">
        <v>363</v>
      </c>
      <c r="R5" s="25" t="s">
        <v>363</v>
      </c>
      <c r="S5" s="25" t="s">
        <v>363</v>
      </c>
      <c r="T5" s="25" t="s">
        <v>363</v>
      </c>
      <c r="U5" s="25" t="s">
        <v>363</v>
      </c>
    </row>
    <row r="6" spans="1:21" x14ac:dyDescent="0.2">
      <c r="A6" s="32">
        <v>26114</v>
      </c>
      <c r="B6">
        <f>+Data_input!AO9</f>
        <v>0.98464723175680602</v>
      </c>
      <c r="C6" t="str">
        <f>+Data_input!AW9</f>
        <v>NaN</v>
      </c>
      <c r="D6">
        <f>+Data_input!AU9</f>
        <v>0.83746693390705562</v>
      </c>
      <c r="E6">
        <f>+Data_input!AR9</f>
        <v>1.1299555253933466</v>
      </c>
      <c r="F6" t="str">
        <f>+Data_input!AS9</f>
        <v>NaN</v>
      </c>
      <c r="G6">
        <f>+Data_input!AT9</f>
        <v>1.48475</v>
      </c>
      <c r="H6">
        <f>+Data_input!AP9</f>
        <v>1.1782577641454328</v>
      </c>
      <c r="I6">
        <f>+Data_input!AQ9</f>
        <v>2.825207025249548</v>
      </c>
      <c r="J6" t="str">
        <f>+Data_input!AW9</f>
        <v>NaN</v>
      </c>
      <c r="K6" t="str">
        <f>+Data_input!AX9</f>
        <v>NaN</v>
      </c>
      <c r="L6">
        <f>+Data_input!AY9</f>
        <v>1.9826999999999999</v>
      </c>
      <c r="M6" t="s">
        <v>363</v>
      </c>
      <c r="N6" t="str">
        <f>+Data_input!AN9</f>
        <v>NaN</v>
      </c>
      <c r="O6" t="s">
        <v>363</v>
      </c>
      <c r="P6" s="25" t="s">
        <v>363</v>
      </c>
      <c r="Q6" s="25" t="s">
        <v>363</v>
      </c>
      <c r="R6" s="25" t="s">
        <v>363</v>
      </c>
      <c r="S6" s="25" t="s">
        <v>363</v>
      </c>
      <c r="T6" s="25" t="s">
        <v>363</v>
      </c>
      <c r="U6" s="25" t="s">
        <v>363</v>
      </c>
    </row>
    <row r="7" spans="1:21" x14ac:dyDescent="0.2">
      <c r="A7" s="32">
        <v>26206</v>
      </c>
      <c r="B7">
        <f>+Data_input!AO10</f>
        <v>1.8406941858324297</v>
      </c>
      <c r="C7" t="str">
        <f>+Data_input!AW10</f>
        <v>NaN</v>
      </c>
      <c r="D7">
        <f>+Data_input!AU10</f>
        <v>1.9469212501269995</v>
      </c>
      <c r="E7">
        <f>+Data_input!AR10</f>
        <v>1.6713480973740746</v>
      </c>
      <c r="F7" t="str">
        <f>+Data_input!AS10</f>
        <v>NaN</v>
      </c>
      <c r="G7">
        <f>+Data_input!AT10</f>
        <v>1.5565</v>
      </c>
      <c r="H7">
        <f>+Data_input!AP10</f>
        <v>1.1525320991769763</v>
      </c>
      <c r="I7">
        <f>+Data_input!AQ10</f>
        <v>0.16846011003182473</v>
      </c>
      <c r="J7" t="str">
        <f>+Data_input!AW10</f>
        <v>NaN</v>
      </c>
      <c r="K7" t="str">
        <f>+Data_input!AX10</f>
        <v>NaN</v>
      </c>
      <c r="L7">
        <f>+Data_input!AY10</f>
        <v>2.0067499999999998</v>
      </c>
      <c r="M7" t="s">
        <v>363</v>
      </c>
      <c r="N7" t="str">
        <f>+Data_input!AN10</f>
        <v>NaN</v>
      </c>
      <c r="O7" t="s">
        <v>363</v>
      </c>
      <c r="P7" s="25" t="s">
        <v>363</v>
      </c>
      <c r="Q7" s="25" t="s">
        <v>363</v>
      </c>
      <c r="R7" s="25" t="s">
        <v>363</v>
      </c>
      <c r="S7" s="25" t="s">
        <v>363</v>
      </c>
      <c r="T7" s="25" t="s">
        <v>363</v>
      </c>
      <c r="U7" s="25" t="s">
        <v>363</v>
      </c>
    </row>
    <row r="8" spans="1:21" x14ac:dyDescent="0.2">
      <c r="A8" s="32">
        <v>26298</v>
      </c>
      <c r="B8">
        <f>+Data_input!AO11</f>
        <v>0.66489089265509427</v>
      </c>
      <c r="C8" t="str">
        <f>+Data_input!AW11</f>
        <v>NaN</v>
      </c>
      <c r="D8">
        <f>+Data_input!AU11</f>
        <v>1.6442656437448144</v>
      </c>
      <c r="E8">
        <f>+Data_input!AR11</f>
        <v>1.0989121575595164</v>
      </c>
      <c r="F8" t="str">
        <f>+Data_input!AS11</f>
        <v>NaN</v>
      </c>
      <c r="G8">
        <f>+Data_input!AT11</f>
        <v>1.5015000000000001</v>
      </c>
      <c r="H8">
        <f>+Data_input!AP11</f>
        <v>1.0130494157650791</v>
      </c>
      <c r="I8">
        <f>+Data_input!AQ11</f>
        <v>1.6042895157888566</v>
      </c>
      <c r="J8" t="str">
        <f>+Data_input!AW11</f>
        <v>NaN</v>
      </c>
      <c r="K8" t="str">
        <f>+Data_input!AX11</f>
        <v>NaN</v>
      </c>
      <c r="L8">
        <f>+Data_input!AY11</f>
        <v>1.9615</v>
      </c>
      <c r="M8" t="s">
        <v>363</v>
      </c>
      <c r="N8" t="str">
        <f>+Data_input!AN11</f>
        <v>NaN</v>
      </c>
      <c r="O8" t="s">
        <v>363</v>
      </c>
      <c r="P8" s="25" t="s">
        <v>363</v>
      </c>
      <c r="Q8" s="25" t="s">
        <v>363</v>
      </c>
      <c r="R8" s="25" t="s">
        <v>363</v>
      </c>
      <c r="S8" s="25" t="s">
        <v>363</v>
      </c>
      <c r="T8" s="25" t="s">
        <v>363</v>
      </c>
      <c r="U8" s="25" t="s">
        <v>363</v>
      </c>
    </row>
    <row r="9" spans="1:21" x14ac:dyDescent="0.2">
      <c r="A9" s="32">
        <v>26389</v>
      </c>
      <c r="B9">
        <f>+Data_input!AO12</f>
        <v>1.2504870198062439</v>
      </c>
      <c r="C9" t="str">
        <f>+Data_input!AW12</f>
        <v>NaN</v>
      </c>
      <c r="D9">
        <f>+Data_input!AU12</f>
        <v>1.9664667834333651</v>
      </c>
      <c r="E9">
        <f>+Data_input!AR12</f>
        <v>2.1622464013165708</v>
      </c>
      <c r="F9" t="str">
        <f>+Data_input!AS12</f>
        <v>NaN</v>
      </c>
      <c r="G9">
        <f>+Data_input!AT12</f>
        <v>1.2617499999999999</v>
      </c>
      <c r="H9">
        <f>+Data_input!AP12</f>
        <v>0.92275964186682613</v>
      </c>
      <c r="I9">
        <f>+Data_input!AQ12</f>
        <v>0.36421884438438418</v>
      </c>
      <c r="J9" t="str">
        <f>+Data_input!AW12</f>
        <v>NaN</v>
      </c>
      <c r="K9" t="str">
        <f>+Data_input!AX12</f>
        <v>NaN</v>
      </c>
      <c r="L9">
        <f>+Data_input!AY12</f>
        <v>1.8969</v>
      </c>
      <c r="M9" t="s">
        <v>363</v>
      </c>
      <c r="N9" t="str">
        <f>+Data_input!AN12</f>
        <v>NaN</v>
      </c>
      <c r="O9" t="s">
        <v>363</v>
      </c>
      <c r="P9" s="25" t="s">
        <v>363</v>
      </c>
      <c r="Q9" s="25" t="s">
        <v>363</v>
      </c>
      <c r="R9" s="25" t="s">
        <v>363</v>
      </c>
      <c r="S9" s="25" t="s">
        <v>363</v>
      </c>
      <c r="T9" s="25" t="s">
        <v>363</v>
      </c>
      <c r="U9" s="25" t="s">
        <v>363</v>
      </c>
    </row>
    <row r="10" spans="1:21" x14ac:dyDescent="0.2">
      <c r="A10" s="32">
        <v>26480</v>
      </c>
      <c r="B10">
        <f>+Data_input!AO13</f>
        <v>0.60518928857460885</v>
      </c>
      <c r="C10" t="str">
        <f>+Data_input!AW13</f>
        <v>NaN</v>
      </c>
      <c r="D10">
        <f>+Data_input!AU13</f>
        <v>0.43958249420334211</v>
      </c>
      <c r="E10">
        <f>+Data_input!AR13</f>
        <v>1.5915455305899582</v>
      </c>
      <c r="F10" t="str">
        <f>+Data_input!AS13</f>
        <v>NaN</v>
      </c>
      <c r="G10">
        <f>+Data_input!AT13</f>
        <v>1.1884999999999999</v>
      </c>
      <c r="H10">
        <f>+Data_input!AP13</f>
        <v>0.37279122778822765</v>
      </c>
      <c r="I10">
        <f>+Data_input!AQ13</f>
        <v>1.2797619053106615</v>
      </c>
      <c r="J10" t="str">
        <f>+Data_input!AW13</f>
        <v>NaN</v>
      </c>
      <c r="K10" t="str">
        <f>+Data_input!AX13</f>
        <v>NaN</v>
      </c>
      <c r="L10">
        <f>+Data_input!AY13</f>
        <v>1.8874249999999999</v>
      </c>
      <c r="M10" t="s">
        <v>363</v>
      </c>
      <c r="N10" t="str">
        <f>+Data_input!AN13</f>
        <v>NaN</v>
      </c>
      <c r="O10" t="s">
        <v>363</v>
      </c>
      <c r="P10" s="25" t="s">
        <v>363</v>
      </c>
      <c r="Q10" s="25" t="s">
        <v>363</v>
      </c>
      <c r="R10" s="25" t="s">
        <v>363</v>
      </c>
      <c r="S10" s="25" t="s">
        <v>363</v>
      </c>
      <c r="T10" s="25" t="s">
        <v>363</v>
      </c>
      <c r="U10" s="25" t="s">
        <v>363</v>
      </c>
    </row>
    <row r="11" spans="1:21" x14ac:dyDescent="0.2">
      <c r="A11" s="32">
        <v>26572</v>
      </c>
      <c r="B11">
        <f>+Data_input!AO14</f>
        <v>1.1230313138688655</v>
      </c>
      <c r="C11" t="str">
        <f>+Data_input!AW14</f>
        <v>NaN</v>
      </c>
      <c r="D11">
        <f>+Data_input!AU14</f>
        <v>0.92436195274711863</v>
      </c>
      <c r="E11">
        <f>+Data_input!AR14</f>
        <v>1.5666116744399456</v>
      </c>
      <c r="F11" t="str">
        <f>+Data_input!AS14</f>
        <v>NaN</v>
      </c>
      <c r="G11">
        <f>+Data_input!AT14</f>
        <v>1.2142500000000001</v>
      </c>
      <c r="H11">
        <f>+Data_input!AP14</f>
        <v>2.0697722167698536</v>
      </c>
      <c r="I11">
        <f>+Data_input!AQ14</f>
        <v>0.57111497049553761</v>
      </c>
      <c r="J11" t="str">
        <f>+Data_input!AW14</f>
        <v>NaN</v>
      </c>
      <c r="K11" t="str">
        <f>+Data_input!AX14</f>
        <v>NaN</v>
      </c>
      <c r="L11">
        <f>+Data_input!AY14</f>
        <v>1.8956999999999999</v>
      </c>
      <c r="M11" t="s">
        <v>363</v>
      </c>
      <c r="N11" t="str">
        <f>+Data_input!AN14</f>
        <v>NaN</v>
      </c>
      <c r="O11" t="s">
        <v>363</v>
      </c>
      <c r="P11" s="25" t="s">
        <v>363</v>
      </c>
      <c r="Q11" s="25" t="s">
        <v>363</v>
      </c>
      <c r="R11" s="25" t="s">
        <v>363</v>
      </c>
      <c r="S11" s="25" t="s">
        <v>363</v>
      </c>
      <c r="T11" s="25" t="s">
        <v>363</v>
      </c>
      <c r="U11" s="25" t="s">
        <v>363</v>
      </c>
    </row>
    <row r="12" spans="1:21" x14ac:dyDescent="0.2">
      <c r="A12" s="32">
        <v>26664</v>
      </c>
      <c r="B12">
        <f>+Data_input!AO15</f>
        <v>1.1636400287182287</v>
      </c>
      <c r="C12" t="str">
        <f>+Data_input!AW15</f>
        <v>NaN</v>
      </c>
      <c r="D12">
        <f>+Data_input!AU15</f>
        <v>1.4520609261365522</v>
      </c>
      <c r="E12">
        <f>+Data_input!AR15</f>
        <v>1.5424470325631732</v>
      </c>
      <c r="F12" t="str">
        <f>+Data_input!AS15</f>
        <v>NaN</v>
      </c>
      <c r="G12">
        <f>+Data_input!AT15</f>
        <v>1.5987499999999999</v>
      </c>
      <c r="H12">
        <f>+Data_input!AP15</f>
        <v>0.70780831931943755</v>
      </c>
      <c r="I12">
        <f>+Data_input!AQ15</f>
        <v>2.0215344497600882</v>
      </c>
      <c r="J12" t="str">
        <f>+Data_input!AW15</f>
        <v>NaN</v>
      </c>
      <c r="K12" t="str">
        <f>+Data_input!AX15</f>
        <v>NaN</v>
      </c>
      <c r="L12">
        <f>+Data_input!AY15</f>
        <v>1.9536750000000001</v>
      </c>
      <c r="M12" t="s">
        <v>363</v>
      </c>
      <c r="N12" t="str">
        <f>+Data_input!AN15</f>
        <v>NaN</v>
      </c>
      <c r="O12" t="s">
        <v>363</v>
      </c>
      <c r="P12" s="25" t="s">
        <v>363</v>
      </c>
      <c r="Q12" s="25" t="s">
        <v>363</v>
      </c>
      <c r="R12" s="25" t="s">
        <v>363</v>
      </c>
      <c r="S12" s="25" t="s">
        <v>363</v>
      </c>
      <c r="T12" s="25" t="s">
        <v>363</v>
      </c>
      <c r="U12" s="25" t="s">
        <v>363</v>
      </c>
    </row>
    <row r="13" spans="1:21" x14ac:dyDescent="0.2">
      <c r="A13" s="32">
        <v>26754</v>
      </c>
      <c r="B13">
        <f>+Data_input!AO16</f>
        <v>1.6539550761140043</v>
      </c>
      <c r="C13" t="str">
        <f>+Data_input!AW16</f>
        <v>NaN</v>
      </c>
      <c r="D13">
        <f>+Data_input!AU16</f>
        <v>1.4655741496720494</v>
      </c>
      <c r="E13">
        <f>+Data_input!AR16</f>
        <v>3.5091319811270192</v>
      </c>
      <c r="F13" t="str">
        <f>+Data_input!AS16</f>
        <v>NaN</v>
      </c>
      <c r="G13">
        <f>+Data_input!AT16</f>
        <v>1.6977500000000001</v>
      </c>
      <c r="H13">
        <f>+Data_input!AP16</f>
        <v>0.31973793061739048</v>
      </c>
      <c r="I13">
        <f>+Data_input!AQ16</f>
        <v>1.2620153199585493</v>
      </c>
      <c r="J13" t="str">
        <f>+Data_input!AW16</f>
        <v>NaN</v>
      </c>
      <c r="K13" t="str">
        <f>+Data_input!AX16</f>
        <v>NaN</v>
      </c>
      <c r="L13">
        <f>+Data_input!AY16</f>
        <v>1.9939750000000001</v>
      </c>
      <c r="M13" t="s">
        <v>363</v>
      </c>
      <c r="N13" t="str">
        <f>+Data_input!AN16</f>
        <v>NaN</v>
      </c>
      <c r="O13" t="s">
        <v>363</v>
      </c>
      <c r="P13" s="25" t="s">
        <v>363</v>
      </c>
      <c r="Q13" s="25" t="s">
        <v>363</v>
      </c>
      <c r="R13" s="25" t="s">
        <v>363</v>
      </c>
      <c r="S13" s="25" t="s">
        <v>363</v>
      </c>
      <c r="T13" s="25" t="s">
        <v>363</v>
      </c>
      <c r="U13" s="25" t="s">
        <v>363</v>
      </c>
    </row>
    <row r="14" spans="1:21" x14ac:dyDescent="0.2">
      <c r="A14" s="32">
        <v>26845</v>
      </c>
      <c r="B14">
        <f>+Data_input!AO17</f>
        <v>0.50406418292087563</v>
      </c>
      <c r="C14" t="str">
        <f>+Data_input!AW17</f>
        <v>NaN</v>
      </c>
      <c r="D14">
        <f>+Data_input!AU17</f>
        <v>0.76808609476824485</v>
      </c>
      <c r="E14">
        <f>+Data_input!AR17</f>
        <v>2.43321006595305</v>
      </c>
      <c r="F14" t="str">
        <f>+Data_input!AS17</f>
        <v>NaN</v>
      </c>
      <c r="G14">
        <f>+Data_input!AT17</f>
        <v>2.1212499999999999</v>
      </c>
      <c r="H14">
        <f>+Data_input!AP17</f>
        <v>0.82229785523115251</v>
      </c>
      <c r="I14">
        <f>+Data_input!AQ17</f>
        <v>0.28955792263211294</v>
      </c>
      <c r="J14" t="str">
        <f>+Data_input!AW17</f>
        <v>NaN</v>
      </c>
      <c r="K14" t="str">
        <f>+Data_input!AX17</f>
        <v>NaN</v>
      </c>
      <c r="L14">
        <f>+Data_input!AY17</f>
        <v>2.0762999999999998</v>
      </c>
      <c r="M14" t="s">
        <v>363</v>
      </c>
      <c r="N14" t="str">
        <f>+Data_input!AN17</f>
        <v>NaN</v>
      </c>
      <c r="O14" t="s">
        <v>363</v>
      </c>
      <c r="P14" s="25" t="s">
        <v>363</v>
      </c>
      <c r="Q14" s="25" t="s">
        <v>363</v>
      </c>
      <c r="R14" s="25" t="s">
        <v>363</v>
      </c>
      <c r="S14" s="25" t="s">
        <v>363</v>
      </c>
      <c r="T14" s="25" t="s">
        <v>363</v>
      </c>
      <c r="U14" s="25" t="s">
        <v>363</v>
      </c>
    </row>
    <row r="15" spans="1:21" x14ac:dyDescent="0.2">
      <c r="A15" s="32">
        <v>26937</v>
      </c>
      <c r="B15">
        <f>+Data_input!AO18</f>
        <v>1.1883593378147965</v>
      </c>
      <c r="C15" t="str">
        <f>+Data_input!AW18</f>
        <v>NaN</v>
      </c>
      <c r="D15">
        <f>+Data_input!AU18</f>
        <v>1.5053581834214644</v>
      </c>
      <c r="E15">
        <f>+Data_input!AR18</f>
        <v>2.3754086008107271</v>
      </c>
      <c r="F15" t="str">
        <f>+Data_input!AS18</f>
        <v>NaN</v>
      </c>
      <c r="G15">
        <f>+Data_input!AT18</f>
        <v>2.5527500000000001</v>
      </c>
      <c r="H15">
        <f>+Data_input!AP18</f>
        <v>0.35053522594495506</v>
      </c>
      <c r="I15">
        <f>+Data_input!AQ18</f>
        <v>1.2123686178777795</v>
      </c>
      <c r="J15" t="str">
        <f>+Data_input!AW18</f>
        <v>NaN</v>
      </c>
      <c r="K15" t="str">
        <f>+Data_input!AX18</f>
        <v>NaN</v>
      </c>
      <c r="L15">
        <f>+Data_input!AY18</f>
        <v>2.1504750000000001</v>
      </c>
      <c r="M15" t="s">
        <v>363</v>
      </c>
      <c r="N15" t="str">
        <f>+Data_input!AN18</f>
        <v>NaN</v>
      </c>
      <c r="O15" t="s">
        <v>363</v>
      </c>
      <c r="P15" s="25" t="s">
        <v>363</v>
      </c>
      <c r="Q15" s="25" t="s">
        <v>363</v>
      </c>
      <c r="R15" s="25" t="s">
        <v>363</v>
      </c>
      <c r="S15" s="25" t="s">
        <v>363</v>
      </c>
      <c r="T15" s="25" t="s">
        <v>363</v>
      </c>
      <c r="U15" s="25" t="s">
        <v>363</v>
      </c>
    </row>
    <row r="16" spans="1:21" x14ac:dyDescent="0.2">
      <c r="A16" s="32">
        <v>27029</v>
      </c>
      <c r="B16">
        <f>+Data_input!AO19</f>
        <v>0.83657027932721939</v>
      </c>
      <c r="C16" t="str">
        <f>+Data_input!AW19</f>
        <v>NaN</v>
      </c>
      <c r="D16">
        <f>+Data_input!AU19</f>
        <v>1.684503225020038</v>
      </c>
      <c r="E16">
        <f>+Data_input!AR19</f>
        <v>2.3202897079664013</v>
      </c>
      <c r="F16" t="str">
        <f>+Data_input!AS19</f>
        <v>NaN</v>
      </c>
      <c r="G16">
        <f>+Data_input!AT19</f>
        <v>2.77075</v>
      </c>
      <c r="H16">
        <f>+Data_input!AP19</f>
        <v>1.666735806967296</v>
      </c>
      <c r="I16">
        <f>+Data_input!AQ19</f>
        <v>0.85199855169445138</v>
      </c>
      <c r="J16" t="str">
        <f>+Data_input!AW19</f>
        <v>NaN</v>
      </c>
      <c r="K16" t="str">
        <f>+Data_input!AX19</f>
        <v>NaN</v>
      </c>
      <c r="L16">
        <f>+Data_input!AY19</f>
        <v>2.1789749999999999</v>
      </c>
      <c r="M16" t="s">
        <v>363</v>
      </c>
      <c r="N16" t="str">
        <f>+Data_input!AN19</f>
        <v>NaN</v>
      </c>
      <c r="O16" t="s">
        <v>363</v>
      </c>
      <c r="P16" s="25" t="s">
        <v>363</v>
      </c>
      <c r="Q16" s="25" t="s">
        <v>363</v>
      </c>
      <c r="R16" s="25" t="s">
        <v>363</v>
      </c>
      <c r="S16" s="25" t="s">
        <v>363</v>
      </c>
      <c r="T16" s="25" t="s">
        <v>363</v>
      </c>
      <c r="U16" s="25" t="s">
        <v>363</v>
      </c>
    </row>
    <row r="17" spans="1:21" x14ac:dyDescent="0.2">
      <c r="A17" s="32">
        <v>27119</v>
      </c>
      <c r="B17">
        <f>+Data_input!AO20</f>
        <v>0.87493891234004073</v>
      </c>
      <c r="C17" t="str">
        <f>+Data_input!AW20</f>
        <v>NaN</v>
      </c>
      <c r="D17">
        <f>+Data_input!AU20</f>
        <v>0.97217145033293917</v>
      </c>
      <c r="E17">
        <f>+Data_input!AR20</f>
        <v>3.1605339415331257</v>
      </c>
      <c r="F17" t="str">
        <f>+Data_input!AS20</f>
        <v>NaN</v>
      </c>
      <c r="G17">
        <f>+Data_input!AT20</f>
        <v>2.8067500000000001</v>
      </c>
      <c r="H17">
        <f>+Data_input!AP20</f>
        <v>0.42060919861185586</v>
      </c>
      <c r="I17">
        <f>+Data_input!AQ20</f>
        <v>1.097920164909489</v>
      </c>
      <c r="J17" t="str">
        <f>+Data_input!AW20</f>
        <v>NaN</v>
      </c>
      <c r="K17" t="str">
        <f>+Data_input!AX20</f>
        <v>NaN</v>
      </c>
      <c r="L17">
        <f>+Data_input!AY20</f>
        <v>2.3350749999999998</v>
      </c>
      <c r="M17" t="s">
        <v>363</v>
      </c>
      <c r="N17" t="str">
        <f>+Data_input!AN20</f>
        <v>NaN</v>
      </c>
      <c r="O17" t="s">
        <v>363</v>
      </c>
      <c r="P17" s="25" t="s">
        <v>363</v>
      </c>
      <c r="Q17" s="25" t="s">
        <v>363</v>
      </c>
      <c r="R17" s="25" t="s">
        <v>363</v>
      </c>
      <c r="S17" s="25" t="s">
        <v>363</v>
      </c>
      <c r="T17" s="25" t="s">
        <v>363</v>
      </c>
      <c r="U17" s="25" t="s">
        <v>363</v>
      </c>
    </row>
    <row r="18" spans="1:21" x14ac:dyDescent="0.2">
      <c r="A18" s="32">
        <v>27210</v>
      </c>
      <c r="B18">
        <f>+Data_input!AO21</f>
        <v>0.24540937925387427</v>
      </c>
      <c r="C18" t="str">
        <f>+Data_input!AW21</f>
        <v>NaN</v>
      </c>
      <c r="D18">
        <f>+Data_input!AU21</f>
        <v>1.6927408813155367</v>
      </c>
      <c r="E18">
        <f>+Data_input!AR21</f>
        <v>3.493805136128044</v>
      </c>
      <c r="F18" t="str">
        <f>+Data_input!AS21</f>
        <v>NaN</v>
      </c>
      <c r="G18">
        <f>+Data_input!AT21</f>
        <v>2.86625</v>
      </c>
      <c r="H18">
        <f>+Data_input!AP21</f>
        <v>1.4001708949434906</v>
      </c>
      <c r="I18">
        <f>+Data_input!AQ21</f>
        <v>-1.6231332665487923</v>
      </c>
      <c r="J18" t="str">
        <f>+Data_input!AW21</f>
        <v>NaN</v>
      </c>
      <c r="K18" t="str">
        <f>+Data_input!AX21</f>
        <v>NaN</v>
      </c>
      <c r="L18">
        <f>+Data_input!AY21</f>
        <v>2.5161250000000002</v>
      </c>
      <c r="M18" t="s">
        <v>363</v>
      </c>
      <c r="N18" t="str">
        <f>+Data_input!AN21</f>
        <v>NaN</v>
      </c>
      <c r="O18" t="s">
        <v>363</v>
      </c>
      <c r="P18" s="25" t="s">
        <v>363</v>
      </c>
      <c r="Q18" s="25" t="s">
        <v>363</v>
      </c>
      <c r="R18" s="25" t="s">
        <v>363</v>
      </c>
      <c r="S18" s="25" t="s">
        <v>363</v>
      </c>
      <c r="T18" s="25" t="s">
        <v>363</v>
      </c>
      <c r="U18" s="25" t="s">
        <v>363</v>
      </c>
    </row>
    <row r="19" spans="1:21" x14ac:dyDescent="0.2">
      <c r="A19" s="32">
        <v>27302</v>
      </c>
      <c r="B19">
        <f>+Data_input!AO22</f>
        <v>0.62617417011165855</v>
      </c>
      <c r="C19" t="str">
        <f>+Data_input!AW22</f>
        <v>NaN</v>
      </c>
      <c r="D19">
        <f>+Data_input!AU22</f>
        <v>0.52450713519814063</v>
      </c>
      <c r="E19">
        <f>+Data_input!AR22</f>
        <v>3.3758479924954452</v>
      </c>
      <c r="F19" t="str">
        <f>+Data_input!AS22</f>
        <v>NaN</v>
      </c>
      <c r="G19">
        <f>+Data_input!AT22</f>
        <v>2.8809999999999998</v>
      </c>
      <c r="H19">
        <f>+Data_input!AP22</f>
        <v>0.14118614537648838</v>
      </c>
      <c r="I19">
        <f>+Data_input!AQ22</f>
        <v>0.97106741397143992</v>
      </c>
      <c r="J19" t="str">
        <f>+Data_input!AW22</f>
        <v>NaN</v>
      </c>
      <c r="K19" t="str">
        <f>+Data_input!AX22</f>
        <v>NaN</v>
      </c>
      <c r="L19">
        <f>+Data_input!AY22</f>
        <v>2.6744750000000002</v>
      </c>
      <c r="M19" t="s">
        <v>363</v>
      </c>
      <c r="N19" t="str">
        <f>+Data_input!AN22</f>
        <v>NaN</v>
      </c>
      <c r="O19" t="s">
        <v>363</v>
      </c>
      <c r="P19" s="25" t="s">
        <v>363</v>
      </c>
      <c r="Q19" s="25" t="s">
        <v>363</v>
      </c>
      <c r="R19" s="25" t="s">
        <v>363</v>
      </c>
      <c r="S19" s="25" t="s">
        <v>363</v>
      </c>
      <c r="T19" s="25" t="s">
        <v>363</v>
      </c>
      <c r="U19" s="25" t="s">
        <v>363</v>
      </c>
    </row>
    <row r="20" spans="1:21" x14ac:dyDescent="0.2">
      <c r="A20" s="32">
        <v>27394</v>
      </c>
      <c r="B20">
        <f>+Data_input!AO23</f>
        <v>-1.7942226534668382</v>
      </c>
      <c r="C20" t="str">
        <f>+Data_input!AW23</f>
        <v>NaN</v>
      </c>
      <c r="D20">
        <f>+Data_input!AU23</f>
        <v>1.2583698844690099</v>
      </c>
      <c r="E20">
        <f>+Data_input!AR23</f>
        <v>3.2655962974052719</v>
      </c>
      <c r="F20" t="str">
        <f>+Data_input!AS23</f>
        <v>NaN</v>
      </c>
      <c r="G20">
        <f>+Data_input!AT23</f>
        <v>2.665</v>
      </c>
      <c r="H20">
        <f>+Data_input!AP23</f>
        <v>-0.7836587083327119</v>
      </c>
      <c r="I20">
        <f>+Data_input!AQ23</f>
        <v>-3.0494071301110601</v>
      </c>
      <c r="J20" t="str">
        <f>+Data_input!AW23</f>
        <v>NaN</v>
      </c>
      <c r="K20" t="str">
        <f>+Data_input!AX23</f>
        <v>NaN</v>
      </c>
      <c r="L20">
        <f>+Data_input!AY23</f>
        <v>2.6467999999999998</v>
      </c>
      <c r="M20" t="s">
        <v>363</v>
      </c>
      <c r="N20" t="str">
        <f>+Data_input!AN23</f>
        <v>NaN</v>
      </c>
      <c r="O20" t="s">
        <v>363</v>
      </c>
      <c r="P20" s="25" t="s">
        <v>363</v>
      </c>
      <c r="Q20" s="25" t="s">
        <v>363</v>
      </c>
      <c r="R20" s="25" t="s">
        <v>363</v>
      </c>
      <c r="S20" s="25" t="s">
        <v>363</v>
      </c>
      <c r="T20" s="25" t="s">
        <v>363</v>
      </c>
      <c r="U20" s="25" t="s">
        <v>363</v>
      </c>
    </row>
    <row r="21" spans="1:21" x14ac:dyDescent="0.2">
      <c r="A21" s="32">
        <v>27484</v>
      </c>
      <c r="B21">
        <f>+Data_input!AO24</f>
        <v>-0.88033952778519553</v>
      </c>
      <c r="C21" t="str">
        <f>+Data_input!AW24</f>
        <v>NaN</v>
      </c>
      <c r="D21">
        <f>+Data_input!AU24</f>
        <v>0.38634283034825151</v>
      </c>
      <c r="E21">
        <f>+Data_input!AR24</f>
        <v>2.7724548014854982</v>
      </c>
      <c r="F21" t="str">
        <f>+Data_input!AS24</f>
        <v>NaN</v>
      </c>
      <c r="G21">
        <f>+Data_input!AT24</f>
        <v>2.2035</v>
      </c>
      <c r="H21">
        <f>+Data_input!AP24</f>
        <v>0.29268514491825359</v>
      </c>
      <c r="I21">
        <f>+Data_input!AQ24</f>
        <v>-1.9456620490546952</v>
      </c>
      <c r="J21" t="str">
        <f>+Data_input!AW24</f>
        <v>NaN</v>
      </c>
      <c r="K21" t="str">
        <f>+Data_input!AX24</f>
        <v>NaN</v>
      </c>
      <c r="L21">
        <f>+Data_input!AY24</f>
        <v>2.4746250000000001</v>
      </c>
      <c r="M21" t="s">
        <v>363</v>
      </c>
      <c r="N21" t="str">
        <f>+Data_input!AN24</f>
        <v>NaN</v>
      </c>
      <c r="O21" t="s">
        <v>363</v>
      </c>
      <c r="P21" s="25" t="s">
        <v>363</v>
      </c>
      <c r="Q21" s="25" t="s">
        <v>363</v>
      </c>
      <c r="R21" s="25" t="s">
        <v>363</v>
      </c>
      <c r="S21" s="25" t="s">
        <v>363</v>
      </c>
      <c r="T21" s="25" t="s">
        <v>363</v>
      </c>
      <c r="U21" s="25" t="s">
        <v>363</v>
      </c>
    </row>
    <row r="22" spans="1:21" x14ac:dyDescent="0.2">
      <c r="A22" s="32">
        <v>27575</v>
      </c>
      <c r="B22">
        <f>+Data_input!AO25</f>
        <v>0.81341888428955489</v>
      </c>
      <c r="C22" t="str">
        <f>+Data_input!AW25</f>
        <v>NaN</v>
      </c>
      <c r="D22">
        <f>+Data_input!AU25</f>
        <v>1.6808234127122876</v>
      </c>
      <c r="E22">
        <f>+Data_input!AR25</f>
        <v>2.3167059281534379</v>
      </c>
      <c r="F22" t="str">
        <f>+Data_input!AS25</f>
        <v>NaN</v>
      </c>
      <c r="G22">
        <f>+Data_input!AT25</f>
        <v>1.7637499999999999</v>
      </c>
      <c r="H22">
        <f>+Data_input!AP25</f>
        <v>1.6797807477228766</v>
      </c>
      <c r="I22">
        <f>+Data_input!AQ25</f>
        <v>-1.6110204515391171</v>
      </c>
      <c r="J22" t="str">
        <f>+Data_input!AW25</f>
        <v>NaN</v>
      </c>
      <c r="K22" t="str">
        <f>+Data_input!AX25</f>
        <v>NaN</v>
      </c>
      <c r="L22">
        <f>+Data_input!AY25</f>
        <v>2.3912499999999999</v>
      </c>
      <c r="M22" t="s">
        <v>363</v>
      </c>
      <c r="N22" t="str">
        <f>+Data_input!AN25</f>
        <v>NaN</v>
      </c>
      <c r="O22" t="s">
        <v>363</v>
      </c>
      <c r="P22" s="25" t="s">
        <v>363</v>
      </c>
      <c r="Q22" s="25" t="s">
        <v>363</v>
      </c>
      <c r="R22" s="25" t="s">
        <v>363</v>
      </c>
      <c r="S22" s="25" t="s">
        <v>363</v>
      </c>
      <c r="T22" s="25" t="s">
        <v>363</v>
      </c>
      <c r="U22" s="25" t="s">
        <v>363</v>
      </c>
    </row>
    <row r="23" spans="1:21" x14ac:dyDescent="0.2">
      <c r="A23" s="32">
        <v>27667</v>
      </c>
      <c r="B23">
        <f>+Data_input!AO26</f>
        <v>0.9982168235444927</v>
      </c>
      <c r="C23" t="str">
        <f>+Data_input!AW26</f>
        <v>NaN</v>
      </c>
      <c r="D23">
        <f>+Data_input!AU26</f>
        <v>1.1583069187283939</v>
      </c>
      <c r="E23">
        <f>+Data_input!AR26</f>
        <v>2.2642476749759752</v>
      </c>
      <c r="F23" t="str">
        <f>+Data_input!AS26</f>
        <v>NaN</v>
      </c>
      <c r="G23">
        <f>+Data_input!AT26</f>
        <v>1.5954999999999999</v>
      </c>
      <c r="H23">
        <f>+Data_input!AP26</f>
        <v>1.301691871760293</v>
      </c>
      <c r="I23">
        <f>+Data_input!AQ26</f>
        <v>-0.36278534010808761</v>
      </c>
      <c r="J23" t="str">
        <f>+Data_input!AW26</f>
        <v>NaN</v>
      </c>
      <c r="K23" t="str">
        <f>+Data_input!AX26</f>
        <v>NaN</v>
      </c>
      <c r="L23">
        <f>+Data_input!AY26</f>
        <v>2.3604250000000002</v>
      </c>
      <c r="M23" t="s">
        <v>363</v>
      </c>
      <c r="N23" t="str">
        <f>+Data_input!AN26</f>
        <v>NaN</v>
      </c>
      <c r="O23" t="s">
        <v>363</v>
      </c>
      <c r="P23" s="25" t="s">
        <v>363</v>
      </c>
      <c r="Q23" s="25" t="s">
        <v>363</v>
      </c>
      <c r="R23" s="25" t="s">
        <v>363</v>
      </c>
      <c r="S23" s="25" t="s">
        <v>363</v>
      </c>
      <c r="T23" s="25" t="s">
        <v>363</v>
      </c>
      <c r="U23" s="25" t="s">
        <v>363</v>
      </c>
    </row>
    <row r="24" spans="1:21" x14ac:dyDescent="0.2">
      <c r="A24" s="32">
        <v>27759</v>
      </c>
      <c r="B24">
        <f>+Data_input!AO27</f>
        <v>0.80744356419145957</v>
      </c>
      <c r="C24" t="str">
        <f>+Data_input!AW27</f>
        <v>NaN</v>
      </c>
      <c r="D24">
        <f>+Data_input!AU27</f>
        <v>1.2806889975492641</v>
      </c>
      <c r="E24">
        <f>+Data_input!AR27</f>
        <v>1.848481467410316</v>
      </c>
      <c r="F24" t="str">
        <f>+Data_input!AS27</f>
        <v>NaN</v>
      </c>
      <c r="G24">
        <f>+Data_input!AT27</f>
        <v>1.64975</v>
      </c>
      <c r="H24">
        <f>+Data_input!AP27</f>
        <v>1.4540814742980661</v>
      </c>
      <c r="I24">
        <f>+Data_input!AQ27</f>
        <v>1.5964994598699129</v>
      </c>
      <c r="J24" t="str">
        <f>+Data_input!AW27</f>
        <v>NaN</v>
      </c>
      <c r="K24" t="str">
        <f>+Data_input!AX27</f>
        <v>NaN</v>
      </c>
      <c r="L24">
        <f>+Data_input!AY27</f>
        <v>2.32185</v>
      </c>
      <c r="M24" t="s">
        <v>363</v>
      </c>
      <c r="N24" t="str">
        <f>+Data_input!AN27</f>
        <v>NaN</v>
      </c>
      <c r="O24" t="s">
        <v>363</v>
      </c>
      <c r="P24" s="25" t="s">
        <v>363</v>
      </c>
      <c r="Q24" s="25" t="s">
        <v>363</v>
      </c>
      <c r="R24" s="25" t="s">
        <v>363</v>
      </c>
      <c r="S24" s="25" t="s">
        <v>363</v>
      </c>
      <c r="T24" s="25" t="s">
        <v>363</v>
      </c>
      <c r="U24" s="25" t="s">
        <v>363</v>
      </c>
    </row>
    <row r="25" spans="1:21" x14ac:dyDescent="0.2">
      <c r="A25" s="32">
        <v>27850</v>
      </c>
      <c r="B25">
        <f>+Data_input!AO28</f>
        <v>1.5266959617758393</v>
      </c>
      <c r="C25" t="str">
        <f>+Data_input!AW28</f>
        <v>NaN</v>
      </c>
      <c r="D25">
        <f>+Data_input!AU28</f>
        <v>0.81997659964701664</v>
      </c>
      <c r="E25">
        <f>+Data_input!AR28</f>
        <v>2.1739986636405821</v>
      </c>
      <c r="F25" t="str">
        <f>+Data_input!AS28</f>
        <v>NaN</v>
      </c>
      <c r="G25">
        <f>+Data_input!AT28</f>
        <v>1.7502500000000001</v>
      </c>
      <c r="H25">
        <f>+Data_input!AP28</f>
        <v>1.5343677868980872</v>
      </c>
      <c r="I25">
        <f>+Data_input!AQ28</f>
        <v>0.11562937501535681</v>
      </c>
      <c r="J25" t="str">
        <f>+Data_input!AW28</f>
        <v>NaN</v>
      </c>
      <c r="K25" t="str">
        <f>+Data_input!AX28</f>
        <v>NaN</v>
      </c>
      <c r="L25">
        <f>+Data_input!AY28</f>
        <v>2.3576999999999999</v>
      </c>
      <c r="M25" t="s">
        <v>363</v>
      </c>
      <c r="N25" t="str">
        <f>+Data_input!AN28</f>
        <v>NaN</v>
      </c>
      <c r="O25" t="s">
        <v>363</v>
      </c>
      <c r="P25" s="25" t="s">
        <v>363</v>
      </c>
      <c r="Q25" s="25" t="s">
        <v>363</v>
      </c>
      <c r="R25" s="25" t="s">
        <v>363</v>
      </c>
      <c r="S25" s="25" t="s">
        <v>363</v>
      </c>
      <c r="T25" s="25" t="s">
        <v>363</v>
      </c>
      <c r="U25" s="25" t="s">
        <v>363</v>
      </c>
    </row>
    <row r="26" spans="1:21" x14ac:dyDescent="0.2">
      <c r="A26" s="32">
        <v>27941</v>
      </c>
      <c r="B26">
        <f>+Data_input!AO29</f>
        <v>0.99969516255322821</v>
      </c>
      <c r="C26" t="str">
        <f>+Data_input!AW29</f>
        <v>NaN</v>
      </c>
      <c r="D26">
        <f>+Data_input!AU29</f>
        <v>0.6702160440504854</v>
      </c>
      <c r="E26">
        <f>+Data_input!AR29</f>
        <v>3.866914115915391</v>
      </c>
      <c r="F26" t="str">
        <f>+Data_input!AS29</f>
        <v>NaN</v>
      </c>
      <c r="G26">
        <f>+Data_input!AT29</f>
        <v>2.1419999999999999</v>
      </c>
      <c r="H26">
        <f>+Data_input!AP29</f>
        <v>-0.30565813088898736</v>
      </c>
      <c r="I26">
        <f>+Data_input!AQ29</f>
        <v>0.4333017889750404</v>
      </c>
      <c r="J26" t="str">
        <f>+Data_input!AW29</f>
        <v>NaN</v>
      </c>
      <c r="K26" t="str">
        <f>+Data_input!AX29</f>
        <v>NaN</v>
      </c>
      <c r="L26">
        <f>+Data_input!AY29</f>
        <v>2.5259999999999998</v>
      </c>
      <c r="M26" t="s">
        <v>363</v>
      </c>
      <c r="N26" t="str">
        <f>+Data_input!AN29</f>
        <v>NaN</v>
      </c>
      <c r="O26" t="s">
        <v>363</v>
      </c>
      <c r="P26" s="25" t="s">
        <v>363</v>
      </c>
      <c r="Q26" s="25" t="s">
        <v>363</v>
      </c>
      <c r="R26" s="25" t="s">
        <v>363</v>
      </c>
      <c r="S26" s="25" t="s">
        <v>363</v>
      </c>
      <c r="T26" s="25" t="s">
        <v>363</v>
      </c>
      <c r="U26" s="25" t="s">
        <v>363</v>
      </c>
    </row>
    <row r="27" spans="1:21" x14ac:dyDescent="0.2">
      <c r="A27" s="32">
        <v>28033</v>
      </c>
      <c r="B27">
        <f>+Data_input!AO30</f>
        <v>0.62203445695920401</v>
      </c>
      <c r="C27" t="str">
        <f>+Data_input!AW30</f>
        <v>NaN</v>
      </c>
      <c r="D27">
        <f>+Data_input!AU30</f>
        <v>1.1341353795059164</v>
      </c>
      <c r="E27">
        <f>+Data_input!AR30</f>
        <v>3.0562650410166667</v>
      </c>
      <c r="F27" t="str">
        <f>+Data_input!AS30</f>
        <v>NaN</v>
      </c>
      <c r="G27">
        <f>+Data_input!AT30</f>
        <v>2.3370000000000002</v>
      </c>
      <c r="H27">
        <f>+Data_input!AP30</f>
        <v>0.20253512555844524</v>
      </c>
      <c r="I27">
        <f>+Data_input!AQ30</f>
        <v>-0.35583822612771715</v>
      </c>
      <c r="J27" t="str">
        <f>+Data_input!AW30</f>
        <v>NaN</v>
      </c>
      <c r="K27" t="str">
        <f>+Data_input!AX30</f>
        <v>NaN</v>
      </c>
      <c r="L27">
        <f>+Data_input!AY30</f>
        <v>2.5813999999999999</v>
      </c>
      <c r="M27" t="s">
        <v>363</v>
      </c>
      <c r="N27" t="str">
        <f>+Data_input!AN30</f>
        <v>NaN</v>
      </c>
      <c r="O27" t="s">
        <v>363</v>
      </c>
      <c r="P27" s="25" t="s">
        <v>363</v>
      </c>
      <c r="Q27" s="25" t="s">
        <v>363</v>
      </c>
      <c r="R27" s="25" t="s">
        <v>363</v>
      </c>
      <c r="S27" s="25" t="s">
        <v>363</v>
      </c>
      <c r="T27" s="25" t="s">
        <v>363</v>
      </c>
      <c r="U27" s="25" t="s">
        <v>363</v>
      </c>
    </row>
    <row r="28" spans="1:21" x14ac:dyDescent="0.2">
      <c r="A28" s="32">
        <v>28125</v>
      </c>
      <c r="B28">
        <f>+Data_input!AO31</f>
        <v>1.4783333119750721</v>
      </c>
      <c r="C28" t="str">
        <f>+Data_input!AW31</f>
        <v>NaN</v>
      </c>
      <c r="D28">
        <f>+Data_input!AU31</f>
        <v>1.2646933183971636</v>
      </c>
      <c r="E28">
        <f>+Data_input!AR31</f>
        <v>2.3141528561694331</v>
      </c>
      <c r="F28" t="str">
        <f>+Data_input!AS31</f>
        <v>NaN</v>
      </c>
      <c r="G28">
        <f>+Data_input!AT31</f>
        <v>2.3014999999999999</v>
      </c>
      <c r="H28">
        <f>+Data_input!AP31</f>
        <v>1.3162519645435975</v>
      </c>
      <c r="I28">
        <f>+Data_input!AQ31</f>
        <v>2.7205822742345358</v>
      </c>
      <c r="J28" t="str">
        <f>+Data_input!AW31</f>
        <v>NaN</v>
      </c>
      <c r="K28" t="str">
        <f>+Data_input!AX31</f>
        <v>NaN</v>
      </c>
      <c r="L28">
        <f>+Data_input!AY31</f>
        <v>2.6088749999999998</v>
      </c>
      <c r="M28" t="s">
        <v>363</v>
      </c>
      <c r="N28" t="str">
        <f>+Data_input!AN31</f>
        <v>NaN</v>
      </c>
      <c r="O28" t="s">
        <v>363</v>
      </c>
      <c r="P28" s="25" t="s">
        <v>363</v>
      </c>
      <c r="Q28" s="25" t="s">
        <v>363</v>
      </c>
      <c r="R28" s="25" t="s">
        <v>363</v>
      </c>
      <c r="S28" s="25" t="s">
        <v>363</v>
      </c>
      <c r="T28" s="25" t="s">
        <v>363</v>
      </c>
      <c r="U28" s="25" t="s">
        <v>363</v>
      </c>
    </row>
    <row r="29" spans="1:21" x14ac:dyDescent="0.2">
      <c r="A29" s="32">
        <v>28215</v>
      </c>
      <c r="B29">
        <f>+Data_input!AO32</f>
        <v>0.27157021251827507</v>
      </c>
      <c r="C29" t="str">
        <f>+Data_input!AW32</f>
        <v>NaN</v>
      </c>
      <c r="D29">
        <f>+Data_input!AU32</f>
        <v>0.13253785208113414</v>
      </c>
      <c r="E29">
        <f>+Data_input!AR32</f>
        <v>2.5807883955872502</v>
      </c>
      <c r="F29" t="str">
        <f>+Data_input!AS32</f>
        <v>NaN</v>
      </c>
      <c r="G29">
        <f>+Data_input!AT32</f>
        <v>2.5535000000000001</v>
      </c>
      <c r="H29">
        <f>+Data_input!AP32</f>
        <v>7.2212441839839464E-2</v>
      </c>
      <c r="I29">
        <f>+Data_input!AQ32</f>
        <v>0.86558016882274746</v>
      </c>
      <c r="J29" t="str">
        <f>+Data_input!AW32</f>
        <v>NaN</v>
      </c>
      <c r="K29" t="str">
        <f>+Data_input!AX32</f>
        <v>NaN</v>
      </c>
      <c r="L29">
        <f>+Data_input!AY32</f>
        <v>2.577725</v>
      </c>
      <c r="M29" t="s">
        <v>363</v>
      </c>
      <c r="N29" t="str">
        <f>+Data_input!AN32</f>
        <v>NaN</v>
      </c>
      <c r="O29" t="s">
        <v>363</v>
      </c>
      <c r="P29" s="25" t="s">
        <v>363</v>
      </c>
      <c r="Q29" s="25" t="s">
        <v>363</v>
      </c>
      <c r="R29" s="25" t="s">
        <v>363</v>
      </c>
      <c r="S29" s="25" t="s">
        <v>363</v>
      </c>
      <c r="T29" s="25" t="s">
        <v>363</v>
      </c>
      <c r="U29" s="25" t="s">
        <v>363</v>
      </c>
    </row>
    <row r="30" spans="1:21" x14ac:dyDescent="0.2">
      <c r="A30" s="32">
        <v>28306</v>
      </c>
      <c r="B30">
        <f>+Data_input!AO33</f>
        <v>-3.9333118466743547E-2</v>
      </c>
      <c r="C30" t="str">
        <f>+Data_input!AW33</f>
        <v>NaN</v>
      </c>
      <c r="D30">
        <f>+Data_input!AU33</f>
        <v>1.2472791209269098</v>
      </c>
      <c r="E30">
        <f>+Data_input!AR33</f>
        <v>2.8259337314403279</v>
      </c>
      <c r="F30" t="str">
        <f>+Data_input!AS33</f>
        <v>NaN</v>
      </c>
      <c r="G30">
        <f>+Data_input!AT33</f>
        <v>2.343</v>
      </c>
      <c r="H30">
        <f>+Data_input!AP33</f>
        <v>0.79349294399896386</v>
      </c>
      <c r="I30">
        <f>+Data_input!AQ33</f>
        <v>-2.0680175097004114</v>
      </c>
      <c r="J30" t="str">
        <f>+Data_input!AW33</f>
        <v>NaN</v>
      </c>
      <c r="K30" t="str">
        <f>+Data_input!AX33</f>
        <v>NaN</v>
      </c>
      <c r="L30">
        <f>+Data_input!AY33</f>
        <v>2.5557750000000001</v>
      </c>
      <c r="M30" t="s">
        <v>363</v>
      </c>
      <c r="N30" t="str">
        <f>+Data_input!AN33</f>
        <v>NaN</v>
      </c>
      <c r="O30" t="s">
        <v>363</v>
      </c>
      <c r="P30" s="25" t="s">
        <v>363</v>
      </c>
      <c r="Q30" s="25" t="s">
        <v>363</v>
      </c>
      <c r="R30" s="25" t="s">
        <v>363</v>
      </c>
      <c r="S30" s="25" t="s">
        <v>363</v>
      </c>
      <c r="T30" s="25" t="s">
        <v>363</v>
      </c>
      <c r="U30" s="25" t="s">
        <v>363</v>
      </c>
    </row>
    <row r="31" spans="1:21" x14ac:dyDescent="0.2">
      <c r="A31" s="32">
        <v>28398</v>
      </c>
      <c r="B31">
        <f>+Data_input!AO34</f>
        <v>0.18611420892050873</v>
      </c>
      <c r="C31" t="str">
        <f>+Data_input!AW34</f>
        <v>NaN</v>
      </c>
      <c r="D31">
        <f>+Data_input!AU34</f>
        <v>0.55847027476973021</v>
      </c>
      <c r="E31">
        <f>+Data_input!AR34</f>
        <v>2.144033123786941</v>
      </c>
      <c r="F31" t="str">
        <f>+Data_input!AS34</f>
        <v>NaN</v>
      </c>
      <c r="G31">
        <f>+Data_input!AT34</f>
        <v>2.2494999999999998</v>
      </c>
      <c r="H31">
        <f>+Data_input!AP34</f>
        <v>1.1972749853894173</v>
      </c>
      <c r="I31">
        <f>+Data_input!AQ34</f>
        <v>0.77572722602805166</v>
      </c>
      <c r="J31" t="str">
        <f>+Data_input!AW34</f>
        <v>NaN</v>
      </c>
      <c r="K31" t="str">
        <f>+Data_input!AX34</f>
        <v>NaN</v>
      </c>
      <c r="L31">
        <f>+Data_input!AY34</f>
        <v>2.5212249999999998</v>
      </c>
      <c r="M31" t="s">
        <v>363</v>
      </c>
      <c r="N31" t="str">
        <f>+Data_input!AN34</f>
        <v>NaN</v>
      </c>
      <c r="O31" t="s">
        <v>363</v>
      </c>
      <c r="P31" s="25" t="s">
        <v>363</v>
      </c>
      <c r="Q31" s="25" t="s">
        <v>363</v>
      </c>
      <c r="R31" s="25" t="s">
        <v>363</v>
      </c>
      <c r="S31" s="25" t="s">
        <v>363</v>
      </c>
      <c r="T31" s="25" t="s">
        <v>363</v>
      </c>
      <c r="U31" s="25" t="s">
        <v>363</v>
      </c>
    </row>
    <row r="32" spans="1:21" x14ac:dyDescent="0.2">
      <c r="A32" s="32">
        <v>28490</v>
      </c>
      <c r="B32">
        <f>+Data_input!AO35</f>
        <v>1.102475140386546</v>
      </c>
      <c r="C32" t="str">
        <f>+Data_input!AW35</f>
        <v>NaN</v>
      </c>
      <c r="D32">
        <f>+Data_input!AU35</f>
        <v>0.40087848959324779</v>
      </c>
      <c r="E32">
        <f>+Data_input!AR35</f>
        <v>2.3953241022492797</v>
      </c>
      <c r="F32" t="str">
        <f>+Data_input!AS35</f>
        <v>NaN</v>
      </c>
      <c r="G32">
        <f>+Data_input!AT35</f>
        <v>2.2825000000000002</v>
      </c>
      <c r="H32">
        <f>+Data_input!AP35</f>
        <v>0.60141920371886659</v>
      </c>
      <c r="I32">
        <f>+Data_input!AQ35</f>
        <v>1.53188495423047</v>
      </c>
      <c r="J32" t="str">
        <f>+Data_input!AW35</f>
        <v>NaN</v>
      </c>
      <c r="K32" t="str">
        <f>+Data_input!AX35</f>
        <v>NaN</v>
      </c>
      <c r="L32">
        <f>+Data_input!AY35</f>
        <v>2.495225</v>
      </c>
      <c r="M32" t="s">
        <v>363</v>
      </c>
      <c r="N32" t="str">
        <f>+Data_input!AN35</f>
        <v>NaN</v>
      </c>
      <c r="O32" t="s">
        <v>363</v>
      </c>
      <c r="P32" s="25" t="s">
        <v>363</v>
      </c>
      <c r="Q32" s="25" t="s">
        <v>363</v>
      </c>
      <c r="R32" s="25" t="s">
        <v>363</v>
      </c>
      <c r="S32" s="25" t="s">
        <v>363</v>
      </c>
      <c r="T32" s="25" t="s">
        <v>363</v>
      </c>
      <c r="U32" s="25" t="s">
        <v>363</v>
      </c>
    </row>
    <row r="33" spans="1:21" x14ac:dyDescent="0.2">
      <c r="A33" s="32">
        <v>28580</v>
      </c>
      <c r="B33">
        <f>+Data_input!AO36</f>
        <v>0.49061605019547455</v>
      </c>
      <c r="C33" t="str">
        <f>+Data_input!AW36</f>
        <v>NaN</v>
      </c>
      <c r="D33">
        <f>+Data_input!AU36</f>
        <v>0.79875689283358409</v>
      </c>
      <c r="E33">
        <f>+Data_input!AR36</f>
        <v>2.3392879574705376</v>
      </c>
      <c r="F33" t="str">
        <f>+Data_input!AS36</f>
        <v>NaN</v>
      </c>
      <c r="G33">
        <f>+Data_input!AT36</f>
        <v>2.0142500000000001</v>
      </c>
      <c r="H33">
        <f>+Data_input!AP36</f>
        <v>-0.4293117180949938</v>
      </c>
      <c r="I33">
        <f>+Data_input!AQ36</f>
        <v>4.1067449710988492E-4</v>
      </c>
      <c r="J33" t="str">
        <f>+Data_input!AW36</f>
        <v>NaN</v>
      </c>
      <c r="K33" t="str">
        <f>+Data_input!AX36</f>
        <v>NaN</v>
      </c>
      <c r="L33">
        <f>+Data_input!AY36</f>
        <v>2.4291999999999998</v>
      </c>
      <c r="M33" t="s">
        <v>363</v>
      </c>
      <c r="N33" t="str">
        <f>+Data_input!AN36</f>
        <v>NaN</v>
      </c>
      <c r="O33" t="s">
        <v>363</v>
      </c>
      <c r="P33" s="25" t="s">
        <v>363</v>
      </c>
      <c r="Q33" s="25" t="s">
        <v>363</v>
      </c>
      <c r="R33" s="25" t="s">
        <v>363</v>
      </c>
      <c r="S33" s="25" t="s">
        <v>363</v>
      </c>
      <c r="T33" s="25" t="s">
        <v>363</v>
      </c>
      <c r="U33" s="25" t="s">
        <v>363</v>
      </c>
    </row>
    <row r="34" spans="1:21" x14ac:dyDescent="0.2">
      <c r="A34" s="32">
        <v>28671</v>
      </c>
      <c r="B34">
        <f>+Data_input!AO37</f>
        <v>0.93002874442292138</v>
      </c>
      <c r="C34" t="str">
        <f>+Data_input!AW37</f>
        <v>NaN</v>
      </c>
      <c r="D34">
        <f>+Data_input!AU37</f>
        <v>0.21225543591801449</v>
      </c>
      <c r="E34">
        <f>+Data_input!AR37</f>
        <v>2.2858138076050403</v>
      </c>
      <c r="F34" t="str">
        <f>+Data_input!AS37</f>
        <v>NaN</v>
      </c>
      <c r="G34">
        <f>+Data_input!AT37</f>
        <v>1.97725</v>
      </c>
      <c r="H34">
        <f>+Data_input!AP37</f>
        <v>0.60879156983979477</v>
      </c>
      <c r="I34">
        <f>+Data_input!AQ37</f>
        <v>0.44524211667760449</v>
      </c>
      <c r="J34" t="str">
        <f>+Data_input!AW37</f>
        <v>NaN</v>
      </c>
      <c r="K34" t="str">
        <f>+Data_input!AX37</f>
        <v>NaN</v>
      </c>
      <c r="L34">
        <f>+Data_input!AY37</f>
        <v>2.3938250000000001</v>
      </c>
      <c r="M34" t="s">
        <v>363</v>
      </c>
      <c r="N34" t="str">
        <f>+Data_input!AN37</f>
        <v>NaN</v>
      </c>
      <c r="O34" t="s">
        <v>363</v>
      </c>
      <c r="P34" s="25" t="s">
        <v>363</v>
      </c>
      <c r="Q34" s="25" t="s">
        <v>363</v>
      </c>
      <c r="R34" s="25" t="s">
        <v>363</v>
      </c>
      <c r="S34" s="25" t="s">
        <v>363</v>
      </c>
      <c r="T34" s="25" t="s">
        <v>363</v>
      </c>
      <c r="U34" s="25" t="s">
        <v>363</v>
      </c>
    </row>
    <row r="35" spans="1:21" x14ac:dyDescent="0.2">
      <c r="A35" s="32">
        <v>28763</v>
      </c>
      <c r="B35">
        <f>+Data_input!AO38</f>
        <v>0.22747133804141756</v>
      </c>
      <c r="C35" t="str">
        <f>+Data_input!AW38</f>
        <v>NaN</v>
      </c>
      <c r="D35">
        <f>+Data_input!AU38</f>
        <v>0.67124341485728645</v>
      </c>
      <c r="E35">
        <f>+Data_input!AR38</f>
        <v>2.2347298691996405</v>
      </c>
      <c r="F35" t="str">
        <f>+Data_input!AS38</f>
        <v>NaN</v>
      </c>
      <c r="G35">
        <f>+Data_input!AT38</f>
        <v>2.2930000000000001</v>
      </c>
      <c r="H35">
        <f>+Data_input!AP38</f>
        <v>0.51752594842883615</v>
      </c>
      <c r="I35">
        <f>+Data_input!AQ38</f>
        <v>0.26957438238220122</v>
      </c>
      <c r="J35" t="str">
        <f>+Data_input!AW38</f>
        <v>NaN</v>
      </c>
      <c r="K35" t="str">
        <f>+Data_input!AX38</f>
        <v>NaN</v>
      </c>
      <c r="L35">
        <f>+Data_input!AY38</f>
        <v>2.3941750000000002</v>
      </c>
      <c r="M35" t="s">
        <v>363</v>
      </c>
      <c r="N35" t="str">
        <f>+Data_input!AN38</f>
        <v>NaN</v>
      </c>
      <c r="O35" t="s">
        <v>363</v>
      </c>
      <c r="P35" s="25" t="s">
        <v>363</v>
      </c>
      <c r="Q35" s="25" t="s">
        <v>363</v>
      </c>
      <c r="R35" s="25" t="s">
        <v>363</v>
      </c>
      <c r="S35" s="25" t="s">
        <v>363</v>
      </c>
      <c r="T35" s="25" t="s">
        <v>363</v>
      </c>
      <c r="U35" s="25" t="s">
        <v>363</v>
      </c>
    </row>
    <row r="36" spans="1:21" x14ac:dyDescent="0.2">
      <c r="A36" s="32">
        <v>28855</v>
      </c>
      <c r="B36">
        <f>+Data_input!AO39</f>
        <v>0.9516497133699181</v>
      </c>
      <c r="C36" t="str">
        <f>+Data_input!AW39</f>
        <v>NaN</v>
      </c>
      <c r="D36">
        <f>+Data_input!AU39</f>
        <v>0.8159165111915796</v>
      </c>
      <c r="E36">
        <f>+Data_input!AR39</f>
        <v>1.9152432214756137</v>
      </c>
      <c r="F36" t="str">
        <f>+Data_input!AS39</f>
        <v>NaN</v>
      </c>
      <c r="G36">
        <f>+Data_input!AT39</f>
        <v>2.2842500000000001</v>
      </c>
      <c r="H36">
        <f>+Data_input!AP39</f>
        <v>0.89806655122956913</v>
      </c>
      <c r="I36">
        <f>+Data_input!AQ39</f>
        <v>1.5347021223429189</v>
      </c>
      <c r="J36" t="str">
        <f>+Data_input!AW39</f>
        <v>NaN</v>
      </c>
      <c r="K36" t="str">
        <f>+Data_input!AX39</f>
        <v>NaN</v>
      </c>
      <c r="L36">
        <f>+Data_input!AY39</f>
        <v>2.4428000000000001</v>
      </c>
      <c r="M36" t="s">
        <v>363</v>
      </c>
      <c r="N36" t="str">
        <f>+Data_input!AN39</f>
        <v>NaN</v>
      </c>
      <c r="O36" t="s">
        <v>363</v>
      </c>
      <c r="P36" s="25" t="s">
        <v>363</v>
      </c>
      <c r="Q36" s="25" t="s">
        <v>363</v>
      </c>
      <c r="R36" s="25" t="s">
        <v>363</v>
      </c>
      <c r="S36" s="25" t="s">
        <v>363</v>
      </c>
      <c r="T36" s="25" t="s">
        <v>363</v>
      </c>
      <c r="U36" s="25" t="s">
        <v>363</v>
      </c>
    </row>
    <row r="37" spans="1:21" x14ac:dyDescent="0.2">
      <c r="A37" s="32">
        <v>28945</v>
      </c>
      <c r="B37">
        <f>+Data_input!AO40</f>
        <v>0.28700078862350309</v>
      </c>
      <c r="C37" t="str">
        <f>+Data_input!AW40</f>
        <v>NaN</v>
      </c>
      <c r="D37">
        <f>+Data_input!AU40</f>
        <v>0.94140765776290147</v>
      </c>
      <c r="E37">
        <f>+Data_input!AR40</f>
        <v>2.1448543407483691</v>
      </c>
      <c r="F37" t="str">
        <f>+Data_input!AS40</f>
        <v>NaN</v>
      </c>
      <c r="G37">
        <f>+Data_input!AT40</f>
        <v>1.92425</v>
      </c>
      <c r="H37">
        <f>+Data_input!AP40</f>
        <v>0.74504404721669582</v>
      </c>
      <c r="I37">
        <f>+Data_input!AQ40</f>
        <v>-1.6200568294565638</v>
      </c>
      <c r="J37" t="str">
        <f>+Data_input!AW40</f>
        <v>NaN</v>
      </c>
      <c r="K37" t="str">
        <f>+Data_input!AX40</f>
        <v>NaN</v>
      </c>
      <c r="L37">
        <f>+Data_input!AY40</f>
        <v>2.4324249999999998</v>
      </c>
      <c r="M37" t="s">
        <v>363</v>
      </c>
      <c r="N37" t="str">
        <f>+Data_input!AN40</f>
        <v>NaN</v>
      </c>
      <c r="O37" t="s">
        <v>363</v>
      </c>
      <c r="P37" s="25" t="s">
        <v>363</v>
      </c>
      <c r="Q37" s="25" t="s">
        <v>363</v>
      </c>
      <c r="R37" s="25" t="s">
        <v>363</v>
      </c>
      <c r="S37" s="25" t="s">
        <v>363</v>
      </c>
      <c r="T37" s="25" t="s">
        <v>363</v>
      </c>
      <c r="U37" s="25" t="s">
        <v>363</v>
      </c>
    </row>
    <row r="38" spans="1:21" x14ac:dyDescent="0.2">
      <c r="A38" s="32">
        <v>29036</v>
      </c>
      <c r="B38">
        <f>+Data_input!AO41</f>
        <v>1.1235844953014114</v>
      </c>
      <c r="C38" t="str">
        <f>+Data_input!AW41</f>
        <v>NaN</v>
      </c>
      <c r="D38">
        <f>+Data_input!AU41</f>
        <v>0.13129734079810837</v>
      </c>
      <c r="E38">
        <f>+Data_input!AR41</f>
        <v>2.3592182016820193</v>
      </c>
      <c r="F38" t="str">
        <f>+Data_input!AS41</f>
        <v>NaN</v>
      </c>
      <c r="G38">
        <f>+Data_input!AT41</f>
        <v>2.3374999999999999</v>
      </c>
      <c r="H38">
        <f>+Data_input!AP41</f>
        <v>1.4257126459260823</v>
      </c>
      <c r="I38">
        <f>+Data_input!AQ41</f>
        <v>3.6901640316546089</v>
      </c>
      <c r="J38" t="str">
        <f>+Data_input!AW41</f>
        <v>NaN</v>
      </c>
      <c r="K38" t="str">
        <f>+Data_input!AX41</f>
        <v>NaN</v>
      </c>
      <c r="L38">
        <f>+Data_input!AY41</f>
        <v>2.5439750000000001</v>
      </c>
      <c r="M38" t="s">
        <v>363</v>
      </c>
      <c r="N38" t="str">
        <f>+Data_input!AN41</f>
        <v>NaN</v>
      </c>
      <c r="O38" t="s">
        <v>363</v>
      </c>
      <c r="P38" s="25" t="s">
        <v>363</v>
      </c>
      <c r="Q38" s="25" t="s">
        <v>363</v>
      </c>
      <c r="R38" s="25" t="s">
        <v>363</v>
      </c>
      <c r="S38" s="25" t="s">
        <v>363</v>
      </c>
      <c r="T38" s="25" t="s">
        <v>363</v>
      </c>
      <c r="U38" s="25" t="s">
        <v>363</v>
      </c>
    </row>
    <row r="39" spans="1:21" x14ac:dyDescent="0.2">
      <c r="A39" s="32">
        <v>29128</v>
      </c>
      <c r="B39">
        <f>+Data_input!AO42</f>
        <v>2.483357658330838E-3</v>
      </c>
      <c r="C39" t="str">
        <f>+Data_input!AW42</f>
        <v>NaN</v>
      </c>
      <c r="D39">
        <f>+Data_input!AU42</f>
        <v>0.69482379849889453</v>
      </c>
      <c r="E39">
        <f>+Data_input!AR42</f>
        <v>3.0614635819606733</v>
      </c>
      <c r="F39" t="str">
        <f>+Data_input!AS42</f>
        <v>NaN</v>
      </c>
      <c r="G39">
        <f>+Data_input!AT42</f>
        <v>2.7555000000000001</v>
      </c>
      <c r="H39">
        <f>+Data_input!AP42</f>
        <v>-0.87205203412241483</v>
      </c>
      <c r="I39">
        <f>+Data_input!AQ42</f>
        <v>0.34607930185703811</v>
      </c>
      <c r="J39" t="str">
        <f>+Data_input!AW42</f>
        <v>NaN</v>
      </c>
      <c r="K39" t="str">
        <f>+Data_input!AX42</f>
        <v>NaN</v>
      </c>
      <c r="L39">
        <f>+Data_input!AY42</f>
        <v>2.6499000000000001</v>
      </c>
      <c r="M39" t="s">
        <v>363</v>
      </c>
      <c r="N39" t="str">
        <f>+Data_input!AN42</f>
        <v>NaN</v>
      </c>
      <c r="O39" t="s">
        <v>363</v>
      </c>
      <c r="P39" s="25" t="s">
        <v>363</v>
      </c>
      <c r="Q39" s="25" t="s">
        <v>363</v>
      </c>
      <c r="R39" s="25" t="s">
        <v>363</v>
      </c>
      <c r="S39" s="25" t="s">
        <v>363</v>
      </c>
      <c r="T39" s="25" t="s">
        <v>363</v>
      </c>
      <c r="U39" s="25" t="s">
        <v>363</v>
      </c>
    </row>
    <row r="40" spans="1:21" x14ac:dyDescent="0.2">
      <c r="A40" s="32">
        <v>29220</v>
      </c>
      <c r="B40">
        <f>+Data_input!AO43</f>
        <v>0.74839880043661666</v>
      </c>
      <c r="C40" t="str">
        <f>+Data_input!AW43</f>
        <v>NaN</v>
      </c>
      <c r="D40">
        <f>+Data_input!AU43</f>
        <v>0.76604691342631037</v>
      </c>
      <c r="E40">
        <f>+Data_input!AR43</f>
        <v>2.4815169119723777</v>
      </c>
      <c r="F40" t="str">
        <f>+Data_input!AS43</f>
        <v>NaN</v>
      </c>
      <c r="G40">
        <f>+Data_input!AT43</f>
        <v>3.1735000000000002</v>
      </c>
      <c r="H40">
        <f>+Data_input!AP43</f>
        <v>1.3140065298277703</v>
      </c>
      <c r="I40">
        <f>+Data_input!AQ43</f>
        <v>2.0547514591066012</v>
      </c>
      <c r="J40" t="str">
        <f>+Data_input!AW43</f>
        <v>NaN</v>
      </c>
      <c r="K40" t="str">
        <f>+Data_input!AX43</f>
        <v>NaN</v>
      </c>
      <c r="L40">
        <f>+Data_input!AY43</f>
        <v>2.7837000000000001</v>
      </c>
      <c r="M40" t="s">
        <v>363</v>
      </c>
      <c r="N40" t="str">
        <f>+Data_input!AN43</f>
        <v>NaN</v>
      </c>
      <c r="O40" t="s">
        <v>363</v>
      </c>
      <c r="P40" s="25" t="s">
        <v>363</v>
      </c>
      <c r="Q40" s="25" t="s">
        <v>363</v>
      </c>
      <c r="R40" s="25" t="s">
        <v>363</v>
      </c>
      <c r="S40" s="25" t="s">
        <v>363</v>
      </c>
      <c r="T40" s="25" t="s">
        <v>363</v>
      </c>
      <c r="U40" s="25" t="s">
        <v>363</v>
      </c>
    </row>
    <row r="41" spans="1:21" x14ac:dyDescent="0.2">
      <c r="A41" s="32">
        <v>29311</v>
      </c>
      <c r="B41">
        <f>+Data_input!AO44</f>
        <v>0.8098851272587767</v>
      </c>
      <c r="C41" t="str">
        <f>+Data_input!AW44</f>
        <v>NaN</v>
      </c>
      <c r="D41">
        <f>+Data_input!AU44</f>
        <v>0.66342378228799725</v>
      </c>
      <c r="E41">
        <f>+Data_input!AR44</f>
        <v>2.8987536873252187</v>
      </c>
      <c r="F41" t="str">
        <f>+Data_input!AS44</f>
        <v>NaN</v>
      </c>
      <c r="G41">
        <f>+Data_input!AT44</f>
        <v>3.1837499999999999</v>
      </c>
      <c r="H41">
        <f>+Data_input!AP44</f>
        <v>1.0065565163777874</v>
      </c>
      <c r="I41">
        <f>+Data_input!AQ44</f>
        <v>2.1828628914099912</v>
      </c>
      <c r="J41" t="str">
        <f>+Data_input!AW44</f>
        <v>NaN</v>
      </c>
      <c r="K41" t="str">
        <f>+Data_input!AX44</f>
        <v>NaN</v>
      </c>
      <c r="L41">
        <f>+Data_input!AY44</f>
        <v>3.0227249999999999</v>
      </c>
      <c r="M41" t="s">
        <v>363</v>
      </c>
      <c r="N41" t="str">
        <f>+Data_input!AN44</f>
        <v>NaN</v>
      </c>
      <c r="O41" t="s">
        <v>363</v>
      </c>
      <c r="P41" s="25" t="s">
        <v>363</v>
      </c>
      <c r="Q41" s="25" t="s">
        <v>363</v>
      </c>
      <c r="R41" s="25" t="s">
        <v>363</v>
      </c>
      <c r="S41" s="25" t="s">
        <v>363</v>
      </c>
      <c r="T41" s="25" t="s">
        <v>363</v>
      </c>
      <c r="U41" s="25" t="s">
        <v>363</v>
      </c>
    </row>
    <row r="42" spans="1:21" x14ac:dyDescent="0.2">
      <c r="A42" s="32">
        <v>29402</v>
      </c>
      <c r="B42">
        <f>+Data_input!AO45</f>
        <v>-0.8204319017659415</v>
      </c>
      <c r="C42" t="str">
        <f>+Data_input!AW45</f>
        <v>NaN</v>
      </c>
      <c r="D42">
        <f>+Data_input!AU45</f>
        <v>-0.520413720472367</v>
      </c>
      <c r="E42">
        <f>+Data_input!AR45</f>
        <v>2.8170876966696223</v>
      </c>
      <c r="F42" t="str">
        <f>+Data_input!AS45</f>
        <v>NaN</v>
      </c>
      <c r="G42">
        <f>+Data_input!AT45</f>
        <v>3.30925</v>
      </c>
      <c r="H42">
        <f>+Data_input!AP45</f>
        <v>-1.2069445071373939</v>
      </c>
      <c r="I42">
        <f>+Data_input!AQ45</f>
        <v>-1.698622534853093</v>
      </c>
      <c r="J42" t="str">
        <f>+Data_input!AW45</f>
        <v>NaN</v>
      </c>
      <c r="K42" t="str">
        <f>+Data_input!AX45</f>
        <v>NaN</v>
      </c>
      <c r="L42">
        <f>+Data_input!AY45</f>
        <v>3.0785</v>
      </c>
      <c r="M42" t="s">
        <v>363</v>
      </c>
      <c r="N42" t="str">
        <f>+Data_input!AN45</f>
        <v>NaN</v>
      </c>
      <c r="O42" t="s">
        <v>363</v>
      </c>
      <c r="P42" s="25" t="s">
        <v>363</v>
      </c>
      <c r="Q42" s="25" t="s">
        <v>363</v>
      </c>
      <c r="R42" s="25" t="s">
        <v>363</v>
      </c>
      <c r="S42" s="25" t="s">
        <v>363</v>
      </c>
      <c r="T42" s="25" t="s">
        <v>363</v>
      </c>
      <c r="U42" s="25" t="s">
        <v>363</v>
      </c>
    </row>
    <row r="43" spans="1:21" x14ac:dyDescent="0.2">
      <c r="A43" s="32">
        <v>29494</v>
      </c>
      <c r="B43">
        <f>+Data_input!AO46</f>
        <v>-0.35105518196165975</v>
      </c>
      <c r="C43" t="str">
        <f>+Data_input!AW46</f>
        <v>NaN</v>
      </c>
      <c r="D43">
        <f>+Data_input!AU46</f>
        <v>0.30248782069336466</v>
      </c>
      <c r="E43">
        <f>+Data_input!AR46</f>
        <v>2.2884293833587805</v>
      </c>
      <c r="F43" t="str">
        <f>+Data_input!AS46</f>
        <v>NaN</v>
      </c>
      <c r="G43">
        <f>+Data_input!AT46</f>
        <v>3.0597500000000002</v>
      </c>
      <c r="H43">
        <f>+Data_input!AP46</f>
        <v>0.87278949129661743</v>
      </c>
      <c r="I43">
        <f>+Data_input!AQ46</f>
        <v>-0.30911816323068214</v>
      </c>
      <c r="J43" t="str">
        <f>+Data_input!AW46</f>
        <v>NaN</v>
      </c>
      <c r="K43" t="str">
        <f>+Data_input!AX46</f>
        <v>NaN</v>
      </c>
      <c r="L43">
        <f>+Data_input!AY46</f>
        <v>3.0617749999999999</v>
      </c>
      <c r="M43" t="s">
        <v>363</v>
      </c>
      <c r="N43" t="str">
        <f>+Data_input!AN46</f>
        <v>NaN</v>
      </c>
      <c r="O43" t="s">
        <v>363</v>
      </c>
      <c r="P43" s="25" t="s">
        <v>363</v>
      </c>
      <c r="Q43" s="25" t="s">
        <v>363</v>
      </c>
      <c r="R43" s="25" t="s">
        <v>363</v>
      </c>
      <c r="S43" s="25" t="s">
        <v>363</v>
      </c>
      <c r="T43" s="25" t="s">
        <v>363</v>
      </c>
      <c r="U43" s="25" t="s">
        <v>363</v>
      </c>
    </row>
    <row r="44" spans="1:21" x14ac:dyDescent="0.2">
      <c r="A44" s="32">
        <v>29586</v>
      </c>
      <c r="B44">
        <f>+Data_input!AO47</f>
        <v>-9.8208400344155691E-2</v>
      </c>
      <c r="C44" t="str">
        <f>+Data_input!AW47</f>
        <v>NaN</v>
      </c>
      <c r="D44">
        <f>+Data_input!AU47</f>
        <v>0.63907530006519075</v>
      </c>
      <c r="E44">
        <f>+Data_input!AR47</f>
        <v>2.015745742498015</v>
      </c>
      <c r="F44" t="str">
        <f>+Data_input!AS47</f>
        <v>NaN</v>
      </c>
      <c r="G44">
        <f>+Data_input!AT47</f>
        <v>3.1657500000000001</v>
      </c>
      <c r="H44">
        <f>+Data_input!AP47</f>
        <v>0.4449860647420355</v>
      </c>
      <c r="I44">
        <f>+Data_input!AQ47</f>
        <v>-0.84790210156135604</v>
      </c>
      <c r="J44" t="str">
        <f>+Data_input!AW47</f>
        <v>NaN</v>
      </c>
      <c r="K44" t="str">
        <f>+Data_input!AX47</f>
        <v>NaN</v>
      </c>
      <c r="L44">
        <f>+Data_input!AY47</f>
        <v>3.2091500000000002</v>
      </c>
      <c r="M44" t="s">
        <v>363</v>
      </c>
      <c r="N44" t="str">
        <f>+Data_input!AN47</f>
        <v>NaN</v>
      </c>
      <c r="O44" t="s">
        <v>363</v>
      </c>
      <c r="P44" s="25" t="s">
        <v>363</v>
      </c>
      <c r="Q44" s="25" t="s">
        <v>363</v>
      </c>
      <c r="R44" s="25" t="s">
        <v>363</v>
      </c>
      <c r="S44" s="25" t="s">
        <v>363</v>
      </c>
      <c r="T44" s="25" t="s">
        <v>363</v>
      </c>
      <c r="U44" s="25" t="s">
        <v>363</v>
      </c>
    </row>
    <row r="45" spans="1:21" x14ac:dyDescent="0.2">
      <c r="A45" s="32">
        <v>29676</v>
      </c>
      <c r="B45">
        <f>+Data_input!AO48</f>
        <v>-6.8879172561347887E-2</v>
      </c>
      <c r="C45" t="str">
        <f>+Data_input!AW48</f>
        <v>NaN</v>
      </c>
      <c r="D45">
        <f>+Data_input!AU48</f>
        <v>-0.24918485008621127</v>
      </c>
      <c r="E45">
        <f>+Data_input!AR48</f>
        <v>2.4097551579060523</v>
      </c>
      <c r="F45" t="str">
        <f>+Data_input!AS48</f>
        <v>NaN</v>
      </c>
      <c r="G45">
        <f>+Data_input!AT48</f>
        <v>3.35825</v>
      </c>
      <c r="H45">
        <f>+Data_input!AP48</f>
        <v>-5.4367221629313234E-2</v>
      </c>
      <c r="I45">
        <f>+Data_input!AQ48</f>
        <v>-0.64846161136168823</v>
      </c>
      <c r="J45" t="str">
        <f>+Data_input!AW48</f>
        <v>NaN</v>
      </c>
      <c r="K45" t="str">
        <f>+Data_input!AX48</f>
        <v>NaN</v>
      </c>
      <c r="L45">
        <f>+Data_input!AY48</f>
        <v>3.3405</v>
      </c>
      <c r="M45" t="s">
        <v>363</v>
      </c>
      <c r="N45" t="str">
        <f>+Data_input!AN48</f>
        <v>NaN</v>
      </c>
      <c r="O45" t="s">
        <v>363</v>
      </c>
      <c r="P45" s="25" t="s">
        <v>363</v>
      </c>
      <c r="Q45" s="25" t="s">
        <v>363</v>
      </c>
      <c r="R45" s="25" t="s">
        <v>363</v>
      </c>
      <c r="S45" s="25" t="s">
        <v>363</v>
      </c>
      <c r="T45" s="25" t="s">
        <v>363</v>
      </c>
      <c r="U45" s="25" t="s">
        <v>363</v>
      </c>
    </row>
    <row r="46" spans="1:21" x14ac:dyDescent="0.2">
      <c r="A46" s="32">
        <v>29767</v>
      </c>
      <c r="B46">
        <f>+Data_input!AO49</f>
        <v>5.2006885332534579E-2</v>
      </c>
      <c r="C46" t="str">
        <f>+Data_input!AW49</f>
        <v>NaN</v>
      </c>
      <c r="D46">
        <f>+Data_input!AU49</f>
        <v>1.0303272151782734</v>
      </c>
      <c r="E46">
        <f>+Data_input!AR49</f>
        <v>2.7749912952902243</v>
      </c>
      <c r="F46" t="str">
        <f>+Data_input!AS49</f>
        <v>NaN</v>
      </c>
      <c r="G46">
        <f>+Data_input!AT49</f>
        <v>3.8769999999999998</v>
      </c>
      <c r="H46">
        <f>+Data_input!AP49</f>
        <v>1.0087565384082836E-2</v>
      </c>
      <c r="I46">
        <f>+Data_input!AQ49</f>
        <v>-0.13267843549289482</v>
      </c>
      <c r="J46" t="str">
        <f>+Data_input!AW49</f>
        <v>NaN</v>
      </c>
      <c r="K46" t="str">
        <f>+Data_input!AX49</f>
        <v>NaN</v>
      </c>
      <c r="L46">
        <f>+Data_input!AY49</f>
        <v>3.6305499999999999</v>
      </c>
      <c r="M46" t="s">
        <v>363</v>
      </c>
      <c r="N46" t="str">
        <f>+Data_input!AN49</f>
        <v>NaN</v>
      </c>
      <c r="O46" t="s">
        <v>363</v>
      </c>
      <c r="P46" s="25" t="s">
        <v>363</v>
      </c>
      <c r="Q46" s="25" t="s">
        <v>363</v>
      </c>
      <c r="R46" s="25" t="s">
        <v>363</v>
      </c>
      <c r="S46" s="25" t="s">
        <v>363</v>
      </c>
      <c r="T46" s="25" t="s">
        <v>363</v>
      </c>
      <c r="U46" s="25" t="s">
        <v>363</v>
      </c>
    </row>
    <row r="47" spans="1:21" x14ac:dyDescent="0.2">
      <c r="A47" s="32">
        <v>29859</v>
      </c>
      <c r="B47">
        <f>+Data_input!AO50</f>
        <v>7.7027037992109804E-2</v>
      </c>
      <c r="C47" t="str">
        <f>+Data_input!AW50</f>
        <v>NaN</v>
      </c>
      <c r="D47">
        <f>+Data_input!AU50</f>
        <v>0.44792329726397601</v>
      </c>
      <c r="E47">
        <f>+Data_input!AR50</f>
        <v>2.9047685440230819</v>
      </c>
      <c r="F47" t="str">
        <f>+Data_input!AS50</f>
        <v>NaN</v>
      </c>
      <c r="G47">
        <f>+Data_input!AT50</f>
        <v>4.0332499999999998</v>
      </c>
      <c r="H47">
        <f>+Data_input!AP50</f>
        <v>8.2794480181456645E-2</v>
      </c>
      <c r="I47">
        <f>+Data_input!AQ50</f>
        <v>-1.4167706016131416</v>
      </c>
      <c r="J47" t="str">
        <f>+Data_input!AW50</f>
        <v>NaN</v>
      </c>
      <c r="K47" t="str">
        <f>+Data_input!AX50</f>
        <v>NaN</v>
      </c>
      <c r="L47">
        <f>+Data_input!AY50</f>
        <v>3.8061500000000001</v>
      </c>
      <c r="M47" t="s">
        <v>363</v>
      </c>
      <c r="N47" t="str">
        <f>+Data_input!AN50</f>
        <v>NaN</v>
      </c>
      <c r="O47" t="s">
        <v>363</v>
      </c>
      <c r="P47" s="25" t="s">
        <v>363</v>
      </c>
      <c r="Q47" s="25" t="s">
        <v>363</v>
      </c>
      <c r="R47" s="25" t="s">
        <v>363</v>
      </c>
      <c r="S47" s="25" t="s">
        <v>363</v>
      </c>
      <c r="T47" s="25" t="s">
        <v>363</v>
      </c>
      <c r="U47" s="25" t="s">
        <v>363</v>
      </c>
    </row>
    <row r="48" spans="1:21" x14ac:dyDescent="0.2">
      <c r="A48" s="32">
        <v>29951</v>
      </c>
      <c r="B48">
        <f>+Data_input!AO51</f>
        <v>-3.9360785903087905E-2</v>
      </c>
      <c r="C48" t="str">
        <f>+Data_input!AW51</f>
        <v>NaN</v>
      </c>
      <c r="D48">
        <f>+Data_input!AU51</f>
        <v>0.18090660516478824</v>
      </c>
      <c r="E48">
        <f>+Data_input!AR51</f>
        <v>2.8227680624867162</v>
      </c>
      <c r="F48" t="str">
        <f>+Data_input!AS51</f>
        <v>NaN</v>
      </c>
      <c r="G48">
        <f>+Data_input!AT51</f>
        <v>3.8565</v>
      </c>
      <c r="H48">
        <f>+Data_input!AP51</f>
        <v>0.57359788667718714</v>
      </c>
      <c r="I48">
        <f>+Data_input!AQ51</f>
        <v>-3.0373489090949621</v>
      </c>
      <c r="J48" t="str">
        <f>+Data_input!AW51</f>
        <v>NaN</v>
      </c>
      <c r="K48" t="str">
        <f>+Data_input!AX51</f>
        <v>NaN</v>
      </c>
      <c r="L48">
        <f>+Data_input!AY51</f>
        <v>3.7759749999999999</v>
      </c>
      <c r="M48" t="s">
        <v>363</v>
      </c>
      <c r="N48" t="str">
        <f>+Data_input!AN51</f>
        <v>NaN</v>
      </c>
      <c r="O48" t="s">
        <v>363</v>
      </c>
      <c r="P48" s="25" t="s">
        <v>363</v>
      </c>
      <c r="Q48" s="25" t="s">
        <v>363</v>
      </c>
      <c r="R48" s="25" t="s">
        <v>363</v>
      </c>
      <c r="S48" s="25" t="s">
        <v>363</v>
      </c>
      <c r="T48" s="25" t="s">
        <v>363</v>
      </c>
      <c r="U48" s="25" t="s">
        <v>363</v>
      </c>
    </row>
    <row r="49" spans="1:21" x14ac:dyDescent="0.2">
      <c r="A49" s="32">
        <v>30041</v>
      </c>
      <c r="B49">
        <f>+Data_input!AO52</f>
        <v>0.24782381840862475</v>
      </c>
      <c r="C49" t="str">
        <f>+Data_input!AW52</f>
        <v>NaN</v>
      </c>
      <c r="D49">
        <f>+Data_input!AU52</f>
        <v>-0.12436179339067033</v>
      </c>
      <c r="E49">
        <f>+Data_input!AR52</f>
        <v>2.3576730563996802</v>
      </c>
      <c r="F49" t="str">
        <f>+Data_input!AS52</f>
        <v>NaN</v>
      </c>
      <c r="G49">
        <f>+Data_input!AT52</f>
        <v>3.5827499999999999</v>
      </c>
      <c r="H49">
        <f>+Data_input!AP52</f>
        <v>-0.17696425483872455</v>
      </c>
      <c r="I49">
        <f>+Data_input!AQ52</f>
        <v>-1.3441785038104963E-2</v>
      </c>
      <c r="J49" t="str">
        <f>+Data_input!AW52</f>
        <v>NaN</v>
      </c>
      <c r="K49" t="str">
        <f>+Data_input!AX52</f>
        <v>NaN</v>
      </c>
      <c r="L49">
        <f>+Data_input!AY52</f>
        <v>3.6960999999999999</v>
      </c>
      <c r="M49" t="s">
        <v>363</v>
      </c>
      <c r="N49" t="str">
        <f>+Data_input!AN52</f>
        <v>NaN</v>
      </c>
      <c r="O49" t="s">
        <v>363</v>
      </c>
      <c r="P49" s="25" t="s">
        <v>363</v>
      </c>
      <c r="Q49" s="25" t="s">
        <v>363</v>
      </c>
      <c r="R49" s="25" t="s">
        <v>363</v>
      </c>
      <c r="S49" s="25" t="s">
        <v>363</v>
      </c>
      <c r="T49" s="25" t="s">
        <v>363</v>
      </c>
      <c r="U49" s="25" t="s">
        <v>363</v>
      </c>
    </row>
    <row r="50" spans="1:21" x14ac:dyDescent="0.2">
      <c r="A50" s="32">
        <v>30132</v>
      </c>
      <c r="B50">
        <f>+Data_input!AO53</f>
        <v>0.1456155612014822</v>
      </c>
      <c r="C50" t="str">
        <f>+Data_input!AW53</f>
        <v>NaN</v>
      </c>
      <c r="D50">
        <f>+Data_input!AU53</f>
        <v>-0.26594561300123853</v>
      </c>
      <c r="E50">
        <f>+Data_input!AR53</f>
        <v>2.6821531194563355</v>
      </c>
      <c r="F50" t="str">
        <f>+Data_input!AS53</f>
        <v>NaN</v>
      </c>
      <c r="G50">
        <f>+Data_input!AT53</f>
        <v>3.6</v>
      </c>
      <c r="H50">
        <f>+Data_input!AP53</f>
        <v>-0.33207445898424603</v>
      </c>
      <c r="I50">
        <f>+Data_input!AQ53</f>
        <v>-0.52551151252463302</v>
      </c>
      <c r="J50" t="str">
        <f>+Data_input!AW53</f>
        <v>NaN</v>
      </c>
      <c r="K50" t="str">
        <f>+Data_input!AX53</f>
        <v>NaN</v>
      </c>
      <c r="L50">
        <f>+Data_input!AY53</f>
        <v>3.629</v>
      </c>
      <c r="M50" t="s">
        <v>363</v>
      </c>
      <c r="N50" t="str">
        <f>+Data_input!AN53</f>
        <v>NaN</v>
      </c>
      <c r="O50" t="s">
        <v>363</v>
      </c>
      <c r="P50" s="25" t="s">
        <v>363</v>
      </c>
      <c r="Q50" s="25" t="s">
        <v>363</v>
      </c>
      <c r="R50" s="25" t="s">
        <v>363</v>
      </c>
      <c r="S50" s="25" t="s">
        <v>363</v>
      </c>
      <c r="T50" s="25" t="s">
        <v>363</v>
      </c>
      <c r="U50" s="25" t="s">
        <v>363</v>
      </c>
    </row>
    <row r="51" spans="1:21" x14ac:dyDescent="0.2">
      <c r="A51" s="32">
        <v>30224</v>
      </c>
      <c r="B51">
        <f>+Data_input!AO54</f>
        <v>-0.59235434217353877</v>
      </c>
      <c r="C51" t="str">
        <f>+Data_input!AW54</f>
        <v>NaN</v>
      </c>
      <c r="D51">
        <f>+Data_input!AU54</f>
        <v>0.20207931331028764</v>
      </c>
      <c r="E51">
        <f>+Data_input!AR54</f>
        <v>2.0580707700020664</v>
      </c>
      <c r="F51" t="str">
        <f>+Data_input!AS54</f>
        <v>NaN</v>
      </c>
      <c r="G51">
        <f>+Data_input!AT54</f>
        <v>3.3374999999999999</v>
      </c>
      <c r="H51">
        <f>+Data_input!AP54</f>
        <v>-0.27774929810548821</v>
      </c>
      <c r="I51">
        <f>+Data_input!AQ54</f>
        <v>-1.2469617718172223</v>
      </c>
      <c r="J51" t="str">
        <f>+Data_input!AW54</f>
        <v>NaN</v>
      </c>
      <c r="K51" t="str">
        <f>+Data_input!AX54</f>
        <v>NaN</v>
      </c>
      <c r="L51">
        <f>+Data_input!AY54</f>
        <v>3.5670250000000001</v>
      </c>
      <c r="M51" t="s">
        <v>363</v>
      </c>
      <c r="N51" t="str">
        <f>+Data_input!AN54</f>
        <v>NaN</v>
      </c>
      <c r="O51" t="s">
        <v>363</v>
      </c>
      <c r="P51" s="25" t="s">
        <v>363</v>
      </c>
      <c r="Q51" s="25" t="s">
        <v>363</v>
      </c>
      <c r="R51" s="25" t="s">
        <v>363</v>
      </c>
      <c r="S51" s="25" t="s">
        <v>363</v>
      </c>
      <c r="T51" s="25" t="s">
        <v>363</v>
      </c>
      <c r="U51" s="25" t="s">
        <v>363</v>
      </c>
    </row>
    <row r="52" spans="1:21" x14ac:dyDescent="0.2">
      <c r="A52" s="32">
        <v>30316</v>
      </c>
      <c r="B52">
        <f>+Data_input!AO55</f>
        <v>-0.14673559031803118</v>
      </c>
      <c r="C52" t="str">
        <f>+Data_input!AW55</f>
        <v>NaN</v>
      </c>
      <c r="D52">
        <f>+Data_input!AU55</f>
        <v>2.3557633647527464E-2</v>
      </c>
      <c r="E52">
        <f>+Data_input!AR55</f>
        <v>2.1978906718775382</v>
      </c>
      <c r="F52" t="str">
        <f>+Data_input!AS55</f>
        <v>NaN</v>
      </c>
      <c r="G52">
        <f>+Data_input!AT55</f>
        <v>3.1517499999999998</v>
      </c>
      <c r="H52">
        <f>+Data_input!AP55</f>
        <v>0.62937696192254367</v>
      </c>
      <c r="I52">
        <f>+Data_input!AQ55</f>
        <v>-1.4929742252797915</v>
      </c>
      <c r="J52" t="str">
        <f>+Data_input!AW55</f>
        <v>NaN</v>
      </c>
      <c r="K52" t="str">
        <f>+Data_input!AX55</f>
        <v>NaN</v>
      </c>
      <c r="L52">
        <f>+Data_input!AY55</f>
        <v>3.4190999999999998</v>
      </c>
      <c r="M52" t="s">
        <v>363</v>
      </c>
      <c r="N52" t="str">
        <f>+Data_input!AN55</f>
        <v>NaN</v>
      </c>
      <c r="O52" t="s">
        <v>363</v>
      </c>
      <c r="P52" s="25" t="s">
        <v>363</v>
      </c>
      <c r="Q52" s="25" t="s">
        <v>363</v>
      </c>
      <c r="R52" s="25" t="s">
        <v>363</v>
      </c>
      <c r="S52" s="25" t="s">
        <v>363</v>
      </c>
      <c r="T52" s="25" t="s">
        <v>363</v>
      </c>
      <c r="U52" s="25" t="s">
        <v>363</v>
      </c>
    </row>
    <row r="53" spans="1:21" x14ac:dyDescent="0.2">
      <c r="A53" s="32">
        <v>30406</v>
      </c>
      <c r="B53">
        <f>+Data_input!AO56</f>
        <v>0.59130383625763383</v>
      </c>
      <c r="C53" t="str">
        <f>+Data_input!AW56</f>
        <v>NaN</v>
      </c>
      <c r="D53">
        <f>+Data_input!AU56</f>
        <v>-0.35372317971731737</v>
      </c>
      <c r="E53">
        <f>+Data_input!AR56</f>
        <v>2.1506205220963248</v>
      </c>
      <c r="F53" t="str">
        <f>+Data_input!AS56</f>
        <v>NaN</v>
      </c>
      <c r="G53">
        <f>+Data_input!AT56</f>
        <v>2.9714999999999998</v>
      </c>
      <c r="H53">
        <f>+Data_input!AP56</f>
        <v>0.10274172517959372</v>
      </c>
      <c r="I53">
        <f>+Data_input!AQ56</f>
        <v>4.6314125277007803E-2</v>
      </c>
      <c r="J53" t="str">
        <f>+Data_input!AW56</f>
        <v>NaN</v>
      </c>
      <c r="K53" t="str">
        <f>+Data_input!AX56</f>
        <v>NaN</v>
      </c>
      <c r="L53">
        <f>+Data_input!AY56</f>
        <v>3.2491500000000002</v>
      </c>
      <c r="M53" t="s">
        <v>363</v>
      </c>
      <c r="N53" t="str">
        <f>+Data_input!AN56</f>
        <v>NaN</v>
      </c>
      <c r="O53" t="s">
        <v>363</v>
      </c>
      <c r="P53" s="25" t="s">
        <v>363</v>
      </c>
      <c r="Q53" s="25" t="s">
        <v>363</v>
      </c>
      <c r="R53" s="25" t="s">
        <v>363</v>
      </c>
      <c r="S53" s="25" t="s">
        <v>363</v>
      </c>
      <c r="T53" s="25" t="s">
        <v>363</v>
      </c>
      <c r="U53" s="25" t="s">
        <v>363</v>
      </c>
    </row>
    <row r="54" spans="1:21" x14ac:dyDescent="0.2">
      <c r="A54" s="32">
        <v>30497</v>
      </c>
      <c r="B54">
        <f>+Data_input!AO57</f>
        <v>0.64021352846190061</v>
      </c>
      <c r="C54" t="str">
        <f>+Data_input!AW57</f>
        <v>NaN</v>
      </c>
      <c r="D54">
        <f>+Data_input!AU57</f>
        <v>0.60588290584235949</v>
      </c>
      <c r="E54">
        <f>+Data_input!AR57</f>
        <v>1.7575144821507491</v>
      </c>
      <c r="F54" t="str">
        <f>+Data_input!AS57</f>
        <v>NaN</v>
      </c>
      <c r="G54">
        <f>+Data_input!AT57</f>
        <v>2.9620000000000002</v>
      </c>
      <c r="H54">
        <f>+Data_input!AP57</f>
        <v>0.29647805662705018</v>
      </c>
      <c r="I54">
        <f>+Data_input!AQ57</f>
        <v>0.21776298567436192</v>
      </c>
      <c r="J54" t="str">
        <f>+Data_input!AW57</f>
        <v>NaN</v>
      </c>
      <c r="K54" t="str">
        <f>+Data_input!AX57</f>
        <v>NaN</v>
      </c>
      <c r="L54">
        <f>+Data_input!AY57</f>
        <v>3.2345250000000001</v>
      </c>
      <c r="M54" t="s">
        <v>363</v>
      </c>
      <c r="N54" t="str">
        <f>+Data_input!AN57</f>
        <v>NaN</v>
      </c>
      <c r="O54" t="s">
        <v>363</v>
      </c>
      <c r="P54" s="25" t="s">
        <v>363</v>
      </c>
      <c r="Q54" s="25" t="s">
        <v>363</v>
      </c>
      <c r="R54" s="25" t="s">
        <v>363</v>
      </c>
      <c r="S54" s="25" t="s">
        <v>363</v>
      </c>
      <c r="T54" s="25" t="s">
        <v>363</v>
      </c>
      <c r="U54" s="25" t="s">
        <v>363</v>
      </c>
    </row>
    <row r="55" spans="1:21" x14ac:dyDescent="0.2">
      <c r="A55" s="32">
        <v>30589</v>
      </c>
      <c r="B55">
        <f>+Data_input!AO58</f>
        <v>0.18501712286673691</v>
      </c>
      <c r="C55" t="str">
        <f>+Data_input!AW58</f>
        <v>NaN</v>
      </c>
      <c r="D55">
        <f>+Data_input!AU58</f>
        <v>0.51756275584600109</v>
      </c>
      <c r="E55">
        <f>+Data_input!AR58</f>
        <v>2.2395423508530174</v>
      </c>
      <c r="F55" t="str">
        <f>+Data_input!AS58</f>
        <v>NaN</v>
      </c>
      <c r="G55">
        <f>+Data_input!AT58</f>
        <v>3.0547499999999999</v>
      </c>
      <c r="H55">
        <f>+Data_input!AP58</f>
        <v>-0.29760332817269125</v>
      </c>
      <c r="I55">
        <f>+Data_input!AQ58</f>
        <v>0.16606809367079609</v>
      </c>
      <c r="J55" t="str">
        <f>+Data_input!AW58</f>
        <v>NaN</v>
      </c>
      <c r="K55" t="str">
        <f>+Data_input!AX58</f>
        <v>NaN</v>
      </c>
      <c r="L55">
        <f>+Data_input!AY58</f>
        <v>3.2826499999999998</v>
      </c>
      <c r="M55" t="s">
        <v>363</v>
      </c>
      <c r="N55" t="str">
        <f>+Data_input!AN58</f>
        <v>NaN</v>
      </c>
      <c r="O55" t="s">
        <v>363</v>
      </c>
      <c r="P55" s="25" t="s">
        <v>363</v>
      </c>
      <c r="Q55" s="25" t="s">
        <v>363</v>
      </c>
      <c r="R55" s="25" t="s">
        <v>363</v>
      </c>
      <c r="S55" s="25" t="s">
        <v>363</v>
      </c>
      <c r="T55" s="25" t="s">
        <v>363</v>
      </c>
      <c r="U55" s="25" t="s">
        <v>363</v>
      </c>
    </row>
    <row r="56" spans="1:21" x14ac:dyDescent="0.2">
      <c r="A56" s="32">
        <v>30681</v>
      </c>
      <c r="B56">
        <f>+Data_input!AO59</f>
        <v>0.91655174465590583</v>
      </c>
      <c r="C56" t="str">
        <f>+Data_input!AW59</f>
        <v>NaN</v>
      </c>
      <c r="D56">
        <f>+Data_input!AU59</f>
        <v>-0.27376581734921429</v>
      </c>
      <c r="E56">
        <f>+Data_input!AR59</f>
        <v>2.0236778287352917</v>
      </c>
      <c r="F56" t="str">
        <f>+Data_input!AS59</f>
        <v>NaN</v>
      </c>
      <c r="G56">
        <f>+Data_input!AT59</f>
        <v>3.0422500000000001</v>
      </c>
      <c r="H56">
        <f>+Data_input!AP59</f>
        <v>0.96027469098811347</v>
      </c>
      <c r="I56">
        <f>+Data_input!AQ59</f>
        <v>-1.337379229793586</v>
      </c>
      <c r="J56" t="str">
        <f>+Data_input!AW59</f>
        <v>NaN</v>
      </c>
      <c r="K56" t="str">
        <f>+Data_input!AX59</f>
        <v>NaN</v>
      </c>
      <c r="L56">
        <f>+Data_input!AY59</f>
        <v>3.2716500000000002</v>
      </c>
      <c r="M56" t="s">
        <v>363</v>
      </c>
      <c r="N56" t="str">
        <f>+Data_input!AN59</f>
        <v>NaN</v>
      </c>
      <c r="O56" t="s">
        <v>363</v>
      </c>
      <c r="P56" s="25" t="s">
        <v>363</v>
      </c>
      <c r="Q56" s="25" t="s">
        <v>363</v>
      </c>
      <c r="R56" s="25" t="s">
        <v>363</v>
      </c>
      <c r="S56" s="25" t="s">
        <v>363</v>
      </c>
      <c r="T56" s="25" t="s">
        <v>363</v>
      </c>
      <c r="U56" s="25" t="s">
        <v>363</v>
      </c>
    </row>
    <row r="57" spans="1:21" x14ac:dyDescent="0.2">
      <c r="A57" s="32">
        <v>30772</v>
      </c>
      <c r="B57">
        <f>+Data_input!AO60</f>
        <v>0.73140491176524558</v>
      </c>
      <c r="C57" t="str">
        <f>+Data_input!AW60</f>
        <v>NaN</v>
      </c>
      <c r="D57">
        <f>+Data_input!AU60</f>
        <v>0.6076179978092271</v>
      </c>
      <c r="E57">
        <f>+Data_input!AR60</f>
        <v>1.6556669594447608</v>
      </c>
      <c r="F57" t="str">
        <f>+Data_input!AS60</f>
        <v>NaN</v>
      </c>
      <c r="G57">
        <f>+Data_input!AT60</f>
        <v>2.8580000000000001</v>
      </c>
      <c r="H57">
        <f>+Data_input!AP60</f>
        <v>0.72818895408896189</v>
      </c>
      <c r="I57">
        <f>+Data_input!AQ60</f>
        <v>-5.5281832214469001E-2</v>
      </c>
      <c r="J57" t="str">
        <f>+Data_input!AW60</f>
        <v>NaN</v>
      </c>
      <c r="K57" t="str">
        <f>+Data_input!AX60</f>
        <v>NaN</v>
      </c>
      <c r="L57">
        <f>+Data_input!AY60</f>
        <v>3.1519249999999999</v>
      </c>
      <c r="M57" t="s">
        <v>363</v>
      </c>
      <c r="N57" t="str">
        <f>+Data_input!AN60</f>
        <v>NaN</v>
      </c>
      <c r="O57" t="s">
        <v>363</v>
      </c>
      <c r="P57" s="25" t="s">
        <v>363</v>
      </c>
      <c r="Q57" s="25" t="s">
        <v>363</v>
      </c>
      <c r="R57" s="25" t="s">
        <v>363</v>
      </c>
      <c r="S57" s="25" t="s">
        <v>363</v>
      </c>
      <c r="T57" s="25" t="s">
        <v>363</v>
      </c>
      <c r="U57" s="25" t="s">
        <v>363</v>
      </c>
    </row>
    <row r="58" spans="1:21" x14ac:dyDescent="0.2">
      <c r="A58" s="32">
        <v>30863</v>
      </c>
      <c r="B58">
        <f>+Data_input!AO61</f>
        <v>-0.51971013807764577</v>
      </c>
      <c r="C58" t="str">
        <f>+Data_input!AW61</f>
        <v>NaN</v>
      </c>
      <c r="D58">
        <f>+Data_input!AU61</f>
        <v>-1.1028037506531232</v>
      </c>
      <c r="E58">
        <f>+Data_input!AR61</f>
        <v>1.4670189747793838</v>
      </c>
      <c r="F58" t="str">
        <f>+Data_input!AS61</f>
        <v>NaN</v>
      </c>
      <c r="G58">
        <f>+Data_input!AT61</f>
        <v>2.7145000000000001</v>
      </c>
      <c r="H58">
        <f>+Data_input!AP61</f>
        <v>-0.25147043080819032</v>
      </c>
      <c r="I58">
        <f>+Data_input!AQ61</f>
        <v>-2.5534367537789331</v>
      </c>
      <c r="J58" t="str">
        <f>+Data_input!AW61</f>
        <v>NaN</v>
      </c>
      <c r="K58" t="str">
        <f>+Data_input!AX61</f>
        <v>NaN</v>
      </c>
      <c r="L58">
        <f>+Data_input!AY61</f>
        <v>3.1264750000000001</v>
      </c>
      <c r="M58" t="s">
        <v>363</v>
      </c>
      <c r="N58" t="str">
        <f>+Data_input!AN61</f>
        <v>NaN</v>
      </c>
      <c r="O58" t="s">
        <v>363</v>
      </c>
      <c r="P58" s="25" t="s">
        <v>363</v>
      </c>
      <c r="Q58" s="25" t="s">
        <v>363</v>
      </c>
      <c r="R58" s="25" t="s">
        <v>363</v>
      </c>
      <c r="S58" s="25" t="s">
        <v>363</v>
      </c>
      <c r="T58" s="25" t="s">
        <v>363</v>
      </c>
      <c r="U58" s="25" t="s">
        <v>363</v>
      </c>
    </row>
    <row r="59" spans="1:21" x14ac:dyDescent="0.2">
      <c r="A59" s="32">
        <v>30955</v>
      </c>
      <c r="B59">
        <f>+Data_input!AO62</f>
        <v>0.81441566954397315</v>
      </c>
      <c r="C59" t="str">
        <f>+Data_input!AW62</f>
        <v>NaN</v>
      </c>
      <c r="D59">
        <f>+Data_input!AU62</f>
        <v>0.36647659129364124</v>
      </c>
      <c r="E59">
        <f>+Data_input!AR62</f>
        <v>1.6051709010508044</v>
      </c>
      <c r="F59" t="str">
        <f>+Data_input!AS62</f>
        <v>NaN</v>
      </c>
      <c r="G59">
        <f>+Data_input!AT62</f>
        <v>2.6034999999999999</v>
      </c>
      <c r="H59">
        <f>+Data_input!AP62</f>
        <v>-5.5643632280921888E-2</v>
      </c>
      <c r="I59">
        <f>+Data_input!AQ62</f>
        <v>0.99961582165825658</v>
      </c>
      <c r="J59" t="str">
        <f>+Data_input!AW62</f>
        <v>NaN</v>
      </c>
      <c r="K59" t="str">
        <f>+Data_input!AX62</f>
        <v>NaN</v>
      </c>
      <c r="L59">
        <f>+Data_input!AY62</f>
        <v>3.0522999999999998</v>
      </c>
      <c r="M59" t="s">
        <v>363</v>
      </c>
      <c r="N59" t="str">
        <f>+Data_input!AN62</f>
        <v>NaN</v>
      </c>
      <c r="O59" t="s">
        <v>363</v>
      </c>
      <c r="P59" s="25" t="s">
        <v>363</v>
      </c>
      <c r="Q59" s="25" t="s">
        <v>363</v>
      </c>
      <c r="R59" s="25" t="s">
        <v>363</v>
      </c>
      <c r="S59" s="25" t="s">
        <v>363</v>
      </c>
      <c r="T59" s="25" t="s">
        <v>363</v>
      </c>
      <c r="U59" s="25" t="s">
        <v>363</v>
      </c>
    </row>
    <row r="60" spans="1:21" x14ac:dyDescent="0.2">
      <c r="A60" s="32">
        <v>31047</v>
      </c>
      <c r="B60">
        <f>+Data_input!AO63</f>
        <v>0.41563574320740676</v>
      </c>
      <c r="C60" t="str">
        <f>+Data_input!AW63</f>
        <v>NaN</v>
      </c>
      <c r="D60">
        <f>+Data_input!AU63</f>
        <v>0.68857053747258667</v>
      </c>
      <c r="E60">
        <f>+Data_input!AR63</f>
        <v>1.1084832424492914</v>
      </c>
      <c r="F60" t="str">
        <f>+Data_input!AS63</f>
        <v>NaN</v>
      </c>
      <c r="G60">
        <f>+Data_input!AT63</f>
        <v>2.532</v>
      </c>
      <c r="H60">
        <f>+Data_input!AP63</f>
        <v>0.51023578931897884</v>
      </c>
      <c r="I60">
        <f>+Data_input!AQ63</f>
        <v>1.2325851517114179</v>
      </c>
      <c r="J60" t="s">
        <v>363</v>
      </c>
      <c r="K60" t="str">
        <f>+Data_input!AX63</f>
        <v>NaN</v>
      </c>
      <c r="L60">
        <f>+Data_input!AY63</f>
        <v>2.8545750000000001</v>
      </c>
      <c r="M60" t="s">
        <v>363</v>
      </c>
      <c r="N60" t="str">
        <f>+Data_input!AN63</f>
        <v>NaN</v>
      </c>
      <c r="O60" t="s">
        <v>363</v>
      </c>
      <c r="P60" s="25" t="s">
        <v>363</v>
      </c>
      <c r="Q60" s="25" t="s">
        <v>363</v>
      </c>
      <c r="R60" s="25" t="s">
        <v>363</v>
      </c>
      <c r="S60" s="25" t="s">
        <v>363</v>
      </c>
      <c r="T60" s="25" t="s">
        <v>363</v>
      </c>
      <c r="U60" s="25" t="s">
        <v>363</v>
      </c>
    </row>
    <row r="61" spans="1:21" x14ac:dyDescent="0.2">
      <c r="A61" s="32">
        <v>31137</v>
      </c>
      <c r="B61">
        <f>+Data_input!AO64</f>
        <v>0.15719806447458226</v>
      </c>
      <c r="C61">
        <f>+Data_input!AW64</f>
        <v>5.5978026452299705</v>
      </c>
      <c r="D61">
        <f>+Data_input!AU64</f>
        <v>0.42849365518284283</v>
      </c>
      <c r="E61">
        <f>+Data_input!AR64</f>
        <v>1.5625317903080815</v>
      </c>
      <c r="F61" t="str">
        <f>+Data_input!AS64</f>
        <v>NaN</v>
      </c>
      <c r="G61">
        <f>+Data_input!AT64</f>
        <v>2.4657499999999999</v>
      </c>
      <c r="H61">
        <f>+Data_input!AP64</f>
        <v>0.91156536141506739</v>
      </c>
      <c r="I61">
        <f>+Data_input!AQ64</f>
        <v>-1.6384292583991016</v>
      </c>
      <c r="J61" t="s">
        <v>363</v>
      </c>
      <c r="K61" t="str">
        <f>+Data_input!AX64</f>
        <v>NaN</v>
      </c>
      <c r="L61">
        <f>+Data_input!AY64</f>
        <v>2.73685</v>
      </c>
      <c r="M61" t="s">
        <v>363</v>
      </c>
      <c r="N61" t="str">
        <f>+Data_input!AN64</f>
        <v>NaN</v>
      </c>
      <c r="O61" t="s">
        <v>363</v>
      </c>
      <c r="P61" s="25" t="s">
        <v>363</v>
      </c>
      <c r="Q61" s="25" t="s">
        <v>363</v>
      </c>
      <c r="R61" s="25" t="s">
        <v>363</v>
      </c>
      <c r="S61" s="25" t="s">
        <v>363</v>
      </c>
      <c r="T61" s="25" t="s">
        <v>363</v>
      </c>
      <c r="U61" s="25" t="s">
        <v>363</v>
      </c>
    </row>
    <row r="62" spans="1:21" x14ac:dyDescent="0.2">
      <c r="A62" s="32">
        <v>31228</v>
      </c>
      <c r="B62">
        <f>+Data_input!AO65</f>
        <v>0.81002552716348319</v>
      </c>
      <c r="C62">
        <f>+Data_input!AW65</f>
        <v>5.5203910426653167</v>
      </c>
      <c r="D62">
        <f>+Data_input!AU65</f>
        <v>5.8433534477473355E-2</v>
      </c>
      <c r="E62">
        <f>+Data_input!AR65</f>
        <v>1.3857034661426282</v>
      </c>
      <c r="F62" t="str">
        <f>+Data_input!AS65</f>
        <v>NaN</v>
      </c>
      <c r="G62">
        <f>+Data_input!AT65</f>
        <v>2.4904999999999999</v>
      </c>
      <c r="H62">
        <f>+Data_input!AP65</f>
        <v>0.33825091227613574</v>
      </c>
      <c r="I62">
        <f>+Data_input!AQ65</f>
        <v>1.3479053923798217</v>
      </c>
      <c r="J62" t="s">
        <v>363</v>
      </c>
      <c r="K62" t="str">
        <f>+Data_input!AX65</f>
        <v>NaN</v>
      </c>
      <c r="L62">
        <f>+Data_input!AY65</f>
        <v>2.7110249999999998</v>
      </c>
      <c r="M62" t="s">
        <v>363</v>
      </c>
      <c r="N62" t="str">
        <f>+Data_input!AN65</f>
        <v>NaN</v>
      </c>
      <c r="O62" t="s">
        <v>363</v>
      </c>
      <c r="P62" s="25" t="s">
        <v>363</v>
      </c>
      <c r="Q62" s="25" t="s">
        <v>363</v>
      </c>
      <c r="R62" s="25" t="s">
        <v>363</v>
      </c>
      <c r="S62" s="25" t="s">
        <v>363</v>
      </c>
      <c r="T62" s="25" t="s">
        <v>363</v>
      </c>
      <c r="U62" s="25" t="s">
        <v>363</v>
      </c>
    </row>
    <row r="63" spans="1:21" x14ac:dyDescent="0.2">
      <c r="A63" s="32">
        <v>31320</v>
      </c>
      <c r="B63">
        <f>+Data_input!AO66</f>
        <v>0.62970295181627567</v>
      </c>
      <c r="C63">
        <f>+Data_input!AW66</f>
        <v>5.3781865213226734</v>
      </c>
      <c r="D63">
        <f>+Data_input!AU66</f>
        <v>0.49315273626514783</v>
      </c>
      <c r="E63">
        <f>+Data_input!AR66</f>
        <v>1.5174798019235132</v>
      </c>
      <c r="F63" t="str">
        <f>+Data_input!AS66</f>
        <v>NaN</v>
      </c>
      <c r="G63">
        <f>+Data_input!AT66</f>
        <v>2.3367499999999999</v>
      </c>
      <c r="H63">
        <f>+Data_input!AP66</f>
        <v>0.38085287633921078</v>
      </c>
      <c r="I63">
        <f>+Data_input!AQ66</f>
        <v>1.3035571367019387</v>
      </c>
      <c r="J63" t="s">
        <v>363</v>
      </c>
      <c r="K63" t="str">
        <f>+Data_input!AX66</f>
        <v>NaN</v>
      </c>
      <c r="L63">
        <f>+Data_input!AY66</f>
        <v>2.6672500000000001</v>
      </c>
      <c r="M63" t="s">
        <v>363</v>
      </c>
      <c r="N63" t="str">
        <f>+Data_input!AN66</f>
        <v>NaN</v>
      </c>
      <c r="O63" t="s">
        <v>363</v>
      </c>
      <c r="P63" s="25" t="s">
        <v>363</v>
      </c>
      <c r="Q63" s="25" t="s">
        <v>363</v>
      </c>
      <c r="R63" s="25" t="s">
        <v>363</v>
      </c>
      <c r="S63" s="25" t="s">
        <v>363</v>
      </c>
      <c r="T63" s="25" t="s">
        <v>363</v>
      </c>
      <c r="U63" s="25" t="s">
        <v>363</v>
      </c>
    </row>
    <row r="64" spans="1:21" x14ac:dyDescent="0.2">
      <c r="A64" s="32">
        <v>31412</v>
      </c>
      <c r="B64">
        <f>+Data_input!AO67</f>
        <v>0.30455884922822984</v>
      </c>
      <c r="C64">
        <f>+Data_input!AW67</f>
        <v>5.1799106232106631</v>
      </c>
      <c r="D64">
        <f>+Data_input!AU67</f>
        <v>-2.1903325760483615E-2</v>
      </c>
      <c r="E64">
        <f>+Data_input!AR67</f>
        <v>1.4947961435873147</v>
      </c>
      <c r="F64" t="str">
        <f>+Data_input!AS67</f>
        <v>NaN</v>
      </c>
      <c r="G64">
        <f>+Data_input!AT67</f>
        <v>2.157</v>
      </c>
      <c r="H64">
        <f>+Data_input!AP67</f>
        <v>0.11889200757436184</v>
      </c>
      <c r="I64">
        <f>+Data_input!AQ67</f>
        <v>0.91909959308760625</v>
      </c>
      <c r="J64" t="s">
        <v>363</v>
      </c>
      <c r="K64" t="str">
        <f>+Data_input!AX67</f>
        <v>NaN</v>
      </c>
      <c r="L64">
        <f>+Data_input!AY67</f>
        <v>2.5725750000000001</v>
      </c>
      <c r="M64" t="s">
        <v>363</v>
      </c>
      <c r="N64" t="str">
        <f>+Data_input!AN67</f>
        <v>NaN</v>
      </c>
      <c r="O64" t="s">
        <v>363</v>
      </c>
      <c r="P64" s="25" t="s">
        <v>363</v>
      </c>
      <c r="Q64" s="25" t="s">
        <v>363</v>
      </c>
      <c r="R64" s="25" t="s">
        <v>363</v>
      </c>
      <c r="S64" s="25" t="s">
        <v>363</v>
      </c>
      <c r="T64" s="25" t="s">
        <v>363</v>
      </c>
      <c r="U64" s="25" t="s">
        <v>363</v>
      </c>
    </row>
    <row r="65" spans="1:21" x14ac:dyDescent="0.2">
      <c r="A65" s="32">
        <v>31502</v>
      </c>
      <c r="B65">
        <f>+Data_input!AO68</f>
        <v>-0.62857191611986662</v>
      </c>
      <c r="C65">
        <f>+Data_input!AW68</f>
        <v>4.9528112381537639</v>
      </c>
      <c r="D65">
        <f>+Data_input!AU68</f>
        <v>-0.39107677334659036</v>
      </c>
      <c r="E65">
        <f>+Data_input!AR68</f>
        <v>1.7647516813578359</v>
      </c>
      <c r="F65" t="str">
        <f>+Data_input!AS68</f>
        <v>NaN</v>
      </c>
      <c r="G65">
        <f>+Data_input!AT68</f>
        <v>2.1872500000000001</v>
      </c>
      <c r="H65">
        <f>+Data_input!AP68</f>
        <v>-0.83985339334562581</v>
      </c>
      <c r="I65">
        <f>+Data_input!AQ68</f>
        <v>-2.4798994655218762</v>
      </c>
      <c r="J65" t="s">
        <v>363</v>
      </c>
      <c r="K65" t="str">
        <f>+Data_input!AX68</f>
        <v>NaN</v>
      </c>
      <c r="L65">
        <f>+Data_input!AY68</f>
        <v>2.4415749999999998</v>
      </c>
      <c r="M65" t="s">
        <v>363</v>
      </c>
      <c r="N65" t="str">
        <f>+Data_input!AN68</f>
        <v>NaN</v>
      </c>
      <c r="O65" t="s">
        <v>363</v>
      </c>
      <c r="P65" s="25" t="s">
        <v>363</v>
      </c>
      <c r="Q65" s="25" t="s">
        <v>363</v>
      </c>
      <c r="R65" s="25" t="s">
        <v>363</v>
      </c>
      <c r="S65" s="25" t="s">
        <v>363</v>
      </c>
      <c r="T65" s="25" t="s">
        <v>363</v>
      </c>
      <c r="U65" s="25" t="s">
        <v>363</v>
      </c>
    </row>
    <row r="66" spans="1:21" x14ac:dyDescent="0.2">
      <c r="A66" s="32">
        <v>31593</v>
      </c>
      <c r="B66">
        <f>+Data_input!AO69</f>
        <v>1.552069220589178</v>
      </c>
      <c r="C66">
        <f>+Data_input!AW69</f>
        <v>4.7847139197976114</v>
      </c>
      <c r="D66">
        <f>+Data_input!AU69</f>
        <v>0.21563372035958103</v>
      </c>
      <c r="E66">
        <f>+Data_input!AR69</f>
        <v>1.3034217838906685</v>
      </c>
      <c r="F66" t="str">
        <f>+Data_input!AS69</f>
        <v>NaN</v>
      </c>
      <c r="G66">
        <f>+Data_input!AT69</f>
        <v>2.0070000000000001</v>
      </c>
      <c r="H66">
        <f>+Data_input!AP69</f>
        <v>0.79713751220332774</v>
      </c>
      <c r="I66">
        <f>+Data_input!AQ69</f>
        <v>1.9949516694353218</v>
      </c>
      <c r="J66" t="s">
        <v>363</v>
      </c>
      <c r="K66" t="str">
        <f>+Data_input!AX69</f>
        <v>NaN</v>
      </c>
      <c r="L66">
        <f>+Data_input!AY69</f>
        <v>2.1495500000000001</v>
      </c>
      <c r="M66" t="s">
        <v>363</v>
      </c>
      <c r="N66" t="str">
        <f>+Data_input!AN69</f>
        <v>NaN</v>
      </c>
      <c r="O66" t="s">
        <v>363</v>
      </c>
      <c r="P66" s="25" t="s">
        <v>363</v>
      </c>
      <c r="Q66" s="25" t="s">
        <v>363</v>
      </c>
      <c r="R66" s="25" t="s">
        <v>363</v>
      </c>
      <c r="S66" s="25" t="s">
        <v>363</v>
      </c>
      <c r="T66" s="25" t="s">
        <v>363</v>
      </c>
      <c r="U66" s="25" t="s">
        <v>363</v>
      </c>
    </row>
    <row r="67" spans="1:21" x14ac:dyDescent="0.2">
      <c r="A67" s="32">
        <v>31685</v>
      </c>
      <c r="B67">
        <f>+Data_input!AO70</f>
        <v>0.17993856813168271</v>
      </c>
      <c r="C67">
        <f>+Data_input!AW70</f>
        <v>4.6991955053788814</v>
      </c>
      <c r="D67">
        <f>+Data_input!AU70</f>
        <v>0.12063217577280229</v>
      </c>
      <c r="E67">
        <f>+Data_input!AR70</f>
        <v>1.1445046245872879</v>
      </c>
      <c r="F67" t="str">
        <f>+Data_input!AS70</f>
        <v>NaN</v>
      </c>
      <c r="G67">
        <f>+Data_input!AT70</f>
        <v>1.93825</v>
      </c>
      <c r="H67">
        <f>+Data_input!AP70</f>
        <v>-0.16877239656261775</v>
      </c>
      <c r="I67">
        <f>+Data_input!AQ70</f>
        <v>0.35558028093331895</v>
      </c>
      <c r="J67" t="s">
        <v>363</v>
      </c>
      <c r="K67" t="str">
        <f>+Data_input!AX70</f>
        <v>NaN</v>
      </c>
      <c r="L67">
        <f>+Data_input!AY70</f>
        <v>2.1009250000000002</v>
      </c>
      <c r="M67" t="s">
        <v>363</v>
      </c>
      <c r="N67" t="str">
        <f>+Data_input!AN70</f>
        <v>NaN</v>
      </c>
      <c r="O67" t="s">
        <v>363</v>
      </c>
      <c r="P67" s="25" t="s">
        <v>363</v>
      </c>
      <c r="Q67" s="25" t="s">
        <v>363</v>
      </c>
      <c r="R67" s="25" t="s">
        <v>363</v>
      </c>
      <c r="S67" s="25" t="s">
        <v>363</v>
      </c>
      <c r="T67" s="25" t="s">
        <v>363</v>
      </c>
      <c r="U67" s="25" t="s">
        <v>363</v>
      </c>
    </row>
    <row r="68" spans="1:21" x14ac:dyDescent="0.2">
      <c r="A68" s="32">
        <v>31777</v>
      </c>
      <c r="B68">
        <f>+Data_input!AO71</f>
        <v>-0.15538542221143412</v>
      </c>
      <c r="C68">
        <f>+Data_input!AW71</f>
        <v>4.6741028706441394</v>
      </c>
      <c r="D68">
        <f>+Data_input!AU71</f>
        <v>0.13742314645369155</v>
      </c>
      <c r="E68">
        <f>+Data_input!AR71</f>
        <v>0.84986347214625191</v>
      </c>
      <c r="F68" t="str">
        <f>+Data_input!AS71</f>
        <v>NaN</v>
      </c>
      <c r="G68">
        <f>+Data_input!AT71</f>
        <v>1.96875</v>
      </c>
      <c r="H68">
        <f>+Data_input!AP71</f>
        <v>0.49766428838973925</v>
      </c>
      <c r="I68">
        <f>+Data_input!AQ71</f>
        <v>0.56819113666809851</v>
      </c>
      <c r="J68" t="s">
        <v>363</v>
      </c>
      <c r="K68" t="str">
        <f>+Data_input!AX71</f>
        <v>NaN</v>
      </c>
      <c r="L68">
        <f>+Data_input!AY71</f>
        <v>2.1182500000000002</v>
      </c>
      <c r="M68" t="s">
        <v>363</v>
      </c>
      <c r="N68" t="str">
        <f>+Data_input!AN71</f>
        <v>NaN</v>
      </c>
      <c r="O68" t="s">
        <v>363</v>
      </c>
      <c r="P68" s="25" t="s">
        <v>363</v>
      </c>
      <c r="Q68" s="25" t="s">
        <v>363</v>
      </c>
      <c r="R68" s="25" t="s">
        <v>363</v>
      </c>
      <c r="S68" s="25" t="s">
        <v>363</v>
      </c>
      <c r="T68" s="25" t="s">
        <v>363</v>
      </c>
      <c r="U68" s="25" t="s">
        <v>363</v>
      </c>
    </row>
    <row r="69" spans="1:21" x14ac:dyDescent="0.2">
      <c r="A69" s="32">
        <v>31867</v>
      </c>
      <c r="B69">
        <f>+Data_input!AO72</f>
        <v>-0.73311494174005709</v>
      </c>
      <c r="C69">
        <f>+Data_input!AW72</f>
        <v>4.7316413091708549</v>
      </c>
      <c r="D69">
        <f>+Data_input!AU72</f>
        <v>0.107822607467353</v>
      </c>
      <c r="E69">
        <f>+Data_input!AR72</f>
        <v>0.84270161618803618</v>
      </c>
      <c r="F69" t="str">
        <f>+Data_input!AS72</f>
        <v>NaN</v>
      </c>
      <c r="G69">
        <f>+Data_input!AT72</f>
        <v>2.0262500000000001</v>
      </c>
      <c r="H69">
        <f>+Data_input!AP72</f>
        <v>-0.21567591098009936</v>
      </c>
      <c r="I69">
        <f>+Data_input!AQ72</f>
        <v>-1.8246121028932281</v>
      </c>
      <c r="J69" t="s">
        <v>363</v>
      </c>
      <c r="K69" t="str">
        <f>+Data_input!AX72</f>
        <v>NaN</v>
      </c>
      <c r="L69">
        <f>+Data_input!AY72</f>
        <v>2.1177999999999999</v>
      </c>
      <c r="M69" t="s">
        <v>363</v>
      </c>
      <c r="N69" t="str">
        <f>+Data_input!AN72</f>
        <v>NaN</v>
      </c>
      <c r="O69" t="s">
        <v>363</v>
      </c>
      <c r="P69" s="25" t="s">
        <v>363</v>
      </c>
      <c r="Q69" s="25" t="s">
        <v>363</v>
      </c>
      <c r="R69" s="25" t="s">
        <v>363</v>
      </c>
      <c r="S69" s="25" t="s">
        <v>363</v>
      </c>
      <c r="T69" s="25" t="s">
        <v>363</v>
      </c>
      <c r="U69" s="25" t="s">
        <v>363</v>
      </c>
    </row>
    <row r="70" spans="1:21" x14ac:dyDescent="0.2">
      <c r="A70" s="32">
        <v>31958</v>
      </c>
      <c r="B70">
        <f>+Data_input!AO73</f>
        <v>1.3643363963799551</v>
      </c>
      <c r="C70">
        <f>+Data_input!AW73</f>
        <v>4.7600493049836823</v>
      </c>
      <c r="D70">
        <f>+Data_input!AU73</f>
        <v>0.96286134047580874</v>
      </c>
      <c r="E70">
        <f>+Data_input!AR73</f>
        <v>0.83565945909414918</v>
      </c>
      <c r="F70" t="str">
        <f>+Data_input!AS73</f>
        <v>NaN</v>
      </c>
      <c r="G70">
        <f>+Data_input!AT73</f>
        <v>2.1065</v>
      </c>
      <c r="H70">
        <f>+Data_input!AP73</f>
        <v>1.548183436874913</v>
      </c>
      <c r="I70">
        <f>+Data_input!AQ73</f>
        <v>2.9212492315831224</v>
      </c>
      <c r="J70" t="s">
        <v>363</v>
      </c>
      <c r="K70" t="str">
        <f>+Data_input!AX73</f>
        <v>NaN</v>
      </c>
      <c r="L70">
        <f>+Data_input!AY73</f>
        <v>2.17225</v>
      </c>
      <c r="M70" t="s">
        <v>363</v>
      </c>
      <c r="N70" t="str">
        <f>+Data_input!AN73</f>
        <v>NaN</v>
      </c>
      <c r="O70" t="s">
        <v>363</v>
      </c>
      <c r="P70" s="25" t="s">
        <v>363</v>
      </c>
      <c r="Q70" s="25" t="s">
        <v>363</v>
      </c>
      <c r="R70" s="25" t="s">
        <v>363</v>
      </c>
      <c r="S70" s="25" t="s">
        <v>363</v>
      </c>
      <c r="T70" s="25" t="s">
        <v>363</v>
      </c>
      <c r="U70" s="25" t="s">
        <v>363</v>
      </c>
    </row>
    <row r="71" spans="1:21" x14ac:dyDescent="0.2">
      <c r="A71" s="32">
        <v>32050</v>
      </c>
      <c r="B71">
        <f>+Data_input!AO74</f>
        <v>0.82396912422486568</v>
      </c>
      <c r="C71">
        <f>+Data_input!AW74</f>
        <v>4.7343350973221865</v>
      </c>
      <c r="D71">
        <f>+Data_input!AU74</f>
        <v>0.61028184619376258</v>
      </c>
      <c r="E71">
        <f>+Data_input!AR74</f>
        <v>0.69108775398470101</v>
      </c>
      <c r="F71" t="str">
        <f>+Data_input!AS74</f>
        <v>NaN</v>
      </c>
      <c r="G71">
        <f>+Data_input!AT74</f>
        <v>2.1225000000000001</v>
      </c>
      <c r="H71">
        <f>+Data_input!AP74</f>
        <v>0.75014425953083963</v>
      </c>
      <c r="I71">
        <f>+Data_input!AQ74</f>
        <v>2.0098641101103758</v>
      </c>
      <c r="J71" t="s">
        <v>363</v>
      </c>
      <c r="K71" t="str">
        <f>+Data_input!AX74</f>
        <v>NaN</v>
      </c>
      <c r="L71">
        <f>+Data_input!AY74</f>
        <v>2.3680500000000002</v>
      </c>
      <c r="M71" t="s">
        <v>363</v>
      </c>
      <c r="N71" t="str">
        <f>+Data_input!AN74</f>
        <v>NaN</v>
      </c>
      <c r="O71" t="s">
        <v>363</v>
      </c>
      <c r="P71" s="25" t="s">
        <v>363</v>
      </c>
      <c r="Q71" s="25" t="s">
        <v>363</v>
      </c>
      <c r="R71" s="25" t="s">
        <v>363</v>
      </c>
      <c r="S71" s="25" t="s">
        <v>363</v>
      </c>
      <c r="T71" s="25" t="s">
        <v>363</v>
      </c>
      <c r="U71" s="25" t="s">
        <v>363</v>
      </c>
    </row>
    <row r="72" spans="1:21" x14ac:dyDescent="0.2">
      <c r="A72" s="32">
        <v>32142</v>
      </c>
      <c r="B72">
        <f>+Data_input!AO75</f>
        <v>1.0912700093263037</v>
      </c>
      <c r="C72">
        <f>+Data_input!AW75</f>
        <v>4.6801719117347007</v>
      </c>
      <c r="D72">
        <f>+Data_input!AU75</f>
        <v>0.23242821907389419</v>
      </c>
      <c r="E72">
        <f>+Data_input!AR75</f>
        <v>1.2320484388040656</v>
      </c>
      <c r="F72" t="str">
        <f>+Data_input!AS75</f>
        <v>NaN</v>
      </c>
      <c r="G72">
        <f>+Data_input!AT75</f>
        <v>2.1065</v>
      </c>
      <c r="H72">
        <f>+Data_input!AP75</f>
        <v>0.52867214524160389</v>
      </c>
      <c r="I72">
        <f>+Data_input!AQ75</f>
        <v>1.5119413042928556</v>
      </c>
      <c r="J72" t="s">
        <v>363</v>
      </c>
      <c r="K72" t="str">
        <f>+Data_input!AX75</f>
        <v>NaN</v>
      </c>
      <c r="L72">
        <f>+Data_input!AY75</f>
        <v>2.4033500000000001</v>
      </c>
      <c r="M72" t="s">
        <v>363</v>
      </c>
      <c r="N72" t="str">
        <f>+Data_input!AN75</f>
        <v>NaN</v>
      </c>
      <c r="O72" t="s">
        <v>363</v>
      </c>
      <c r="P72" s="25" t="s">
        <v>363</v>
      </c>
      <c r="Q72" s="25" t="s">
        <v>363</v>
      </c>
      <c r="R72" s="25" t="s">
        <v>363</v>
      </c>
      <c r="S72" s="25" t="s">
        <v>363</v>
      </c>
      <c r="T72" s="25" t="s">
        <v>363</v>
      </c>
      <c r="U72" s="25" t="s">
        <v>363</v>
      </c>
    </row>
    <row r="73" spans="1:21" x14ac:dyDescent="0.2">
      <c r="A73" s="32">
        <v>32233</v>
      </c>
      <c r="B73">
        <f>+Data_input!AO76</f>
        <v>0.18494882033662757</v>
      </c>
      <c r="C73">
        <f>+Data_input!AW76</f>
        <v>4.5822613706446118</v>
      </c>
      <c r="D73">
        <f>+Data_input!AU76</f>
        <v>0.39808877790399755</v>
      </c>
      <c r="E73">
        <f>+Data_input!AR76</f>
        <v>0.94787439545437391</v>
      </c>
      <c r="F73">
        <f>+Data_input!AS76</f>
        <v>0.56845998200891779</v>
      </c>
      <c r="G73">
        <f>+Data_input!AT76</f>
        <v>1.8634999999999999</v>
      </c>
      <c r="H73">
        <f>+Data_input!AP76</f>
        <v>-0.57999586114365853</v>
      </c>
      <c r="I73">
        <f>+Data_input!AQ76</f>
        <v>1.0541619915159062</v>
      </c>
      <c r="J73" t="s">
        <v>363</v>
      </c>
      <c r="K73" t="str">
        <f>+Data_input!AX76</f>
        <v>NaN</v>
      </c>
      <c r="L73">
        <f>+Data_input!AY76</f>
        <v>2.2465250000000001</v>
      </c>
      <c r="M73" t="s">
        <v>363</v>
      </c>
      <c r="N73" t="str">
        <f>+Data_input!AN76</f>
        <v>NaN</v>
      </c>
      <c r="O73" t="s">
        <v>363</v>
      </c>
      <c r="P73" s="25" t="s">
        <v>363</v>
      </c>
      <c r="Q73" s="25" t="s">
        <v>363</v>
      </c>
      <c r="R73" s="25" t="s">
        <v>363</v>
      </c>
      <c r="S73" s="25" t="s">
        <v>363</v>
      </c>
      <c r="T73" s="25" t="s">
        <v>363</v>
      </c>
      <c r="U73" s="25" t="s">
        <v>363</v>
      </c>
    </row>
    <row r="74" spans="1:21" x14ac:dyDescent="0.2">
      <c r="A74" s="32">
        <v>32324</v>
      </c>
      <c r="B74">
        <f>+Data_input!AO77</f>
        <v>0.61711803397756471</v>
      </c>
      <c r="C74">
        <f>+Data_input!AW77</f>
        <v>4.493103591093722</v>
      </c>
      <c r="D74">
        <f>+Data_input!AU77</f>
        <v>0.23391121359836431</v>
      </c>
      <c r="E74">
        <f>+Data_input!AR77</f>
        <v>1.0723963362975641</v>
      </c>
      <c r="F74">
        <f>+Data_input!AS77</f>
        <v>0.60568586251028866</v>
      </c>
      <c r="G74">
        <f>+Data_input!AT77</f>
        <v>1.8149999999999999</v>
      </c>
      <c r="H74">
        <f>+Data_input!AP77</f>
        <v>0.39498579245034238</v>
      </c>
      <c r="I74">
        <f>+Data_input!AQ77</f>
        <v>1.6411868583325593</v>
      </c>
      <c r="J74" t="s">
        <v>363</v>
      </c>
      <c r="K74" t="str">
        <f>+Data_input!AX77</f>
        <v>NaN</v>
      </c>
      <c r="L74">
        <f>+Data_input!AY77</f>
        <v>2.2207249999999998</v>
      </c>
      <c r="M74" t="s">
        <v>363</v>
      </c>
      <c r="N74" t="str">
        <f>+Data_input!AN77</f>
        <v>NaN</v>
      </c>
      <c r="O74" t="s">
        <v>363</v>
      </c>
      <c r="P74" s="25" t="s">
        <v>363</v>
      </c>
      <c r="Q74" s="25" t="s">
        <v>363</v>
      </c>
      <c r="R74" s="25" t="s">
        <v>363</v>
      </c>
      <c r="S74" s="25" t="s">
        <v>363</v>
      </c>
      <c r="T74" s="25" t="s">
        <v>363</v>
      </c>
      <c r="U74" s="25" t="s">
        <v>363</v>
      </c>
    </row>
    <row r="75" spans="1:21" x14ac:dyDescent="0.2">
      <c r="A75" s="32">
        <v>32416</v>
      </c>
      <c r="B75">
        <f>+Data_input!AO78</f>
        <v>1.0769622978504187</v>
      </c>
      <c r="C75">
        <f>+Data_input!AW78</f>
        <v>4.4432029127956607</v>
      </c>
      <c r="D75">
        <f>+Data_input!AU78</f>
        <v>0.46074362027636934</v>
      </c>
      <c r="E75">
        <f>+Data_input!AR78</f>
        <v>0.92900469070927338</v>
      </c>
      <c r="F75">
        <f>+Data_input!AS78</f>
        <v>0.73159489721152682</v>
      </c>
      <c r="G75">
        <f>+Data_input!AT78</f>
        <v>1.9935</v>
      </c>
      <c r="H75">
        <f>+Data_input!AP78</f>
        <v>1.2812218471524568</v>
      </c>
      <c r="I75">
        <f>+Data_input!AQ78</f>
        <v>1.8386210704343542</v>
      </c>
      <c r="J75" t="s">
        <v>363</v>
      </c>
      <c r="K75" t="str">
        <f>+Data_input!AX78</f>
        <v>NaN</v>
      </c>
      <c r="L75">
        <f>+Data_input!AY78</f>
        <v>2.2585250000000001</v>
      </c>
      <c r="M75" t="s">
        <v>363</v>
      </c>
      <c r="N75" t="str">
        <f>+Data_input!AN78</f>
        <v>NaN</v>
      </c>
      <c r="O75" t="s">
        <v>363</v>
      </c>
      <c r="P75" s="25" t="s">
        <v>363</v>
      </c>
      <c r="Q75" s="25" t="s">
        <v>363</v>
      </c>
      <c r="R75" s="25" t="s">
        <v>363</v>
      </c>
      <c r="S75" s="25" t="s">
        <v>363</v>
      </c>
      <c r="T75" s="25" t="s">
        <v>363</v>
      </c>
      <c r="U75" s="25" t="s">
        <v>363</v>
      </c>
    </row>
    <row r="76" spans="1:21" x14ac:dyDescent="0.2">
      <c r="A76" s="32">
        <v>32508</v>
      </c>
      <c r="B76">
        <f>+Data_input!AO79</f>
        <v>0.82092983302608558</v>
      </c>
      <c r="C76">
        <f>+Data_input!AW79</f>
        <v>4.42433777012549</v>
      </c>
      <c r="D76">
        <f>+Data_input!AU79</f>
        <v>8.9913698208649917E-2</v>
      </c>
      <c r="E76">
        <f>+Data_input!AR79</f>
        <v>1.3123547929807429</v>
      </c>
      <c r="F76">
        <f>+Data_input!AS79</f>
        <v>0.84446350125949188</v>
      </c>
      <c r="G76">
        <f>+Data_input!AT79</f>
        <v>2.1187499999999999</v>
      </c>
      <c r="H76">
        <f>+Data_input!AP79</f>
        <v>0.38970686999045778</v>
      </c>
      <c r="I76">
        <f>+Data_input!AQ79</f>
        <v>1.3772098205243388</v>
      </c>
      <c r="J76" t="s">
        <v>363</v>
      </c>
      <c r="K76" t="str">
        <f>+Data_input!AX79</f>
        <v>NaN</v>
      </c>
      <c r="L76">
        <f>+Data_input!AY79</f>
        <v>2.2451750000000001</v>
      </c>
      <c r="M76" t="s">
        <v>363</v>
      </c>
      <c r="N76" t="str">
        <f>+Data_input!AN79</f>
        <v>NaN</v>
      </c>
      <c r="O76" t="s">
        <v>363</v>
      </c>
      <c r="P76" s="25" t="s">
        <v>363</v>
      </c>
      <c r="Q76" s="25" t="s">
        <v>363</v>
      </c>
      <c r="R76" s="25" t="s">
        <v>363</v>
      </c>
      <c r="S76" s="25" t="s">
        <v>363</v>
      </c>
      <c r="T76" s="25" t="s">
        <v>363</v>
      </c>
      <c r="U76" s="25" t="s">
        <v>363</v>
      </c>
    </row>
    <row r="77" spans="1:21" x14ac:dyDescent="0.2">
      <c r="A77" s="32">
        <v>32598</v>
      </c>
      <c r="B77">
        <f>+Data_input!AO80</f>
        <v>0.83384849215870172</v>
      </c>
      <c r="C77">
        <f>+Data_input!AW80</f>
        <v>4.3736674820477495</v>
      </c>
      <c r="D77">
        <f>+Data_input!AU80</f>
        <v>0.69906953598262667</v>
      </c>
      <c r="E77">
        <f>+Data_input!AR80</f>
        <v>1.1665718815962633</v>
      </c>
      <c r="F77">
        <f>+Data_input!AS80</f>
        <v>0.85648701312956799</v>
      </c>
      <c r="G77">
        <f>+Data_input!AT80</f>
        <v>2.379</v>
      </c>
      <c r="H77">
        <f>+Data_input!AP80</f>
        <v>0.63444978235539251</v>
      </c>
      <c r="I77">
        <f>+Data_input!AQ80</f>
        <v>2.1502810525249751</v>
      </c>
      <c r="J77" t="s">
        <v>363</v>
      </c>
      <c r="K77" t="str">
        <f>+Data_input!AX80</f>
        <v>NaN</v>
      </c>
      <c r="L77">
        <f>+Data_input!AY80</f>
        <v>2.3510499999999999</v>
      </c>
      <c r="M77" t="s">
        <v>363</v>
      </c>
      <c r="N77" t="str">
        <f>+Data_input!AN80</f>
        <v>NaN</v>
      </c>
      <c r="O77" t="s">
        <v>363</v>
      </c>
      <c r="P77" s="25" t="s">
        <v>363</v>
      </c>
      <c r="Q77" s="25" t="s">
        <v>363</v>
      </c>
      <c r="R77" s="25" t="s">
        <v>363</v>
      </c>
      <c r="S77" s="25" t="s">
        <v>363</v>
      </c>
      <c r="T77" s="25" t="s">
        <v>363</v>
      </c>
      <c r="U77" s="25" t="s">
        <v>363</v>
      </c>
    </row>
    <row r="78" spans="1:21" x14ac:dyDescent="0.2">
      <c r="A78" s="32">
        <v>32689</v>
      </c>
      <c r="B78">
        <f>+Data_input!AO81</f>
        <v>0.66983308979066181</v>
      </c>
      <c r="C78">
        <f>+Data_input!AW81</f>
        <v>4.2529910714221115</v>
      </c>
      <c r="D78">
        <f>+Data_input!AU81</f>
        <v>0.24721343747628358</v>
      </c>
      <c r="E78">
        <f>+Data_input!AR81</f>
        <v>0.89801758075843185</v>
      </c>
      <c r="F78">
        <f>+Data_input!AS81</f>
        <v>0.96400024483557134</v>
      </c>
      <c r="G78">
        <f>+Data_input!AT81</f>
        <v>2.4227500000000002</v>
      </c>
      <c r="H78">
        <f>+Data_input!AP81</f>
        <v>0.86675793576796778</v>
      </c>
      <c r="I78">
        <f>+Data_input!AQ81</f>
        <v>1.0230978896838094</v>
      </c>
      <c r="J78" t="s">
        <v>363</v>
      </c>
      <c r="K78" t="str">
        <f>+Data_input!AX81</f>
        <v>NaN</v>
      </c>
      <c r="L78">
        <f>+Data_input!AY81</f>
        <v>2.4067750000000001</v>
      </c>
      <c r="M78" t="s">
        <v>363</v>
      </c>
      <c r="N78" t="str">
        <f>+Data_input!AN81</f>
        <v>NaN</v>
      </c>
      <c r="O78" t="s">
        <v>363</v>
      </c>
      <c r="P78" s="25" t="s">
        <v>363</v>
      </c>
      <c r="Q78" s="25" t="s">
        <v>363</v>
      </c>
      <c r="R78" s="25" t="s">
        <v>363</v>
      </c>
      <c r="S78" s="25" t="s">
        <v>363</v>
      </c>
      <c r="T78" s="25" t="s">
        <v>363</v>
      </c>
      <c r="U78" s="25" t="s">
        <v>363</v>
      </c>
    </row>
    <row r="79" spans="1:21" x14ac:dyDescent="0.2">
      <c r="A79" s="32">
        <v>32781</v>
      </c>
      <c r="B79">
        <f>+Data_input!AO82</f>
        <v>0.2142370693608904</v>
      </c>
      <c r="C79">
        <f>+Data_input!AW82</f>
        <v>4.007529419661144</v>
      </c>
      <c r="D79">
        <f>+Data_input!AU82</f>
        <v>0.54947658795801868</v>
      </c>
      <c r="E79">
        <f>+Data_input!AR82</f>
        <v>1.0165271776850711</v>
      </c>
      <c r="F79">
        <f>+Data_input!AS82</f>
        <v>0.80233974066619318</v>
      </c>
      <c r="G79">
        <f>+Data_input!AT82</f>
        <v>2.5255000000000001</v>
      </c>
      <c r="H79">
        <f>+Data_input!AP82</f>
        <v>0.77287203994339126</v>
      </c>
      <c r="I79">
        <f>+Data_input!AQ82</f>
        <v>-9.8605953702140231E-2</v>
      </c>
      <c r="J79" t="s">
        <v>363</v>
      </c>
      <c r="K79" t="str">
        <f>+Data_input!AX82</f>
        <v>NaN</v>
      </c>
      <c r="L79">
        <f>+Data_input!AY82</f>
        <v>2.4011999999999998</v>
      </c>
      <c r="M79" t="s">
        <v>363</v>
      </c>
      <c r="N79" t="str">
        <f>+Data_input!AN82</f>
        <v>NaN</v>
      </c>
      <c r="O79" t="s">
        <v>363</v>
      </c>
      <c r="P79" s="25" t="s">
        <v>363</v>
      </c>
      <c r="Q79" s="25" t="s">
        <v>363</v>
      </c>
      <c r="R79" s="25" t="s">
        <v>363</v>
      </c>
      <c r="S79" s="25" t="s">
        <v>363</v>
      </c>
      <c r="T79" s="25" t="s">
        <v>363</v>
      </c>
      <c r="U79" s="25" t="s">
        <v>363</v>
      </c>
    </row>
    <row r="80" spans="1:21" x14ac:dyDescent="0.2">
      <c r="A80" s="32">
        <v>32873</v>
      </c>
      <c r="B80">
        <f>+Data_input!AO83</f>
        <v>0.48006115503549174</v>
      </c>
      <c r="C80">
        <f>+Data_input!AW83</f>
        <v>3.6620283056465626</v>
      </c>
      <c r="D80">
        <f>+Data_input!AU83</f>
        <v>0.17909596340397485</v>
      </c>
      <c r="E80">
        <f>+Data_input!AR83</f>
        <v>1.3810640098860612</v>
      </c>
      <c r="F80">
        <f>+Data_input!AS83</f>
        <v>0.94967948186938744</v>
      </c>
      <c r="G80">
        <f>+Data_input!AT83</f>
        <v>2.7679999999999998</v>
      </c>
      <c r="H80">
        <f>+Data_input!AP83</f>
        <v>0.10247180866700305</v>
      </c>
      <c r="I80">
        <f>+Data_input!AQ83</f>
        <v>1.6942284061739972</v>
      </c>
      <c r="J80" t="s">
        <v>363</v>
      </c>
      <c r="K80" t="str">
        <f>+Data_input!AX83</f>
        <v>NaN</v>
      </c>
      <c r="L80">
        <f>+Data_input!AY83</f>
        <v>2.5216750000000001</v>
      </c>
      <c r="M80" t="s">
        <v>363</v>
      </c>
      <c r="N80" t="str">
        <f>+Data_input!AN83</f>
        <v>NaN</v>
      </c>
      <c r="O80" t="s">
        <v>363</v>
      </c>
      <c r="P80" s="25" t="s">
        <v>363</v>
      </c>
      <c r="Q80" s="25" t="s">
        <v>363</v>
      </c>
      <c r="R80" s="25" t="s">
        <v>363</v>
      </c>
      <c r="S80" s="25" t="s">
        <v>363</v>
      </c>
      <c r="T80" s="25" t="s">
        <v>363</v>
      </c>
      <c r="U80" s="25" t="s">
        <v>363</v>
      </c>
    </row>
    <row r="81" spans="1:21" x14ac:dyDescent="0.2">
      <c r="A81" s="32">
        <v>32963</v>
      </c>
      <c r="B81">
        <f>+Data_input!AO84</f>
        <v>0.86842258681005557</v>
      </c>
      <c r="C81">
        <f>+Data_input!AW84</f>
        <v>3.2556277395354236</v>
      </c>
      <c r="D81">
        <f>+Data_input!AU84</f>
        <v>0.92993631455428172</v>
      </c>
      <c r="E81">
        <f>+Data_input!AR84</f>
        <v>1.3622501681296075</v>
      </c>
      <c r="F81">
        <f>+Data_input!AS84</f>
        <v>1.000858831128915</v>
      </c>
      <c r="G81">
        <f>+Data_input!AT84</f>
        <v>2.8065000000000002</v>
      </c>
      <c r="H81">
        <f>+Data_input!AP84</f>
        <v>-2.7520549809461919E-2</v>
      </c>
      <c r="I81">
        <f>+Data_input!AQ84</f>
        <v>2.486874502849123</v>
      </c>
      <c r="J81" t="s">
        <v>363</v>
      </c>
      <c r="K81" t="str">
        <f>+Data_input!AX84</f>
        <v>NaN</v>
      </c>
      <c r="L81">
        <f>+Data_input!AY84</f>
        <v>2.7021250000000001</v>
      </c>
      <c r="M81" t="s">
        <v>363</v>
      </c>
      <c r="N81" t="str">
        <f>+Data_input!AN84</f>
        <v>NaN</v>
      </c>
      <c r="O81" t="s">
        <v>363</v>
      </c>
      <c r="P81" s="25" t="s">
        <v>363</v>
      </c>
      <c r="Q81" s="25" t="s">
        <v>363</v>
      </c>
      <c r="R81" s="25" t="s">
        <v>363</v>
      </c>
      <c r="S81" s="25" t="s">
        <v>363</v>
      </c>
      <c r="T81" s="25" t="s">
        <v>363</v>
      </c>
      <c r="U81" s="25" t="s">
        <v>363</v>
      </c>
    </row>
    <row r="82" spans="1:21" x14ac:dyDescent="0.2">
      <c r="A82" s="32">
        <v>33054</v>
      </c>
      <c r="B82">
        <f>+Data_input!AO85</f>
        <v>0.10683769483228167</v>
      </c>
      <c r="C82">
        <f>+Data_input!AW85</f>
        <v>2.9849610560278297</v>
      </c>
      <c r="D82">
        <f>+Data_input!AU85</f>
        <v>0.54034507859654135</v>
      </c>
      <c r="E82">
        <f>+Data_input!AR85</f>
        <v>1.4652276786870415</v>
      </c>
      <c r="F82">
        <f>+Data_input!AS85</f>
        <v>0.85288363475202811</v>
      </c>
      <c r="G82">
        <f>+Data_input!AT85</f>
        <v>2.6545000000000001</v>
      </c>
      <c r="H82">
        <f>+Data_input!AP85</f>
        <v>-6.2468553853137654E-2</v>
      </c>
      <c r="I82">
        <f>+Data_input!AQ85</f>
        <v>-0.999056650125838</v>
      </c>
      <c r="J82" t="s">
        <v>363</v>
      </c>
      <c r="K82" t="str">
        <f>+Data_input!AX85</f>
        <v>NaN</v>
      </c>
      <c r="L82">
        <f>+Data_input!AY85</f>
        <v>2.6980499999999998</v>
      </c>
      <c r="M82" t="s">
        <v>363</v>
      </c>
      <c r="N82" t="str">
        <f>+Data_input!AN85</f>
        <v>NaN</v>
      </c>
      <c r="O82" t="s">
        <v>363</v>
      </c>
      <c r="P82" s="25" t="s">
        <v>363</v>
      </c>
      <c r="Q82" s="25" t="s">
        <v>363</v>
      </c>
      <c r="R82" s="25" t="s">
        <v>363</v>
      </c>
      <c r="S82" s="25" t="s">
        <v>363</v>
      </c>
      <c r="T82" s="25" t="s">
        <v>363</v>
      </c>
      <c r="U82" s="25" t="s">
        <v>363</v>
      </c>
    </row>
    <row r="83" spans="1:21" x14ac:dyDescent="0.2">
      <c r="A83" s="32">
        <v>33146</v>
      </c>
      <c r="B83">
        <f>+Data_input!AO86</f>
        <v>0.59147378600427769</v>
      </c>
      <c r="C83">
        <f>+Data_input!AW86</f>
        <v>2.8867465600873743</v>
      </c>
      <c r="D83">
        <f>+Data_input!AU86</f>
        <v>0.53633816926122335</v>
      </c>
      <c r="E83">
        <f>+Data_input!AR86</f>
        <v>0.84490544865276629</v>
      </c>
      <c r="F83">
        <f>+Data_input!AS86</f>
        <v>0.56998770064913151</v>
      </c>
      <c r="G83">
        <f>+Data_input!AT86</f>
        <v>2.6339999999999999</v>
      </c>
      <c r="H83">
        <f>+Data_input!AP86</f>
        <v>0.37808030384659569</v>
      </c>
      <c r="I83">
        <f>+Data_input!AQ86</f>
        <v>-3.134994470955646E-2</v>
      </c>
      <c r="J83" t="s">
        <v>363</v>
      </c>
      <c r="K83" t="str">
        <f>+Data_input!AX86</f>
        <v>NaN</v>
      </c>
      <c r="L83">
        <f>+Data_input!AY86</f>
        <v>2.7216499999999999</v>
      </c>
      <c r="M83" t="s">
        <v>363</v>
      </c>
      <c r="N83" t="str">
        <f>+Data_input!AN86</f>
        <v>NaN</v>
      </c>
      <c r="O83" t="s">
        <v>363</v>
      </c>
      <c r="P83" s="25" t="s">
        <v>363</v>
      </c>
      <c r="Q83" s="25" t="s">
        <v>363</v>
      </c>
      <c r="R83" s="25" t="s">
        <v>363</v>
      </c>
      <c r="S83" s="25" t="s">
        <v>363</v>
      </c>
      <c r="T83" s="25" t="s">
        <v>363</v>
      </c>
      <c r="U83" s="25" t="s">
        <v>363</v>
      </c>
    </row>
    <row r="84" spans="1:21" x14ac:dyDescent="0.2">
      <c r="A84" s="32">
        <v>33238</v>
      </c>
      <c r="B84">
        <f>+Data_input!AO87</f>
        <v>0.12741604214552274</v>
      </c>
      <c r="C84">
        <f>+Data_input!AW87</f>
        <v>2.9203400413767673</v>
      </c>
      <c r="D84">
        <f>+Data_input!AU87</f>
        <v>0.64683103711403689</v>
      </c>
      <c r="E84">
        <f>+Data_input!AR87</f>
        <v>1.1947573421118203</v>
      </c>
      <c r="F84">
        <f>+Data_input!AS87</f>
        <v>1.1303204469443362</v>
      </c>
      <c r="G84">
        <f>+Data_input!AT87</f>
        <v>2.7614999999999998</v>
      </c>
      <c r="H84">
        <f>+Data_input!AP87</f>
        <v>0.69198346171346248</v>
      </c>
      <c r="I84">
        <f>+Data_input!AQ87</f>
        <v>0.13898370500711971</v>
      </c>
      <c r="J84" t="s">
        <v>363</v>
      </c>
      <c r="K84" t="str">
        <f>+Data_input!AX87</f>
        <v>NaN</v>
      </c>
      <c r="L84">
        <f>+Data_input!AY87</f>
        <v>2.7444250000000001</v>
      </c>
      <c r="M84" t="s">
        <v>363</v>
      </c>
      <c r="N84" t="str">
        <f>+Data_input!AN87</f>
        <v>NaN</v>
      </c>
      <c r="O84" t="s">
        <v>363</v>
      </c>
      <c r="P84" s="25" t="s">
        <v>363</v>
      </c>
      <c r="Q84" s="25" t="s">
        <v>363</v>
      </c>
      <c r="R84" s="25" t="s">
        <v>363</v>
      </c>
      <c r="S84" s="25" t="s">
        <v>363</v>
      </c>
      <c r="T84" s="25" t="s">
        <v>363</v>
      </c>
      <c r="U84" s="25" t="s">
        <v>363</v>
      </c>
    </row>
    <row r="85" spans="1:21" x14ac:dyDescent="0.2">
      <c r="A85" s="32">
        <v>33328</v>
      </c>
      <c r="B85">
        <f>+Data_input!AO88</f>
        <v>0.29291267180345143</v>
      </c>
      <c r="C85">
        <f>+Data_input!AW88</f>
        <v>3.069771022082092</v>
      </c>
      <c r="D85">
        <f>+Data_input!AU88</f>
        <v>-0.31758392502289023</v>
      </c>
      <c r="E85">
        <f>+Data_input!AR88</f>
        <v>1.4151179546243182</v>
      </c>
      <c r="F85">
        <f>+Data_input!AS88</f>
        <v>0.97468215896142996</v>
      </c>
      <c r="G85">
        <f>+Data_input!AT88</f>
        <v>2.7742499999999999</v>
      </c>
      <c r="H85">
        <f>+Data_input!AP88</f>
        <v>0.2339942549445731</v>
      </c>
      <c r="I85">
        <f>+Data_input!AQ88</f>
        <v>-0.91141520663146136</v>
      </c>
      <c r="J85" t="s">
        <v>363</v>
      </c>
      <c r="K85" t="str">
        <f>+Data_input!AX88</f>
        <v>NaN</v>
      </c>
      <c r="L85">
        <f>+Data_input!AY88</f>
        <v>2.6382249999999998</v>
      </c>
      <c r="M85" t="s">
        <v>363</v>
      </c>
      <c r="N85" t="str">
        <f>+Data_input!AN88</f>
        <v>NaN</v>
      </c>
      <c r="O85" t="s">
        <v>363</v>
      </c>
      <c r="P85" s="25" t="s">
        <v>363</v>
      </c>
      <c r="Q85" s="25" t="s">
        <v>363</v>
      </c>
      <c r="R85" s="25" t="s">
        <v>363</v>
      </c>
      <c r="S85" s="25" t="s">
        <v>363</v>
      </c>
      <c r="T85" s="25" t="s">
        <v>363</v>
      </c>
      <c r="U85" s="25" t="s">
        <v>363</v>
      </c>
    </row>
    <row r="86" spans="1:21" x14ac:dyDescent="0.2">
      <c r="A86" s="32">
        <v>33419</v>
      </c>
      <c r="B86">
        <f>+Data_input!AO89</f>
        <v>0.31653510055421696</v>
      </c>
      <c r="C86">
        <f>+Data_input!AW89</f>
        <v>3.2224583922292327</v>
      </c>
      <c r="D86">
        <f>+Data_input!AU89</f>
        <v>1.2049029346093663</v>
      </c>
      <c r="E86">
        <f>+Data_input!AR89</f>
        <v>1.3953714773865307</v>
      </c>
      <c r="F86">
        <f>+Data_input!AS89</f>
        <v>1.0439829080050917</v>
      </c>
      <c r="G86">
        <f>+Data_input!AT89</f>
        <v>2.6154999999999999</v>
      </c>
      <c r="H86">
        <f>+Data_input!AP89</f>
        <v>0.77355995018341461</v>
      </c>
      <c r="I86">
        <f>+Data_input!AQ89</f>
        <v>0.39864247539490549</v>
      </c>
      <c r="J86" t="s">
        <v>363</v>
      </c>
      <c r="K86" t="str">
        <f>+Data_input!AX89</f>
        <v>NaN</v>
      </c>
      <c r="L86">
        <f>+Data_input!AY89</f>
        <v>2.512975</v>
      </c>
      <c r="M86" t="s">
        <v>363</v>
      </c>
      <c r="N86" t="str">
        <f>+Data_input!AN89</f>
        <v>NaN</v>
      </c>
      <c r="O86" t="s">
        <v>363</v>
      </c>
      <c r="P86" s="25" t="s">
        <v>363</v>
      </c>
      <c r="Q86" s="25" t="s">
        <v>363</v>
      </c>
      <c r="R86" s="25" t="s">
        <v>363</v>
      </c>
      <c r="S86" s="25" t="s">
        <v>363</v>
      </c>
      <c r="T86" s="25" t="s">
        <v>363</v>
      </c>
      <c r="U86" s="25" t="s">
        <v>363</v>
      </c>
    </row>
    <row r="87" spans="1:21" x14ac:dyDescent="0.2">
      <c r="A87" s="32">
        <v>33511</v>
      </c>
      <c r="B87">
        <f>+Data_input!AO90</f>
        <v>0.17177256651662273</v>
      </c>
      <c r="C87">
        <f>+Data_input!AW90</f>
        <v>3.2744243881134363</v>
      </c>
      <c r="D87">
        <f>+Data_input!AU90</f>
        <v>0.24126446395446158</v>
      </c>
      <c r="E87">
        <f>+Data_input!AR90</f>
        <v>1.2622083809747764</v>
      </c>
      <c r="F87">
        <f>+Data_input!AS90</f>
        <v>1.0331964170493828</v>
      </c>
      <c r="G87">
        <f>+Data_input!AT90</f>
        <v>2.6265000000000001</v>
      </c>
      <c r="H87">
        <f>+Data_input!AP90</f>
        <v>0.23044449952518176</v>
      </c>
      <c r="I87">
        <f>+Data_input!AQ90</f>
        <v>-1.9720919403359519E-2</v>
      </c>
      <c r="J87" t="s">
        <v>363</v>
      </c>
      <c r="K87" t="str">
        <f>+Data_input!AX90</f>
        <v>NaN</v>
      </c>
      <c r="L87">
        <f>+Data_input!AY90</f>
        <v>2.5356999999999998</v>
      </c>
      <c r="M87" t="s">
        <v>363</v>
      </c>
      <c r="N87" t="str">
        <f>+Data_input!AN90</f>
        <v>NaN</v>
      </c>
      <c r="O87" t="s">
        <v>363</v>
      </c>
      <c r="P87" s="25" t="s">
        <v>363</v>
      </c>
      <c r="Q87" s="25" t="s">
        <v>363</v>
      </c>
      <c r="R87" s="25" t="s">
        <v>363</v>
      </c>
      <c r="S87" s="25" t="s">
        <v>363</v>
      </c>
      <c r="T87" s="25" t="s">
        <v>363</v>
      </c>
      <c r="U87" s="25" t="s">
        <v>363</v>
      </c>
    </row>
    <row r="88" spans="1:21" x14ac:dyDescent="0.2">
      <c r="A88" s="32">
        <v>33603</v>
      </c>
      <c r="B88">
        <f>+Data_input!AO91</f>
        <v>0.94105253790281851</v>
      </c>
      <c r="C88">
        <f>+Data_input!AW91</f>
        <v>3.1469394115313811</v>
      </c>
      <c r="D88">
        <f>+Data_input!AU91</f>
        <v>0.27452700511051908</v>
      </c>
      <c r="E88">
        <f>+Data_input!AR91</f>
        <v>1.4714470354002342</v>
      </c>
      <c r="F88">
        <f>+Data_input!AS91</f>
        <v>1.0688661904087504</v>
      </c>
      <c r="G88">
        <f>+Data_input!AT91</f>
        <v>2.6829999999999998</v>
      </c>
      <c r="H88">
        <f>+Data_input!AP91</f>
        <v>1.2952462508465801</v>
      </c>
      <c r="I88">
        <f>+Data_input!AQ91</f>
        <v>0.40112870759301167</v>
      </c>
      <c r="J88" t="s">
        <v>363</v>
      </c>
      <c r="K88" t="str">
        <f>+Data_input!AX91</f>
        <v>NaN</v>
      </c>
      <c r="L88">
        <f>+Data_input!AY91</f>
        <v>2.4735499999999999</v>
      </c>
      <c r="M88" t="s">
        <v>363</v>
      </c>
      <c r="N88" t="str">
        <f>+Data_input!AN91</f>
        <v>NaN</v>
      </c>
      <c r="O88" t="s">
        <v>363</v>
      </c>
      <c r="P88" s="25" t="s">
        <v>363</v>
      </c>
      <c r="Q88" s="25" t="s">
        <v>363</v>
      </c>
      <c r="R88" s="25" t="s">
        <v>363</v>
      </c>
      <c r="S88" s="25" t="s">
        <v>363</v>
      </c>
      <c r="T88" s="25" t="s">
        <v>363</v>
      </c>
      <c r="U88" s="25" t="s">
        <v>363</v>
      </c>
    </row>
    <row r="89" spans="1:21" x14ac:dyDescent="0.2">
      <c r="A89" s="32">
        <v>33694</v>
      </c>
      <c r="B89">
        <f>+Data_input!AO92</f>
        <v>1.4872336672243069</v>
      </c>
      <c r="C89">
        <f>+Data_input!AW92</f>
        <v>2.9167735862448323</v>
      </c>
      <c r="D89">
        <f>+Data_input!AU92</f>
        <v>1.395883108973675</v>
      </c>
      <c r="E89">
        <f>+Data_input!AR92</f>
        <v>0.67189502487450092</v>
      </c>
      <c r="F89">
        <f>+Data_input!AS92</f>
        <v>1.1032903822911171</v>
      </c>
      <c r="G89">
        <f>+Data_input!AT92</f>
        <v>2.71225</v>
      </c>
      <c r="H89">
        <f>+Data_input!AP92</f>
        <v>0.82502746345877709</v>
      </c>
      <c r="I89">
        <f>+Data_input!AQ92</f>
        <v>1.5307550777593431</v>
      </c>
      <c r="J89" t="s">
        <v>363</v>
      </c>
      <c r="K89" t="str">
        <f>+Data_input!AX92</f>
        <v>NaN</v>
      </c>
      <c r="L89">
        <f>+Data_input!AY92</f>
        <v>2.3949750000000001</v>
      </c>
      <c r="M89" t="s">
        <v>363</v>
      </c>
      <c r="N89" t="str">
        <f>+Data_input!AN92</f>
        <v>NaN</v>
      </c>
      <c r="O89" t="s">
        <v>363</v>
      </c>
      <c r="P89" s="25" t="s">
        <v>363</v>
      </c>
      <c r="Q89" s="25" t="s">
        <v>363</v>
      </c>
      <c r="R89" s="25" t="s">
        <v>363</v>
      </c>
      <c r="S89" s="25" t="s">
        <v>363</v>
      </c>
      <c r="T89" s="25" t="s">
        <v>363</v>
      </c>
      <c r="U89" s="25" t="s">
        <v>363</v>
      </c>
    </row>
    <row r="90" spans="1:21" x14ac:dyDescent="0.2">
      <c r="A90" s="32">
        <v>33785</v>
      </c>
      <c r="B90">
        <f>+Data_input!AO93</f>
        <v>-0.8488200913357058</v>
      </c>
      <c r="C90">
        <f>+Data_input!AW93</f>
        <v>2.6713210214326786</v>
      </c>
      <c r="D90">
        <f>+Data_input!AU93</f>
        <v>0.1324914535484554</v>
      </c>
      <c r="E90">
        <f>+Data_input!AR93</f>
        <v>0.99945307249955873</v>
      </c>
      <c r="F90">
        <f>+Data_input!AS93</f>
        <v>1.0309369658861067</v>
      </c>
      <c r="G90">
        <f>+Data_input!AT93</f>
        <v>2.7447499999999998</v>
      </c>
      <c r="H90">
        <f>+Data_input!AP93</f>
        <v>3.8784710388796821E-2</v>
      </c>
      <c r="I90">
        <f>+Data_input!AQ93</f>
        <v>-2.1318359596773981</v>
      </c>
      <c r="J90" t="s">
        <v>363</v>
      </c>
      <c r="K90" t="str">
        <f>+Data_input!AX93</f>
        <v>NaN</v>
      </c>
      <c r="L90">
        <f>+Data_input!AY93</f>
        <v>2.419025</v>
      </c>
      <c r="M90" t="s">
        <v>363</v>
      </c>
      <c r="N90" t="str">
        <f>+Data_input!AN93</f>
        <v>NaN</v>
      </c>
      <c r="O90" t="s">
        <v>363</v>
      </c>
      <c r="P90" s="25" t="s">
        <v>363</v>
      </c>
      <c r="Q90" s="25" t="s">
        <v>363</v>
      </c>
      <c r="R90" s="25" t="s">
        <v>363</v>
      </c>
      <c r="S90" s="25" t="s">
        <v>363</v>
      </c>
      <c r="T90" s="25" t="s">
        <v>363</v>
      </c>
      <c r="U90" s="25" t="s">
        <v>363</v>
      </c>
    </row>
    <row r="91" spans="1:21" x14ac:dyDescent="0.2">
      <c r="A91" s="32">
        <v>33877</v>
      </c>
      <c r="B91">
        <f>+Data_input!AO94</f>
        <v>-0.16340151993743968</v>
      </c>
      <c r="C91">
        <f>+Data_input!AW94</f>
        <v>2.5049652995142946</v>
      </c>
      <c r="D91">
        <f>+Data_input!AU94</f>
        <v>1.3516329729663541</v>
      </c>
      <c r="E91">
        <f>+Data_input!AR94</f>
        <v>0.77050463744051823</v>
      </c>
      <c r="F91">
        <f>+Data_input!AS94</f>
        <v>0.94573999207341986</v>
      </c>
      <c r="G91">
        <f>+Data_input!AT94</f>
        <v>2.9820000000000002</v>
      </c>
      <c r="H91">
        <f>+Data_input!AP94</f>
        <v>-0.16915476705579555</v>
      </c>
      <c r="I91">
        <f>+Data_input!AQ94</f>
        <v>-1.9553930515778521</v>
      </c>
      <c r="J91" t="s">
        <v>363</v>
      </c>
      <c r="K91" t="str">
        <f>+Data_input!AX94</f>
        <v>NaN</v>
      </c>
      <c r="L91">
        <f>+Data_input!AY94</f>
        <v>2.5130249999999998</v>
      </c>
      <c r="M91" t="s">
        <v>363</v>
      </c>
      <c r="N91" t="str">
        <f>+Data_input!AN94</f>
        <v>NaN</v>
      </c>
      <c r="O91" t="s">
        <v>363</v>
      </c>
      <c r="P91" s="25" t="s">
        <v>363</v>
      </c>
      <c r="Q91" s="25" t="s">
        <v>363</v>
      </c>
      <c r="R91" s="25" t="s">
        <v>363</v>
      </c>
      <c r="S91" s="25" t="s">
        <v>363</v>
      </c>
      <c r="T91" s="25" t="s">
        <v>363</v>
      </c>
      <c r="U91" s="25" t="s">
        <v>363</v>
      </c>
    </row>
    <row r="92" spans="1:21" x14ac:dyDescent="0.2">
      <c r="A92" s="32">
        <v>33969</v>
      </c>
      <c r="B92">
        <f>+Data_input!AO95</f>
        <v>-7.5441518645370381E-2</v>
      </c>
      <c r="C92">
        <f>+Data_input!AW95</f>
        <v>2.3580380019359994</v>
      </c>
      <c r="D92">
        <f>+Data_input!AU95</f>
        <v>-0.55819515503134454</v>
      </c>
      <c r="E92">
        <f>+Data_input!AR95</f>
        <v>0.98200461809752948</v>
      </c>
      <c r="F92">
        <f>+Data_input!AS95</f>
        <v>0.89246464741995357</v>
      </c>
      <c r="G92">
        <f>+Data_input!AT95</f>
        <v>2.863</v>
      </c>
      <c r="H92">
        <f>+Data_input!AP95</f>
        <v>1.0639896995249893</v>
      </c>
      <c r="I92">
        <f>+Data_input!AQ95</f>
        <v>-1.1767470771600306</v>
      </c>
      <c r="J92" t="s">
        <v>363</v>
      </c>
      <c r="K92" t="str">
        <f>+Data_input!AX95</f>
        <v>NaN</v>
      </c>
      <c r="L92">
        <f>+Data_input!AY95</f>
        <v>2.503225</v>
      </c>
      <c r="M92" t="s">
        <v>363</v>
      </c>
      <c r="N92" t="str">
        <f>+Data_input!AN95</f>
        <v>NaN</v>
      </c>
      <c r="O92" t="s">
        <v>363</v>
      </c>
      <c r="P92" s="25" t="s">
        <v>363</v>
      </c>
      <c r="Q92" s="25" t="s">
        <v>363</v>
      </c>
      <c r="R92" s="25" t="s">
        <v>363</v>
      </c>
      <c r="S92" s="25" t="s">
        <v>363</v>
      </c>
      <c r="T92" s="25" t="s">
        <v>363</v>
      </c>
      <c r="U92" s="25" t="s">
        <v>363</v>
      </c>
    </row>
    <row r="93" spans="1:21" x14ac:dyDescent="0.2">
      <c r="A93" s="32">
        <v>34059</v>
      </c>
      <c r="B93">
        <f>+Data_input!AO96</f>
        <v>-0.89106048616978861</v>
      </c>
      <c r="C93">
        <f>+Data_input!AW96</f>
        <v>2.2246151613718581</v>
      </c>
      <c r="D93">
        <f>+Data_input!AU96</f>
        <v>-0.76966258360496131</v>
      </c>
      <c r="E93">
        <f>+Data_input!AR96</f>
        <v>1.1872778430284345</v>
      </c>
      <c r="F93">
        <f>+Data_input!AS96</f>
        <v>1.1923303100395208</v>
      </c>
      <c r="G93">
        <f>+Data_input!AT96</f>
        <v>2.6764999999999999</v>
      </c>
      <c r="H93">
        <f>+Data_input!AP96</f>
        <v>-1.662189036321879</v>
      </c>
      <c r="I93">
        <f>+Data_input!AQ96</f>
        <v>-3.4129214237374264</v>
      </c>
      <c r="J93" t="s">
        <v>363</v>
      </c>
      <c r="K93" t="str">
        <f>+Data_input!AX96</f>
        <v>NaN</v>
      </c>
      <c r="L93">
        <f>+Data_input!AY96</f>
        <v>2.3542999999999998</v>
      </c>
      <c r="M93" t="s">
        <v>363</v>
      </c>
      <c r="N93" t="str">
        <f>+Data_input!AN96</f>
        <v>NaN</v>
      </c>
      <c r="O93" t="s">
        <v>363</v>
      </c>
      <c r="P93" s="25" t="s">
        <v>363</v>
      </c>
      <c r="Q93" s="25" t="s">
        <v>363</v>
      </c>
      <c r="R93" s="25" t="s">
        <v>363</v>
      </c>
      <c r="S93" s="25" t="s">
        <v>363</v>
      </c>
      <c r="T93" s="25" t="s">
        <v>363</v>
      </c>
      <c r="U93" s="25" t="s">
        <v>363</v>
      </c>
    </row>
    <row r="94" spans="1:21" x14ac:dyDescent="0.2">
      <c r="A94" s="32">
        <v>34150</v>
      </c>
      <c r="B94">
        <f>+Data_input!AO97</f>
        <v>-7.5910480733317896E-4</v>
      </c>
      <c r="C94">
        <f>+Data_input!AW97</f>
        <v>2.1546792832170025</v>
      </c>
      <c r="D94">
        <f>+Data_input!AU97</f>
        <v>-2.3661096916181994E-2</v>
      </c>
      <c r="E94">
        <f>+Data_input!AR97</f>
        <v>0.96103248997882595</v>
      </c>
      <c r="F94">
        <f>+Data_input!AS97</f>
        <v>0.83060586819706494</v>
      </c>
      <c r="G94">
        <f>+Data_input!AT97</f>
        <v>2.2727499999999998</v>
      </c>
      <c r="H94">
        <f>+Data_input!AP97</f>
        <v>-0.19383932511726243</v>
      </c>
      <c r="I94">
        <f>+Data_input!AQ97</f>
        <v>-1.7827370745370472</v>
      </c>
      <c r="J94" t="s">
        <v>363</v>
      </c>
      <c r="K94" t="str">
        <f>+Data_input!AX97</f>
        <v>NaN</v>
      </c>
      <c r="L94">
        <f>+Data_input!AY97</f>
        <v>2.2481499999999999</v>
      </c>
      <c r="M94" t="s">
        <v>363</v>
      </c>
      <c r="N94" t="str">
        <f>+Data_input!AN97</f>
        <v>NaN</v>
      </c>
      <c r="O94" t="s">
        <v>363</v>
      </c>
      <c r="P94" s="25" t="s">
        <v>363</v>
      </c>
      <c r="Q94" s="25" t="s">
        <v>363</v>
      </c>
      <c r="R94" s="25" t="s">
        <v>363</v>
      </c>
      <c r="S94" s="25" t="s">
        <v>363</v>
      </c>
      <c r="T94" s="25" t="s">
        <v>363</v>
      </c>
      <c r="U94" s="25" t="s">
        <v>363</v>
      </c>
    </row>
    <row r="95" spans="1:21" x14ac:dyDescent="0.2">
      <c r="A95" s="32">
        <v>34242</v>
      </c>
      <c r="B95">
        <f>+Data_input!AO98</f>
        <v>0.28114647535869514</v>
      </c>
      <c r="C95">
        <f>+Data_input!AW98</f>
        <v>2.1090397196053559</v>
      </c>
      <c r="D95">
        <f>+Data_input!AU98</f>
        <v>-0.41876186645019409</v>
      </c>
      <c r="E95">
        <f>+Data_input!AR98</f>
        <v>0.63559536006987272</v>
      </c>
      <c r="F95">
        <f>+Data_input!AS98</f>
        <v>0.79497419468112374</v>
      </c>
      <c r="G95">
        <f>+Data_input!AT98</f>
        <v>2.0299999999999998</v>
      </c>
      <c r="H95">
        <f>+Data_input!AP98</f>
        <v>0.40599874362108923</v>
      </c>
      <c r="I95">
        <f>+Data_input!AQ98</f>
        <v>-0.21495318127022475</v>
      </c>
      <c r="J95" t="s">
        <v>363</v>
      </c>
      <c r="K95" t="str">
        <f>+Data_input!AX98</f>
        <v>NaN</v>
      </c>
      <c r="L95">
        <f>+Data_input!AY98</f>
        <v>1.9944500000000001</v>
      </c>
      <c r="M95" t="s">
        <v>363</v>
      </c>
      <c r="N95" t="str">
        <f>+Data_input!AN98</f>
        <v>NaN</v>
      </c>
      <c r="O95" t="s">
        <v>363</v>
      </c>
      <c r="P95" s="25" t="s">
        <v>363</v>
      </c>
      <c r="Q95" s="25" t="s">
        <v>363</v>
      </c>
      <c r="R95" s="25" t="s">
        <v>363</v>
      </c>
      <c r="S95" s="25" t="s">
        <v>363</v>
      </c>
      <c r="T95" s="25" t="s">
        <v>363</v>
      </c>
      <c r="U95" s="25" t="s">
        <v>363</v>
      </c>
    </row>
    <row r="96" spans="1:21" x14ac:dyDescent="0.2">
      <c r="A96" s="32">
        <v>34334</v>
      </c>
      <c r="B96">
        <f>+Data_input!AO99</f>
        <v>3.1056507787192923E-2</v>
      </c>
      <c r="C96">
        <f>+Data_input!AW99</f>
        <v>2.0814784430634505</v>
      </c>
      <c r="D96">
        <f>+Data_input!AU99</f>
        <v>-0.37914988852460985</v>
      </c>
      <c r="E96">
        <f>+Data_input!AR99</f>
        <v>0.84122472946521443</v>
      </c>
      <c r="F96">
        <f>+Data_input!AS99</f>
        <v>0.74584396236142081</v>
      </c>
      <c r="G96">
        <f>+Data_input!AT99</f>
        <v>1.853</v>
      </c>
      <c r="H96">
        <f>+Data_input!AP99</f>
        <v>0.43977769612766526</v>
      </c>
      <c r="I96">
        <f>+Data_input!AQ99</f>
        <v>-1.7333019953877347</v>
      </c>
      <c r="J96" t="s">
        <v>363</v>
      </c>
      <c r="K96" t="str">
        <f>+Data_input!AX99</f>
        <v>NaN</v>
      </c>
      <c r="L96">
        <f>+Data_input!AY99</f>
        <v>1.827275</v>
      </c>
      <c r="M96" t="s">
        <v>363</v>
      </c>
      <c r="N96" t="str">
        <f>+Data_input!AN99</f>
        <v>NaN</v>
      </c>
      <c r="O96" t="s">
        <v>363</v>
      </c>
      <c r="P96" s="25" t="s">
        <v>363</v>
      </c>
      <c r="Q96" s="25" t="s">
        <v>363</v>
      </c>
      <c r="R96" s="25" t="s">
        <v>363</v>
      </c>
      <c r="S96" s="25" t="s">
        <v>363</v>
      </c>
      <c r="T96" s="25" t="s">
        <v>363</v>
      </c>
      <c r="U96" s="25" t="s">
        <v>363</v>
      </c>
    </row>
    <row r="97" spans="1:21" x14ac:dyDescent="0.2">
      <c r="A97" s="32">
        <v>34424</v>
      </c>
      <c r="B97">
        <f>+Data_input!AO100</f>
        <v>0.80325463548218345</v>
      </c>
      <c r="C97">
        <f>+Data_input!AW100</f>
        <v>2.0676093511993594</v>
      </c>
      <c r="D97">
        <f>+Data_input!AU100</f>
        <v>-3.1733366179996003E-2</v>
      </c>
      <c r="E97">
        <f>+Data_input!AR100</f>
        <v>0.52219439811518464</v>
      </c>
      <c r="F97">
        <f>+Data_input!AS100</f>
        <v>0.59837762244547099</v>
      </c>
      <c r="G97">
        <f>+Data_input!AT100</f>
        <v>1.7450000000000001</v>
      </c>
      <c r="H97">
        <f>+Data_input!AP100</f>
        <v>0.3751906821268291</v>
      </c>
      <c r="I97">
        <f>+Data_input!AQ100</f>
        <v>0.99354026332789858</v>
      </c>
      <c r="J97" t="s">
        <v>363</v>
      </c>
      <c r="K97" t="str">
        <f>+Data_input!AX100</f>
        <v>NaN</v>
      </c>
      <c r="L97">
        <f>+Data_input!AY100</f>
        <v>1.743325</v>
      </c>
      <c r="M97" t="s">
        <v>363</v>
      </c>
      <c r="N97" t="str">
        <f>+Data_input!AN100</f>
        <v>NaN</v>
      </c>
      <c r="O97" t="s">
        <v>363</v>
      </c>
      <c r="P97" s="25" t="s">
        <v>363</v>
      </c>
      <c r="Q97" s="25" t="s">
        <v>363</v>
      </c>
      <c r="R97" s="25" t="s">
        <v>363</v>
      </c>
      <c r="S97" s="25" t="s">
        <v>363</v>
      </c>
      <c r="T97" s="25" t="s">
        <v>363</v>
      </c>
      <c r="U97" s="25" t="s">
        <v>363</v>
      </c>
    </row>
    <row r="98" spans="1:21" x14ac:dyDescent="0.2">
      <c r="A98" s="32">
        <v>34515</v>
      </c>
      <c r="B98">
        <f>+Data_input!AO101</f>
        <v>0.55859546137612215</v>
      </c>
      <c r="C98">
        <f>+Data_input!AW101</f>
        <v>2.0104931389270453</v>
      </c>
      <c r="D98">
        <f>+Data_input!AU101</f>
        <v>0.15680456816924301</v>
      </c>
      <c r="E98">
        <f>+Data_input!AR101</f>
        <v>0.62305497506361629</v>
      </c>
      <c r="F98">
        <f>+Data_input!AS101</f>
        <v>0.63717029726924657</v>
      </c>
      <c r="G98">
        <f>+Data_input!AT101</f>
        <v>1.6074999999999999</v>
      </c>
      <c r="H98">
        <f>+Data_input!AP101</f>
        <v>0.32819640761405688</v>
      </c>
      <c r="I98">
        <f>+Data_input!AQ101</f>
        <v>1.3333699654377429</v>
      </c>
      <c r="J98" t="s">
        <v>363</v>
      </c>
      <c r="K98" t="str">
        <f>+Data_input!AX101</f>
        <v>NaN</v>
      </c>
      <c r="L98">
        <f>+Data_input!AY101</f>
        <v>1.9650000000000001</v>
      </c>
      <c r="M98" t="s">
        <v>363</v>
      </c>
      <c r="N98" t="str">
        <f>+Data_input!AN101</f>
        <v>NaN</v>
      </c>
      <c r="O98" t="s">
        <v>363</v>
      </c>
      <c r="P98" s="25" t="s">
        <v>363</v>
      </c>
      <c r="Q98" s="25" t="s">
        <v>363</v>
      </c>
      <c r="R98" s="25" t="s">
        <v>363</v>
      </c>
      <c r="S98" s="25" t="s">
        <v>363</v>
      </c>
      <c r="T98" s="25" t="s">
        <v>363</v>
      </c>
      <c r="U98" s="25" t="s">
        <v>363</v>
      </c>
    </row>
    <row r="99" spans="1:21" x14ac:dyDescent="0.2">
      <c r="A99" s="32">
        <v>34607</v>
      </c>
      <c r="B99">
        <f>+Data_input!AO102</f>
        <v>0.61921099949953751</v>
      </c>
      <c r="C99">
        <f>+Data_input!AW102</f>
        <v>1.8939714807251786</v>
      </c>
      <c r="D99">
        <f>+Data_input!AU102</f>
        <v>-3.5440599593200325E-2</v>
      </c>
      <c r="E99">
        <f>+Data_input!AR102</f>
        <v>0.72202479734868774</v>
      </c>
      <c r="F99">
        <f>+Data_input!AS102</f>
        <v>0.61910989928478732</v>
      </c>
      <c r="G99">
        <f>+Data_input!AT102</f>
        <v>1.5575000000000001</v>
      </c>
      <c r="H99">
        <f>+Data_input!AP102</f>
        <v>0.67074266480761968</v>
      </c>
      <c r="I99">
        <f>+Data_input!AQ102</f>
        <v>0.70125876581025948</v>
      </c>
      <c r="J99" t="s">
        <v>363</v>
      </c>
      <c r="K99" t="str">
        <f>+Data_input!AX102</f>
        <v>NaN</v>
      </c>
      <c r="L99">
        <f>+Data_input!AY102</f>
        <v>2.1825000000000001</v>
      </c>
      <c r="M99" t="s">
        <v>363</v>
      </c>
      <c r="N99" t="str">
        <f>+Data_input!AN102</f>
        <v>NaN</v>
      </c>
      <c r="O99" t="s">
        <v>363</v>
      </c>
      <c r="P99" s="25" t="s">
        <v>363</v>
      </c>
      <c r="Q99" s="25" t="s">
        <v>363</v>
      </c>
      <c r="R99" s="25" t="s">
        <v>363</v>
      </c>
      <c r="S99" s="25" t="s">
        <v>363</v>
      </c>
      <c r="T99" s="25" t="s">
        <v>363</v>
      </c>
      <c r="U99" s="25" t="s">
        <v>363</v>
      </c>
    </row>
    <row r="100" spans="1:21" x14ac:dyDescent="0.2">
      <c r="A100" s="32">
        <v>34699</v>
      </c>
      <c r="B100">
        <f>+Data_input!AO103</f>
        <v>0.61690512094902972</v>
      </c>
      <c r="C100">
        <f>+Data_input!AW103</f>
        <v>1.744797927298964</v>
      </c>
      <c r="D100">
        <f>+Data_input!AU103</f>
        <v>0.16633629231782937</v>
      </c>
      <c r="E100">
        <f>+Data_input!AR103</f>
        <v>0.81883773793580328</v>
      </c>
      <c r="F100">
        <f>+Data_input!AS103</f>
        <v>0.64317895101932265</v>
      </c>
      <c r="G100">
        <f>+Data_input!AT103</f>
        <v>1.5674999999999999</v>
      </c>
      <c r="H100">
        <f>+Data_input!AP103</f>
        <v>0.17772128138068158</v>
      </c>
      <c r="I100">
        <f>+Data_input!AQ103</f>
        <v>1.9566018284793349</v>
      </c>
      <c r="J100" t="s">
        <v>363</v>
      </c>
      <c r="K100" t="str">
        <f>+Data_input!AX103</f>
        <v>NaN</v>
      </c>
      <c r="L100">
        <f>+Data_input!AY103</f>
        <v>2.2850000000000001</v>
      </c>
      <c r="M100" t="s">
        <v>363</v>
      </c>
      <c r="N100" t="str">
        <f>+Data_input!AN103</f>
        <v>NaN</v>
      </c>
      <c r="O100" t="s">
        <v>363</v>
      </c>
      <c r="P100" s="25" t="s">
        <v>363</v>
      </c>
      <c r="Q100" s="25" t="s">
        <v>363</v>
      </c>
      <c r="R100" s="25" t="s">
        <v>363</v>
      </c>
      <c r="S100" s="25" t="s">
        <v>363</v>
      </c>
      <c r="T100" s="25" t="s">
        <v>363</v>
      </c>
      <c r="U100" s="25" t="s">
        <v>363</v>
      </c>
    </row>
    <row r="101" spans="1:21" x14ac:dyDescent="0.2">
      <c r="A101" s="32">
        <v>34789</v>
      </c>
      <c r="B101">
        <f>+Data_input!AO104</f>
        <v>0.59011349132487756</v>
      </c>
      <c r="C101">
        <f>+Data_input!AW104</f>
        <v>1.5974294676311946</v>
      </c>
      <c r="D101">
        <f>+Data_input!AU104</f>
        <v>2.5140592866403116E-4</v>
      </c>
      <c r="E101">
        <f>+Data_input!AR104</f>
        <v>0.60975798681185378</v>
      </c>
      <c r="F101">
        <f>+Data_input!AS104</f>
        <v>0.66676174230250218</v>
      </c>
      <c r="G101">
        <f>+Data_input!AT104</f>
        <v>1.68</v>
      </c>
      <c r="H101">
        <f>+Data_input!AP104</f>
        <v>0.69135221828140214</v>
      </c>
      <c r="I101">
        <f>+Data_input!AQ104</f>
        <v>-1.3413776592866984</v>
      </c>
      <c r="J101" t="s">
        <v>363</v>
      </c>
      <c r="K101" t="str">
        <f>+Data_input!AX104</f>
        <v>NaN</v>
      </c>
      <c r="L101">
        <f>+Data_input!AY104</f>
        <v>2.33</v>
      </c>
      <c r="M101" t="s">
        <v>363</v>
      </c>
      <c r="N101" t="str">
        <f>+Data_input!AN104</f>
        <v>NaN</v>
      </c>
      <c r="O101" t="s">
        <v>363</v>
      </c>
      <c r="P101" s="25" t="s">
        <v>363</v>
      </c>
      <c r="Q101" s="25" t="s">
        <v>363</v>
      </c>
      <c r="R101" s="25" t="s">
        <v>363</v>
      </c>
      <c r="S101" s="25" t="s">
        <v>363</v>
      </c>
      <c r="T101" s="25" t="s">
        <v>363</v>
      </c>
      <c r="U101" s="25" t="s">
        <v>363</v>
      </c>
    </row>
    <row r="102" spans="1:21" x14ac:dyDescent="0.2">
      <c r="A102" s="32">
        <v>34880</v>
      </c>
      <c r="B102">
        <f>+Data_input!AO105</f>
        <v>0.73632507458711605</v>
      </c>
      <c r="C102">
        <f>+Data_input!AW105</f>
        <v>1.5919322996846756</v>
      </c>
      <c r="D102">
        <f>+Data_input!AU105</f>
        <v>0.62401386906282441</v>
      </c>
      <c r="E102">
        <f>+Data_input!AR105</f>
        <v>0.40555351171342902</v>
      </c>
      <c r="F102">
        <f>+Data_input!AS105</f>
        <v>0.6760977806467795</v>
      </c>
      <c r="G102">
        <f>+Data_input!AT105</f>
        <v>1.7675000000000001</v>
      </c>
      <c r="H102">
        <f>+Data_input!AP105</f>
        <v>0.86689791842533104</v>
      </c>
      <c r="I102">
        <f>+Data_input!AQ105</f>
        <v>-0.15678385759282093</v>
      </c>
      <c r="J102" t="s">
        <v>363</v>
      </c>
      <c r="K102" t="str">
        <f>+Data_input!AX105</f>
        <v>NaN</v>
      </c>
      <c r="L102">
        <f>+Data_input!AY105</f>
        <v>2.2324999999999999</v>
      </c>
      <c r="M102" t="s">
        <v>363</v>
      </c>
      <c r="N102" t="str">
        <f>+Data_input!AN105</f>
        <v>NaN</v>
      </c>
      <c r="O102" t="s">
        <v>363</v>
      </c>
      <c r="P102" s="25" t="s">
        <v>363</v>
      </c>
      <c r="Q102" s="25" t="s">
        <v>363</v>
      </c>
      <c r="R102" s="25" t="s">
        <v>363</v>
      </c>
      <c r="S102" s="25" t="s">
        <v>363</v>
      </c>
      <c r="T102" s="25" t="s">
        <v>363</v>
      </c>
      <c r="U102" s="25" t="s">
        <v>363</v>
      </c>
    </row>
    <row r="103" spans="1:21" x14ac:dyDescent="0.2">
      <c r="A103" s="32">
        <v>34972</v>
      </c>
      <c r="B103">
        <f>+Data_input!AO106</f>
        <v>-4.8851254894763463E-3</v>
      </c>
      <c r="C103">
        <f>+Data_input!AW106</f>
        <v>1.4214476478388145</v>
      </c>
      <c r="D103">
        <f>+Data_input!AU106</f>
        <v>-0.55904113225717833</v>
      </c>
      <c r="E103">
        <f>+Data_input!AR106</f>
        <v>1.2669212797366702</v>
      </c>
      <c r="F103">
        <f>+Data_input!AS106</f>
        <v>0.68521578228666613</v>
      </c>
      <c r="G103">
        <f>+Data_input!AT106</f>
        <v>1.665</v>
      </c>
      <c r="H103">
        <f>+Data_input!AP106</f>
        <v>3.1195515469171663E-2</v>
      </c>
      <c r="I103">
        <f>+Data_input!AQ106</f>
        <v>-1.4389187987920005</v>
      </c>
      <c r="J103" t="s">
        <v>363</v>
      </c>
      <c r="K103" t="str">
        <f>+Data_input!AX106</f>
        <v>NaN</v>
      </c>
      <c r="L103">
        <f>+Data_input!AY106</f>
        <v>2.1283249999999998</v>
      </c>
      <c r="M103" t="s">
        <v>363</v>
      </c>
      <c r="N103" t="str">
        <f>+Data_input!AN106</f>
        <v>NaN</v>
      </c>
      <c r="O103" t="s">
        <v>363</v>
      </c>
      <c r="P103" s="25" t="s">
        <v>363</v>
      </c>
      <c r="Q103" s="25" t="s">
        <v>363</v>
      </c>
      <c r="R103" s="25" t="s">
        <v>363</v>
      </c>
      <c r="S103" s="25" t="s">
        <v>363</v>
      </c>
      <c r="T103" s="25" t="s">
        <v>363</v>
      </c>
      <c r="U103" s="25" t="s">
        <v>363</v>
      </c>
    </row>
    <row r="104" spans="1:21" x14ac:dyDescent="0.2">
      <c r="A104" s="32">
        <v>35064</v>
      </c>
      <c r="B104">
        <f>+Data_input!AO107</f>
        <v>-4.0339518565501671E-2</v>
      </c>
      <c r="C104">
        <f>+Data_input!AW107</f>
        <v>1.3524362297596038</v>
      </c>
      <c r="D104">
        <f>+Data_input!AU107</f>
        <v>0.23273228785456504</v>
      </c>
      <c r="E104">
        <f>+Data_input!AR107</f>
        <v>0.74670747137419635</v>
      </c>
      <c r="F104">
        <f>+Data_input!AS107</f>
        <v>0.59913033248291048</v>
      </c>
      <c r="G104">
        <f>+Data_input!AT107</f>
        <v>1.625</v>
      </c>
      <c r="H104">
        <f>+Data_input!AP107</f>
        <v>-2.5106226194735463E-2</v>
      </c>
      <c r="I104">
        <f>+Data_input!AQ107</f>
        <v>-0.10096229799712193</v>
      </c>
      <c r="J104" t="s">
        <v>363</v>
      </c>
      <c r="K104" t="str">
        <f>+Data_input!AX107</f>
        <v>NaN</v>
      </c>
      <c r="L104">
        <f>+Data_input!AY107</f>
        <v>2.0383249999999999</v>
      </c>
      <c r="M104" t="s">
        <v>363</v>
      </c>
      <c r="N104" t="str">
        <f>+Data_input!AN107</f>
        <v>NaN</v>
      </c>
      <c r="O104" t="s">
        <v>363</v>
      </c>
      <c r="P104" s="25" t="s">
        <v>363</v>
      </c>
      <c r="Q104" s="25" t="s">
        <v>363</v>
      </c>
      <c r="R104" s="25" t="s">
        <v>363</v>
      </c>
      <c r="S104" s="25" t="s">
        <v>363</v>
      </c>
      <c r="T104" s="25" t="s">
        <v>363</v>
      </c>
      <c r="U104" s="25" t="s">
        <v>363</v>
      </c>
    </row>
    <row r="105" spans="1:21" x14ac:dyDescent="0.2">
      <c r="A105" s="32">
        <v>35155</v>
      </c>
      <c r="B105">
        <f>+Data_input!AO108</f>
        <v>0.16128468147874445</v>
      </c>
      <c r="C105">
        <f>+Data_input!AW108</f>
        <v>1.1829028482779198</v>
      </c>
      <c r="D105">
        <f>+Data_input!AU108</f>
        <v>-0.38731966216506181</v>
      </c>
      <c r="E105">
        <f>+Data_input!AR108</f>
        <v>0.74405751414078758</v>
      </c>
      <c r="F105">
        <f>+Data_input!AS108</f>
        <v>0.55506810082786051</v>
      </c>
      <c r="G105">
        <f>+Data_input!AT108</f>
        <v>1.4175</v>
      </c>
      <c r="H105">
        <f>+Data_input!AP108</f>
        <v>0.87563607221483941</v>
      </c>
      <c r="I105">
        <f>+Data_input!AQ108</f>
        <v>-1.0245533210333904</v>
      </c>
      <c r="J105" t="s">
        <v>363</v>
      </c>
      <c r="K105" t="str">
        <f>+Data_input!AX108</f>
        <v>NaN</v>
      </c>
      <c r="L105">
        <f>+Data_input!AY108</f>
        <v>1.910825</v>
      </c>
      <c r="M105" t="s">
        <v>363</v>
      </c>
      <c r="N105" t="str">
        <f>+Data_input!AN108</f>
        <v>NaN</v>
      </c>
      <c r="O105" t="s">
        <v>363</v>
      </c>
      <c r="P105" s="25" t="s">
        <v>363</v>
      </c>
      <c r="Q105" s="25" t="s">
        <v>363</v>
      </c>
      <c r="R105" s="25" t="s">
        <v>363</v>
      </c>
      <c r="S105" s="25" t="s">
        <v>363</v>
      </c>
      <c r="T105" s="25" t="s">
        <v>363</v>
      </c>
      <c r="U105" s="25" t="s">
        <v>363</v>
      </c>
    </row>
    <row r="106" spans="1:21" x14ac:dyDescent="0.2">
      <c r="A106" s="32">
        <v>35246</v>
      </c>
      <c r="B106">
        <f>+Data_input!AO109</f>
        <v>0.41007664019942619</v>
      </c>
      <c r="C106">
        <f>+Data_input!AW109</f>
        <v>0.93365241898894924</v>
      </c>
      <c r="D106">
        <f>+Data_input!AU109</f>
        <v>-1.0973871892660279E-2</v>
      </c>
      <c r="E106">
        <f>+Data_input!AR109</f>
        <v>0.39869649007939523</v>
      </c>
      <c r="F106">
        <f>+Data_input!AS109</f>
        <v>0.44453498138486214</v>
      </c>
      <c r="G106">
        <f>+Data_input!AT109</f>
        <v>1.2975000000000001</v>
      </c>
      <c r="H106">
        <f>+Data_input!AP109</f>
        <v>0.26166664539665641</v>
      </c>
      <c r="I106">
        <f>+Data_input!AQ109</f>
        <v>2.5244411968102001</v>
      </c>
      <c r="J106" t="s">
        <v>363</v>
      </c>
      <c r="K106" t="str">
        <f>+Data_input!AX109</f>
        <v>NaN</v>
      </c>
      <c r="L106">
        <f>+Data_input!AY109</f>
        <v>1.8841749999999999</v>
      </c>
      <c r="M106" t="s">
        <v>363</v>
      </c>
      <c r="N106" t="str">
        <f>+Data_input!AN109</f>
        <v>NaN</v>
      </c>
      <c r="O106" t="s">
        <v>363</v>
      </c>
      <c r="P106" s="25" t="s">
        <v>363</v>
      </c>
      <c r="Q106" s="25" t="s">
        <v>363</v>
      </c>
      <c r="R106" s="25" t="s">
        <v>363</v>
      </c>
      <c r="S106" s="25" t="s">
        <v>363</v>
      </c>
      <c r="T106" s="25" t="s">
        <v>363</v>
      </c>
      <c r="U106" s="25" t="s">
        <v>363</v>
      </c>
    </row>
    <row r="107" spans="1:21" x14ac:dyDescent="0.2">
      <c r="A107" s="32">
        <v>35338</v>
      </c>
      <c r="B107">
        <f>+Data_input!AO110</f>
        <v>0.26307695942584203</v>
      </c>
      <c r="C107">
        <f>+Data_input!AW110</f>
        <v>1.1783469898865613</v>
      </c>
      <c r="D107">
        <f>+Data_input!AU110</f>
        <v>0.32065648107548744</v>
      </c>
      <c r="E107">
        <f>+Data_input!AR110</f>
        <v>0.43430654579326511</v>
      </c>
      <c r="F107">
        <f>+Data_input!AS110</f>
        <v>0.34885316473915318</v>
      </c>
      <c r="G107">
        <f>+Data_input!AT110</f>
        <v>1.25</v>
      </c>
      <c r="H107">
        <f>+Data_input!AP110</f>
        <v>0.38652551746933733</v>
      </c>
      <c r="I107">
        <f>+Data_input!AQ110</f>
        <v>0.29657617670870728</v>
      </c>
      <c r="J107" t="s">
        <v>363</v>
      </c>
      <c r="K107" t="str">
        <f>+Data_input!AX110</f>
        <v>NaN</v>
      </c>
      <c r="L107">
        <f>+Data_input!AY110</f>
        <v>1.819175</v>
      </c>
      <c r="M107" t="s">
        <v>363</v>
      </c>
      <c r="N107" t="str">
        <f>+Data_input!AN110</f>
        <v>NaN</v>
      </c>
      <c r="O107" t="s">
        <v>363</v>
      </c>
      <c r="P107" s="25" t="s">
        <v>363</v>
      </c>
      <c r="Q107" s="25" t="s">
        <v>363</v>
      </c>
      <c r="R107" s="25" t="s">
        <v>363</v>
      </c>
      <c r="S107" s="25" t="s">
        <v>363</v>
      </c>
      <c r="T107" s="25" t="s">
        <v>363</v>
      </c>
      <c r="U107" s="25" t="s">
        <v>363</v>
      </c>
    </row>
    <row r="108" spans="1:21" x14ac:dyDescent="0.2">
      <c r="A108" s="32">
        <v>35430</v>
      </c>
      <c r="B108">
        <f>+Data_input!AO111</f>
        <v>0.43131570908313033</v>
      </c>
      <c r="C108">
        <f>+Data_input!AW111</f>
        <v>1.2362398623550523</v>
      </c>
      <c r="D108">
        <f>+Data_input!AU111</f>
        <v>0.74749796806545976</v>
      </c>
      <c r="E108">
        <f>+Data_input!AR111</f>
        <v>-0.18897102342245958</v>
      </c>
      <c r="F108">
        <f>+Data_input!AS111</f>
        <v>0.36098708897818177</v>
      </c>
      <c r="G108">
        <f>+Data_input!AT111</f>
        <v>1.1575</v>
      </c>
      <c r="H108">
        <f>+Data_input!AP111</f>
        <v>8.5379038725234349E-2</v>
      </c>
      <c r="I108">
        <f>+Data_input!AQ111</f>
        <v>-0.93634396614641091</v>
      </c>
      <c r="J108" t="s">
        <v>363</v>
      </c>
      <c r="K108" t="str">
        <f>+Data_input!AX111</f>
        <v>NaN</v>
      </c>
      <c r="L108">
        <f>+Data_input!AY111</f>
        <v>1.618325</v>
      </c>
      <c r="M108" t="s">
        <v>363</v>
      </c>
      <c r="N108" t="str">
        <f>+Data_input!AN111</f>
        <v>NaN</v>
      </c>
      <c r="O108" t="s">
        <v>363</v>
      </c>
      <c r="P108" s="25" t="s">
        <v>363</v>
      </c>
      <c r="Q108" s="25" t="s">
        <v>363</v>
      </c>
      <c r="R108" s="25" t="s">
        <v>363</v>
      </c>
      <c r="S108" s="25" t="s">
        <v>363</v>
      </c>
      <c r="T108" s="25" t="s">
        <v>363</v>
      </c>
      <c r="U108" s="25" t="s">
        <v>363</v>
      </c>
    </row>
    <row r="109" spans="1:21" x14ac:dyDescent="0.2">
      <c r="A109" s="32">
        <v>35520</v>
      </c>
      <c r="B109">
        <f>+Data_input!AO112</f>
        <v>8.2518863146883101E-2</v>
      </c>
      <c r="C109">
        <f>+Data_input!AW112</f>
        <v>0.88638401215543228</v>
      </c>
      <c r="D109">
        <f>+Data_input!AU112</f>
        <v>1.0380191651323227</v>
      </c>
      <c r="E109">
        <f>+Data_input!AR112</f>
        <v>-0.43512982512720888</v>
      </c>
      <c r="F109">
        <f>+Data_input!AS112</f>
        <v>0.35968865795747335</v>
      </c>
      <c r="G109">
        <f>+Data_input!AT112</f>
        <v>1.1225000000000001</v>
      </c>
      <c r="H109">
        <f>+Data_input!AP112</f>
        <v>0.38046677504514131</v>
      </c>
      <c r="I109">
        <f>+Data_input!AQ112</f>
        <v>-1.3588052318434167</v>
      </c>
      <c r="J109" t="s">
        <v>363</v>
      </c>
      <c r="K109" t="str">
        <f>+Data_input!AX112</f>
        <v>NaN</v>
      </c>
      <c r="L109">
        <f>+Data_input!AY112</f>
        <v>1.5508249999999999</v>
      </c>
      <c r="M109" t="s">
        <v>363</v>
      </c>
      <c r="N109" t="str">
        <f>+Data_input!AN112</f>
        <v>NaN</v>
      </c>
      <c r="O109" t="s">
        <v>363</v>
      </c>
      <c r="P109" s="25" t="s">
        <v>363</v>
      </c>
      <c r="Q109" s="25" t="s">
        <v>363</v>
      </c>
      <c r="R109" s="25" t="s">
        <v>363</v>
      </c>
      <c r="S109" s="25" t="s">
        <v>363</v>
      </c>
      <c r="T109" s="25" t="s">
        <v>363</v>
      </c>
      <c r="U109" s="25" t="s">
        <v>363</v>
      </c>
    </row>
    <row r="110" spans="1:21" x14ac:dyDescent="0.2">
      <c r="A110" s="32">
        <v>35611</v>
      </c>
      <c r="B110">
        <f>+Data_input!AO113</f>
        <v>0.88398496834498419</v>
      </c>
      <c r="C110">
        <f>+Data_input!AW113</f>
        <v>0.98079333440610894</v>
      </c>
      <c r="D110">
        <f>+Data_input!AU113</f>
        <v>0.6482853668900862</v>
      </c>
      <c r="E110">
        <f>+Data_input!AR113</f>
        <v>-0.25362071379937601</v>
      </c>
      <c r="F110">
        <f>+Data_input!AS113</f>
        <v>0.23812684886438656</v>
      </c>
      <c r="G110">
        <f>+Data_input!AT113</f>
        <v>1.08</v>
      </c>
      <c r="H110">
        <f>+Data_input!AP113</f>
        <v>0.24700929392711826</v>
      </c>
      <c r="I110">
        <f>+Data_input!AQ113</f>
        <v>3.4373627099990007</v>
      </c>
      <c r="J110" t="s">
        <v>363</v>
      </c>
      <c r="K110" t="str">
        <f>+Data_input!AX113</f>
        <v>NaN</v>
      </c>
      <c r="L110">
        <f>+Data_input!AY113</f>
        <v>1.5549999999999999</v>
      </c>
      <c r="M110" t="s">
        <v>363</v>
      </c>
      <c r="N110" t="str">
        <f>+Data_input!AN113</f>
        <v>NaN</v>
      </c>
      <c r="O110" t="s">
        <v>363</v>
      </c>
      <c r="P110" s="25" t="s">
        <v>363</v>
      </c>
      <c r="Q110" s="25" t="s">
        <v>363</v>
      </c>
      <c r="R110" s="25" t="s">
        <v>363</v>
      </c>
      <c r="S110" s="25" t="s">
        <v>363</v>
      </c>
      <c r="T110" s="25" t="s">
        <v>363</v>
      </c>
      <c r="U110" s="25" t="s">
        <v>363</v>
      </c>
    </row>
    <row r="111" spans="1:21" x14ac:dyDescent="0.2">
      <c r="A111" s="32">
        <v>35703</v>
      </c>
      <c r="B111">
        <f>+Data_input!AO114</f>
        <v>0.56545890395684217</v>
      </c>
      <c r="C111">
        <f>+Data_input!AW114</f>
        <v>1.1282395885918124</v>
      </c>
      <c r="D111">
        <f>+Data_input!AU114</f>
        <v>0.24862192008678424</v>
      </c>
      <c r="E111">
        <f>+Data_input!AR114</f>
        <v>0.17587364699439229</v>
      </c>
      <c r="F111">
        <f>+Data_input!AS114</f>
        <v>0.31662295580495131</v>
      </c>
      <c r="G111">
        <f>+Data_input!AT114</f>
        <v>1.0725</v>
      </c>
      <c r="H111">
        <f>+Data_input!AP114</f>
        <v>0.51604853372489257</v>
      </c>
      <c r="I111">
        <f>+Data_input!AQ114</f>
        <v>-0.82142386415643476</v>
      </c>
      <c r="J111" t="s">
        <v>363</v>
      </c>
      <c r="K111" t="str">
        <f>+Data_input!AX114</f>
        <v>NaN</v>
      </c>
      <c r="L111">
        <f>+Data_input!AY114</f>
        <v>1.4524999999999999</v>
      </c>
      <c r="M111" t="s">
        <v>363</v>
      </c>
      <c r="N111" t="str">
        <f>+Data_input!AN114</f>
        <v>NaN</v>
      </c>
      <c r="O111" t="s">
        <v>363</v>
      </c>
      <c r="P111" s="25" t="s">
        <v>363</v>
      </c>
      <c r="Q111" s="25" t="s">
        <v>363</v>
      </c>
      <c r="R111" s="25" t="s">
        <v>363</v>
      </c>
      <c r="S111" s="25" t="s">
        <v>363</v>
      </c>
      <c r="T111" s="25" t="s">
        <v>363</v>
      </c>
      <c r="U111" s="25" t="s">
        <v>363</v>
      </c>
    </row>
    <row r="112" spans="1:21" x14ac:dyDescent="0.2">
      <c r="A112" s="32">
        <v>35795</v>
      </c>
      <c r="B112">
        <f>+Data_input!AO115</f>
        <v>0.82901062541488357</v>
      </c>
      <c r="C112">
        <f>+Data_input!AW115</f>
        <v>1.1653069793997033</v>
      </c>
      <c r="D112">
        <f>+Data_input!AU115</f>
        <v>-0.12312814540253966</v>
      </c>
      <c r="E112">
        <f>+Data_input!AR115</f>
        <v>0.54582936187469766</v>
      </c>
      <c r="F112">
        <f>+Data_input!AS115</f>
        <v>0.31562361814374101</v>
      </c>
      <c r="G112">
        <f>+Data_input!AT115</f>
        <v>1.095</v>
      </c>
      <c r="H112">
        <f>+Data_input!AP115</f>
        <v>0.81669239921196446</v>
      </c>
      <c r="I112">
        <f>+Data_input!AQ115</f>
        <v>1.3712064051184316</v>
      </c>
      <c r="J112">
        <f>'Option Adjusted rate'!O4/4</f>
        <v>1.5674999999999999</v>
      </c>
      <c r="K112" t="str">
        <f>+Data_input!AX115</f>
        <v>NaN</v>
      </c>
      <c r="L112">
        <f>+Data_input!AY115</f>
        <v>1.4</v>
      </c>
      <c r="M112" t="s">
        <v>363</v>
      </c>
      <c r="N112" t="str">
        <f>+Data_input!AN115</f>
        <v>NaN</v>
      </c>
      <c r="O112" t="s">
        <v>363</v>
      </c>
      <c r="P112" s="25" t="s">
        <v>363</v>
      </c>
      <c r="Q112" s="25" t="s">
        <v>363</v>
      </c>
      <c r="R112" s="25" t="s">
        <v>363</v>
      </c>
      <c r="S112" s="25" t="s">
        <v>363</v>
      </c>
      <c r="T112" s="25" t="s">
        <v>363</v>
      </c>
      <c r="U112" s="25" t="s">
        <v>363</v>
      </c>
    </row>
    <row r="113" spans="1:21" x14ac:dyDescent="0.2">
      <c r="A113" s="32">
        <v>35885</v>
      </c>
      <c r="B113">
        <f>+Data_input!AO116</f>
        <v>0.30281108876401486</v>
      </c>
      <c r="C113">
        <f>+Data_input!AW116</f>
        <v>1.084019546812848</v>
      </c>
      <c r="D113">
        <f>+Data_input!AU116</f>
        <v>0.25961559939190459</v>
      </c>
      <c r="E113">
        <f>+Data_input!AR116</f>
        <v>-0.25961559939190254</v>
      </c>
      <c r="F113">
        <f>+Data_input!AS116</f>
        <v>0.34080515356438951</v>
      </c>
      <c r="G113">
        <f>+Data_input!AT116</f>
        <v>1.0525</v>
      </c>
      <c r="H113">
        <f>+Data_input!AP116</f>
        <v>-1.9414190166693164E-2</v>
      </c>
      <c r="I113">
        <f>+Data_input!AQ116</f>
        <v>1.7004602933723307</v>
      </c>
      <c r="J113">
        <f>'Option Adjusted rate'!O5/4</f>
        <v>1.4453282828282827</v>
      </c>
      <c r="K113" t="str">
        <f>+Data_input!AX116</f>
        <v>NaN</v>
      </c>
      <c r="L113">
        <f>+Data_input!AY116</f>
        <v>1.279175</v>
      </c>
      <c r="M113" t="s">
        <v>363</v>
      </c>
      <c r="N113" t="str">
        <f>+Data_input!AN116</f>
        <v>NaN</v>
      </c>
      <c r="O113" t="s">
        <v>363</v>
      </c>
      <c r="P113" s="25" t="s">
        <v>363</v>
      </c>
      <c r="Q113" s="25" t="s">
        <v>363</v>
      </c>
      <c r="R113" s="25" t="s">
        <v>363</v>
      </c>
      <c r="S113" s="25" t="s">
        <v>363</v>
      </c>
      <c r="T113" s="25" t="s">
        <v>363</v>
      </c>
      <c r="U113" s="25" t="s">
        <v>363</v>
      </c>
    </row>
    <row r="114" spans="1:21" x14ac:dyDescent="0.2">
      <c r="A114" s="32">
        <v>35976</v>
      </c>
      <c r="B114">
        <f>+Data_input!AO117</f>
        <v>-2.623130000253153E-3</v>
      </c>
      <c r="C114">
        <f>+Data_input!AW117</f>
        <v>1.3763298434528299</v>
      </c>
      <c r="D114">
        <f>+Data_input!AU117</f>
        <v>2.2276692716420961E-2</v>
      </c>
      <c r="E114">
        <f>+Data_input!AR117</f>
        <v>0.53855979834481538</v>
      </c>
      <c r="F114">
        <f>+Data_input!AS117</f>
        <v>0.44392291207452589</v>
      </c>
      <c r="G114">
        <f>+Data_input!AT117</f>
        <v>1.0175000000000001</v>
      </c>
      <c r="H114">
        <f>+Data_input!AP117</f>
        <v>-3.178608707242539E-2</v>
      </c>
      <c r="I114">
        <f>+Data_input!AQ117</f>
        <v>-0.49068879577129088</v>
      </c>
      <c r="J114">
        <f>'Option Adjusted rate'!O6/4</f>
        <v>1.3649152236652238</v>
      </c>
      <c r="K114" t="str">
        <f>+Data_input!AX117</f>
        <v>NaN</v>
      </c>
      <c r="L114">
        <f>+Data_input!AY117</f>
        <v>1.2475000000000001</v>
      </c>
      <c r="M114">
        <v>-7.6444745063781738E-3</v>
      </c>
      <c r="N114" t="str">
        <f>+Data_input!AN117</f>
        <v>NaN</v>
      </c>
      <c r="O114" t="s">
        <v>363</v>
      </c>
      <c r="P114" s="25" t="s">
        <v>363</v>
      </c>
      <c r="Q114" s="25" t="s">
        <v>363</v>
      </c>
      <c r="R114" s="25" t="s">
        <v>363</v>
      </c>
      <c r="S114" s="25" t="s">
        <v>363</v>
      </c>
      <c r="T114" s="25" t="s">
        <v>363</v>
      </c>
      <c r="U114" s="25" t="s">
        <v>363</v>
      </c>
    </row>
    <row r="115" spans="1:21" x14ac:dyDescent="0.2">
      <c r="A115" s="32">
        <v>36068</v>
      </c>
      <c r="B115">
        <f>+Data_input!AO118</f>
        <v>0.12528219500778745</v>
      </c>
      <c r="C115">
        <f>+Data_input!AW118</f>
        <v>1.637274714002108</v>
      </c>
      <c r="D115">
        <f>+Data_input!AU118</f>
        <v>-1.7941777561899203E-2</v>
      </c>
      <c r="E115">
        <f>+Data_input!AR118</f>
        <v>0.46745040083812561</v>
      </c>
      <c r="F115">
        <f>+Data_input!AS118</f>
        <v>0.32516124116597134</v>
      </c>
      <c r="G115">
        <f>+Data_input!AT118</f>
        <v>0.98750000000000004</v>
      </c>
      <c r="H115">
        <f>+Data_input!AP118</f>
        <v>0.59588843713629047</v>
      </c>
      <c r="I115">
        <f>+Data_input!AQ118</f>
        <v>1.2595787552263731</v>
      </c>
      <c r="J115">
        <f>'Option Adjusted rate'!O7/4</f>
        <v>1.7830612805069326</v>
      </c>
      <c r="K115" t="str">
        <f>+Data_input!AX118</f>
        <v>NaN</v>
      </c>
      <c r="L115">
        <f>+Data_input!AY118</f>
        <v>1.1399999999999999</v>
      </c>
      <c r="M115">
        <v>-3.3146378118544817E-3</v>
      </c>
      <c r="N115" t="str">
        <f>+Data_input!AN118</f>
        <v>NaN</v>
      </c>
      <c r="O115" t="s">
        <v>363</v>
      </c>
      <c r="P115" s="25" t="s">
        <v>363</v>
      </c>
      <c r="Q115" s="25" t="s">
        <v>363</v>
      </c>
      <c r="R115" s="25" t="s">
        <v>363</v>
      </c>
      <c r="S115" s="25" t="s">
        <v>363</v>
      </c>
      <c r="T115" s="25" t="s">
        <v>363</v>
      </c>
      <c r="U115" s="25" t="s">
        <v>363</v>
      </c>
    </row>
    <row r="116" spans="1:21" x14ac:dyDescent="0.2">
      <c r="A116" s="32">
        <v>36160</v>
      </c>
      <c r="B116">
        <f>+Data_input!AO119</f>
        <v>3.8402456652583412E-2</v>
      </c>
      <c r="C116">
        <f>+Data_input!AW119</f>
        <v>1.3035559405844954</v>
      </c>
      <c r="D116">
        <f>+Data_input!AU119</f>
        <v>-0.44791864715735552</v>
      </c>
      <c r="E116">
        <f>+Data_input!AR119</f>
        <v>1.0185116055346977</v>
      </c>
      <c r="F116">
        <f>+Data_input!AS119</f>
        <v>0.27232072849316946</v>
      </c>
      <c r="G116">
        <f>+Data_input!AT119</f>
        <v>0.91500000000000004</v>
      </c>
      <c r="H116">
        <f>+Data_input!AP119</f>
        <v>0.29856019379520615</v>
      </c>
      <c r="I116">
        <f>+Data_input!AQ119</f>
        <v>0.36035351003842125</v>
      </c>
      <c r="J116">
        <f>'Option Adjusted rate'!O8/4</f>
        <v>2.1331477037455295</v>
      </c>
      <c r="K116" t="str">
        <f>+Data_input!AX119</f>
        <v>NaN</v>
      </c>
      <c r="L116">
        <f>+Data_input!AY119</f>
        <v>1.036675</v>
      </c>
      <c r="M116">
        <v>6.2073287554085255E-3</v>
      </c>
      <c r="N116" t="str">
        <f>+Data_input!AN119</f>
        <v>NaN</v>
      </c>
      <c r="O116" t="s">
        <v>363</v>
      </c>
      <c r="P116" s="25" t="s">
        <v>363</v>
      </c>
      <c r="Q116" s="25" t="s">
        <v>363</v>
      </c>
      <c r="R116" s="25" t="s">
        <v>363</v>
      </c>
      <c r="S116" s="25" t="s">
        <v>363</v>
      </c>
      <c r="T116" s="25" t="s">
        <v>363</v>
      </c>
      <c r="U116" s="25" t="s">
        <v>363</v>
      </c>
    </row>
    <row r="117" spans="1:21" x14ac:dyDescent="0.2">
      <c r="A117" s="32">
        <v>36250</v>
      </c>
      <c r="B117">
        <f>+Data_input!AO120</f>
        <v>0.84265282965353772</v>
      </c>
      <c r="C117">
        <f>+Data_input!AW120</f>
        <v>1.2310840994449521</v>
      </c>
      <c r="D117">
        <f>+Data_input!AU120</f>
        <v>-6.1541096883193376E-2</v>
      </c>
      <c r="E117">
        <f>+Data_input!AR120</f>
        <v>0.23055089358588518</v>
      </c>
      <c r="F117">
        <f>+Data_input!AS120</f>
        <v>0.16820861829848799</v>
      </c>
      <c r="G117">
        <f>+Data_input!AT120</f>
        <v>0.77749999999999997</v>
      </c>
      <c r="H117">
        <f>+Data_input!AP120</f>
        <v>0.48357052616247698</v>
      </c>
      <c r="I117">
        <f>+Data_input!AQ120</f>
        <v>1.3717029176749211</v>
      </c>
      <c r="J117">
        <f>'Option Adjusted rate'!O9/4</f>
        <v>1.8570410628019323</v>
      </c>
      <c r="K117">
        <f>+Data_input!AX120</f>
        <v>0.47499999999999998</v>
      </c>
      <c r="L117">
        <f>+Data_input!AY120</f>
        <v>0.99809999999999999</v>
      </c>
      <c r="M117">
        <v>1.0277128778398037E-2</v>
      </c>
      <c r="N117" t="str">
        <f>+Data_input!AN120</f>
        <v>NaN</v>
      </c>
      <c r="O117" t="s">
        <v>363</v>
      </c>
      <c r="P117" s="25" t="s">
        <v>363</v>
      </c>
      <c r="Q117" s="25" t="s">
        <v>363</v>
      </c>
      <c r="R117" s="25" t="s">
        <v>363</v>
      </c>
      <c r="S117" s="25" t="s">
        <v>363</v>
      </c>
      <c r="T117" s="25" t="s">
        <v>363</v>
      </c>
      <c r="U117" s="25" t="s">
        <v>363</v>
      </c>
    </row>
    <row r="118" spans="1:21" x14ac:dyDescent="0.2">
      <c r="A118" s="32">
        <v>36341</v>
      </c>
      <c r="B118">
        <f>+Data_input!AO121</f>
        <v>0.1869354899335853</v>
      </c>
      <c r="C118">
        <f>+Data_input!AW121</f>
        <v>2.008197127417211</v>
      </c>
      <c r="D118">
        <f>+Data_input!AU121</f>
        <v>0.739692266087835</v>
      </c>
      <c r="E118">
        <f>+Data_input!AR121</f>
        <v>0.2076028238958679</v>
      </c>
      <c r="F118">
        <f>+Data_input!AS121</f>
        <v>0.27112533553761398</v>
      </c>
      <c r="G118">
        <f>+Data_input!AT121</f>
        <v>0.65500000000000003</v>
      </c>
      <c r="H118">
        <f>+Data_input!AP121</f>
        <v>0.69713060875858401</v>
      </c>
      <c r="I118">
        <f>+Data_input!AQ121</f>
        <v>1.4679547021589969</v>
      </c>
      <c r="J118">
        <f>'Option Adjusted rate'!O10/4</f>
        <v>1.7022348484848484</v>
      </c>
      <c r="K118" t="str">
        <f>+Data_input!AX121</f>
        <v>NaN</v>
      </c>
      <c r="L118">
        <f>+Data_input!AY121</f>
        <v>1.0643499999999999</v>
      </c>
      <c r="M118">
        <v>-5.1862825639545918E-3</v>
      </c>
      <c r="N118" t="str">
        <f>+Data_input!AN121</f>
        <v>NaN</v>
      </c>
      <c r="O118" t="s">
        <v>363</v>
      </c>
      <c r="P118" s="25" t="s">
        <v>363</v>
      </c>
      <c r="Q118" s="25" t="s">
        <v>363</v>
      </c>
      <c r="R118" s="25" t="s">
        <v>363</v>
      </c>
      <c r="S118" s="25" t="s">
        <v>363</v>
      </c>
      <c r="T118" s="25" t="s">
        <v>363</v>
      </c>
      <c r="U118" s="25" t="s">
        <v>363</v>
      </c>
    </row>
    <row r="119" spans="1:21" x14ac:dyDescent="0.2">
      <c r="A119" s="32">
        <v>36433</v>
      </c>
      <c r="B119">
        <f>+Data_input!AO122</f>
        <v>0.92636177157466615</v>
      </c>
      <c r="C119">
        <f>+Data_input!AW122</f>
        <v>1.5636612161287264</v>
      </c>
      <c r="D119">
        <f>+Data_input!AU122</f>
        <v>0.42465872732944832</v>
      </c>
      <c r="E119">
        <f>+Data_input!AR122</f>
        <v>9.1040883642147505E-2</v>
      </c>
      <c r="F119">
        <f>+Data_input!AS122</f>
        <v>0.25753297777327749</v>
      </c>
      <c r="G119">
        <f>+Data_input!AT122</f>
        <v>0.65249999999999997</v>
      </c>
      <c r="H119">
        <f>+Data_input!AP122</f>
        <v>0.95113209054756997</v>
      </c>
      <c r="I119">
        <f>+Data_input!AQ122</f>
        <v>1.5412529402862261</v>
      </c>
      <c r="J119">
        <f>'Option Adjusted rate'!O11/4</f>
        <v>1.5569647562582345</v>
      </c>
      <c r="K119" t="str">
        <f>+Data_input!AX122</f>
        <v>NaN</v>
      </c>
      <c r="L119">
        <f>+Data_input!AY122</f>
        <v>1.262675</v>
      </c>
      <c r="M119">
        <v>1.0012727230787277E-2</v>
      </c>
      <c r="N119" t="str">
        <f>+Data_input!AN122</f>
        <v>NaN</v>
      </c>
      <c r="O119" t="s">
        <v>363</v>
      </c>
      <c r="P119" s="25" t="s">
        <v>363</v>
      </c>
      <c r="Q119" s="25" t="s">
        <v>363</v>
      </c>
      <c r="R119" s="25" t="s">
        <v>363</v>
      </c>
      <c r="S119" s="25" t="s">
        <v>363</v>
      </c>
      <c r="T119" s="25" t="s">
        <v>363</v>
      </c>
      <c r="U119" s="25" t="s">
        <v>363</v>
      </c>
    </row>
    <row r="120" spans="1:21" x14ac:dyDescent="0.2">
      <c r="A120" s="32">
        <v>36525</v>
      </c>
      <c r="B120">
        <f>+Data_input!AO123</f>
        <v>0.77124126633647838</v>
      </c>
      <c r="C120">
        <f>+Data_input!AW123</f>
        <v>1.8812738715513992</v>
      </c>
      <c r="D120">
        <f>+Data_input!AU123</f>
        <v>0.5141269463543563</v>
      </c>
      <c r="E120">
        <f>+Data_input!AR123</f>
        <v>0.3145030303533603</v>
      </c>
      <c r="F120">
        <f>+Data_input!AS123</f>
        <v>0.29534531902228767</v>
      </c>
      <c r="G120">
        <f>+Data_input!AT123</f>
        <v>0.77749999999999997</v>
      </c>
      <c r="H120">
        <f>+Data_input!AP123</f>
        <v>0.61767218607685048</v>
      </c>
      <c r="I120">
        <f>+Data_input!AQ123</f>
        <v>0.53069460056163609</v>
      </c>
      <c r="J120">
        <f>'Option Adjusted rate'!O12/4</f>
        <v>1.4585013175230568</v>
      </c>
      <c r="K120" t="str">
        <f>+Data_input!AX123</f>
        <v>NaN</v>
      </c>
      <c r="L120">
        <f>+Data_input!AY123</f>
        <v>1.330025</v>
      </c>
      <c r="M120">
        <v>1.271911314688623E-3</v>
      </c>
      <c r="N120" t="str">
        <f>+Data_input!AN123</f>
        <v>NaN</v>
      </c>
      <c r="O120" t="s">
        <v>363</v>
      </c>
      <c r="P120" s="25" t="s">
        <v>363</v>
      </c>
      <c r="Q120" s="25" t="s">
        <v>363</v>
      </c>
      <c r="R120" s="25" t="s">
        <v>363</v>
      </c>
      <c r="S120" s="25" t="s">
        <v>363</v>
      </c>
      <c r="T120" s="25" t="s">
        <v>363</v>
      </c>
      <c r="U120" s="25" t="s">
        <v>363</v>
      </c>
    </row>
    <row r="121" spans="1:21" x14ac:dyDescent="0.2">
      <c r="A121" s="32">
        <v>36616</v>
      </c>
      <c r="B121">
        <f>+Data_input!AO124</f>
        <v>0.8168435916943535</v>
      </c>
      <c r="C121">
        <f>+Data_input!AW124</f>
        <v>2.0405808080510388</v>
      </c>
      <c r="D121">
        <f>+Data_input!AU124</f>
        <v>0.25394238199714614</v>
      </c>
      <c r="E121">
        <f>+Data_input!AR124</f>
        <v>0.46365675059707351</v>
      </c>
      <c r="F121">
        <f>+Data_input!AS124</f>
        <v>0.19214762845178079</v>
      </c>
      <c r="G121">
        <f>+Data_input!AT124</f>
        <v>0.84250000000000003</v>
      </c>
      <c r="H121">
        <f>+Data_input!AP124</f>
        <v>0.75601081917639501</v>
      </c>
      <c r="I121">
        <f>+Data_input!AQ124</f>
        <v>2.5460330925119892</v>
      </c>
      <c r="J121">
        <f>'Option Adjusted rate'!O13/4</f>
        <v>1.3387698412698414</v>
      </c>
      <c r="K121">
        <f>+Data_input!AX124</f>
        <v>0.45</v>
      </c>
      <c r="L121">
        <f>+Data_input!AY124</f>
        <v>1.4044000000000001</v>
      </c>
      <c r="M121">
        <v>5.9700813144445419E-3</v>
      </c>
      <c r="N121" t="str">
        <f>+Data_input!AN124</f>
        <v>NaN</v>
      </c>
      <c r="O121">
        <f>AAA_bond_data!I3</f>
        <v>9.4783333333332331E-2</v>
      </c>
      <c r="P121" s="25" t="s">
        <v>363</v>
      </c>
      <c r="Q121" s="25" t="s">
        <v>363</v>
      </c>
      <c r="R121" s="25" t="s">
        <v>363</v>
      </c>
      <c r="S121" s="25" t="s">
        <v>363</v>
      </c>
      <c r="T121" s="25" t="s">
        <v>363</v>
      </c>
      <c r="U121" s="25" t="s">
        <v>363</v>
      </c>
    </row>
    <row r="122" spans="1:21" x14ac:dyDescent="0.2">
      <c r="A122" s="32">
        <v>36707</v>
      </c>
      <c r="B122">
        <f>+Data_input!AO125</f>
        <v>0.58851239712955283</v>
      </c>
      <c r="C122">
        <f>+Data_input!AW125</f>
        <v>2.0263130104002212</v>
      </c>
      <c r="D122">
        <f>+Data_input!AU125</f>
        <v>0.23136426919269712</v>
      </c>
      <c r="E122">
        <f>+Data_input!AR125</f>
        <v>0.24419020111779771</v>
      </c>
      <c r="F122">
        <f>+Data_input!AS125</f>
        <v>0.17900529009507968</v>
      </c>
      <c r="G122">
        <f>+Data_input!AT125</f>
        <v>1.0275000000000001</v>
      </c>
      <c r="H122">
        <f>+Data_input!AP125</f>
        <v>0.69685520135081602</v>
      </c>
      <c r="I122">
        <f>+Data_input!AQ125</f>
        <v>-9.5243286556281406E-2</v>
      </c>
      <c r="J122">
        <f>'Option Adjusted rate'!O14/4</f>
        <v>1.6417742094861658</v>
      </c>
      <c r="K122" t="str">
        <f>+Data_input!AX125</f>
        <v>NaN</v>
      </c>
      <c r="L122">
        <f>+Data_input!AY125</f>
        <v>1.356225</v>
      </c>
      <c r="M122">
        <v>2.2616090718656778E-3</v>
      </c>
      <c r="N122" t="str">
        <f>+Data_input!AN125</f>
        <v>NaN</v>
      </c>
      <c r="O122">
        <f>AAA_bond_data!I4</f>
        <v>0.11169166666666497</v>
      </c>
      <c r="P122" s="25" t="s">
        <v>363</v>
      </c>
      <c r="Q122" s="25" t="s">
        <v>363</v>
      </c>
      <c r="R122" s="25" t="s">
        <v>363</v>
      </c>
      <c r="S122" s="25" t="s">
        <v>363</v>
      </c>
      <c r="T122" s="25" t="s">
        <v>363</v>
      </c>
      <c r="U122" s="25" t="s">
        <v>363</v>
      </c>
    </row>
    <row r="123" spans="1:21" x14ac:dyDescent="0.2">
      <c r="A123" s="32">
        <v>36799</v>
      </c>
      <c r="B123">
        <f>+Data_input!AO126</f>
        <v>0.35888118244108869</v>
      </c>
      <c r="C123">
        <f>+Data_input!AW126</f>
        <v>2.0407132541020316</v>
      </c>
      <c r="D123">
        <f>+Data_input!AU126</f>
        <v>0.32688074526006489</v>
      </c>
      <c r="E123">
        <f>+Data_input!AR126</f>
        <v>0.52933942506039577</v>
      </c>
      <c r="F123">
        <f>+Data_input!AS126</f>
        <v>0.31885748589079277</v>
      </c>
      <c r="G123">
        <f>+Data_input!AT126</f>
        <v>1.1399999999999999</v>
      </c>
      <c r="H123">
        <f>+Data_input!AP126</f>
        <v>0.28066408787503322</v>
      </c>
      <c r="I123">
        <f>+Data_input!AQ126</f>
        <v>0.46474738658453346</v>
      </c>
      <c r="J123">
        <f>'Option Adjusted rate'!O15/4</f>
        <v>1.9021219963611269</v>
      </c>
      <c r="K123" t="str">
        <f>+Data_input!AX126</f>
        <v>NaN</v>
      </c>
      <c r="L123">
        <f>+Data_input!AY126</f>
        <v>1.3599250000000001</v>
      </c>
      <c r="M123">
        <v>6.8997364724054933E-4</v>
      </c>
      <c r="N123" t="str">
        <f>+Data_input!AN126</f>
        <v>NaN</v>
      </c>
      <c r="O123">
        <f>AAA_bond_data!I5</f>
        <v>0.12367499999999998</v>
      </c>
      <c r="P123" s="25" t="s">
        <v>363</v>
      </c>
      <c r="Q123" s="25" t="s">
        <v>363</v>
      </c>
      <c r="R123" s="25" t="s">
        <v>363</v>
      </c>
      <c r="S123" s="25" t="s">
        <v>363</v>
      </c>
      <c r="T123" s="25" t="s">
        <v>363</v>
      </c>
      <c r="U123" s="25" t="s">
        <v>363</v>
      </c>
    </row>
    <row r="124" spans="1:21" x14ac:dyDescent="0.2">
      <c r="A124" s="32">
        <v>36891</v>
      </c>
      <c r="B124">
        <f>+Data_input!AO127</f>
        <v>0.293285723066465</v>
      </c>
      <c r="C124">
        <f>+Data_input!AW127</f>
        <v>2.2494961587131455</v>
      </c>
      <c r="D124">
        <f>+Data_input!AU127</f>
        <v>8.7029855451135313E-2</v>
      </c>
      <c r="E124">
        <f>+Data_input!AR127</f>
        <v>0.58686662983330662</v>
      </c>
      <c r="F124">
        <f>+Data_input!AS127</f>
        <v>0.40665960222639108</v>
      </c>
      <c r="G124">
        <f>+Data_input!AT127</f>
        <v>1.2275</v>
      </c>
      <c r="H124">
        <f>+Data_input!AP127</f>
        <v>0.27053891675311681</v>
      </c>
      <c r="I124">
        <f>+Data_input!AQ127</f>
        <v>0.56065531513945999</v>
      </c>
      <c r="J124">
        <f>'Option Adjusted rate'!O16/4</f>
        <v>2.6170851370851369</v>
      </c>
      <c r="K124" t="str">
        <f>+Data_input!AX127</f>
        <v>NaN</v>
      </c>
      <c r="L124">
        <f>+Data_input!AY127</f>
        <v>1.318325</v>
      </c>
      <c r="M124">
        <v>1.9842795154545456E-4</v>
      </c>
      <c r="N124" t="str">
        <f>+Data_input!AN127</f>
        <v>NaN</v>
      </c>
      <c r="O124">
        <f>AAA_bond_data!I6</f>
        <v>0.1447833333333326</v>
      </c>
      <c r="P124" s="25" t="s">
        <v>363</v>
      </c>
      <c r="Q124" s="25" t="s">
        <v>363</v>
      </c>
      <c r="R124" s="25" t="s">
        <v>363</v>
      </c>
      <c r="S124" s="25" t="s">
        <v>363</v>
      </c>
      <c r="T124" s="25" t="s">
        <v>363</v>
      </c>
      <c r="U124" s="25" t="s">
        <v>363</v>
      </c>
    </row>
    <row r="125" spans="1:21" x14ac:dyDescent="0.2">
      <c r="A125" s="32">
        <v>36981</v>
      </c>
      <c r="B125">
        <f>+Data_input!AO128</f>
        <v>1.0665429936729833</v>
      </c>
      <c r="C125">
        <f>+Data_input!AW128</f>
        <v>2.4373455577291749</v>
      </c>
      <c r="D125">
        <f>+Data_input!AU128</f>
        <v>-0.2025851184166011</v>
      </c>
      <c r="E125">
        <f>+Data_input!AR128</f>
        <v>0.74135598847299244</v>
      </c>
      <c r="F125">
        <f>+Data_input!AS128</f>
        <v>0.29126848933688843</v>
      </c>
      <c r="G125">
        <f>+Data_input!AT128</f>
        <v>1.1975</v>
      </c>
      <c r="H125">
        <f>+Data_input!AP128</f>
        <v>0.58195043876903918</v>
      </c>
      <c r="I125">
        <f>+Data_input!AQ128</f>
        <v>0.69346271128451986</v>
      </c>
      <c r="J125">
        <f>'Option Adjusted rate'!O17/4</f>
        <v>2.5808575428194995</v>
      </c>
      <c r="K125">
        <f>+Data_input!AX128</f>
        <v>0.45</v>
      </c>
      <c r="L125">
        <f>+Data_input!AY128</f>
        <v>1.2472749999999999</v>
      </c>
      <c r="M125">
        <v>9.8689356818795204E-3</v>
      </c>
      <c r="N125" t="str">
        <f>+Data_input!AN128</f>
        <v>NaN</v>
      </c>
      <c r="O125">
        <f>AAA_bond_data!I7</f>
        <v>0.11433333333333251</v>
      </c>
      <c r="P125" s="25" t="s">
        <v>363</v>
      </c>
      <c r="Q125" s="25" t="s">
        <v>363</v>
      </c>
      <c r="R125" s="25" t="s">
        <v>363</v>
      </c>
      <c r="S125" s="25" t="s">
        <v>363</v>
      </c>
      <c r="T125" s="25" t="s">
        <v>363</v>
      </c>
      <c r="U125" s="25" t="s">
        <v>363</v>
      </c>
    </row>
    <row r="126" spans="1:21" x14ac:dyDescent="0.2">
      <c r="A126" s="32">
        <v>37072</v>
      </c>
      <c r="B126">
        <f>+Data_input!AO129</f>
        <v>-3.3490631118983051E-3</v>
      </c>
      <c r="C126">
        <f>+Data_input!AW129</f>
        <v>2.1168452742116397</v>
      </c>
      <c r="D126">
        <f>+Data_input!AU129</f>
        <v>5.6014985401242404E-2</v>
      </c>
      <c r="E126">
        <f>+Data_input!AR129</f>
        <v>0.63863324924872344</v>
      </c>
      <c r="F126">
        <f>+Data_input!AS129</f>
        <v>0.55485640459022822</v>
      </c>
      <c r="G126">
        <f>+Data_input!AT129</f>
        <v>1.165</v>
      </c>
      <c r="H126">
        <f>+Data_input!AP129</f>
        <v>0.33047002118468394</v>
      </c>
      <c r="I126">
        <f>+Data_input!AQ129</f>
        <v>-1.2121814511559974</v>
      </c>
      <c r="J126">
        <f>'Option Adjusted rate'!O18/4</f>
        <v>2.7838866930171284</v>
      </c>
      <c r="K126">
        <f>+Data_input!AX129</f>
        <v>0.45</v>
      </c>
      <c r="L126">
        <f>+Data_input!AY129</f>
        <v>1.2976749999999999</v>
      </c>
      <c r="M126">
        <v>2.4914308451116085E-3</v>
      </c>
      <c r="N126" t="str">
        <f>+Data_input!AN129</f>
        <v>NaN</v>
      </c>
      <c r="O126">
        <f>AAA_bond_data!I8</f>
        <v>9.1025000000000134E-2</v>
      </c>
      <c r="P126" s="25" t="s">
        <v>363</v>
      </c>
      <c r="Q126" s="25" t="s">
        <v>363</v>
      </c>
      <c r="R126" s="25" t="s">
        <v>363</v>
      </c>
      <c r="S126" s="25" t="s">
        <v>363</v>
      </c>
      <c r="T126" s="25" t="s">
        <v>363</v>
      </c>
      <c r="U126" s="25" t="s">
        <v>363</v>
      </c>
    </row>
    <row r="127" spans="1:21" x14ac:dyDescent="0.2">
      <c r="A127" s="32">
        <v>37164</v>
      </c>
      <c r="B127">
        <f>+Data_input!AO130</f>
        <v>1.0394459092133383E-2</v>
      </c>
      <c r="C127">
        <f>+Data_input!AW130</f>
        <v>1.9817235947360774</v>
      </c>
      <c r="D127">
        <f>+Data_input!AU130</f>
        <v>6.0207971952964359E-2</v>
      </c>
      <c r="E127">
        <f>+Data_input!AR130</f>
        <v>0.60099897919197198</v>
      </c>
      <c r="F127">
        <f>+Data_input!AS130</f>
        <v>0.63930020306363444</v>
      </c>
      <c r="G127">
        <f>+Data_input!AT130</f>
        <v>1.085</v>
      </c>
      <c r="H127">
        <f>+Data_input!AP130</f>
        <v>-0.12665651842064127</v>
      </c>
      <c r="I127">
        <f>+Data_input!AQ130</f>
        <v>-1.5774757483219988</v>
      </c>
      <c r="J127">
        <f>'Option Adjusted rate'!O19/4</f>
        <v>3.2033582198799588</v>
      </c>
      <c r="K127">
        <f>+Data_input!AX130</f>
        <v>0.45</v>
      </c>
      <c r="L127">
        <f>+Data_input!AY130</f>
        <v>1.2787999999999999</v>
      </c>
      <c r="M127">
        <v>2.0499606616795063E-3</v>
      </c>
      <c r="N127" t="str">
        <f>+Data_input!AN130</f>
        <v>NaN</v>
      </c>
      <c r="O127">
        <f>AAA_bond_data!I9</f>
        <v>0.10088333333333255</v>
      </c>
      <c r="P127" s="25" t="s">
        <v>363</v>
      </c>
      <c r="Q127" s="25" t="s">
        <v>363</v>
      </c>
      <c r="R127" s="25" t="s">
        <v>363</v>
      </c>
      <c r="S127" s="25" t="s">
        <v>363</v>
      </c>
      <c r="T127" s="25" t="s">
        <v>363</v>
      </c>
      <c r="U127" s="25" t="s">
        <v>363</v>
      </c>
    </row>
    <row r="128" spans="1:21" x14ac:dyDescent="0.2">
      <c r="A128" s="32">
        <v>37256</v>
      </c>
      <c r="B128">
        <f>+Data_input!AO131</f>
        <v>-0.30191394487009088</v>
      </c>
      <c r="C128">
        <f>+Data_input!AW131</f>
        <v>1.8129293876287123</v>
      </c>
      <c r="D128">
        <f>+Data_input!AU131</f>
        <v>-2.686963015418822E-2</v>
      </c>
      <c r="E128">
        <f>+Data_input!AR131</f>
        <v>0.79753135790515928</v>
      </c>
      <c r="F128">
        <f>+Data_input!AS131</f>
        <v>0.61040363926359209</v>
      </c>
      <c r="G128">
        <f>+Data_input!AT131</f>
        <v>0.88</v>
      </c>
      <c r="H128">
        <f>+Data_input!AP131</f>
        <v>-0.29268286179894409</v>
      </c>
      <c r="I128">
        <f>+Data_input!AQ131</f>
        <v>-0.43084039269600022</v>
      </c>
      <c r="J128">
        <f>'Option Adjusted rate'!O20/4</f>
        <v>3.6031806653491434</v>
      </c>
      <c r="K128">
        <f>+Data_input!AX131</f>
        <v>0.45</v>
      </c>
      <c r="L128">
        <f>+Data_input!AY131</f>
        <v>1.203525</v>
      </c>
      <c r="M128">
        <v>-4.0030307718552649E-4</v>
      </c>
      <c r="N128" t="str">
        <f>+Data_input!AN131</f>
        <v>NaN</v>
      </c>
      <c r="O128">
        <f>AAA_bond_data!I10</f>
        <v>5.9059102380504935E-2</v>
      </c>
      <c r="P128" s="25" t="s">
        <v>363</v>
      </c>
      <c r="Q128" s="25" t="s">
        <v>363</v>
      </c>
      <c r="R128" s="25" t="s">
        <v>363</v>
      </c>
      <c r="S128" s="25" t="s">
        <v>363</v>
      </c>
      <c r="T128" s="25" t="s">
        <v>363</v>
      </c>
      <c r="U128" s="25" t="s">
        <v>363</v>
      </c>
    </row>
    <row r="129" spans="1:21" x14ac:dyDescent="0.2">
      <c r="A129" s="32">
        <v>37346</v>
      </c>
      <c r="B129">
        <f>+Data_input!AO132</f>
        <v>-0.16359979450821477</v>
      </c>
      <c r="C129">
        <f>+Data_input!AW132</f>
        <v>1.4033876085324577</v>
      </c>
      <c r="D129">
        <f>+Data_input!AU132</f>
        <v>-0.15809465175061896</v>
      </c>
      <c r="E129">
        <f>+Data_input!AR132</f>
        <v>0.68273250878190439</v>
      </c>
      <c r="F129">
        <f>+Data_input!AS132</f>
        <v>0.77936931890095285</v>
      </c>
      <c r="G129">
        <f>+Data_input!AT132</f>
        <v>0.83750000000000002</v>
      </c>
      <c r="H129">
        <f>+Data_input!AP132</f>
        <v>-0.33748167092754972</v>
      </c>
      <c r="I129">
        <f>+Data_input!AQ132</f>
        <v>-1.4709429536221019</v>
      </c>
      <c r="J129">
        <f>'Option Adjusted rate'!O21/4</f>
        <v>3.0278919552669552</v>
      </c>
      <c r="K129">
        <f>+Data_input!AX132</f>
        <v>0.47499999999999998</v>
      </c>
      <c r="L129">
        <f>+Data_input!AY132</f>
        <v>1.2838000000000001</v>
      </c>
      <c r="M129">
        <v>3.9300753269344568E-4</v>
      </c>
      <c r="N129" t="str">
        <f>+Data_input!AN132</f>
        <v>NaN</v>
      </c>
      <c r="O129">
        <f>AAA_bond_data!I11</f>
        <v>-6.2447209157462602E-2</v>
      </c>
      <c r="P129" s="25" t="s">
        <v>363</v>
      </c>
      <c r="Q129" s="25" t="s">
        <v>363</v>
      </c>
      <c r="R129" s="25" t="s">
        <v>363</v>
      </c>
      <c r="S129" s="25" t="s">
        <v>363</v>
      </c>
      <c r="T129" s="25" t="s">
        <v>363</v>
      </c>
      <c r="U129" s="25" t="s">
        <v>363</v>
      </c>
    </row>
    <row r="130" spans="1:21" x14ac:dyDescent="0.2">
      <c r="A130" s="32">
        <v>37437</v>
      </c>
      <c r="B130">
        <f>+Data_input!AO133</f>
        <v>0.25061133754239434</v>
      </c>
      <c r="C130">
        <f>+Data_input!AW133</f>
        <v>1.3115264001329232</v>
      </c>
      <c r="D130">
        <f>+Data_input!AU133</f>
        <v>0.27233458270769106</v>
      </c>
      <c r="E130">
        <f>+Data_input!AR133</f>
        <v>0.36205113544079048</v>
      </c>
      <c r="F130">
        <f>+Data_input!AS133</f>
        <v>0.47944034305070088</v>
      </c>
      <c r="G130">
        <f>+Data_input!AT133</f>
        <v>0.84</v>
      </c>
      <c r="H130">
        <f>+Data_input!AP133</f>
        <v>-8.5792891725053472E-2</v>
      </c>
      <c r="I130">
        <f>+Data_input!AQ133</f>
        <v>-0.44349155890553515</v>
      </c>
      <c r="J130">
        <f>'Option Adjusted rate'!O22/4</f>
        <v>2.7582436947110858</v>
      </c>
      <c r="K130">
        <f>+Data_input!AX133</f>
        <v>0.47499999999999998</v>
      </c>
      <c r="L130">
        <f>+Data_input!AY133</f>
        <v>1.3137749999999999</v>
      </c>
      <c r="M130">
        <v>1.8602196360006928E-3</v>
      </c>
      <c r="N130">
        <f>+Data_input!AN133</f>
        <v>0.69547566753802326</v>
      </c>
      <c r="O130">
        <f>AAA_bond_data!I12</f>
        <v>-9.5479438812517525E-2</v>
      </c>
      <c r="P130" s="25" t="s">
        <v>363</v>
      </c>
      <c r="Q130" s="25" t="s">
        <v>363</v>
      </c>
      <c r="R130" s="25" t="s">
        <v>363</v>
      </c>
      <c r="S130" s="25" t="s">
        <v>363</v>
      </c>
      <c r="T130" s="25" t="s">
        <v>363</v>
      </c>
      <c r="U130" s="25" t="s">
        <v>363</v>
      </c>
    </row>
    <row r="131" spans="1:21" x14ac:dyDescent="0.2">
      <c r="A131" s="32">
        <v>37529</v>
      </c>
      <c r="B131">
        <f>+Data_input!AO134</f>
        <v>0.25958333728123117</v>
      </c>
      <c r="C131">
        <f>+Data_input!AW134</f>
        <v>1.0875780511683675</v>
      </c>
      <c r="D131">
        <f>+Data_input!AU134</f>
        <v>4.5879900420296757E-2</v>
      </c>
      <c r="E131">
        <f>+Data_input!AR134</f>
        <v>0.68221068648378402</v>
      </c>
      <c r="F131">
        <f>+Data_input!AS134</f>
        <v>0.55035912169789092</v>
      </c>
      <c r="G131">
        <f>+Data_input!AT134</f>
        <v>0.83499999999999996</v>
      </c>
      <c r="H131">
        <f>+Data_input!AP134</f>
        <v>4.9938196345286567E-2</v>
      </c>
      <c r="I131">
        <f>+Data_input!AQ134</f>
        <v>-0.37533880040441114</v>
      </c>
      <c r="J131">
        <f>'Option Adjusted rate'!O23/4</f>
        <v>3.0159126984126985</v>
      </c>
      <c r="K131">
        <f>+Data_input!AX134</f>
        <v>0.47499999999999998</v>
      </c>
      <c r="L131">
        <f>+Data_input!AY134</f>
        <v>1.19015</v>
      </c>
      <c r="M131">
        <v>4.2334309546276927E-4</v>
      </c>
      <c r="N131">
        <f>+Data_input!AN134</f>
        <v>0.15703326809712956</v>
      </c>
      <c r="O131">
        <f>AAA_bond_data!I13</f>
        <v>3.665068754197498E-2</v>
      </c>
      <c r="P131" s="25" t="s">
        <v>363</v>
      </c>
      <c r="Q131" s="25" t="s">
        <v>363</v>
      </c>
      <c r="R131" s="25" t="s">
        <v>363</v>
      </c>
      <c r="S131" s="25" t="s">
        <v>363</v>
      </c>
      <c r="T131" s="25" t="s">
        <v>363</v>
      </c>
      <c r="U131" s="25" t="s">
        <v>363</v>
      </c>
    </row>
    <row r="132" spans="1:21" x14ac:dyDescent="0.2">
      <c r="A132" s="32">
        <v>37621</v>
      </c>
      <c r="B132">
        <f>+Data_input!AO135</f>
        <v>3.6962947761496295E-3</v>
      </c>
      <c r="C132">
        <f>+Data_input!AW135</f>
        <v>0.88250032785939103</v>
      </c>
      <c r="D132">
        <f>+Data_input!AU135</f>
        <v>0.16837642450247062</v>
      </c>
      <c r="E132">
        <f>+Data_input!AR135</f>
        <v>0.45745136038811973</v>
      </c>
      <c r="F132">
        <f>+Data_input!AS135</f>
        <v>0.45025935515024001</v>
      </c>
      <c r="G132">
        <f>+Data_input!AT135</f>
        <v>0.79249999999999998</v>
      </c>
      <c r="H132">
        <f>+Data_input!AP135</f>
        <v>0.44872783681880191</v>
      </c>
      <c r="I132">
        <f>+Data_input!AQ135</f>
        <v>0.4350800792202455</v>
      </c>
      <c r="J132">
        <f>'Option Adjusted rate'!O24/4</f>
        <v>2.8788375211744781</v>
      </c>
      <c r="K132">
        <f>+Data_input!AX135</f>
        <v>0.47499999999999998</v>
      </c>
      <c r="L132">
        <f>+Data_input!AY135</f>
        <v>1.1352</v>
      </c>
      <c r="M132">
        <v>1.7562026623636484E-3</v>
      </c>
      <c r="N132">
        <f>+Data_input!AN135</f>
        <v>-0.35730688018356993</v>
      </c>
      <c r="O132">
        <f>AAA_bond_data!I14</f>
        <v>8.9716973934724997E-2</v>
      </c>
      <c r="P132" s="25" t="s">
        <v>363</v>
      </c>
      <c r="Q132" s="25" t="s">
        <v>363</v>
      </c>
      <c r="R132" s="25" t="s">
        <v>363</v>
      </c>
      <c r="S132" s="25" t="s">
        <v>363</v>
      </c>
      <c r="T132" s="25" t="s">
        <v>363</v>
      </c>
      <c r="U132" s="25" t="s">
        <v>363</v>
      </c>
    </row>
    <row r="133" spans="1:21" x14ac:dyDescent="0.2">
      <c r="A133" s="32">
        <v>37711</v>
      </c>
      <c r="B133">
        <f>+Data_input!AO136</f>
        <v>-0.45048960289172951</v>
      </c>
      <c r="C133">
        <f>+Data_input!AW136</f>
        <v>0.78731282377351219</v>
      </c>
      <c r="D133">
        <f>+Data_input!AU136</f>
        <v>-0.25768638693904622</v>
      </c>
      <c r="E133">
        <f>+Data_input!AR136</f>
        <v>0.61749856588592367</v>
      </c>
      <c r="F133">
        <f>+Data_input!AS136</f>
        <v>0.53281792316251264</v>
      </c>
      <c r="G133">
        <f>+Data_input!AT136</f>
        <v>0.68500000000000005</v>
      </c>
      <c r="H133">
        <f>+Data_input!AP136</f>
        <v>0.21790627097689383</v>
      </c>
      <c r="I133">
        <f>+Data_input!AQ136</f>
        <v>-0.78929902936695517</v>
      </c>
      <c r="J133">
        <f>'Option Adjusted rate'!O25/4</f>
        <v>2.0965912698412699</v>
      </c>
      <c r="K133">
        <f>+Data_input!AX136</f>
        <v>0.47499999999999998</v>
      </c>
      <c r="L133">
        <f>+Data_input!AY136</f>
        <v>1.0382</v>
      </c>
      <c r="M133">
        <v>-6.6533158533275127E-3</v>
      </c>
      <c r="N133">
        <f>+Data_input!AN136</f>
        <v>-0.17645317751767017</v>
      </c>
      <c r="O133">
        <f>AAA_bond_data!I15</f>
        <v>0.1608327397927849</v>
      </c>
      <c r="P133" s="25" t="s">
        <v>363</v>
      </c>
      <c r="Q133" s="25" t="s">
        <v>363</v>
      </c>
      <c r="R133" s="25" t="s">
        <v>363</v>
      </c>
      <c r="S133" s="25" t="s">
        <v>363</v>
      </c>
      <c r="T133" s="25" t="s">
        <v>363</v>
      </c>
      <c r="U133" s="25" t="s">
        <v>363</v>
      </c>
    </row>
    <row r="134" spans="1:21" x14ac:dyDescent="0.2">
      <c r="A134" s="32">
        <v>37802</v>
      </c>
      <c r="B134">
        <f>+Data_input!AO137</f>
        <v>-0.16084038489638031</v>
      </c>
      <c r="C134">
        <f>+Data_input!AW137</f>
        <v>0.52498917673544065</v>
      </c>
      <c r="D134">
        <f>+Data_input!AU137</f>
        <v>-6.853514989101455E-3</v>
      </c>
      <c r="E134">
        <f>+Data_input!AR137</f>
        <v>0.58536752514607282</v>
      </c>
      <c r="F134">
        <f>+Data_input!AS137</f>
        <v>0.48192864359489218</v>
      </c>
      <c r="G134">
        <f>+Data_input!AT137</f>
        <v>0.60750000000000004</v>
      </c>
      <c r="H134">
        <f>+Data_input!AP137</f>
        <v>-0.30254786269333467</v>
      </c>
      <c r="I134">
        <f>+Data_input!AQ137</f>
        <v>-0.67472086129863107</v>
      </c>
      <c r="J134">
        <f>'Option Adjusted rate'!O26/4</f>
        <v>1.5397774327122151</v>
      </c>
      <c r="K134">
        <f>+Data_input!AX137</f>
        <v>0.47499999999999998</v>
      </c>
      <c r="L134">
        <f>+Data_input!AY137</f>
        <v>0.98924999999999996</v>
      </c>
      <c r="M134">
        <v>-1.9597643986344337E-3</v>
      </c>
      <c r="N134">
        <f>+Data_input!AN137</f>
        <v>-0.65023875939855391</v>
      </c>
      <c r="O134">
        <f>AAA_bond_data!I16</f>
        <v>0.16312210722627252</v>
      </c>
      <c r="P134" s="25" t="s">
        <v>363</v>
      </c>
      <c r="Q134" s="25" t="s">
        <v>363</v>
      </c>
      <c r="R134" s="25" t="s">
        <v>363</v>
      </c>
      <c r="S134" s="25" t="s">
        <v>363</v>
      </c>
      <c r="T134" s="25" t="s">
        <v>363</v>
      </c>
      <c r="U134" s="25" t="s">
        <v>363</v>
      </c>
    </row>
    <row r="135" spans="1:21" x14ac:dyDescent="0.2">
      <c r="A135" s="32">
        <v>37894</v>
      </c>
      <c r="B135">
        <f>+Data_input!AO138</f>
        <v>0.51226035998721964</v>
      </c>
      <c r="C135">
        <f>+Data_input!AW138</f>
        <v>0.56742228962859664</v>
      </c>
      <c r="D135">
        <f>+Data_input!AU138</f>
        <v>0.58432387936515229</v>
      </c>
      <c r="E135">
        <f>+Data_input!AR138</f>
        <v>0.63062519950197637</v>
      </c>
      <c r="F135">
        <f>+Data_input!AS138</f>
        <v>0.40782112418664096</v>
      </c>
      <c r="G135">
        <f>+Data_input!AT138</f>
        <v>0.53249999999999997</v>
      </c>
      <c r="H135">
        <f>+Data_input!AP138</f>
        <v>0.29680167709375221</v>
      </c>
      <c r="I135">
        <f>+Data_input!AQ138</f>
        <v>1.2527181337485673</v>
      </c>
      <c r="J135">
        <f>'Option Adjusted rate'!O27/4</f>
        <v>1.2142045454545454</v>
      </c>
      <c r="K135">
        <f>+Data_input!AX138</f>
        <v>0.47499999999999998</v>
      </c>
      <c r="L135">
        <f>+Data_input!AY138</f>
        <v>1.0416000000000001</v>
      </c>
      <c r="M135">
        <v>2.2068412508815527E-3</v>
      </c>
      <c r="N135">
        <f>+Data_input!AN138</f>
        <v>1.0571100410377312</v>
      </c>
      <c r="O135">
        <f>AAA_bond_data!I17</f>
        <v>5.0534342429874979E-2</v>
      </c>
      <c r="P135" s="25" t="s">
        <v>363</v>
      </c>
      <c r="Q135" s="25" t="s">
        <v>363</v>
      </c>
      <c r="R135" s="25" t="s">
        <v>363</v>
      </c>
      <c r="S135" s="25" t="s">
        <v>363</v>
      </c>
      <c r="T135" s="25" t="s">
        <v>363</v>
      </c>
      <c r="U135" s="25" t="s">
        <v>363</v>
      </c>
    </row>
    <row r="136" spans="1:21" x14ac:dyDescent="0.2">
      <c r="A136" s="32">
        <v>37986</v>
      </c>
      <c r="B136">
        <f>+Data_input!AO139</f>
        <v>0.4845504366414034</v>
      </c>
      <c r="C136">
        <f>+Data_input!AW139</f>
        <v>0.6641646715822338</v>
      </c>
      <c r="D136">
        <f>+Data_input!AU139</f>
        <v>-0.1590343919770435</v>
      </c>
      <c r="E136">
        <f>+Data_input!AR139</f>
        <v>0.24041239728178534</v>
      </c>
      <c r="F136">
        <f>+Data_input!AS139</f>
        <v>0.47766988364153973</v>
      </c>
      <c r="G136">
        <f>+Data_input!AT139</f>
        <v>0.52749999999999997</v>
      </c>
      <c r="H136">
        <f>+Data_input!AP139</f>
        <v>0.40177548853849937</v>
      </c>
      <c r="I136">
        <f>+Data_input!AQ139</f>
        <v>0.48688760851435886</v>
      </c>
      <c r="J136">
        <f>'Option Adjusted rate'!O28/4</f>
        <v>0.95546128991781165</v>
      </c>
      <c r="K136">
        <f>+Data_input!AX139</f>
        <v>0.47499999999999998</v>
      </c>
      <c r="L136">
        <f>+Data_input!AY139</f>
        <v>1.091825</v>
      </c>
      <c r="M136">
        <v>1.9500292837619781E-3</v>
      </c>
      <c r="N136">
        <f>+Data_input!AN139</f>
        <v>0.40480057999152419</v>
      </c>
      <c r="O136">
        <f>AAA_bond_data!I18</f>
        <v>-6.6275929967447578E-2</v>
      </c>
      <c r="P136" s="25" t="s">
        <v>363</v>
      </c>
      <c r="Q136" s="25" t="s">
        <v>363</v>
      </c>
      <c r="R136" s="25" t="s">
        <v>363</v>
      </c>
      <c r="S136" s="25" t="s">
        <v>363</v>
      </c>
      <c r="T136" s="25" t="s">
        <v>363</v>
      </c>
      <c r="U136" s="25" t="s">
        <v>363</v>
      </c>
    </row>
    <row r="137" spans="1:21" x14ac:dyDescent="0.2">
      <c r="A137" s="32">
        <v>38077</v>
      </c>
      <c r="B137">
        <f>+Data_input!AO140</f>
        <v>0.42296579430889919</v>
      </c>
      <c r="C137">
        <f>+Data_input!AW140</f>
        <v>0.44867046997536308</v>
      </c>
      <c r="D137">
        <f>+Data_input!AU140</f>
        <v>0.24502981946459679</v>
      </c>
      <c r="E137">
        <f>+Data_input!AR140</f>
        <v>0.45748590415206197</v>
      </c>
      <c r="F137">
        <f>+Data_input!AS140</f>
        <v>0.64125620525066995</v>
      </c>
      <c r="G137">
        <f>+Data_input!AT140</f>
        <v>0.51500000000000001</v>
      </c>
      <c r="H137">
        <f>+Data_input!AP140</f>
        <v>0.45162986336568361</v>
      </c>
      <c r="I137">
        <f>+Data_input!AQ140</f>
        <v>0.54996770144607154</v>
      </c>
      <c r="J137">
        <f>'Option Adjusted rate'!O29/4</f>
        <v>0.92843991153773742</v>
      </c>
      <c r="K137">
        <f>+Data_input!AX140</f>
        <v>0.47499999999999998</v>
      </c>
      <c r="L137">
        <f>+Data_input!AY140</f>
        <v>1.0382750000000001</v>
      </c>
      <c r="M137">
        <v>1.5558723825961351E-3</v>
      </c>
      <c r="N137">
        <f>+Data_input!AN140</f>
        <v>0.86946039316859314</v>
      </c>
      <c r="O137">
        <f>AAA_bond_data!I19</f>
        <v>-7.8429085336730098E-2</v>
      </c>
      <c r="P137" s="25" t="s">
        <v>363</v>
      </c>
      <c r="Q137" s="25" t="s">
        <v>363</v>
      </c>
      <c r="R137" s="25" t="s">
        <v>363</v>
      </c>
      <c r="S137" s="25" t="s">
        <v>363</v>
      </c>
      <c r="T137" s="25" t="s">
        <v>363</v>
      </c>
      <c r="U137" s="25" t="s">
        <v>363</v>
      </c>
    </row>
    <row r="138" spans="1:21" x14ac:dyDescent="0.2">
      <c r="A138" s="32">
        <v>38168</v>
      </c>
      <c r="B138">
        <f>+Data_input!AO141</f>
        <v>0.45027416657525504</v>
      </c>
      <c r="C138">
        <f>+Data_input!AW141</f>
        <v>0.59741335393827932</v>
      </c>
      <c r="D138">
        <f>+Data_input!AU141</f>
        <v>-4.0052624170131286E-2</v>
      </c>
      <c r="E138">
        <f>+Data_input!AR141</f>
        <v>0.61727417449061761</v>
      </c>
      <c r="F138">
        <f>+Data_input!AS141</f>
        <v>0.56657375356772999</v>
      </c>
      <c r="G138">
        <f>+Data_input!AT141</f>
        <v>0.51500000000000001</v>
      </c>
      <c r="H138">
        <f>+Data_input!AP141</f>
        <v>0.16094065848764585</v>
      </c>
      <c r="I138">
        <f>+Data_input!AQ141</f>
        <v>0.80998382510612155</v>
      </c>
      <c r="J138">
        <f>'Option Adjusted rate'!O30/4</f>
        <v>0.88301046176046183</v>
      </c>
      <c r="K138">
        <f>+Data_input!AX141</f>
        <v>0.47499999999999998</v>
      </c>
      <c r="L138">
        <f>+Data_input!AY141</f>
        <v>1.089275</v>
      </c>
      <c r="M138">
        <v>6.4661004580557346E-3</v>
      </c>
      <c r="N138">
        <f>+Data_input!AN141</f>
        <v>7.5713570530479016E-2</v>
      </c>
      <c r="O138">
        <f>AAA_bond_data!I20</f>
        <v>-0.18702049904900753</v>
      </c>
      <c r="P138" s="25" t="s">
        <v>363</v>
      </c>
      <c r="Q138" s="25" t="s">
        <v>363</v>
      </c>
      <c r="R138" s="25" t="s">
        <v>363</v>
      </c>
      <c r="S138" s="25" t="s">
        <v>363</v>
      </c>
      <c r="T138" s="25" t="s">
        <v>363</v>
      </c>
      <c r="U138" s="25" t="s">
        <v>363</v>
      </c>
    </row>
    <row r="139" spans="1:21" x14ac:dyDescent="0.2">
      <c r="A139" s="32">
        <v>38260</v>
      </c>
      <c r="B139">
        <f>+Data_input!AO142</f>
        <v>3.6482135946524448E-2</v>
      </c>
      <c r="C139">
        <f>+Data_input!AW142</f>
        <v>0.45798802464061439</v>
      </c>
      <c r="D139">
        <f>+Data_input!AU142</f>
        <v>-0.10897186280507305</v>
      </c>
      <c r="E139">
        <f>+Data_input!AR142</f>
        <v>0.45638001553116658</v>
      </c>
      <c r="F139">
        <f>+Data_input!AS142</f>
        <v>0.39938970040048549</v>
      </c>
      <c r="G139">
        <f>+Data_input!AT142</f>
        <v>0.52</v>
      </c>
      <c r="H139">
        <f>+Data_input!AP142</f>
        <v>-1.7635640870244412E-2</v>
      </c>
      <c r="I139">
        <f>+Data_input!AQ142</f>
        <v>0.38329229735744869</v>
      </c>
      <c r="J139">
        <f>'Option Adjusted rate'!O31/4</f>
        <v>0.87408267457180511</v>
      </c>
      <c r="K139">
        <f>+Data_input!AX142</f>
        <v>0.47499999999999998</v>
      </c>
      <c r="L139">
        <f>+Data_input!AY142</f>
        <v>1.0518000000000001</v>
      </c>
      <c r="M139">
        <v>-4.118697252124548E-3</v>
      </c>
      <c r="N139">
        <f>+Data_input!AN142</f>
        <v>0.55640223443915493</v>
      </c>
      <c r="O139">
        <f>AAA_bond_data!I21</f>
        <v>-0.19179554647532504</v>
      </c>
      <c r="P139" s="25" t="s">
        <v>363</v>
      </c>
      <c r="Q139" s="25" t="s">
        <v>363</v>
      </c>
      <c r="R139" s="25" t="s">
        <v>363</v>
      </c>
      <c r="S139" s="25" t="s">
        <v>363</v>
      </c>
      <c r="T139" s="25" t="s">
        <v>363</v>
      </c>
      <c r="U139" s="25" t="s">
        <v>363</v>
      </c>
    </row>
    <row r="140" spans="1:21" x14ac:dyDescent="0.2">
      <c r="A140" s="32">
        <v>38352</v>
      </c>
      <c r="B140">
        <f>+Data_input!AO143</f>
        <v>0.21215546709429689</v>
      </c>
      <c r="C140">
        <f>+Data_input!AW143</f>
        <v>0.48210716673759219</v>
      </c>
      <c r="D140">
        <f>+Data_input!AU143</f>
        <v>-0.10165048733354189</v>
      </c>
      <c r="E140">
        <f>+Data_input!AR143</f>
        <v>0.58069331959679671</v>
      </c>
      <c r="F140">
        <f>+Data_input!AS143</f>
        <v>0.3393999395884878</v>
      </c>
      <c r="G140">
        <f>+Data_input!AT143</f>
        <v>0.53</v>
      </c>
      <c r="H140">
        <f>+Data_input!AP143</f>
        <v>0.48167438587669337</v>
      </c>
      <c r="I140">
        <f>+Data_input!AQ143</f>
        <v>0.22230905270668511</v>
      </c>
      <c r="J140">
        <f>'Option Adjusted rate'!O32/4</f>
        <v>0.76329545454545455</v>
      </c>
      <c r="K140">
        <f>+Data_input!AX143</f>
        <v>0.47499999999999998</v>
      </c>
      <c r="L140">
        <f>+Data_input!AY143</f>
        <v>0.96145000000000003</v>
      </c>
      <c r="M140">
        <v>1.8178181489929557E-3</v>
      </c>
      <c r="N140">
        <f>+Data_input!AN143</f>
        <v>0.33625431525975941</v>
      </c>
      <c r="O140">
        <f>AAA_bond_data!I22</f>
        <v>-0.12112460298671257</v>
      </c>
      <c r="P140" s="25" t="s">
        <v>363</v>
      </c>
      <c r="Q140" s="25" t="s">
        <v>363</v>
      </c>
      <c r="R140" s="25" t="s">
        <v>363</v>
      </c>
      <c r="S140" s="25" t="s">
        <v>363</v>
      </c>
      <c r="T140" s="25" t="s">
        <v>363</v>
      </c>
      <c r="U140" s="25" t="s">
        <v>363</v>
      </c>
    </row>
    <row r="141" spans="1:21" x14ac:dyDescent="0.2">
      <c r="A141" s="32">
        <v>38442</v>
      </c>
      <c r="B141">
        <f>+Data_input!AO144</f>
        <v>5.0781468816549845E-2</v>
      </c>
      <c r="C141">
        <f>+Data_input!AW144</f>
        <v>0.30772660974647459</v>
      </c>
      <c r="D141">
        <f>+Data_input!AU144</f>
        <v>7.1859525915813655E-2</v>
      </c>
      <c r="E141">
        <f>+Data_input!AR144</f>
        <v>0.35203831376035366</v>
      </c>
      <c r="F141">
        <f>+Data_input!AS144</f>
        <v>0.37317827564466749</v>
      </c>
      <c r="G141">
        <f>+Data_input!AT144</f>
        <v>0.52500000000000002</v>
      </c>
      <c r="H141">
        <f>+Data_input!AP144</f>
        <v>0.30769921544377837</v>
      </c>
      <c r="I141">
        <f>+Data_input!AQ144</f>
        <v>-0.64811049467736415</v>
      </c>
      <c r="J141">
        <f>'Option Adjusted rate'!O33/4</f>
        <v>0.67548611111111112</v>
      </c>
      <c r="K141">
        <f>+Data_input!AX144</f>
        <v>0.47499999999999998</v>
      </c>
      <c r="L141">
        <f>+Data_input!AY144</f>
        <v>0.91762500000000002</v>
      </c>
      <c r="M141">
        <v>5.3466791287064552E-3</v>
      </c>
      <c r="N141">
        <f>+Data_input!AN144</f>
        <v>-0.85518792399792487</v>
      </c>
      <c r="O141">
        <f>AAA_bond_data!I23</f>
        <v>-6.7178043954212563E-2</v>
      </c>
      <c r="P141" s="25" t="s">
        <v>363</v>
      </c>
      <c r="Q141" s="25" t="s">
        <v>363</v>
      </c>
      <c r="R141" s="25" t="s">
        <v>363</v>
      </c>
      <c r="S141" s="25" t="s">
        <v>363</v>
      </c>
      <c r="T141" s="25" t="s">
        <v>363</v>
      </c>
      <c r="U141" s="25" t="s">
        <v>363</v>
      </c>
    </row>
    <row r="142" spans="1:21" x14ac:dyDescent="0.2">
      <c r="A142" s="32">
        <v>38533</v>
      </c>
      <c r="B142">
        <f>+Data_input!AO145</f>
        <v>0.43050613716096803</v>
      </c>
      <c r="C142">
        <f>+Data_input!AW145</f>
        <v>0.87431508056968488</v>
      </c>
      <c r="D142">
        <f>+Data_input!AU145</f>
        <v>0.12166184611418335</v>
      </c>
      <c r="E142">
        <f>+Data_input!AR145</f>
        <v>0.44513595416280149</v>
      </c>
      <c r="F142">
        <f>+Data_input!AS145</f>
        <v>0.3137895537726883</v>
      </c>
      <c r="G142">
        <f>+Data_input!AT145</f>
        <v>0.52500000000000002</v>
      </c>
      <c r="H142">
        <f>+Data_input!AP145</f>
        <v>0.49523319155599826</v>
      </c>
      <c r="I142">
        <f>+Data_input!AQ145</f>
        <v>2.9239807140696996</v>
      </c>
      <c r="J142">
        <f>'Option Adjusted rate'!O34/4</f>
        <v>0.99056818181818185</v>
      </c>
      <c r="K142">
        <f>+Data_input!AX145</f>
        <v>0.47499999999999998</v>
      </c>
      <c r="L142">
        <f>+Data_input!AY145</f>
        <v>0.85270000000000001</v>
      </c>
      <c r="M142">
        <v>1.5498946595471352E-4</v>
      </c>
      <c r="N142">
        <f>+Data_input!AN145</f>
        <v>1.3103547819146077</v>
      </c>
      <c r="O142">
        <f>AAA_bond_data!I24</f>
        <v>4.4898755251139955E-2</v>
      </c>
      <c r="P142" s="25" t="s">
        <v>363</v>
      </c>
      <c r="Q142" s="25" t="s">
        <v>363</v>
      </c>
      <c r="R142" s="25" t="s">
        <v>363</v>
      </c>
      <c r="S142" s="25" t="s">
        <v>363</v>
      </c>
      <c r="T142" s="25" t="s">
        <v>363</v>
      </c>
      <c r="U142" s="25" t="s">
        <v>363</v>
      </c>
    </row>
    <row r="143" spans="1:21" x14ac:dyDescent="0.2">
      <c r="A143" s="32">
        <v>38625</v>
      </c>
      <c r="B143">
        <f>+Data_input!AO146</f>
        <v>0.54241750697839797</v>
      </c>
      <c r="C143">
        <f>+Data_input!AW146</f>
        <v>0.65956751213981579</v>
      </c>
      <c r="D143">
        <f>+Data_input!AU146</f>
        <v>7.2280880410947115E-2</v>
      </c>
      <c r="E143">
        <f>+Data_input!AR146</f>
        <v>0.49132242025161721</v>
      </c>
      <c r="F143">
        <f>+Data_input!AS146</f>
        <v>0.35906681307283189</v>
      </c>
      <c r="G143">
        <f>+Data_input!AT146</f>
        <v>0.52749999999999997</v>
      </c>
      <c r="H143">
        <f>+Data_input!AP146</f>
        <v>0.48294306014148086</v>
      </c>
      <c r="I143">
        <f>+Data_input!AQ146</f>
        <v>0.49726268248161293</v>
      </c>
      <c r="J143">
        <f>'Option Adjusted rate'!O35/4</f>
        <v>0.8567473649538867</v>
      </c>
      <c r="K143">
        <f>+Data_input!AX146</f>
        <v>0.47499999999999998</v>
      </c>
      <c r="L143">
        <f>+Data_input!AY146</f>
        <v>0.81557500000000005</v>
      </c>
      <c r="M143">
        <v>4.6321423724293709E-3</v>
      </c>
      <c r="N143">
        <f>+Data_input!AN146</f>
        <v>-0.82016868546374921</v>
      </c>
      <c r="O143">
        <f>AAA_bond_data!I25</f>
        <v>0.17343541925830741</v>
      </c>
      <c r="P143" s="25" t="s">
        <v>363</v>
      </c>
      <c r="Q143" s="25" t="s">
        <v>363</v>
      </c>
      <c r="R143" s="25" t="s">
        <v>363</v>
      </c>
      <c r="S143" s="25" t="s">
        <v>363</v>
      </c>
      <c r="T143" s="25" t="s">
        <v>363</v>
      </c>
      <c r="U143" s="25" t="s">
        <v>363</v>
      </c>
    </row>
    <row r="144" spans="1:21" x14ac:dyDescent="0.2">
      <c r="A144" s="32">
        <v>38717</v>
      </c>
      <c r="B144">
        <f>+Data_input!AO147</f>
        <v>0.52642559668773736</v>
      </c>
      <c r="C144">
        <f>+Data_input!AW147</f>
        <v>1.2359878087630085</v>
      </c>
      <c r="D144">
        <f>+Data_input!AU147</f>
        <v>0.23090175892606207</v>
      </c>
      <c r="E144">
        <f>+Data_input!AR147</f>
        <v>0.66689881977093657</v>
      </c>
      <c r="F144">
        <f>+Data_input!AS147</f>
        <v>0.39233837541334077</v>
      </c>
      <c r="G144">
        <f>+Data_input!AT147</f>
        <v>0.5625</v>
      </c>
      <c r="H144">
        <f>+Data_input!AP147</f>
        <v>5.1360586596451485E-2</v>
      </c>
      <c r="I144">
        <f>+Data_input!AQ147</f>
        <v>3.7861280155020494E-2</v>
      </c>
      <c r="J144">
        <f>'Option Adjusted rate'!O36/4</f>
        <v>0.86049422799422803</v>
      </c>
      <c r="K144">
        <f>+Data_input!AX147</f>
        <v>0.47499999999999998</v>
      </c>
      <c r="L144">
        <f>+Data_input!AY147</f>
        <v>0.85497500000000004</v>
      </c>
      <c r="M144">
        <v>3.4619125653989613E-4</v>
      </c>
      <c r="N144">
        <f>+Data_input!AN147</f>
        <v>1.080112691075366</v>
      </c>
      <c r="O144">
        <f>AAA_bond_data!I26</f>
        <v>0.23892379122920993</v>
      </c>
      <c r="P144" s="25" t="s">
        <v>363</v>
      </c>
      <c r="Q144" s="25" t="s">
        <v>363</v>
      </c>
      <c r="R144" s="25" t="s">
        <v>363</v>
      </c>
      <c r="S144" s="25" t="s">
        <v>363</v>
      </c>
      <c r="T144" s="25" t="s">
        <v>363</v>
      </c>
      <c r="U144" s="25" t="s">
        <v>363</v>
      </c>
    </row>
    <row r="145" spans="1:21" x14ac:dyDescent="0.2">
      <c r="A145" s="32">
        <v>38807</v>
      </c>
      <c r="B145">
        <f>+Data_input!AO148</f>
        <v>0.74765195765186088</v>
      </c>
      <c r="C145">
        <f>+Data_input!AW148</f>
        <v>1.5561260981828156</v>
      </c>
      <c r="D145">
        <f>+Data_input!AU148</f>
        <v>3.4166952418666394E-2</v>
      </c>
      <c r="E145">
        <f>+Data_input!AR148</f>
        <v>0.26331758437150116</v>
      </c>
      <c r="F145">
        <f>+Data_input!AS148</f>
        <v>0.2989882632094647</v>
      </c>
      <c r="G145">
        <f>+Data_input!AT148</f>
        <v>0.62250000000000005</v>
      </c>
      <c r="H145">
        <f>+Data_input!AP148</f>
        <v>0.86814645656976208</v>
      </c>
      <c r="I145">
        <f>+Data_input!AQ148</f>
        <v>3.0003074970182784</v>
      </c>
      <c r="J145">
        <f>'Option Adjusted rate'!O37/4</f>
        <v>0.83331771911663211</v>
      </c>
      <c r="K145">
        <f>+Data_input!AX148</f>
        <v>0.47499999999999998</v>
      </c>
      <c r="L145">
        <f>+Data_input!AY148</f>
        <v>0.889575</v>
      </c>
      <c r="M145">
        <v>3.8458984345197678E-3</v>
      </c>
      <c r="N145">
        <f>+Data_input!AN148</f>
        <v>2.0700716730756916</v>
      </c>
      <c r="O145">
        <f>AAA_bond_data!I27</f>
        <v>0.2037836850578274</v>
      </c>
      <c r="P145" s="25" t="s">
        <v>363</v>
      </c>
      <c r="Q145" s="25" t="s">
        <v>363</v>
      </c>
      <c r="R145" s="25" t="s">
        <v>363</v>
      </c>
      <c r="S145" s="25" t="s">
        <v>363</v>
      </c>
      <c r="T145" s="25" t="s">
        <v>363</v>
      </c>
      <c r="U145" s="25" t="s">
        <v>363</v>
      </c>
    </row>
    <row r="146" spans="1:21" x14ac:dyDescent="0.2">
      <c r="A146" s="32">
        <v>38898</v>
      </c>
      <c r="B146">
        <f>+Data_input!AO149</f>
        <v>0.96794144003114291</v>
      </c>
      <c r="C146">
        <f>+Data_input!AW149</f>
        <v>1.9051578206892441</v>
      </c>
      <c r="D146">
        <f>+Data_input!AU149</f>
        <v>6.6506738225957415E-2</v>
      </c>
      <c r="E146">
        <f>+Data_input!AR149</f>
        <v>0.64130137735596193</v>
      </c>
      <c r="F146">
        <f>+Data_input!AS149</f>
        <v>0.43538107271152598</v>
      </c>
      <c r="G146">
        <f>+Data_input!AT149</f>
        <v>0.68500000000000005</v>
      </c>
      <c r="H146">
        <f>+Data_input!AP149</f>
        <v>0.56789213308345121</v>
      </c>
      <c r="I146">
        <f>+Data_input!AQ149</f>
        <v>1.001799240136902</v>
      </c>
      <c r="J146">
        <f>'Option Adjusted rate'!O38/4</f>
        <v>0.73250329380764168</v>
      </c>
      <c r="K146">
        <f>+Data_input!AX149</f>
        <v>0.47499999999999998</v>
      </c>
      <c r="L146">
        <f>+Data_input!AY149</f>
        <v>1.0122500000000001</v>
      </c>
      <c r="M146">
        <v>4.7331796959042549E-3</v>
      </c>
      <c r="N146">
        <f>+Data_input!AN149</f>
        <v>0.11578239685846931</v>
      </c>
      <c r="O146">
        <f>AAA_bond_data!I28</f>
        <v>0.12410382644752982</v>
      </c>
      <c r="P146" s="25" t="s">
        <v>363</v>
      </c>
      <c r="Q146" s="25" t="s">
        <v>363</v>
      </c>
      <c r="R146" s="25" t="s">
        <v>363</v>
      </c>
      <c r="S146" s="25" t="s">
        <v>363</v>
      </c>
      <c r="T146" s="25" t="s">
        <v>363</v>
      </c>
      <c r="U146" s="25" t="s">
        <v>363</v>
      </c>
    </row>
    <row r="147" spans="1:21" x14ac:dyDescent="0.2">
      <c r="A147" s="32">
        <v>38990</v>
      </c>
      <c r="B147">
        <f>+Data_input!AO150</f>
        <v>0.43726912698341519</v>
      </c>
      <c r="C147">
        <f>+Data_input!AW150</f>
        <v>2.4178714873745708</v>
      </c>
      <c r="D147">
        <f>+Data_input!AU150</f>
        <v>1.5531576408727376E-3</v>
      </c>
      <c r="E147">
        <f>+Data_input!AR150</f>
        <v>0.5611081733325326</v>
      </c>
      <c r="F147">
        <f>+Data_input!AS150</f>
        <v>0.41072504972625945</v>
      </c>
      <c r="G147">
        <f>+Data_input!AT150</f>
        <v>0.76500000000000001</v>
      </c>
      <c r="H147">
        <f>+Data_input!AP150</f>
        <v>7.8410897704523586E-2</v>
      </c>
      <c r="I147">
        <f>+Data_input!AQ150</f>
        <v>0.68730022495397047</v>
      </c>
      <c r="J147">
        <f>'Option Adjusted rate'!O39/4</f>
        <v>0.72720073404856012</v>
      </c>
      <c r="K147">
        <f>+Data_input!AX150</f>
        <v>0.47499999999999998</v>
      </c>
      <c r="L147">
        <f>+Data_input!AY150</f>
        <v>0.99202500000000005</v>
      </c>
      <c r="M147">
        <v>-4.368683323264122E-3</v>
      </c>
      <c r="N147">
        <f>+Data_input!AN150</f>
        <v>-1.6167276735373663E-2</v>
      </c>
      <c r="O147">
        <f>AAA_bond_data!I29</f>
        <v>8.3908333333332474E-2</v>
      </c>
      <c r="P147" s="25" t="s">
        <v>363</v>
      </c>
      <c r="Q147" s="25" t="s">
        <v>363</v>
      </c>
      <c r="R147" s="25" t="s">
        <v>363</v>
      </c>
      <c r="S147" s="25" t="s">
        <v>363</v>
      </c>
      <c r="T147" s="25" t="s">
        <v>363</v>
      </c>
      <c r="U147" s="25" t="s">
        <v>363</v>
      </c>
    </row>
    <row r="148" spans="1:21" x14ac:dyDescent="0.2">
      <c r="A148" s="32">
        <v>39082</v>
      </c>
      <c r="B148">
        <f>+Data_input!AO151</f>
        <v>0.98885118343159484</v>
      </c>
      <c r="C148">
        <f>+Data_input!AW151</f>
        <v>2.7798218952265983</v>
      </c>
      <c r="D148">
        <f>+Data_input!AU151</f>
        <v>0.11309777805682136</v>
      </c>
      <c r="E148">
        <f>+Data_input!AR151</f>
        <v>0.53514090755573895</v>
      </c>
      <c r="F148">
        <f>+Data_input!AS151</f>
        <v>0.44305667477676336</v>
      </c>
      <c r="G148">
        <f>+Data_input!AT151</f>
        <v>0.86750000000000005</v>
      </c>
      <c r="H148">
        <f>+Data_input!AP151</f>
        <v>0.31210619788749966</v>
      </c>
      <c r="I148">
        <f>+Data_input!AQ151</f>
        <v>1.7663808521127726</v>
      </c>
      <c r="J148">
        <f>'Option Adjusted rate'!O40/4</f>
        <v>0.6191378066378066</v>
      </c>
      <c r="K148">
        <f>+Data_input!AX151</f>
        <v>0.47499999999999998</v>
      </c>
      <c r="L148">
        <f>+Data_input!AY151</f>
        <v>0.96567499999999995</v>
      </c>
      <c r="M148">
        <v>4.5155417174100876E-3</v>
      </c>
      <c r="N148">
        <f>+Data_input!AN151</f>
        <v>1.1084642194404803</v>
      </c>
      <c r="O148">
        <f>AAA_bond_data!I30</f>
        <v>6.6707754842052602E-2</v>
      </c>
      <c r="P148" s="25" t="s">
        <v>363</v>
      </c>
      <c r="Q148" s="25" t="s">
        <v>363</v>
      </c>
      <c r="R148" s="25" t="s">
        <v>363</v>
      </c>
      <c r="S148" s="25" t="s">
        <v>363</v>
      </c>
      <c r="T148" s="25" t="s">
        <v>363</v>
      </c>
      <c r="U148" s="25" t="s">
        <v>363</v>
      </c>
    </row>
    <row r="149" spans="1:21" x14ac:dyDescent="0.2">
      <c r="A149" s="32">
        <v>39172</v>
      </c>
      <c r="B149">
        <f>+Data_input!AO152</f>
        <v>0.50986720531699459</v>
      </c>
      <c r="C149">
        <f>+Data_input!AW152</f>
        <v>3.0687184548838689</v>
      </c>
      <c r="D149">
        <f>+Data_input!AU152</f>
        <v>-0.37312788672067898</v>
      </c>
      <c r="E149">
        <f>+Data_input!AR152</f>
        <v>0.85341192421239997</v>
      </c>
      <c r="F149">
        <f>+Data_input!AS152</f>
        <v>0.55389278557018717</v>
      </c>
      <c r="G149">
        <f>+Data_input!AT152</f>
        <v>0.92500000000000004</v>
      </c>
      <c r="H149">
        <f>+Data_input!AP152</f>
        <v>-0.14786484138996212</v>
      </c>
      <c r="I149">
        <f>+Data_input!AQ152</f>
        <v>2.4176960912601726</v>
      </c>
      <c r="J149">
        <f>'Option Adjusted rate'!O41/4</f>
        <v>0.54541633728590233</v>
      </c>
      <c r="K149">
        <f>+Data_input!AX152</f>
        <v>0.47499999999999998</v>
      </c>
      <c r="L149">
        <f>+Data_input!AY152</f>
        <v>1.0202500000000001</v>
      </c>
      <c r="M149">
        <v>1.2085225898772478E-3</v>
      </c>
      <c r="N149">
        <f>+Data_input!AN152</f>
        <v>1.3436306589257934</v>
      </c>
      <c r="O149">
        <f>AAA_bond_data!I31</f>
        <v>7.8463631933774813E-2</v>
      </c>
      <c r="P149" s="25" t="s">
        <v>363</v>
      </c>
      <c r="Q149" s="25" t="s">
        <v>363</v>
      </c>
      <c r="R149" s="25" t="s">
        <v>363</v>
      </c>
      <c r="S149" s="25" t="s">
        <v>363</v>
      </c>
      <c r="T149" s="25" t="s">
        <v>363</v>
      </c>
      <c r="U149" s="25" t="s">
        <v>363</v>
      </c>
    </row>
    <row r="150" spans="1:21" x14ac:dyDescent="0.2">
      <c r="A150" s="32">
        <v>39263</v>
      </c>
      <c r="B150">
        <f>+Data_input!AO153</f>
        <v>0.55815704766433849</v>
      </c>
      <c r="C150">
        <f>+Data_input!AW153</f>
        <v>3.3843293563514676</v>
      </c>
      <c r="D150">
        <f>+Data_input!AU153</f>
        <v>0.13661328540521442</v>
      </c>
      <c r="E150">
        <f>+Data_input!AR153</f>
        <v>0.45424895279801702</v>
      </c>
      <c r="F150">
        <f>+Data_input!AS153</f>
        <v>0.51720376142926006</v>
      </c>
      <c r="G150">
        <f>+Data_input!AT153</f>
        <v>0.99</v>
      </c>
      <c r="H150">
        <f>+Data_input!AP153</f>
        <v>0.90088725750439003</v>
      </c>
      <c r="I150">
        <f>+Data_input!AQ153</f>
        <v>-0.51585152660308908</v>
      </c>
      <c r="J150">
        <f>'Option Adjusted rate'!O42/4</f>
        <v>0.49593181818181814</v>
      </c>
      <c r="K150">
        <f>+Data_input!AX153</f>
        <v>0.47499999999999998</v>
      </c>
      <c r="L150">
        <f>+Data_input!AY153</f>
        <v>1.1066499999999999</v>
      </c>
      <c r="M150">
        <v>-1.0547502897679806E-3</v>
      </c>
      <c r="N150">
        <f>+Data_input!AN153</f>
        <v>-0.31555993606016092</v>
      </c>
      <c r="O150">
        <f>AAA_bond_data!I32</f>
        <v>0.12408738961779764</v>
      </c>
      <c r="P150" s="25" t="s">
        <v>363</v>
      </c>
      <c r="Q150" s="25" t="s">
        <v>363</v>
      </c>
      <c r="R150" s="25" t="s">
        <v>363</v>
      </c>
      <c r="S150" s="25" t="s">
        <v>363</v>
      </c>
      <c r="T150" s="25" t="s">
        <v>363</v>
      </c>
      <c r="U150" s="25" t="s">
        <v>363</v>
      </c>
    </row>
    <row r="151" spans="1:21" x14ac:dyDescent="0.2">
      <c r="A151" s="32">
        <v>39355</v>
      </c>
      <c r="B151">
        <f>+Data_input!AO154</f>
        <v>0.16884421536725344</v>
      </c>
      <c r="C151">
        <f>+Data_input!AW154</f>
        <v>3.6607025971978153</v>
      </c>
      <c r="D151">
        <f>+Data_input!AU154</f>
        <v>0.15443957822555512</v>
      </c>
      <c r="E151">
        <f>+Data_input!AR154</f>
        <v>0.50769039408548766</v>
      </c>
      <c r="F151">
        <f>+Data_input!AS154</f>
        <v>0.43641315837659367</v>
      </c>
      <c r="G151">
        <f>+Data_input!AT154</f>
        <v>1.07</v>
      </c>
      <c r="H151">
        <f>+Data_input!AP154</f>
        <v>0.15852961755311706</v>
      </c>
      <c r="I151">
        <f>+Data_input!AQ154</f>
        <v>7.387991549035082E-2</v>
      </c>
      <c r="J151">
        <f>'Option Adjusted rate'!O43/4</f>
        <v>0.8611086799673755</v>
      </c>
      <c r="K151">
        <f>+Data_input!AX154</f>
        <v>0.5</v>
      </c>
      <c r="L151">
        <f>+Data_input!AY154</f>
        <v>1.1186750000000001</v>
      </c>
      <c r="M151">
        <v>-5.5239826906472445E-4</v>
      </c>
      <c r="N151">
        <f>+Data_input!AN154</f>
        <v>9.9191048921537447E-2</v>
      </c>
      <c r="O151">
        <f>AAA_bond_data!I33</f>
        <v>0.16037499999999993</v>
      </c>
      <c r="P151" s="25" t="s">
        <v>363</v>
      </c>
      <c r="Q151" s="25" t="s">
        <v>363</v>
      </c>
      <c r="R151" s="25" t="s">
        <v>363</v>
      </c>
      <c r="S151" s="25" t="s">
        <v>363</v>
      </c>
      <c r="T151" s="25" t="s">
        <v>363</v>
      </c>
      <c r="U151" s="25" t="s">
        <v>363</v>
      </c>
    </row>
    <row r="152" spans="1:21" x14ac:dyDescent="0.2">
      <c r="A152" s="32">
        <v>39447</v>
      </c>
      <c r="B152">
        <f>+Data_input!AO155</f>
        <v>0.34879702361034587</v>
      </c>
      <c r="C152">
        <f>+Data_input!AW155</f>
        <v>3.8184782977087455</v>
      </c>
      <c r="D152">
        <f>+Data_input!AU155</f>
        <v>0.33120579257941873</v>
      </c>
      <c r="E152">
        <f>+Data_input!AR155</f>
        <v>0.68466022808085836</v>
      </c>
      <c r="F152">
        <f>+Data_input!AS155</f>
        <v>0.7120635338023994</v>
      </c>
      <c r="G152">
        <f>+Data_input!AT155</f>
        <v>1.0974999999999999</v>
      </c>
      <c r="H152">
        <f>+Data_input!AP155</f>
        <v>0.51878020848438622</v>
      </c>
      <c r="I152">
        <f>+Data_input!AQ155</f>
        <v>1.6239397838225083</v>
      </c>
      <c r="J152">
        <f>'Option Adjusted rate'!O44/4</f>
        <v>1.0818246047430831</v>
      </c>
      <c r="K152">
        <f>+Data_input!AX155</f>
        <v>0.47499999999999998</v>
      </c>
      <c r="L152">
        <f>+Data_input!AY155</f>
        <v>1.086125</v>
      </c>
      <c r="M152">
        <v>2.1495276596397161E-3</v>
      </c>
      <c r="N152">
        <f>+Data_input!AN155</f>
        <v>0.4651631377971096</v>
      </c>
      <c r="O152">
        <f>AAA_bond_data!I34</f>
        <v>0.23263915492249754</v>
      </c>
      <c r="P152" s="25" t="s">
        <v>363</v>
      </c>
      <c r="Q152" s="25" t="s">
        <v>363</v>
      </c>
      <c r="R152" s="25" t="s">
        <v>363</v>
      </c>
      <c r="S152" s="25" t="s">
        <v>363</v>
      </c>
      <c r="T152" s="25" t="s">
        <v>363</v>
      </c>
      <c r="U152" s="25" t="s">
        <v>363</v>
      </c>
    </row>
    <row r="153" spans="1:21" x14ac:dyDescent="0.2">
      <c r="A153" s="32">
        <v>39538</v>
      </c>
      <c r="B153">
        <f>+Data_input!AO156</f>
        <v>0.49074649427950612</v>
      </c>
      <c r="C153">
        <f>+Data_input!AW156</f>
        <v>4.0386939439633442</v>
      </c>
      <c r="D153">
        <f>+Data_input!AU156</f>
        <v>0.63524564646997828</v>
      </c>
      <c r="E153">
        <f>+Data_input!AR156</f>
        <v>0.49235546644264611</v>
      </c>
      <c r="F153">
        <f>+Data_input!AS156</f>
        <v>0.76205570621009744</v>
      </c>
      <c r="G153">
        <f>+Data_input!AT156</f>
        <v>1.0575000000000001</v>
      </c>
      <c r="H153">
        <f>+Data_input!AP156</f>
        <v>0.4032366660403302</v>
      </c>
      <c r="I153">
        <f>+Data_input!AQ156</f>
        <v>-9.7133785975679079E-2</v>
      </c>
      <c r="J153">
        <f>'Option Adjusted rate'!O45/4</f>
        <v>1.7240607864357864</v>
      </c>
      <c r="K153">
        <f>+Data_input!AX156</f>
        <v>0.5</v>
      </c>
      <c r="L153">
        <f>+Data_input!AY156</f>
        <v>1.0367999999999999</v>
      </c>
      <c r="M153">
        <v>2.7877895627170801E-3</v>
      </c>
      <c r="N153">
        <f>+Data_input!AN156</f>
        <v>-1.3679301678239952</v>
      </c>
      <c r="O153">
        <f>AAA_bond_data!I35</f>
        <v>0.24565773693063497</v>
      </c>
      <c r="P153" s="25" t="s">
        <v>363</v>
      </c>
      <c r="Q153" s="25" t="s">
        <v>363</v>
      </c>
      <c r="R153" s="25" t="s">
        <v>363</v>
      </c>
      <c r="S153" s="25" t="s">
        <v>363</v>
      </c>
      <c r="T153" s="25" t="s">
        <v>363</v>
      </c>
      <c r="U153" s="25" t="s">
        <v>363</v>
      </c>
    </row>
    <row r="154" spans="1:21" x14ac:dyDescent="0.2">
      <c r="A154" s="32">
        <v>39629</v>
      </c>
      <c r="B154">
        <f>+Data_input!AO157</f>
        <v>-0.67191671801715647</v>
      </c>
      <c r="C154">
        <f>+Data_input!AW157</f>
        <v>3.6260518635464578</v>
      </c>
      <c r="D154">
        <f>+Data_input!AU157</f>
        <v>-0.15575433571938008</v>
      </c>
      <c r="E154">
        <f>+Data_input!AR157</f>
        <v>0.69057996937342891</v>
      </c>
      <c r="F154">
        <f>+Data_input!AS157</f>
        <v>0.52672128798503048</v>
      </c>
      <c r="G154">
        <f>+Data_input!AT157</f>
        <v>1.1025</v>
      </c>
      <c r="H154">
        <f>+Data_input!AP157</f>
        <v>-0.3710355721843096</v>
      </c>
      <c r="I154">
        <f>+Data_input!AQ157</f>
        <v>-0.64604678240492686</v>
      </c>
      <c r="J154">
        <f>'Option Adjusted rate'!O46/4</f>
        <v>1.5944631877784055</v>
      </c>
      <c r="K154">
        <f>+Data_input!AX157</f>
        <v>0.47499999999999998</v>
      </c>
      <c r="L154">
        <f>+Data_input!AY157</f>
        <v>1.1262749999999999</v>
      </c>
      <c r="M154">
        <v>-5.1226266659796238E-3</v>
      </c>
      <c r="N154">
        <f>+Data_input!AN157</f>
        <v>1.0630348070382234</v>
      </c>
      <c r="O154">
        <f>AAA_bond_data!I36</f>
        <v>0.24257409071171265</v>
      </c>
      <c r="P154" s="25" t="s">
        <v>363</v>
      </c>
      <c r="Q154" s="25" t="s">
        <v>363</v>
      </c>
      <c r="R154" s="25" t="s">
        <v>363</v>
      </c>
      <c r="S154" s="25" t="s">
        <v>363</v>
      </c>
      <c r="T154" s="25" t="s">
        <v>363</v>
      </c>
      <c r="U154" s="25" t="s">
        <v>363</v>
      </c>
    </row>
    <row r="155" spans="1:21" x14ac:dyDescent="0.2">
      <c r="A155" s="32">
        <v>39721</v>
      </c>
      <c r="B155">
        <f>+Data_input!AO158</f>
        <v>-0.61414549219450754</v>
      </c>
      <c r="C155">
        <f>+Data_input!AW158</f>
        <v>3.117373752119561</v>
      </c>
      <c r="D155">
        <f>+Data_input!AU158</f>
        <v>0.73227540708214922</v>
      </c>
      <c r="E155">
        <f>+Data_input!AR158</f>
        <v>0.25687620433560299</v>
      </c>
      <c r="F155">
        <f>+Data_input!AS158</f>
        <v>0.48040271450792255</v>
      </c>
      <c r="G155">
        <f>+Data_input!AT158</f>
        <v>1.135</v>
      </c>
      <c r="H155">
        <f>+Data_input!AP158</f>
        <v>-0.1967168875838452</v>
      </c>
      <c r="I155">
        <f>+Data_input!AQ158</f>
        <v>-1.9994452493566572</v>
      </c>
      <c r="J155">
        <f>'Option Adjusted rate'!O47/4</f>
        <v>2.2197595520421607</v>
      </c>
      <c r="K155">
        <f>+Data_input!AX158</f>
        <v>0.5</v>
      </c>
      <c r="L155">
        <f>+Data_input!AY158</f>
        <v>1.1512249999999999</v>
      </c>
      <c r="M155">
        <v>-6.7753181792795658E-3</v>
      </c>
      <c r="N155">
        <f>+Data_input!AN158</f>
        <v>-1.0214929157255297</v>
      </c>
      <c r="O155">
        <f>AAA_bond_data!I37</f>
        <v>0.23643333333333261</v>
      </c>
      <c r="P155" s="25" t="s">
        <v>363</v>
      </c>
      <c r="Q155" s="25" t="s">
        <v>363</v>
      </c>
      <c r="R155" s="25" t="s">
        <v>363</v>
      </c>
      <c r="S155" s="25" t="s">
        <v>363</v>
      </c>
      <c r="T155" s="25" t="s">
        <v>363</v>
      </c>
      <c r="U155" s="25" t="s">
        <v>363</v>
      </c>
    </row>
    <row r="156" spans="1:21" x14ac:dyDescent="0.2">
      <c r="A156" s="32">
        <v>39813</v>
      </c>
      <c r="B156">
        <f>+Data_input!AO159</f>
        <v>-1.817164997601779</v>
      </c>
      <c r="C156">
        <f>+Data_input!AW159</f>
        <v>2.5339816977014129</v>
      </c>
      <c r="D156">
        <f>+Data_input!AU159</f>
        <v>-2.5913659945289769E-2</v>
      </c>
      <c r="E156">
        <f>+Data_input!AR159</f>
        <v>0.28963953804500464</v>
      </c>
      <c r="F156">
        <f>+Data_input!AS159</f>
        <v>0.42389064069394244</v>
      </c>
      <c r="G156">
        <f>+Data_input!AT159</f>
        <v>0.97250000000000003</v>
      </c>
      <c r="H156">
        <f>+Data_input!AP159</f>
        <v>-1.5606577151725356</v>
      </c>
      <c r="I156">
        <f>+Data_input!AQ159</f>
        <v>-4.2111345632815</v>
      </c>
      <c r="J156">
        <f>'Option Adjusted rate'!O48/4</f>
        <v>5.0071652079804254</v>
      </c>
      <c r="K156">
        <f>+Data_input!AX159</f>
        <v>0.5</v>
      </c>
      <c r="L156">
        <f>+Data_input!AY159</f>
        <v>1.0417000000000001</v>
      </c>
      <c r="M156">
        <v>-1.4913348481059074E-2</v>
      </c>
      <c r="N156">
        <f>+Data_input!AN159</f>
        <v>-2.6873600304818432</v>
      </c>
      <c r="O156">
        <f>AAA_bond_data!I38</f>
        <v>0.450607520293</v>
      </c>
      <c r="P156" s="25" t="s">
        <v>363</v>
      </c>
      <c r="Q156" s="25" t="s">
        <v>363</v>
      </c>
      <c r="R156" s="25" t="s">
        <v>363</v>
      </c>
      <c r="S156" s="25" t="s">
        <v>363</v>
      </c>
      <c r="T156" s="25" t="s">
        <v>363</v>
      </c>
      <c r="U156" s="25" t="s">
        <v>363</v>
      </c>
    </row>
    <row r="157" spans="1:21" x14ac:dyDescent="0.2">
      <c r="A157" s="32">
        <v>39903</v>
      </c>
      <c r="B157">
        <f>+Data_input!AO160</f>
        <v>-3.2031277601022006</v>
      </c>
      <c r="C157">
        <f>+Data_input!AW160</f>
        <v>0.58723332899688663</v>
      </c>
      <c r="D157">
        <f>+Data_input!AU160</f>
        <v>-0.44449752589707142</v>
      </c>
      <c r="E157">
        <f>+Data_input!AR160</f>
        <v>0.37264123538008886</v>
      </c>
      <c r="F157">
        <f>+Data_input!AS160</f>
        <v>0.249147071413819</v>
      </c>
      <c r="G157">
        <f>+Data_input!AT160</f>
        <v>0.42</v>
      </c>
      <c r="H157">
        <f>+Data_input!AP160</f>
        <v>-1.6862662109300683</v>
      </c>
      <c r="I157">
        <f>+Data_input!AQ160</f>
        <v>-6.4739188146692452</v>
      </c>
      <c r="J157">
        <f>'Option Adjusted rate'!O49/4</f>
        <v>5.0305988455988455</v>
      </c>
      <c r="K157">
        <f>+Data_input!AX160</f>
        <v>0.47499999999999998</v>
      </c>
      <c r="L157">
        <f>+Data_input!AY160</f>
        <v>1.0368250000000001</v>
      </c>
      <c r="M157">
        <v>-1.1341162957251072E-2</v>
      </c>
      <c r="N157">
        <f>+Data_input!AN160</f>
        <v>-2.0693688343925256</v>
      </c>
      <c r="O157">
        <f>AAA_bond_data!I39</f>
        <v>0.38839329121865496</v>
      </c>
      <c r="P157" s="25">
        <v>0.263333333</v>
      </c>
      <c r="Q157" s="25">
        <v>0.25083333299999999</v>
      </c>
      <c r="R157" s="25">
        <v>0.25404906100000002</v>
      </c>
      <c r="S157" s="25">
        <v>0.26166666700000002</v>
      </c>
      <c r="T157" s="25">
        <v>0.27363869899999999</v>
      </c>
      <c r="U157" s="25">
        <v>0.29295662099999997</v>
      </c>
    </row>
    <row r="158" spans="1:21" x14ac:dyDescent="0.2">
      <c r="A158" s="32">
        <v>39994</v>
      </c>
      <c r="B158">
        <f>+Data_input!AO161</f>
        <v>-0.14486729146301452</v>
      </c>
      <c r="C158">
        <f>+Data_input!AW161</f>
        <v>-0.40286213607184562</v>
      </c>
      <c r="D158">
        <f>+Data_input!AU161</f>
        <v>0.42712164516550533</v>
      </c>
      <c r="E158">
        <f>+Data_input!AR161</f>
        <v>3.9023942831621701E-2</v>
      </c>
      <c r="F158">
        <f>+Data_input!AS161</f>
        <v>0.30247403422046049</v>
      </c>
      <c r="G158">
        <f>+Data_input!AT161</f>
        <v>0.23250000000000001</v>
      </c>
      <c r="H158">
        <f>+Data_input!AP161</f>
        <v>-6.937845140386055E-2</v>
      </c>
      <c r="I158">
        <f>+Data_input!AQ161</f>
        <v>-3.0457484571238784</v>
      </c>
      <c r="J158">
        <f>'Option Adjusted rate'!O50/4</f>
        <v>4.2350468975468987</v>
      </c>
      <c r="K158">
        <f>+Data_input!AX161</f>
        <v>0.47499999999999998</v>
      </c>
      <c r="L158">
        <f>+Data_input!AY161</f>
        <v>1.0454749999999999</v>
      </c>
      <c r="M158">
        <v>2.2208187729120255E-2</v>
      </c>
      <c r="N158">
        <f>+Data_input!AN161</f>
        <v>-3.2982158475313175E-2</v>
      </c>
      <c r="O158">
        <f>AAA_bond_data!I40</f>
        <v>0.31158672359517259</v>
      </c>
      <c r="P158" s="25">
        <v>0.18666666700000001</v>
      </c>
      <c r="Q158" s="25">
        <v>0.1875</v>
      </c>
      <c r="R158" s="25">
        <v>0.19718904500000001</v>
      </c>
      <c r="S158" s="25">
        <v>0.215</v>
      </c>
      <c r="T158" s="25">
        <v>0.23513582999999999</v>
      </c>
      <c r="U158" s="25">
        <v>0.26021333000000002</v>
      </c>
    </row>
    <row r="159" spans="1:21" x14ac:dyDescent="0.2">
      <c r="A159" s="32">
        <v>40086</v>
      </c>
      <c r="B159">
        <f>+Data_input!AO162</f>
        <v>0.38468874853365947</v>
      </c>
      <c r="C159">
        <f>+Data_input!AW162</f>
        <v>-0.80040201324344706</v>
      </c>
      <c r="D159">
        <f>+Data_input!AU162</f>
        <v>0.61735486442296006</v>
      </c>
      <c r="E159">
        <f>+Data_input!AR162</f>
        <v>8.3735286696278929E-2</v>
      </c>
      <c r="F159">
        <f>+Data_input!AS162</f>
        <v>0.20473042009019382</v>
      </c>
      <c r="G159">
        <f>+Data_input!AT162</f>
        <v>0.13250000000000001</v>
      </c>
      <c r="H159">
        <f>+Data_input!AP162</f>
        <v>0.10077442448865005</v>
      </c>
      <c r="I159">
        <f>+Data_input!AQ162</f>
        <v>-0.18987777463570438</v>
      </c>
      <c r="J159">
        <f>'Option Adjusted rate'!O51/4</f>
        <v>2.8542764602547206</v>
      </c>
      <c r="K159">
        <f>+Data_input!AX162</f>
        <v>0.5</v>
      </c>
      <c r="L159">
        <f>+Data_input!AY162</f>
        <v>0.98714999999999997</v>
      </c>
      <c r="M159">
        <v>3.8784991484135389E-3</v>
      </c>
      <c r="N159">
        <f>+Data_input!AN162</f>
        <v>1.0775634348986738</v>
      </c>
      <c r="O159">
        <f>AAA_bond_data!I41</f>
        <v>0.14438333333333242</v>
      </c>
      <c r="P159" s="25">
        <v>0.1075</v>
      </c>
      <c r="Q159" s="25">
        <v>0.12166666700000001</v>
      </c>
      <c r="R159" s="25">
        <v>0.14445907699999999</v>
      </c>
      <c r="S159" s="25">
        <v>0.17333333300000001</v>
      </c>
      <c r="T159" s="25">
        <v>0.205019268</v>
      </c>
      <c r="U159" s="25">
        <v>0.24038749700000001</v>
      </c>
    </row>
    <row r="160" spans="1:21" x14ac:dyDescent="0.2">
      <c r="A160" s="32">
        <v>40178</v>
      </c>
      <c r="B160">
        <f>+Data_input!AO163</f>
        <v>0.40258995972489381</v>
      </c>
      <c r="C160">
        <f>+Data_input!AW163</f>
        <v>-1.1185773878870011</v>
      </c>
      <c r="D160">
        <f>+Data_input!AU163</f>
        <v>0.40196858399340329</v>
      </c>
      <c r="E160">
        <f>+Data_input!AR163</f>
        <v>0.21189239217069525</v>
      </c>
      <c r="F160">
        <f>+Data_input!AS163</f>
        <v>0.21505384632285648</v>
      </c>
      <c r="G160">
        <f>+Data_input!AT163</f>
        <v>0.1125</v>
      </c>
      <c r="H160">
        <f>+Data_input!AP163</f>
        <v>0.33551530466814034</v>
      </c>
      <c r="I160">
        <f>+Data_input!AQ163</f>
        <v>-0.73160967562949319</v>
      </c>
      <c r="J160">
        <f>'Option Adjusted rate'!O52/4</f>
        <v>2.0619991843904888</v>
      </c>
      <c r="K160">
        <f>+Data_input!AX163</f>
        <v>0.47499999999999998</v>
      </c>
      <c r="L160">
        <f>+Data_input!AY163</f>
        <v>0.95935000000000004</v>
      </c>
      <c r="M160">
        <v>-5.8000808348879218E-4</v>
      </c>
      <c r="N160">
        <f>+Data_input!AN163</f>
        <v>0.27757208881849904</v>
      </c>
      <c r="O160">
        <f>AAA_bond_data!I42</f>
        <v>0.10503286087569752</v>
      </c>
      <c r="P160" s="25">
        <v>0.10666666700000001</v>
      </c>
      <c r="Q160" s="25">
        <v>0.123333333</v>
      </c>
      <c r="R160" s="25">
        <v>0.151812793</v>
      </c>
      <c r="S160" s="25">
        <v>0.18583333299999999</v>
      </c>
      <c r="T160" s="25">
        <v>0.21806868500000001</v>
      </c>
      <c r="U160" s="25">
        <v>0.25087586899999997</v>
      </c>
    </row>
    <row r="161" spans="1:21" x14ac:dyDescent="0.2">
      <c r="A161" s="32">
        <v>40268</v>
      </c>
      <c r="B161">
        <f>+Data_input!AO164</f>
        <v>0.80888648705028565</v>
      </c>
      <c r="C161">
        <f>+Data_input!AW164</f>
        <v>-0.78811763070247576</v>
      </c>
      <c r="D161">
        <f>+Data_input!AU164</f>
        <v>0.24723738187419961</v>
      </c>
      <c r="E161">
        <f>+Data_input!AR164</f>
        <v>0.10520659197661986</v>
      </c>
      <c r="F161">
        <f>+Data_input!AS164</f>
        <v>0.21459235702766763</v>
      </c>
      <c r="G161">
        <f>+Data_input!AT164</f>
        <v>0.105</v>
      </c>
      <c r="H161">
        <f>+Data_input!AP164</f>
        <v>0.90288216484624051</v>
      </c>
      <c r="I161">
        <f>+Data_input!AQ164</f>
        <v>-0.36865907993736929</v>
      </c>
      <c r="J161">
        <f>'Option Adjusted rate'!O53/4</f>
        <v>1.7407798481711527</v>
      </c>
      <c r="K161">
        <f>+Data_input!AX164</f>
        <v>0.47499999999999998</v>
      </c>
      <c r="L161">
        <f>+Data_input!AY164</f>
        <v>1.0161</v>
      </c>
      <c r="M161">
        <v>4.8806397244334221E-3</v>
      </c>
      <c r="N161">
        <f>+Data_input!AN164</f>
        <v>0.44401988132449155</v>
      </c>
      <c r="O161">
        <f>AAA_bond_data!I43</f>
        <v>4.0506177079842498E-2</v>
      </c>
      <c r="P161" s="25">
        <v>9.0833333000000002E-2</v>
      </c>
      <c r="Q161" s="25">
        <v>0.109166667</v>
      </c>
      <c r="R161" s="25">
        <v>0.134754402</v>
      </c>
      <c r="S161" s="25">
        <v>0.163333333</v>
      </c>
      <c r="T161" s="25">
        <v>0.190164949</v>
      </c>
      <c r="U161" s="25">
        <v>0.21690588099999999</v>
      </c>
    </row>
    <row r="162" spans="1:21" x14ac:dyDescent="0.2">
      <c r="A162" s="32">
        <v>40359</v>
      </c>
      <c r="B162">
        <f>+Data_input!AO165</f>
        <v>0.82164216143846491</v>
      </c>
      <c r="C162">
        <f>+Data_input!AW165</f>
        <v>-0.65250689496240732</v>
      </c>
      <c r="D162">
        <f>+Data_input!AU165</f>
        <v>0.51647858597819951</v>
      </c>
      <c r="E162">
        <f>+Data_input!AR165</f>
        <v>0.25455327113915521</v>
      </c>
      <c r="F162">
        <f>+Data_input!AS165</f>
        <v>0.23552093105147928</v>
      </c>
      <c r="G162">
        <f>+Data_input!AT165</f>
        <v>0.105</v>
      </c>
      <c r="H162">
        <f>+Data_input!AP165</f>
        <v>0.48662049902877397</v>
      </c>
      <c r="I162">
        <f>+Data_input!AQ165</f>
        <v>2.9857236786940957</v>
      </c>
      <c r="J162">
        <f>'Option Adjusted rate'!O54/4</f>
        <v>1.7874747474747472</v>
      </c>
      <c r="K162">
        <f>+Data_input!AX165</f>
        <v>0.47499999999999998</v>
      </c>
      <c r="L162">
        <f>+Data_input!AY165</f>
        <v>0.96040000000000003</v>
      </c>
      <c r="M162">
        <v>-2.0961510017514229E-3</v>
      </c>
      <c r="N162">
        <f>+Data_input!AN165</f>
        <v>0.88615575796598733</v>
      </c>
      <c r="O162">
        <f>AAA_bond_data!I44</f>
        <v>3.5290564770652511E-2</v>
      </c>
      <c r="P162" s="25">
        <v>0.101666667</v>
      </c>
      <c r="Q162" s="25">
        <v>0.118333333</v>
      </c>
      <c r="R162" s="25">
        <v>0.13149809700000001</v>
      </c>
      <c r="S162" s="25">
        <v>0.144166667</v>
      </c>
      <c r="T162" s="25">
        <v>0.15810031599999999</v>
      </c>
      <c r="U162" s="25">
        <v>0.17257065099999999</v>
      </c>
    </row>
    <row r="163" spans="1:21" x14ac:dyDescent="0.2">
      <c r="A163" s="32">
        <v>40451</v>
      </c>
      <c r="B163">
        <f>+Data_input!AO166</f>
        <v>0.36912669008388377</v>
      </c>
      <c r="C163">
        <f>+Data_input!AW166</f>
        <v>-0.7379196611912191</v>
      </c>
      <c r="D163">
        <f>+Data_input!AU166</f>
        <v>1.86802577242388E-2</v>
      </c>
      <c r="E163">
        <f>+Data_input!AR166</f>
        <v>0.3414293258312851</v>
      </c>
      <c r="F163">
        <f>+Data_input!AS166</f>
        <v>0.33093171381453496</v>
      </c>
      <c r="G163">
        <f>+Data_input!AT166</f>
        <v>0.1525</v>
      </c>
      <c r="H163">
        <f>+Data_input!AP166</f>
        <v>0.31634092510548462</v>
      </c>
      <c r="I163">
        <f>+Data_input!AQ166</f>
        <v>-0.89642118787781</v>
      </c>
      <c r="J163">
        <f>'Option Adjusted rate'!O55/4</f>
        <v>1.674594861660079</v>
      </c>
      <c r="K163">
        <f>+Data_input!AX166</f>
        <v>0.5</v>
      </c>
      <c r="L163">
        <f>+Data_input!AY166</f>
        <v>0.87865000000000004</v>
      </c>
      <c r="M163">
        <v>-7.2056525386869907E-3</v>
      </c>
      <c r="N163">
        <f>+Data_input!AN166</f>
        <v>0.35088278946467166</v>
      </c>
      <c r="O163">
        <f>AAA_bond_data!I45</f>
        <v>5.2549999999999986E-2</v>
      </c>
      <c r="P163" s="25">
        <v>0.133333333</v>
      </c>
      <c r="Q163" s="25">
        <v>0.14749999999999999</v>
      </c>
      <c r="R163" s="25">
        <v>0.16044939799999999</v>
      </c>
      <c r="S163" s="25">
        <v>0.17249999999999999</v>
      </c>
      <c r="T163" s="25">
        <v>0.18376842099999999</v>
      </c>
      <c r="U163" s="25">
        <v>0.19455341200000001</v>
      </c>
    </row>
    <row r="164" spans="1:21" x14ac:dyDescent="0.2">
      <c r="A164" s="32">
        <v>40543</v>
      </c>
      <c r="B164">
        <f>+Data_input!AO167</f>
        <v>0.56665893162530079</v>
      </c>
      <c r="C164">
        <f>+Data_input!AW167</f>
        <v>-0.73881826502929493</v>
      </c>
      <c r="D164">
        <f>+Data_input!AU167</f>
        <v>0.26557600607619652</v>
      </c>
      <c r="E164">
        <f>+Data_input!AR167</f>
        <v>0.15099483469404631</v>
      </c>
      <c r="F164">
        <f>+Data_input!AS167</f>
        <v>0.35108286500630209</v>
      </c>
      <c r="G164">
        <f>+Data_input!AT167</f>
        <v>0.20250000000000001</v>
      </c>
      <c r="H164">
        <f>+Data_input!AP167</f>
        <v>0.75947457879225821</v>
      </c>
      <c r="I164">
        <f>+Data_input!AQ167</f>
        <v>0.33059524182454098</v>
      </c>
      <c r="J164">
        <f>'Option Adjusted rate'!O56/4</f>
        <v>1.442058629776021</v>
      </c>
      <c r="K164">
        <f>+Data_input!AX167</f>
        <v>0.47499999999999998</v>
      </c>
      <c r="L164">
        <f>+Data_input!AY167</f>
        <v>0.92674999999999996</v>
      </c>
      <c r="M164">
        <v>3.0536814592778683E-3</v>
      </c>
      <c r="N164">
        <f>+Data_input!AN167</f>
        <v>0.8812657143281768</v>
      </c>
      <c r="O164">
        <f>AAA_bond_data!I46</f>
        <v>6.2208677496972564E-2</v>
      </c>
      <c r="P164" s="25">
        <v>0.179166667</v>
      </c>
      <c r="Q164" s="25">
        <v>0.19500000000000001</v>
      </c>
      <c r="R164" s="25">
        <v>0.20780619</v>
      </c>
      <c r="S164" s="25">
        <v>0.22</v>
      </c>
      <c r="T164" s="25">
        <v>0.23305564200000001</v>
      </c>
      <c r="U164" s="25">
        <v>0.24641983000000001</v>
      </c>
    </row>
    <row r="165" spans="1:21" x14ac:dyDescent="0.2">
      <c r="A165" s="32">
        <v>40633</v>
      </c>
      <c r="B165">
        <f>+Data_input!AO168</f>
        <v>0.98527754776522314</v>
      </c>
      <c r="C165">
        <f>+Data_input!AW168</f>
        <v>-0.11248032577008149</v>
      </c>
      <c r="D165">
        <f>+Data_input!AU168</f>
        <v>0.45106428895545209</v>
      </c>
      <c r="E165">
        <f>+Data_input!AR168</f>
        <v>0.38835879676975377</v>
      </c>
      <c r="F165">
        <f>+Data_input!AS168</f>
        <v>0.44505742637085466</v>
      </c>
      <c r="G165">
        <f>+Data_input!AT168</f>
        <v>0.215</v>
      </c>
      <c r="H165">
        <f>+Data_input!AP168</f>
        <v>0.27647018350128466</v>
      </c>
      <c r="I165">
        <f>+Data_input!AQ168</f>
        <v>1.8404755707309317</v>
      </c>
      <c r="J165">
        <f>'Option Adjusted rate'!O57/4</f>
        <v>1.2983500690131125</v>
      </c>
      <c r="K165">
        <f>+Data_input!AX168</f>
        <v>0.5</v>
      </c>
      <c r="L165">
        <f>+Data_input!AY168</f>
        <v>1.0757000000000001</v>
      </c>
      <c r="M165">
        <v>1.3473890721797943E-3</v>
      </c>
      <c r="N165">
        <f>+Data_input!AN168</f>
        <v>0.71418655963343292</v>
      </c>
      <c r="O165">
        <f>AAA_bond_data!I47</f>
        <v>5.3158333333332308E-2</v>
      </c>
      <c r="P165" s="25">
        <v>0.20583333300000001</v>
      </c>
      <c r="Q165" s="25">
        <v>0.23583333300000001</v>
      </c>
      <c r="R165" s="25">
        <v>0.26485045899999998</v>
      </c>
      <c r="S165" s="25">
        <v>0.29249999999999998</v>
      </c>
      <c r="T165" s="25">
        <v>0.31848660099999998</v>
      </c>
      <c r="U165" s="25">
        <v>0.343562164</v>
      </c>
    </row>
    <row r="166" spans="1:21" x14ac:dyDescent="0.2">
      <c r="A166" s="32">
        <v>40724</v>
      </c>
      <c r="B166">
        <f>+Data_input!AO169</f>
        <v>-5.2750717319635404E-2</v>
      </c>
      <c r="C166">
        <f>+Data_input!AW169</f>
        <v>-0.49262554431373773</v>
      </c>
      <c r="D166">
        <f>+Data_input!AU169</f>
        <v>0.3039958787947723</v>
      </c>
      <c r="E166">
        <f>+Data_input!AR169</f>
        <v>0.20996790464987458</v>
      </c>
      <c r="F166">
        <f>+Data_input!AS169</f>
        <v>0.47465940074942436</v>
      </c>
      <c r="G166">
        <f>+Data_input!AT169</f>
        <v>0.30499999999999999</v>
      </c>
      <c r="H166">
        <f>+Data_input!AP169</f>
        <v>0.15113714548722354</v>
      </c>
      <c r="I166">
        <f>+Data_input!AQ169</f>
        <v>4.7297188978613902E-2</v>
      </c>
      <c r="J166">
        <f>'Option Adjusted rate'!O58/4</f>
        <v>1.2782611832611832</v>
      </c>
      <c r="K166">
        <f>+Data_input!AX169</f>
        <v>0.5</v>
      </c>
      <c r="L166">
        <f>+Data_input!AY169</f>
        <v>1.1173249999999999</v>
      </c>
      <c r="M166">
        <v>-2.9307052027434111E-3</v>
      </c>
      <c r="N166">
        <f>+Data_input!AN169</f>
        <v>0.13619197547358186</v>
      </c>
      <c r="O166">
        <f>AAA_bond_data!I48</f>
        <v>-1.2032704578385012E-2</v>
      </c>
      <c r="P166" s="25">
        <v>0.29583333299999998</v>
      </c>
      <c r="Q166" s="25">
        <v>0.32916666700000002</v>
      </c>
      <c r="R166" s="25">
        <v>0.35681095299999999</v>
      </c>
      <c r="S166" s="25">
        <v>0.380833333</v>
      </c>
      <c r="T166" s="25">
        <v>0.40249785700000001</v>
      </c>
      <c r="U166" s="25">
        <v>0.42268327999999999</v>
      </c>
    </row>
    <row r="167" spans="1:21" x14ac:dyDescent="0.2">
      <c r="A167" s="32">
        <v>40816</v>
      </c>
      <c r="B167">
        <f>+Data_input!AO170</f>
        <v>-3.74177425601738E-2</v>
      </c>
      <c r="C167">
        <f>+Data_input!AW170</f>
        <v>-0.69552340807790758</v>
      </c>
      <c r="D167">
        <f>+Data_input!AU170</f>
        <v>-6.1444233892808786E-2</v>
      </c>
      <c r="E167">
        <f>+Data_input!AR170</f>
        <v>0.3231202464560719</v>
      </c>
      <c r="F167">
        <f>+Data_input!AS170</f>
        <v>0.48288987388871013</v>
      </c>
      <c r="G167">
        <f>+Data_input!AT170</f>
        <v>0.34499999999999997</v>
      </c>
      <c r="H167">
        <f>+Data_input!AP170</f>
        <v>-0.16876136683043186</v>
      </c>
      <c r="I167">
        <f>+Data_input!AQ170</f>
        <v>-0.91201013413709175</v>
      </c>
      <c r="J167">
        <f>'Option Adjusted rate'!O59/4</f>
        <v>1.9177223320158099</v>
      </c>
      <c r="K167">
        <f>+Data_input!AX170</f>
        <v>0.5</v>
      </c>
      <c r="L167">
        <f>+Data_input!AY170</f>
        <v>1.0708</v>
      </c>
      <c r="M167">
        <v>-6.9839804200455546E-4</v>
      </c>
      <c r="N167">
        <f>+Data_input!AN170</f>
        <v>-0.49426536739460508</v>
      </c>
      <c r="O167">
        <f>AAA_bond_data!I49</f>
        <v>-8.4324999999999983E-2</v>
      </c>
      <c r="P167" s="25">
        <v>0.24916666700000001</v>
      </c>
      <c r="Q167" s="25">
        <v>0.245</v>
      </c>
      <c r="R167" s="25">
        <v>0.24360584299999999</v>
      </c>
      <c r="S167" s="25">
        <v>0.244166667</v>
      </c>
      <c r="T167" s="25">
        <v>0.247075239</v>
      </c>
      <c r="U167" s="25">
        <v>0.25091873100000001</v>
      </c>
    </row>
    <row r="168" spans="1:21" x14ac:dyDescent="0.2">
      <c r="A168" s="32">
        <v>40908</v>
      </c>
      <c r="B168">
        <f>+Data_input!AO171</f>
        <v>-0.37454402809603465</v>
      </c>
      <c r="C168">
        <f>+Data_input!AW171</f>
        <v>-1.1088520229024519</v>
      </c>
      <c r="D168">
        <f>+Data_input!AU171</f>
        <v>0.24592080139349493</v>
      </c>
      <c r="E168">
        <f>+Data_input!AR171</f>
        <v>0.23016261879884123</v>
      </c>
      <c r="F168">
        <f>+Data_input!AS171</f>
        <v>0.49099080093829173</v>
      </c>
      <c r="G168">
        <f>+Data_input!AT171</f>
        <v>0.31</v>
      </c>
      <c r="H168">
        <f>+Data_input!AP171</f>
        <v>-0.18084838630636418</v>
      </c>
      <c r="I168">
        <f>+Data_input!AQ171</f>
        <v>-0.527917074453361</v>
      </c>
      <c r="J168">
        <f>'Option Adjusted rate'!O60/4</f>
        <v>2.3162373737373736</v>
      </c>
      <c r="K168">
        <f>+Data_input!AX171</f>
        <v>0.5</v>
      </c>
      <c r="L168">
        <f>+Data_input!AY171</f>
        <v>1.047175</v>
      </c>
      <c r="M168">
        <v>-3.7168057169765234E-3</v>
      </c>
      <c r="N168">
        <f>+Data_input!AN171</f>
        <v>-0.30610794338978525</v>
      </c>
      <c r="O168">
        <f>AAA_bond_data!I50</f>
        <v>-6.1050480537114926E-2</v>
      </c>
      <c r="P168" s="25">
        <v>0.15416666700000001</v>
      </c>
      <c r="Q168" s="25">
        <v>0.140833333</v>
      </c>
      <c r="R168" s="25">
        <v>0.13779244900000001</v>
      </c>
      <c r="S168" s="25">
        <v>0.13666666699999999</v>
      </c>
      <c r="T168" s="25">
        <v>0.13809895799999999</v>
      </c>
      <c r="U168" s="25">
        <v>0.14229166700000001</v>
      </c>
    </row>
    <row r="169" spans="1:21" x14ac:dyDescent="0.2">
      <c r="A169" s="32">
        <v>40999</v>
      </c>
      <c r="B169">
        <f>+Data_input!AO172</f>
        <v>-0.3495436231416798</v>
      </c>
      <c r="C169">
        <f>+Data_input!AW172</f>
        <v>-1.5060063937879196</v>
      </c>
      <c r="D169">
        <f>+Data_input!AU172</f>
        <v>3.3885551024102255E-2</v>
      </c>
      <c r="E169">
        <f>+Data_input!AR172</f>
        <v>0.41742966837247564</v>
      </c>
      <c r="F169">
        <f>+Data_input!AS172</f>
        <v>0.46784927047954306</v>
      </c>
      <c r="G169">
        <f>+Data_input!AT172</f>
        <v>0.16250000000000001</v>
      </c>
      <c r="H169">
        <f>+Data_input!AP172</f>
        <v>-6.3470882419270958E-2</v>
      </c>
      <c r="I169">
        <f>+Data_input!AQ172</f>
        <v>-0.34264609239456706</v>
      </c>
      <c r="J169">
        <f>'Option Adjusted rate'!O61/4</f>
        <v>2.0687042788129744</v>
      </c>
      <c r="K169">
        <f>+Data_input!AX172</f>
        <v>0.5</v>
      </c>
      <c r="L169">
        <f>+Data_input!AY172</f>
        <v>0.91117499999999996</v>
      </c>
      <c r="M169">
        <v>7.68305454403162E-3</v>
      </c>
      <c r="N169">
        <f>+Data_input!AN172</f>
        <v>0.24141998888444652</v>
      </c>
      <c r="O169">
        <f>AAA_bond_data!I51</f>
        <v>-4.243541531008499E-2</v>
      </c>
      <c r="P169" s="25">
        <v>8.8333333E-2</v>
      </c>
      <c r="Q169" s="25">
        <v>8.5833332999999998E-2</v>
      </c>
      <c r="R169" s="25">
        <v>8.6354851999999996E-2</v>
      </c>
      <c r="S169" s="25">
        <v>8.7499999999999994E-2</v>
      </c>
      <c r="T169" s="25">
        <v>8.9738041000000004E-2</v>
      </c>
      <c r="U169" s="25">
        <v>9.3748629E-2</v>
      </c>
    </row>
    <row r="170" spans="1:21" x14ac:dyDescent="0.2">
      <c r="A170" s="32">
        <v>41090</v>
      </c>
      <c r="B170">
        <f>+Data_input!AO173</f>
        <v>-0.40904429913461604</v>
      </c>
      <c r="C170">
        <f>+Data_input!AW173</f>
        <v>-2.1652188029411592</v>
      </c>
      <c r="D170">
        <f>+Data_input!AU173</f>
        <v>9.534240338540137E-2</v>
      </c>
      <c r="E170">
        <f>+Data_input!AR173</f>
        <v>0.27546537022045625</v>
      </c>
      <c r="F170">
        <f>+Data_input!AS173</f>
        <v>0.40370636062421872</v>
      </c>
      <c r="G170">
        <f>+Data_input!AT173</f>
        <v>9.7500000000000003E-2</v>
      </c>
      <c r="H170">
        <f>+Data_input!AP173</f>
        <v>-0.44923160048296962</v>
      </c>
      <c r="I170">
        <f>+Data_input!AQ173</f>
        <v>-1.8393881034278092</v>
      </c>
      <c r="J170">
        <f>'Option Adjusted rate'!O62/4</f>
        <v>2.0297641633728589</v>
      </c>
      <c r="K170">
        <f>+Data_input!AX173</f>
        <v>0.5</v>
      </c>
      <c r="L170">
        <f>+Data_input!AY173</f>
        <v>0.85945000000000005</v>
      </c>
      <c r="M170">
        <v>-1.9762411247938871E-3</v>
      </c>
      <c r="N170">
        <f>+Data_input!AN173</f>
        <v>-0.39478672590413794</v>
      </c>
      <c r="O170">
        <f>AAA_bond_data!I52</f>
        <v>-0.1372127679201175</v>
      </c>
      <c r="P170" s="25">
        <v>7.4166667000000006E-2</v>
      </c>
      <c r="Q170" s="25">
        <v>7.0833332999999998E-2</v>
      </c>
      <c r="R170" s="25">
        <v>6.9642857000000002E-2</v>
      </c>
      <c r="S170" s="25">
        <v>6.9166667000000001E-2</v>
      </c>
      <c r="T170" s="25">
        <v>7.0104166999999995E-2</v>
      </c>
      <c r="U170" s="25">
        <v>7.2777778000000001E-2</v>
      </c>
    </row>
    <row r="171" spans="1:21" x14ac:dyDescent="0.2">
      <c r="A171" s="32">
        <v>41182</v>
      </c>
      <c r="B171">
        <f>+Data_input!AO174</f>
        <v>-0.25359958442278879</v>
      </c>
      <c r="C171">
        <f>+Data_input!AW174</f>
        <v>-2.5959807954691403</v>
      </c>
      <c r="D171">
        <f>+Data_input!AU174</f>
        <v>-0.11218449840454123</v>
      </c>
      <c r="E171">
        <f>+Data_input!AR174</f>
        <v>0.41455328244672945</v>
      </c>
      <c r="F171">
        <f>+Data_input!AS174</f>
        <v>0.33003330286566995</v>
      </c>
      <c r="G171">
        <f>+Data_input!AT174</f>
        <v>0.04</v>
      </c>
      <c r="H171">
        <f>+Data_input!AP174</f>
        <v>-0.44837132172882216</v>
      </c>
      <c r="I171">
        <f>+Data_input!AQ174</f>
        <v>-1.7448595955698829</v>
      </c>
      <c r="J171">
        <f>'Option Adjusted rate'!O63/4</f>
        <v>1.8894177802873451</v>
      </c>
      <c r="K171">
        <f>+Data_input!AX174</f>
        <v>0.5</v>
      </c>
      <c r="L171">
        <f>+Data_input!AY174</f>
        <v>0.72294999999999998</v>
      </c>
      <c r="M171">
        <v>1.8806243315339088E-3</v>
      </c>
      <c r="N171">
        <f>+Data_input!AN174</f>
        <v>-0.66424107685753453</v>
      </c>
      <c r="O171">
        <f>AAA_bond_data!I53</f>
        <v>-0.11017806190002244</v>
      </c>
      <c r="P171" s="25">
        <v>2.2499999999999999E-2</v>
      </c>
      <c r="Q171" s="25">
        <v>0.02</v>
      </c>
      <c r="R171" s="25">
        <v>1.8878204999999999E-2</v>
      </c>
      <c r="S171" s="25">
        <v>1.8333333E-2</v>
      </c>
      <c r="T171" s="25">
        <v>1.9270833000000001E-2</v>
      </c>
      <c r="U171" s="25">
        <v>2.1944445E-2</v>
      </c>
    </row>
    <row r="172" spans="1:21" x14ac:dyDescent="0.2">
      <c r="A172" s="32">
        <v>41274</v>
      </c>
      <c r="B172">
        <f>+Data_input!AO175</f>
        <v>-0.46335647833670046</v>
      </c>
      <c r="C172">
        <f>+Data_input!AW175</f>
        <v>-3.2627850124677611</v>
      </c>
      <c r="D172">
        <f>+Data_input!AU175</f>
        <v>2.718251953395483E-2</v>
      </c>
      <c r="E172">
        <f>+Data_input!AR175</f>
        <v>0.18504878045676401</v>
      </c>
      <c r="F172">
        <f>+Data_input!AS175</f>
        <v>0.40076095358395059</v>
      </c>
      <c r="G172">
        <f>+Data_input!AT175</f>
        <v>2.75E-2</v>
      </c>
      <c r="H172">
        <f>+Data_input!AP175</f>
        <v>-0.19591460339731279</v>
      </c>
      <c r="I172">
        <f>+Data_input!AQ175</f>
        <v>-1.1139205000032526</v>
      </c>
      <c r="J172">
        <f>'Option Adjusted rate'!O64/4</f>
        <v>1.5438333333333334</v>
      </c>
      <c r="K172">
        <f>+Data_input!AX175</f>
        <v>0.5</v>
      </c>
      <c r="L172">
        <f>+Data_input!AY175</f>
        <v>0.55427499999999996</v>
      </c>
      <c r="M172">
        <v>2.982478472404182E-4</v>
      </c>
      <c r="N172">
        <f>+Data_input!AN175</f>
        <v>-0.23659820255712083</v>
      </c>
      <c r="O172">
        <f>AAA_bond_data!I54</f>
        <v>-1.7212212691899431E-3</v>
      </c>
      <c r="P172" s="25">
        <v>1.8333333E-2</v>
      </c>
      <c r="Q172" s="25">
        <v>1.4999999999999999E-2</v>
      </c>
      <c r="R172" s="25">
        <v>1.4439103E-2</v>
      </c>
      <c r="S172" s="25">
        <v>1.4166667000000001E-2</v>
      </c>
      <c r="T172" s="25">
        <v>1.5091146E-2</v>
      </c>
      <c r="U172" s="25">
        <v>1.7673610999999999E-2</v>
      </c>
    </row>
    <row r="173" spans="1:21" x14ac:dyDescent="0.2">
      <c r="A173" s="32">
        <v>41364</v>
      </c>
      <c r="B173">
        <f>+Data_input!AO176</f>
        <v>-0.42740333305858658</v>
      </c>
      <c r="C173">
        <f>+Data_input!AW176</f>
        <v>-3.8672315373148942</v>
      </c>
      <c r="D173">
        <f>+Data_input!AU176</f>
        <v>-3.4256105031919365E-2</v>
      </c>
      <c r="E173">
        <f>+Data_input!AR176</f>
        <v>0.57951979392680208</v>
      </c>
      <c r="F173">
        <f>+Data_input!AS176</f>
        <v>0.3174118264183346</v>
      </c>
      <c r="G173">
        <f>+Data_input!AT176</f>
        <v>0.03</v>
      </c>
      <c r="H173">
        <f>+Data_input!AP176</f>
        <v>-0.73458280743019388</v>
      </c>
      <c r="I173">
        <f>+Data_input!AQ176</f>
        <v>-2.7275010286327568</v>
      </c>
      <c r="J173">
        <f>'Option Adjusted rate'!O65/4</f>
        <v>1.3000629509379511</v>
      </c>
      <c r="K173">
        <f>+Data_input!AX176</f>
        <v>0.5</v>
      </c>
      <c r="L173">
        <f>+Data_input!AY176</f>
        <v>0.68989999999999996</v>
      </c>
      <c r="M173">
        <v>2.9203754384070635E-3</v>
      </c>
      <c r="N173">
        <f>+Data_input!AN176</f>
        <v>-0.43476492225723368</v>
      </c>
      <c r="O173">
        <f>AAA_bond_data!I55</f>
        <v>-0.13610717004701001</v>
      </c>
      <c r="P173" s="25">
        <v>2.2499999999999999E-2</v>
      </c>
      <c r="Q173" s="25">
        <v>2.5833333E-2</v>
      </c>
      <c r="R173" s="25">
        <v>2.9280952999999998E-2</v>
      </c>
      <c r="S173" s="25">
        <v>3.3333333E-2</v>
      </c>
      <c r="T173" s="25">
        <v>3.7929179E-2</v>
      </c>
      <c r="U173" s="25">
        <v>4.3066677999999997E-2</v>
      </c>
    </row>
    <row r="174" spans="1:21" x14ac:dyDescent="0.2">
      <c r="A174" s="32">
        <v>41455</v>
      </c>
      <c r="B174">
        <f>+Data_input!AO177</f>
        <v>0.54014080781206464</v>
      </c>
      <c r="C174">
        <f>+Data_input!AW177</f>
        <v>-3.7349300343169194</v>
      </c>
      <c r="D174">
        <f>+Data_input!AU177</f>
        <v>0.21973585682423946</v>
      </c>
      <c r="E174">
        <f>+Data_input!AR177</f>
        <v>0.22318370238910706</v>
      </c>
      <c r="F174">
        <f>+Data_input!AS177</f>
        <v>0.24504811118762609</v>
      </c>
      <c r="G174">
        <f>+Data_input!AT177</f>
        <v>0.03</v>
      </c>
      <c r="H174">
        <f>+Data_input!AP177</f>
        <v>2.3737212848255581E-2</v>
      </c>
      <c r="I174">
        <f>+Data_input!AQ177</f>
        <v>0.7204960389007945</v>
      </c>
      <c r="J174">
        <f>'Option Adjusted rate'!O66/4</f>
        <v>1.2442737938390114</v>
      </c>
      <c r="K174">
        <f>+Data_input!AX177</f>
        <v>0.5</v>
      </c>
      <c r="L174">
        <f>+Data_input!AY177</f>
        <v>0.71765000000000001</v>
      </c>
      <c r="M174">
        <v>5.4915850050747395E-3</v>
      </c>
      <c r="N174">
        <f>+Data_input!AN177</f>
        <v>1.0795041649162227</v>
      </c>
      <c r="O174">
        <f>AAA_bond_data!I56</f>
        <v>-8.8950832252877476E-2</v>
      </c>
      <c r="P174" s="25">
        <v>0.02</v>
      </c>
      <c r="Q174" s="25">
        <v>0.02</v>
      </c>
      <c r="R174" s="25">
        <v>2.1743123999999999E-2</v>
      </c>
      <c r="S174" s="25">
        <v>2.4166666999999999E-2</v>
      </c>
      <c r="T174" s="25">
        <v>2.7097316E-2</v>
      </c>
      <c r="U174" s="25">
        <v>3.0938355000000001E-2</v>
      </c>
    </row>
    <row r="175" spans="1:21" x14ac:dyDescent="0.2">
      <c r="A175" s="32">
        <v>41547</v>
      </c>
      <c r="B175">
        <f>+Data_input!AO178</f>
        <v>0.25579800500901861</v>
      </c>
      <c r="C175">
        <f>+Data_input!AW178</f>
        <v>-3.7012389472175524</v>
      </c>
      <c r="D175">
        <f>+Data_input!AU178</f>
        <v>0.29607506839695108</v>
      </c>
      <c r="E175">
        <f>+Data_input!AR178</f>
        <v>0.13389086603840852</v>
      </c>
      <c r="F175">
        <f>+Data_input!AS178</f>
        <v>0.24444909300337012</v>
      </c>
      <c r="G175">
        <f>+Data_input!AT178</f>
        <v>3.2500000000000001E-2</v>
      </c>
      <c r="H175">
        <f>+Data_input!AP178</f>
        <v>0.30646606212850641</v>
      </c>
      <c r="I175">
        <f>+Data_input!AQ178</f>
        <v>1.2328642800875147</v>
      </c>
      <c r="J175">
        <f>'Option Adjusted rate'!O67/4</f>
        <v>1.2505106970324362</v>
      </c>
      <c r="K175">
        <f>+Data_input!AX178</f>
        <v>0.5</v>
      </c>
      <c r="L175">
        <f>+Data_input!AY178</f>
        <v>0.8004</v>
      </c>
      <c r="M175">
        <v>-7.771939504891634E-3</v>
      </c>
      <c r="N175">
        <f>+Data_input!AN178</f>
        <v>8.2636076844048487E-2</v>
      </c>
      <c r="O175">
        <f>AAA_bond_data!I57</f>
        <v>-1.8563154223277478E-2</v>
      </c>
      <c r="P175" s="25">
        <v>2.5833333E-2</v>
      </c>
      <c r="Q175" s="25">
        <v>2.8333332999999999E-2</v>
      </c>
      <c r="R175" s="25">
        <v>3.2965468999999997E-2</v>
      </c>
      <c r="S175" s="25">
        <v>3.9166667000000002E-2</v>
      </c>
      <c r="T175" s="25">
        <v>4.5555758000000002E-2</v>
      </c>
      <c r="U175" s="25">
        <v>5.2531043999999999E-2</v>
      </c>
    </row>
    <row r="176" spans="1:21" x14ac:dyDescent="0.2">
      <c r="A176" s="32">
        <v>41639</v>
      </c>
      <c r="B176">
        <f>+Data_input!AO179</f>
        <v>0.19646532755152041</v>
      </c>
      <c r="C176">
        <f>+Data_input!AW179</f>
        <v>-3.4288679935095132</v>
      </c>
      <c r="D176">
        <f>+Data_input!AU179</f>
        <v>0.15504387597437053</v>
      </c>
      <c r="E176">
        <f>+Data_input!AR179</f>
        <v>3.1800163655031348E-2</v>
      </c>
      <c r="F176">
        <f>+Data_input!AS179</f>
        <v>0.22355460992162521</v>
      </c>
      <c r="G176">
        <f>+Data_input!AT179</f>
        <v>0.04</v>
      </c>
      <c r="H176">
        <f>+Data_input!AP179</f>
        <v>0.15471943635450872</v>
      </c>
      <c r="I176">
        <f>+Data_input!AQ179</f>
        <v>0.50340944156057132</v>
      </c>
      <c r="J176">
        <f>'Option Adjusted rate'!O68/4</f>
        <v>1.0460410000627391</v>
      </c>
      <c r="K176">
        <f>+Data_input!AX179</f>
        <v>0.47499999999999998</v>
      </c>
      <c r="L176">
        <f>+Data_input!AY179</f>
        <v>0.803925</v>
      </c>
      <c r="M176">
        <v>8.2893087528645992E-4</v>
      </c>
      <c r="N176">
        <f>+Data_input!AN179</f>
        <v>0.45246613107730871</v>
      </c>
      <c r="O176">
        <f>AAA_bond_data!I58</f>
        <v>-1.9591408977697511E-2</v>
      </c>
      <c r="P176" s="25">
        <v>3.2500000000000001E-2</v>
      </c>
      <c r="Q176" s="25">
        <v>3.2500000000000001E-2</v>
      </c>
      <c r="R176" s="25">
        <v>3.4400637999999997E-2</v>
      </c>
      <c r="S176" s="25">
        <v>3.6666667E-2</v>
      </c>
      <c r="T176" s="25">
        <v>3.9577731999999997E-2</v>
      </c>
      <c r="U176" s="25">
        <v>4.3420947000000001E-2</v>
      </c>
    </row>
    <row r="177" spans="1:21" x14ac:dyDescent="0.2">
      <c r="A177" s="32">
        <v>41729</v>
      </c>
      <c r="B177">
        <f>+Data_input!AO180</f>
        <v>-0.13064999828149804</v>
      </c>
      <c r="C177">
        <f>+Data_input!AW180</f>
        <v>-3.8634001775926965</v>
      </c>
      <c r="D177">
        <f>+Data_input!AU180</f>
        <v>-5.7148512744806951E-2</v>
      </c>
      <c r="E177">
        <f>+Data_input!AR180</f>
        <v>0.50634127023012698</v>
      </c>
      <c r="F177">
        <f>+Data_input!AS180</f>
        <v>0.30404401652668672</v>
      </c>
      <c r="G177">
        <f>+Data_input!AT180</f>
        <v>5.5E-2</v>
      </c>
      <c r="H177">
        <f>+Data_input!AP180</f>
        <v>-0.81351497129650185</v>
      </c>
      <c r="I177">
        <f>+Data_input!AQ180</f>
        <v>7.4487842838784721E-2</v>
      </c>
      <c r="J177">
        <f>'Option Adjusted rate'!O69/4</f>
        <v>0.8500919913419912</v>
      </c>
      <c r="K177">
        <f>+Data_input!AX180</f>
        <v>0.47499999999999998</v>
      </c>
      <c r="L177">
        <f>+Data_input!AY180</f>
        <v>0.765625</v>
      </c>
      <c r="M177">
        <v>3.3295378088951111E-3</v>
      </c>
      <c r="N177">
        <f>+Data_input!AN180</f>
        <v>-0.66656946482153878</v>
      </c>
      <c r="O177">
        <f>AAA_bond_data!I59</f>
        <v>-3.9684608615785044E-2</v>
      </c>
      <c r="P177" s="25">
        <v>0.04</v>
      </c>
      <c r="Q177" s="25">
        <v>3.6666667E-2</v>
      </c>
      <c r="R177" s="25">
        <v>3.5510530999999998E-2</v>
      </c>
      <c r="S177" s="25">
        <v>3.5000000000000003E-2</v>
      </c>
      <c r="T177" s="25">
        <v>3.5611979000000002E-2</v>
      </c>
      <c r="U177" s="25">
        <v>3.7395833000000003E-2</v>
      </c>
    </row>
    <row r="178" spans="1:21" x14ac:dyDescent="0.2">
      <c r="A178" s="32">
        <v>41820</v>
      </c>
      <c r="B178">
        <f>+Data_input!AO181</f>
        <v>0.12143557496120999</v>
      </c>
      <c r="C178">
        <f>+Data_input!AW181</f>
        <v>-3.9469714572965513</v>
      </c>
      <c r="D178">
        <f>+Data_input!AU181</f>
        <v>5.8771972107511221E-3</v>
      </c>
      <c r="E178">
        <f>+Data_input!AR181</f>
        <v>0.20160308469963995</v>
      </c>
      <c r="F178">
        <f>+Data_input!AS181</f>
        <v>0.12135923819584576</v>
      </c>
      <c r="G178">
        <f>+Data_input!AT181</f>
        <v>5.5E-2</v>
      </c>
      <c r="H178">
        <f>+Data_input!AP181</f>
        <v>7.20358760427353E-2</v>
      </c>
      <c r="I178">
        <f>+Data_input!AQ181</f>
        <v>-2.2538257088050639</v>
      </c>
      <c r="J178">
        <f>'Option Adjusted rate'!O70/4</f>
        <v>0.76591269841269849</v>
      </c>
      <c r="K178">
        <f>+Data_input!AX181</f>
        <v>0.45</v>
      </c>
      <c r="L178">
        <f>+Data_input!AY181</f>
        <v>0.62007500000000004</v>
      </c>
      <c r="M178">
        <v>-1.2982991756871343E-3</v>
      </c>
      <c r="N178">
        <f>+Data_input!AN181</f>
        <v>-8.270577717291501E-2</v>
      </c>
      <c r="O178">
        <f>AAA_bond_data!I60</f>
        <v>3.1453798252127463E-2</v>
      </c>
      <c r="P178" s="25">
        <v>3.2500000000000001E-2</v>
      </c>
      <c r="Q178" s="25">
        <v>2.6666667000000002E-2</v>
      </c>
      <c r="R178" s="25">
        <v>2.4884505000000001E-2</v>
      </c>
      <c r="S178" s="25">
        <v>2.4166666999999999E-2</v>
      </c>
      <c r="T178" s="25">
        <v>2.4401042000000001E-2</v>
      </c>
      <c r="U178" s="25">
        <v>2.5208332999999999E-2</v>
      </c>
    </row>
    <row r="179" spans="1:21" x14ac:dyDescent="0.2">
      <c r="A179" s="32">
        <v>41912</v>
      </c>
      <c r="B179">
        <f>+Data_input!AO182</f>
        <v>0.41496947375299231</v>
      </c>
      <c r="C179">
        <f>+Data_input!AW182</f>
        <v>-3.7910926962304838</v>
      </c>
      <c r="D179">
        <f>+Data_input!AU182</f>
        <v>0.18638933556930848</v>
      </c>
      <c r="E179">
        <f>+Data_input!AR182</f>
        <v>0.14033715852288398</v>
      </c>
      <c r="F179">
        <f>+Data_input!AS182</f>
        <v>0.15149222712454372</v>
      </c>
      <c r="G179">
        <f>+Data_input!AT182</f>
        <v>1.7500000000000002E-2</v>
      </c>
      <c r="H179">
        <f>+Data_input!AP182</f>
        <v>0.3335954061503284</v>
      </c>
      <c r="I179">
        <f>+Data_input!AQ182</f>
        <v>2.0658762243483881</v>
      </c>
      <c r="J179">
        <f>'Option Adjusted rate'!O71/4</f>
        <v>0.89054841897233195</v>
      </c>
      <c r="K179">
        <f>+Data_input!AX182</f>
        <v>0.47499999999999998</v>
      </c>
      <c r="L179">
        <f>+Data_input!AY182</f>
        <v>0.49972499999999997</v>
      </c>
      <c r="M179">
        <v>3.292454406619072E-3</v>
      </c>
      <c r="N179">
        <f>+Data_input!AN182</f>
        <v>1.3499974945919706</v>
      </c>
      <c r="O179">
        <f>AAA_bond_data!I61</f>
        <v>5.128333333333257E-2</v>
      </c>
      <c r="P179" s="25">
        <v>5.0000000000000001E-3</v>
      </c>
      <c r="Q179" s="25">
        <v>5.0000000000000001E-3</v>
      </c>
      <c r="R179" s="25">
        <v>3.333333E-3</v>
      </c>
      <c r="S179" s="25">
        <v>1.6666669999999999E-3</v>
      </c>
      <c r="T179" s="25">
        <v>1.705729E-3</v>
      </c>
      <c r="U179" s="25">
        <v>1.979167E-3</v>
      </c>
    </row>
    <row r="180" spans="1:21" x14ac:dyDescent="0.2">
      <c r="A180" s="32">
        <v>42004</v>
      </c>
      <c r="B180">
        <f>+Data_input!AO183</f>
        <v>0.28430514569501703</v>
      </c>
      <c r="C180">
        <f>+Data_input!AW183</f>
        <v>-3.525188477654293</v>
      </c>
      <c r="D180">
        <f>+Data_input!AU183</f>
        <v>0.17881599963070774</v>
      </c>
      <c r="E180">
        <f>+Data_input!AR183</f>
        <v>0.26599080915459433</v>
      </c>
      <c r="F180">
        <f>+Data_input!AS183</f>
        <v>0.15126307527921165</v>
      </c>
      <c r="G180">
        <f>+Data_input!AT183</f>
        <v>2.5000000000000001E-3</v>
      </c>
      <c r="H180">
        <f>+Data_input!AP183</f>
        <v>0.21973301149914815</v>
      </c>
      <c r="I180">
        <f>+Data_input!AQ183</f>
        <v>-0.49122401844937397</v>
      </c>
      <c r="J180">
        <f>'Option Adjusted rate'!O72/4</f>
        <v>0.99137390990651852</v>
      </c>
      <c r="K180">
        <f>+Data_input!AX183</f>
        <v>0.45</v>
      </c>
      <c r="L180">
        <f>+Data_input!AY183</f>
        <v>0.3962</v>
      </c>
      <c r="M180">
        <v>3.5219462588429451E-3</v>
      </c>
      <c r="N180">
        <f>+Data_input!AN183</f>
        <v>6.9575744546458373E-2</v>
      </c>
      <c r="O180">
        <f>AAA_bond_data!I62</f>
        <v>5.8386505930912491E-2</v>
      </c>
      <c r="P180" s="25">
        <v>-3.333333E-3</v>
      </c>
      <c r="Q180" s="25">
        <v>-5.8333329999999996E-3</v>
      </c>
      <c r="R180" s="25">
        <v>-8.8301279999999996E-3</v>
      </c>
      <c r="S180" s="25">
        <v>-1.0833333000000001E-2</v>
      </c>
      <c r="T180" s="25">
        <v>-1.0820313E-2</v>
      </c>
      <c r="U180" s="25">
        <v>-1.0729167E-2</v>
      </c>
    </row>
    <row r="181" spans="1:21" x14ac:dyDescent="0.2">
      <c r="A181" s="32">
        <v>42094</v>
      </c>
      <c r="B181">
        <f>+Data_input!AO184</f>
        <v>0.59305881515884273</v>
      </c>
      <c r="C181">
        <f>+Data_input!AW184</f>
        <v>-3.982906291201866</v>
      </c>
      <c r="D181">
        <f>+Data_input!AU184</f>
        <v>-0.14093105241838572</v>
      </c>
      <c r="E181">
        <f>+Data_input!AR184</f>
        <v>0.52986844850390824</v>
      </c>
      <c r="F181">
        <f>+Data_input!AS184</f>
        <v>0.44238962155430123</v>
      </c>
      <c r="G181">
        <f>+Data_input!AT184</f>
        <v>0</v>
      </c>
      <c r="H181">
        <f>+Data_input!AP184</f>
        <v>-0.38264074723168828</v>
      </c>
      <c r="I181">
        <f>+Data_input!AQ184</f>
        <v>0.2142733533777576</v>
      </c>
      <c r="J181">
        <f>'Option Adjusted rate'!O73/4</f>
        <v>0.97641233766233759</v>
      </c>
      <c r="K181">
        <f>+Data_input!AX184</f>
        <v>0.45</v>
      </c>
      <c r="L181">
        <f>+Data_input!AY184</f>
        <v>0.28587499999999999</v>
      </c>
      <c r="M181">
        <v>1.2726078275591135E-3</v>
      </c>
      <c r="N181">
        <f>+Data_input!AN184</f>
        <v>-0.16685045086195663</v>
      </c>
      <c r="O181">
        <f>AAA_bond_data!I63</f>
        <v>2.6346474489880034E-2</v>
      </c>
      <c r="P181" s="25">
        <v>-1.4166667000000001E-2</v>
      </c>
      <c r="Q181" s="25">
        <v>-2.0833332999999999E-2</v>
      </c>
      <c r="R181" s="25">
        <v>-2.4194274000000002E-2</v>
      </c>
      <c r="S181" s="25">
        <v>-2.5833333E-2</v>
      </c>
      <c r="T181" s="25">
        <v>-2.6164435E-2</v>
      </c>
      <c r="U181" s="25">
        <v>-2.6428572000000001E-2</v>
      </c>
    </row>
    <row r="182" spans="1:21" x14ac:dyDescent="0.2">
      <c r="A182" s="32">
        <v>42185</v>
      </c>
      <c r="B182">
        <f>+Data_input!AO185</f>
        <v>0.3824340212706086</v>
      </c>
      <c r="C182">
        <f>+Data_input!AW185</f>
        <v>-3.5475815215051405</v>
      </c>
      <c r="D182">
        <f>+Data_input!AU185</f>
        <v>8.1504781919123484E-2</v>
      </c>
      <c r="E182">
        <f>+Data_input!AR185</f>
        <v>0.40254930150583779</v>
      </c>
      <c r="F182">
        <f>+Data_input!AS185</f>
        <v>0.20044103724294696</v>
      </c>
      <c r="G182">
        <f>+Data_input!AT185</f>
        <v>-1.2500000000000001E-2</v>
      </c>
      <c r="H182">
        <f>+Data_input!AP185</f>
        <v>0.70004628143846215</v>
      </c>
      <c r="I182">
        <f>+Data_input!AQ185</f>
        <v>5.9105090299354384</v>
      </c>
      <c r="J182">
        <f>'Option Adjusted rate'!O74/4</f>
        <v>0.97906204906204908</v>
      </c>
      <c r="K182">
        <f>+Data_input!AX185</f>
        <v>0.45</v>
      </c>
      <c r="L182">
        <f>+Data_input!AY185</f>
        <v>0.32072499999999998</v>
      </c>
      <c r="M182">
        <v>-5.2644750103354454E-3</v>
      </c>
      <c r="N182">
        <f>+Data_input!AN185</f>
        <v>0.79672917724786774</v>
      </c>
      <c r="O182">
        <f>AAA_bond_data!I64</f>
        <v>0.11228902524336004</v>
      </c>
      <c r="P182" s="25">
        <v>-2.8333332999999999E-2</v>
      </c>
      <c r="Q182" s="25">
        <v>-3.0833333000000001E-2</v>
      </c>
      <c r="R182" s="25">
        <v>-3.1580615999999999E-2</v>
      </c>
      <c r="S182" s="25">
        <v>-3.1666667000000003E-2</v>
      </c>
      <c r="T182" s="25">
        <v>-3.1013927E-2</v>
      </c>
      <c r="U182" s="25">
        <v>-3.0067935E-2</v>
      </c>
    </row>
    <row r="183" spans="1:21" x14ac:dyDescent="0.2">
      <c r="A183" s="32">
        <v>42277</v>
      </c>
      <c r="B183">
        <f>+Data_input!AO186</f>
        <v>0.37499235811184667</v>
      </c>
      <c r="C183">
        <f>+Data_input!AW186</f>
        <v>-3.2557264096587355</v>
      </c>
      <c r="D183">
        <f>+Data_input!AU186</f>
        <v>-0.19407826062579533</v>
      </c>
      <c r="E183">
        <f>+Data_input!AR186</f>
        <v>0.3656232796425295</v>
      </c>
      <c r="F183">
        <f>+Data_input!AS186</f>
        <v>0.2000400747083286</v>
      </c>
      <c r="G183">
        <f>+Data_input!AT186</f>
        <v>-2.2499999999999999E-2</v>
      </c>
      <c r="H183">
        <f>+Data_input!AP186</f>
        <v>1.8663149794295123E-2</v>
      </c>
      <c r="I183">
        <f>+Data_input!AQ186</f>
        <v>-3.87130820364988</v>
      </c>
      <c r="J183">
        <f>'Option Adjusted rate'!O75/4</f>
        <v>1.1378718081435473</v>
      </c>
      <c r="K183">
        <f>+Data_input!AX186</f>
        <v>0.47499999999999998</v>
      </c>
      <c r="L183">
        <f>+Data_input!AY186</f>
        <v>0.36682500000000001</v>
      </c>
      <c r="M183">
        <v>2.2273978684097528E-3</v>
      </c>
      <c r="N183">
        <f>+Data_input!AN186</f>
        <v>0.64973765407942818</v>
      </c>
      <c r="O183">
        <f>AAA_bond_data!I65</f>
        <v>0.12429999999999997</v>
      </c>
      <c r="P183" s="25">
        <v>-3.2500000000000001E-2</v>
      </c>
      <c r="Q183" s="25">
        <v>-3.4166666999999998E-2</v>
      </c>
      <c r="R183" s="25">
        <v>-3.5144230999999998E-2</v>
      </c>
      <c r="S183" s="25">
        <v>-3.5833333000000002E-2</v>
      </c>
      <c r="T183" s="25">
        <v>-3.5611979000000002E-2</v>
      </c>
      <c r="U183" s="25">
        <v>-3.4895833000000001E-2</v>
      </c>
    </row>
    <row r="184" spans="1:21" x14ac:dyDescent="0.2">
      <c r="A184" s="32">
        <v>42369</v>
      </c>
      <c r="B184">
        <f>+Data_input!AO187</f>
        <v>0.35799285880533877</v>
      </c>
      <c r="C184">
        <f>+Data_input!AW187</f>
        <v>-3.1429164743532159</v>
      </c>
      <c r="D184">
        <f>+Data_input!AU187</f>
        <v>0.29395214503454642</v>
      </c>
      <c r="E184">
        <f>+Data_input!AR187</f>
        <v>0.10162222015178297</v>
      </c>
      <c r="F184">
        <f>+Data_input!AS187</f>
        <v>0.26942090836913202</v>
      </c>
      <c r="G184">
        <f>+Data_input!AT187</f>
        <v>-3.7499999999999999E-2</v>
      </c>
      <c r="H184">
        <f>+Data_input!AP187</f>
        <v>0.16323896853199943</v>
      </c>
      <c r="I184">
        <f>+Data_input!AQ187</f>
        <v>3.3527276113014941</v>
      </c>
      <c r="J184">
        <f>'Option Adjusted rate'!O76/4</f>
        <v>1.2481099818056338</v>
      </c>
      <c r="K184">
        <f>+Data_input!AX187</f>
        <v>0.47499999999999998</v>
      </c>
      <c r="L184">
        <f>+Data_input!AY187</f>
        <v>0.29580000000000001</v>
      </c>
      <c r="M184">
        <v>-1.0581384412944317E-3</v>
      </c>
      <c r="N184">
        <f>+Data_input!AN187</f>
        <v>0.34935255826416495</v>
      </c>
      <c r="O184">
        <f>AAA_bond_data!I66</f>
        <v>0.15936748844524751</v>
      </c>
      <c r="P184" s="25">
        <v>-5.2499999999999998E-2</v>
      </c>
      <c r="Q184" s="25">
        <v>-5.7500000000000002E-2</v>
      </c>
      <c r="R184" s="25">
        <v>-6.0738392000000002E-2</v>
      </c>
      <c r="S184" s="25">
        <v>-6.25E-2</v>
      </c>
      <c r="T184" s="25">
        <v>-6.2818079999999998E-2</v>
      </c>
      <c r="U184" s="25">
        <v>-6.2991071999999995E-2</v>
      </c>
    </row>
    <row r="185" spans="1:21" x14ac:dyDescent="0.2">
      <c r="A185" s="32">
        <v>42460</v>
      </c>
      <c r="B185">
        <f>+Data_input!AO188</f>
        <v>0.39651284109539037</v>
      </c>
      <c r="C185">
        <f>+Data_input!AW188</f>
        <v>-2.438058457775317</v>
      </c>
      <c r="D185">
        <f>+Data_input!AU188</f>
        <v>6.1131581644828972E-2</v>
      </c>
      <c r="E185">
        <f>+Data_input!AR188</f>
        <v>0.27972942158254316</v>
      </c>
      <c r="F185">
        <f>+Data_input!AS188</f>
        <v>0.21899272140419168</v>
      </c>
      <c r="G185">
        <f>+Data_input!AT188</f>
        <v>-6.5000000000000002E-2</v>
      </c>
      <c r="H185">
        <f>+Data_input!AP188</f>
        <v>6.2973340476632125E-2</v>
      </c>
      <c r="I185">
        <f>+Data_input!AQ188</f>
        <v>0.20591757755877124</v>
      </c>
      <c r="J185">
        <f>'Option Adjusted rate'!O77/4</f>
        <v>1.4422150072150073</v>
      </c>
      <c r="K185">
        <f>+Data_input!AX188</f>
        <v>0.45</v>
      </c>
      <c r="L185">
        <f>+Data_input!AY188</f>
        <v>0.25692500000000001</v>
      </c>
      <c r="M185">
        <v>3.1211539171636105E-3</v>
      </c>
      <c r="N185">
        <f>+Data_input!AN188</f>
        <v>3.4226294884937253E-2</v>
      </c>
      <c r="O185">
        <f>AAA_bond_data!I67</f>
        <v>0.11393637573998999</v>
      </c>
      <c r="P185" s="25">
        <v>-7.9166666999999996E-2</v>
      </c>
      <c r="Q185" s="25">
        <v>-8.6666667000000003E-2</v>
      </c>
      <c r="R185" s="25">
        <v>-9.2419007999999997E-2</v>
      </c>
      <c r="S185" s="25">
        <v>-9.5833333000000007E-2</v>
      </c>
      <c r="T185" s="25">
        <v>-9.6864044999999996E-2</v>
      </c>
      <c r="U185" s="25">
        <v>-9.7652298999999998E-2</v>
      </c>
    </row>
    <row r="186" spans="1:21" x14ac:dyDescent="0.2">
      <c r="A186" s="32">
        <v>42551</v>
      </c>
      <c r="B186">
        <f>+Data_input!AO189</f>
        <v>0.16929450092349699</v>
      </c>
      <c r="C186">
        <f>+Data_input!AW189</f>
        <v>-2.2975505362267974</v>
      </c>
      <c r="D186">
        <f>+Data_input!AU189</f>
        <v>-5.6321810184856583E-3</v>
      </c>
      <c r="E186">
        <f>+Data_input!AR189</f>
        <v>0.12253532414774619</v>
      </c>
      <c r="F186">
        <f>+Data_input!AS189</f>
        <v>6.9579049574139629E-2</v>
      </c>
      <c r="G186">
        <f>+Data_input!AT189</f>
        <v>-8.7499999999999994E-2</v>
      </c>
      <c r="H186">
        <f>+Data_input!AP189</f>
        <v>0.35223245419842908</v>
      </c>
      <c r="I186">
        <f>+Data_input!AQ189</f>
        <v>-0.4744552444185644</v>
      </c>
      <c r="J186">
        <f>'Option Adjusted rate'!O78/4</f>
        <v>1.1853787878787874</v>
      </c>
      <c r="K186">
        <f>+Data_input!AX189</f>
        <v>0.45</v>
      </c>
      <c r="L186">
        <f>+Data_input!AY189</f>
        <v>0.234625</v>
      </c>
      <c r="M186">
        <v>-1.68867118190974E-4</v>
      </c>
      <c r="N186">
        <f>+Data_input!AN189</f>
        <v>1.6986808385544068</v>
      </c>
      <c r="O186">
        <f>AAA_bond_data!I68</f>
        <v>6.9583333333332525E-2</v>
      </c>
      <c r="P186" s="25">
        <v>-8.6666667000000003E-2</v>
      </c>
      <c r="Q186" s="25">
        <v>-9.0833333000000002E-2</v>
      </c>
      <c r="R186" s="25">
        <v>-9.4497242999999995E-2</v>
      </c>
      <c r="S186" s="25">
        <v>-9.7500000000000003E-2</v>
      </c>
      <c r="T186" s="25">
        <v>-9.9683504000000006E-2</v>
      </c>
      <c r="U186" s="25">
        <v>-0.101616819</v>
      </c>
    </row>
    <row r="187" spans="1:21" x14ac:dyDescent="0.2">
      <c r="A187" s="32">
        <v>42643</v>
      </c>
      <c r="B187">
        <f>+Data_input!AO190</f>
        <v>0.37380781755994874</v>
      </c>
      <c r="C187">
        <f>+Data_input!AW190</f>
        <v>-2.3027420224301052</v>
      </c>
      <c r="D187">
        <f>+Data_input!AU190</f>
        <v>0.15269273226438665</v>
      </c>
      <c r="E187">
        <f>+Data_input!AR190</f>
        <v>0.29241186016156728</v>
      </c>
      <c r="F187">
        <f>+Data_input!AS190</f>
        <v>0.19853093675888242</v>
      </c>
      <c r="G187">
        <f>+Data_input!AT190</f>
        <v>-9.2499999999999999E-2</v>
      </c>
      <c r="H187">
        <f>+Data_input!AP190</f>
        <v>0.27172362684937673</v>
      </c>
      <c r="I187">
        <f>+Data_input!AQ190</f>
        <v>2.2189657394243523</v>
      </c>
      <c r="J187">
        <f>'Option Adjusted rate'!O79/4</f>
        <v>1.043832345191041</v>
      </c>
      <c r="K187">
        <f>+Data_input!AX190</f>
        <v>0.45</v>
      </c>
      <c r="L187">
        <f>+Data_input!AY190</f>
        <v>0.164025</v>
      </c>
      <c r="M187">
        <v>1.6782685415819287E-3</v>
      </c>
      <c r="N187">
        <f>+Data_input!AN190</f>
        <v>-0.87793122541997837</v>
      </c>
      <c r="O187">
        <f>AAA_bond_data!I69</f>
        <v>3.9333333333333248E-2</v>
      </c>
      <c r="P187" s="25">
        <v>-8.7499999999999994E-2</v>
      </c>
      <c r="Q187" s="25">
        <v>-9.3333333000000004E-2</v>
      </c>
      <c r="R187" s="25">
        <v>-9.7482814000000001E-2</v>
      </c>
      <c r="S187" s="25">
        <v>-0.100833333</v>
      </c>
      <c r="T187" s="25">
        <v>-0.103791123</v>
      </c>
      <c r="U187" s="25">
        <v>-0.106518036</v>
      </c>
    </row>
    <row r="188" spans="1:21" x14ac:dyDescent="0.2">
      <c r="A188" s="32">
        <v>42735</v>
      </c>
      <c r="B188">
        <f>+Data_input!AO191</f>
        <v>0.66056109120938578</v>
      </c>
      <c r="C188">
        <f>+Data_input!AW191</f>
        <v>-2.1343273282119766</v>
      </c>
      <c r="D188">
        <f>+Data_input!AU191</f>
        <v>0.39167211120133177</v>
      </c>
      <c r="E188">
        <f>+Data_input!AR191</f>
        <v>0.11460467950041545</v>
      </c>
      <c r="F188">
        <f>+Data_input!AS191</f>
        <v>0.31683194820452726</v>
      </c>
      <c r="G188">
        <f>+Data_input!AT191</f>
        <v>-9.2499999999999999E-2</v>
      </c>
      <c r="H188">
        <f>+Data_input!AP191</f>
        <v>0.94072517794640287</v>
      </c>
      <c r="I188">
        <f>+Data_input!AQ191</f>
        <v>0.37064111221496077</v>
      </c>
      <c r="J188">
        <f>'Option Adjusted rate'!O80/4</f>
        <v>0.98137445887445907</v>
      </c>
      <c r="K188">
        <f>+Data_input!AX191</f>
        <v>0.45</v>
      </c>
      <c r="L188">
        <f>+Data_input!AY191</f>
        <v>0.27384999999999998</v>
      </c>
      <c r="M188">
        <v>3.2153006759472191E-4</v>
      </c>
      <c r="N188">
        <f>+Data_input!AN191</f>
        <v>0.76270145403323264</v>
      </c>
      <c r="O188">
        <f>AAA_bond_data!I70</f>
        <v>1.5813401179722519E-2</v>
      </c>
      <c r="P188" s="25">
        <v>-8.7499999999999994E-2</v>
      </c>
      <c r="Q188" s="25">
        <v>-8.8333333E-2</v>
      </c>
      <c r="R188" s="25">
        <v>-8.8941163000000004E-2</v>
      </c>
      <c r="S188" s="25">
        <v>-8.9166667000000005E-2</v>
      </c>
      <c r="T188" s="25">
        <v>-8.9153217000000007E-2</v>
      </c>
      <c r="U188" s="25">
        <v>-8.8992673999999994E-2</v>
      </c>
    </row>
    <row r="189" spans="1:21" x14ac:dyDescent="0.2">
      <c r="A189" s="32">
        <v>42825</v>
      </c>
      <c r="B189">
        <f>+Data_input!AO192</f>
        <v>0.77960180082119723</v>
      </c>
      <c r="C189">
        <f>+Data_input!AW192</f>
        <v>-1.6295260878013764</v>
      </c>
      <c r="D189">
        <f>+Data_input!AU192</f>
        <v>0.17559915984729862</v>
      </c>
      <c r="E189">
        <f>+Data_input!AR192</f>
        <v>0.31765891113808631</v>
      </c>
      <c r="F189">
        <f>+Data_input!AS192</f>
        <v>0.25668885651085044</v>
      </c>
      <c r="G189">
        <f>+Data_input!AT192</f>
        <v>-9.2499999999999999E-2</v>
      </c>
      <c r="H189">
        <f>+Data_input!AP192</f>
        <v>0.60340377592629879</v>
      </c>
      <c r="I189">
        <f>+Data_input!AQ192</f>
        <v>1.4505062727787952</v>
      </c>
      <c r="J189">
        <f>'Option Adjusted rate'!O81/4</f>
        <v>0.87811809868875079</v>
      </c>
      <c r="K189">
        <f>+Data_input!AX192</f>
        <v>0.45</v>
      </c>
      <c r="L189">
        <f>+Data_input!AY192</f>
        <v>0.35007500000000003</v>
      </c>
      <c r="M189">
        <v>7.4705011211335659E-3</v>
      </c>
      <c r="N189">
        <f>+Data_input!AN192</f>
        <v>1.282877387482021</v>
      </c>
      <c r="O189">
        <f>AAA_bond_data!I71</f>
        <v>-8.8250000000000273E-3</v>
      </c>
      <c r="P189" s="25">
        <v>-8.7499999999999994E-2</v>
      </c>
      <c r="Q189" s="25">
        <v>-8.7499999999999994E-2</v>
      </c>
      <c r="R189" s="25">
        <v>-8.6598731999999998E-2</v>
      </c>
      <c r="S189" s="25">
        <v>-8.5000000000000006E-2</v>
      </c>
      <c r="T189" s="25">
        <v>-8.3342957999999995E-2</v>
      </c>
      <c r="U189" s="25">
        <v>-8.1212258999999995E-2</v>
      </c>
    </row>
    <row r="190" spans="1:21" x14ac:dyDescent="0.2">
      <c r="A190" s="32">
        <v>42916</v>
      </c>
      <c r="B190">
        <f>+Data_input!AO193</f>
        <v>0.68433165206865865</v>
      </c>
      <c r="C190">
        <f>+Data_input!AW193</f>
        <v>-1.248468883321814</v>
      </c>
      <c r="D190">
        <f>+Data_input!AU193</f>
        <v>-4.2941113004976106E-2</v>
      </c>
      <c r="E190">
        <f>+Data_input!AR193</f>
        <v>0.4504013225617774</v>
      </c>
      <c r="F190">
        <f>+Data_input!AS193</f>
        <v>0.33467892249390713</v>
      </c>
      <c r="G190">
        <f>+Data_input!AT193</f>
        <v>-9.2499999999999999E-2</v>
      </c>
      <c r="H190">
        <f>+Data_input!AP193</f>
        <v>0.33517821784352719</v>
      </c>
      <c r="I190">
        <f>+Data_input!AQ193</f>
        <v>4.0324176437953536</v>
      </c>
      <c r="J190">
        <f>'Option Adjusted rate'!O82/4</f>
        <v>0.78991732542819504</v>
      </c>
      <c r="K190">
        <f>+Data_input!AX193</f>
        <v>0.45</v>
      </c>
      <c r="L190">
        <f>+Data_input!AY193</f>
        <v>0.29197499999999998</v>
      </c>
      <c r="M190">
        <v>8.07790900580585E-4</v>
      </c>
      <c r="N190">
        <f>+Data_input!AN193</f>
        <v>4.6280474687656871E-2</v>
      </c>
      <c r="O190">
        <f>AAA_bond_data!I72</f>
        <v>2.8310852344617499E-2</v>
      </c>
      <c r="P190" s="25">
        <v>-0.09</v>
      </c>
      <c r="Q190" s="25">
        <v>-0.09</v>
      </c>
      <c r="R190" s="25">
        <v>-8.8853873E-2</v>
      </c>
      <c r="S190" s="25">
        <v>-8.6666667000000003E-2</v>
      </c>
      <c r="T190" s="25">
        <v>-8.4310557999999994E-2</v>
      </c>
      <c r="U190" s="25">
        <v>-8.1424199000000003E-2</v>
      </c>
    </row>
    <row r="191" spans="1:21" x14ac:dyDescent="0.2">
      <c r="A191" s="32">
        <v>43008</v>
      </c>
      <c r="B191">
        <f>+Data_input!AO194</f>
        <v>0.56326736377891407</v>
      </c>
      <c r="C191">
        <f>+Data_input!AW194</f>
        <v>-1.0460576541286979</v>
      </c>
      <c r="D191">
        <f>+Data_input!AU194</f>
        <v>0.11337399333223731</v>
      </c>
      <c r="E191">
        <f>+Data_input!AR194</f>
        <v>0.21971676951273836</v>
      </c>
      <c r="F191">
        <f>+Data_input!AS194</f>
        <v>0.34335639756345765</v>
      </c>
      <c r="G191">
        <f>+Data_input!AT194</f>
        <v>-9.2499999999999999E-2</v>
      </c>
      <c r="H191">
        <f>+Data_input!AP194</f>
        <v>0.1507398580718684</v>
      </c>
      <c r="I191">
        <f>+Data_input!AQ194</f>
        <v>-2.5679525683659237</v>
      </c>
      <c r="J191">
        <f>'Option Adjusted rate'!O83/4</f>
        <v>0.68425920697659837</v>
      </c>
      <c r="K191">
        <f>+Data_input!AX194</f>
        <v>0.45</v>
      </c>
      <c r="L191">
        <f>+Data_input!AY194</f>
        <v>0.28047499999999997</v>
      </c>
      <c r="M191">
        <v>6.2031176639720798E-4</v>
      </c>
      <c r="N191">
        <f>+Data_input!AN194</f>
        <v>0.86735559865419376</v>
      </c>
      <c r="O191">
        <f>AAA_bond_data!I73</f>
        <v>4.3891666666665052E-2</v>
      </c>
      <c r="P191" s="25">
        <v>-0.09</v>
      </c>
      <c r="Q191" s="25">
        <v>-8.9166667000000005E-2</v>
      </c>
      <c r="R191" s="25">
        <v>-8.8307947999999997E-2</v>
      </c>
      <c r="S191" s="25">
        <v>-8.6666667000000003E-2</v>
      </c>
      <c r="T191" s="25">
        <v>-8.4588366999999998E-2</v>
      </c>
      <c r="U191" s="25">
        <v>-8.1578548000000001E-2</v>
      </c>
    </row>
    <row r="192" spans="1:21" x14ac:dyDescent="0.2">
      <c r="A192" s="32">
        <v>43100</v>
      </c>
      <c r="B192">
        <f>+Data_input!AO195</f>
        <v>0.87547496476255648</v>
      </c>
      <c r="C192">
        <f>+Data_input!AW195</f>
        <v>-0.49539198577849741</v>
      </c>
      <c r="D192">
        <f>+Data_input!AU195</f>
        <v>0.30143888918666795</v>
      </c>
      <c r="E192">
        <f>+Data_input!AR195</f>
        <v>0.42335202443404413</v>
      </c>
      <c r="F192">
        <f>+Data_input!AS195</f>
        <v>0.1761252901469598</v>
      </c>
      <c r="G192">
        <f>+Data_input!AT195</f>
        <v>-9.2499999999999999E-2</v>
      </c>
      <c r="H192">
        <f>+Data_input!AP195</f>
        <v>0.49974110073544975</v>
      </c>
      <c r="I192">
        <f>+Data_input!AQ195</f>
        <v>-1.6649060585192867</v>
      </c>
      <c r="J192">
        <f>'Option Adjusted rate'!O84/4</f>
        <v>0.65688311688311674</v>
      </c>
      <c r="K192">
        <f>+Data_input!AX195</f>
        <v>0.47499999999999998</v>
      </c>
      <c r="L192">
        <f>+Data_input!AY195</f>
        <v>0.24784999999999999</v>
      </c>
      <c r="M192">
        <v>2.1637673489749432E-3</v>
      </c>
      <c r="N192">
        <f>+Data_input!AN195</f>
        <v>0.18204381175308662</v>
      </c>
      <c r="O192">
        <f>AAA_bond_data!I74</f>
        <v>4.5022949994602518E-2</v>
      </c>
      <c r="P192" s="25">
        <v>-8.8333333E-2</v>
      </c>
      <c r="Q192" s="25">
        <v>-8.8333333E-2</v>
      </c>
      <c r="R192" s="25">
        <v>-8.7775974000000007E-2</v>
      </c>
      <c r="S192" s="25">
        <v>-8.6666667000000003E-2</v>
      </c>
      <c r="T192" s="25">
        <v>-8.4964996000000001E-2</v>
      </c>
      <c r="U192" s="25">
        <v>-8.2191107999999999E-2</v>
      </c>
    </row>
    <row r="193" spans="1:21" x14ac:dyDescent="0.2">
      <c r="A193" s="32">
        <v>43190</v>
      </c>
      <c r="B193">
        <f>+Data_input!AO196</f>
        <v>3.4332119257738603E-2</v>
      </c>
      <c r="C193">
        <f>+Data_input!AW196</f>
        <v>-0.43745682726883151</v>
      </c>
      <c r="D193">
        <f>+Data_input!AU196</f>
        <v>-0.10746551332986842</v>
      </c>
      <c r="E193">
        <f>+Data_input!AR196</f>
        <v>0.42677360767048128</v>
      </c>
      <c r="F193">
        <f>+Data_input!AS196</f>
        <v>0.37080448419573009</v>
      </c>
      <c r="G193">
        <f>+Data_input!AT196</f>
        <v>-9.2499999999999999E-2</v>
      </c>
      <c r="H193">
        <f>+Data_input!AP196</f>
        <v>0.50580015837144221</v>
      </c>
      <c r="I193">
        <f>+Data_input!AQ196</f>
        <v>3.4930843975135955</v>
      </c>
      <c r="J193">
        <f>'Option Adjusted rate'!O85/4</f>
        <v>0.69259469696969711</v>
      </c>
      <c r="K193">
        <f>+Data_input!AX196</f>
        <v>0.47499999999999998</v>
      </c>
      <c r="L193">
        <f>+Data_input!AY196</f>
        <v>0.28920000000000001</v>
      </c>
      <c r="M193">
        <v>-9.6405897056683898E-4</v>
      </c>
      <c r="N193">
        <f>+Data_input!AN196</f>
        <v>0.92708470049463221</v>
      </c>
      <c r="O193">
        <f>AAA_bond_data!I75</f>
        <v>3.8766963629207507E-2</v>
      </c>
      <c r="P193" s="25">
        <v>-8.7499999999999994E-2</v>
      </c>
      <c r="Q193" s="25">
        <v>-8.6666667000000003E-2</v>
      </c>
      <c r="R193" s="25">
        <v>-8.6156222000000005E-2</v>
      </c>
      <c r="S193" s="25">
        <v>-8.5000000000000006E-2</v>
      </c>
      <c r="T193" s="25">
        <v>-8.2281312999999995E-2</v>
      </c>
      <c r="U193" s="25">
        <v>-7.7027834000000003E-2</v>
      </c>
    </row>
    <row r="194" spans="1:21" x14ac:dyDescent="0.2">
      <c r="A194" s="32">
        <v>43281</v>
      </c>
      <c r="B194">
        <f>+Data_input!AO197</f>
        <v>0.50824795275668888</v>
      </c>
      <c r="C194">
        <f>+Data_input!AW197</f>
        <v>0.44677175439841721</v>
      </c>
      <c r="D194">
        <f>+Data_input!AU197</f>
        <v>0.42442645156975589</v>
      </c>
      <c r="E194">
        <f>+Data_input!AR197</f>
        <v>0.21114718973574684</v>
      </c>
      <c r="F194">
        <f>+Data_input!AS197</f>
        <v>0.34031828265655722</v>
      </c>
      <c r="G194">
        <f>+Data_input!AT197</f>
        <v>-9.2499999999999999E-2</v>
      </c>
      <c r="H194">
        <f>+Data_input!AP197</f>
        <v>0.53202680884917553</v>
      </c>
      <c r="I194">
        <f>+Data_input!AQ197</f>
        <v>-0.20520338520935863</v>
      </c>
      <c r="J194">
        <f>'Option Adjusted rate'!O86/4</f>
        <v>0.81782404793274377</v>
      </c>
      <c r="K194">
        <f>+Data_input!AX197</f>
        <v>0.47499999999999998</v>
      </c>
      <c r="L194">
        <f>+Data_input!AY197</f>
        <v>0.30407499999999998</v>
      </c>
      <c r="M194">
        <v>-3.457189304754138E-3</v>
      </c>
      <c r="N194">
        <f>+Data_input!AN197</f>
        <v>0.65328470736346589</v>
      </c>
      <c r="O194">
        <f>AAA_bond_data!I76</f>
        <v>3.060393007304002E-2</v>
      </c>
      <c r="P194" s="25">
        <v>-0.09</v>
      </c>
      <c r="Q194" s="25">
        <v>-8.9166667000000005E-2</v>
      </c>
      <c r="R194" s="25">
        <v>-8.8648781999999995E-2</v>
      </c>
      <c r="S194" s="25">
        <v>-8.7499999999999994E-2</v>
      </c>
      <c r="T194" s="25">
        <v>-8.5123575000000007E-2</v>
      </c>
      <c r="U194" s="25">
        <v>-8.0757993E-2</v>
      </c>
    </row>
    <row r="195" spans="1:21" x14ac:dyDescent="0.2">
      <c r="A195" s="32">
        <v>43373</v>
      </c>
      <c r="B195">
        <f>+Data_input!AO198</f>
        <v>-9.7264076626682655E-2</v>
      </c>
      <c r="C195">
        <f>+Data_input!AW198</f>
        <v>0.58204054708496167</v>
      </c>
      <c r="D195">
        <f>+Data_input!AU198</f>
        <v>0.2492442246249808</v>
      </c>
      <c r="E195">
        <f>+Data_input!AR198</f>
        <v>0.52437526887526598</v>
      </c>
      <c r="F195">
        <f>+Data_input!AS198</f>
        <v>0.29078240902005553</v>
      </c>
      <c r="G195">
        <f>+Data_input!AT198</f>
        <v>-9.2499999999999999E-2</v>
      </c>
      <c r="H195">
        <f>+Data_input!AP198</f>
        <v>-0.12002644023432231</v>
      </c>
      <c r="I195">
        <f>+Data_input!AQ198</f>
        <v>2.7864636990645586</v>
      </c>
      <c r="J195">
        <f>'Option Adjusted rate'!O87/4</f>
        <v>0.89335027291549041</v>
      </c>
      <c r="K195">
        <f>+Data_input!AX198</f>
        <v>0.47499999999999998</v>
      </c>
      <c r="L195">
        <f>+Data_input!AY198</f>
        <v>0.32367499999999999</v>
      </c>
      <c r="M195">
        <v>-3.2667140476405621E-3</v>
      </c>
      <c r="N195">
        <f>+Data_input!AN198</f>
        <v>-0.61818287165271757</v>
      </c>
      <c r="O195">
        <f>AAA_bond_data!I77</f>
        <v>-1.4691666666667491E-2</v>
      </c>
      <c r="P195" s="25">
        <v>-0.09</v>
      </c>
      <c r="Q195" s="25">
        <v>-8.9166667000000005E-2</v>
      </c>
      <c r="R195" s="25">
        <v>-8.8902616000000004E-2</v>
      </c>
      <c r="S195" s="25">
        <v>-8.8333333E-2</v>
      </c>
      <c r="T195" s="25">
        <v>-8.6375362999999997E-2</v>
      </c>
      <c r="U195" s="25">
        <v>-8.2055878999999998E-2</v>
      </c>
    </row>
    <row r="196" spans="1:21" x14ac:dyDescent="0.2">
      <c r="A196" s="32">
        <v>43465</v>
      </c>
      <c r="B196">
        <f>+Data_input!AO199</f>
        <v>0.63268545077078164</v>
      </c>
      <c r="C196">
        <f>+Data_input!AW199</f>
        <v>0.84018886033500606</v>
      </c>
      <c r="D196">
        <f>+Data_input!AU199</f>
        <v>3.2648861648490374E-2</v>
      </c>
      <c r="E196">
        <f>+Data_input!AR199</f>
        <v>0.51341377545248568</v>
      </c>
      <c r="F196">
        <f>+Data_input!AS199</f>
        <v>0.20304575503819214</v>
      </c>
      <c r="G196">
        <f>+Data_input!AT199</f>
        <v>-9.2499999999999999E-2</v>
      </c>
      <c r="H196">
        <f>+Data_input!AP199</f>
        <v>0.37223967070887232</v>
      </c>
      <c r="I196">
        <f>+Data_input!AQ199</f>
        <v>1.2339127333953628</v>
      </c>
      <c r="J196">
        <f>'Option Adjusted rate'!O88/4</f>
        <v>1.0887798089591567</v>
      </c>
      <c r="K196">
        <f>+Data_input!AX199</f>
        <v>0.47499999999999998</v>
      </c>
      <c r="L196">
        <f>+Data_input!AY199</f>
        <v>0.347775</v>
      </c>
      <c r="M196">
        <v>3.6228050012141466E-3</v>
      </c>
      <c r="N196">
        <f>+Data_input!AN199</f>
        <v>0.17281431779199255</v>
      </c>
      <c r="O196">
        <f>AAA_bond_data!I78</f>
        <v>-1.6100393338747521E-2</v>
      </c>
      <c r="P196" s="25">
        <v>-8.9166667000000005E-2</v>
      </c>
      <c r="Q196" s="25">
        <v>-8.9166667000000005E-2</v>
      </c>
      <c r="R196" s="25">
        <v>-8.8250381000000003E-2</v>
      </c>
      <c r="S196" s="25">
        <v>-8.6666667000000003E-2</v>
      </c>
      <c r="T196" s="25">
        <v>-8.3612124999999995E-2</v>
      </c>
      <c r="U196" s="25">
        <v>-7.8488555000000002E-2</v>
      </c>
    </row>
    <row r="197" spans="1:21" x14ac:dyDescent="0.2">
      <c r="A197" s="32">
        <v>43555</v>
      </c>
      <c r="B197">
        <f>+Data_input!AO200</f>
        <v>0.58787987823899157</v>
      </c>
      <c r="C197">
        <f>+Data_input!AW200</f>
        <v>1.4455689493765409</v>
      </c>
      <c r="D197">
        <f>+Data_input!AU200</f>
        <v>1.0731043286912744E-2</v>
      </c>
      <c r="E197">
        <f>+Data_input!AR200</f>
        <v>0.38180129103464161</v>
      </c>
      <c r="F197">
        <f>+Data_input!AS200</f>
        <v>0.20263431452324673</v>
      </c>
      <c r="G197">
        <f>+Data_input!AT200</f>
        <v>-9.2499999999999999E-2</v>
      </c>
      <c r="H197">
        <f>+Data_input!AP200</f>
        <v>-0.1304041591144294</v>
      </c>
      <c r="I197">
        <f>+Data_input!AQ200</f>
        <v>1.0730601670314874</v>
      </c>
      <c r="J197">
        <f>'Option Adjusted rate'!O89/4</f>
        <v>1.0854659090909091</v>
      </c>
      <c r="K197">
        <f>+Data_input!AX200</f>
        <v>0.45</v>
      </c>
      <c r="L197">
        <f>+Data_input!AY200</f>
        <v>0.27607500000000001</v>
      </c>
      <c r="M197">
        <v>1.5570607502013445E-3</v>
      </c>
      <c r="N197">
        <f>+Data_input!AN200</f>
        <v>1.2168876203671619</v>
      </c>
      <c r="O197">
        <f>AAA_bond_data!I79</f>
        <v>4.2046466380674996E-2</v>
      </c>
      <c r="P197" s="25">
        <v>-0.09</v>
      </c>
      <c r="Q197" s="25">
        <v>-0.09</v>
      </c>
      <c r="R197" s="25">
        <v>-8.9179981000000005E-2</v>
      </c>
      <c r="S197" s="25">
        <v>-8.7499999999999994E-2</v>
      </c>
      <c r="T197" s="25">
        <v>-8.5334625999999997E-2</v>
      </c>
      <c r="U197" s="25">
        <v>-8.2334482000000001E-2</v>
      </c>
    </row>
    <row r="198" spans="1:21" x14ac:dyDescent="0.2">
      <c r="A198" s="32">
        <v>43646</v>
      </c>
      <c r="B198">
        <f>+Data_input!AO201</f>
        <v>0.34641408224990505</v>
      </c>
      <c r="C198">
        <f>+Data_input!AW201</f>
        <v>1.0706326248280269</v>
      </c>
      <c r="D198">
        <f>+Data_input!AU201</f>
        <v>0.39307373156616005</v>
      </c>
      <c r="E198">
        <f>+Data_input!AR201</f>
        <v>0.29765427619460011</v>
      </c>
      <c r="F198">
        <f>+Data_input!AS201</f>
        <v>0.45203250810819967</v>
      </c>
      <c r="G198">
        <f>+Data_input!AT201</f>
        <v>-9.2499999999999999E-2</v>
      </c>
      <c r="H198">
        <f>+Data_input!AP201</f>
        <v>0.55487766791919657</v>
      </c>
      <c r="I198">
        <f>+Data_input!AQ201</f>
        <v>5.2599877648296562</v>
      </c>
      <c r="J198">
        <f>'Option Adjusted rate'!O90/4</f>
        <v>0.9640424430641823</v>
      </c>
      <c r="K198">
        <f>+Data_input!AX201</f>
        <v>0.45</v>
      </c>
      <c r="L198">
        <f>+Data_input!AY201</f>
        <v>0.19967499999999999</v>
      </c>
      <c r="M198">
        <v>5.0991419702768326E-3</v>
      </c>
      <c r="N198">
        <f>+Data_input!AN201</f>
        <v>0.43242486264205632</v>
      </c>
      <c r="O198">
        <f>AAA_bond_data!I80</f>
        <v>3.9084940609840746E-2</v>
      </c>
      <c r="P198" s="25">
        <v>-9.2499999999999999E-2</v>
      </c>
      <c r="Q198" s="25">
        <v>-9.5833333000000007E-2</v>
      </c>
      <c r="R198" s="25">
        <v>-9.7716345999999996E-2</v>
      </c>
      <c r="S198" s="25">
        <v>-9.9166667E-2</v>
      </c>
      <c r="T198" s="25">
        <v>-9.9861778999999998E-2</v>
      </c>
      <c r="U198" s="25">
        <v>-0.100154915</v>
      </c>
    </row>
    <row r="199" spans="1:21" x14ac:dyDescent="0.2">
      <c r="A199" s="32">
        <v>43738</v>
      </c>
      <c r="B199">
        <f>+Data_input!AO202</f>
        <v>-3.7210930741830984E-3</v>
      </c>
      <c r="C199">
        <f>+Data_input!AW202</f>
        <v>1.2877593983309565</v>
      </c>
      <c r="D199">
        <f>+Data_input!AU202</f>
        <v>0.11536663718408008</v>
      </c>
      <c r="E199">
        <f>+Data_input!AR202</f>
        <v>0.50124396889257994</v>
      </c>
      <c r="F199">
        <f>+Data_input!AS202</f>
        <v>0.34486096061612098</v>
      </c>
      <c r="G199">
        <f>+Data_input!AT202</f>
        <v>-0.105</v>
      </c>
      <c r="H199">
        <f>+Data_input!AP202</f>
        <v>4.1146963562196728E-2</v>
      </c>
      <c r="I199">
        <f>+Data_input!AQ202</f>
        <v>-3.3402118222413373</v>
      </c>
      <c r="J199">
        <f>'Option Adjusted rate'!O91/4</f>
        <v>0.90900448585231197</v>
      </c>
      <c r="K199">
        <f>+Data_input!AX202</f>
        <v>0.42499999999999999</v>
      </c>
      <c r="L199">
        <f>+Data_input!AY202</f>
        <v>4.2000000000000003E-2</v>
      </c>
      <c r="M199">
        <v>-2.8101073112338781E-3</v>
      </c>
      <c r="N199">
        <f>+Data_input!AN202</f>
        <v>0.16464736095806656</v>
      </c>
      <c r="O199">
        <f>AAA_bond_data!I81</f>
        <v>7.1241666666666509E-2</v>
      </c>
      <c r="P199" s="25">
        <v>-0.11333333299999999</v>
      </c>
      <c r="Q199" s="25">
        <v>-0.125</v>
      </c>
      <c r="R199" s="25">
        <v>-0.133216316</v>
      </c>
      <c r="S199" s="25">
        <v>-0.13916666699999999</v>
      </c>
      <c r="T199" s="25">
        <v>-0.14348594100000001</v>
      </c>
      <c r="U199" s="25">
        <v>-0.147242133</v>
      </c>
    </row>
    <row r="200" spans="1:21" x14ac:dyDescent="0.2">
      <c r="A200" s="32">
        <v>43830</v>
      </c>
      <c r="B200">
        <f>+Data_input!AO203</f>
        <v>-0.14284367441794232</v>
      </c>
      <c r="C200">
        <f>+Data_input!AW203</f>
        <v>1.0266079642600658</v>
      </c>
      <c r="D200">
        <f>+Data_input!AU203</f>
        <v>-0.32491118204636804</v>
      </c>
      <c r="E200">
        <f>+Data_input!AR203</f>
        <v>0.52300950356467557</v>
      </c>
      <c r="F200">
        <f>+Data_input!AS203</f>
        <v>0.34367575593223026</v>
      </c>
      <c r="G200">
        <f>+Data_input!AT203</f>
        <v>-0.1125</v>
      </c>
      <c r="H200">
        <f>+Data_input!AP203</f>
        <v>-0.17867206968600324</v>
      </c>
      <c r="I200">
        <f>+Data_input!AQ203</f>
        <v>5.1623325054208475</v>
      </c>
      <c r="J200">
        <f>'Option Adjusted rate'!O92/4</f>
        <v>0.87859385783298816</v>
      </c>
      <c r="K200">
        <f>+Data_input!AX203</f>
        <v>0.42499999999999999</v>
      </c>
      <c r="L200">
        <f>+Data_input!AY203</f>
        <v>6.6699999999999995E-2</v>
      </c>
      <c r="M200">
        <v>3.3546198392286897E-4</v>
      </c>
      <c r="N200">
        <f>+Data_input!AN203</f>
        <v>-1.3156916105920282</v>
      </c>
      <c r="O200">
        <f>AAA_bond_data!I82</f>
        <v>7.5506846680751763E-2</v>
      </c>
      <c r="P200" s="25">
        <v>-0.11333333299999999</v>
      </c>
      <c r="Q200" s="25">
        <v>-0.115833333</v>
      </c>
      <c r="R200" s="25">
        <v>-0.118598938</v>
      </c>
      <c r="S200" s="25">
        <v>-0.120833333</v>
      </c>
      <c r="T200" s="25">
        <v>-0.12200277599999999</v>
      </c>
      <c r="U200" s="25">
        <v>-0.123007097</v>
      </c>
    </row>
    <row r="201" spans="1:21" x14ac:dyDescent="0.2">
      <c r="A201" s="32">
        <v>43921</v>
      </c>
      <c r="B201">
        <f>+Data_input!AO204</f>
        <v>-3.5784312362994468</v>
      </c>
      <c r="C201">
        <f>+Data_input!AW204</f>
        <v>-3.4642488025346347</v>
      </c>
      <c r="D201">
        <f>+Data_input!AU204</f>
        <v>-1.4393938567541553</v>
      </c>
      <c r="E201">
        <f>+Data_input!AR204</f>
        <v>0.60473082353578078</v>
      </c>
      <c r="F201">
        <f>+Data_input!AS204</f>
        <v>0.1238154355995925</v>
      </c>
      <c r="G201">
        <f>+Data_input!AT204</f>
        <v>-0.11749999999999999</v>
      </c>
      <c r="H201">
        <f>+Data_input!AP204</f>
        <v>-5.583764817960887</v>
      </c>
      <c r="I201">
        <f>+Data_input!AQ204</f>
        <v>-0.93853254265331332</v>
      </c>
      <c r="J201">
        <f>'Option Adjusted rate'!O93/4</f>
        <v>1.0827362914862915</v>
      </c>
      <c r="K201">
        <f>+Data_input!AX204</f>
        <v>0.42499999999999999</v>
      </c>
      <c r="L201">
        <f>+Data_input!AY204</f>
        <v>6.8150000000000002E-2</v>
      </c>
      <c r="M201">
        <v>-9.9530015140771866E-3</v>
      </c>
      <c r="N201">
        <f>+Data_input!AN204</f>
        <v>-3.0616515734135867</v>
      </c>
      <c r="O201">
        <f>AAA_bond_data!I83</f>
        <v>7.5314619222341991E-2</v>
      </c>
      <c r="P201" s="25">
        <v>-0.119166667</v>
      </c>
      <c r="Q201" s="25">
        <v>-0.1225</v>
      </c>
      <c r="R201" s="25">
        <v>-0.12556207899999999</v>
      </c>
      <c r="S201" s="25">
        <v>-0.1275</v>
      </c>
      <c r="T201" s="25">
        <v>-0.12781808</v>
      </c>
      <c r="U201" s="25">
        <v>-0.12799107200000001</v>
      </c>
    </row>
    <row r="202" spans="1:21" x14ac:dyDescent="0.2">
      <c r="A202" s="32">
        <v>44012</v>
      </c>
      <c r="B202">
        <f>+Data_input!AO205</f>
        <v>-11.881985282524457</v>
      </c>
      <c r="C202">
        <f>+Data_input!AW205</f>
        <v>-18.127193678595521</v>
      </c>
      <c r="D202">
        <f>+Data_input!AU205</f>
        <v>-5.3501454622857896</v>
      </c>
      <c r="E202">
        <f>+Data_input!AR205</f>
        <v>1.1002574305844728</v>
      </c>
      <c r="F202">
        <f>+Data_input!AS205</f>
        <v>0.30412492553241488</v>
      </c>
      <c r="G202">
        <f>+Data_input!AT205</f>
        <v>-0.115</v>
      </c>
      <c r="H202">
        <f>+Data_input!AP205</f>
        <v>-14.110040444309115</v>
      </c>
      <c r="I202">
        <f>+Data_input!AQ205</f>
        <v>-23.62029475360594</v>
      </c>
      <c r="J202">
        <f>'Option Adjusted rate'!O94/4</f>
        <v>1.4995256132756134</v>
      </c>
      <c r="K202">
        <f>+Data_input!AX205</f>
        <v>0.42499999999999999</v>
      </c>
      <c r="L202">
        <f>+Data_input!AY205</f>
        <v>0.11522499999999999</v>
      </c>
      <c r="M202">
        <v>1.5700887888669968E-2</v>
      </c>
      <c r="N202">
        <f>+Data_input!AN205</f>
        <v>-11.667086067462886</v>
      </c>
      <c r="O202">
        <f>AAA_bond_data!I84</f>
        <v>7.6545226847314018E-2</v>
      </c>
      <c r="P202" s="25">
        <v>-0.116666667</v>
      </c>
      <c r="Q202" s="25">
        <v>-0.119166667</v>
      </c>
      <c r="R202" s="25">
        <v>-0.121821754</v>
      </c>
      <c r="S202" s="25">
        <v>-0.12416666699999999</v>
      </c>
      <c r="T202" s="25">
        <v>-0.125992201</v>
      </c>
      <c r="U202" s="25">
        <v>-0.127641215</v>
      </c>
    </row>
    <row r="203" spans="1:21" x14ac:dyDescent="0.2">
      <c r="A203" s="32">
        <v>44104</v>
      </c>
      <c r="B203">
        <f>+Data_input!AO206</f>
        <v>11.055302837255802</v>
      </c>
      <c r="C203">
        <f>+Data_input!AW206</f>
        <v>-4.8329397615728515</v>
      </c>
      <c r="D203">
        <f>+Data_input!AU206</f>
        <v>6.5405246564123871</v>
      </c>
      <c r="E203">
        <f>+Data_input!AR206</f>
        <v>-1.0018312372557423</v>
      </c>
      <c r="F203">
        <f>+Data_input!AS206</f>
        <v>-6.6448338863387524E-2</v>
      </c>
      <c r="G203">
        <f>+Data_input!AT206</f>
        <v>-0.13</v>
      </c>
      <c r="H203">
        <f>+Data_input!AP206</f>
        <v>13.78880805751416</v>
      </c>
      <c r="I203">
        <f>+Data_input!AQ206</f>
        <v>15.577787388115555</v>
      </c>
      <c r="J203">
        <f>'Option Adjusted rate'!O95/4</f>
        <v>1.1717639908400781</v>
      </c>
      <c r="K203">
        <f>+Data_input!AX206</f>
        <v>0.4</v>
      </c>
      <c r="L203">
        <f>+Data_input!AY206</f>
        <v>4.2025E-2</v>
      </c>
      <c r="M203">
        <v>8.942214772105217E-3</v>
      </c>
      <c r="N203">
        <f>+Data_input!AN206</f>
        <v>10.521967286645593</v>
      </c>
      <c r="O203">
        <f>AAA_bond_data!I85</f>
        <v>1.7158333333333248E-2</v>
      </c>
      <c r="P203" s="25">
        <v>-0.116666667</v>
      </c>
      <c r="Q203" s="25">
        <v>-0.12</v>
      </c>
      <c r="R203" s="25">
        <v>-0.12273521499999999</v>
      </c>
      <c r="S203" s="25">
        <v>-0.125</v>
      </c>
      <c r="T203" s="25">
        <v>-0.12682553399999999</v>
      </c>
      <c r="U203" s="25">
        <v>-0.12847454899999999</v>
      </c>
    </row>
    <row r="204" spans="1:21" x14ac:dyDescent="0.2">
      <c r="A204" s="32">
        <v>44196</v>
      </c>
      <c r="B204">
        <f>+Data_input!AO207</f>
        <v>0.32371417153793169</v>
      </c>
      <c r="C204">
        <f>+Data_input!AW207</f>
        <v>-5.4107631984080458</v>
      </c>
      <c r="D204">
        <f>+Data_input!AU207</f>
        <v>-3.0661786089435771E-2</v>
      </c>
      <c r="E204">
        <f>+Data_input!AR207</f>
        <v>0.69824722243662818</v>
      </c>
      <c r="F204">
        <f>+Data_input!AS207</f>
        <v>5.6958421893042004E-2</v>
      </c>
      <c r="G204">
        <f>+Data_input!AT207</f>
        <v>-0.13750000000000001</v>
      </c>
      <c r="H204">
        <f>+Data_input!AP207</f>
        <v>-3.1787470591973461</v>
      </c>
      <c r="I204">
        <f>+Data_input!AQ207</f>
        <v>0.99599540927913388</v>
      </c>
      <c r="J204">
        <f>'Option Adjusted rate'!O96/4</f>
        <v>1.0135958968567664</v>
      </c>
      <c r="K204">
        <f>+Data_input!AX207</f>
        <v>0.42499999999999999</v>
      </c>
      <c r="L204">
        <f>+Data_input!AY207</f>
        <v>-1.2200000000000001E-2</v>
      </c>
      <c r="M204">
        <v>-1.4155401848256588E-2</v>
      </c>
      <c r="N204">
        <f>+Data_input!AN207</f>
        <v>-3.6980165099438349E-2</v>
      </c>
      <c r="O204">
        <f>AAA_bond_data!I86</f>
        <v>3.0925166617955101E-2</v>
      </c>
      <c r="P204" s="25">
        <v>-0.12</v>
      </c>
      <c r="Q204" s="25">
        <v>-0.1225</v>
      </c>
      <c r="R204" s="25">
        <v>-0.125573091</v>
      </c>
      <c r="S204" s="25">
        <v>-0.12833333299999999</v>
      </c>
      <c r="T204" s="25">
        <v>-0.13028946299999999</v>
      </c>
      <c r="U204" s="25">
        <v>-0.13201656000000001</v>
      </c>
    </row>
    <row r="205" spans="1:21" x14ac:dyDescent="0.2">
      <c r="A205" s="32">
        <v>44286</v>
      </c>
      <c r="B205">
        <f>+Data_input!AO208</f>
        <v>0.62006527450062465</v>
      </c>
      <c r="C205">
        <f>+Data_input!AW208</f>
        <v>-5.2619305816262898</v>
      </c>
      <c r="D205">
        <f>+Data_input!AU208</f>
        <v>-0.42192782539732138</v>
      </c>
      <c r="E205">
        <f>+Data_input!AR208</f>
        <v>0.63696065187734308</v>
      </c>
      <c r="F205">
        <f>+Data_input!AS208</f>
        <v>0.73752225378287828</v>
      </c>
      <c r="G205">
        <f>+Data_input!AT208</f>
        <v>-0.13750000000000001</v>
      </c>
      <c r="H205">
        <f>+Data_input!AP208</f>
        <v>-1.1315107844576093</v>
      </c>
      <c r="I205">
        <f>+Data_input!AQ208</f>
        <v>0.42974165597005637</v>
      </c>
      <c r="J205">
        <f>'Option Adjusted rate'!O97/4</f>
        <v>0.81659075224292632</v>
      </c>
      <c r="K205">
        <f>+Data_input!AX208</f>
        <v>0.42499999999999999</v>
      </c>
      <c r="L205">
        <f>+Data_input!AY208</f>
        <v>1.2375000000000001E-2</v>
      </c>
      <c r="M205">
        <v>1.6688529867678881E-3</v>
      </c>
      <c r="N205">
        <f>+Data_input!AN208</f>
        <v>1.1670848440034418</v>
      </c>
      <c r="O205">
        <f>AAA_bond_data!I87</f>
        <v>5.6129503324345256E-2</v>
      </c>
      <c r="P205" s="25">
        <v>-0.12</v>
      </c>
      <c r="Q205" s="25">
        <v>-0.12166666700000001</v>
      </c>
      <c r="R205" s="25">
        <v>-0.12246794900000001</v>
      </c>
      <c r="S205" s="25">
        <v>-0.123333333</v>
      </c>
      <c r="T205" s="25">
        <v>-0.124094551</v>
      </c>
      <c r="U205" s="25">
        <v>-0.124935898</v>
      </c>
    </row>
    <row r="206" spans="1:21" x14ac:dyDescent="0.2">
      <c r="A206" s="32">
        <v>44377</v>
      </c>
      <c r="B206">
        <f>+Data_input!AO209</f>
        <v>2.1787450092300418</v>
      </c>
      <c r="C206">
        <f>+Data_input!AW209</f>
        <v>-2.1332049852045554</v>
      </c>
      <c r="D206">
        <f>+Data_input!AU209</f>
        <v>0.57896491612473044</v>
      </c>
      <c r="E206">
        <f>+Data_input!AR209</f>
        <v>0.30560950306119999</v>
      </c>
      <c r="F206">
        <f>+Data_input!AS209</f>
        <v>0.14120971986371669</v>
      </c>
      <c r="G206">
        <f>+Data_input!AT209</f>
        <v>-0.14000000000000001</v>
      </c>
      <c r="H206">
        <f>+Data_input!AP209</f>
        <v>3.9645597648017885</v>
      </c>
      <c r="I206">
        <f>+Data_input!AQ209</f>
        <v>2.6407108503610934</v>
      </c>
      <c r="J206">
        <f>'Option Adjusted rate'!O98/4</f>
        <v>0.74675324675324672</v>
      </c>
      <c r="K206">
        <f>+Data_input!AX209</f>
        <v>0.42499999999999999</v>
      </c>
      <c r="L206">
        <f>+Data_input!AY209</f>
        <v>7.3825000000000002E-2</v>
      </c>
      <c r="M206">
        <v>-4.6641621738672256E-3</v>
      </c>
      <c r="N206">
        <f>+Data_input!AN209</f>
        <v>3.4651074740679273</v>
      </c>
      <c r="O206">
        <f>AAA_bond_data!I88</f>
        <v>6.039166666666651E-2</v>
      </c>
      <c r="P206" s="25">
        <v>-0.12</v>
      </c>
      <c r="Q206" s="25">
        <v>-0.12</v>
      </c>
      <c r="R206" s="25">
        <v>-0.12125</v>
      </c>
      <c r="S206" s="25">
        <v>-0.1225</v>
      </c>
      <c r="T206" s="25">
        <v>-0.12248046899999999</v>
      </c>
      <c r="U206" s="25">
        <v>-0.12234375</v>
      </c>
    </row>
    <row r="207" spans="1:21" x14ac:dyDescent="0.2">
      <c r="A207" s="32">
        <v>44469</v>
      </c>
      <c r="B207">
        <f>+Data_input!AO210</f>
        <v>1.7702690999317392</v>
      </c>
      <c r="C207">
        <f>+Data_input!AW210</f>
        <v>-0.77096529448110029</v>
      </c>
      <c r="D207">
        <f>+Data_input!AU210</f>
        <v>0.66660373447266963</v>
      </c>
      <c r="E207">
        <f>+Data_input!AR210</f>
        <v>1.2219631568939429</v>
      </c>
      <c r="F207">
        <f>+Data_input!AS210</f>
        <v>0.693731103201633</v>
      </c>
      <c r="G207">
        <f>+Data_input!AT210</f>
        <v>-0.14000000000000001</v>
      </c>
      <c r="H207">
        <f>+Data_input!AP210</f>
        <v>3.618281714071689</v>
      </c>
      <c r="I207">
        <f>+Data_input!AQ210</f>
        <v>0.8720422387823572</v>
      </c>
      <c r="J207">
        <f>'Option Adjusted rate'!O99/4</f>
        <v>0.75400197628458498</v>
      </c>
      <c r="K207">
        <f>+Data_input!AX210</f>
        <v>0.45</v>
      </c>
      <c r="L207">
        <f>+Data_input!AY210</f>
        <v>3.5049999999999998E-2</v>
      </c>
      <c r="M207">
        <v>-1.6475161537528038E-3</v>
      </c>
      <c r="N207">
        <f>+Data_input!AN210</f>
        <v>1.0302573681310827</v>
      </c>
      <c r="O207">
        <f>AAA_bond_data!I89</f>
        <v>5.4666666666666502E-2</v>
      </c>
      <c r="P207" s="25">
        <v>-0.12</v>
      </c>
      <c r="Q207" s="25">
        <v>-0.12</v>
      </c>
      <c r="R207" s="25">
        <v>-0.12125</v>
      </c>
      <c r="S207" s="25">
        <v>-0.1225</v>
      </c>
      <c r="T207" s="25">
        <v>-0.12248046899999999</v>
      </c>
      <c r="U207" s="25">
        <v>-0.12234375</v>
      </c>
    </row>
    <row r="208" spans="1:21" x14ac:dyDescent="0.2">
      <c r="A208" s="32">
        <v>44561</v>
      </c>
      <c r="B208">
        <f>+Data_input!AO211</f>
        <v>0.67683784161268168</v>
      </c>
      <c r="C208">
        <f>+Data_input!AW211</f>
        <v>-0.15050319668198808</v>
      </c>
      <c r="D208">
        <f>+Data_input!AU211</f>
        <v>-0.23336922187749973</v>
      </c>
      <c r="E208">
        <f>+Data_input!AR211</f>
        <v>1.1503298463449037</v>
      </c>
      <c r="F208">
        <f>+Data_input!AS211</f>
        <v>0.83729208105783026</v>
      </c>
      <c r="G208">
        <f>+Data_input!AT211</f>
        <v>-0.14499999999999999</v>
      </c>
      <c r="H208">
        <f>+Data_input!AP211</f>
        <v>0.38831266924429342</v>
      </c>
      <c r="I208">
        <f>+Data_input!AQ211</f>
        <v>0.57438403046996589</v>
      </c>
      <c r="J208">
        <f>'Option Adjusted rate'!O100/4</f>
        <v>0.83215909090909079</v>
      </c>
      <c r="K208">
        <f>+Data_input!AX211</f>
        <v>0.47499999999999998</v>
      </c>
      <c r="L208">
        <f>+Data_input!AY211</f>
        <v>7.8649999999999998E-2</v>
      </c>
      <c r="M208">
        <v>-7.2048092260956764E-4</v>
      </c>
      <c r="N208">
        <f>+Data_input!AN211</f>
        <v>-7.5229047433409936E-5</v>
      </c>
      <c r="O208">
        <f>AAA_bond_data!I90</f>
        <v>6.6683333333333261E-2</v>
      </c>
      <c r="P208" s="25">
        <v>-0.12</v>
      </c>
      <c r="Q208" s="25">
        <v>-0.12</v>
      </c>
      <c r="R208" s="25">
        <v>-0.12</v>
      </c>
      <c r="S208" s="25">
        <v>-0.12</v>
      </c>
      <c r="T208" s="25" t="s">
        <v>363</v>
      </c>
      <c r="U208" s="25" t="s">
        <v>363</v>
      </c>
    </row>
    <row r="209" spans="1:21" x14ac:dyDescent="0.2">
      <c r="A209" s="32">
        <v>44651</v>
      </c>
      <c r="B209">
        <f>+Data_input!AO212</f>
        <v>0.32195116834896226</v>
      </c>
      <c r="C209">
        <f>+Data_input!AW212</f>
        <v>0.67440924509999034</v>
      </c>
      <c r="D209">
        <f>+Data_input!AU212</f>
        <v>-0.52701447781582</v>
      </c>
      <c r="E209">
        <f>+Data_input!AR212</f>
        <v>1.4076647261702837</v>
      </c>
      <c r="F209">
        <f>+Data_input!AS212</f>
        <v>1.0964314934501682</v>
      </c>
      <c r="G209">
        <f>+Data_input!AT212</f>
        <v>-0.13750000000000001</v>
      </c>
      <c r="H209">
        <f>+Data_input!AP212</f>
        <v>0.92928724331526047</v>
      </c>
      <c r="I209">
        <f>+Data_input!AQ212</f>
        <v>1.7703617156155502</v>
      </c>
      <c r="J209">
        <f>'Option Adjusted rate'!O101/4</f>
        <v>0.98129192546583843</v>
      </c>
      <c r="K209">
        <f>+Data_input!AX212</f>
        <v>0.5</v>
      </c>
      <c r="L209">
        <f>+Data_input!AY212</f>
        <v>0.21102499999999999</v>
      </c>
      <c r="M209">
        <v>4.4474095921032131E-4</v>
      </c>
      <c r="N209">
        <f>+Data_input!AN212</f>
        <v>0.96930211743821282</v>
      </c>
      <c r="O209">
        <f>AAA_bond_data!I91</f>
        <v>8.251666666666499E-2</v>
      </c>
      <c r="P209" s="25">
        <v>-0.12</v>
      </c>
      <c r="Q209" s="25" t="s">
        <v>363</v>
      </c>
      <c r="R209" s="25" t="s">
        <v>363</v>
      </c>
      <c r="S209" s="25" t="s">
        <v>363</v>
      </c>
      <c r="T209" s="25" t="s">
        <v>363</v>
      </c>
      <c r="U209" s="25" t="s">
        <v>363</v>
      </c>
    </row>
    <row r="210" spans="1:21" x14ac:dyDescent="0.2">
      <c r="A210" s="32">
        <v>44742</v>
      </c>
      <c r="B210">
        <f>+Data_input!AO213</f>
        <v>0.60189143546658774</v>
      </c>
      <c r="C210">
        <f>+Data_input!AW213</f>
        <v>0.87916911538600018</v>
      </c>
      <c r="D210">
        <f>+Data_input!AU213</f>
        <v>-0.46207089432075316</v>
      </c>
      <c r="E210">
        <f>+Data_input!AR213</f>
        <v>1.2332709999474101</v>
      </c>
      <c r="F210">
        <f>+Data_input!AS213</f>
        <v>1.5547887869779304</v>
      </c>
      <c r="G210">
        <f>+Data_input!AT213</f>
        <v>-0.13500000000000001</v>
      </c>
      <c r="H210">
        <f>+Data_input!AP213</f>
        <v>1.4677621043969185</v>
      </c>
      <c r="I210">
        <f>+Data_input!AQ213</f>
        <v>1.5329684188225745</v>
      </c>
      <c r="J210">
        <f>'Option Adjusted rate'!O102/4</f>
        <v>1.1945364357864356</v>
      </c>
      <c r="K210">
        <f>+Data_input!AX213</f>
        <v>0.52500000000000002</v>
      </c>
      <c r="L210">
        <f>+Data_input!AY213</f>
        <v>0.48997499999999999</v>
      </c>
      <c r="M210">
        <v>-9.2197558842599392E-4</v>
      </c>
      <c r="N210">
        <f>+Data_input!AN213</f>
        <v>0.26057817648436221</v>
      </c>
      <c r="O210">
        <f>AAA_bond_data!I92</f>
        <v>6.1175000000000035E-2</v>
      </c>
      <c r="P210" s="25" t="s">
        <v>363</v>
      </c>
      <c r="Q210" s="25" t="s">
        <v>363</v>
      </c>
      <c r="R210" s="25" t="s">
        <v>363</v>
      </c>
      <c r="S210" s="25" t="s">
        <v>363</v>
      </c>
      <c r="T210" s="25" t="s">
        <v>363</v>
      </c>
      <c r="U210" s="25" t="s">
        <v>363</v>
      </c>
    </row>
    <row r="211" spans="1:21" x14ac:dyDescent="0.2">
      <c r="A211" s="32">
        <v>44834</v>
      </c>
      <c r="B211">
        <f>+Data_input!AO214</f>
        <v>0.4137166795131485</v>
      </c>
      <c r="C211">
        <f>+Data_input!AW214</f>
        <v>0.97582974816512946</v>
      </c>
      <c r="D211">
        <f>+Data_input!AU214</f>
        <v>0.22631227382488481</v>
      </c>
      <c r="E211">
        <f>+Data_input!AR214</f>
        <v>1.2711205109453763</v>
      </c>
      <c r="F211">
        <f>+Data_input!AS214</f>
        <v>1.8414751160838678</v>
      </c>
      <c r="G211">
        <f>+Data_input!AT214</f>
        <v>2.2499999999999999E-2</v>
      </c>
      <c r="H211">
        <f>+Data_input!AP214</f>
        <v>1.4229477948022968</v>
      </c>
      <c r="I211">
        <f>+Data_input!AQ214</f>
        <v>0.94289878288498397</v>
      </c>
      <c r="J211">
        <f>'Option Adjusted rate'!O103/4</f>
        <v>1.4378705533596836</v>
      </c>
      <c r="K211">
        <f>+Data_input!AX214</f>
        <v>0.55000000000000004</v>
      </c>
      <c r="L211">
        <f>+Data_input!AY214</f>
        <v>0.58037499999999997</v>
      </c>
      <c r="M211">
        <v>-2.3853490129113197E-3</v>
      </c>
      <c r="N211">
        <f>+Data_input!AN214</f>
        <v>-0.1692170935775052</v>
      </c>
      <c r="O211">
        <f>AAA_bond_data!I93</f>
        <v>5.4150000000000031E-2</v>
      </c>
      <c r="P211" s="25" t="s">
        <v>363</v>
      </c>
      <c r="Q211" s="25" t="s">
        <v>363</v>
      </c>
      <c r="R211" s="25" t="s">
        <v>363</v>
      </c>
      <c r="S211" s="25" t="s">
        <v>363</v>
      </c>
      <c r="T211" s="25" t="s">
        <v>363</v>
      </c>
      <c r="U211" s="25" t="s">
        <v>363</v>
      </c>
    </row>
    <row r="212" spans="1:21" x14ac:dyDescent="0.2">
      <c r="A212" s="32">
        <v>44926</v>
      </c>
      <c r="B212">
        <f>+Data_input!AO215</f>
        <v>-0.28388933914885278</v>
      </c>
      <c r="C212">
        <f>+Data_input!AW215</f>
        <v>1.184200640483837</v>
      </c>
      <c r="D212">
        <f>+Data_input!AU215</f>
        <v>-0.31865133569872439</v>
      </c>
      <c r="E212">
        <f>+Data_input!AR215</f>
        <v>1.8568647989878753</v>
      </c>
      <c r="F212">
        <f>+Data_input!AS215</f>
        <v>1.9646308092047211</v>
      </c>
      <c r="G212">
        <f>+Data_input!AT215</f>
        <v>0.33750000000000002</v>
      </c>
      <c r="H212">
        <f>+Data_input!AP215</f>
        <v>-0.44042565980421655</v>
      </c>
      <c r="I212">
        <f>+Data_input!AQ215</f>
        <v>-2.8514176536979203</v>
      </c>
      <c r="J212">
        <f>'Option Adjusted rate'!O104/4</f>
        <v>1.3668795093795094</v>
      </c>
      <c r="K212">
        <f>+Data_input!AX215</f>
        <v>0.55000000000000004</v>
      </c>
      <c r="L212">
        <f>+Data_input!AY215</f>
        <v>0.75995000000000001</v>
      </c>
      <c r="M212">
        <v>4.5175300328992307E-4</v>
      </c>
      <c r="N212">
        <f>+Data_input!AN215</f>
        <v>-0.7288120156827449</v>
      </c>
      <c r="O212">
        <f>AAA_bond_data!I94</f>
        <v>3.8274999999999948E-2</v>
      </c>
      <c r="P212" s="25" t="s">
        <v>363</v>
      </c>
      <c r="Q212" s="25" t="s">
        <v>363</v>
      </c>
      <c r="R212" s="25" t="s">
        <v>363</v>
      </c>
      <c r="S212" s="25" t="s">
        <v>363</v>
      </c>
      <c r="T212" s="25" t="s">
        <v>363</v>
      </c>
      <c r="U212" s="25" t="s">
        <v>363</v>
      </c>
    </row>
    <row r="213" spans="1:21" x14ac:dyDescent="0.2">
      <c r="A213" s="32">
        <v>45016</v>
      </c>
      <c r="B213">
        <f>+Data_input!AO216</f>
        <v>-0.25040058157326228</v>
      </c>
      <c r="C213">
        <f>+Data_input!AW216</f>
        <v>1.7869775026295569</v>
      </c>
      <c r="D213">
        <f>+Data_input!AU216</f>
        <v>-0.47674104399906236</v>
      </c>
      <c r="E213">
        <f>+Data_input!AR216</f>
        <v>1.973961775896051</v>
      </c>
      <c r="F213">
        <f>+Data_input!AS216</f>
        <v>1.7733097895248593</v>
      </c>
      <c r="G213">
        <f>+Data_input!AT216</f>
        <v>0.58750000000000002</v>
      </c>
      <c r="H213">
        <f>+Data_input!AP216</f>
        <v>-0.50203817567174036</v>
      </c>
      <c r="I213">
        <f>+Data_input!AQ216</f>
        <v>2.3567048525278365</v>
      </c>
      <c r="J213">
        <f>'Option Adjusted rate'!O105/4</f>
        <v>1.1198787094547962</v>
      </c>
      <c r="K213">
        <f>+Data_input!AX216</f>
        <v>0.52500000000000002</v>
      </c>
      <c r="L213">
        <f>+Data_input!AY216</f>
        <v>0.79167500000000002</v>
      </c>
      <c r="M213">
        <v>-8.6726071313023567E-3</v>
      </c>
      <c r="N213">
        <f>+Data_input!AN216</f>
        <v>0.64789446698754449</v>
      </c>
      <c r="O213">
        <f>AAA_bond_data!I95</f>
        <v>2.1083333333324905E-3</v>
      </c>
      <c r="P213" s="25" t="s">
        <v>363</v>
      </c>
      <c r="Q213" s="25" t="s">
        <v>363</v>
      </c>
      <c r="R213" s="25" t="s">
        <v>363</v>
      </c>
      <c r="S213" s="25" t="s">
        <v>363</v>
      </c>
      <c r="T213" s="25" t="s">
        <v>363</v>
      </c>
      <c r="U213" s="25" t="s">
        <v>363</v>
      </c>
    </row>
    <row r="214" spans="1:21" x14ac:dyDescent="0.2">
      <c r="A214" s="32">
        <v>45107</v>
      </c>
      <c r="B214">
        <f>+Data_input!AO217</f>
        <v>-3.3079095963386554E-2</v>
      </c>
      <c r="C214">
        <f>+Data_input!AW217</f>
        <v>1.6997822973276535</v>
      </c>
      <c r="D214">
        <f>+Data_input!AU217</f>
        <v>-0.19189734632470876</v>
      </c>
      <c r="E214">
        <f>+Data_input!AR217</f>
        <v>1.0988731405254148</v>
      </c>
      <c r="F214">
        <f>+Data_input!AS217</f>
        <v>1.1958922898272062</v>
      </c>
      <c r="G214">
        <f>+Data_input!AT217</f>
        <v>0.78749999999999998</v>
      </c>
      <c r="H214">
        <f>+Data_input!AP217</f>
        <v>0.26686217466768641</v>
      </c>
      <c r="I214">
        <f>+Data_input!AQ217</f>
        <v>-0.7228777911215607</v>
      </c>
      <c r="J214">
        <f>'Option Adjusted rate'!O106/4</f>
        <v>1.1567048748353095</v>
      </c>
      <c r="K214">
        <f>+Data_input!AX217</f>
        <v>0.52500000000000002</v>
      </c>
      <c r="L214">
        <f>+Data_input!AY217</f>
        <v>0.79695000000000005</v>
      </c>
      <c r="M214">
        <v>-6.11534109339118E-4</v>
      </c>
      <c r="N214">
        <f>+Data_input!AN217</f>
        <v>-3.7677234873147579E-2</v>
      </c>
      <c r="O214">
        <f>AAA_bond_data!I96</f>
        <v>1.7899999999999916E-2</v>
      </c>
      <c r="P214" s="25" t="s">
        <v>363</v>
      </c>
      <c r="Q214" s="25" t="s">
        <v>363</v>
      </c>
      <c r="R214" s="25" t="s">
        <v>363</v>
      </c>
      <c r="S214" s="25" t="s">
        <v>363</v>
      </c>
      <c r="T214" s="25" t="s">
        <v>363</v>
      </c>
      <c r="U214" s="25" t="s">
        <v>363</v>
      </c>
    </row>
    <row r="215" spans="1:21" x14ac:dyDescent="0.2">
      <c r="A215" s="32">
        <v>45199</v>
      </c>
      <c r="B215">
        <f>+Data_input!AO218</f>
        <v>-0.16882529698513188</v>
      </c>
      <c r="C215">
        <f>+Data_input!AW218</f>
        <v>1.8965218953693126</v>
      </c>
      <c r="D215">
        <f>+Data_input!AU218</f>
        <v>0.48884334781351124</v>
      </c>
      <c r="E215">
        <f>+Data_input!AR218</f>
        <v>0.73089646506134742</v>
      </c>
      <c r="F215">
        <f>+Data_input!AS218</f>
        <v>0.83956500201889406</v>
      </c>
      <c r="G215">
        <f>+Data_input!AT218</f>
        <v>0.90500000000000003</v>
      </c>
      <c r="H215">
        <f>+Data_input!AP218</f>
        <v>0.17952116453661415</v>
      </c>
      <c r="I215">
        <f>+Data_input!AQ218</f>
        <v>-1.154437147079967</v>
      </c>
      <c r="J215">
        <f>'Option Adjusted rate'!O107/4</f>
        <v>1.0938758705063052</v>
      </c>
      <c r="K215">
        <f>+Data_input!AX218</f>
        <v>0.52500000000000002</v>
      </c>
      <c r="L215">
        <f>+Data_input!AY218</f>
        <v>0.84312500000000001</v>
      </c>
      <c r="M215">
        <v>-7.882268400862813E-4</v>
      </c>
      <c r="N215">
        <f>+Data_input!AN218</f>
        <v>-0.36633131359609977</v>
      </c>
      <c r="O215">
        <f>AAA_bond_data!I97</f>
        <v>-1.4225000000000043E-2</v>
      </c>
      <c r="P215" s="25" t="s">
        <v>363</v>
      </c>
      <c r="Q215" s="25" t="s">
        <v>363</v>
      </c>
      <c r="R215" s="25" t="s">
        <v>363</v>
      </c>
      <c r="S215" s="25" t="s">
        <v>363</v>
      </c>
      <c r="T215" s="25" t="s">
        <v>363</v>
      </c>
      <c r="U215" s="25" t="s">
        <v>363</v>
      </c>
    </row>
    <row r="216" spans="1:21" x14ac:dyDescent="0.2">
      <c r="A216" s="32">
        <v>45291</v>
      </c>
      <c r="B216">
        <f>+Data_input!AO219</f>
        <v>-0.14555613802735012</v>
      </c>
      <c r="C216">
        <f>+Data_input!AW219</f>
        <v>1.8224842222628461</v>
      </c>
      <c r="D216">
        <f>+Data_input!AU219</f>
        <v>0.30770902082734192</v>
      </c>
      <c r="E216">
        <f>+Data_input!AR219</f>
        <v>1.1024605209993563</v>
      </c>
      <c r="F216">
        <f>+Data_input!AS219</f>
        <v>0.45877379544512259</v>
      </c>
      <c r="G216">
        <f>+Data_input!AT219</f>
        <v>0.96250000000000002</v>
      </c>
      <c r="H216">
        <f>+Data_input!AP219</f>
        <v>-0.71269371509000756</v>
      </c>
      <c r="I216">
        <f>+Data_input!AQ219</f>
        <v>-0.44793856646820557</v>
      </c>
      <c r="J216">
        <f>'Option Adjusted rate'!O108/4</f>
        <v>1.1086922799422796</v>
      </c>
      <c r="K216">
        <f>+Data_input!AX219</f>
        <v>0.52500000000000002</v>
      </c>
      <c r="L216">
        <f>+Data_input!AY219</f>
        <v>0.83414999999999995</v>
      </c>
      <c r="M216">
        <v>1.0197291150689125E-2</v>
      </c>
      <c r="N216">
        <f>+Data_input!AN219</f>
        <v>-0.55577680022827702</v>
      </c>
      <c r="O216">
        <f>AAA_bond_data!I98</f>
        <v>-1.0333333333334971E-2</v>
      </c>
      <c r="P216" s="25" t="s">
        <v>363</v>
      </c>
      <c r="Q216" s="25" t="s">
        <v>363</v>
      </c>
      <c r="R216" s="25" t="s">
        <v>363</v>
      </c>
      <c r="S216" s="25" t="s">
        <v>363</v>
      </c>
      <c r="T216" s="25" t="s">
        <v>363</v>
      </c>
      <c r="U216" s="25" t="s">
        <v>363</v>
      </c>
    </row>
    <row r="217" spans="1:21" x14ac:dyDescent="0.2">
      <c r="A217" s="32">
        <v>45382</v>
      </c>
      <c r="B217">
        <f>+Data_input!AO220</f>
        <v>0.23804657883983288</v>
      </c>
      <c r="C217">
        <f>+Data_input!AW220</f>
        <v>1.9090619156023232</v>
      </c>
      <c r="D217">
        <f>+Data_input!AU220</f>
        <v>0.59616998828379097</v>
      </c>
      <c r="E217">
        <f>+Data_input!AR220</f>
        <v>0.55834198637038679</v>
      </c>
      <c r="F217">
        <f>+Data_input!AS220</f>
        <v>0.75447027038242909</v>
      </c>
      <c r="G217">
        <f>+Data_input!AT220</f>
        <v>0.96499999999999997</v>
      </c>
      <c r="H217">
        <f>+Data_input!AP220</f>
        <v>0.42473893429771803</v>
      </c>
      <c r="I217">
        <f>+Data_input!AQ220</f>
        <v>-1.9920593041047006</v>
      </c>
      <c r="J217">
        <f>'Option Adjusted rate'!O109/4</f>
        <v>0.90685786435786431</v>
      </c>
      <c r="K217">
        <f>+Data_input!AX220</f>
        <v>0.5</v>
      </c>
      <c r="L217">
        <f>+Data_input!AY220</f>
        <v>0.74009999999999998</v>
      </c>
      <c r="M217">
        <v>-3.5767080262303352E-3</v>
      </c>
      <c r="N217">
        <f>+Data_input!AN220</f>
        <v>0.82334855921681782</v>
      </c>
      <c r="O217">
        <f>AAA_bond_data!I99</f>
        <v>7.4999999999975087E-3</v>
      </c>
      <c r="P217" s="25" t="s">
        <v>363</v>
      </c>
      <c r="Q217" s="25" t="s">
        <v>363</v>
      </c>
      <c r="R217" s="25" t="s">
        <v>363</v>
      </c>
      <c r="S217" s="25" t="s">
        <v>363</v>
      </c>
      <c r="T217" s="25" t="s">
        <v>363</v>
      </c>
      <c r="U217" s="25" t="s">
        <v>363</v>
      </c>
    </row>
    <row r="218" spans="1:21" x14ac:dyDescent="0.2">
      <c r="A218" s="32">
        <v>45473</v>
      </c>
      <c r="B218">
        <f>+Data_input!AO221</f>
        <v>-0.12370629654109022</v>
      </c>
      <c r="C218">
        <f>+Data_input!AW221</f>
        <v>1.7508705297534575</v>
      </c>
      <c r="D218">
        <f>+Data_input!AU221</f>
        <v>0.35770700810925915</v>
      </c>
      <c r="E218">
        <f>+Data_input!AR221</f>
        <v>0.49951313309295819</v>
      </c>
      <c r="F218">
        <f>+Data_input!AS221</f>
        <v>0.71602297600211884</v>
      </c>
      <c r="G218">
        <f>+Data_input!AT221</f>
        <v>0.9425</v>
      </c>
      <c r="H218">
        <f>+Data_input!AP221</f>
        <v>-0.38013064896263382</v>
      </c>
      <c r="I218">
        <f>+Data_input!AQ221</f>
        <v>-1.2817028033758833</v>
      </c>
      <c r="J218">
        <f>'Option Adjusted rate'!O110/4</f>
        <v>0.86191307484785751</v>
      </c>
      <c r="K218">
        <f>+Data_input!AX221</f>
        <v>0.5</v>
      </c>
      <c r="L218">
        <f>+Data_input!AY221</f>
        <v>0.78012499999999996</v>
      </c>
      <c r="M218">
        <v>1.1409494327381253E-3</v>
      </c>
      <c r="N218">
        <f>+Data_input!AN221</f>
        <v>0.11587889674455132</v>
      </c>
      <c r="O218">
        <f>AAA_bond_data!I100</f>
        <v>3.7566666666665083E-2</v>
      </c>
      <c r="P218" s="25" t="s">
        <v>363</v>
      </c>
      <c r="Q218" s="25" t="s">
        <v>363</v>
      </c>
      <c r="R218" s="25" t="s">
        <v>363</v>
      </c>
      <c r="S218" s="25" t="s">
        <v>363</v>
      </c>
      <c r="T218" s="25" t="s">
        <v>363</v>
      </c>
      <c r="U218" s="25" t="s">
        <v>363</v>
      </c>
    </row>
    <row r="219" spans="1:21" x14ac:dyDescent="0.2">
      <c r="A219" s="32">
        <v>45565</v>
      </c>
      <c r="B219">
        <f>+Data_input!AO222</f>
        <v>0.24883178273271078</v>
      </c>
      <c r="C219">
        <f>+Data_input!AW222</f>
        <v>1.6355273302150897</v>
      </c>
      <c r="D219">
        <f>+Data_input!AU222</f>
        <v>0.31342465555618387</v>
      </c>
      <c r="E219">
        <f>+Data_input!AR222</f>
        <v>0.54480666731252292</v>
      </c>
      <c r="F219">
        <f>+Data_input!AS222</f>
        <v>0.74349784875179903</v>
      </c>
      <c r="G219">
        <f>+Data_input!AT222</f>
        <v>0.88749999999999996</v>
      </c>
      <c r="H219">
        <f>+Data_input!AP222</f>
        <v>0.26095144087706384</v>
      </c>
      <c r="I219">
        <f>+Data_input!AQ222</f>
        <v>0.82998757022176639</v>
      </c>
      <c r="J219">
        <f>'Option Adjusted rate'!O111/4</f>
        <v>0.881528640441684</v>
      </c>
      <c r="K219">
        <f>+Data_input!AX222</f>
        <v>0.5</v>
      </c>
      <c r="L219">
        <f>+Data_input!AY222</f>
        <v>0.73770000000000002</v>
      </c>
      <c r="M219">
        <v>3.3927778713405132E-3</v>
      </c>
      <c r="N219" t="s">
        <v>363</v>
      </c>
      <c r="O219">
        <f>AAA_bond_data!I101</f>
        <v>6.8766666666664977E-2</v>
      </c>
      <c r="P219" s="25" t="s">
        <v>363</v>
      </c>
      <c r="Q219" s="25" t="s">
        <v>363</v>
      </c>
      <c r="R219" s="25" t="s">
        <v>363</v>
      </c>
      <c r="S219" s="25" t="s">
        <v>363</v>
      </c>
      <c r="T219" s="25" t="s">
        <v>363</v>
      </c>
      <c r="U219" s="25" t="s">
        <v>363</v>
      </c>
    </row>
    <row r="220" spans="1:21" x14ac:dyDescent="0.2">
      <c r="A220" s="32"/>
    </row>
    <row r="221" spans="1:21" x14ac:dyDescent="0.2">
      <c r="A221" s="32"/>
    </row>
    <row r="222" spans="1:21" x14ac:dyDescent="0.2">
      <c r="A222" s="32"/>
    </row>
    <row r="223" spans="1:21" x14ac:dyDescent="0.2">
      <c r="A223" s="32"/>
    </row>
    <row r="224" spans="1:21" x14ac:dyDescent="0.2">
      <c r="A224" s="32"/>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494E6-F9FF-43D1-A467-20FDE96B4597}">
  <dimension ref="A1:Y556"/>
  <sheetViews>
    <sheetView workbookViewId="0">
      <pane xSplit="2" ySplit="6" topLeftCell="C85" activePane="bottomRight" state="frozen"/>
      <selection pane="topRight" activeCell="C1" sqref="C1"/>
      <selection pane="bottomLeft" activeCell="A7" sqref="A7"/>
      <selection pane="bottomRight" activeCell="D116" sqref="D116"/>
    </sheetView>
  </sheetViews>
  <sheetFormatPr defaultRowHeight="12.75" x14ac:dyDescent="0.2"/>
  <cols>
    <col min="27" max="27" width="13.140625" bestFit="1" customWidth="1"/>
  </cols>
  <sheetData>
    <row r="1" spans="1:25" x14ac:dyDescent="0.2">
      <c r="F1" t="s">
        <v>1048</v>
      </c>
    </row>
    <row r="6" spans="1:25" ht="15" x14ac:dyDescent="0.25">
      <c r="A6" s="35" t="s">
        <v>1039</v>
      </c>
      <c r="B6" s="35" t="s">
        <v>1040</v>
      </c>
      <c r="C6" s="35" t="s">
        <v>1041</v>
      </c>
      <c r="D6" s="35" t="s">
        <v>1042</v>
      </c>
      <c r="E6" s="35" t="s">
        <v>1043</v>
      </c>
      <c r="F6" s="35" t="s">
        <v>1050</v>
      </c>
      <c r="G6" s="35" t="s">
        <v>1051</v>
      </c>
      <c r="H6" s="35" t="s">
        <v>1052</v>
      </c>
      <c r="I6" s="35" t="s">
        <v>1053</v>
      </c>
      <c r="J6" s="35" t="s">
        <v>1054</v>
      </c>
      <c r="K6" s="35" t="s">
        <v>1055</v>
      </c>
      <c r="L6" s="35" t="s">
        <v>1056</v>
      </c>
      <c r="M6" s="35" t="s">
        <v>1057</v>
      </c>
      <c r="N6" s="35" t="s">
        <v>1058</v>
      </c>
      <c r="O6" s="35" t="s">
        <v>1059</v>
      </c>
      <c r="P6" s="35" t="s">
        <v>1060</v>
      </c>
      <c r="Q6" s="34"/>
      <c r="R6" s="34"/>
      <c r="S6" s="34"/>
      <c r="T6" s="34"/>
      <c r="V6" s="34"/>
      <c r="W6" s="34"/>
      <c r="Y6" s="34"/>
    </row>
    <row r="7" spans="1:25" ht="15" x14ac:dyDescent="0.25">
      <c r="A7" s="35" t="s">
        <v>1044</v>
      </c>
      <c r="B7" s="36">
        <v>1998</v>
      </c>
      <c r="C7" s="36">
        <v>1</v>
      </c>
      <c r="D7" s="37"/>
      <c r="E7" s="37"/>
      <c r="F7" s="37"/>
      <c r="G7" s="37"/>
      <c r="H7" s="37"/>
      <c r="I7" s="37"/>
      <c r="J7" s="37"/>
      <c r="K7" s="37"/>
      <c r="L7" s="37"/>
      <c r="M7" s="37">
        <v>1.6158154467120767E-3</v>
      </c>
      <c r="N7" s="37"/>
      <c r="O7" s="37"/>
      <c r="P7" s="37"/>
      <c r="Q7" s="34"/>
      <c r="R7" s="34"/>
      <c r="S7" s="34"/>
      <c r="T7" s="34"/>
    </row>
    <row r="8" spans="1:25" ht="15" x14ac:dyDescent="0.25">
      <c r="A8" s="35" t="s">
        <v>1044</v>
      </c>
      <c r="B8" s="36">
        <v>1998</v>
      </c>
      <c r="C8" s="36">
        <v>2</v>
      </c>
      <c r="D8" s="37">
        <v>-1.4616288244724274E-2</v>
      </c>
      <c r="E8" s="37">
        <v>-1.6907867044210434E-2</v>
      </c>
      <c r="F8" s="37">
        <v>-5.7730451226234436E-3</v>
      </c>
      <c r="G8" s="37">
        <v>-7.6444745063781738E-3</v>
      </c>
      <c r="H8" s="37">
        <v>-1.6907867044210434E-2</v>
      </c>
      <c r="I8" s="37">
        <v>-7.6444745063781738E-3</v>
      </c>
      <c r="J8" s="37">
        <v>-8.8191432878375053E-3</v>
      </c>
      <c r="K8" s="37">
        <v>6.4827892929315567E-3</v>
      </c>
      <c r="L8" s="37">
        <v>4.1834702715277672E-3</v>
      </c>
      <c r="M8" s="37">
        <v>2.2297925315797329E-3</v>
      </c>
      <c r="N8" s="37">
        <v>6.1854873783886433E-3</v>
      </c>
      <c r="O8" s="37">
        <v>0.72867703437805176</v>
      </c>
      <c r="P8" s="37">
        <v>0.27132296562194824</v>
      </c>
      <c r="Q8" s="34"/>
      <c r="R8" s="34"/>
      <c r="S8" s="34"/>
      <c r="T8" s="34"/>
    </row>
    <row r="9" spans="1:25" ht="15" x14ac:dyDescent="0.25">
      <c r="A9" s="35" t="s">
        <v>1044</v>
      </c>
      <c r="B9" s="36">
        <v>1998</v>
      </c>
      <c r="C9" s="36">
        <v>3</v>
      </c>
      <c r="D9" s="37">
        <v>-1.4230631059035659E-3</v>
      </c>
      <c r="E9" s="37">
        <v>4.7634348447900265E-5</v>
      </c>
      <c r="F9" s="37">
        <v>-2.9452410526573658E-3</v>
      </c>
      <c r="G9" s="37">
        <v>-3.3146378118544817E-3</v>
      </c>
      <c r="H9" s="37">
        <v>4.7633424401283264E-5</v>
      </c>
      <c r="I9" s="37">
        <v>-3.314638277515769E-3</v>
      </c>
      <c r="J9" s="37">
        <v>4.1161882691085339E-3</v>
      </c>
      <c r="K9" s="37">
        <v>6.0262503102421761E-3</v>
      </c>
      <c r="L9" s="37">
        <v>4.3936087749898434E-3</v>
      </c>
      <c r="M9" s="37">
        <v>-1.516353921033442E-3</v>
      </c>
      <c r="N9" s="37">
        <v>5.7293619029223919E-3</v>
      </c>
      <c r="O9" s="37">
        <v>0.72967582941055298</v>
      </c>
      <c r="P9" s="37">
        <v>0.27032417058944702</v>
      </c>
      <c r="Q9" s="34"/>
      <c r="R9" s="34"/>
      <c r="S9" s="34"/>
      <c r="T9" s="34"/>
    </row>
    <row r="10" spans="1:25" ht="15" x14ac:dyDescent="0.25">
      <c r="A10" s="35" t="s">
        <v>1044</v>
      </c>
      <c r="B10" s="36">
        <v>1998</v>
      </c>
      <c r="C10" s="36">
        <v>4</v>
      </c>
      <c r="D10" s="37">
        <v>-1.3220014807302505E-4</v>
      </c>
      <c r="E10" s="37">
        <v>7.4779023416340351E-3</v>
      </c>
      <c r="F10" s="37">
        <v>9.9958211649209261E-4</v>
      </c>
      <c r="G10" s="37">
        <v>6.2073287554085255E-3</v>
      </c>
      <c r="H10" s="37">
        <v>7.4779028072953224E-3</v>
      </c>
      <c r="I10" s="37">
        <v>6.2073292210698128E-3</v>
      </c>
      <c r="J10" s="37">
        <v>3.2290737726725638E-4</v>
      </c>
      <c r="K10" s="37">
        <v>-1.1832171585410833E-3</v>
      </c>
      <c r="L10" s="37">
        <v>4.3074507266283035E-3</v>
      </c>
      <c r="M10" s="37">
        <v>-7.4505540542304516E-3</v>
      </c>
      <c r="N10" s="37">
        <v>-1.4797393232584E-3</v>
      </c>
      <c r="O10" s="37">
        <v>0.7306746244430542</v>
      </c>
      <c r="P10" s="37">
        <v>0.2693253755569458</v>
      </c>
      <c r="Q10" s="34"/>
      <c r="R10" s="34"/>
      <c r="S10" s="34"/>
      <c r="T10" s="34"/>
    </row>
    <row r="11" spans="1:25" ht="15" x14ac:dyDescent="0.25">
      <c r="A11" s="35" t="s">
        <v>1044</v>
      </c>
      <c r="B11" s="36">
        <v>1999</v>
      </c>
      <c r="C11" s="36">
        <v>1</v>
      </c>
      <c r="D11" s="37">
        <v>1.1135585606098175E-2</v>
      </c>
      <c r="E11" s="37">
        <v>1.3945234939455986E-2</v>
      </c>
      <c r="F11" s="37">
        <v>7.6715485192835331E-3</v>
      </c>
      <c r="G11" s="37">
        <v>1.0277128778398037E-2</v>
      </c>
      <c r="H11" s="37">
        <v>1.3945234939455986E-2</v>
      </c>
      <c r="I11" s="37">
        <v>1.0277128778398037E-2</v>
      </c>
      <c r="J11" s="37">
        <v>1.2708547525107861E-2</v>
      </c>
      <c r="K11" s="37">
        <v>-1.980782144528348E-5</v>
      </c>
      <c r="L11" s="37">
        <v>5.30991330742836E-3</v>
      </c>
      <c r="M11" s="37">
        <v>-2.6727442163974047E-3</v>
      </c>
      <c r="N11" s="37">
        <v>-3.1600825604982674E-4</v>
      </c>
      <c r="O11" s="37">
        <v>0.72684043645858765</v>
      </c>
      <c r="P11" s="37">
        <v>0.27315956354141235</v>
      </c>
      <c r="Q11" s="34"/>
      <c r="R11" s="34"/>
      <c r="S11" s="34"/>
      <c r="T11" s="34"/>
    </row>
    <row r="12" spans="1:25" ht="15" x14ac:dyDescent="0.25">
      <c r="A12" s="35" t="s">
        <v>1044</v>
      </c>
      <c r="B12" s="36">
        <v>1999</v>
      </c>
      <c r="C12" s="36">
        <v>2</v>
      </c>
      <c r="D12" s="37">
        <v>-2.1714458707720041E-3</v>
      </c>
      <c r="E12" s="37">
        <v>-1.4587930636480451E-3</v>
      </c>
      <c r="F12" s="37">
        <v>-5.5091455578804016E-3</v>
      </c>
      <c r="G12" s="37">
        <v>-5.1862825639545918E-3</v>
      </c>
      <c r="H12" s="37">
        <v>-1.4587931800633669E-3</v>
      </c>
      <c r="I12" s="37">
        <v>-5.1862825639545918E-3</v>
      </c>
      <c r="J12" s="37">
        <v>2.2983938833931461E-5</v>
      </c>
      <c r="K12" s="37">
        <v>9.56127536483109E-4</v>
      </c>
      <c r="L12" s="37">
        <v>5.1117963157594204E-3</v>
      </c>
      <c r="M12" s="37">
        <v>-6.2481994973495603E-4</v>
      </c>
      <c r="N12" s="37">
        <v>6.603528163395822E-4</v>
      </c>
      <c r="O12" s="37">
        <v>0.72315657138824463</v>
      </c>
      <c r="P12" s="37">
        <v>0.27684339880943298</v>
      </c>
      <c r="Q12" s="34"/>
      <c r="R12" s="34"/>
      <c r="S12" s="34"/>
      <c r="T12" s="34"/>
    </row>
    <row r="13" spans="1:25" ht="15" x14ac:dyDescent="0.25">
      <c r="A13" s="35" t="s">
        <v>1044</v>
      </c>
      <c r="B13" s="36">
        <v>1999</v>
      </c>
      <c r="C13" s="36">
        <v>3</v>
      </c>
      <c r="D13" s="37">
        <v>1.089702732861042E-2</v>
      </c>
      <c r="E13" s="37">
        <v>7.8501738607883453E-3</v>
      </c>
      <c r="F13" s="37">
        <v>1.114189624786377E-2</v>
      </c>
      <c r="G13" s="37">
        <v>1.0012727230787277E-2</v>
      </c>
      <c r="H13" s="37">
        <v>7.8501738607883453E-3</v>
      </c>
      <c r="I13" s="37">
        <v>1.0012728162109852E-2</v>
      </c>
      <c r="J13" s="37">
        <v>1.4719842933118343E-2</v>
      </c>
      <c r="K13" s="37">
        <v>3.1604750547558069E-3</v>
      </c>
      <c r="L13" s="37">
        <v>5.4025668650865555E-3</v>
      </c>
      <c r="M13" s="37">
        <v>3.0913997907191515E-3</v>
      </c>
      <c r="N13" s="37">
        <v>2.6285601779818535E-3</v>
      </c>
      <c r="O13" s="37">
        <v>0.7244560718536377</v>
      </c>
      <c r="P13" s="37">
        <v>0.27554389834403992</v>
      </c>
      <c r="Q13" s="34"/>
      <c r="R13" s="34"/>
      <c r="S13" s="34"/>
      <c r="T13" s="34"/>
    </row>
    <row r="14" spans="1:25" ht="15" x14ac:dyDescent="0.25">
      <c r="A14" s="35" t="s">
        <v>1044</v>
      </c>
      <c r="B14" s="36">
        <v>1999</v>
      </c>
      <c r="C14" s="36">
        <v>4</v>
      </c>
      <c r="D14" s="37">
        <v>-5.4579850984737277E-4</v>
      </c>
      <c r="E14" s="37">
        <v>-2.4511166848242283E-3</v>
      </c>
      <c r="F14" s="37">
        <v>4.6069077216088772E-3</v>
      </c>
      <c r="G14" s="37">
        <v>1.271911314688623E-3</v>
      </c>
      <c r="H14" s="37">
        <v>-2.451116219162941E-3</v>
      </c>
      <c r="I14" s="37">
        <v>1.2719110818579793E-3</v>
      </c>
      <c r="J14" s="37">
        <v>2.9709131922572851E-3</v>
      </c>
      <c r="K14" s="37">
        <v>2.8286832384765148E-3</v>
      </c>
      <c r="L14" s="37">
        <v>5.1781502552330494E-3</v>
      </c>
      <c r="M14" s="37">
        <v>1.9490185659378767E-3</v>
      </c>
      <c r="N14" s="37">
        <v>2.2981150541454554E-3</v>
      </c>
      <c r="O14" s="37">
        <v>0.72575557231903076</v>
      </c>
      <c r="P14" s="37">
        <v>0.27424439787864685</v>
      </c>
      <c r="Q14" s="34"/>
      <c r="R14" s="34"/>
      <c r="S14" s="34"/>
      <c r="T14" s="34"/>
    </row>
    <row r="15" spans="1:25" ht="15" x14ac:dyDescent="0.25">
      <c r="A15" s="35" t="s">
        <v>1044</v>
      </c>
      <c r="B15" s="36">
        <v>2000</v>
      </c>
      <c r="C15" s="36">
        <v>1</v>
      </c>
      <c r="D15" s="37">
        <v>9.228079579770565E-3</v>
      </c>
      <c r="E15" s="37">
        <v>3.7202429957687855E-3</v>
      </c>
      <c r="F15" s="37">
        <v>7.0113092660903931E-3</v>
      </c>
      <c r="G15" s="37">
        <v>5.9700813144445419E-3</v>
      </c>
      <c r="H15" s="37">
        <v>3.7202425301074982E-3</v>
      </c>
      <c r="I15" s="37">
        <v>5.9700813144445419E-3</v>
      </c>
      <c r="J15" s="37">
        <v>1.6405846923589706E-2</v>
      </c>
      <c r="K15" s="37">
        <v>7.4537270702421665E-3</v>
      </c>
      <c r="L15" s="37">
        <v>6.4868559129536152E-3</v>
      </c>
      <c r="M15" s="37">
        <v>5.490052979439497E-3</v>
      </c>
      <c r="N15" s="37">
        <v>6.9246129132807255E-3</v>
      </c>
      <c r="O15" s="37">
        <v>0.73297774791717529</v>
      </c>
      <c r="P15" s="37">
        <v>0.26702225208282471</v>
      </c>
      <c r="Q15" s="34"/>
      <c r="R15" s="34"/>
      <c r="S15" s="34"/>
      <c r="T15" s="34"/>
    </row>
    <row r="16" spans="1:25" ht="15" x14ac:dyDescent="0.25">
      <c r="A16" s="35" t="s">
        <v>1044</v>
      </c>
      <c r="B16" s="36">
        <v>2000</v>
      </c>
      <c r="C16" s="36">
        <v>2</v>
      </c>
      <c r="D16" s="37">
        <v>3.2729601953178644E-3</v>
      </c>
      <c r="E16" s="37">
        <v>6.1622419161722064E-4</v>
      </c>
      <c r="F16" s="37">
        <v>4.0994370356202126E-3</v>
      </c>
      <c r="G16" s="37">
        <v>2.2616090718656778E-3</v>
      </c>
      <c r="H16" s="37">
        <v>6.1622448265552521E-4</v>
      </c>
      <c r="I16" s="37">
        <v>2.2616095375269651E-3</v>
      </c>
      <c r="J16" s="37">
        <v>6.4134541898965836E-3</v>
      </c>
      <c r="K16" s="37">
        <v>1.8105409108102322E-3</v>
      </c>
      <c r="L16" s="37">
        <v>6.5814536064863205E-3</v>
      </c>
      <c r="M16" s="37">
        <v>2.7449349872767925E-3</v>
      </c>
      <c r="N16" s="37">
        <v>1.2828393373638391E-3</v>
      </c>
      <c r="O16" s="37">
        <v>0.73972404003143311</v>
      </c>
      <c r="P16" s="37">
        <v>0.26027598977088928</v>
      </c>
      <c r="Q16" s="34"/>
      <c r="R16" s="34"/>
      <c r="S16" s="34"/>
      <c r="T16" s="34"/>
    </row>
    <row r="17" spans="1:20" ht="15" x14ac:dyDescent="0.25">
      <c r="A17" s="35" t="s">
        <v>1044</v>
      </c>
      <c r="B17" s="36">
        <v>2000</v>
      </c>
      <c r="C17" s="36">
        <v>3</v>
      </c>
      <c r="D17" s="37">
        <v>1.1822216911241412E-3</v>
      </c>
      <c r="E17" s="37">
        <v>-1.4985532034188509E-3</v>
      </c>
      <c r="F17" s="37">
        <v>2.7287527918815613E-3</v>
      </c>
      <c r="G17" s="37">
        <v>6.8997364724054933E-4</v>
      </c>
      <c r="H17" s="37">
        <v>-1.4985529705882072E-3</v>
      </c>
      <c r="I17" s="37">
        <v>6.8997405469417572E-4</v>
      </c>
      <c r="J17" s="37">
        <v>4.1296826675534248E-3</v>
      </c>
      <c r="K17" s="37">
        <v>1.3571183662861586E-3</v>
      </c>
      <c r="L17" s="37">
        <v>7.082916796207428E-3</v>
      </c>
      <c r="M17" s="37">
        <v>2.7828209567815065E-3</v>
      </c>
      <c r="N17" s="37">
        <v>1.0994031326845288E-3</v>
      </c>
      <c r="O17" s="37">
        <v>0.74007183313369751</v>
      </c>
      <c r="P17" s="37">
        <v>0.25992819666862488</v>
      </c>
      <c r="Q17" s="34"/>
      <c r="R17" s="34"/>
      <c r="S17" s="34"/>
      <c r="T17" s="34"/>
    </row>
    <row r="18" spans="1:20" ht="15" x14ac:dyDescent="0.25">
      <c r="A18" s="35" t="s">
        <v>1044</v>
      </c>
      <c r="B18" s="36">
        <v>2000</v>
      </c>
      <c r="C18" s="36">
        <v>4</v>
      </c>
      <c r="D18" s="37">
        <v>-4.4390875846147537E-3</v>
      </c>
      <c r="E18" s="37">
        <v>-5.7701184414327145E-3</v>
      </c>
      <c r="F18" s="37">
        <v>-9.1597088612616062E-5</v>
      </c>
      <c r="G18" s="37">
        <v>1.9842795154545456E-4</v>
      </c>
      <c r="H18" s="37">
        <v>-5.7701184414327145E-3</v>
      </c>
      <c r="I18" s="37">
        <v>1.9842742767650634E-4</v>
      </c>
      <c r="J18" s="37">
        <v>-3.1330601777881384E-3</v>
      </c>
      <c r="K18" s="37">
        <v>-7.1377051062881947E-4</v>
      </c>
      <c r="L18" s="37">
        <v>6.5848245285451412E-3</v>
      </c>
      <c r="M18" s="37">
        <v>1.456256490200758E-3</v>
      </c>
      <c r="N18" s="37">
        <v>-9.7225169884040952E-4</v>
      </c>
      <c r="O18" s="37">
        <v>0.74041962623596191</v>
      </c>
      <c r="P18" s="37">
        <v>0.25958040356636047</v>
      </c>
      <c r="Q18" s="34"/>
      <c r="R18" s="34"/>
      <c r="S18" s="34"/>
      <c r="T18" s="34"/>
    </row>
    <row r="19" spans="1:20" ht="15" x14ac:dyDescent="0.25">
      <c r="A19" s="35" t="s">
        <v>1044</v>
      </c>
      <c r="B19" s="36">
        <v>2001</v>
      </c>
      <c r="C19" s="36">
        <v>1</v>
      </c>
      <c r="D19" s="37">
        <v>2.3423897102475166E-2</v>
      </c>
      <c r="E19" s="37">
        <v>2.7066675946116447E-2</v>
      </c>
      <c r="F19" s="37">
        <v>7.581944577395916E-3</v>
      </c>
      <c r="G19" s="37">
        <v>9.8689356818795204E-3</v>
      </c>
      <c r="H19" s="37">
        <v>2.7066675946116447E-2</v>
      </c>
      <c r="I19" s="37">
        <v>9.8689356818795204E-3</v>
      </c>
      <c r="J19" s="37">
        <v>2.3609457537531853E-2</v>
      </c>
      <c r="K19" s="37">
        <v>-2.1598190069198608E-3</v>
      </c>
      <c r="L19" s="37">
        <v>6.2043517827987671E-3</v>
      </c>
      <c r="M19" s="37">
        <v>-3.505760570988059E-3</v>
      </c>
      <c r="N19" s="37">
        <v>-2.4191047996282578E-3</v>
      </c>
      <c r="O19" s="37">
        <v>0.73597359657287598</v>
      </c>
      <c r="P19" s="37">
        <v>0.26402640342712402</v>
      </c>
      <c r="Q19" s="34"/>
      <c r="R19" s="34"/>
      <c r="S19" s="34"/>
      <c r="T19" s="34"/>
    </row>
    <row r="20" spans="1:20" ht="15" x14ac:dyDescent="0.25">
      <c r="A20" s="35" t="s">
        <v>1044</v>
      </c>
      <c r="B20" s="36">
        <v>2001</v>
      </c>
      <c r="C20" s="36">
        <v>2</v>
      </c>
      <c r="D20" s="37">
        <v>-4.7568250447511673E-3</v>
      </c>
      <c r="E20" s="37">
        <v>2.7023050934076309E-3</v>
      </c>
      <c r="F20" s="37">
        <v>-2.3058368824422359E-3</v>
      </c>
      <c r="G20" s="37">
        <v>2.4914308451116085E-3</v>
      </c>
      <c r="H20" s="37">
        <v>2.7023032307624817E-3</v>
      </c>
      <c r="I20" s="37">
        <v>2.4914301466196775E-3</v>
      </c>
      <c r="J20" s="37">
        <v>-4.9840905703604221E-3</v>
      </c>
      <c r="K20" s="37">
        <v>-2.3096790537238121E-3</v>
      </c>
      <c r="L20" s="37">
        <v>4.9844076856970787E-3</v>
      </c>
      <c r="M20" s="37">
        <v>-7.3462515138089657E-3</v>
      </c>
      <c r="N20" s="37">
        <v>-2.5697341188788414E-3</v>
      </c>
      <c r="O20" s="37">
        <v>0.72998195886611938</v>
      </c>
      <c r="P20" s="37">
        <v>0.27001804113388062</v>
      </c>
      <c r="Q20" s="34"/>
      <c r="R20" s="34"/>
      <c r="S20" s="34"/>
      <c r="T20" s="34"/>
    </row>
    <row r="21" spans="1:20" ht="15" x14ac:dyDescent="0.25">
      <c r="A21" s="35" t="s">
        <v>1044</v>
      </c>
      <c r="B21" s="36">
        <v>2001</v>
      </c>
      <c r="C21" s="36">
        <v>3</v>
      </c>
      <c r="D21" s="37">
        <v>2.2744948510080576E-3</v>
      </c>
      <c r="E21" s="37">
        <v>6.7423046566545963E-3</v>
      </c>
      <c r="F21" s="37">
        <v>-1.5141231706365943E-3</v>
      </c>
      <c r="G21" s="37">
        <v>2.0499606616795063E-3</v>
      </c>
      <c r="H21" s="37">
        <v>6.7423060536384583E-3</v>
      </c>
      <c r="I21" s="37">
        <v>2.0499615930020809E-3</v>
      </c>
      <c r="J21" s="37">
        <v>8.6399022256955504E-4</v>
      </c>
      <c r="K21" s="37">
        <v>-3.654935397207737E-3</v>
      </c>
      <c r="L21" s="37">
        <v>4.1568861342966557E-3</v>
      </c>
      <c r="M21" s="37">
        <v>-4.3541430495679379E-3</v>
      </c>
      <c r="N21" s="37">
        <v>-3.8117887452244759E-3</v>
      </c>
      <c r="O21" s="37">
        <v>0.72723847627639771</v>
      </c>
      <c r="P21" s="37">
        <v>0.27276149392127991</v>
      </c>
      <c r="Q21" s="34"/>
      <c r="R21" s="34"/>
      <c r="S21" s="34"/>
      <c r="T21" s="34"/>
    </row>
    <row r="22" spans="1:20" ht="15" x14ac:dyDescent="0.25">
      <c r="A22" s="35" t="s">
        <v>1044</v>
      </c>
      <c r="B22" s="36">
        <v>2001</v>
      </c>
      <c r="C22" s="36">
        <v>4</v>
      </c>
      <c r="D22" s="37">
        <v>-4.9490914680063725E-3</v>
      </c>
      <c r="E22" s="37">
        <v>4.6787383034825325E-3</v>
      </c>
      <c r="F22" s="37">
        <v>-6.468641571700573E-3</v>
      </c>
      <c r="G22" s="37">
        <v>-4.0030307718552649E-4</v>
      </c>
      <c r="H22" s="37">
        <v>4.6787373721599579E-3</v>
      </c>
      <c r="I22" s="37">
        <v>-4.0030365926213562E-4</v>
      </c>
      <c r="J22" s="37">
        <v>-6.6402656957507133E-3</v>
      </c>
      <c r="K22" s="37">
        <v>-3.794373944401741E-3</v>
      </c>
      <c r="L22" s="37">
        <v>3.479840699583292E-3</v>
      </c>
      <c r="M22" s="37">
        <v>-9.5287123695015907E-3</v>
      </c>
      <c r="N22" s="37">
        <v>-3.9499569684267044E-3</v>
      </c>
      <c r="O22" s="37">
        <v>0.72449499368667603</v>
      </c>
      <c r="P22" s="37">
        <v>0.2755049467086792</v>
      </c>
      <c r="Q22" s="34"/>
      <c r="R22" s="34"/>
      <c r="S22" s="34"/>
      <c r="T22" s="34"/>
    </row>
    <row r="23" spans="1:20" ht="15" x14ac:dyDescent="0.25">
      <c r="A23" s="35" t="s">
        <v>1044</v>
      </c>
      <c r="B23" s="36">
        <v>2002</v>
      </c>
      <c r="C23" s="36">
        <v>1</v>
      </c>
      <c r="D23" s="37">
        <v>-4.2882398702204227E-3</v>
      </c>
      <c r="E23" s="37">
        <v>-3.7827030755579472E-3</v>
      </c>
      <c r="F23" s="37">
        <v>-1.6134855104610324E-3</v>
      </c>
      <c r="G23" s="37">
        <v>3.9300753269344568E-4</v>
      </c>
      <c r="H23" s="37">
        <v>-3.7827007472515106E-3</v>
      </c>
      <c r="I23" s="37">
        <v>3.9300808566622436E-4</v>
      </c>
      <c r="J23" s="37">
        <v>-6.0219019651412964E-3</v>
      </c>
      <c r="K23" s="37">
        <v>-3.6768212448805571E-3</v>
      </c>
      <c r="L23" s="37">
        <v>3.0086261685937643E-3</v>
      </c>
      <c r="M23" s="37">
        <v>-4.08563093515113E-4</v>
      </c>
      <c r="N23" s="37">
        <v>-3.8314175326377153E-3</v>
      </c>
      <c r="O23" s="37">
        <v>0.72385013103485107</v>
      </c>
      <c r="P23" s="37">
        <v>0.27614983916282654</v>
      </c>
      <c r="Q23" s="34"/>
      <c r="R23" s="34"/>
      <c r="S23" s="34"/>
      <c r="T23" s="34"/>
    </row>
    <row r="24" spans="1:20" ht="15" x14ac:dyDescent="0.25">
      <c r="A24" s="35" t="s">
        <v>1044</v>
      </c>
      <c r="B24" s="36">
        <v>2002</v>
      </c>
      <c r="C24" s="36">
        <v>2</v>
      </c>
      <c r="D24" s="37">
        <v>3.8695712573826313E-3</v>
      </c>
      <c r="E24" s="37">
        <v>3.9779762737452984E-3</v>
      </c>
      <c r="F24" s="37">
        <v>2.2525640670210123E-3</v>
      </c>
      <c r="G24" s="37">
        <v>1.8602196360006928E-3</v>
      </c>
      <c r="H24" s="37">
        <v>3.9779730141162872E-3</v>
      </c>
      <c r="I24" s="37">
        <v>1.8602175405249E-3</v>
      </c>
      <c r="J24" s="37">
        <v>2.5489917024970055E-3</v>
      </c>
      <c r="K24" s="37">
        <v>-3.0408594757318497E-3</v>
      </c>
      <c r="L24" s="37">
        <v>2.8583211824297905E-3</v>
      </c>
      <c r="M24" s="37">
        <v>-2.5584398827049881E-5</v>
      </c>
      <c r="N24" s="37">
        <v>-3.2012565061450005E-3</v>
      </c>
      <c r="O24" s="37">
        <v>0.72242599725723267</v>
      </c>
      <c r="P24" s="37">
        <v>0.27757397294044495</v>
      </c>
      <c r="Q24" s="34"/>
      <c r="R24" s="34"/>
      <c r="S24" s="34"/>
      <c r="T24" s="34"/>
    </row>
    <row r="25" spans="1:20" ht="15" x14ac:dyDescent="0.25">
      <c r="A25" s="35" t="s">
        <v>1044</v>
      </c>
      <c r="B25" s="36">
        <v>2002</v>
      </c>
      <c r="C25" s="36">
        <v>3</v>
      </c>
      <c r="D25" s="37">
        <v>4.8847831785678864E-3</v>
      </c>
      <c r="E25" s="37">
        <v>5.7080073747783899E-4</v>
      </c>
      <c r="F25" s="37">
        <v>2.7780430391430855E-3</v>
      </c>
      <c r="G25" s="37">
        <v>4.2334309546276927E-4</v>
      </c>
      <c r="H25" s="37">
        <v>5.7080388069152832E-4</v>
      </c>
      <c r="I25" s="37">
        <v>4.2334425961598754E-4</v>
      </c>
      <c r="J25" s="37">
        <v>8.2398921949788928E-4</v>
      </c>
      <c r="K25" s="37">
        <v>-6.7499862052500248E-3</v>
      </c>
      <c r="L25" s="37">
        <v>2.4501164443790913E-3</v>
      </c>
      <c r="M25" s="37">
        <v>4.40988689661026E-3</v>
      </c>
      <c r="N25" s="37">
        <v>-6.5877879969775677E-3</v>
      </c>
      <c r="O25" s="37">
        <v>0.71812403202056885</v>
      </c>
      <c r="P25" s="37">
        <v>0.28187593817710876</v>
      </c>
      <c r="Q25" s="34"/>
      <c r="R25" s="34"/>
      <c r="S25" s="34"/>
      <c r="T25" s="34"/>
    </row>
    <row r="26" spans="1:20" ht="15" x14ac:dyDescent="0.25">
      <c r="A26" s="35" t="s">
        <v>1044</v>
      </c>
      <c r="B26" s="36">
        <v>2002</v>
      </c>
      <c r="C26" s="36">
        <v>4</v>
      </c>
      <c r="D26" s="37">
        <v>3.1431838870048523E-3</v>
      </c>
      <c r="E26" s="37">
        <v>1.9862123299390078E-3</v>
      </c>
      <c r="F26" s="37">
        <v>7.6280714711174369E-4</v>
      </c>
      <c r="G26" s="37">
        <v>1.7562026623636484E-3</v>
      </c>
      <c r="H26" s="37">
        <v>1.9862093031406403E-3</v>
      </c>
      <c r="I26" s="37">
        <v>1.7562024295330048E-3</v>
      </c>
      <c r="J26" s="37">
        <v>-1.8781644757837057E-3</v>
      </c>
      <c r="K26" s="37">
        <v>-8.0406907945871353E-3</v>
      </c>
      <c r="L26" s="37">
        <v>2.2646861616522074E-3</v>
      </c>
      <c r="M26" s="37">
        <v>1.2271426385268569E-3</v>
      </c>
      <c r="N26" s="37">
        <v>-7.886083796620369E-3</v>
      </c>
      <c r="O26" s="37">
        <v>0.71382206678390503</v>
      </c>
      <c r="P26" s="37">
        <v>0.28617790341377258</v>
      </c>
      <c r="Q26" s="34"/>
      <c r="R26" s="34"/>
      <c r="S26" s="34"/>
      <c r="T26" s="34"/>
    </row>
    <row r="27" spans="1:20" ht="15" x14ac:dyDescent="0.25">
      <c r="A27" s="35" t="s">
        <v>1044</v>
      </c>
      <c r="B27" s="36">
        <v>2003</v>
      </c>
      <c r="C27" s="36">
        <v>1</v>
      </c>
      <c r="D27" s="37">
        <v>-1.5731927007436752E-2</v>
      </c>
      <c r="E27" s="37">
        <v>-1.3080253265798092E-2</v>
      </c>
      <c r="F27" s="37">
        <v>-7.2884350083768368E-3</v>
      </c>
      <c r="G27" s="37">
        <v>-6.6533158533275127E-3</v>
      </c>
      <c r="H27" s="37">
        <v>-1.3080250471830368E-2</v>
      </c>
      <c r="I27" s="37">
        <v>-6.6533153876662254E-3</v>
      </c>
      <c r="J27" s="37">
        <v>-1.9626028835773468E-2</v>
      </c>
      <c r="K27" s="37">
        <v>-6.0169552452862263E-3</v>
      </c>
      <c r="L27" s="37">
        <v>1.2658222112804651E-3</v>
      </c>
      <c r="M27" s="37">
        <v>-2.7099167928099632E-3</v>
      </c>
      <c r="N27" s="37">
        <v>-5.8698426000773907E-3</v>
      </c>
      <c r="O27" s="37">
        <v>0.70051312446594238</v>
      </c>
      <c r="P27" s="37">
        <v>0.29948687553405762</v>
      </c>
      <c r="Q27" s="34"/>
      <c r="R27" s="34"/>
      <c r="S27" s="34"/>
      <c r="T27" s="34"/>
    </row>
    <row r="28" spans="1:20" ht="15" x14ac:dyDescent="0.25">
      <c r="A28" s="35" t="s">
        <v>1044</v>
      </c>
      <c r="B28" s="36">
        <v>2003</v>
      </c>
      <c r="C28" s="36">
        <v>2</v>
      </c>
      <c r="D28" s="37">
        <v>-7.9153483966365457E-4</v>
      </c>
      <c r="E28" s="37">
        <v>-9.7552244551479816E-4</v>
      </c>
      <c r="F28" s="37">
        <v>-4.3931859545409679E-3</v>
      </c>
      <c r="G28" s="37">
        <v>-1.9597643986344337E-3</v>
      </c>
      <c r="H28" s="37">
        <v>-9.7552314400672913E-4</v>
      </c>
      <c r="I28" s="37">
        <v>-1.9597648642957211E-3</v>
      </c>
      <c r="J28" s="37">
        <v>-3.9080157876014709E-3</v>
      </c>
      <c r="K28" s="37">
        <v>-4.7526275739073753E-3</v>
      </c>
      <c r="L28" s="37">
        <v>8.7564485147595406E-4</v>
      </c>
      <c r="M28" s="37">
        <v>7.8245750046335161E-5</v>
      </c>
      <c r="N28" s="37">
        <v>-4.6129622496664524E-3</v>
      </c>
      <c r="O28" s="37">
        <v>0.69051098823547363</v>
      </c>
      <c r="P28" s="37">
        <v>0.30948901176452637</v>
      </c>
      <c r="Q28" s="34"/>
      <c r="R28" s="34"/>
      <c r="S28" s="34"/>
      <c r="T28" s="34"/>
    </row>
    <row r="29" spans="1:20" ht="15" x14ac:dyDescent="0.25">
      <c r="A29" s="35" t="s">
        <v>1044</v>
      </c>
      <c r="B29" s="36">
        <v>2003</v>
      </c>
      <c r="C29" s="36">
        <v>3</v>
      </c>
      <c r="D29" s="37">
        <v>1.0473948903381824E-2</v>
      </c>
      <c r="E29" s="37">
        <v>1.1910496279597282E-2</v>
      </c>
      <c r="F29" s="37">
        <v>4.3640914373099804E-3</v>
      </c>
      <c r="G29" s="37">
        <v>2.2068412508815527E-3</v>
      </c>
      <c r="H29" s="37">
        <v>1.1910494416952133E-2</v>
      </c>
      <c r="I29" s="37">
        <v>2.20684171654284E-3</v>
      </c>
      <c r="J29" s="37">
        <v>1.2118066661059856E-2</v>
      </c>
      <c r="K29" s="37">
        <v>1.9912812858819962E-3</v>
      </c>
      <c r="L29" s="37">
        <v>8.0564233940094709E-4</v>
      </c>
      <c r="M29" s="37">
        <v>-1.4195094117894769E-3</v>
      </c>
      <c r="N29" s="37">
        <v>1.692170393653214E-3</v>
      </c>
      <c r="O29" s="37">
        <v>0.69282275438308716</v>
      </c>
      <c r="P29" s="37">
        <v>0.30717721581459045</v>
      </c>
      <c r="Q29" s="34"/>
      <c r="R29" s="34"/>
      <c r="S29" s="34"/>
      <c r="T29" s="34"/>
    </row>
    <row r="30" spans="1:20" ht="15" x14ac:dyDescent="0.25">
      <c r="A30" s="35" t="s">
        <v>1044</v>
      </c>
      <c r="B30" s="36">
        <v>2003</v>
      </c>
      <c r="C30" s="36">
        <v>4</v>
      </c>
      <c r="D30" s="37">
        <v>4.3721208348870277E-3</v>
      </c>
      <c r="E30" s="37">
        <v>-1.3444231590256095E-3</v>
      </c>
      <c r="F30" s="37">
        <v>2.4755785707384348E-3</v>
      </c>
      <c r="G30" s="37">
        <v>1.9500292837619781E-3</v>
      </c>
      <c r="H30" s="37">
        <v>-1.3444200158119202E-3</v>
      </c>
      <c r="I30" s="37">
        <v>1.9500295165926218E-3</v>
      </c>
      <c r="J30" s="37">
        <v>1.3530520955100656E-3</v>
      </c>
      <c r="K30" s="37">
        <v>-4.6062464825809002E-3</v>
      </c>
      <c r="L30" s="37">
        <v>7.7561452053487301E-4</v>
      </c>
      <c r="M30" s="37">
        <v>5.6629781611263752E-3</v>
      </c>
      <c r="N30" s="37">
        <v>-4.9205552786588669E-3</v>
      </c>
      <c r="O30" s="37">
        <v>0.69513452053070068</v>
      </c>
      <c r="P30" s="37">
        <v>0.30486541986465454</v>
      </c>
      <c r="Q30" s="34"/>
      <c r="R30" s="34"/>
      <c r="S30" s="34"/>
      <c r="T30" s="34"/>
    </row>
    <row r="31" spans="1:20" ht="15" x14ac:dyDescent="0.25">
      <c r="A31" s="35" t="s">
        <v>1044</v>
      </c>
      <c r="B31" s="36">
        <v>2004</v>
      </c>
      <c r="C31" s="36">
        <v>1</v>
      </c>
      <c r="D31" s="37">
        <v>-6.1252592131495476E-3</v>
      </c>
      <c r="E31" s="37">
        <v>-5.7600405998528004E-3</v>
      </c>
      <c r="F31" s="37">
        <v>1.7890040762722492E-3</v>
      </c>
      <c r="G31" s="37">
        <v>1.5558723825961351E-3</v>
      </c>
      <c r="H31" s="37">
        <v>-5.7600438594818115E-3</v>
      </c>
      <c r="I31" s="37">
        <v>1.5558716841042042E-3</v>
      </c>
      <c r="J31" s="37">
        <v>-3.4739722032099962E-3</v>
      </c>
      <c r="K31" s="37">
        <v>3.5149888135492802E-3</v>
      </c>
      <c r="L31" s="37">
        <v>6.4122775802388787E-4</v>
      </c>
      <c r="M31" s="37">
        <v>-4.0255984640680254E-4</v>
      </c>
      <c r="N31" s="37">
        <v>3.1852745451033115E-3</v>
      </c>
      <c r="O31" s="37">
        <v>0.71244627237319946</v>
      </c>
      <c r="P31" s="37">
        <v>0.28755372762680054</v>
      </c>
      <c r="Q31" s="34"/>
      <c r="R31" s="34"/>
      <c r="S31" s="34"/>
      <c r="T31" s="34"/>
    </row>
    <row r="32" spans="1:20" ht="15" x14ac:dyDescent="0.25">
      <c r="A32" s="35" t="s">
        <v>1044</v>
      </c>
      <c r="B32" s="36">
        <v>2004</v>
      </c>
      <c r="C32" s="36">
        <v>2</v>
      </c>
      <c r="D32" s="37">
        <v>1.4099143445491791E-2</v>
      </c>
      <c r="E32" s="37">
        <v>1.3262202963232994E-2</v>
      </c>
      <c r="F32" s="37">
        <v>5.4911160841584206E-3</v>
      </c>
      <c r="G32" s="37">
        <v>6.4661004580557346E-3</v>
      </c>
      <c r="H32" s="37">
        <v>1.3262204825878143E-2</v>
      </c>
      <c r="I32" s="37">
        <v>6.4661009237170219E-3</v>
      </c>
      <c r="J32" s="37">
        <v>1.2295802123844624E-2</v>
      </c>
      <c r="K32" s="37">
        <v>-3.3506981562823057E-3</v>
      </c>
      <c r="L32" s="37">
        <v>1.6982998931780457E-3</v>
      </c>
      <c r="M32" s="37">
        <v>1.0275010718032718E-3</v>
      </c>
      <c r="N32" s="37">
        <v>-3.6956656258553267E-3</v>
      </c>
      <c r="O32" s="37">
        <v>0.73127424716949463</v>
      </c>
      <c r="P32" s="37">
        <v>0.26872581243515015</v>
      </c>
      <c r="Q32" s="34"/>
      <c r="R32" s="34"/>
      <c r="S32" s="34"/>
      <c r="T32" s="34"/>
    </row>
    <row r="33" spans="1:20" ht="15" x14ac:dyDescent="0.25">
      <c r="A33" s="35" t="s">
        <v>1044</v>
      </c>
      <c r="B33" s="36">
        <v>2004</v>
      </c>
      <c r="C33" s="36">
        <v>3</v>
      </c>
      <c r="D33" s="37">
        <v>-6.2954090535640717E-3</v>
      </c>
      <c r="E33" s="37">
        <v>-7.7950800769031048E-3</v>
      </c>
      <c r="F33" s="37">
        <v>-1.8585934303700924E-3</v>
      </c>
      <c r="G33" s="37">
        <v>-4.118697252124548E-3</v>
      </c>
      <c r="H33" s="37">
        <v>-7.7950805425643921E-3</v>
      </c>
      <c r="I33" s="37">
        <v>-4.1186981834471226E-3</v>
      </c>
      <c r="J33" s="37">
        <v>-6.387640256434679E-3</v>
      </c>
      <c r="K33" s="37">
        <v>-9.6981303067877889E-4</v>
      </c>
      <c r="L33" s="37">
        <v>1.8689314601942897E-3</v>
      </c>
      <c r="M33" s="37">
        <v>1.6295795794576406E-3</v>
      </c>
      <c r="N33" s="37">
        <v>3.6912676296196878E-4</v>
      </c>
      <c r="O33" s="37">
        <v>0.73661839962005615</v>
      </c>
      <c r="P33" s="37">
        <v>0.26338163018226624</v>
      </c>
      <c r="Q33" s="34"/>
      <c r="R33" s="34"/>
      <c r="S33" s="34"/>
      <c r="T33" s="34"/>
    </row>
    <row r="34" spans="1:20" ht="15" x14ac:dyDescent="0.25">
      <c r="A34" s="35" t="s">
        <v>1044</v>
      </c>
      <c r="B34" s="36">
        <v>2004</v>
      </c>
      <c r="C34" s="36">
        <v>4</v>
      </c>
      <c r="D34" s="37">
        <v>1.4434095937758684E-3</v>
      </c>
      <c r="E34" s="37">
        <v>4.3054131674580276E-4</v>
      </c>
      <c r="F34" s="37">
        <v>9.275821503251791E-4</v>
      </c>
      <c r="G34" s="37">
        <v>1.8178181489929557E-3</v>
      </c>
      <c r="H34" s="37">
        <v>4.3054297566413879E-4</v>
      </c>
      <c r="I34" s="37">
        <v>1.817819313146174E-3</v>
      </c>
      <c r="J34" s="37">
        <v>-9.7239285241812468E-4</v>
      </c>
      <c r="K34" s="37">
        <v>-4.2761145159602165E-3</v>
      </c>
      <c r="L34" s="37">
        <v>1.6898540779948235E-3</v>
      </c>
      <c r="M34" s="37">
        <v>1.3337370473891497E-3</v>
      </c>
      <c r="N34" s="37">
        <v>-2.9504876583814621E-3</v>
      </c>
      <c r="O34" s="37">
        <v>0.74196255207061768</v>
      </c>
      <c r="P34" s="37">
        <v>0.25803744792938232</v>
      </c>
      <c r="Q34" s="34"/>
      <c r="R34" s="34"/>
      <c r="S34" s="34"/>
      <c r="T34" s="34"/>
    </row>
    <row r="35" spans="1:20" ht="15" x14ac:dyDescent="0.25">
      <c r="A35" s="35" t="s">
        <v>1044</v>
      </c>
      <c r="B35" s="36">
        <v>2005</v>
      </c>
      <c r="C35" s="36">
        <v>1</v>
      </c>
      <c r="D35" s="37">
        <v>1.2039945460855961E-2</v>
      </c>
      <c r="E35" s="37">
        <v>1.607956737279892E-2</v>
      </c>
      <c r="F35" s="37">
        <v>3.4323723521083593E-3</v>
      </c>
      <c r="G35" s="37">
        <v>5.3466791287064552E-3</v>
      </c>
      <c r="H35" s="37">
        <v>1.607956737279892E-2</v>
      </c>
      <c r="I35" s="37">
        <v>5.3466781973838806E-3</v>
      </c>
      <c r="J35" s="37">
        <v>3.805429907515645E-3</v>
      </c>
      <c r="K35" s="37">
        <v>-1.2516465038061142E-2</v>
      </c>
      <c r="L35" s="37">
        <v>1.2284753611311316E-3</v>
      </c>
      <c r="M35" s="37">
        <v>-3.3255326561629772E-3</v>
      </c>
      <c r="N35" s="37">
        <v>-1.1204332113265991E-2</v>
      </c>
      <c r="O35" s="37">
        <v>0.74042379856109619</v>
      </c>
      <c r="P35" s="37">
        <v>0.25957620143890381</v>
      </c>
      <c r="Q35" s="34"/>
      <c r="R35" s="34"/>
      <c r="S35" s="34"/>
      <c r="T35" s="34"/>
    </row>
    <row r="36" spans="1:20" ht="15" x14ac:dyDescent="0.25">
      <c r="A36" s="35" t="s">
        <v>1044</v>
      </c>
      <c r="B36" s="36">
        <v>2005</v>
      </c>
      <c r="C36" s="36">
        <v>2</v>
      </c>
      <c r="D36" s="37">
        <v>-2.6753346901386976E-3</v>
      </c>
      <c r="E36" s="37">
        <v>-1.6053300350904465E-4</v>
      </c>
      <c r="F36" s="37">
        <v>-1.3394424458965659E-3</v>
      </c>
      <c r="G36" s="37">
        <v>1.5498946595471352E-4</v>
      </c>
      <c r="H36" s="37">
        <v>-1.6053393483161926E-4</v>
      </c>
      <c r="I36" s="37">
        <v>1.549907901789993E-4</v>
      </c>
      <c r="J36" s="37">
        <v>4.5317895710468292E-3</v>
      </c>
      <c r="K36" s="37">
        <v>9.6806669607758522E-3</v>
      </c>
      <c r="L36" s="37">
        <v>1.7358080949634314E-3</v>
      </c>
      <c r="M36" s="37">
        <v>-2.8909067623317242E-3</v>
      </c>
      <c r="N36" s="37">
        <v>6.4837136305868626E-3</v>
      </c>
      <c r="O36" s="37">
        <v>0.736000657081604</v>
      </c>
      <c r="P36" s="37">
        <v>0.26399928331375122</v>
      </c>
      <c r="Q36" s="34"/>
      <c r="R36" s="34"/>
      <c r="S36" s="34"/>
      <c r="T36" s="34"/>
    </row>
    <row r="37" spans="1:20" ht="15" x14ac:dyDescent="0.25">
      <c r="A37" s="35" t="s">
        <v>1044</v>
      </c>
      <c r="B37" s="36">
        <v>2005</v>
      </c>
      <c r="C37" s="36">
        <v>3</v>
      </c>
      <c r="D37" s="37">
        <v>6.978264544159174E-3</v>
      </c>
      <c r="E37" s="37">
        <v>3.6459662951529026E-3</v>
      </c>
      <c r="F37" s="37">
        <v>6.4898645505309105E-3</v>
      </c>
      <c r="G37" s="37">
        <v>4.6321423724293709E-3</v>
      </c>
      <c r="H37" s="37">
        <v>3.6459676921367645E-3</v>
      </c>
      <c r="I37" s="37">
        <v>4.6321428380906582E-3</v>
      </c>
      <c r="J37" s="37">
        <v>8.6867967620491982E-3</v>
      </c>
      <c r="K37" s="37">
        <v>1.4958921819925308E-3</v>
      </c>
      <c r="L37" s="37">
        <v>2.1726216655224562E-3</v>
      </c>
      <c r="M37" s="37">
        <v>3.3659948967397213E-3</v>
      </c>
      <c r="N37" s="37">
        <v>4.048679955303669E-3</v>
      </c>
      <c r="O37" s="37">
        <v>0.73557627201080322</v>
      </c>
      <c r="P37" s="37">
        <v>0.26442372798919678</v>
      </c>
      <c r="Q37" s="34"/>
      <c r="R37" s="34"/>
      <c r="S37" s="34"/>
      <c r="T37" s="34"/>
    </row>
    <row r="38" spans="1:20" ht="15" x14ac:dyDescent="0.25">
      <c r="A38" s="35" t="s">
        <v>1044</v>
      </c>
      <c r="B38" s="36">
        <v>2005</v>
      </c>
      <c r="C38" s="36">
        <v>4</v>
      </c>
      <c r="D38" s="37">
        <v>1.8892172956839204E-3</v>
      </c>
      <c r="E38" s="37">
        <v>-1.6142361564561725E-3</v>
      </c>
      <c r="F38" s="37">
        <v>1.9807459320873022E-3</v>
      </c>
      <c r="G38" s="37">
        <v>3.4619125653989613E-4</v>
      </c>
      <c r="H38" s="37">
        <v>-1.6142353415489197E-3</v>
      </c>
      <c r="I38" s="37">
        <v>3.4619102370925248E-4</v>
      </c>
      <c r="J38" s="37">
        <v>7.0758061483502388E-3</v>
      </c>
      <c r="K38" s="37">
        <v>6.0869380831718445E-3</v>
      </c>
      <c r="L38" s="37">
        <v>3.2475786283612251E-3</v>
      </c>
      <c r="M38" s="37">
        <v>3.3551030792295933E-3</v>
      </c>
      <c r="N38" s="37">
        <v>5.9826499782502651E-3</v>
      </c>
      <c r="O38" s="37">
        <v>0.73515188694000244</v>
      </c>
      <c r="P38" s="37">
        <v>0.26484817266464233</v>
      </c>
      <c r="Q38" s="34"/>
      <c r="R38" s="34"/>
      <c r="S38" s="34"/>
      <c r="T38" s="34"/>
    </row>
    <row r="39" spans="1:20" ht="15" x14ac:dyDescent="0.25">
      <c r="A39" s="35" t="s">
        <v>1044</v>
      </c>
      <c r="B39" s="36">
        <v>2006</v>
      </c>
      <c r="C39" s="36">
        <v>1</v>
      </c>
      <c r="D39" s="37">
        <v>1.1400220915675163E-2</v>
      </c>
      <c r="E39" s="37">
        <v>1.0184566490352154E-2</v>
      </c>
      <c r="F39" s="37">
        <v>4.7842757776379585E-3</v>
      </c>
      <c r="G39" s="37">
        <v>3.8458984345197678E-3</v>
      </c>
      <c r="H39" s="37">
        <v>1.018456369638443E-2</v>
      </c>
      <c r="I39" s="37">
        <v>3.8458982016891241E-3</v>
      </c>
      <c r="J39" s="37">
        <v>1.2379917316138744E-2</v>
      </c>
      <c r="K39" s="37">
        <v>-2.0250552915968001E-4</v>
      </c>
      <c r="L39" s="37">
        <v>3.4595092292875051E-3</v>
      </c>
      <c r="M39" s="37">
        <v>1.4171611983329058E-3</v>
      </c>
      <c r="N39" s="37">
        <v>1.8272165907546878E-3</v>
      </c>
      <c r="O39" s="37">
        <v>0.73219788074493408</v>
      </c>
      <c r="P39" s="37">
        <v>0.26780211925506592</v>
      </c>
      <c r="Q39" s="34"/>
      <c r="R39" s="34"/>
      <c r="S39" s="34"/>
      <c r="T39" s="34"/>
    </row>
    <row r="40" spans="1:20" ht="15" x14ac:dyDescent="0.25">
      <c r="A40" s="35" t="s">
        <v>1044</v>
      </c>
      <c r="B40" s="36">
        <v>2006</v>
      </c>
      <c r="C40" s="36">
        <v>2</v>
      </c>
      <c r="D40" s="37">
        <v>1.2869843281805515E-2</v>
      </c>
      <c r="E40" s="37">
        <v>5.9330351650714874E-3</v>
      </c>
      <c r="F40" s="37">
        <v>8.5654966533184052E-3</v>
      </c>
      <c r="G40" s="37">
        <v>4.7331796959042549E-3</v>
      </c>
      <c r="H40" s="37">
        <v>5.933031439781189E-3</v>
      </c>
      <c r="I40" s="37">
        <v>4.7331764362752438E-3</v>
      </c>
      <c r="J40" s="37">
        <v>2.2520843893289566E-2</v>
      </c>
      <c r="K40" s="37">
        <v>1.1838342994451523E-2</v>
      </c>
      <c r="L40" s="37">
        <v>5.1859444938600063E-3</v>
      </c>
      <c r="M40" s="37">
        <v>6.5408777445554733E-3</v>
      </c>
      <c r="N40" s="37">
        <v>1.1403575539588928E-2</v>
      </c>
      <c r="O40" s="37">
        <v>0.73071181774139404</v>
      </c>
      <c r="P40" s="37">
        <v>0.26928824186325073</v>
      </c>
      <c r="Q40" s="34"/>
      <c r="R40" s="34"/>
      <c r="S40" s="34"/>
      <c r="T40" s="34"/>
    </row>
    <row r="41" spans="1:20" ht="15" x14ac:dyDescent="0.25">
      <c r="A41" s="35" t="s">
        <v>1044</v>
      </c>
      <c r="B41" s="36">
        <v>2006</v>
      </c>
      <c r="C41" s="36">
        <v>3</v>
      </c>
      <c r="D41" s="37">
        <v>6.8745221942663193E-3</v>
      </c>
      <c r="E41" s="37">
        <v>2.2042144555598497E-3</v>
      </c>
      <c r="F41" s="37">
        <v>-3.4871170646511018E-4</v>
      </c>
      <c r="G41" s="37">
        <v>-4.368683323264122E-3</v>
      </c>
      <c r="H41" s="37">
        <v>2.2042170166969299E-3</v>
      </c>
      <c r="I41" s="37">
        <v>-4.3686814606189728E-3</v>
      </c>
      <c r="J41" s="37">
        <v>1.3274254277348518E-2</v>
      </c>
      <c r="K41" s="37">
        <v>7.3077413253486156E-3</v>
      </c>
      <c r="L41" s="37">
        <v>4.5741964131593704E-3</v>
      </c>
      <c r="M41" s="37">
        <v>4.4915452599525452E-3</v>
      </c>
      <c r="N41" s="37">
        <v>6.6612944938242435E-3</v>
      </c>
      <c r="O41" s="37">
        <v>0.73322302103042603</v>
      </c>
      <c r="P41" s="37">
        <v>0.26677700877189636</v>
      </c>
      <c r="Q41" s="34"/>
      <c r="R41" s="34"/>
      <c r="S41" s="34"/>
      <c r="T41" s="34"/>
    </row>
    <row r="42" spans="1:20" ht="15" x14ac:dyDescent="0.25">
      <c r="A42" s="35" t="s">
        <v>1044</v>
      </c>
      <c r="B42" s="36">
        <v>2006</v>
      </c>
      <c r="C42" s="36">
        <v>4</v>
      </c>
      <c r="D42" s="37">
        <v>8.1919711083173752E-3</v>
      </c>
      <c r="E42" s="37">
        <v>3.2676400151103735E-3</v>
      </c>
      <c r="F42" s="37">
        <v>5.8984309434890747E-3</v>
      </c>
      <c r="G42" s="37">
        <v>4.5155417174100876E-3</v>
      </c>
      <c r="H42" s="37">
        <v>3.2676383852958679E-3</v>
      </c>
      <c r="I42" s="37">
        <v>4.5155412517488003E-3</v>
      </c>
      <c r="J42" s="37">
        <v>1.6754711046814919E-2</v>
      </c>
      <c r="K42" s="37">
        <v>1.017075777053833E-2</v>
      </c>
      <c r="L42" s="37">
        <v>5.3784339688718319E-3</v>
      </c>
      <c r="M42" s="37">
        <v>4.5827603898942471E-3</v>
      </c>
      <c r="N42" s="37">
        <v>1.0322073474526405E-2</v>
      </c>
      <c r="O42" s="37">
        <v>0.73573422431945801</v>
      </c>
      <c r="P42" s="37">
        <v>0.26426577568054199</v>
      </c>
      <c r="Q42" s="34"/>
      <c r="R42" s="34"/>
      <c r="S42" s="34"/>
      <c r="T42" s="34"/>
    </row>
    <row r="43" spans="1:20" ht="15" x14ac:dyDescent="0.25">
      <c r="A43" s="35" t="s">
        <v>1044</v>
      </c>
      <c r="B43" s="36">
        <v>2007</v>
      </c>
      <c r="C43" s="36">
        <v>1</v>
      </c>
      <c r="D43" s="37">
        <v>-3.1832174863666296E-3</v>
      </c>
      <c r="E43" s="37">
        <v>-1.8502592574805021E-3</v>
      </c>
      <c r="F43" s="37">
        <v>4.6482679317705333E-4</v>
      </c>
      <c r="G43" s="37">
        <v>1.2085225898772478E-3</v>
      </c>
      <c r="H43" s="37">
        <v>-1.8502548336982727E-3</v>
      </c>
      <c r="I43" s="37">
        <v>1.2085227062925696E-3</v>
      </c>
      <c r="J43" s="37">
        <v>5.4291117703542113E-4</v>
      </c>
      <c r="K43" s="37">
        <v>2.8685177676379681E-3</v>
      </c>
      <c r="L43" s="37">
        <v>5.3898855112493038E-3</v>
      </c>
      <c r="M43" s="37">
        <v>-1.1191852390766144E-3</v>
      </c>
      <c r="N43" s="37">
        <v>3.4220837987959385E-3</v>
      </c>
      <c r="O43" s="37">
        <v>0.74464750289916992</v>
      </c>
      <c r="P43" s="37">
        <v>0.25535255670547485</v>
      </c>
      <c r="Q43" s="34"/>
      <c r="R43" s="34"/>
      <c r="S43" s="34"/>
      <c r="T43" s="34"/>
    </row>
    <row r="44" spans="1:20" ht="15" x14ac:dyDescent="0.25">
      <c r="A44" s="35" t="s">
        <v>1044</v>
      </c>
      <c r="B44" s="36">
        <v>2007</v>
      </c>
      <c r="C44" s="36">
        <v>2</v>
      </c>
      <c r="D44" s="37">
        <v>4.9330987967550755E-3</v>
      </c>
      <c r="E44" s="37">
        <v>1.0218705283477902E-3</v>
      </c>
      <c r="F44" s="37">
        <v>1.6694338992238045E-3</v>
      </c>
      <c r="G44" s="37">
        <v>-1.0547502897679806E-3</v>
      </c>
      <c r="H44" s="37">
        <v>1.0218694806098938E-3</v>
      </c>
      <c r="I44" s="37">
        <v>-1.0547505225986242E-3</v>
      </c>
      <c r="J44" s="37">
        <v>1.1142845265567303E-2</v>
      </c>
      <c r="K44" s="37">
        <v>6.3363807275891304E-3</v>
      </c>
      <c r="L44" s="37">
        <v>5.9665581211447716E-3</v>
      </c>
      <c r="M44" s="37">
        <v>3.8757829461246729E-3</v>
      </c>
      <c r="N44" s="37">
        <v>5.11168222874403E-3</v>
      </c>
      <c r="O44" s="37">
        <v>0.75342535972595215</v>
      </c>
      <c r="P44" s="37">
        <v>0.24657462537288666</v>
      </c>
      <c r="Q44" s="34"/>
      <c r="R44" s="34"/>
      <c r="S44" s="34"/>
      <c r="T44" s="34"/>
    </row>
    <row r="45" spans="1:20" ht="15" x14ac:dyDescent="0.25">
      <c r="A45" s="35" t="s">
        <v>1044</v>
      </c>
      <c r="B45" s="36">
        <v>2007</v>
      </c>
      <c r="C45" s="36">
        <v>3</v>
      </c>
      <c r="D45" s="37">
        <v>4.9320114776492119E-3</v>
      </c>
      <c r="E45" s="37">
        <v>7.451128214597702E-3</v>
      </c>
      <c r="F45" s="37">
        <v>-4.9459922593086958E-4</v>
      </c>
      <c r="G45" s="37">
        <v>-5.5239826906472445E-4</v>
      </c>
      <c r="H45" s="37">
        <v>7.4511244893074036E-3</v>
      </c>
      <c r="I45" s="37">
        <v>-5.5239786161109805E-4</v>
      </c>
      <c r="J45" s="37">
        <v>7.271049078553915E-3</v>
      </c>
      <c r="K45" s="37">
        <v>5.0720758736133575E-4</v>
      </c>
      <c r="L45" s="37">
        <v>5.8766412548720837E-3</v>
      </c>
      <c r="M45" s="37">
        <v>-1.9992219749838114E-3</v>
      </c>
      <c r="N45" s="37">
        <v>1.4548407634720206E-3</v>
      </c>
      <c r="O45" s="37">
        <v>0.75566601753234863</v>
      </c>
      <c r="P45" s="37">
        <v>0.24433399736881256</v>
      </c>
      <c r="Q45" s="34"/>
      <c r="R45" s="34"/>
      <c r="S45" s="34"/>
      <c r="T45" s="34"/>
    </row>
    <row r="46" spans="1:20" ht="15" x14ac:dyDescent="0.25">
      <c r="A46" s="35" t="s">
        <v>1044</v>
      </c>
      <c r="B46" s="36">
        <v>2007</v>
      </c>
      <c r="C46" s="36">
        <v>4</v>
      </c>
      <c r="D46" s="37">
        <v>4.7073536552488804E-3</v>
      </c>
      <c r="E46" s="37">
        <v>2.9213239904493093E-3</v>
      </c>
      <c r="F46" s="37">
        <v>6.1273155733942986E-4</v>
      </c>
      <c r="G46" s="37">
        <v>2.1495276596397161E-3</v>
      </c>
      <c r="H46" s="37">
        <v>2.9213279485702515E-3</v>
      </c>
      <c r="I46" s="37">
        <v>2.1495292894542217E-3</v>
      </c>
      <c r="J46" s="37">
        <v>1.0987706482410431E-2</v>
      </c>
      <c r="K46" s="37">
        <v>6.1517925933003426E-3</v>
      </c>
      <c r="L46" s="37">
        <v>6.5300259739160538E-3</v>
      </c>
      <c r="M46" s="37">
        <v>1.8230219138786197E-3</v>
      </c>
      <c r="N46" s="37">
        <v>6.6220262087881565E-3</v>
      </c>
      <c r="O46" s="37">
        <v>0.75790667533874512</v>
      </c>
      <c r="P46" s="37">
        <v>0.24209336936473846</v>
      </c>
      <c r="Q46" s="34"/>
      <c r="R46" s="34"/>
      <c r="S46" s="34"/>
      <c r="T46" s="34"/>
    </row>
    <row r="47" spans="1:20" ht="15" x14ac:dyDescent="0.25">
      <c r="A47" s="35" t="s">
        <v>1044</v>
      </c>
      <c r="B47" s="36">
        <v>2008</v>
      </c>
      <c r="C47" s="36">
        <v>1</v>
      </c>
      <c r="D47" s="37">
        <v>-6.427424494177103E-3</v>
      </c>
      <c r="E47" s="37">
        <v>-6.0024033300578594E-3</v>
      </c>
      <c r="F47" s="37">
        <v>9.9133281037211418E-4</v>
      </c>
      <c r="G47" s="37">
        <v>2.7877895627170801E-3</v>
      </c>
      <c r="H47" s="37">
        <v>-6.0024037957191467E-3</v>
      </c>
      <c r="I47" s="37">
        <v>2.7877888642251492E-3</v>
      </c>
      <c r="J47" s="37">
        <v>-1.4194336254149675E-3</v>
      </c>
      <c r="K47" s="37">
        <v>4.0063471533358097E-3</v>
      </c>
      <c r="L47" s="37">
        <v>6.9844964891672134E-3</v>
      </c>
      <c r="M47" s="37">
        <v>-1.3613369083032012E-4</v>
      </c>
      <c r="N47" s="37">
        <v>5.4385294206440449E-3</v>
      </c>
      <c r="O47" s="37">
        <v>0.76067149639129639</v>
      </c>
      <c r="P47" s="37">
        <v>0.239328533411026</v>
      </c>
      <c r="Q47" s="34"/>
      <c r="R47" s="34"/>
      <c r="S47" s="34"/>
      <c r="T47" s="34"/>
    </row>
    <row r="48" spans="1:20" ht="15" x14ac:dyDescent="0.25">
      <c r="A48" s="35" t="s">
        <v>1044</v>
      </c>
      <c r="B48" s="36">
        <v>2008</v>
      </c>
      <c r="C48" s="36">
        <v>2</v>
      </c>
      <c r="D48" s="37">
        <v>-7.8630633652210236E-3</v>
      </c>
      <c r="E48" s="37">
        <v>-3.9633684791624546E-3</v>
      </c>
      <c r="F48" s="37">
        <v>-8.794865570962429E-3</v>
      </c>
      <c r="G48" s="37">
        <v>-5.1226266659796238E-3</v>
      </c>
      <c r="H48" s="37">
        <v>-3.9633661508560181E-3</v>
      </c>
      <c r="I48" s="37">
        <v>-5.1226266659796238E-3</v>
      </c>
      <c r="J48" s="37">
        <v>-6.5421578474342823E-3</v>
      </c>
      <c r="K48" s="37">
        <v>-1.3230059994384646E-3</v>
      </c>
      <c r="L48" s="37">
        <v>6.6979643888771534E-3</v>
      </c>
      <c r="M48" s="37">
        <v>-3.1920992769300938E-3</v>
      </c>
      <c r="N48" s="37">
        <v>-1.9914652220904827E-3</v>
      </c>
      <c r="O48" s="37">
        <v>0.75859332084655762</v>
      </c>
      <c r="P48" s="37">
        <v>0.24140667915344238</v>
      </c>
      <c r="Q48" s="34"/>
      <c r="R48" s="34"/>
      <c r="S48" s="34"/>
      <c r="T48" s="34"/>
    </row>
    <row r="49" spans="1:20" ht="15" x14ac:dyDescent="0.25">
      <c r="A49" s="35" t="s">
        <v>1044</v>
      </c>
      <c r="B49" s="36">
        <v>2008</v>
      </c>
      <c r="C49" s="36">
        <v>3</v>
      </c>
      <c r="D49" s="37">
        <v>-1.070820540189743E-2</v>
      </c>
      <c r="E49" s="37">
        <v>-1.1489239986985922E-3</v>
      </c>
      <c r="F49" s="37">
        <v>-9.5186792314052582E-3</v>
      </c>
      <c r="G49" s="37">
        <v>-6.7753181792795658E-3</v>
      </c>
      <c r="H49" s="37">
        <v>-1.1489242315292358E-3</v>
      </c>
      <c r="I49" s="37">
        <v>-6.7753172479569912E-3</v>
      </c>
      <c r="J49" s="37">
        <v>-9.8319519311189651E-3</v>
      </c>
      <c r="K49" s="37">
        <v>-1.7528376774862409E-3</v>
      </c>
      <c r="L49" s="37">
        <v>6.4098532311618328E-3</v>
      </c>
      <c r="M49" s="37">
        <v>-8.9614922180771828E-3</v>
      </c>
      <c r="N49" s="37">
        <v>-3.1351200304925442E-3</v>
      </c>
      <c r="O49" s="37">
        <v>0.75114798545837402</v>
      </c>
      <c r="P49" s="37">
        <v>0.24885199964046478</v>
      </c>
      <c r="Q49" s="34"/>
      <c r="R49" s="34"/>
      <c r="S49" s="34"/>
      <c r="T49" s="34"/>
    </row>
    <row r="50" spans="1:20" ht="15" x14ac:dyDescent="0.25">
      <c r="A50" s="35" t="s">
        <v>1044</v>
      </c>
      <c r="B50" s="36">
        <v>2008</v>
      </c>
      <c r="C50" s="36">
        <v>4</v>
      </c>
      <c r="D50" s="37">
        <v>-2.1372472867369652E-2</v>
      </c>
      <c r="E50" s="37">
        <v>-1.4793260954320431E-2</v>
      </c>
      <c r="F50" s="37">
        <v>-2.1547002717852592E-2</v>
      </c>
      <c r="G50" s="37">
        <v>-1.4913348481059074E-2</v>
      </c>
      <c r="H50" s="37">
        <v>-1.4793261885643005E-2</v>
      </c>
      <c r="I50" s="37">
        <v>-1.4913349412381649E-2</v>
      </c>
      <c r="J50" s="37">
        <v>-2.4957036599516869E-2</v>
      </c>
      <c r="K50" s="37">
        <v>-7.6421173289418221E-3</v>
      </c>
      <c r="L50" s="37">
        <v>5.2575278095901012E-3</v>
      </c>
      <c r="M50" s="37">
        <v>-5.827802699059248E-3</v>
      </c>
      <c r="N50" s="37">
        <v>-7.5760949403047562E-3</v>
      </c>
      <c r="O50" s="37">
        <v>0.74370265007019043</v>
      </c>
      <c r="P50" s="37">
        <v>0.25629732012748718</v>
      </c>
      <c r="Q50" s="34"/>
      <c r="R50" s="34"/>
      <c r="S50" s="34"/>
      <c r="T50" s="34"/>
    </row>
    <row r="51" spans="1:20" ht="15" x14ac:dyDescent="0.25">
      <c r="A51" s="35" t="s">
        <v>1044</v>
      </c>
      <c r="B51" s="36">
        <v>2009</v>
      </c>
      <c r="C51" s="36">
        <v>1</v>
      </c>
      <c r="D51" s="37">
        <v>-6.6870220005512238E-2</v>
      </c>
      <c r="E51" s="37">
        <v>-2.1308789029717445E-2</v>
      </c>
      <c r="F51" s="37">
        <v>-3.8426738232374191E-2</v>
      </c>
      <c r="G51" s="37">
        <v>-1.1341162957251072E-2</v>
      </c>
      <c r="H51" s="37">
        <v>-2.1308790892362595E-2</v>
      </c>
      <c r="I51" s="37">
        <v>-1.1341161094605923E-2</v>
      </c>
      <c r="J51" s="37">
        <v>-7.7546276152133942E-2</v>
      </c>
      <c r="K51" s="37">
        <v>-1.5605492517352104E-2</v>
      </c>
      <c r="L51" s="37">
        <v>9.6345803467556834E-4</v>
      </c>
      <c r="M51" s="37">
        <v>-4.5289456844329834E-2</v>
      </c>
      <c r="N51" s="37">
        <v>-1.4360536821186543E-2</v>
      </c>
      <c r="O51" s="37">
        <v>0.71890425682067871</v>
      </c>
      <c r="P51" s="37">
        <v>0.28109568357467651</v>
      </c>
      <c r="Q51" s="34"/>
      <c r="R51" s="34"/>
      <c r="S51" s="34"/>
      <c r="T51" s="34"/>
    </row>
    <row r="52" spans="1:20" ht="15" x14ac:dyDescent="0.25">
      <c r="A52" s="35" t="s">
        <v>1044</v>
      </c>
      <c r="B52" s="36">
        <v>2009</v>
      </c>
      <c r="C52" s="36">
        <v>2</v>
      </c>
      <c r="D52" s="37">
        <v>1.089860312640667E-2</v>
      </c>
      <c r="E52" s="37">
        <v>3.6841757595539093E-2</v>
      </c>
      <c r="F52" s="37">
        <v>4.7212438657879829E-3</v>
      </c>
      <c r="G52" s="37">
        <v>2.2208187729120255E-2</v>
      </c>
      <c r="H52" s="37">
        <v>3.6841761320829391E-2</v>
      </c>
      <c r="I52" s="37">
        <v>2.2208185866475105E-2</v>
      </c>
      <c r="J52" s="37">
        <v>-1.9637288060039282E-3</v>
      </c>
      <c r="K52" s="37">
        <v>-1.8180247396230698E-2</v>
      </c>
      <c r="L52" s="37">
        <v>6.0354347806423903E-4</v>
      </c>
      <c r="M52" s="37">
        <v>-2.6311963796615601E-2</v>
      </c>
      <c r="N52" s="37">
        <v>-1.7177481204271317E-2</v>
      </c>
      <c r="O52" s="37">
        <v>0.69725358486175537</v>
      </c>
      <c r="P52" s="37">
        <v>0.30274641513824463</v>
      </c>
      <c r="Q52" s="34"/>
      <c r="R52" s="34"/>
      <c r="S52" s="34"/>
      <c r="T52" s="34"/>
    </row>
    <row r="53" spans="1:20" ht="15" x14ac:dyDescent="0.25">
      <c r="A53" s="35" t="s">
        <v>1044</v>
      </c>
      <c r="B53" s="36">
        <v>2009</v>
      </c>
      <c r="C53" s="36">
        <v>3</v>
      </c>
      <c r="D53" s="37">
        <v>9.0562319383025169E-3</v>
      </c>
      <c r="E53" s="37">
        <v>5.4551525972783566E-3</v>
      </c>
      <c r="F53" s="37">
        <v>6.772118154913187E-3</v>
      </c>
      <c r="G53" s="37">
        <v>3.8784991484135389E-3</v>
      </c>
      <c r="H53" s="37">
        <v>5.4551512002944946E-3</v>
      </c>
      <c r="I53" s="37">
        <v>3.8784986827522516E-3</v>
      </c>
      <c r="J53" s="37">
        <v>6.6827917471528053E-3</v>
      </c>
      <c r="K53" s="37">
        <v>-3.3569405786693096E-3</v>
      </c>
      <c r="L53" s="37">
        <v>1.4492990158032626E-4</v>
      </c>
      <c r="M53" s="37">
        <v>3.5203732550144196E-3</v>
      </c>
      <c r="N53" s="37">
        <v>-3.7818632554262877E-3</v>
      </c>
      <c r="O53" s="37">
        <v>0.69610345363616943</v>
      </c>
      <c r="P53" s="37">
        <v>0.30389654636383057</v>
      </c>
      <c r="Q53" s="34"/>
      <c r="R53" s="34"/>
      <c r="S53" s="34"/>
      <c r="T53" s="34"/>
    </row>
    <row r="54" spans="1:20" ht="15" x14ac:dyDescent="0.25">
      <c r="A54" s="35" t="s">
        <v>1044</v>
      </c>
      <c r="B54" s="36">
        <v>2009</v>
      </c>
      <c r="C54" s="36">
        <v>4</v>
      </c>
      <c r="D54" s="37">
        <v>8.7346713989973068E-3</v>
      </c>
      <c r="E54" s="37">
        <v>-3.7885436322540045E-3</v>
      </c>
      <c r="F54" s="37">
        <v>6.2743173912167549E-3</v>
      </c>
      <c r="G54" s="37">
        <v>-5.8000808348879218E-4</v>
      </c>
      <c r="H54" s="37">
        <v>-3.7885457277297974E-3</v>
      </c>
      <c r="I54" s="37">
        <v>-5.8000930584967136E-4</v>
      </c>
      <c r="J54" s="37">
        <v>8.1556020304560661E-3</v>
      </c>
      <c r="K54" s="37">
        <v>-5.2518007578328252E-4</v>
      </c>
      <c r="L54" s="37">
        <v>-7.1861658943817019E-4</v>
      </c>
      <c r="M54" s="37">
        <v>1.2528332881629467E-2</v>
      </c>
      <c r="N54" s="37">
        <v>-2.4366574361920357E-3</v>
      </c>
      <c r="O54" s="37">
        <v>0.6949533224105835</v>
      </c>
      <c r="P54" s="37">
        <v>0.3050466775894165</v>
      </c>
      <c r="Q54" s="34"/>
      <c r="R54" s="34"/>
      <c r="S54" s="34"/>
      <c r="T54" s="34"/>
    </row>
    <row r="55" spans="1:20" ht="15" x14ac:dyDescent="0.25">
      <c r="A55" s="35" t="s">
        <v>1044</v>
      </c>
      <c r="B55" s="36">
        <v>2010</v>
      </c>
      <c r="C55" s="36">
        <v>1</v>
      </c>
      <c r="D55" s="37">
        <v>1.8966527655720711E-2</v>
      </c>
      <c r="E55" s="37">
        <v>8.9013343676924706E-3</v>
      </c>
      <c r="F55" s="37">
        <v>8.751249872148037E-3</v>
      </c>
      <c r="G55" s="37">
        <v>4.8806397244334221E-3</v>
      </c>
      <c r="H55" s="37">
        <v>8.9013352990150452E-3</v>
      </c>
      <c r="I55" s="37">
        <v>4.8806406557559967E-3</v>
      </c>
      <c r="J55" s="37">
        <v>2.4473421275615692E-2</v>
      </c>
      <c r="K55" s="37">
        <v>8.1406813114881516E-3</v>
      </c>
      <c r="L55" s="37">
        <v>-9.9762796889990568E-4</v>
      </c>
      <c r="M55" s="37">
        <v>1.0059979744255543E-2</v>
      </c>
      <c r="N55" s="37">
        <v>7.0435921661555767E-3</v>
      </c>
      <c r="O55" s="37">
        <v>0.71235662698745728</v>
      </c>
      <c r="P55" s="37">
        <v>0.28764337301254272</v>
      </c>
      <c r="Q55" s="34"/>
      <c r="R55" s="34"/>
      <c r="S55" s="34"/>
      <c r="T55" s="34"/>
    </row>
    <row r="56" spans="1:20" ht="15" x14ac:dyDescent="0.25">
      <c r="A56" s="35" t="s">
        <v>1044</v>
      </c>
      <c r="B56" s="36">
        <v>2010</v>
      </c>
      <c r="C56" s="36">
        <v>2</v>
      </c>
      <c r="D56" s="37">
        <v>1.7633123323321342E-2</v>
      </c>
      <c r="E56" s="37">
        <v>-7.9440409317612648E-3</v>
      </c>
      <c r="F56" s="37">
        <v>1.0065527632832527E-2</v>
      </c>
      <c r="G56" s="37">
        <v>-2.0961510017514229E-3</v>
      </c>
      <c r="H56" s="37">
        <v>-7.9440400004386902E-3</v>
      </c>
      <c r="I56" s="37">
        <v>-2.0961505360901356E-3</v>
      </c>
      <c r="J56" s="37">
        <v>2.4477735161781311E-2</v>
      </c>
      <c r="K56" s="37">
        <v>9.7022904083132744E-3</v>
      </c>
      <c r="L56" s="37">
        <v>1.9710299966391176E-4</v>
      </c>
      <c r="M56" s="37">
        <v>2.5245910510420799E-2</v>
      </c>
      <c r="N56" s="37">
        <v>1.0275322943925858E-2</v>
      </c>
      <c r="O56" s="37">
        <v>0.73420572280883789</v>
      </c>
      <c r="P56" s="37">
        <v>0.26579427719116211</v>
      </c>
      <c r="Q56" s="34"/>
      <c r="R56" s="34"/>
      <c r="S56" s="34"/>
      <c r="T56" s="34"/>
    </row>
    <row r="57" spans="1:20" ht="15" x14ac:dyDescent="0.25">
      <c r="A57" s="35" t="s">
        <v>1044</v>
      </c>
      <c r="B57" s="36">
        <v>2010</v>
      </c>
      <c r="C57" s="36">
        <v>3</v>
      </c>
      <c r="D57" s="37">
        <v>6.2697520479559898E-3</v>
      </c>
      <c r="E57" s="37">
        <v>-7.642264012247324E-3</v>
      </c>
      <c r="F57" s="37">
        <v>4.0337080135941505E-3</v>
      </c>
      <c r="G57" s="37">
        <v>-7.2056525386869907E-3</v>
      </c>
      <c r="H57" s="37">
        <v>-7.6422691345214844E-3</v>
      </c>
      <c r="I57" s="37">
        <v>-7.2056539356708527E-3</v>
      </c>
      <c r="J57" s="37">
        <v>1.1020072735846043E-2</v>
      </c>
      <c r="K57" s="37">
        <v>6.5211043693125248E-3</v>
      </c>
      <c r="L57" s="37">
        <v>6.959903403185308E-4</v>
      </c>
      <c r="M57" s="37">
        <v>1.3644419610500336E-2</v>
      </c>
      <c r="N57" s="37">
        <v>6.9538354873657227E-3</v>
      </c>
      <c r="O57" s="37">
        <v>0.74194717407226563</v>
      </c>
      <c r="P57" s="37">
        <v>0.25805282592773438</v>
      </c>
      <c r="Q57" s="34"/>
      <c r="R57" s="34"/>
      <c r="S57" s="34"/>
      <c r="T57" s="34"/>
    </row>
    <row r="58" spans="1:20" ht="15" x14ac:dyDescent="0.25">
      <c r="A58" s="35" t="s">
        <v>1044</v>
      </c>
      <c r="B58" s="36">
        <v>2010</v>
      </c>
      <c r="C58" s="36">
        <v>4</v>
      </c>
      <c r="D58" s="37">
        <v>1.3036996824666858E-3</v>
      </c>
      <c r="E58" s="37">
        <v>-6.7973597906529903E-3</v>
      </c>
      <c r="F58" s="37">
        <v>5.4392172023653984E-3</v>
      </c>
      <c r="G58" s="37">
        <v>3.0536814592778683E-3</v>
      </c>
      <c r="H58" s="37">
        <v>-6.7973583936691284E-3</v>
      </c>
      <c r="I58" s="37">
        <v>3.0536826234310865E-3</v>
      </c>
      <c r="J58" s="37">
        <v>7.8359916806221008E-3</v>
      </c>
      <c r="K58" s="37">
        <v>9.1338567435741425E-3</v>
      </c>
      <c r="L58" s="37">
        <v>6.6903536207973957E-4</v>
      </c>
      <c r="M58" s="37">
        <v>7.6183360069990158E-3</v>
      </c>
      <c r="N58" s="37">
        <v>8.9979385957121849E-3</v>
      </c>
      <c r="O58" s="37">
        <v>0.74968862533569336</v>
      </c>
      <c r="P58" s="37">
        <v>0.25031134486198425</v>
      </c>
      <c r="Q58" s="34"/>
      <c r="R58" s="34"/>
      <c r="S58" s="34"/>
      <c r="T58" s="34"/>
    </row>
    <row r="59" spans="1:20" ht="15" x14ac:dyDescent="0.25">
      <c r="A59" s="35" t="s">
        <v>1044</v>
      </c>
      <c r="B59" s="36">
        <v>2011</v>
      </c>
      <c r="C59" s="36">
        <v>1</v>
      </c>
      <c r="D59" s="37">
        <v>1.363898441195488E-2</v>
      </c>
      <c r="E59" s="37">
        <v>6.0597481206059456E-3</v>
      </c>
      <c r="F59" s="37">
        <v>6.7241736687719822E-3</v>
      </c>
      <c r="G59" s="37">
        <v>1.3473890721797943E-3</v>
      </c>
      <c r="H59" s="37">
        <v>6.0597509145736694E-3</v>
      </c>
      <c r="I59" s="37">
        <v>1.3473904691636562E-3</v>
      </c>
      <c r="J59" s="37">
        <v>1.8927879631519318E-2</v>
      </c>
      <c r="K59" s="37">
        <v>6.3916393555700779E-3</v>
      </c>
      <c r="L59" s="37">
        <v>2.8261234983801842E-3</v>
      </c>
      <c r="M59" s="37">
        <v>7.3476601392030716E-3</v>
      </c>
      <c r="N59" s="37">
        <v>5.3947614505887032E-3</v>
      </c>
      <c r="O59" s="37">
        <v>0.75566840171813965</v>
      </c>
      <c r="P59" s="37">
        <v>0.24433159828186035</v>
      </c>
      <c r="Q59" s="34"/>
      <c r="R59" s="34"/>
      <c r="S59" s="34"/>
      <c r="T59" s="34"/>
    </row>
    <row r="60" spans="1:20" ht="15" x14ac:dyDescent="0.25">
      <c r="A60" s="35" t="s">
        <v>1044</v>
      </c>
      <c r="B60" s="36">
        <v>2011</v>
      </c>
      <c r="C60" s="36">
        <v>2</v>
      </c>
      <c r="D60" s="37">
        <v>2.2161731030791998E-3</v>
      </c>
      <c r="E60" s="37">
        <v>-2.4757171049714088E-3</v>
      </c>
      <c r="F60" s="37">
        <v>-3.131362609565258E-5</v>
      </c>
      <c r="G60" s="37">
        <v>-2.9307052027434111E-3</v>
      </c>
      <c r="H60" s="37">
        <v>-2.4757161736488342E-3</v>
      </c>
      <c r="I60" s="37">
        <v>-2.930706599727273E-3</v>
      </c>
      <c r="J60" s="37">
        <v>3.0884223524481058E-3</v>
      </c>
      <c r="K60" s="37">
        <v>-1.0869538527913392E-4</v>
      </c>
      <c r="L60" s="37">
        <v>3.0668268445879221E-3</v>
      </c>
      <c r="M60" s="37">
        <v>4.9039246514439583E-3</v>
      </c>
      <c r="N60" s="37">
        <v>5.5466691264882684E-4</v>
      </c>
      <c r="O60" s="37">
        <v>0.75786340236663818</v>
      </c>
      <c r="P60" s="37">
        <v>0.2421366274356842</v>
      </c>
      <c r="Q60" s="34"/>
      <c r="R60" s="34"/>
      <c r="S60" s="34"/>
      <c r="T60" s="34"/>
    </row>
    <row r="61" spans="1:20" ht="15" x14ac:dyDescent="0.25">
      <c r="A61" s="35" t="s">
        <v>1044</v>
      </c>
      <c r="B61" s="36">
        <v>2011</v>
      </c>
      <c r="C61" s="36">
        <v>3</v>
      </c>
      <c r="D61" s="37">
        <v>3.8781377952545881E-3</v>
      </c>
      <c r="E61" s="37">
        <v>3.0404860153794289E-3</v>
      </c>
      <c r="F61" s="37">
        <v>-1.0531921871006489E-3</v>
      </c>
      <c r="G61" s="37">
        <v>-6.9839804200455546E-4</v>
      </c>
      <c r="H61" s="37">
        <v>3.0404850840568542E-3</v>
      </c>
      <c r="I61" s="37">
        <v>-6.9839844945818186E-4</v>
      </c>
      <c r="J61" s="37">
        <v>7.468243595212698E-3</v>
      </c>
      <c r="K61" s="37">
        <v>3.4308766480535269E-3</v>
      </c>
      <c r="L61" s="37">
        <v>3.9484808221459389E-3</v>
      </c>
      <c r="M61" s="37">
        <v>8.7163894204422832E-4</v>
      </c>
      <c r="N61" s="37">
        <v>3.905364079400897E-3</v>
      </c>
      <c r="O61" s="37">
        <v>0.75803530216217041</v>
      </c>
      <c r="P61" s="37">
        <v>0.24196472764015198</v>
      </c>
      <c r="Q61" s="34"/>
      <c r="R61" s="34"/>
      <c r="S61" s="34"/>
      <c r="T61" s="34"/>
    </row>
    <row r="62" spans="1:20" ht="15" x14ac:dyDescent="0.25">
      <c r="A62" s="35" t="s">
        <v>1044</v>
      </c>
      <c r="B62" s="36">
        <v>2011</v>
      </c>
      <c r="C62" s="36">
        <v>4</v>
      </c>
      <c r="D62" s="37">
        <v>-4.1219466365873814E-3</v>
      </c>
      <c r="E62" s="37">
        <v>-3.009251959156245E-4</v>
      </c>
      <c r="F62" s="37">
        <v>-3.4471086692065001E-3</v>
      </c>
      <c r="G62" s="37">
        <v>-3.7168057169765234E-3</v>
      </c>
      <c r="H62" s="37">
        <v>-3.0092895030975342E-4</v>
      </c>
      <c r="I62" s="37">
        <v>-3.716806648299098E-3</v>
      </c>
      <c r="J62" s="37">
        <v>-2.2364063188433647E-3</v>
      </c>
      <c r="K62" s="37">
        <v>1.1959742987528443E-3</v>
      </c>
      <c r="L62" s="37">
        <v>3.446908900514245E-3</v>
      </c>
      <c r="M62" s="37">
        <v>-3.6757152993232012E-3</v>
      </c>
      <c r="N62" s="37">
        <v>1.2343907728791237E-3</v>
      </c>
      <c r="O62" s="37">
        <v>0.75820720195770264</v>
      </c>
      <c r="P62" s="37">
        <v>0.24179282784461975</v>
      </c>
      <c r="Q62" s="34"/>
      <c r="R62" s="34"/>
      <c r="S62" s="34"/>
      <c r="T62" s="34"/>
    </row>
    <row r="63" spans="1:20" ht="15" x14ac:dyDescent="0.25">
      <c r="A63" s="35" t="s">
        <v>1044</v>
      </c>
      <c r="B63" s="36">
        <v>2012</v>
      </c>
      <c r="C63" s="36">
        <v>1</v>
      </c>
      <c r="D63" s="37">
        <v>7.3497979901731014E-3</v>
      </c>
      <c r="E63" s="37">
        <v>9.1369366273283958E-3</v>
      </c>
      <c r="F63" s="37">
        <v>1.313348300755024E-3</v>
      </c>
      <c r="G63" s="37">
        <v>7.68305454403162E-3</v>
      </c>
      <c r="H63" s="37">
        <v>9.1369375586509705E-3</v>
      </c>
      <c r="I63" s="37">
        <v>7.68305454403162E-3</v>
      </c>
      <c r="J63" s="37">
        <v>8.8510662317276001E-3</v>
      </c>
      <c r="K63" s="37">
        <v>9.0524827828630805E-4</v>
      </c>
      <c r="L63" s="37">
        <v>2.8832028619945049E-3</v>
      </c>
      <c r="M63" s="37">
        <v>-1.6813991824164987E-3</v>
      </c>
      <c r="N63" s="37">
        <v>-9.2249515000730753E-4</v>
      </c>
      <c r="O63" s="37">
        <v>0.75212776660919189</v>
      </c>
      <c r="P63" s="37">
        <v>0.24787229299545288</v>
      </c>
      <c r="Q63" s="34"/>
      <c r="R63" s="34"/>
      <c r="S63" s="34"/>
      <c r="T63" s="34"/>
    </row>
    <row r="64" spans="1:20" ht="15" x14ac:dyDescent="0.25">
      <c r="A64" s="35" t="s">
        <v>1044</v>
      </c>
      <c r="B64" s="36">
        <v>2012</v>
      </c>
      <c r="C64" s="36">
        <v>2</v>
      </c>
      <c r="D64" s="37">
        <v>2.955667907372117E-3</v>
      </c>
      <c r="E64" s="37">
        <v>3.1423608306795359E-3</v>
      </c>
      <c r="F64" s="37">
        <v>-1.963132293894887E-3</v>
      </c>
      <c r="G64" s="37">
        <v>-1.9762411247938871E-3</v>
      </c>
      <c r="H64" s="37">
        <v>3.1423643231391907E-3</v>
      </c>
      <c r="I64" s="37">
        <v>-1.9762394949793816E-3</v>
      </c>
      <c r="J64" s="37">
        <v>1.8404582515358925E-3</v>
      </c>
      <c r="K64" s="37">
        <v>-2.6596675161272287E-3</v>
      </c>
      <c r="L64" s="37">
        <v>2.5601023808121681E-3</v>
      </c>
      <c r="M64" s="37">
        <v>2.7153586415806785E-5</v>
      </c>
      <c r="N64" s="37">
        <v>-2.4231770075857639E-3</v>
      </c>
      <c r="O64" s="37">
        <v>0.74508237838745117</v>
      </c>
      <c r="P64" s="37">
        <v>0.25491765141487122</v>
      </c>
      <c r="Q64" s="34"/>
      <c r="R64" s="34"/>
      <c r="S64" s="34"/>
      <c r="T64" s="34"/>
    </row>
    <row r="65" spans="1:20" ht="15" x14ac:dyDescent="0.25">
      <c r="A65" s="35" t="s">
        <v>1044</v>
      </c>
      <c r="B65" s="36">
        <v>2012</v>
      </c>
      <c r="C65" s="36">
        <v>3</v>
      </c>
      <c r="D65" s="37">
        <v>3.6743360396940261E-5</v>
      </c>
      <c r="E65" s="37">
        <v>6.5417876467108727E-3</v>
      </c>
      <c r="F65" s="37">
        <v>-7.2296540020033717E-4</v>
      </c>
      <c r="G65" s="37">
        <v>1.8806243315339088E-3</v>
      </c>
      <c r="H65" s="37">
        <v>6.5417885780334473E-3</v>
      </c>
      <c r="I65" s="37">
        <v>1.8806252628564835E-3</v>
      </c>
      <c r="J65" s="37">
        <v>1.3616418000310659E-3</v>
      </c>
      <c r="K65" s="37">
        <v>9.7022263798862696E-4</v>
      </c>
      <c r="L65" s="37">
        <v>2.177651971578598E-3</v>
      </c>
      <c r="M65" s="37">
        <v>-6.4602885395288467E-3</v>
      </c>
      <c r="N65" s="37">
        <v>-2.3324228823184967E-4</v>
      </c>
      <c r="O65" s="37">
        <v>0.74332249164581299</v>
      </c>
      <c r="P65" s="37">
        <v>0.2566775381565094</v>
      </c>
      <c r="Q65" s="34"/>
      <c r="R65" s="34"/>
      <c r="S65" s="34"/>
      <c r="T65" s="34"/>
    </row>
    <row r="66" spans="1:20" ht="15" x14ac:dyDescent="0.25">
      <c r="A66" s="35" t="s">
        <v>1044</v>
      </c>
      <c r="B66" s="36">
        <v>2012</v>
      </c>
      <c r="C66" s="36">
        <v>4</v>
      </c>
      <c r="D66" s="37">
        <v>-7.9908808693289757E-3</v>
      </c>
      <c r="E66" s="37">
        <v>-1.4707122463732958E-3</v>
      </c>
      <c r="F66" s="37">
        <v>-4.1355309076607227E-3</v>
      </c>
      <c r="G66" s="37">
        <v>2.982478472404182E-4</v>
      </c>
      <c r="H66" s="37">
        <v>-1.470714807510376E-3</v>
      </c>
      <c r="I66" s="37">
        <v>2.9824580997228622E-4</v>
      </c>
      <c r="J66" s="37">
        <v>-6.8353512324392796E-3</v>
      </c>
      <c r="K66" s="37">
        <v>7.6849345350638032E-4</v>
      </c>
      <c r="L66" s="37">
        <v>2.0957645028829575E-3</v>
      </c>
      <c r="M66" s="37">
        <v>-6.4761489629745483E-3</v>
      </c>
      <c r="N66" s="37">
        <v>5.7732203276827931E-4</v>
      </c>
      <c r="O66" s="37">
        <v>0.7415626049041748</v>
      </c>
      <c r="P66" s="37">
        <v>0.25843742489814758</v>
      </c>
      <c r="Q66" s="34"/>
      <c r="R66" s="34"/>
      <c r="S66" s="34"/>
      <c r="T66" s="34"/>
    </row>
    <row r="67" spans="1:20" ht="15" x14ac:dyDescent="0.25">
      <c r="A67" s="35" t="s">
        <v>1044</v>
      </c>
      <c r="B67" s="36">
        <v>2013</v>
      </c>
      <c r="C67" s="36">
        <v>1</v>
      </c>
      <c r="D67" s="37">
        <v>3.9182426407933235E-3</v>
      </c>
      <c r="E67" s="37">
        <v>4.2683570645749569E-3</v>
      </c>
      <c r="F67" s="37">
        <v>1.5388806350529194E-3</v>
      </c>
      <c r="G67" s="37">
        <v>2.9203754384070635E-3</v>
      </c>
      <c r="H67" s="37">
        <v>4.268355667591095E-3</v>
      </c>
      <c r="I67" s="37">
        <v>2.9203761368989944E-3</v>
      </c>
      <c r="J67" s="37">
        <v>-2.7381263207644224E-3</v>
      </c>
      <c r="K67" s="37">
        <v>-9.779839776456356E-3</v>
      </c>
      <c r="L67" s="37">
        <v>9.8851823713630438E-4</v>
      </c>
      <c r="M67" s="37">
        <v>-3.4166423574788496E-5</v>
      </c>
      <c r="N67" s="37">
        <v>-8.7947724387049675E-3</v>
      </c>
      <c r="O67" s="37">
        <v>0.7392803430557251</v>
      </c>
      <c r="P67" s="37">
        <v>0.2607196569442749</v>
      </c>
      <c r="Q67" s="34"/>
      <c r="R67" s="34"/>
      <c r="S67" s="34"/>
      <c r="T67" s="34"/>
    </row>
    <row r="68" spans="1:20" ht="15" x14ac:dyDescent="0.25">
      <c r="A68" s="35" t="s">
        <v>1044</v>
      </c>
      <c r="B68" s="36">
        <v>2013</v>
      </c>
      <c r="C68" s="36">
        <v>2</v>
      </c>
      <c r="D68" s="37">
        <v>4.7174249775707722E-3</v>
      </c>
      <c r="E68" s="37">
        <v>2.4699636269360781E-3</v>
      </c>
      <c r="F68" s="37">
        <v>4.5346538536250591E-3</v>
      </c>
      <c r="G68" s="37">
        <v>5.4915850050747395E-3</v>
      </c>
      <c r="H68" s="37">
        <v>2.469964325428009E-3</v>
      </c>
      <c r="I68" s="37">
        <v>5.4915831424295902E-3</v>
      </c>
      <c r="J68" s="37">
        <v>1.1098380200564861E-2</v>
      </c>
      <c r="K68" s="37">
        <v>8.2501387223601341E-3</v>
      </c>
      <c r="L68" s="37">
        <v>1.8022363074123859E-3</v>
      </c>
      <c r="M68" s="37">
        <v>2.0553502254188061E-3</v>
      </c>
      <c r="N68" s="37">
        <v>7.3487311601638794E-3</v>
      </c>
      <c r="O68" s="37">
        <v>0.73990416526794434</v>
      </c>
      <c r="P68" s="37">
        <v>0.26009589433670044</v>
      </c>
      <c r="Q68" s="34"/>
      <c r="R68" s="34"/>
      <c r="S68" s="34"/>
      <c r="T68" s="34"/>
    </row>
    <row r="69" spans="1:20" ht="15" x14ac:dyDescent="0.25">
      <c r="A69" s="35" t="s">
        <v>1044</v>
      </c>
      <c r="B69" s="36">
        <v>2013</v>
      </c>
      <c r="C69" s="36">
        <v>3</v>
      </c>
      <c r="D69" s="37">
        <v>2.137395553290844E-3</v>
      </c>
      <c r="E69" s="37">
        <v>-1.3814789708703756E-3</v>
      </c>
      <c r="F69" s="37">
        <v>-3.3985474146902561E-4</v>
      </c>
      <c r="G69" s="37">
        <v>-7.771939504891634E-3</v>
      </c>
      <c r="H69" s="37">
        <v>-1.3814792037010193E-3</v>
      </c>
      <c r="I69" s="37">
        <v>-7.771939504891634E-3</v>
      </c>
      <c r="J69" s="37">
        <v>6.9205579347908497E-3</v>
      </c>
      <c r="K69" s="37">
        <v>6.1458032578229904E-3</v>
      </c>
      <c r="L69" s="37">
        <v>1.4550365740433335E-3</v>
      </c>
      <c r="M69" s="37">
        <v>3.3572753891348839E-3</v>
      </c>
      <c r="N69" s="37">
        <v>6.1576464213430882E-3</v>
      </c>
      <c r="O69" s="37">
        <v>0.74395620822906494</v>
      </c>
      <c r="P69" s="37">
        <v>0.25604379177093506</v>
      </c>
      <c r="Q69" s="34"/>
      <c r="R69" s="34"/>
      <c r="S69" s="34"/>
      <c r="T69" s="34"/>
    </row>
    <row r="70" spans="1:20" ht="15" x14ac:dyDescent="0.25">
      <c r="A70" s="35" t="s">
        <v>1044</v>
      </c>
      <c r="B70" s="36">
        <v>2013</v>
      </c>
      <c r="C70" s="36">
        <v>4</v>
      </c>
      <c r="D70" s="37">
        <v>3.5757375881075859E-3</v>
      </c>
      <c r="E70" s="37">
        <v>1.9678291864693165E-3</v>
      </c>
      <c r="F70" s="37">
        <v>2.569493604823947E-3</v>
      </c>
      <c r="G70" s="37">
        <v>8.2893087528645992E-4</v>
      </c>
      <c r="H70" s="37">
        <v>1.9678324460983276E-3</v>
      </c>
      <c r="I70" s="37">
        <v>8.289342513307929E-4</v>
      </c>
      <c r="J70" s="37">
        <v>5.3778160363435745E-3</v>
      </c>
      <c r="K70" s="37">
        <v>1.5163287753239274E-3</v>
      </c>
      <c r="L70" s="37">
        <v>2.4979542940855026E-3</v>
      </c>
      <c r="M70" s="37">
        <v>1.6462965868413448E-3</v>
      </c>
      <c r="N70" s="37">
        <v>8.0652098404243588E-4</v>
      </c>
      <c r="O70" s="37">
        <v>0.74800825119018555</v>
      </c>
      <c r="P70" s="37">
        <v>0.25199168920516968</v>
      </c>
      <c r="Q70" s="34"/>
      <c r="R70" s="34"/>
      <c r="S70" s="34"/>
      <c r="T70" s="34"/>
    </row>
    <row r="71" spans="1:20" ht="15" x14ac:dyDescent="0.25">
      <c r="A71" s="35" t="s">
        <v>1044</v>
      </c>
      <c r="B71" s="36">
        <v>2014</v>
      </c>
      <c r="C71" s="36">
        <v>1</v>
      </c>
      <c r="D71" s="37">
        <v>9.158019907772541E-3</v>
      </c>
      <c r="E71" s="37">
        <v>8.7848883122205734E-3</v>
      </c>
      <c r="F71" s="37">
        <v>2.533995546400547E-3</v>
      </c>
      <c r="G71" s="37">
        <v>3.3295378088951111E-3</v>
      </c>
      <c r="H71" s="37">
        <v>8.7848827242851257E-3</v>
      </c>
      <c r="I71" s="37">
        <v>3.3295347820967436E-3</v>
      </c>
      <c r="J71" s="37">
        <v>1.3259769417345524E-2</v>
      </c>
      <c r="K71" s="37">
        <v>4.6434532850980759E-3</v>
      </c>
      <c r="L71" s="37">
        <v>2.8025603387504816E-3</v>
      </c>
      <c r="M71" s="37">
        <v>2.7258036425337195E-4</v>
      </c>
      <c r="N71" s="37">
        <v>5.4607423953711987E-3</v>
      </c>
      <c r="O71" s="37">
        <v>0.76035952568054199</v>
      </c>
      <c r="P71" s="37">
        <v>0.23964051902294159</v>
      </c>
      <c r="Q71" s="34"/>
      <c r="R71" s="34"/>
      <c r="S71" s="34"/>
      <c r="T71" s="34"/>
    </row>
    <row r="72" spans="1:20" ht="15" x14ac:dyDescent="0.25">
      <c r="A72" s="35" t="s">
        <v>1044</v>
      </c>
      <c r="B72" s="36">
        <v>2014</v>
      </c>
      <c r="C72" s="36">
        <v>2</v>
      </c>
      <c r="D72" s="37">
        <v>-5.7735554873943329E-3</v>
      </c>
      <c r="E72" s="37">
        <v>-9.3110380694270134E-3</v>
      </c>
      <c r="F72" s="37">
        <v>1.1332066060276702E-4</v>
      </c>
      <c r="G72" s="37">
        <v>-1.2982991756871343E-3</v>
      </c>
      <c r="H72" s="37">
        <v>-9.3110352754592896E-3</v>
      </c>
      <c r="I72" s="37">
        <v>-1.298297313041985E-3</v>
      </c>
      <c r="J72" s="37">
        <v>-5.5909822694957256E-3</v>
      </c>
      <c r="K72" s="37">
        <v>-9.434992098249495E-4</v>
      </c>
      <c r="L72" s="37">
        <v>2.8402530588209629E-3</v>
      </c>
      <c r="M72" s="37">
        <v>3.8022575899958611E-3</v>
      </c>
      <c r="N72" s="37">
        <v>-1.2101473985239863E-3</v>
      </c>
      <c r="O72" s="37">
        <v>0.77236950397491455</v>
      </c>
      <c r="P72" s="37">
        <v>0.22763052582740784</v>
      </c>
      <c r="Q72" s="34"/>
      <c r="R72" s="34"/>
      <c r="S72" s="34"/>
      <c r="T72" s="34"/>
    </row>
    <row r="73" spans="1:20" ht="15" x14ac:dyDescent="0.25">
      <c r="A73" s="35" t="s">
        <v>1044</v>
      </c>
      <c r="B73" s="36">
        <v>2014</v>
      </c>
      <c r="C73" s="36">
        <v>3</v>
      </c>
      <c r="D73" s="37">
        <v>7.2152391076087952E-3</v>
      </c>
      <c r="E73" s="37">
        <v>8.7093394249677658E-3</v>
      </c>
      <c r="F73" s="37">
        <v>4.0315599180757999E-3</v>
      </c>
      <c r="G73" s="37">
        <v>3.292454406619072E-3</v>
      </c>
      <c r="H73" s="37">
        <v>8.709341287612915E-3</v>
      </c>
      <c r="I73" s="37">
        <v>3.2924546394497156E-3</v>
      </c>
      <c r="J73" s="37">
        <v>7.594594731926918E-3</v>
      </c>
      <c r="K73" s="37">
        <v>-5.609160871244967E-4</v>
      </c>
      <c r="L73" s="37">
        <v>2.5882578920572996E-3</v>
      </c>
      <c r="M73" s="37">
        <v>-1.2600648915395141E-3</v>
      </c>
      <c r="N73" s="37">
        <v>-4.9126072553917766E-4</v>
      </c>
      <c r="O73" s="37">
        <v>0.77573919296264648</v>
      </c>
      <c r="P73" s="37">
        <v>0.22426082193851471</v>
      </c>
      <c r="Q73" s="34"/>
      <c r="R73" s="34"/>
      <c r="S73" s="34"/>
      <c r="T73" s="34"/>
    </row>
    <row r="74" spans="1:20" ht="15" x14ac:dyDescent="0.25">
      <c r="A74" s="35" t="s">
        <v>1044</v>
      </c>
      <c r="B74" s="36">
        <v>2014</v>
      </c>
      <c r="C74" s="36">
        <v>4</v>
      </c>
      <c r="D74" s="37">
        <v>6.7945849150419235E-3</v>
      </c>
      <c r="E74" s="37">
        <v>9.0659800916910172E-3</v>
      </c>
      <c r="F74" s="37">
        <v>2.9833479784429073E-3</v>
      </c>
      <c r="G74" s="37">
        <v>3.5219462588429451E-3</v>
      </c>
      <c r="H74" s="37">
        <v>9.0659782290458679E-3</v>
      </c>
      <c r="I74" s="37">
        <v>3.5219448618590832E-3</v>
      </c>
      <c r="J74" s="37">
        <v>9.1114342212677002E-3</v>
      </c>
      <c r="K74" s="37">
        <v>2.0819434430450201E-3</v>
      </c>
      <c r="L74" s="37">
        <v>2.8661466203629971E-3</v>
      </c>
      <c r="M74" s="37">
        <v>-2.2097129840403795E-3</v>
      </c>
      <c r="N74" s="37">
        <v>1.9672212656587362E-3</v>
      </c>
      <c r="O74" s="37">
        <v>0.77910888195037842</v>
      </c>
      <c r="P74" s="37">
        <v>0.22089111804962158</v>
      </c>
      <c r="Q74" s="34"/>
      <c r="R74" s="34"/>
      <c r="S74" s="34"/>
      <c r="T74" s="34"/>
    </row>
    <row r="75" spans="1:20" ht="15" x14ac:dyDescent="0.25">
      <c r="A75" s="35" t="s">
        <v>1044</v>
      </c>
      <c r="B75" s="36">
        <v>2015</v>
      </c>
      <c r="C75" s="36">
        <v>1</v>
      </c>
      <c r="D75" s="37">
        <v>-6.8153920583426952E-3</v>
      </c>
      <c r="E75" s="37">
        <v>-7.0012384094297886E-3</v>
      </c>
      <c r="F75" s="37">
        <v>1.3217432424426079E-3</v>
      </c>
      <c r="G75" s="37">
        <v>1.2726078275591135E-3</v>
      </c>
      <c r="H75" s="37">
        <v>-7.0012360811233521E-3</v>
      </c>
      <c r="I75" s="37">
        <v>1.2726095737889409E-3</v>
      </c>
      <c r="J75" s="37">
        <v>-5.6719919666647911E-3</v>
      </c>
      <c r="K75" s="37">
        <v>4.2154703987762332E-4</v>
      </c>
      <c r="L75" s="37">
        <v>2.8380381409078836E-3</v>
      </c>
      <c r="M75" s="37">
        <v>3.662018571048975E-4</v>
      </c>
      <c r="N75" s="37">
        <v>5.7108240434899926E-4</v>
      </c>
      <c r="O75" s="37">
        <v>0.77591568231582642</v>
      </c>
      <c r="P75" s="37">
        <v>0.22408430278301239</v>
      </c>
      <c r="Q75" s="34"/>
      <c r="R75" s="34"/>
      <c r="S75" s="34"/>
      <c r="T75" s="34"/>
    </row>
    <row r="76" spans="1:20" ht="15" x14ac:dyDescent="0.25">
      <c r="A76" s="35" t="s">
        <v>1044</v>
      </c>
      <c r="B76" s="36">
        <v>2015</v>
      </c>
      <c r="C76" s="36">
        <v>2</v>
      </c>
      <c r="D76" s="37">
        <v>3.47336963750422E-3</v>
      </c>
      <c r="E76" s="37">
        <v>1.1394020402804017E-3</v>
      </c>
      <c r="F76" s="37">
        <v>-8.7862554937601089E-4</v>
      </c>
      <c r="G76" s="37">
        <v>-5.2644750103354454E-3</v>
      </c>
      <c r="H76" s="37">
        <v>1.1394023895263672E-3</v>
      </c>
      <c r="I76" s="37">
        <v>-5.2644736133515835E-3</v>
      </c>
      <c r="J76" s="37">
        <v>7.8493105247616768E-3</v>
      </c>
      <c r="K76" s="37">
        <v>4.9841003492474556E-3</v>
      </c>
      <c r="L76" s="37">
        <v>2.9411662835627794E-3</v>
      </c>
      <c r="M76" s="37">
        <v>2.1936476696282625E-3</v>
      </c>
      <c r="N76" s="37">
        <v>4.412070382386446E-3</v>
      </c>
      <c r="O76" s="37">
        <v>0.7709963321685791</v>
      </c>
      <c r="P76" s="37">
        <v>0.22900360822677612</v>
      </c>
      <c r="Q76" s="34"/>
      <c r="R76" s="34"/>
      <c r="S76" s="34"/>
      <c r="T76" s="34"/>
    </row>
    <row r="77" spans="1:20" ht="15" x14ac:dyDescent="0.25">
      <c r="A77" s="35" t="s">
        <v>1044</v>
      </c>
      <c r="B77" s="36">
        <v>2015</v>
      </c>
      <c r="C77" s="36">
        <v>3</v>
      </c>
      <c r="D77" s="37">
        <v>5.0560035742819309E-3</v>
      </c>
      <c r="E77" s="37">
        <v>4.7265784814953804E-3</v>
      </c>
      <c r="F77" s="37">
        <v>2.2378126159310341E-3</v>
      </c>
      <c r="G77" s="37">
        <v>2.2273978684097528E-3</v>
      </c>
      <c r="H77" s="37">
        <v>4.7265738248825073E-3</v>
      </c>
      <c r="I77" s="37">
        <v>2.22739577293396E-3</v>
      </c>
      <c r="J77" s="37">
        <v>4.2967572808265686E-3</v>
      </c>
      <c r="K77" s="37">
        <v>-2.3885308764874935E-3</v>
      </c>
      <c r="L77" s="37">
        <v>3.0742061790078878E-3</v>
      </c>
      <c r="M77" s="37">
        <v>7.0727220736443996E-4</v>
      </c>
      <c r="N77" s="37">
        <v>-3.0612153932452202E-3</v>
      </c>
      <c r="O77" s="37">
        <v>0.77091383934020996</v>
      </c>
      <c r="P77" s="37">
        <v>0.22908614575862885</v>
      </c>
      <c r="Q77" s="34"/>
      <c r="R77" s="34"/>
      <c r="S77" s="34"/>
      <c r="T77" s="34"/>
    </row>
    <row r="78" spans="1:20" ht="15" x14ac:dyDescent="0.25">
      <c r="A78" s="35" t="s">
        <v>1044</v>
      </c>
      <c r="B78" s="36">
        <v>2015</v>
      </c>
      <c r="C78" s="36">
        <v>4</v>
      </c>
      <c r="D78" s="37">
        <v>2.0186662732157856E-4</v>
      </c>
      <c r="E78" s="37">
        <v>1.0613204358378425E-4</v>
      </c>
      <c r="F78" s="37">
        <v>9.8967202939093113E-4</v>
      </c>
      <c r="G78" s="37">
        <v>-1.0581384412944317E-3</v>
      </c>
      <c r="H78" s="37">
        <v>1.0613352060317993E-4</v>
      </c>
      <c r="I78" s="37">
        <v>-1.0581393726170063E-3</v>
      </c>
      <c r="J78" s="37">
        <v>1.616640598513186E-3</v>
      </c>
      <c r="K78" s="37">
        <v>4.2501918505877256E-4</v>
      </c>
      <c r="L78" s="37">
        <v>3.7372375372797251E-3</v>
      </c>
      <c r="M78" s="37">
        <v>3.2643263693898916E-4</v>
      </c>
      <c r="N78" s="37">
        <v>7.0953991962596774E-4</v>
      </c>
      <c r="O78" s="37">
        <v>0.77083134651184082</v>
      </c>
      <c r="P78" s="37">
        <v>0.22916868329048157</v>
      </c>
      <c r="Q78" s="34"/>
      <c r="R78" s="34"/>
      <c r="S78" s="34"/>
      <c r="T78" s="34"/>
    </row>
    <row r="79" spans="1:20" ht="15" x14ac:dyDescent="0.25">
      <c r="A79" s="35" t="s">
        <v>1044</v>
      </c>
      <c r="B79" s="36">
        <v>2016</v>
      </c>
      <c r="C79" s="36">
        <v>1</v>
      </c>
      <c r="D79" s="37">
        <v>9.4854831695556641E-3</v>
      </c>
      <c r="E79" s="37">
        <v>9.9408142268657684E-3</v>
      </c>
      <c r="F79" s="37">
        <v>3.2594078220427036E-3</v>
      </c>
      <c r="G79" s="37">
        <v>3.1211539171636105E-3</v>
      </c>
      <c r="H79" s="37">
        <v>9.94081050157547E-3</v>
      </c>
      <c r="I79" s="37">
        <v>3.1211546156555414E-3</v>
      </c>
      <c r="J79" s="37">
        <v>1.3517526909708977E-2</v>
      </c>
      <c r="K79" s="37">
        <v>3.8378310855478048E-3</v>
      </c>
      <c r="L79" s="37">
        <v>4.4847056269645691E-3</v>
      </c>
      <c r="M79" s="37">
        <v>-4.0915215504355729E-4</v>
      </c>
      <c r="N79" s="37">
        <v>3.7306237500160933E-3</v>
      </c>
      <c r="O79" s="37">
        <v>0.7711559534072876</v>
      </c>
      <c r="P79" s="37">
        <v>0.2288440465927124</v>
      </c>
      <c r="Q79" s="34"/>
      <c r="R79" s="34"/>
      <c r="S79" s="34"/>
      <c r="T79" s="34"/>
    </row>
    <row r="80" spans="1:20" ht="15" x14ac:dyDescent="0.25">
      <c r="A80" s="35" t="s">
        <v>1044</v>
      </c>
      <c r="B80" s="36">
        <v>2016</v>
      </c>
      <c r="C80" s="36">
        <v>2</v>
      </c>
      <c r="D80" s="37">
        <v>2.0748252609337214E-6</v>
      </c>
      <c r="E80" s="37">
        <v>9.7322225337848067E-4</v>
      </c>
      <c r="F80" s="37">
        <v>-9.9063254310749471E-5</v>
      </c>
      <c r="G80" s="37">
        <v>-1.68867118190974E-4</v>
      </c>
      <c r="H80" s="37">
        <v>9.7322463989257813E-4</v>
      </c>
      <c r="I80" s="37">
        <v>-1.6886537196114659E-4</v>
      </c>
      <c r="J80" s="37">
        <v>1.9707200117409229E-3</v>
      </c>
      <c r="K80" s="37">
        <v>1.0850579710677266E-3</v>
      </c>
      <c r="L80" s="37">
        <v>4.0114107541739941E-3</v>
      </c>
      <c r="M80" s="37">
        <v>-7.5269810622557998E-4</v>
      </c>
      <c r="N80" s="37">
        <v>1.4154433738440275E-3</v>
      </c>
      <c r="O80" s="37">
        <v>0.77270758152008057</v>
      </c>
      <c r="P80" s="37">
        <v>0.22729244828224182</v>
      </c>
      <c r="Q80" s="34"/>
      <c r="R80" s="34"/>
      <c r="S80" s="34"/>
      <c r="T80" s="34"/>
    </row>
    <row r="81" spans="1:20" ht="15" x14ac:dyDescent="0.25">
      <c r="A81" s="35" t="s">
        <v>1044</v>
      </c>
      <c r="B81" s="36">
        <v>2016</v>
      </c>
      <c r="C81" s="36">
        <v>3</v>
      </c>
      <c r="D81" s="37">
        <v>6.3324091024696827E-4</v>
      </c>
      <c r="E81" s="37">
        <v>-2.2739418782293797E-3</v>
      </c>
      <c r="F81" s="37">
        <v>3.1675519421696663E-3</v>
      </c>
      <c r="G81" s="37">
        <v>1.6782685415819287E-3</v>
      </c>
      <c r="H81" s="37">
        <v>-2.2739320993423462E-3</v>
      </c>
      <c r="I81" s="37">
        <v>1.6782698221504688E-3</v>
      </c>
      <c r="J81" s="37">
        <v>3.1503972131758928E-3</v>
      </c>
      <c r="K81" s="37">
        <v>1.7517457017675042E-3</v>
      </c>
      <c r="L81" s="37">
        <v>4.2770402505993843E-3</v>
      </c>
      <c r="M81" s="37">
        <v>3.1046012882143259E-3</v>
      </c>
      <c r="N81" s="37">
        <v>2.8343049343675375E-3</v>
      </c>
      <c r="O81" s="37">
        <v>0.77507889270782471</v>
      </c>
      <c r="P81" s="37">
        <v>0.22492110729217529</v>
      </c>
      <c r="Q81" s="34"/>
      <c r="R81" s="34"/>
      <c r="S81" s="34"/>
      <c r="T81" s="34"/>
    </row>
    <row r="82" spans="1:20" ht="15" x14ac:dyDescent="0.25">
      <c r="A82" s="35" t="s">
        <v>1044</v>
      </c>
      <c r="B82" s="36">
        <v>2016</v>
      </c>
      <c r="C82" s="36">
        <v>4</v>
      </c>
      <c r="D82" s="37">
        <v>4.3089431710541248E-3</v>
      </c>
      <c r="E82" s="37">
        <v>1.7150882631540298E-3</v>
      </c>
      <c r="F82" s="37">
        <v>3.7416080012917519E-3</v>
      </c>
      <c r="G82" s="37">
        <v>3.2153006759472191E-4</v>
      </c>
      <c r="H82" s="37">
        <v>1.7150789499282837E-3</v>
      </c>
      <c r="I82" s="37">
        <v>3.2152797211892903E-4</v>
      </c>
      <c r="J82" s="37">
        <v>5.0708446651697159E-3</v>
      </c>
      <c r="K82" s="37">
        <v>-7.5303157791495323E-4</v>
      </c>
      <c r="L82" s="37">
        <v>4.2261462658643723E-3</v>
      </c>
      <c r="M82" s="37">
        <v>3.0006731394678354E-3</v>
      </c>
      <c r="N82" s="37">
        <v>-5.5173947475850582E-4</v>
      </c>
      <c r="O82" s="37">
        <v>0.77745020389556885</v>
      </c>
      <c r="P82" s="37">
        <v>0.22254976630210876</v>
      </c>
      <c r="Q82" s="34"/>
      <c r="R82" s="34"/>
      <c r="S82" s="34"/>
      <c r="T82" s="34"/>
    </row>
    <row r="83" spans="1:20" ht="15" x14ac:dyDescent="0.25">
      <c r="A83" s="35" t="s">
        <v>1044</v>
      </c>
      <c r="B83" s="36">
        <v>2017</v>
      </c>
      <c r="C83" s="36">
        <v>1</v>
      </c>
      <c r="D83" s="37">
        <v>1.2247237376868725E-2</v>
      </c>
      <c r="E83" s="37">
        <v>1.1249865405261517E-2</v>
      </c>
      <c r="F83" s="37">
        <v>6.9332793354988098E-3</v>
      </c>
      <c r="G83" s="37">
        <v>7.4705011211335659E-3</v>
      </c>
      <c r="H83" s="37">
        <v>1.124987006187439E-2</v>
      </c>
      <c r="I83" s="37">
        <v>7.4705001898109913E-3</v>
      </c>
      <c r="J83" s="37">
        <v>1.6744585707783699E-2</v>
      </c>
      <c r="K83" s="37">
        <v>4.5651360414922237E-3</v>
      </c>
      <c r="L83" s="37">
        <v>4.3438957072794437E-3</v>
      </c>
      <c r="M83" s="37">
        <v>9.7785622347146273E-4</v>
      </c>
      <c r="N83" s="37">
        <v>3.5711338277906179E-3</v>
      </c>
      <c r="O83" s="37">
        <v>0.78181219100952148</v>
      </c>
      <c r="P83" s="37">
        <v>0.21818776428699493</v>
      </c>
      <c r="Q83" s="34"/>
      <c r="R83" s="34"/>
      <c r="S83" s="34"/>
      <c r="T83" s="34"/>
    </row>
    <row r="84" spans="1:20" ht="15" x14ac:dyDescent="0.25">
      <c r="A84" s="35" t="s">
        <v>1044</v>
      </c>
      <c r="B84" s="36">
        <v>2017</v>
      </c>
      <c r="C84" s="36">
        <v>2</v>
      </c>
      <c r="D84" s="37">
        <v>5.7815317995846272E-3</v>
      </c>
      <c r="E84" s="37">
        <v>2.1497835405170918E-3</v>
      </c>
      <c r="F84" s="37">
        <v>2.7760595548897982E-3</v>
      </c>
      <c r="G84" s="37">
        <v>8.07790900580585E-4</v>
      </c>
      <c r="H84" s="37">
        <v>2.1497756242752075E-3</v>
      </c>
      <c r="I84" s="37">
        <v>8.0778927076607943E-4</v>
      </c>
      <c r="J84" s="37">
        <v>1.1919599957764149E-2</v>
      </c>
      <c r="K84" s="37">
        <v>6.7153312265872955E-3</v>
      </c>
      <c r="L84" s="37">
        <v>4.8399455845355988E-3</v>
      </c>
      <c r="M84" s="37">
        <v>3.454654011875391E-3</v>
      </c>
      <c r="N84" s="37">
        <v>5.7835504412651062E-3</v>
      </c>
      <c r="O84" s="37">
        <v>0.78662055730819702</v>
      </c>
      <c r="P84" s="37">
        <v>0.21337941288948059</v>
      </c>
      <c r="Q84" s="34"/>
      <c r="R84" s="34"/>
      <c r="S84" s="34"/>
      <c r="T84" s="34"/>
    </row>
    <row r="85" spans="1:20" ht="15" x14ac:dyDescent="0.25">
      <c r="A85" s="35" t="s">
        <v>1044</v>
      </c>
      <c r="B85" s="36">
        <v>2017</v>
      </c>
      <c r="C85" s="36">
        <v>3</v>
      </c>
      <c r="D85" s="37">
        <v>9.9126109853386879E-3</v>
      </c>
      <c r="E85" s="37">
        <v>6.7981760948896408E-3</v>
      </c>
      <c r="F85" s="37">
        <v>5.4276864975690842E-3</v>
      </c>
      <c r="G85" s="37">
        <v>6.2031176639720798E-4</v>
      </c>
      <c r="H85" s="37">
        <v>6.79817795753479E-3</v>
      </c>
      <c r="I85" s="37">
        <v>6.2031380366533995E-4</v>
      </c>
      <c r="J85" s="37">
        <v>1.3199461624026299E-2</v>
      </c>
      <c r="K85" s="37">
        <v>2.5199165102094412E-3</v>
      </c>
      <c r="L85" s="37">
        <v>5.0139892846345901E-3</v>
      </c>
      <c r="M85" s="37">
        <v>3.3573261462152004E-3</v>
      </c>
      <c r="N85" s="37">
        <v>3.5589300096035004E-3</v>
      </c>
      <c r="O85" s="37">
        <v>0.78988462686538696</v>
      </c>
      <c r="P85" s="37">
        <v>0.21011535823345184</v>
      </c>
      <c r="Q85" s="34"/>
      <c r="R85" s="34"/>
      <c r="S85" s="34"/>
      <c r="T85" s="34"/>
    </row>
    <row r="86" spans="1:20" ht="15" x14ac:dyDescent="0.25">
      <c r="A86" s="35" t="s">
        <v>1044</v>
      </c>
      <c r="B86" s="36">
        <v>2017</v>
      </c>
      <c r="C86" s="36">
        <v>4</v>
      </c>
      <c r="D86" s="37">
        <v>5.530922207981348E-3</v>
      </c>
      <c r="E86" s="37">
        <v>1.9221093971282244E-3</v>
      </c>
      <c r="F86" s="37">
        <v>3.6647748202085495E-3</v>
      </c>
      <c r="G86" s="37">
        <v>2.1637673489749432E-3</v>
      </c>
      <c r="H86" s="37">
        <v>1.922115683555603E-3</v>
      </c>
      <c r="I86" s="37">
        <v>2.1637685131281614E-3</v>
      </c>
      <c r="J86" s="37">
        <v>9.0630408376455307E-3</v>
      </c>
      <c r="K86" s="37">
        <v>2.8256680816411972E-3</v>
      </c>
      <c r="L86" s="37">
        <v>5.1253437995910645E-3</v>
      </c>
      <c r="M86" s="37">
        <v>3.8395724259316921E-3</v>
      </c>
      <c r="N86" s="37">
        <v>2.7095747645944357E-3</v>
      </c>
      <c r="O86" s="37">
        <v>0.7931486964225769</v>
      </c>
      <c r="P86" s="37">
        <v>0.2068513035774231</v>
      </c>
      <c r="Q86" s="34"/>
      <c r="R86" s="34"/>
      <c r="S86" s="34"/>
      <c r="T86" s="34"/>
    </row>
    <row r="87" spans="1:20" ht="15" x14ac:dyDescent="0.25">
      <c r="A87" s="35" t="s">
        <v>1044</v>
      </c>
      <c r="B87" s="36">
        <v>2018</v>
      </c>
      <c r="C87" s="36">
        <v>1</v>
      </c>
      <c r="D87" s="37">
        <v>1.4734428841620684E-3</v>
      </c>
      <c r="E87" s="37">
        <v>1.5652509173378348E-3</v>
      </c>
      <c r="F87" s="37">
        <v>-5.5587512906640768E-4</v>
      </c>
      <c r="G87" s="37">
        <v>-9.6405897056683898E-4</v>
      </c>
      <c r="H87" s="37">
        <v>1.5652477741241455E-3</v>
      </c>
      <c r="I87" s="37">
        <v>-9.6405902877449989E-4</v>
      </c>
      <c r="J87" s="37">
        <v>-1.1496441438794136E-3</v>
      </c>
      <c r="K87" s="37">
        <v>-5.4806694388389587E-3</v>
      </c>
      <c r="L87" s="37">
        <v>3.8761305622756481E-3</v>
      </c>
      <c r="M87" s="37">
        <v>8.8181189494207501E-4</v>
      </c>
      <c r="N87" s="37">
        <v>-6.4829806797206402E-3</v>
      </c>
      <c r="O87" s="37">
        <v>0.79865312576293945</v>
      </c>
      <c r="P87" s="37">
        <v>0.20134688913822174</v>
      </c>
      <c r="Q87" s="34"/>
      <c r="R87" s="34"/>
      <c r="S87" s="34"/>
      <c r="T87" s="34"/>
    </row>
    <row r="88" spans="1:20" ht="15" x14ac:dyDescent="0.25">
      <c r="A88" s="35" t="s">
        <v>1044</v>
      </c>
      <c r="B88" s="36">
        <v>2018</v>
      </c>
      <c r="C88" s="36">
        <v>2</v>
      </c>
      <c r="D88" s="37">
        <v>-3.8324000779539347E-3</v>
      </c>
      <c r="E88" s="37">
        <v>-4.977730568498373E-3</v>
      </c>
      <c r="F88" s="37">
        <v>-2.420701552182436E-3</v>
      </c>
      <c r="G88" s="37">
        <v>-3.457189304754138E-3</v>
      </c>
      <c r="H88" s="37">
        <v>-4.9777328968048096E-3</v>
      </c>
      <c r="I88" s="37">
        <v>-3.4571918658912182E-3</v>
      </c>
      <c r="J88" s="37">
        <v>5.9576667845249176E-3</v>
      </c>
      <c r="K88" s="37">
        <v>1.1867258697748184E-2</v>
      </c>
      <c r="L88" s="37">
        <v>5.005519837141037E-3</v>
      </c>
      <c r="M88" s="37">
        <v>4.2620912427082658E-4</v>
      </c>
      <c r="N88" s="37">
        <v>1.2258385308086872E-2</v>
      </c>
      <c r="O88" s="37">
        <v>0.80208075046539307</v>
      </c>
      <c r="P88" s="37">
        <v>0.19791921973228455</v>
      </c>
      <c r="Q88" s="34"/>
      <c r="R88" s="34"/>
      <c r="S88" s="34"/>
      <c r="T88" s="34"/>
    </row>
    <row r="89" spans="1:20" ht="15" x14ac:dyDescent="0.25">
      <c r="A89" s="35" t="s">
        <v>1044</v>
      </c>
      <c r="B89" s="36">
        <v>2018</v>
      </c>
      <c r="C89" s="36">
        <v>3</v>
      </c>
      <c r="D89" s="37">
        <v>-6.9720936007797718E-3</v>
      </c>
      <c r="E89" s="37">
        <v>-6.0708518140017986E-3</v>
      </c>
      <c r="F89" s="37">
        <v>-3.1706076115369797E-3</v>
      </c>
      <c r="G89" s="37">
        <v>-3.2667140476405621E-3</v>
      </c>
      <c r="H89" s="37">
        <v>-6.0708522796630859E-3</v>
      </c>
      <c r="I89" s="37">
        <v>-3.2667142804712057E-3</v>
      </c>
      <c r="J89" s="37">
        <v>-6.2955422326922417E-3</v>
      </c>
      <c r="K89" s="37">
        <v>-1.6586481360718608E-3</v>
      </c>
      <c r="L89" s="37">
        <v>6.1087715439498425E-3</v>
      </c>
      <c r="M89" s="37">
        <v>-1.1027274013031274E-4</v>
      </c>
      <c r="N89" s="37">
        <v>-2.0285365171730518E-3</v>
      </c>
      <c r="O89" s="37">
        <v>0.80119132995605469</v>
      </c>
      <c r="P89" s="37">
        <v>0.19880865514278412</v>
      </c>
      <c r="Q89" s="34"/>
      <c r="R89" s="34"/>
      <c r="S89" s="34"/>
      <c r="T89" s="34"/>
    </row>
    <row r="90" spans="1:20" ht="15" x14ac:dyDescent="0.25">
      <c r="A90" s="35" t="s">
        <v>1044</v>
      </c>
      <c r="B90" s="36">
        <v>2018</v>
      </c>
      <c r="C90" s="36">
        <v>4</v>
      </c>
      <c r="D90" s="37">
        <v>5.0814123824238777E-4</v>
      </c>
      <c r="E90" s="37">
        <v>8.090866613201797E-4</v>
      </c>
      <c r="F90" s="37">
        <v>2.7887031901627779E-3</v>
      </c>
      <c r="G90" s="37">
        <v>3.6228050012141466E-3</v>
      </c>
      <c r="H90" s="37">
        <v>8.0908834934234619E-4</v>
      </c>
      <c r="I90" s="37">
        <v>3.6228054668754339E-3</v>
      </c>
      <c r="J90" s="37">
        <v>6.1781476251780987E-3</v>
      </c>
      <c r="K90" s="37">
        <v>5.059022456407547E-3</v>
      </c>
      <c r="L90" s="37">
        <v>7.1054599247872829E-3</v>
      </c>
      <c r="M90" s="37">
        <v>-9.8631149739958346E-5</v>
      </c>
      <c r="N90" s="37">
        <v>5.5371476337313652E-3</v>
      </c>
      <c r="O90" s="37">
        <v>0.80030190944671631</v>
      </c>
      <c r="P90" s="37">
        <v>0.19969809055328369</v>
      </c>
      <c r="Q90" s="34"/>
      <c r="R90" s="34"/>
      <c r="S90" s="34"/>
      <c r="T90" s="34"/>
    </row>
    <row r="91" spans="1:20" ht="15" x14ac:dyDescent="0.25">
      <c r="A91" s="35" t="s">
        <v>1044</v>
      </c>
      <c r="B91" s="36">
        <v>2019</v>
      </c>
      <c r="C91" s="36">
        <v>1</v>
      </c>
      <c r="D91" s="37">
        <v>-5.0735060358420014E-4</v>
      </c>
      <c r="E91" s="37">
        <v>5.5782771669328213E-3</v>
      </c>
      <c r="F91" s="37">
        <v>9.4201613683253527E-4</v>
      </c>
      <c r="G91" s="37">
        <v>1.5570607502013445E-3</v>
      </c>
      <c r="H91" s="37">
        <v>5.5782794952392578E-3</v>
      </c>
      <c r="I91" s="37">
        <v>1.5570616815239191E-3</v>
      </c>
      <c r="J91" s="37">
        <v>1.5570060350000858E-3</v>
      </c>
      <c r="K91" s="37">
        <v>-2.2085730452090502E-3</v>
      </c>
      <c r="L91" s="37">
        <v>1.2269307859241962E-2</v>
      </c>
      <c r="M91" s="37">
        <v>-4.7427038662135601E-3</v>
      </c>
      <c r="N91" s="37">
        <v>-2.2024116478860378E-3</v>
      </c>
      <c r="O91" s="37">
        <v>0.79762190580368042</v>
      </c>
      <c r="P91" s="37">
        <v>0.20237809419631958</v>
      </c>
    </row>
    <row r="92" spans="1:20" ht="15" x14ac:dyDescent="0.25">
      <c r="A92" s="35" t="s">
        <v>1044</v>
      </c>
      <c r="B92" s="36">
        <v>2019</v>
      </c>
      <c r="C92" s="36">
        <v>2</v>
      </c>
      <c r="D92" s="37">
        <v>-1.2485487386584282E-3</v>
      </c>
      <c r="E92" s="37">
        <v>3.7901059258729219E-3</v>
      </c>
      <c r="F92" s="37">
        <v>2.4621665943413973E-3</v>
      </c>
      <c r="G92" s="37">
        <v>5.0991419702768326E-3</v>
      </c>
      <c r="H92" s="37">
        <v>3.7901103496551514E-3</v>
      </c>
      <c r="I92" s="37">
        <v>5.0991419702768326E-3</v>
      </c>
      <c r="J92" s="37">
        <v>-1.274208421818912E-3</v>
      </c>
      <c r="K92" s="37">
        <v>-5.1290052942931652E-3</v>
      </c>
      <c r="L92" s="37">
        <v>1.2341034598648548E-2</v>
      </c>
      <c r="M92" s="37">
        <v>-3.5833886358886957E-3</v>
      </c>
      <c r="N92" s="37">
        <v>-5.6806155480444431E-3</v>
      </c>
      <c r="O92" s="37">
        <v>0.79118084907531738</v>
      </c>
      <c r="P92" s="37">
        <v>0.20881921052932739</v>
      </c>
    </row>
    <row r="93" spans="1:20" ht="15" x14ac:dyDescent="0.25">
      <c r="A93" s="35" t="s">
        <v>1044</v>
      </c>
      <c r="B93" s="36">
        <v>2019</v>
      </c>
      <c r="C93" s="36">
        <v>3</v>
      </c>
      <c r="D93" s="37">
        <v>-4.7262846492230892E-3</v>
      </c>
      <c r="E93" s="37">
        <v>1.0436583543196321E-3</v>
      </c>
      <c r="F93" s="37">
        <v>-4.0251398459076881E-3</v>
      </c>
      <c r="G93" s="37">
        <v>-2.8101073112338781E-3</v>
      </c>
      <c r="H93" s="37">
        <v>1.0436475276947021E-3</v>
      </c>
      <c r="I93" s="37">
        <v>-2.8101075440645218E-3</v>
      </c>
      <c r="J93" s="37">
        <v>2.9665168840438128E-3</v>
      </c>
      <c r="K93" s="37">
        <v>5.7697659358382225E-3</v>
      </c>
      <c r="L93" s="37">
        <v>1.2381351552903652E-2</v>
      </c>
      <c r="M93" s="37">
        <v>-5.2831475622951984E-3</v>
      </c>
      <c r="N93" s="37">
        <v>5.7399836368858814E-3</v>
      </c>
      <c r="O93" s="37">
        <v>0.78276920318603516</v>
      </c>
      <c r="P93" s="37">
        <v>0.21723081171512604</v>
      </c>
    </row>
    <row r="94" spans="1:20" ht="15" x14ac:dyDescent="0.25">
      <c r="A94" s="35" t="s">
        <v>1044</v>
      </c>
      <c r="B94" s="36">
        <v>2019</v>
      </c>
      <c r="C94" s="36">
        <v>4</v>
      </c>
      <c r="D94" s="37">
        <v>-1.3846796937286854E-3</v>
      </c>
      <c r="E94" s="37">
        <v>4.9484246410429478E-3</v>
      </c>
      <c r="F94" s="37">
        <v>-4.0977941825985909E-3</v>
      </c>
      <c r="G94" s="37">
        <v>3.3546198392286897E-4</v>
      </c>
      <c r="H94" s="37">
        <v>4.9484372138977051E-3</v>
      </c>
      <c r="I94" s="37">
        <v>3.3546553459018469E-4</v>
      </c>
      <c r="J94" s="37">
        <v>-2.18564597889781E-3</v>
      </c>
      <c r="K94" s="37">
        <v>-6.1497101560235023E-3</v>
      </c>
      <c r="L94" s="37">
        <v>1.231989823281765E-2</v>
      </c>
      <c r="M94" s="37">
        <v>-5.1518874242901802E-3</v>
      </c>
      <c r="N94" s="37">
        <v>-7.4137374758720398E-3</v>
      </c>
      <c r="O94" s="37">
        <v>0.77435755729675293</v>
      </c>
      <c r="P94" s="37">
        <v>0.22564241290092468</v>
      </c>
    </row>
    <row r="95" spans="1:20" ht="15" x14ac:dyDescent="0.25">
      <c r="A95" s="35" t="s">
        <v>1044</v>
      </c>
      <c r="B95" s="36">
        <v>2020</v>
      </c>
      <c r="C95" s="36">
        <v>1</v>
      </c>
      <c r="D95" s="37">
        <v>-1.8369698897004128E-2</v>
      </c>
      <c r="E95" s="37">
        <v>-1.9078489392995834E-2</v>
      </c>
      <c r="F95" s="37">
        <v>-1.411091722548008E-2</v>
      </c>
      <c r="G95" s="37">
        <v>-9.9530015140771866E-3</v>
      </c>
      <c r="H95" s="37">
        <v>-1.9078493118286133E-2</v>
      </c>
      <c r="I95" s="37">
        <v>-9.9530033767223358E-3</v>
      </c>
      <c r="J95" s="37">
        <v>-3.0305534601211548E-2</v>
      </c>
      <c r="K95" s="37">
        <v>-1.9842127338051796E-2</v>
      </c>
      <c r="L95" s="37">
        <v>7.4410024099051952E-3</v>
      </c>
      <c r="M95" s="37">
        <v>1.9745531026273966E-3</v>
      </c>
      <c r="N95" s="37">
        <v>-2.018333226442337E-2</v>
      </c>
      <c r="O95" s="37">
        <v>0.75660675764083862</v>
      </c>
      <c r="P95" s="37">
        <v>0.24339324235916138</v>
      </c>
    </row>
    <row r="96" spans="1:20" ht="15" x14ac:dyDescent="0.25">
      <c r="A96" s="35" t="s">
        <v>1044</v>
      </c>
      <c r="B96" s="36">
        <v>2020</v>
      </c>
      <c r="C96" s="36">
        <v>2</v>
      </c>
      <c r="D96" s="37">
        <v>-6.5074771642684937E-2</v>
      </c>
      <c r="E96" s="37">
        <v>1.1476969346404076E-2</v>
      </c>
      <c r="F96" s="37">
        <v>-4.3359693139791489E-2</v>
      </c>
      <c r="G96" s="37">
        <v>1.5700887888669968E-2</v>
      </c>
      <c r="H96" s="37">
        <v>6.5949857234954834E-3</v>
      </c>
      <c r="I96" s="37">
        <v>3.5229348577558994E-3</v>
      </c>
      <c r="J96" s="37">
        <v>-0.11984710395336151</v>
      </c>
      <c r="K96" s="37">
        <v>-7.9268373548984528E-2</v>
      </c>
      <c r="L96" s="37">
        <v>5.029833409935236E-3</v>
      </c>
      <c r="M96" s="37">
        <v>-7.3972620069980621E-2</v>
      </c>
      <c r="N96" s="37">
        <v>-7.8772209584712982E-2</v>
      </c>
      <c r="O96" s="37">
        <v>0.74000728130340576</v>
      </c>
      <c r="P96" s="37">
        <v>0.25999271869659424</v>
      </c>
    </row>
    <row r="97" spans="1:16" ht="15" x14ac:dyDescent="0.25">
      <c r="A97" s="35" t="s">
        <v>1044</v>
      </c>
      <c r="B97" s="36">
        <v>2020</v>
      </c>
      <c r="C97" s="36">
        <v>3</v>
      </c>
      <c r="D97" s="37">
        <v>7.8219890594482422E-2</v>
      </c>
      <c r="E97" s="37">
        <v>3.4702911972999573E-2</v>
      </c>
      <c r="F97" s="37">
        <v>3.3449094742536545E-2</v>
      </c>
      <c r="G97" s="37">
        <v>8.942214772105217E-3</v>
      </c>
      <c r="H97" s="37">
        <v>6.5949857234954834E-3</v>
      </c>
      <c r="I97" s="37">
        <v>3.6206650547683239E-3</v>
      </c>
      <c r="J97" s="37">
        <v>9.2320099472999573E-2</v>
      </c>
      <c r="K97" s="37">
        <v>1.6943054273724556E-2</v>
      </c>
      <c r="L97" s="37">
        <v>7.1586649864912033E-3</v>
      </c>
      <c r="M97" s="37">
        <v>4.3277774006128311E-2</v>
      </c>
      <c r="N97" s="37">
        <v>1.6579164192080498E-2</v>
      </c>
      <c r="O97" s="37">
        <v>0.73389846086502075</v>
      </c>
      <c r="P97" s="37">
        <v>0.26610153913497925</v>
      </c>
    </row>
    <row r="98" spans="1:16" ht="15" x14ac:dyDescent="0.25">
      <c r="A98" s="35" t="s">
        <v>1044</v>
      </c>
      <c r="B98" s="36">
        <v>2020</v>
      </c>
      <c r="C98" s="36">
        <v>4</v>
      </c>
      <c r="D98" s="37">
        <v>4.3007675558328629E-3</v>
      </c>
      <c r="E98" s="37">
        <v>-2.6394916698336601E-2</v>
      </c>
      <c r="F98" s="37">
        <v>1.0172981768846512E-2</v>
      </c>
      <c r="G98" s="37">
        <v>-1.4155401848256588E-2</v>
      </c>
      <c r="H98" s="37">
        <v>6.5949857234954834E-3</v>
      </c>
      <c r="I98" s="37">
        <v>3.5274922847747803E-3</v>
      </c>
      <c r="J98" s="37">
        <v>2.0567251369357109E-2</v>
      </c>
      <c r="K98" s="37">
        <v>1.9813559949398041E-2</v>
      </c>
      <c r="L98" s="37">
        <v>7.6037570834159851E-3</v>
      </c>
      <c r="M98" s="37">
        <v>3.0472243204712868E-2</v>
      </c>
      <c r="N98" s="37">
        <v>1.8802955746650696E-2</v>
      </c>
      <c r="O98" s="37">
        <v>0.72778964042663574</v>
      </c>
      <c r="P98" s="37">
        <v>0.27221035957336426</v>
      </c>
    </row>
    <row r="99" spans="1:16" ht="15" x14ac:dyDescent="0.25">
      <c r="A99" s="35" t="s">
        <v>1044</v>
      </c>
      <c r="B99" s="36">
        <v>2021</v>
      </c>
      <c r="C99" s="36">
        <v>1</v>
      </c>
      <c r="D99" s="37">
        <v>-6.2803099863231182E-3</v>
      </c>
      <c r="E99" s="37">
        <v>-7.7243954874575138E-3</v>
      </c>
      <c r="F99" s="37">
        <v>4.8062554560601711E-3</v>
      </c>
      <c r="G99" s="37">
        <v>1.6688529867678881E-3</v>
      </c>
      <c r="H99" s="37">
        <v>-7.7243894338607788E-3</v>
      </c>
      <c r="I99" s="37">
        <v>1.6688563628122211E-3</v>
      </c>
      <c r="J99" s="37">
        <v>-4.7716931439936161E-3</v>
      </c>
      <c r="K99" s="37">
        <v>-1.0516702895984054E-3</v>
      </c>
      <c r="L99" s="37">
        <v>7.7610965818166733E-3</v>
      </c>
      <c r="M99" s="37">
        <v>1.6189048765227199E-3</v>
      </c>
      <c r="N99" s="37">
        <v>-1.2734135380014777E-3</v>
      </c>
      <c r="O99" s="37">
        <v>0.7293168306350708</v>
      </c>
      <c r="P99" s="37">
        <v>0.2706831693649292</v>
      </c>
    </row>
    <row r="100" spans="1:16" ht="15" x14ac:dyDescent="0.25">
      <c r="A100" s="35" t="s">
        <v>1044</v>
      </c>
      <c r="B100" s="36">
        <v>2021</v>
      </c>
      <c r="C100" s="36">
        <v>2</v>
      </c>
      <c r="D100" s="37">
        <v>5.9510027058422565E-3</v>
      </c>
      <c r="E100" s="37">
        <v>-8.6039053276181221E-3</v>
      </c>
      <c r="F100" s="37">
        <v>3.407471114769578E-3</v>
      </c>
      <c r="G100" s="37">
        <v>-4.6641621738672256E-3</v>
      </c>
      <c r="H100" s="37">
        <v>-8.603900671005249E-3</v>
      </c>
      <c r="I100" s="37">
        <v>-4.6641617082059383E-3</v>
      </c>
      <c r="J100" s="37">
        <v>2.5866454467177391E-2</v>
      </c>
      <c r="K100" s="37">
        <v>2.4731535464525223E-2</v>
      </c>
      <c r="L100" s="37">
        <v>8.1557417288422585E-3</v>
      </c>
      <c r="M100" s="37">
        <v>1.4149668626487255E-2</v>
      </c>
      <c r="N100" s="37">
        <v>2.5488128885626793E-2</v>
      </c>
      <c r="O100" s="37">
        <v>0.73389846086502075</v>
      </c>
      <c r="P100" s="37">
        <v>0.26610153913497925</v>
      </c>
    </row>
    <row r="101" spans="1:16" ht="15" x14ac:dyDescent="0.25">
      <c r="A101" s="35" t="s">
        <v>1044</v>
      </c>
      <c r="B101" s="36">
        <v>2021</v>
      </c>
      <c r="C101" s="36">
        <v>3</v>
      </c>
      <c r="D101" s="37">
        <v>1.785980723798275E-2</v>
      </c>
      <c r="E101" s="37">
        <v>8.2353567704558372E-3</v>
      </c>
      <c r="F101" s="37">
        <v>9.7538381814956665E-3</v>
      </c>
      <c r="G101" s="37">
        <v>-1.6475161537528038E-3</v>
      </c>
      <c r="H101" s="37">
        <v>8.2353502511978149E-3</v>
      </c>
      <c r="I101" s="37">
        <v>-1.6475177835673094E-3</v>
      </c>
      <c r="J101" s="37">
        <v>7.9575506970286369E-3</v>
      </c>
      <c r="K101" s="37">
        <v>-1.6907395794987679E-2</v>
      </c>
      <c r="L101" s="37">
        <v>7.2025982663035393E-3</v>
      </c>
      <c r="M101" s="37">
        <v>1.0213883593678474E-2</v>
      </c>
      <c r="N101" s="37">
        <v>-1.6314499080181122E-2</v>
      </c>
      <c r="O101" s="37">
        <v>0.73389846086502075</v>
      </c>
      <c r="P101" s="37">
        <v>0.26610153913497925</v>
      </c>
    </row>
    <row r="102" spans="1:16" ht="15" x14ac:dyDescent="0.25">
      <c r="A102" s="35" t="s">
        <v>1044</v>
      </c>
      <c r="B102" s="36">
        <v>2021</v>
      </c>
      <c r="C102" s="36">
        <v>4</v>
      </c>
      <c r="D102" s="37">
        <v>-5.2106534130871296E-3</v>
      </c>
      <c r="E102" s="37">
        <v>-4.6824896708130836E-3</v>
      </c>
      <c r="F102" s="37">
        <v>1.5912461094558239E-3</v>
      </c>
      <c r="G102" s="37">
        <v>-7.2048092260956764E-4</v>
      </c>
      <c r="H102" s="37">
        <v>-4.682496190071106E-3</v>
      </c>
      <c r="I102" s="37">
        <v>-7.2048208676278591E-4</v>
      </c>
      <c r="J102" s="37">
        <v>9.3796411529183388E-3</v>
      </c>
      <c r="K102" s="37">
        <v>1.7505519092082977E-2</v>
      </c>
      <c r="L102" s="37">
        <v>7.472021970897913E-3</v>
      </c>
      <c r="M102" s="37">
        <v>-7.734590326435864E-4</v>
      </c>
      <c r="N102" s="37">
        <v>1.883322186768055E-2</v>
      </c>
      <c r="O102" s="37">
        <v>0.73389846086502075</v>
      </c>
      <c r="P102" s="37">
        <v>0.26610153913497925</v>
      </c>
    </row>
    <row r="103" spans="1:16" ht="15" x14ac:dyDescent="0.25">
      <c r="A103" s="35" t="s">
        <v>1044</v>
      </c>
      <c r="B103" s="36">
        <v>2022</v>
      </c>
      <c r="C103" s="36">
        <v>1</v>
      </c>
      <c r="D103" s="37">
        <v>-6.0596880502998829E-3</v>
      </c>
      <c r="E103" s="37">
        <v>-4.6199462376534939E-3</v>
      </c>
      <c r="F103" s="37">
        <v>-5.6399434106424451E-4</v>
      </c>
      <c r="G103" s="37">
        <v>4.4474095921032131E-4</v>
      </c>
      <c r="H103" s="37">
        <v>-4.6199411153793335E-3</v>
      </c>
      <c r="I103" s="37">
        <v>4.447417741175741E-4</v>
      </c>
      <c r="J103" s="37">
        <v>2.239712281152606E-3</v>
      </c>
      <c r="K103" s="37">
        <v>8.5968859493732452E-3</v>
      </c>
      <c r="L103" s="37">
        <v>7.5730117969214916E-3</v>
      </c>
      <c r="M103" s="37">
        <v>-1.4647728530690074E-3</v>
      </c>
      <c r="N103" s="37">
        <v>8.7148863822221756E-3</v>
      </c>
      <c r="O103" s="37">
        <v>0.73389846086502075</v>
      </c>
      <c r="P103" s="37">
        <v>0.26610153913497925</v>
      </c>
    </row>
    <row r="104" spans="1:16" ht="15" x14ac:dyDescent="0.25">
      <c r="A104" s="35" t="s">
        <v>1044</v>
      </c>
      <c r="B104" s="36">
        <v>2022</v>
      </c>
      <c r="C104" s="36">
        <v>2</v>
      </c>
      <c r="D104" s="37">
        <v>-7.8483950346708298E-3</v>
      </c>
      <c r="E104" s="37">
        <v>-1.1184667237102985E-2</v>
      </c>
      <c r="F104" s="37">
        <v>2.2973851300776005E-3</v>
      </c>
      <c r="G104" s="37">
        <v>-9.2197558842599392E-4</v>
      </c>
      <c r="H104" s="37">
        <v>-1.1184662580490112E-2</v>
      </c>
      <c r="I104" s="37">
        <v>-9.2197314370423555E-4</v>
      </c>
      <c r="J104" s="37">
        <v>-4.6869763173162937E-3</v>
      </c>
      <c r="K104" s="37">
        <v>1.2080144369974732E-3</v>
      </c>
      <c r="L104" s="37">
        <v>7.9311570152640343E-3</v>
      </c>
      <c r="M104" s="37">
        <v>3.5006382968276739E-3</v>
      </c>
      <c r="N104" s="37">
        <v>1.3069320702925324E-3</v>
      </c>
      <c r="O104" s="37">
        <v>0.73389846086502075</v>
      </c>
      <c r="P104" s="37">
        <v>0.26610153913497925</v>
      </c>
    </row>
    <row r="105" spans="1:16" ht="15" x14ac:dyDescent="0.25">
      <c r="A105" s="35" t="s">
        <v>1044</v>
      </c>
      <c r="B105" s="36">
        <v>2022</v>
      </c>
      <c r="C105" s="36">
        <v>3</v>
      </c>
      <c r="D105" s="37">
        <v>1.2125867651775479E-3</v>
      </c>
      <c r="E105" s="37">
        <v>-2.1296145860105753E-3</v>
      </c>
      <c r="F105" s="37">
        <v>5.4450449533760548E-4</v>
      </c>
      <c r="G105" s="37">
        <v>-2.3853490129113197E-3</v>
      </c>
      <c r="H105" s="37">
        <v>-2.1296143531799316E-3</v>
      </c>
      <c r="I105" s="37">
        <v>-2.385350875556469E-3</v>
      </c>
      <c r="J105" s="37">
        <v>6.0242693871259689E-3</v>
      </c>
      <c r="K105" s="37">
        <v>3.355023916810751E-3</v>
      </c>
      <c r="L105" s="37">
        <v>8.3684902638196945E-3</v>
      </c>
      <c r="M105" s="37">
        <v>3.4647688735276461E-3</v>
      </c>
      <c r="N105" s="37">
        <v>4.2554470710456371E-3</v>
      </c>
      <c r="O105" s="37">
        <v>0.73389846086502075</v>
      </c>
      <c r="P105" s="37">
        <v>0.26610153913497925</v>
      </c>
    </row>
    <row r="106" spans="1:16" ht="15" x14ac:dyDescent="0.25">
      <c r="A106" s="35" t="s">
        <v>1044</v>
      </c>
      <c r="B106" s="36">
        <v>2022</v>
      </c>
      <c r="C106" s="36">
        <v>4</v>
      </c>
      <c r="D106" s="37">
        <v>3.5299938172101974E-3</v>
      </c>
      <c r="E106" s="37">
        <v>6.6018388606607914E-3</v>
      </c>
      <c r="F106" s="37">
        <v>-1.6170417657122016E-3</v>
      </c>
      <c r="G106" s="37">
        <v>4.5175300328992307E-4</v>
      </c>
      <c r="H106" s="37">
        <v>6.6018402576446533E-3</v>
      </c>
      <c r="I106" s="37">
        <v>4.517559427767992E-4</v>
      </c>
      <c r="J106" s="37">
        <v>8.7032589362934232E-4</v>
      </c>
      <c r="K106" s="37">
        <v>-7.0036756806075573E-3</v>
      </c>
      <c r="L106" s="37">
        <v>7.9473461955785751E-3</v>
      </c>
      <c r="M106" s="37">
        <v>-2.7063272427767515E-3</v>
      </c>
      <c r="N106" s="37">
        <v>-6.4291302114725113E-3</v>
      </c>
      <c r="O106" s="37">
        <v>0.73389846086502075</v>
      </c>
      <c r="P106" s="37">
        <v>0.26610153913497925</v>
      </c>
    </row>
    <row r="107" spans="1:16" ht="15" x14ac:dyDescent="0.25">
      <c r="A107" s="35" t="s">
        <v>1044</v>
      </c>
      <c r="B107" s="36">
        <v>2023</v>
      </c>
      <c r="C107" s="36">
        <v>1</v>
      </c>
      <c r="D107" s="37">
        <v>-1.4394396916031837E-2</v>
      </c>
      <c r="E107" s="37">
        <v>-1.3742399401962757E-2</v>
      </c>
      <c r="F107" s="37">
        <v>-9.4304932281374931E-3</v>
      </c>
      <c r="G107" s="37">
        <v>-8.6726071313023567E-3</v>
      </c>
      <c r="H107" s="37">
        <v>-1.3742402195930481E-2</v>
      </c>
      <c r="I107" s="37">
        <v>-8.672608993947506E-3</v>
      </c>
      <c r="J107" s="37">
        <v>-4.5358948409557343E-3</v>
      </c>
      <c r="K107" s="37">
        <v>1.0607459582388401E-2</v>
      </c>
      <c r="L107" s="37">
        <v>8.0297300592064857E-3</v>
      </c>
      <c r="M107" s="37">
        <v>-7.1501737693324685E-4</v>
      </c>
      <c r="N107" s="37">
        <v>1.0738343931734562E-2</v>
      </c>
      <c r="O107" s="37">
        <v>0.73389846086502075</v>
      </c>
      <c r="P107" s="37">
        <v>0.26610153913497925</v>
      </c>
    </row>
    <row r="108" spans="1:16" ht="15" x14ac:dyDescent="0.25">
      <c r="A108" s="35" t="s">
        <v>1044</v>
      </c>
      <c r="B108" s="36">
        <v>2023</v>
      </c>
      <c r="C108" s="36">
        <v>2</v>
      </c>
      <c r="D108" s="37">
        <v>-1.1198430322110653E-2</v>
      </c>
      <c r="E108" s="37">
        <v>-9.2263193801045418E-3</v>
      </c>
      <c r="F108" s="37">
        <v>-2.4222277570515871E-3</v>
      </c>
      <c r="G108" s="37">
        <v>-6.11534109339118E-4</v>
      </c>
      <c r="H108" s="37">
        <v>-9.2263221740722656E-3</v>
      </c>
      <c r="I108" s="37">
        <v>-6.1153399292379618E-4</v>
      </c>
      <c r="J108" s="37">
        <v>-9.7097419202327728E-3</v>
      </c>
      <c r="K108" s="37">
        <v>-1.106837997213006E-3</v>
      </c>
      <c r="L108" s="37">
        <v>7.8263338655233383E-3</v>
      </c>
      <c r="M108" s="37">
        <v>-1.7537148669362068E-3</v>
      </c>
      <c r="N108" s="37">
        <v>-2.5581780937500298E-4</v>
      </c>
      <c r="O108" s="37">
        <v>0.73389846086502075</v>
      </c>
      <c r="P108" s="37">
        <v>0.26610153913497925</v>
      </c>
    </row>
    <row r="109" spans="1:16" ht="15" x14ac:dyDescent="0.25">
      <c r="A109" s="35" t="s">
        <v>1044</v>
      </c>
      <c r="B109" s="36">
        <v>2023</v>
      </c>
      <c r="C109" s="36">
        <v>3</v>
      </c>
      <c r="D109" s="37">
        <v>9.664768585935235E-4</v>
      </c>
      <c r="E109" s="37">
        <v>5.3312215022742748E-3</v>
      </c>
      <c r="F109" s="37">
        <v>-1.2673076707869768E-3</v>
      </c>
      <c r="G109" s="37">
        <v>-7.882268400862813E-4</v>
      </c>
      <c r="H109" s="37">
        <v>5.3312182426452637E-3</v>
      </c>
      <c r="I109" s="37">
        <v>-7.8822852810844779E-4</v>
      </c>
      <c r="J109" s="37">
        <v>2.2319743875414133E-3</v>
      </c>
      <c r="K109" s="37">
        <v>-1.4155936660245061E-3</v>
      </c>
      <c r="L109" s="37">
        <v>7.8120725229382515E-3</v>
      </c>
      <c r="M109" s="37">
        <v>-4.1391495615243912E-3</v>
      </c>
      <c r="N109" s="37">
        <v>-1.5820704866200686E-3</v>
      </c>
      <c r="O109" s="37">
        <v>0.73389846086502075</v>
      </c>
      <c r="P109" s="37">
        <v>0.26610153913497925</v>
      </c>
    </row>
    <row r="110" spans="1:16" ht="15" x14ac:dyDescent="0.25">
      <c r="A110" s="35" t="s">
        <v>1044</v>
      </c>
      <c r="B110" s="36">
        <v>2023</v>
      </c>
      <c r="C110" s="36">
        <v>4</v>
      </c>
      <c r="D110" s="37">
        <v>1.7485925927758217E-2</v>
      </c>
      <c r="E110" s="37">
        <v>2.3687774315476418E-2</v>
      </c>
      <c r="F110" s="37">
        <v>6.0658645816147327E-3</v>
      </c>
      <c r="G110" s="37">
        <v>1.0197291150689125E-2</v>
      </c>
      <c r="H110" s="37">
        <v>2.3687779903411865E-2</v>
      </c>
      <c r="I110" s="37">
        <v>1.01972920820117E-2</v>
      </c>
      <c r="J110" s="37">
        <v>1.2967448681592941E-2</v>
      </c>
      <c r="K110" s="37">
        <v>-9.3664377927780151E-3</v>
      </c>
      <c r="L110" s="37">
        <v>7.319069467484951E-3</v>
      </c>
      <c r="M110" s="37">
        <v>-5.7939263060688972E-3</v>
      </c>
      <c r="N110" s="37">
        <v>-9.6095958724617958E-3</v>
      </c>
      <c r="O110" s="37">
        <v>0.73389846086502075</v>
      </c>
      <c r="P110" s="37">
        <v>0.26610153913497925</v>
      </c>
    </row>
    <row r="111" spans="1:16" ht="15" x14ac:dyDescent="0.25">
      <c r="A111" s="35" t="s">
        <v>1044</v>
      </c>
      <c r="B111" s="36">
        <v>2024</v>
      </c>
      <c r="C111" s="36">
        <v>1</v>
      </c>
      <c r="D111" s="37">
        <v>-1.461367029696703E-2</v>
      </c>
      <c r="E111" s="37">
        <v>-1.1474162340164185E-2</v>
      </c>
      <c r="F111" s="37">
        <v>-6.1122793704271317E-3</v>
      </c>
      <c r="G111" s="37">
        <v>-3.5767080262303352E-3</v>
      </c>
      <c r="H111" s="37">
        <v>-1.1474162340164185E-2</v>
      </c>
      <c r="I111" s="37">
        <v>-3.5767084918916225E-3</v>
      </c>
      <c r="J111" s="37">
        <v>-1.2623269110918045E-2</v>
      </c>
      <c r="K111" s="37">
        <v>1.1204239854123443E-4</v>
      </c>
      <c r="L111" s="37">
        <v>6.5768971107900143E-3</v>
      </c>
      <c r="M111" s="37">
        <v>-2.9814571607857943E-3</v>
      </c>
      <c r="N111" s="37">
        <v>6.5311859361827374E-4</v>
      </c>
      <c r="O111" s="37">
        <v>0.73389846086502075</v>
      </c>
      <c r="P111" s="37">
        <v>0.26610153913497925</v>
      </c>
    </row>
    <row r="112" spans="1:16" ht="15" x14ac:dyDescent="0.25">
      <c r="A112" s="35" t="s">
        <v>1044</v>
      </c>
      <c r="B112" s="36">
        <v>2024</v>
      </c>
      <c r="C112" s="36">
        <v>2</v>
      </c>
      <c r="D112" s="37">
        <v>-6.5559088252484798E-3</v>
      </c>
      <c r="E112" s="37">
        <v>-3.4127633552998304E-3</v>
      </c>
      <c r="F112" s="37">
        <v>5.9106486150994897E-4</v>
      </c>
      <c r="G112" s="37">
        <v>1.1409494327381253E-3</v>
      </c>
      <c r="H112" s="37">
        <v>-3.4127682447433472E-3</v>
      </c>
      <c r="I112" s="37">
        <v>1.1409467551857233E-3</v>
      </c>
      <c r="J112" s="37">
        <v>-4.2818048968911171E-3</v>
      </c>
      <c r="K112" s="37">
        <v>7.7419437002390623E-4</v>
      </c>
      <c r="L112" s="37">
        <v>5.9365192428231239E-3</v>
      </c>
      <c r="M112" s="37">
        <v>-3.0169384554028511E-3</v>
      </c>
      <c r="N112" s="37">
        <v>1.6001969343051314E-3</v>
      </c>
      <c r="O112" s="37">
        <v>0.73389846086502075</v>
      </c>
      <c r="P112" s="37">
        <v>0.26610153913497925</v>
      </c>
    </row>
    <row r="113" spans="1:16" ht="15" x14ac:dyDescent="0.25">
      <c r="A113" s="35" t="s">
        <v>1044</v>
      </c>
      <c r="B113" s="36">
        <v>2024</v>
      </c>
      <c r="C113" s="36">
        <v>3</v>
      </c>
      <c r="D113" s="37">
        <v>-3.9134570397436619E-3</v>
      </c>
      <c r="E113" s="37">
        <v>7.014439906924963E-3</v>
      </c>
      <c r="F113" s="37">
        <v>-1.1707545490935445E-4</v>
      </c>
      <c r="G113" s="37">
        <v>3.3927778713405132E-3</v>
      </c>
      <c r="H113" s="37">
        <v>7.0144385099411011E-3</v>
      </c>
      <c r="I113" s="37">
        <v>3.392776707187295E-3</v>
      </c>
      <c r="J113" s="37">
        <v>-5.5042118765413761E-3</v>
      </c>
      <c r="K113" s="37">
        <v>-4.5703072100877762E-3</v>
      </c>
      <c r="L113" s="37">
        <v>5.684590432792902E-3</v>
      </c>
      <c r="M113" s="37">
        <v>-1.0677188634872437E-2</v>
      </c>
      <c r="N113" s="37">
        <v>-5.0625167787075043E-3</v>
      </c>
      <c r="O113" s="37">
        <v>0.73389846086502075</v>
      </c>
      <c r="P113" s="37">
        <v>0.26610153913497925</v>
      </c>
    </row>
    <row r="114" spans="1:16" ht="15" x14ac:dyDescent="0.25">
      <c r="A114" s="35" t="s">
        <v>1044</v>
      </c>
      <c r="B114" s="36">
        <v>2024</v>
      </c>
      <c r="C114" s="36">
        <v>4</v>
      </c>
      <c r="D114" s="37">
        <v>-6.1133154667913914E-3</v>
      </c>
      <c r="E114" s="37">
        <v>1.0660170810297132E-3</v>
      </c>
      <c r="F114" s="37">
        <v>-3.9868555031716824E-3</v>
      </c>
      <c r="G114" s="37">
        <v>1.1962337885051966E-3</v>
      </c>
      <c r="H114" s="37">
        <v>1.0660141706466675E-3</v>
      </c>
      <c r="I114" s="37">
        <v>1.1962343705818057E-3</v>
      </c>
      <c r="J114" s="37">
        <v>-4.2151492089033127E-3</v>
      </c>
      <c r="K114" s="37">
        <v>3.802301362156868E-4</v>
      </c>
      <c r="L114" s="37">
        <v>5.6045986711978912E-3</v>
      </c>
      <c r="M114" s="37">
        <v>-7.0516089908778667E-3</v>
      </c>
      <c r="N114" s="37">
        <v>1.4670550590381026E-3</v>
      </c>
      <c r="O114" s="37">
        <v>0.73389846086502075</v>
      </c>
      <c r="P114" s="37">
        <v>0.26610153913497925</v>
      </c>
    </row>
    <row r="115" spans="1:16" ht="15" x14ac:dyDescent="0.25">
      <c r="A115" s="35" t="s">
        <v>1044</v>
      </c>
      <c r="B115" s="36">
        <v>2025</v>
      </c>
      <c r="C115" s="36">
        <v>1</v>
      </c>
      <c r="D115" s="37">
        <v>4.3852920643985271E-3</v>
      </c>
      <c r="E115" s="37">
        <v>1.1792044388130307E-3</v>
      </c>
      <c r="F115" s="37">
        <v>2.3835895117372274E-3</v>
      </c>
      <c r="G115" s="37">
        <v>2.3125323932617903E-3</v>
      </c>
      <c r="H115" s="37">
        <v>1.1792182922363281E-3</v>
      </c>
      <c r="I115" s="37">
        <v>2.3125377483665943E-3</v>
      </c>
      <c r="J115" s="37">
        <v>5.6547434069216251E-3</v>
      </c>
      <c r="K115" s="37">
        <v>-4.9281964311376214E-4</v>
      </c>
      <c r="L115" s="37">
        <v>5.5724899284541607E-3</v>
      </c>
      <c r="M115" s="37">
        <v>3.3543703611940145E-3</v>
      </c>
      <c r="N115" s="37">
        <v>-1.2086344650015235E-3</v>
      </c>
      <c r="O115" s="37">
        <v>0.73389846086502075</v>
      </c>
      <c r="P115" s="37">
        <v>0.26610153913497925</v>
      </c>
    </row>
    <row r="116" spans="1:16" ht="15" x14ac:dyDescent="0.25">
      <c r="A116" s="35" t="s">
        <v>1044</v>
      </c>
      <c r="B116" s="36">
        <v>2025</v>
      </c>
      <c r="C116" s="36">
        <v>2</v>
      </c>
      <c r="D116" s="37">
        <v>-1.957734115421772E-3</v>
      </c>
      <c r="E116" s="37">
        <v>-4.7703543677926064E-3</v>
      </c>
      <c r="F116" s="37">
        <v>1.6714666271582246E-3</v>
      </c>
      <c r="G116" s="37">
        <v>1.3348630163818598E-3</v>
      </c>
      <c r="H116" s="37">
        <v>-4.7703683376312256E-3</v>
      </c>
      <c r="I116" s="37">
        <v>1.3348576612770557E-3</v>
      </c>
      <c r="J116" s="37">
        <v>-2.6081148535013199E-3</v>
      </c>
      <c r="K116" s="37">
        <v>-3.0395337380468845E-3</v>
      </c>
      <c r="L116" s="37">
        <v>5.1833516918122768E-3</v>
      </c>
      <c r="M116" s="37">
        <v>3.0136508867144585E-3</v>
      </c>
      <c r="N116" s="37">
        <v>-2.8698213864117861E-3</v>
      </c>
      <c r="O116" s="37">
        <v>0.73389846086502075</v>
      </c>
      <c r="P116" s="37">
        <v>0.26610153913497925</v>
      </c>
    </row>
    <row r="117" spans="1:16" ht="15" x14ac:dyDescent="0.25">
      <c r="A117" s="35" t="s">
        <v>1045</v>
      </c>
      <c r="B117" s="36">
        <v>1998</v>
      </c>
      <c r="C117" s="36">
        <v>1</v>
      </c>
      <c r="D117" s="37"/>
      <c r="E117" s="37"/>
      <c r="F117" s="37"/>
      <c r="G117" s="37"/>
      <c r="H117" s="37"/>
      <c r="I117" s="37"/>
      <c r="J117" s="37"/>
      <c r="K117" s="37"/>
      <c r="L117" s="37"/>
      <c r="M117" s="37">
        <v>4.8643006011843681E-3</v>
      </c>
      <c r="N117" s="37"/>
      <c r="O117" s="37"/>
      <c r="P117" s="37"/>
    </row>
    <row r="118" spans="1:16" ht="15" x14ac:dyDescent="0.25">
      <c r="A118" s="35" t="s">
        <v>1045</v>
      </c>
      <c r="B118" s="36">
        <v>1998</v>
      </c>
      <c r="C118" s="36">
        <v>2</v>
      </c>
      <c r="D118" s="37">
        <v>-7.9776560887694359E-3</v>
      </c>
      <c r="E118" s="37">
        <v>-1.2972736731171608E-2</v>
      </c>
      <c r="F118" s="37">
        <v>-5.7730451226234436E-3</v>
      </c>
      <c r="G118" s="37">
        <v>-7.6444745063781738E-3</v>
      </c>
      <c r="H118" s="37">
        <v>-1.2972736731171608E-2</v>
      </c>
      <c r="I118" s="37">
        <v>-7.6444745063781738E-3</v>
      </c>
      <c r="J118" s="37">
        <v>1.3753803446888924E-2</v>
      </c>
      <c r="K118" s="37">
        <v>2.7354957535862923E-2</v>
      </c>
      <c r="L118" s="37">
        <v>1.1133485473692417E-2</v>
      </c>
      <c r="M118" s="37">
        <v>2.9896295163780451E-3</v>
      </c>
      <c r="N118" s="37">
        <v>2.7596211060881615E-2</v>
      </c>
      <c r="O118" s="37">
        <v>0.77695941925048828</v>
      </c>
      <c r="P118" s="37">
        <v>0.22304058074951172</v>
      </c>
    </row>
    <row r="119" spans="1:16" ht="15" x14ac:dyDescent="0.25">
      <c r="A119" s="35" t="s">
        <v>1045</v>
      </c>
      <c r="B119" s="36">
        <v>1998</v>
      </c>
      <c r="C119" s="36">
        <v>3</v>
      </c>
      <c r="D119" s="37">
        <v>-1.2713545002043247E-2</v>
      </c>
      <c r="E119" s="37">
        <v>-1.1286407709121704E-2</v>
      </c>
      <c r="F119" s="37">
        <v>-2.9452410526573658E-3</v>
      </c>
      <c r="G119" s="37">
        <v>-3.3146378118544817E-3</v>
      </c>
      <c r="H119" s="37">
        <v>-1.1286407709121704E-2</v>
      </c>
      <c r="I119" s="37">
        <v>-3.314638277515769E-3</v>
      </c>
      <c r="J119" s="37">
        <v>9.4767948612570763E-3</v>
      </c>
      <c r="K119" s="37">
        <v>2.7604596689343452E-2</v>
      </c>
      <c r="L119" s="37">
        <v>1.193724200129509E-2</v>
      </c>
      <c r="M119" s="37">
        <v>-3.4138481132686138E-3</v>
      </c>
      <c r="N119" s="37">
        <v>2.8044644743204117E-2</v>
      </c>
      <c r="O119" s="37">
        <v>0.78123009204864502</v>
      </c>
      <c r="P119" s="37">
        <v>0.21876992285251617</v>
      </c>
    </row>
    <row r="120" spans="1:16" ht="15" x14ac:dyDescent="0.25">
      <c r="A120" s="35" t="s">
        <v>1045</v>
      </c>
      <c r="B120" s="36">
        <v>1998</v>
      </c>
      <c r="C120" s="36">
        <v>4</v>
      </c>
      <c r="D120" s="37">
        <v>1.12327691167593E-2</v>
      </c>
      <c r="E120" s="37">
        <v>1.5455788001418114E-2</v>
      </c>
      <c r="F120" s="37">
        <v>9.9958211649209261E-4</v>
      </c>
      <c r="G120" s="37">
        <v>6.2073287554085255E-3</v>
      </c>
      <c r="H120" s="37">
        <v>1.5455788001418114E-2</v>
      </c>
      <c r="I120" s="37">
        <v>6.2073292210698128E-3</v>
      </c>
      <c r="J120" s="37">
        <v>1.1532803066074848E-2</v>
      </c>
      <c r="K120" s="37">
        <v>-6.1541516333818436E-3</v>
      </c>
      <c r="L120" s="37">
        <v>1.2581800110638142E-2</v>
      </c>
      <c r="M120" s="37">
        <v>-1.7876813653856516E-3</v>
      </c>
      <c r="N120" s="37">
        <v>-5.2036191336810589E-3</v>
      </c>
      <c r="O120" s="37">
        <v>0.78550076484680176</v>
      </c>
      <c r="P120" s="37">
        <v>0.21449926495552063</v>
      </c>
    </row>
    <row r="121" spans="1:16" ht="15" x14ac:dyDescent="0.25">
      <c r="A121" s="35" t="s">
        <v>1045</v>
      </c>
      <c r="B121" s="36">
        <v>1999</v>
      </c>
      <c r="C121" s="36">
        <v>1</v>
      </c>
      <c r="D121" s="37">
        <v>-1.911696745082736E-3</v>
      </c>
      <c r="E121" s="37">
        <v>-2.0340990740805864E-3</v>
      </c>
      <c r="F121" s="37">
        <v>7.6715485192835331E-3</v>
      </c>
      <c r="G121" s="37">
        <v>1.0277128778398037E-2</v>
      </c>
      <c r="H121" s="37">
        <v>-2.0340988412499428E-3</v>
      </c>
      <c r="I121" s="37">
        <v>1.0277128778398037E-2</v>
      </c>
      <c r="J121" s="37">
        <v>1.1863150633871555E-2</v>
      </c>
      <c r="K121" s="37">
        <v>1.4205856248736382E-2</v>
      </c>
      <c r="L121" s="37">
        <v>1.2955386191606522E-2</v>
      </c>
      <c r="M121" s="37">
        <v>-5.1561873988248408E-5</v>
      </c>
      <c r="N121" s="37">
        <v>1.5950094908475876E-2</v>
      </c>
      <c r="O121" s="37">
        <v>0.79444193840026855</v>
      </c>
      <c r="P121" s="37">
        <v>0.20555801689624786</v>
      </c>
    </row>
    <row r="122" spans="1:16" ht="15" x14ac:dyDescent="0.25">
      <c r="A122" s="35" t="s">
        <v>1045</v>
      </c>
      <c r="B122" s="36">
        <v>1999</v>
      </c>
      <c r="C122" s="36">
        <v>2</v>
      </c>
      <c r="D122" s="37">
        <v>-1.227868814021349E-2</v>
      </c>
      <c r="E122" s="37">
        <v>-1.4158385805785656E-2</v>
      </c>
      <c r="F122" s="37">
        <v>-5.5091455578804016E-3</v>
      </c>
      <c r="G122" s="37">
        <v>-5.1862825639545918E-3</v>
      </c>
      <c r="H122" s="37">
        <v>-1.4158385805785656E-2</v>
      </c>
      <c r="I122" s="37">
        <v>-5.1862825639545918E-3</v>
      </c>
      <c r="J122" s="37">
        <v>1.2202472425997257E-2</v>
      </c>
      <c r="K122" s="37">
        <v>3.0042514204978943E-2</v>
      </c>
      <c r="L122" s="37">
        <v>1.392652653157711E-2</v>
      </c>
      <c r="M122" s="37">
        <v>-5.2596541354432702E-4</v>
      </c>
      <c r="N122" s="37">
        <v>3.0320132151246071E-2</v>
      </c>
      <c r="O122" s="37">
        <v>0.80418884754180908</v>
      </c>
      <c r="P122" s="37">
        <v>0.19581115245819092</v>
      </c>
    </row>
    <row r="123" spans="1:16" ht="15" x14ac:dyDescent="0.25">
      <c r="A123" s="35" t="s">
        <v>1045</v>
      </c>
      <c r="B123" s="36">
        <v>1999</v>
      </c>
      <c r="C123" s="36">
        <v>3</v>
      </c>
      <c r="D123" s="37">
        <v>1.4693081378936768E-2</v>
      </c>
      <c r="E123" s="37">
        <v>1.9530657678842545E-2</v>
      </c>
      <c r="F123" s="37">
        <v>1.114189624786377E-2</v>
      </c>
      <c r="G123" s="37">
        <v>1.0012727230787277E-2</v>
      </c>
      <c r="H123" s="37">
        <v>1.9530657678842545E-2</v>
      </c>
      <c r="I123" s="37">
        <v>1.0012728162109852E-2</v>
      </c>
      <c r="J123" s="37">
        <v>1.7590425908565521E-2</v>
      </c>
      <c r="K123" s="37">
        <v>-3.0831531621515751E-3</v>
      </c>
      <c r="L123" s="37">
        <v>1.428131852298975E-2</v>
      </c>
      <c r="M123" s="37">
        <v>-2.1551009267568588E-3</v>
      </c>
      <c r="N123" s="37">
        <v>-2.5780461728572845E-3</v>
      </c>
      <c r="O123" s="37">
        <v>0.8100706934928894</v>
      </c>
      <c r="P123" s="37">
        <v>0.18992927670478821</v>
      </c>
    </row>
    <row r="124" spans="1:16" ht="15" x14ac:dyDescent="0.25">
      <c r="A124" s="35" t="s">
        <v>1045</v>
      </c>
      <c r="B124" s="36">
        <v>1999</v>
      </c>
      <c r="C124" s="36">
        <v>4</v>
      </c>
      <c r="D124" s="37">
        <v>-5.4657580330967903E-3</v>
      </c>
      <c r="E124" s="37">
        <v>-1.0100396350026131E-2</v>
      </c>
      <c r="F124" s="37">
        <v>4.6069077216088772E-3</v>
      </c>
      <c r="G124" s="37">
        <v>1.271911314688623E-3</v>
      </c>
      <c r="H124" s="37">
        <v>-1.0100396350026131E-2</v>
      </c>
      <c r="I124" s="37">
        <v>1.2719110818579793E-3</v>
      </c>
      <c r="J124" s="37">
        <v>1.1307029984891415E-2</v>
      </c>
      <c r="K124" s="37">
        <v>1.7967280000448227E-2</v>
      </c>
      <c r="L124" s="37">
        <v>1.4492263086140156E-2</v>
      </c>
      <c r="M124" s="37">
        <v>4.0797153487801552E-3</v>
      </c>
      <c r="N124" s="37">
        <v>2.0170703530311584E-2</v>
      </c>
      <c r="O124" s="37">
        <v>0.81595253944396973</v>
      </c>
      <c r="P124" s="37">
        <v>0.1840474009513855</v>
      </c>
    </row>
    <row r="125" spans="1:16" ht="15" x14ac:dyDescent="0.25">
      <c r="A125" s="35" t="s">
        <v>1045</v>
      </c>
      <c r="B125" s="36">
        <v>2000</v>
      </c>
      <c r="C125" s="36">
        <v>1</v>
      </c>
      <c r="D125" s="37">
        <v>-1.7023761756718159E-3</v>
      </c>
      <c r="E125" s="37">
        <v>1.2128813978051767E-4</v>
      </c>
      <c r="F125" s="37">
        <v>7.0113092660903931E-3</v>
      </c>
      <c r="G125" s="37">
        <v>5.9700813144445419E-3</v>
      </c>
      <c r="H125" s="37">
        <v>1.21288001537323E-4</v>
      </c>
      <c r="I125" s="37">
        <v>5.9700813144445419E-3</v>
      </c>
      <c r="J125" s="37">
        <v>1.5940289944410324E-2</v>
      </c>
      <c r="K125" s="37">
        <v>1.9080087542533875E-2</v>
      </c>
      <c r="L125" s="37">
        <v>1.4860290102660656E-2</v>
      </c>
      <c r="M125" s="37">
        <v>-2.5222834665328264E-3</v>
      </c>
      <c r="N125" s="37">
        <v>1.8983684480190277E-2</v>
      </c>
      <c r="O125" s="37">
        <v>0.8249201774597168</v>
      </c>
      <c r="P125" s="37">
        <v>0.17507976293563843</v>
      </c>
    </row>
    <row r="126" spans="1:16" ht="15" x14ac:dyDescent="0.25">
      <c r="A126" s="35" t="s">
        <v>1045</v>
      </c>
      <c r="B126" s="36">
        <v>2000</v>
      </c>
      <c r="C126" s="36">
        <v>2</v>
      </c>
      <c r="D126" s="37">
        <v>2.0961998961865902E-3</v>
      </c>
      <c r="E126" s="37">
        <v>-1.6486608656123281E-3</v>
      </c>
      <c r="F126" s="37">
        <v>4.0994370356202126E-3</v>
      </c>
      <c r="G126" s="37">
        <v>2.2616090718656778E-3</v>
      </c>
      <c r="H126" s="37">
        <v>-1.6486607491970062E-3</v>
      </c>
      <c r="I126" s="37">
        <v>2.2616095375269651E-3</v>
      </c>
      <c r="J126" s="37">
        <v>1.2224556878209114E-2</v>
      </c>
      <c r="K126" s="37">
        <v>7.6719210483133793E-3</v>
      </c>
      <c r="L126" s="37">
        <v>1.492560189217329E-2</v>
      </c>
      <c r="M126" s="37">
        <v>4.9686036072671413E-3</v>
      </c>
      <c r="N126" s="37">
        <v>8.5454219952225685E-3</v>
      </c>
      <c r="O126" s="37">
        <v>0.83005964756011963</v>
      </c>
      <c r="P126" s="37">
        <v>0.16994035243988037</v>
      </c>
    </row>
    <row r="127" spans="1:16" ht="15" x14ac:dyDescent="0.25">
      <c r="A127" s="35" t="s">
        <v>1045</v>
      </c>
      <c r="B127" s="36">
        <v>2000</v>
      </c>
      <c r="C127" s="36">
        <v>3</v>
      </c>
      <c r="D127" s="37">
        <v>-1.7041913233697414E-3</v>
      </c>
      <c r="E127" s="37">
        <v>2.2158513311296701E-3</v>
      </c>
      <c r="F127" s="37">
        <v>2.7287527918815613E-3</v>
      </c>
      <c r="G127" s="37">
        <v>6.8997364724054933E-4</v>
      </c>
      <c r="H127" s="37">
        <v>2.2158510982990265E-3</v>
      </c>
      <c r="I127" s="37">
        <v>6.8997405469417572E-4</v>
      </c>
      <c r="J127" s="37">
        <v>1.0278715752065182E-2</v>
      </c>
      <c r="K127" s="37">
        <v>1.0474048554897308E-2</v>
      </c>
      <c r="L127" s="37">
        <v>1.4909364283084869E-2</v>
      </c>
      <c r="M127" s="37">
        <v>-3.1727941241115332E-3</v>
      </c>
      <c r="N127" s="37">
        <v>9.9302474409341812E-3</v>
      </c>
      <c r="O127" s="37">
        <v>0.8282850980758667</v>
      </c>
      <c r="P127" s="37">
        <v>0.17171491682529449</v>
      </c>
    </row>
    <row r="128" spans="1:16" ht="15" x14ac:dyDescent="0.25">
      <c r="A128" s="35" t="s">
        <v>1045</v>
      </c>
      <c r="B128" s="36">
        <v>2000</v>
      </c>
      <c r="C128" s="36">
        <v>4</v>
      </c>
      <c r="D128" s="37">
        <v>-5.3393363486975431E-4</v>
      </c>
      <c r="E128" s="37">
        <v>-8.8808848522603512E-4</v>
      </c>
      <c r="F128" s="37">
        <v>-9.1597088612616062E-5</v>
      </c>
      <c r="G128" s="37">
        <v>1.9842795154545456E-4</v>
      </c>
      <c r="H128" s="37">
        <v>-8.8808871805667877E-4</v>
      </c>
      <c r="I128" s="37">
        <v>1.9842742767650634E-4</v>
      </c>
      <c r="J128" s="37">
        <v>1.4422359876334667E-2</v>
      </c>
      <c r="K128" s="37">
        <v>1.4952271245419979E-2</v>
      </c>
      <c r="L128" s="37">
        <v>1.496404130011797E-2</v>
      </c>
      <c r="M128" s="37">
        <v>3.5613466752693057E-4</v>
      </c>
      <c r="N128" s="37">
        <v>1.5339959412813187E-2</v>
      </c>
      <c r="O128" s="37">
        <v>0.82651054859161377</v>
      </c>
      <c r="P128" s="37">
        <v>0.17348948121070862</v>
      </c>
    </row>
    <row r="129" spans="1:16" ht="15" x14ac:dyDescent="0.25">
      <c r="A129" s="35" t="s">
        <v>1045</v>
      </c>
      <c r="B129" s="36">
        <v>2001</v>
      </c>
      <c r="C129" s="36">
        <v>1</v>
      </c>
      <c r="D129" s="37">
        <v>-2.6498616207391024E-3</v>
      </c>
      <c r="E129" s="37">
        <v>7.8840012429282069E-4</v>
      </c>
      <c r="F129" s="37">
        <v>7.581944577395916E-3</v>
      </c>
      <c r="G129" s="37">
        <v>9.8689356818795204E-3</v>
      </c>
      <c r="H129" s="37">
        <v>7.8839994966983795E-4</v>
      </c>
      <c r="I129" s="37">
        <v>9.8689356818795204E-3</v>
      </c>
      <c r="J129" s="37">
        <v>1.2822522781789303E-2</v>
      </c>
      <c r="K129" s="37">
        <v>1.6318719834089279E-2</v>
      </c>
      <c r="L129" s="37">
        <v>1.3884809799492359E-2</v>
      </c>
      <c r="M129" s="37">
        <v>-3.8330762181431055E-3</v>
      </c>
      <c r="N129" s="37">
        <v>1.6071241348981857E-2</v>
      </c>
      <c r="O129" s="37">
        <v>0.81448757648468018</v>
      </c>
      <c r="P129" s="37">
        <v>0.18551239371299744</v>
      </c>
    </row>
    <row r="130" spans="1:16" ht="15" x14ac:dyDescent="0.25">
      <c r="A130" s="35" t="s">
        <v>1045</v>
      </c>
      <c r="B130" s="36">
        <v>2001</v>
      </c>
      <c r="C130" s="36">
        <v>2</v>
      </c>
      <c r="D130" s="37">
        <v>8.7537185754626989E-4</v>
      </c>
      <c r="E130" s="37">
        <v>-3.5052064340561628E-3</v>
      </c>
      <c r="F130" s="37">
        <v>-2.3058368824422359E-3</v>
      </c>
      <c r="G130" s="37">
        <v>2.4914308451116085E-3</v>
      </c>
      <c r="H130" s="37">
        <v>-3.5052057355642319E-3</v>
      </c>
      <c r="I130" s="37">
        <v>2.4914301466196775E-3</v>
      </c>
      <c r="J130" s="37">
        <v>7.7046472579240799E-3</v>
      </c>
      <c r="K130" s="37">
        <v>3.3659425098448992E-3</v>
      </c>
      <c r="L130" s="37">
        <v>1.3143323361873627E-2</v>
      </c>
      <c r="M130" s="37">
        <v>5.8968379162251949E-3</v>
      </c>
      <c r="N130" s="37">
        <v>3.4147556871175766E-3</v>
      </c>
      <c r="O130" s="37">
        <v>0.80085933208465576</v>
      </c>
      <c r="P130" s="37">
        <v>0.19914060831069946</v>
      </c>
    </row>
    <row r="131" spans="1:16" ht="15" x14ac:dyDescent="0.25">
      <c r="A131" s="35" t="s">
        <v>1045</v>
      </c>
      <c r="B131" s="36">
        <v>2001</v>
      </c>
      <c r="C131" s="36">
        <v>3</v>
      </c>
      <c r="D131" s="37">
        <v>-3.9010751061141491E-3</v>
      </c>
      <c r="E131" s="37">
        <v>4.4930567964911461E-3</v>
      </c>
      <c r="F131" s="37">
        <v>-1.5141231706365943E-3</v>
      </c>
      <c r="G131" s="37">
        <v>2.0499606616795063E-3</v>
      </c>
      <c r="H131" s="37">
        <v>4.4930567964911461E-3</v>
      </c>
      <c r="I131" s="37">
        <v>2.0499615930020809E-3</v>
      </c>
      <c r="J131" s="37">
        <v>8.3705298602581024E-3</v>
      </c>
      <c r="K131" s="37">
        <v>1.246321015059948E-2</v>
      </c>
      <c r="L131" s="37">
        <v>1.1926155537366867E-2</v>
      </c>
      <c r="M131" s="37">
        <v>-8.4761101752519608E-3</v>
      </c>
      <c r="N131" s="37">
        <v>1.3348288834095001E-2</v>
      </c>
      <c r="O131" s="37">
        <v>0.79587417840957642</v>
      </c>
      <c r="P131" s="37">
        <v>0.20412580668926239</v>
      </c>
    </row>
    <row r="132" spans="1:16" ht="15" x14ac:dyDescent="0.25">
      <c r="A132" s="35" t="s">
        <v>1045</v>
      </c>
      <c r="B132" s="36">
        <v>2001</v>
      </c>
      <c r="C132" s="36">
        <v>4</v>
      </c>
      <c r="D132" s="37">
        <v>-1.7708119703456759E-3</v>
      </c>
      <c r="E132" s="37">
        <v>4.2077330872416496E-3</v>
      </c>
      <c r="F132" s="37">
        <v>-6.468641571700573E-3</v>
      </c>
      <c r="G132" s="37">
        <v>-4.0030307718552649E-4</v>
      </c>
      <c r="H132" s="37">
        <v>4.2077330872416496E-3</v>
      </c>
      <c r="I132" s="37">
        <v>-4.0030365926213562E-4</v>
      </c>
      <c r="J132" s="37">
        <v>4.0888218209147453E-3</v>
      </c>
      <c r="K132" s="37">
        <v>2.8190021403133869E-3</v>
      </c>
      <c r="L132" s="37">
        <v>1.1281131766736507E-2</v>
      </c>
      <c r="M132" s="37">
        <v>-4.7074379399418831E-3</v>
      </c>
      <c r="N132" s="37">
        <v>3.0736527405679226E-3</v>
      </c>
      <c r="O132" s="37">
        <v>0.79088902473449707</v>
      </c>
      <c r="P132" s="37">
        <v>0.20911100506782532</v>
      </c>
    </row>
    <row r="133" spans="1:16" ht="15" x14ac:dyDescent="0.25">
      <c r="A133" s="35" t="s">
        <v>1045</v>
      </c>
      <c r="B133" s="36">
        <v>2002</v>
      </c>
      <c r="C133" s="36">
        <v>1</v>
      </c>
      <c r="D133" s="37">
        <v>-7.3166578076779842E-3</v>
      </c>
      <c r="E133" s="37">
        <v>-1.0507463477551937E-2</v>
      </c>
      <c r="F133" s="37">
        <v>-1.6134855104610324E-3</v>
      </c>
      <c r="G133" s="37">
        <v>3.9300753269344568E-4</v>
      </c>
      <c r="H133" s="37">
        <v>-1.0507464408874512E-2</v>
      </c>
      <c r="I133" s="37">
        <v>3.9300808566622436E-4</v>
      </c>
      <c r="J133" s="37">
        <v>1.8935519037768245E-3</v>
      </c>
      <c r="K133" s="37">
        <v>8.4517830982804298E-3</v>
      </c>
      <c r="L133" s="37">
        <v>1.0559125803411007E-2</v>
      </c>
      <c r="M133" s="37">
        <v>3.5034739412367344E-3</v>
      </c>
      <c r="N133" s="37">
        <v>9.2546064406633377E-3</v>
      </c>
      <c r="O133" s="37">
        <v>0.78847372531890869</v>
      </c>
      <c r="P133" s="37">
        <v>0.2115263044834137</v>
      </c>
    </row>
    <row r="134" spans="1:16" ht="15" x14ac:dyDescent="0.25">
      <c r="A134" s="35" t="s">
        <v>1045</v>
      </c>
      <c r="B134" s="36">
        <v>2002</v>
      </c>
      <c r="C134" s="36">
        <v>2</v>
      </c>
      <c r="D134" s="37">
        <v>8.2365213893353939E-4</v>
      </c>
      <c r="E134" s="37">
        <v>1.7082942649722099E-3</v>
      </c>
      <c r="F134" s="37">
        <v>2.2525640670210123E-3</v>
      </c>
      <c r="G134" s="37">
        <v>1.8602196360006928E-3</v>
      </c>
      <c r="H134" s="37">
        <v>1.7082951962947845E-3</v>
      </c>
      <c r="I134" s="37">
        <v>1.8602175405249E-3</v>
      </c>
      <c r="J134" s="37">
        <v>8.3124777302145958E-3</v>
      </c>
      <c r="K134" s="37">
        <v>5.9771272353827953E-3</v>
      </c>
      <c r="L134" s="37">
        <v>1.018019113689661E-2</v>
      </c>
      <c r="M134" s="37">
        <v>-2.6188432821072638E-4</v>
      </c>
      <c r="N134" s="37">
        <v>6.4263711683452129E-3</v>
      </c>
      <c r="O134" s="37">
        <v>0.78850185871124268</v>
      </c>
      <c r="P134" s="37">
        <v>0.21149817109107971</v>
      </c>
    </row>
    <row r="135" spans="1:16" ht="15" x14ac:dyDescent="0.25">
      <c r="A135" s="35" t="s">
        <v>1045</v>
      </c>
      <c r="B135" s="36">
        <v>2002</v>
      </c>
      <c r="C135" s="36">
        <v>3</v>
      </c>
      <c r="D135" s="37">
        <v>-4.2048473842442036E-3</v>
      </c>
      <c r="E135" s="37">
        <v>-5.8264639228582382E-3</v>
      </c>
      <c r="F135" s="37">
        <v>2.7780430391430855E-3</v>
      </c>
      <c r="G135" s="37">
        <v>4.2334309546276927E-4</v>
      </c>
      <c r="H135" s="37">
        <v>-5.8264639228582382E-3</v>
      </c>
      <c r="I135" s="37">
        <v>4.2334425961598754E-4</v>
      </c>
      <c r="J135" s="37">
        <v>2.3229671642184258E-3</v>
      </c>
      <c r="K135" s="37">
        <v>4.4601289555430412E-3</v>
      </c>
      <c r="L135" s="37">
        <v>1.0194061324000359E-2</v>
      </c>
      <c r="M135" s="37">
        <v>2.4760223459452391E-3</v>
      </c>
      <c r="N135" s="37">
        <v>4.3743378482758999E-3</v>
      </c>
      <c r="O135" s="37">
        <v>0.78840357065200806</v>
      </c>
      <c r="P135" s="37">
        <v>0.21159644424915314</v>
      </c>
    </row>
    <row r="136" spans="1:16" ht="15" x14ac:dyDescent="0.25">
      <c r="A136" s="35" t="s">
        <v>1045</v>
      </c>
      <c r="B136" s="36">
        <v>2002</v>
      </c>
      <c r="C136" s="36">
        <v>4</v>
      </c>
      <c r="D136" s="37">
        <v>-6.5559404902160168E-3</v>
      </c>
      <c r="E136" s="37">
        <v>-1.1373092420399189E-2</v>
      </c>
      <c r="F136" s="37">
        <v>7.6280714711174369E-4</v>
      </c>
      <c r="G136" s="37">
        <v>1.7562026623636484E-3</v>
      </c>
      <c r="H136" s="37">
        <v>-1.1373091489076614E-2</v>
      </c>
      <c r="I136" s="37">
        <v>1.7562024295330048E-3</v>
      </c>
      <c r="J136" s="37">
        <v>6.1432789079844952E-3</v>
      </c>
      <c r="K136" s="37">
        <v>1.3993973843753338E-2</v>
      </c>
      <c r="L136" s="37">
        <v>1.0412795469164848E-2</v>
      </c>
      <c r="M136" s="37">
        <v>4.2805140838027E-3</v>
      </c>
      <c r="N136" s="37">
        <v>1.3887558132410049E-2</v>
      </c>
      <c r="O136" s="37">
        <v>0.78830528259277344</v>
      </c>
      <c r="P136" s="37">
        <v>0.21169471740722656</v>
      </c>
    </row>
    <row r="137" spans="1:16" ht="15" x14ac:dyDescent="0.25">
      <c r="A137" s="35" t="s">
        <v>1045</v>
      </c>
      <c r="B137" s="36">
        <v>2003</v>
      </c>
      <c r="C137" s="36">
        <v>1</v>
      </c>
      <c r="D137" s="37">
        <v>2.9689797665923834E-3</v>
      </c>
      <c r="E137" s="37">
        <v>7.4554933235049248E-3</v>
      </c>
      <c r="F137" s="37">
        <v>-7.2884350083768368E-3</v>
      </c>
      <c r="G137" s="37">
        <v>-6.6533158533275127E-3</v>
      </c>
      <c r="H137" s="37">
        <v>7.4554923921823502E-3</v>
      </c>
      <c r="I137" s="37">
        <v>-6.6533153876662254E-3</v>
      </c>
      <c r="J137" s="37">
        <v>8.7767597287893295E-3</v>
      </c>
      <c r="K137" s="37">
        <v>2.753435866907239E-3</v>
      </c>
      <c r="L137" s="37">
        <v>1.1166208423674107E-2</v>
      </c>
      <c r="M137" s="37">
        <v>-3.194205230101943E-3</v>
      </c>
      <c r="N137" s="37">
        <v>2.369060181081295E-3</v>
      </c>
      <c r="O137" s="37">
        <v>0.79055237770080566</v>
      </c>
      <c r="P137" s="37">
        <v>0.20944765210151672</v>
      </c>
    </row>
    <row r="138" spans="1:16" ht="15" x14ac:dyDescent="0.25">
      <c r="A138" s="35" t="s">
        <v>1045</v>
      </c>
      <c r="B138" s="36">
        <v>2003</v>
      </c>
      <c r="C138" s="36">
        <v>2</v>
      </c>
      <c r="D138" s="37">
        <v>-5.0598215311765671E-3</v>
      </c>
      <c r="E138" s="37">
        <v>-7.9977407585829496E-4</v>
      </c>
      <c r="F138" s="37">
        <v>-4.3931859545409679E-3</v>
      </c>
      <c r="G138" s="37">
        <v>-1.9597643986344337E-3</v>
      </c>
      <c r="H138" s="37">
        <v>-7.9977512359619141E-4</v>
      </c>
      <c r="I138" s="37">
        <v>-1.9597648642957211E-3</v>
      </c>
      <c r="J138" s="37">
        <v>4.128997097723186E-4</v>
      </c>
      <c r="K138" s="37">
        <v>2.1694323513656855E-3</v>
      </c>
      <c r="L138" s="37">
        <v>1.1240264400839806E-2</v>
      </c>
      <c r="M138" s="37">
        <v>-2.8290236368775368E-3</v>
      </c>
      <c r="N138" s="37">
        <v>2.5499709881842136E-3</v>
      </c>
      <c r="O138" s="37">
        <v>0.7935950756072998</v>
      </c>
      <c r="P138" s="37">
        <v>0.20640498399734497</v>
      </c>
    </row>
    <row r="139" spans="1:16" ht="15" x14ac:dyDescent="0.25">
      <c r="A139" s="35" t="s">
        <v>1045</v>
      </c>
      <c r="B139" s="36">
        <v>2003</v>
      </c>
      <c r="C139" s="36">
        <v>3</v>
      </c>
      <c r="D139" s="37">
        <v>-4.0548988617956638E-3</v>
      </c>
      <c r="E139" s="37">
        <v>-9.4590354710817337E-3</v>
      </c>
      <c r="F139" s="37">
        <v>4.3640914373099804E-3</v>
      </c>
      <c r="G139" s="37">
        <v>2.2068412508815527E-3</v>
      </c>
      <c r="H139" s="37">
        <v>-9.4590354710817337E-3</v>
      </c>
      <c r="I139" s="37">
        <v>2.20684171654284E-3</v>
      </c>
      <c r="J139" s="37">
        <v>5.7265129871666431E-3</v>
      </c>
      <c r="K139" s="37">
        <v>8.991721086204052E-3</v>
      </c>
      <c r="L139" s="37">
        <v>1.1159504763782024E-2</v>
      </c>
      <c r="M139" s="37">
        <v>5.7496223598718643E-3</v>
      </c>
      <c r="N139" s="37">
        <v>9.0522477403283119E-3</v>
      </c>
      <c r="O139" s="37">
        <v>0.79508793354034424</v>
      </c>
      <c r="P139" s="37">
        <v>0.20491206645965576</v>
      </c>
    </row>
    <row r="140" spans="1:16" ht="15" x14ac:dyDescent="0.25">
      <c r="A140" s="35" t="s">
        <v>1045</v>
      </c>
      <c r="B140" s="36">
        <v>2003</v>
      </c>
      <c r="C140" s="36">
        <v>4</v>
      </c>
      <c r="D140" s="37">
        <v>-1.1149952188134193E-2</v>
      </c>
      <c r="E140" s="37">
        <v>-1.3092232868075371E-2</v>
      </c>
      <c r="F140" s="37">
        <v>2.4755785707384348E-3</v>
      </c>
      <c r="G140" s="37">
        <v>1.9500292837619781E-3</v>
      </c>
      <c r="H140" s="37">
        <v>-1.3092231005430222E-2</v>
      </c>
      <c r="I140" s="37">
        <v>1.9500295165926218E-3</v>
      </c>
      <c r="J140" s="37">
        <v>5.8639626950025558E-3</v>
      </c>
      <c r="K140" s="37">
        <v>2.0069573074579239E-2</v>
      </c>
      <c r="L140" s="37">
        <v>1.1684205383062363E-2</v>
      </c>
      <c r="M140" s="37">
        <v>5.9236795641481876E-4</v>
      </c>
      <c r="N140" s="37">
        <v>2.0142994821071625E-2</v>
      </c>
      <c r="O140" s="37">
        <v>0.79658079147338867</v>
      </c>
      <c r="P140" s="37">
        <v>0.20341914892196655</v>
      </c>
    </row>
    <row r="141" spans="1:16" ht="15" x14ac:dyDescent="0.25">
      <c r="A141" s="35" t="s">
        <v>1045</v>
      </c>
      <c r="B141" s="36">
        <v>2004</v>
      </c>
      <c r="C141" s="36">
        <v>1</v>
      </c>
      <c r="D141" s="37">
        <v>-2.7182645862922072E-4</v>
      </c>
      <c r="E141" s="37">
        <v>2.0917204674333334E-3</v>
      </c>
      <c r="F141" s="37">
        <v>1.7890040762722492E-3</v>
      </c>
      <c r="G141" s="37">
        <v>1.5558723825961351E-3</v>
      </c>
      <c r="H141" s="37">
        <v>2.0917207002639771E-3</v>
      </c>
      <c r="I141" s="37">
        <v>1.5558716841042042E-3</v>
      </c>
      <c r="J141" s="37">
        <v>4.911359865218401E-3</v>
      </c>
      <c r="K141" s="37">
        <v>1.8275596667081118E-3</v>
      </c>
      <c r="L141" s="37">
        <v>1.106738019734621E-2</v>
      </c>
      <c r="M141" s="37">
        <v>-8.9668011059984565E-4</v>
      </c>
      <c r="N141" s="37">
        <v>1.3479697518050671E-3</v>
      </c>
      <c r="O141" s="37">
        <v>0.79558479785919189</v>
      </c>
      <c r="P141" s="37">
        <v>0.20441520214080811</v>
      </c>
    </row>
    <row r="142" spans="1:16" ht="15" x14ac:dyDescent="0.25">
      <c r="A142" s="35" t="s">
        <v>1045</v>
      </c>
      <c r="B142" s="36">
        <v>2004</v>
      </c>
      <c r="C142" s="36">
        <v>2</v>
      </c>
      <c r="D142" s="37">
        <v>-1.409345306456089E-3</v>
      </c>
      <c r="E142" s="37">
        <v>-6.5295991953462362E-4</v>
      </c>
      <c r="F142" s="37">
        <v>5.4911160841584206E-3</v>
      </c>
      <c r="G142" s="37">
        <v>6.4661004580557346E-3</v>
      </c>
      <c r="H142" s="37">
        <v>-6.5296143293380737E-4</v>
      </c>
      <c r="I142" s="37">
        <v>6.4661009237170219E-3</v>
      </c>
      <c r="J142" s="37">
        <v>9.3462234362959862E-3</v>
      </c>
      <c r="K142" s="37">
        <v>1.0738949291408062E-2</v>
      </c>
      <c r="L142" s="37">
        <v>1.078488864004612E-2</v>
      </c>
      <c r="M142" s="37">
        <v>-7.4913725256919861E-4</v>
      </c>
      <c r="N142" s="37">
        <v>1.0619121603667736E-2</v>
      </c>
      <c r="O142" s="37">
        <v>0.79601049423217773</v>
      </c>
      <c r="P142" s="37">
        <v>0.20398952066898346</v>
      </c>
    </row>
    <row r="143" spans="1:16" ht="15" x14ac:dyDescent="0.25">
      <c r="A143" s="35" t="s">
        <v>1045</v>
      </c>
      <c r="B143" s="36">
        <v>2004</v>
      </c>
      <c r="C143" s="36">
        <v>3</v>
      </c>
      <c r="D143" s="37">
        <v>2.7338890358805656E-3</v>
      </c>
      <c r="E143" s="37">
        <v>4.6380190178751945E-4</v>
      </c>
      <c r="F143" s="37">
        <v>-1.8585934303700924E-3</v>
      </c>
      <c r="G143" s="37">
        <v>-4.118697252124548E-3</v>
      </c>
      <c r="H143" s="37">
        <v>4.6380236744880676E-4</v>
      </c>
      <c r="I143" s="37">
        <v>-4.1186981834471226E-3</v>
      </c>
      <c r="J143" s="37">
        <v>8.1209205090999603E-3</v>
      </c>
      <c r="K143" s="37">
        <v>1.8444225424900651E-3</v>
      </c>
      <c r="L143" s="37">
        <v>1.1642669327557087E-2</v>
      </c>
      <c r="M143" s="37">
        <v>3.8564454298466444E-3</v>
      </c>
      <c r="N143" s="37">
        <v>1.64955691434443E-3</v>
      </c>
      <c r="O143" s="37">
        <v>0.80034685134887695</v>
      </c>
      <c r="P143" s="37">
        <v>0.19965313374996185</v>
      </c>
    </row>
    <row r="144" spans="1:16" ht="15" x14ac:dyDescent="0.25">
      <c r="A144" s="35" t="s">
        <v>1045</v>
      </c>
      <c r="B144" s="36">
        <v>2004</v>
      </c>
      <c r="C144" s="36">
        <v>4</v>
      </c>
      <c r="D144" s="37">
        <v>-4.6259649097919464E-3</v>
      </c>
      <c r="E144" s="37">
        <v>-9.0842583449557424E-4</v>
      </c>
      <c r="F144" s="37">
        <v>9.275821503251791E-4</v>
      </c>
      <c r="G144" s="37">
        <v>1.8178181489929557E-3</v>
      </c>
      <c r="H144" s="37">
        <v>-9.0842694044113159E-4</v>
      </c>
      <c r="I144" s="37">
        <v>1.817819313146174E-3</v>
      </c>
      <c r="J144" s="37">
        <v>5.7264487259089947E-3</v>
      </c>
      <c r="K144" s="37">
        <v>9.9160224199295044E-3</v>
      </c>
      <c r="L144" s="37">
        <v>1.1123722419142723E-2</v>
      </c>
      <c r="M144" s="37">
        <v>-3.5170314367860556E-3</v>
      </c>
      <c r="N144" s="37">
        <v>1.0328002274036407E-2</v>
      </c>
      <c r="O144" s="37">
        <v>0.80468320846557617</v>
      </c>
      <c r="P144" s="37">
        <v>0.19531674683094025</v>
      </c>
    </row>
    <row r="145" spans="1:16" ht="15" x14ac:dyDescent="0.25">
      <c r="A145" s="35" t="s">
        <v>1045</v>
      </c>
      <c r="B145" s="36">
        <v>2005</v>
      </c>
      <c r="C145" s="36">
        <v>1</v>
      </c>
      <c r="D145" s="37">
        <v>3.9328555576503277E-3</v>
      </c>
      <c r="E145" s="37">
        <v>5.5663487873971462E-3</v>
      </c>
      <c r="F145" s="37">
        <v>3.4323723521083593E-3</v>
      </c>
      <c r="G145" s="37">
        <v>5.3466791287064552E-3</v>
      </c>
      <c r="H145" s="37">
        <v>5.5663511157035828E-3</v>
      </c>
      <c r="I145" s="37">
        <v>5.3466781973838806E-3</v>
      </c>
      <c r="J145" s="37">
        <v>1.0648112744092941E-2</v>
      </c>
      <c r="K145" s="37">
        <v>4.1840821504592896E-3</v>
      </c>
      <c r="L145" s="37">
        <v>1.1176187545061111E-2</v>
      </c>
      <c r="M145" s="37">
        <v>-3.8050513830967247E-4</v>
      </c>
      <c r="N145" s="37">
        <v>3.0453642830252647E-3</v>
      </c>
      <c r="O145" s="37">
        <v>0.81719565391540527</v>
      </c>
      <c r="P145" s="37">
        <v>0.18280431628227234</v>
      </c>
    </row>
    <row r="146" spans="1:16" ht="15" x14ac:dyDescent="0.25">
      <c r="A146" s="35" t="s">
        <v>1045</v>
      </c>
      <c r="B146" s="36">
        <v>2005</v>
      </c>
      <c r="C146" s="36">
        <v>2</v>
      </c>
      <c r="D146" s="37">
        <v>-9.689653292298317E-3</v>
      </c>
      <c r="E146" s="37">
        <v>-1.1269334703683853E-2</v>
      </c>
      <c r="F146" s="37">
        <v>-1.3394424458965659E-3</v>
      </c>
      <c r="G146" s="37">
        <v>1.5498946595471352E-4</v>
      </c>
      <c r="H146" s="37">
        <v>-1.1269334703683853E-2</v>
      </c>
      <c r="I146" s="37">
        <v>1.549907901789993E-4</v>
      </c>
      <c r="J146" s="37">
        <v>8.6390366777777672E-3</v>
      </c>
      <c r="K146" s="37">
        <v>2.2107623517513275E-2</v>
      </c>
      <c r="L146" s="37">
        <v>1.1688918806612492E-2</v>
      </c>
      <c r="M146" s="37">
        <v>-4.102180537302047E-4</v>
      </c>
      <c r="N146" s="37">
        <v>2.2350745275616646E-2</v>
      </c>
      <c r="O146" s="37">
        <v>0.82828629016876221</v>
      </c>
      <c r="P146" s="37">
        <v>0.17171370983123779</v>
      </c>
    </row>
    <row r="147" spans="1:16" ht="15" x14ac:dyDescent="0.25">
      <c r="A147" s="35" t="s">
        <v>1045</v>
      </c>
      <c r="B147" s="36">
        <v>2005</v>
      </c>
      <c r="C147" s="36">
        <v>3</v>
      </c>
      <c r="D147" s="37">
        <v>1.8573564011603594E-3</v>
      </c>
      <c r="E147" s="37">
        <v>9.2644529649987817E-4</v>
      </c>
      <c r="F147" s="37">
        <v>6.4898645505309105E-3</v>
      </c>
      <c r="G147" s="37">
        <v>4.6321423724293709E-3</v>
      </c>
      <c r="H147" s="37">
        <v>9.2644244432449341E-4</v>
      </c>
      <c r="I147" s="37">
        <v>4.6321428380906582E-3</v>
      </c>
      <c r="J147" s="37">
        <v>7.2836363688111305E-3</v>
      </c>
      <c r="K147" s="37">
        <v>1.8690547440201044E-3</v>
      </c>
      <c r="L147" s="37">
        <v>1.1680240742862225E-2</v>
      </c>
      <c r="M147" s="37">
        <v>2.818066393956542E-3</v>
      </c>
      <c r="N147" s="37">
        <v>2.488589147105813E-3</v>
      </c>
      <c r="O147" s="37">
        <v>0.82977902889251709</v>
      </c>
      <c r="P147" s="37">
        <v>0.1702210009098053</v>
      </c>
    </row>
    <row r="148" spans="1:16" ht="15" x14ac:dyDescent="0.25">
      <c r="A148" s="35" t="s">
        <v>1045</v>
      </c>
      <c r="B148" s="36">
        <v>2005</v>
      </c>
      <c r="C148" s="36">
        <v>4</v>
      </c>
      <c r="D148" s="37">
        <v>-2.720917109400034E-4</v>
      </c>
      <c r="E148" s="37">
        <v>6.4881413709372282E-4</v>
      </c>
      <c r="F148" s="37">
        <v>1.9807459320873022E-3</v>
      </c>
      <c r="G148" s="37">
        <v>3.4619125653989613E-4</v>
      </c>
      <c r="H148" s="37">
        <v>6.4881518483161926E-4</v>
      </c>
      <c r="I148" s="37">
        <v>3.4619102370925248E-4</v>
      </c>
      <c r="J148" s="37">
        <v>1.1332646943628788E-2</v>
      </c>
      <c r="K148" s="37">
        <v>1.1705479584634304E-2</v>
      </c>
      <c r="L148" s="37">
        <v>1.1427519842982292E-2</v>
      </c>
      <c r="M148" s="37">
        <v>-9.7474781796336174E-4</v>
      </c>
      <c r="N148" s="37">
        <v>1.053188182413578E-2</v>
      </c>
      <c r="O148" s="37">
        <v>0.83127176761627197</v>
      </c>
      <c r="P148" s="37">
        <v>0.1687282919883728</v>
      </c>
    </row>
    <row r="149" spans="1:16" ht="15" x14ac:dyDescent="0.25">
      <c r="A149" s="35" t="s">
        <v>1045</v>
      </c>
      <c r="B149" s="36">
        <v>2006</v>
      </c>
      <c r="C149" s="36">
        <v>1</v>
      </c>
      <c r="D149" s="37">
        <v>-3.5159359686076641E-3</v>
      </c>
      <c r="E149" s="37">
        <v>-3.9463606663048267E-3</v>
      </c>
      <c r="F149" s="37">
        <v>4.7842757776379585E-3</v>
      </c>
      <c r="G149" s="37">
        <v>3.8458984345197678E-3</v>
      </c>
      <c r="H149" s="37">
        <v>-3.9463602006435394E-3</v>
      </c>
      <c r="I149" s="37">
        <v>3.8458982016891241E-3</v>
      </c>
      <c r="J149" s="37">
        <v>1.1413600295782089E-2</v>
      </c>
      <c r="K149" s="37">
        <v>1.6126170754432678E-2</v>
      </c>
      <c r="L149" s="37">
        <v>1.2818171642720699E-2</v>
      </c>
      <c r="M149" s="37">
        <v>-1.9258206884842366E-4</v>
      </c>
      <c r="N149" s="37">
        <v>1.5760105103254318E-2</v>
      </c>
      <c r="O149" s="37">
        <v>0.82659351825714111</v>
      </c>
      <c r="P149" s="37">
        <v>0.17340654134750366</v>
      </c>
    </row>
    <row r="150" spans="1:16" ht="15" x14ac:dyDescent="0.25">
      <c r="A150" s="35" t="s">
        <v>1045</v>
      </c>
      <c r="B150" s="36">
        <v>2006</v>
      </c>
      <c r="C150" s="36">
        <v>2</v>
      </c>
      <c r="D150" s="37">
        <v>4.6472270041704178E-3</v>
      </c>
      <c r="E150" s="37">
        <v>3.7491291295737028E-3</v>
      </c>
      <c r="F150" s="37">
        <v>8.5654966533184052E-3</v>
      </c>
      <c r="G150" s="37">
        <v>4.7331796959042549E-3</v>
      </c>
      <c r="H150" s="37">
        <v>3.7491284310817719E-3</v>
      </c>
      <c r="I150" s="37">
        <v>4.7331764362752438E-3</v>
      </c>
      <c r="J150" s="37">
        <v>8.7046399712562561E-3</v>
      </c>
      <c r="K150" s="37">
        <v>-1.2749871239066124E-3</v>
      </c>
      <c r="L150" s="37">
        <v>1.350049115717411E-2</v>
      </c>
      <c r="M150" s="37">
        <v>3.5444453824311495E-3</v>
      </c>
      <c r="N150" s="37">
        <v>-1.1003540130332112E-3</v>
      </c>
      <c r="O150" s="37">
        <v>0.81820881366729736</v>
      </c>
      <c r="P150" s="37">
        <v>0.18179124593734741</v>
      </c>
    </row>
    <row r="151" spans="1:16" ht="15" x14ac:dyDescent="0.25">
      <c r="A151" s="35" t="s">
        <v>1045</v>
      </c>
      <c r="B151" s="36">
        <v>2006</v>
      </c>
      <c r="C151" s="36">
        <v>3</v>
      </c>
      <c r="D151" s="37">
        <v>-3.7666091229766607E-3</v>
      </c>
      <c r="E151" s="37">
        <v>-1.8084632465615869E-3</v>
      </c>
      <c r="F151" s="37">
        <v>-3.4871170646511018E-4</v>
      </c>
      <c r="G151" s="37">
        <v>-4.368683323264122E-3</v>
      </c>
      <c r="H151" s="37">
        <v>-1.808464527130127E-3</v>
      </c>
      <c r="I151" s="37">
        <v>-4.3686814606189728E-3</v>
      </c>
      <c r="J151" s="37">
        <v>1.0400146245956421E-2</v>
      </c>
      <c r="K151" s="37">
        <v>1.4644637703895569E-2</v>
      </c>
      <c r="L151" s="37">
        <v>1.3318838551640511E-2</v>
      </c>
      <c r="M151" s="37">
        <v>-2.1871610078960657E-3</v>
      </c>
      <c r="N151" s="37">
        <v>1.513371616601944E-2</v>
      </c>
      <c r="O151" s="37">
        <v>0.81228864192962646</v>
      </c>
      <c r="P151" s="37">
        <v>0.18771138787269592</v>
      </c>
    </row>
    <row r="152" spans="1:16" ht="15" x14ac:dyDescent="0.25">
      <c r="A152" s="35" t="s">
        <v>1045</v>
      </c>
      <c r="B152" s="36">
        <v>2006</v>
      </c>
      <c r="C152" s="36">
        <v>4</v>
      </c>
      <c r="D152" s="37">
        <v>2.8412938117980957E-3</v>
      </c>
      <c r="E152" s="37">
        <v>3.474073251709342E-3</v>
      </c>
      <c r="F152" s="37">
        <v>5.8984309434890747E-3</v>
      </c>
      <c r="G152" s="37">
        <v>4.5155417174100876E-3</v>
      </c>
      <c r="H152" s="37">
        <v>3.4740753471851349E-3</v>
      </c>
      <c r="I152" s="37">
        <v>4.5155412517488003E-3</v>
      </c>
      <c r="J152" s="37">
        <v>8.7559949606657028E-3</v>
      </c>
      <c r="K152" s="37">
        <v>1.4273725682869554E-3</v>
      </c>
      <c r="L152" s="37">
        <v>1.389211043715477E-2</v>
      </c>
      <c r="M152" s="37">
        <v>1.4409827999770641E-3</v>
      </c>
      <c r="N152" s="37">
        <v>9.6594978822395205E-4</v>
      </c>
      <c r="O152" s="37">
        <v>0.80636847019195557</v>
      </c>
      <c r="P152" s="37">
        <v>0.19363152980804443</v>
      </c>
    </row>
    <row r="153" spans="1:16" ht="15" x14ac:dyDescent="0.25">
      <c r="A153" s="35" t="s">
        <v>1045</v>
      </c>
      <c r="B153" s="36">
        <v>2007</v>
      </c>
      <c r="C153" s="36">
        <v>1</v>
      </c>
      <c r="D153" s="37">
        <v>-6.5820855088531971E-3</v>
      </c>
      <c r="E153" s="37">
        <v>-6.6465716809034348E-3</v>
      </c>
      <c r="F153" s="37">
        <v>4.6482679317705333E-4</v>
      </c>
      <c r="G153" s="37">
        <v>1.2085225898772478E-3</v>
      </c>
      <c r="H153" s="37">
        <v>-6.646573543548584E-3</v>
      </c>
      <c r="I153" s="37">
        <v>1.2085227062925696E-3</v>
      </c>
      <c r="J153" s="37">
        <v>7.3891971260309219E-3</v>
      </c>
      <c r="K153" s="37">
        <v>1.4052524231374264E-2</v>
      </c>
      <c r="L153" s="37">
        <v>1.3827238231897354E-2</v>
      </c>
      <c r="M153" s="37">
        <v>2.8730117264785804E-5</v>
      </c>
      <c r="N153" s="37">
        <v>1.4060248620808125E-2</v>
      </c>
      <c r="O153" s="37">
        <v>0.79809927940368652</v>
      </c>
      <c r="P153" s="37">
        <v>0.20190072059631348</v>
      </c>
    </row>
    <row r="154" spans="1:16" ht="15" x14ac:dyDescent="0.25">
      <c r="A154" s="35" t="s">
        <v>1045</v>
      </c>
      <c r="B154" s="36">
        <v>2007</v>
      </c>
      <c r="C154" s="36">
        <v>2</v>
      </c>
      <c r="D154" s="37">
        <v>-4.2355249752290547E-4</v>
      </c>
      <c r="E154" s="37">
        <v>-1.5888194320723414E-3</v>
      </c>
      <c r="F154" s="37">
        <v>1.6694338992238045E-3</v>
      </c>
      <c r="G154" s="37">
        <v>-1.0547502897679806E-3</v>
      </c>
      <c r="H154" s="37">
        <v>-1.588817685842514E-3</v>
      </c>
      <c r="I154" s="37">
        <v>-1.0547505225986242E-3</v>
      </c>
      <c r="J154" s="37">
        <v>7.883656769990921E-3</v>
      </c>
      <c r="K154" s="37">
        <v>5.3450148552656174E-3</v>
      </c>
      <c r="L154" s="37">
        <v>1.3558884151279926E-2</v>
      </c>
      <c r="M154" s="37">
        <v>2.3970676120370626E-3</v>
      </c>
      <c r="N154" s="37">
        <v>4.9338494427502155E-3</v>
      </c>
      <c r="O154" s="37">
        <v>0.78933274745941162</v>
      </c>
      <c r="P154" s="37">
        <v>0.21066728234291077</v>
      </c>
    </row>
    <row r="155" spans="1:16" ht="15" x14ac:dyDescent="0.25">
      <c r="A155" s="35" t="s">
        <v>1045</v>
      </c>
      <c r="B155" s="36">
        <v>2007</v>
      </c>
      <c r="C155" s="36">
        <v>3</v>
      </c>
      <c r="D155" s="37">
        <v>-4.6828729100525379E-3</v>
      </c>
      <c r="E155" s="37">
        <v>-6.610075943171978E-3</v>
      </c>
      <c r="F155" s="37">
        <v>-4.9459922593086958E-4</v>
      </c>
      <c r="G155" s="37">
        <v>-5.5239826906472445E-4</v>
      </c>
      <c r="H155" s="37">
        <v>-6.6100731492042542E-3</v>
      </c>
      <c r="I155" s="37">
        <v>-5.5239786161109805E-4</v>
      </c>
      <c r="J155" s="37">
        <v>7.3105255141854286E-3</v>
      </c>
      <c r="K155" s="37">
        <v>1.1280165053904057E-2</v>
      </c>
      <c r="L155" s="37">
        <v>1.3266917318105698E-2</v>
      </c>
      <c r="M155" s="37">
        <v>2.2081546485424042E-3</v>
      </c>
      <c r="N155" s="37">
        <v>1.0384492576122284E-2</v>
      </c>
      <c r="O155" s="37">
        <v>0.782417893409729</v>
      </c>
      <c r="P155" s="37">
        <v>0.217582106590271</v>
      </c>
    </row>
    <row r="156" spans="1:16" ht="15" x14ac:dyDescent="0.25">
      <c r="A156" s="35" t="s">
        <v>1045</v>
      </c>
      <c r="B156" s="36">
        <v>2007</v>
      </c>
      <c r="C156" s="36">
        <v>4</v>
      </c>
      <c r="D156" s="37">
        <v>-7.1785302134230733E-4</v>
      </c>
      <c r="E156" s="37">
        <v>5.0940350629389286E-3</v>
      </c>
      <c r="F156" s="37">
        <v>6.1273155733942986E-4</v>
      </c>
      <c r="G156" s="37">
        <v>2.1495276596397161E-3</v>
      </c>
      <c r="H156" s="37">
        <v>5.0940290093421936E-3</v>
      </c>
      <c r="I156" s="37">
        <v>2.1495292894542217E-3</v>
      </c>
      <c r="J156" s="37">
        <v>6.4194458536803722E-3</v>
      </c>
      <c r="K156" s="37">
        <v>3.8666701875627041E-3</v>
      </c>
      <c r="L156" s="37">
        <v>1.3018966652452946E-2</v>
      </c>
      <c r="M156" s="37">
        <v>-4.595921840518713E-3</v>
      </c>
      <c r="N156" s="37">
        <v>2.7775245252996683E-3</v>
      </c>
      <c r="O156" s="37">
        <v>0.77550303936004639</v>
      </c>
      <c r="P156" s="37">
        <v>0.22449693083763123</v>
      </c>
    </row>
    <row r="157" spans="1:16" ht="15" x14ac:dyDescent="0.25">
      <c r="A157" s="35" t="s">
        <v>1045</v>
      </c>
      <c r="B157" s="36">
        <v>2008</v>
      </c>
      <c r="C157" s="36">
        <v>1</v>
      </c>
      <c r="D157" s="37">
        <v>-7.9457890242338181E-3</v>
      </c>
      <c r="E157" s="37">
        <v>-8.7029309943318367E-3</v>
      </c>
      <c r="F157" s="37">
        <v>9.9133281037211418E-4</v>
      </c>
      <c r="G157" s="37">
        <v>2.7877895627170801E-3</v>
      </c>
      <c r="H157" s="37">
        <v>-8.7029263377189636E-3</v>
      </c>
      <c r="I157" s="37">
        <v>2.7877888642251492E-3</v>
      </c>
      <c r="J157" s="37">
        <v>2.1041189320385456E-3</v>
      </c>
      <c r="K157" s="37">
        <v>8.2654412835836411E-3</v>
      </c>
      <c r="L157" s="37">
        <v>1.3337267562747002E-2</v>
      </c>
      <c r="M157" s="37">
        <v>1.4076349325478077E-3</v>
      </c>
      <c r="N157" s="37">
        <v>6.468702107667923E-3</v>
      </c>
      <c r="O157" s="37">
        <v>0.776417076587677</v>
      </c>
      <c r="P157" s="37">
        <v>0.223582923412323</v>
      </c>
    </row>
    <row r="158" spans="1:16" ht="15" x14ac:dyDescent="0.25">
      <c r="A158" s="35" t="s">
        <v>1045</v>
      </c>
      <c r="B158" s="36">
        <v>2008</v>
      </c>
      <c r="C158" s="36">
        <v>2</v>
      </c>
      <c r="D158" s="37">
        <v>-5.2487705834209919E-3</v>
      </c>
      <c r="E158" s="37">
        <v>-1.3903427170589566E-3</v>
      </c>
      <c r="F158" s="37">
        <v>-8.794865570962429E-3</v>
      </c>
      <c r="G158" s="37">
        <v>-5.1226266659796238E-3</v>
      </c>
      <c r="H158" s="37">
        <v>-1.3903453946113586E-3</v>
      </c>
      <c r="I158" s="37">
        <v>-5.1226266659796238E-3</v>
      </c>
      <c r="J158" s="37">
        <v>9.0225767053198069E-5</v>
      </c>
      <c r="K158" s="37">
        <v>1.3415565481409431E-3</v>
      </c>
      <c r="L158" s="37">
        <v>1.2854669243097305E-2</v>
      </c>
      <c r="M158" s="37">
        <v>-2.4762034881860018E-3</v>
      </c>
      <c r="N158" s="37">
        <v>-6.6699081799015403E-5</v>
      </c>
      <c r="O158" s="37">
        <v>0.77284896373748779</v>
      </c>
      <c r="P158" s="37">
        <v>0.22715103626251221</v>
      </c>
    </row>
    <row r="159" spans="1:16" ht="15" x14ac:dyDescent="0.25">
      <c r="A159" s="35" t="s">
        <v>1045</v>
      </c>
      <c r="B159" s="36">
        <v>2008</v>
      </c>
      <c r="C159" s="36">
        <v>3</v>
      </c>
      <c r="D159" s="37">
        <v>2.0272200927138329E-3</v>
      </c>
      <c r="E159" s="37">
        <v>4.9578067846596241E-3</v>
      </c>
      <c r="F159" s="37">
        <v>-9.5186792314052582E-3</v>
      </c>
      <c r="G159" s="37">
        <v>-6.7753181792795658E-3</v>
      </c>
      <c r="H159" s="37">
        <v>4.9578100442886353E-3</v>
      </c>
      <c r="I159" s="37">
        <v>-6.7753172479569912E-3</v>
      </c>
      <c r="J159" s="37">
        <v>-5.0054187886416912E-3</v>
      </c>
      <c r="K159" s="37">
        <v>-1.6543259844183922E-2</v>
      </c>
      <c r="L159" s="37">
        <v>1.0838042013347149E-2</v>
      </c>
      <c r="M159" s="37">
        <v>-7.4445844802539796E-5</v>
      </c>
      <c r="N159" s="37">
        <v>-1.716163381934166E-2</v>
      </c>
      <c r="O159" s="37">
        <v>0.75696992874145508</v>
      </c>
      <c r="P159" s="37">
        <v>0.24303008615970612</v>
      </c>
    </row>
    <row r="160" spans="1:16" ht="15" x14ac:dyDescent="0.25">
      <c r="A160" s="35" t="s">
        <v>1045</v>
      </c>
      <c r="B160" s="36">
        <v>2008</v>
      </c>
      <c r="C160" s="36">
        <v>4</v>
      </c>
      <c r="D160" s="37">
        <v>-1.7594181001186371E-2</v>
      </c>
      <c r="E160" s="37">
        <v>-6.6801309585571289E-3</v>
      </c>
      <c r="F160" s="37">
        <v>-2.1547002717852592E-2</v>
      </c>
      <c r="G160" s="37">
        <v>-1.4913348481059074E-2</v>
      </c>
      <c r="H160" s="37">
        <v>-6.6801309585571289E-3</v>
      </c>
      <c r="I160" s="37">
        <v>-1.4913349412381649E-2</v>
      </c>
      <c r="J160" s="37">
        <v>-1.9748754799365997E-2</v>
      </c>
      <c r="K160" s="37">
        <v>-7.7476757578551769E-3</v>
      </c>
      <c r="L160" s="37">
        <v>8.3488589152693748E-3</v>
      </c>
      <c r="M160" s="37">
        <v>-9.4884876161813736E-3</v>
      </c>
      <c r="N160" s="37">
        <v>-9.8975161090493202E-3</v>
      </c>
      <c r="O160" s="37">
        <v>0.74109089374542236</v>
      </c>
      <c r="P160" s="37">
        <v>0.25890913605690002</v>
      </c>
    </row>
    <row r="161" spans="1:16" ht="15" x14ac:dyDescent="0.25">
      <c r="A161" s="35" t="s">
        <v>1045</v>
      </c>
      <c r="B161" s="36">
        <v>2009</v>
      </c>
      <c r="C161" s="36">
        <v>1</v>
      </c>
      <c r="D161" s="37">
        <v>-6.8755620159208775E-3</v>
      </c>
      <c r="E161" s="37">
        <v>5.1506073214113712E-3</v>
      </c>
      <c r="F161" s="37">
        <v>-3.8426738232374191E-2</v>
      </c>
      <c r="G161" s="37">
        <v>-1.1341162957251072E-2</v>
      </c>
      <c r="H161" s="37">
        <v>5.1506087183952332E-3</v>
      </c>
      <c r="I161" s="37">
        <v>-1.1341161094605923E-2</v>
      </c>
      <c r="J161" s="37">
        <v>-3.5255167633295059E-2</v>
      </c>
      <c r="K161" s="37">
        <v>-4.558509960770607E-2</v>
      </c>
      <c r="L161" s="37">
        <v>2.8818594291806221E-3</v>
      </c>
      <c r="M161" s="37">
        <v>-9.5030944794416428E-3</v>
      </c>
      <c r="N161" s="37">
        <v>-4.7670193016529083E-2</v>
      </c>
      <c r="O161" s="37">
        <v>0.69706332683563232</v>
      </c>
      <c r="P161" s="37">
        <v>0.30293667316436768</v>
      </c>
    </row>
    <row r="162" spans="1:16" ht="15" x14ac:dyDescent="0.25">
      <c r="A162" s="35" t="s">
        <v>1045</v>
      </c>
      <c r="B162" s="36">
        <v>2009</v>
      </c>
      <c r="C162" s="36">
        <v>2</v>
      </c>
      <c r="D162" s="37">
        <v>5.3307497873902321E-3</v>
      </c>
      <c r="E162" s="37">
        <v>1.3817938044667244E-2</v>
      </c>
      <c r="F162" s="37">
        <v>4.7212438657879829E-3</v>
      </c>
      <c r="G162" s="37">
        <v>2.2208187729120255E-2</v>
      </c>
      <c r="H162" s="37">
        <v>1.3817936182022095E-2</v>
      </c>
      <c r="I162" s="37">
        <v>2.2208185866475105E-2</v>
      </c>
      <c r="J162" s="37">
        <v>-3.6268865223973989E-3</v>
      </c>
      <c r="K162" s="37">
        <v>-1.4831951819360256E-2</v>
      </c>
      <c r="L162" s="37">
        <v>1.4110853662714362E-3</v>
      </c>
      <c r="M162" s="37">
        <v>-8.1499293446540833E-3</v>
      </c>
      <c r="N162" s="37">
        <v>-1.6273194923996925E-2</v>
      </c>
      <c r="O162" s="37">
        <v>0.65911197662353516</v>
      </c>
      <c r="P162" s="37">
        <v>0.34088796377182007</v>
      </c>
    </row>
    <row r="163" spans="1:16" ht="15" x14ac:dyDescent="0.25">
      <c r="A163" s="35" t="s">
        <v>1045</v>
      </c>
      <c r="B163" s="36">
        <v>2009</v>
      </c>
      <c r="C163" s="36">
        <v>3</v>
      </c>
      <c r="D163" s="37">
        <v>1.3939805794507265E-3</v>
      </c>
      <c r="E163" s="37">
        <v>6.0850107111036777E-3</v>
      </c>
      <c r="F163" s="37">
        <v>6.772118154913187E-3</v>
      </c>
      <c r="G163" s="37">
        <v>3.8784991484135389E-3</v>
      </c>
      <c r="H163" s="37">
        <v>6.0850083827972412E-3</v>
      </c>
      <c r="I163" s="37">
        <v>3.8784986827522516E-3</v>
      </c>
      <c r="J163" s="37">
        <v>-2.8137308545410633E-3</v>
      </c>
      <c r="K163" s="37">
        <v>-7.7987289987504482E-3</v>
      </c>
      <c r="L163" s="37">
        <v>2.1748233120888472E-3</v>
      </c>
      <c r="M163" s="37">
        <v>-4.5370440930128098E-3</v>
      </c>
      <c r="N163" s="37">
        <v>-9.443468414247036E-3</v>
      </c>
      <c r="O163" s="37">
        <v>0.65538543462753296</v>
      </c>
      <c r="P163" s="37">
        <v>0.34461453557014465</v>
      </c>
    </row>
    <row r="164" spans="1:16" ht="15" x14ac:dyDescent="0.25">
      <c r="A164" s="35" t="s">
        <v>1045</v>
      </c>
      <c r="B164" s="36">
        <v>2009</v>
      </c>
      <c r="C164" s="36">
        <v>4</v>
      </c>
      <c r="D164" s="37">
        <v>-5.5330470786429942E-5</v>
      </c>
      <c r="E164" s="37">
        <v>-3.4115356393158436E-3</v>
      </c>
      <c r="F164" s="37">
        <v>6.2743173912167549E-3</v>
      </c>
      <c r="G164" s="37">
        <v>-5.8000808348879218E-4</v>
      </c>
      <c r="H164" s="37">
        <v>-3.4115351736545563E-3</v>
      </c>
      <c r="I164" s="37">
        <v>-5.8000930584967136E-4</v>
      </c>
      <c r="J164" s="37">
        <v>-2.1460293792188168E-3</v>
      </c>
      <c r="K164" s="37">
        <v>-4.5116846449673176E-3</v>
      </c>
      <c r="L164" s="37">
        <v>2.2422291804105043E-3</v>
      </c>
      <c r="M164" s="37">
        <v>3.4245250280946493E-3</v>
      </c>
      <c r="N164" s="37">
        <v>-5.5343657732009888E-3</v>
      </c>
      <c r="O164" s="37">
        <v>0.65165889263153076</v>
      </c>
      <c r="P164" s="37">
        <v>0.34834110736846924</v>
      </c>
    </row>
    <row r="165" spans="1:16" ht="15" x14ac:dyDescent="0.25">
      <c r="A165" s="35" t="s">
        <v>1045</v>
      </c>
      <c r="B165" s="36">
        <v>2010</v>
      </c>
      <c r="C165" s="36">
        <v>1</v>
      </c>
      <c r="D165" s="37">
        <v>5.5232825689017773E-3</v>
      </c>
      <c r="E165" s="37">
        <v>8.9808125048875809E-3</v>
      </c>
      <c r="F165" s="37">
        <v>8.751249872148037E-3</v>
      </c>
      <c r="G165" s="37">
        <v>4.8806397244334221E-3</v>
      </c>
      <c r="H165" s="37">
        <v>8.9808143675327301E-3</v>
      </c>
      <c r="I165" s="37">
        <v>4.8806406557559967E-3</v>
      </c>
      <c r="J165" s="37">
        <v>-2.2445628419518471E-3</v>
      </c>
      <c r="K165" s="37">
        <v>-1.3847068883478642E-2</v>
      </c>
      <c r="L165" s="37">
        <v>3.6227272357791662E-3</v>
      </c>
      <c r="M165" s="37">
        <v>-2.8800826985388994E-3</v>
      </c>
      <c r="N165" s="37">
        <v>-1.4763306826353073E-2</v>
      </c>
      <c r="O165" s="37">
        <v>0.68506920337677002</v>
      </c>
      <c r="P165" s="37">
        <v>0.31493076682090759</v>
      </c>
    </row>
    <row r="166" spans="1:16" ht="15" x14ac:dyDescent="0.25">
      <c r="A166" s="35" t="s">
        <v>1045</v>
      </c>
      <c r="B166" s="36">
        <v>2010</v>
      </c>
      <c r="C166" s="36">
        <v>2</v>
      </c>
      <c r="D166" s="37">
        <v>-8.938436396420002E-3</v>
      </c>
      <c r="E166" s="37">
        <v>-1.9150076434016228E-2</v>
      </c>
      <c r="F166" s="37">
        <v>1.0065527632832527E-2</v>
      </c>
      <c r="G166" s="37">
        <v>-2.0961510017514229E-3</v>
      </c>
      <c r="H166" s="37">
        <v>-1.9150078296661377E-2</v>
      </c>
      <c r="I166" s="37">
        <v>-2.0961505360901356E-3</v>
      </c>
      <c r="J166" s="37">
        <v>5.7869346346706152E-4</v>
      </c>
      <c r="K166" s="37">
        <v>1.2071737088263035E-2</v>
      </c>
      <c r="L166" s="37">
        <v>4.4926833361387253E-3</v>
      </c>
      <c r="M166" s="37">
        <v>9.7593534737825394E-3</v>
      </c>
      <c r="N166" s="37">
        <v>1.0464449413120747E-2</v>
      </c>
      <c r="O166" s="37">
        <v>0.72261440753936768</v>
      </c>
      <c r="P166" s="37">
        <v>0.27738559246063232</v>
      </c>
    </row>
    <row r="167" spans="1:16" ht="15" x14ac:dyDescent="0.25">
      <c r="A167" s="35" t="s">
        <v>1045</v>
      </c>
      <c r="B167" s="36">
        <v>2010</v>
      </c>
      <c r="C167" s="36">
        <v>3</v>
      </c>
      <c r="D167" s="37">
        <v>3.4978741314262152E-3</v>
      </c>
      <c r="E167" s="37">
        <v>-2.1088107023388147E-3</v>
      </c>
      <c r="F167" s="37">
        <v>4.0337080135941505E-3</v>
      </c>
      <c r="G167" s="37">
        <v>-7.2056525386869907E-3</v>
      </c>
      <c r="H167" s="37">
        <v>-2.1088123321533203E-3</v>
      </c>
      <c r="I167" s="37">
        <v>-7.2056539356708527E-3</v>
      </c>
      <c r="J167" s="37">
        <v>-3.3889578189700842E-3</v>
      </c>
      <c r="K167" s="37">
        <v>-1.2766431085765362E-2</v>
      </c>
      <c r="L167" s="37">
        <v>4.8076258972287178E-3</v>
      </c>
      <c r="M167" s="37">
        <v>6.6913338378071785E-3</v>
      </c>
      <c r="N167" s="37">
        <v>-1.447589322924614E-2</v>
      </c>
      <c r="O167" s="37">
        <v>0.72715747356414795</v>
      </c>
      <c r="P167" s="37">
        <v>0.27284252643585205</v>
      </c>
    </row>
    <row r="168" spans="1:16" ht="15" x14ac:dyDescent="0.25">
      <c r="A168" s="35" t="s">
        <v>1045</v>
      </c>
      <c r="B168" s="36">
        <v>2010</v>
      </c>
      <c r="C168" s="36">
        <v>4</v>
      </c>
      <c r="D168" s="37">
        <v>5.2629881538450718E-3</v>
      </c>
      <c r="E168" s="37">
        <v>1.092846505343914E-2</v>
      </c>
      <c r="F168" s="37">
        <v>5.4392172023653984E-3</v>
      </c>
      <c r="G168" s="37">
        <v>3.0536814592778683E-3</v>
      </c>
      <c r="H168" s="37">
        <v>1.092846691608429E-2</v>
      </c>
      <c r="I168" s="37">
        <v>3.0536826234310865E-3</v>
      </c>
      <c r="J168" s="37">
        <v>-1.7161312280222774E-3</v>
      </c>
      <c r="K168" s="37">
        <v>-1.2978699058294296E-2</v>
      </c>
      <c r="L168" s="37">
        <v>5.0890012644231319E-3</v>
      </c>
      <c r="M168" s="37">
        <v>-4.5134518295526505E-3</v>
      </c>
      <c r="N168" s="37">
        <v>-1.277490146458149E-2</v>
      </c>
      <c r="O168" s="37">
        <v>0.73170053958892822</v>
      </c>
      <c r="P168" s="37">
        <v>0.26829946041107178</v>
      </c>
    </row>
    <row r="169" spans="1:16" ht="15" x14ac:dyDescent="0.25">
      <c r="A169" s="35" t="s">
        <v>1045</v>
      </c>
      <c r="B169" s="36">
        <v>2011</v>
      </c>
      <c r="C169" s="36">
        <v>1</v>
      </c>
      <c r="D169" s="37">
        <v>-7.8345173969864845E-3</v>
      </c>
      <c r="E169" s="37">
        <v>-9.8111703991889954E-3</v>
      </c>
      <c r="F169" s="37">
        <v>6.7241736687719822E-3</v>
      </c>
      <c r="G169" s="37">
        <v>1.3473890721797943E-3</v>
      </c>
      <c r="H169" s="37">
        <v>-9.8111703991889954E-3</v>
      </c>
      <c r="I169" s="37">
        <v>1.3473904691636562E-3</v>
      </c>
      <c r="J169" s="37">
        <v>-2.1700365468859673E-3</v>
      </c>
      <c r="K169" s="37">
        <v>6.5090288408100605E-3</v>
      </c>
      <c r="L169" s="37">
        <v>3.9822114631533623E-3</v>
      </c>
      <c r="M169" s="37">
        <v>1.8390481127426028E-3</v>
      </c>
      <c r="N169" s="37">
        <v>3.9947689510881901E-3</v>
      </c>
      <c r="O169" s="37">
        <v>0.72022396326065063</v>
      </c>
      <c r="P169" s="37">
        <v>0.27977600693702698</v>
      </c>
    </row>
    <row r="170" spans="1:16" ht="15" x14ac:dyDescent="0.25">
      <c r="A170" s="35" t="s">
        <v>1045</v>
      </c>
      <c r="B170" s="36">
        <v>2011</v>
      </c>
      <c r="C170" s="36">
        <v>2</v>
      </c>
      <c r="D170" s="37">
        <v>5.3201168775558472E-3</v>
      </c>
      <c r="E170" s="37">
        <v>1.1053491616621614E-3</v>
      </c>
      <c r="F170" s="37">
        <v>-3.131362609565258E-5</v>
      </c>
      <c r="G170" s="37">
        <v>-2.9307052027434111E-3</v>
      </c>
      <c r="H170" s="37">
        <v>1.1053457856178284E-3</v>
      </c>
      <c r="I170" s="37">
        <v>-2.930706599727273E-3</v>
      </c>
      <c r="J170" s="37">
        <v>-4.2702332139015198E-3</v>
      </c>
      <c r="K170" s="37">
        <v>-1.6358209773898125E-2</v>
      </c>
      <c r="L170" s="37">
        <v>3.6381061654537916E-3</v>
      </c>
      <c r="M170" s="37">
        <v>5.0149392336606979E-3</v>
      </c>
      <c r="N170" s="37">
        <v>-1.6860192641615868E-2</v>
      </c>
      <c r="O170" s="37">
        <v>0.7015606164932251</v>
      </c>
      <c r="P170" s="37">
        <v>0.2984393835067749</v>
      </c>
    </row>
    <row r="171" spans="1:16" ht="15" x14ac:dyDescent="0.25">
      <c r="A171" s="35" t="s">
        <v>1045</v>
      </c>
      <c r="B171" s="36">
        <v>2011</v>
      </c>
      <c r="C171" s="36">
        <v>3</v>
      </c>
      <c r="D171" s="37">
        <v>-4.0126102976500988E-3</v>
      </c>
      <c r="E171" s="37">
        <v>4.7219484113156796E-3</v>
      </c>
      <c r="F171" s="37">
        <v>-1.0531921871006489E-3</v>
      </c>
      <c r="G171" s="37">
        <v>-6.9839804200455546E-4</v>
      </c>
      <c r="H171" s="37">
        <v>4.7219507396221161E-3</v>
      </c>
      <c r="I171" s="37">
        <v>-6.9839844945818186E-4</v>
      </c>
      <c r="J171" s="37">
        <v>-7.7855302952229977E-3</v>
      </c>
      <c r="K171" s="37">
        <v>-7.7726924791932106E-3</v>
      </c>
      <c r="L171" s="37">
        <v>3.9895372465252876E-3</v>
      </c>
      <c r="M171" s="37">
        <v>-8.3607276901602745E-3</v>
      </c>
      <c r="N171" s="37">
        <v>-9.2757958918809891E-3</v>
      </c>
      <c r="O171" s="37">
        <v>0.6917300820350647</v>
      </c>
      <c r="P171" s="37">
        <v>0.3082699179649353</v>
      </c>
    </row>
    <row r="172" spans="1:16" ht="15" x14ac:dyDescent="0.25">
      <c r="A172" s="35" t="s">
        <v>1045</v>
      </c>
      <c r="B172" s="36">
        <v>2011</v>
      </c>
      <c r="C172" s="36">
        <v>4</v>
      </c>
      <c r="D172" s="37">
        <v>-2.2378184366971254E-3</v>
      </c>
      <c r="E172" s="37">
        <v>-3.8789068348705769E-3</v>
      </c>
      <c r="F172" s="37">
        <v>-3.4471086692065001E-3</v>
      </c>
      <c r="G172" s="37">
        <v>-3.7168057169765234E-3</v>
      </c>
      <c r="H172" s="37">
        <v>-3.8789063692092896E-3</v>
      </c>
      <c r="I172" s="37">
        <v>-3.716806648299098E-3</v>
      </c>
      <c r="J172" s="37">
        <v>-1.1133170686662197E-2</v>
      </c>
      <c r="K172" s="37">
        <v>-1.5266227535903454E-2</v>
      </c>
      <c r="L172" s="37">
        <v>3.3811922185122967E-3</v>
      </c>
      <c r="M172" s="37">
        <v>2.0802109502255917E-3</v>
      </c>
      <c r="N172" s="37">
        <v>-1.6489075496792793E-2</v>
      </c>
      <c r="O172" s="37">
        <v>0.6818995475769043</v>
      </c>
      <c r="P172" s="37">
        <v>0.3181004524230957</v>
      </c>
    </row>
    <row r="173" spans="1:16" ht="15" x14ac:dyDescent="0.25">
      <c r="A173" s="35" t="s">
        <v>1045</v>
      </c>
      <c r="B173" s="36">
        <v>2012</v>
      </c>
      <c r="C173" s="36">
        <v>1</v>
      </c>
      <c r="D173" s="37">
        <v>-1.4686745125800371E-3</v>
      </c>
      <c r="E173" s="37">
        <v>6.0339765623211861E-3</v>
      </c>
      <c r="F173" s="37">
        <v>1.313348300755024E-3</v>
      </c>
      <c r="G173" s="37">
        <v>7.68305454403162E-3</v>
      </c>
      <c r="H173" s="37">
        <v>6.0339756309986115E-3</v>
      </c>
      <c r="I173" s="37">
        <v>7.68305454403162E-3</v>
      </c>
      <c r="J173" s="37">
        <v>-9.4889486208558083E-3</v>
      </c>
      <c r="K173" s="37">
        <v>-1.4133759774267673E-2</v>
      </c>
      <c r="L173" s="37">
        <v>3.6161164753139019E-3</v>
      </c>
      <c r="M173" s="37">
        <v>-7.3207258246839046E-3</v>
      </c>
      <c r="N173" s="37">
        <v>-1.5298892743885517E-2</v>
      </c>
      <c r="O173" s="37">
        <v>0.6658252477645874</v>
      </c>
      <c r="P173" s="37">
        <v>0.3341747522354126</v>
      </c>
    </row>
    <row r="174" spans="1:16" ht="15" x14ac:dyDescent="0.25">
      <c r="A174" s="35" t="s">
        <v>1045</v>
      </c>
      <c r="B174" s="36">
        <v>2012</v>
      </c>
      <c r="C174" s="36">
        <v>2</v>
      </c>
      <c r="D174" s="37">
        <v>-1.4377605402842164E-3</v>
      </c>
      <c r="E174" s="37">
        <v>-1.0174843482673168E-2</v>
      </c>
      <c r="F174" s="37">
        <v>-1.963132293894887E-3</v>
      </c>
      <c r="G174" s="37">
        <v>-1.9762411247938871E-3</v>
      </c>
      <c r="H174" s="37">
        <v>-1.0174840688705444E-2</v>
      </c>
      <c r="I174" s="37">
        <v>-1.9762394949793816E-3</v>
      </c>
      <c r="J174" s="37">
        <v>-1.0796362534165382E-2</v>
      </c>
      <c r="K174" s="37">
        <v>-1.5878846868872643E-2</v>
      </c>
      <c r="L174" s="37">
        <v>2.927060704678297E-3</v>
      </c>
      <c r="M174" s="37">
        <v>8.7244408205151558E-3</v>
      </c>
      <c r="N174" s="37">
        <v>-1.732330396771431E-2</v>
      </c>
      <c r="O174" s="37">
        <v>0.65261518955230713</v>
      </c>
      <c r="P174" s="37">
        <v>0.34738481044769287</v>
      </c>
    </row>
    <row r="175" spans="1:16" ht="15" x14ac:dyDescent="0.25">
      <c r="A175" s="35" t="s">
        <v>1045</v>
      </c>
      <c r="B175" s="36">
        <v>2012</v>
      </c>
      <c r="C175" s="36">
        <v>3</v>
      </c>
      <c r="D175" s="37">
        <v>-3.9768870919942856E-3</v>
      </c>
      <c r="E175" s="37">
        <v>2.2530334535986185E-3</v>
      </c>
      <c r="F175" s="37">
        <v>-7.2296540020033717E-4</v>
      </c>
      <c r="G175" s="37">
        <v>1.8806243315339088E-3</v>
      </c>
      <c r="H175" s="37">
        <v>2.2530332207679749E-3</v>
      </c>
      <c r="I175" s="37">
        <v>1.8806252628564835E-3</v>
      </c>
      <c r="J175" s="37">
        <v>-9.58278588950634E-3</v>
      </c>
      <c r="K175" s="37">
        <v>-9.7673740237951279E-3</v>
      </c>
      <c r="L175" s="37">
        <v>2.2137369960546494E-3</v>
      </c>
      <c r="M175" s="37">
        <v>-6.2796478159725666E-3</v>
      </c>
      <c r="N175" s="37">
        <v>-1.1166870594024658E-2</v>
      </c>
      <c r="O175" s="37">
        <v>0.64851319789886475</v>
      </c>
      <c r="P175" s="37">
        <v>0.35148680210113525</v>
      </c>
    </row>
    <row r="176" spans="1:16" ht="15" x14ac:dyDescent="0.25">
      <c r="A176" s="35" t="s">
        <v>1045</v>
      </c>
      <c r="B176" s="36">
        <v>2012</v>
      </c>
      <c r="C176" s="36">
        <v>4</v>
      </c>
      <c r="D176" s="37">
        <v>-2.0381796639412642E-3</v>
      </c>
      <c r="E176" s="37">
        <v>-1.2256491929292679E-2</v>
      </c>
      <c r="F176" s="37">
        <v>-4.1355309076607227E-3</v>
      </c>
      <c r="G176" s="37">
        <v>2.982478472404182E-4</v>
      </c>
      <c r="H176" s="37">
        <v>-1.2256495654582977E-2</v>
      </c>
      <c r="I176" s="37">
        <v>2.9824580997228622E-4</v>
      </c>
      <c r="J176" s="37">
        <v>-1.2071039527654648E-2</v>
      </c>
      <c r="K176" s="37">
        <v>-1.6412001103162766E-2</v>
      </c>
      <c r="L176" s="37">
        <v>1.9209657330065966E-3</v>
      </c>
      <c r="M176" s="37">
        <v>1.0078456252813339E-2</v>
      </c>
      <c r="N176" s="37">
        <v>-1.7635496333241463E-2</v>
      </c>
      <c r="O176" s="37">
        <v>0.64441120624542236</v>
      </c>
      <c r="P176" s="37">
        <v>0.35558879375457764</v>
      </c>
    </row>
    <row r="177" spans="1:16" ht="15" x14ac:dyDescent="0.25">
      <c r="A177" s="35" t="s">
        <v>1045</v>
      </c>
      <c r="B177" s="36">
        <v>2013</v>
      </c>
      <c r="C177" s="36">
        <v>1</v>
      </c>
      <c r="D177" s="37">
        <v>-1.0055891238152981E-2</v>
      </c>
      <c r="E177" s="37">
        <v>4.3532942072488368E-4</v>
      </c>
      <c r="F177" s="37">
        <v>1.5388806350529194E-3</v>
      </c>
      <c r="G177" s="37">
        <v>2.9203754384070635E-3</v>
      </c>
      <c r="H177" s="37">
        <v>4.3532997369766235E-4</v>
      </c>
      <c r="I177" s="37">
        <v>2.9203761368989944E-3</v>
      </c>
      <c r="J177" s="37">
        <v>-1.0768424719572067E-2</v>
      </c>
      <c r="K177" s="37">
        <v>-2.3344268556684256E-3</v>
      </c>
      <c r="L177" s="37">
        <v>2.3441766388714314E-3</v>
      </c>
      <c r="M177" s="37">
        <v>-1.05242058634758E-2</v>
      </c>
      <c r="N177" s="37">
        <v>-3.3324968535453081E-3</v>
      </c>
      <c r="O177" s="37">
        <v>0.64628791809082031</v>
      </c>
      <c r="P177" s="37">
        <v>0.35371208190917969</v>
      </c>
    </row>
    <row r="178" spans="1:16" ht="15" x14ac:dyDescent="0.25">
      <c r="A178" s="35" t="s">
        <v>1045</v>
      </c>
      <c r="B178" s="36">
        <v>2013</v>
      </c>
      <c r="C178" s="36">
        <v>2</v>
      </c>
      <c r="D178" s="37">
        <v>5.4267368977889419E-4</v>
      </c>
      <c r="E178" s="37">
        <v>-5.0818109884858131E-3</v>
      </c>
      <c r="F178" s="37">
        <v>4.5346538536250591E-3</v>
      </c>
      <c r="G178" s="37">
        <v>5.4915850050747395E-3</v>
      </c>
      <c r="H178" s="37">
        <v>-5.0818100571632385E-3</v>
      </c>
      <c r="I178" s="37">
        <v>5.4915831424295902E-3</v>
      </c>
      <c r="J178" s="37">
        <v>-5.7009113952517509E-3</v>
      </c>
      <c r="K178" s="37">
        <v>-1.0630816221237183E-2</v>
      </c>
      <c r="L178" s="37">
        <v>2.084006555378437E-3</v>
      </c>
      <c r="M178" s="37">
        <v>5.6011364795267582E-3</v>
      </c>
      <c r="N178" s="37">
        <v>-1.1236326768994331E-2</v>
      </c>
      <c r="O178" s="37">
        <v>0.65311515331268311</v>
      </c>
      <c r="P178" s="37">
        <v>0.34688490629196167</v>
      </c>
    </row>
    <row r="179" spans="1:16" ht="15" x14ac:dyDescent="0.25">
      <c r="A179" s="35" t="s">
        <v>1045</v>
      </c>
      <c r="B179" s="36">
        <v>2013</v>
      </c>
      <c r="C179" s="36">
        <v>3</v>
      </c>
      <c r="D179" s="37">
        <v>1.3184522977098823E-3</v>
      </c>
      <c r="E179" s="37">
        <v>-2.8657475486397743E-3</v>
      </c>
      <c r="F179" s="37">
        <v>-3.3985474146902561E-4</v>
      </c>
      <c r="G179" s="37">
        <v>-7.771939504891634E-3</v>
      </c>
      <c r="H179" s="37">
        <v>-2.8657466173171997E-3</v>
      </c>
      <c r="I179" s="37">
        <v>-7.771939504891634E-3</v>
      </c>
      <c r="J179" s="37">
        <v>-1.1184996692463756E-3</v>
      </c>
      <c r="K179" s="37">
        <v>-5.0769336521625519E-3</v>
      </c>
      <c r="L179" s="37">
        <v>2.5742454454302788E-3</v>
      </c>
      <c r="M179" s="37">
        <v>4.2144721373915672E-3</v>
      </c>
      <c r="N179" s="37">
        <v>-5.4051503539085388E-3</v>
      </c>
      <c r="O179" s="37">
        <v>0.65891408920288086</v>
      </c>
      <c r="P179" s="37">
        <v>0.34108591079711914</v>
      </c>
    </row>
    <row r="180" spans="1:16" ht="15" x14ac:dyDescent="0.25">
      <c r="A180" s="35" t="s">
        <v>1045</v>
      </c>
      <c r="B180" s="36">
        <v>2013</v>
      </c>
      <c r="C180" s="36">
        <v>4</v>
      </c>
      <c r="D180" s="37">
        <v>-2.3286938667297363E-3</v>
      </c>
      <c r="E180" s="37">
        <v>-6.9230487570166588E-3</v>
      </c>
      <c r="F180" s="37">
        <v>2.569493604823947E-3</v>
      </c>
      <c r="G180" s="37">
        <v>8.2893087528645992E-4</v>
      </c>
      <c r="H180" s="37">
        <v>-6.9230496883392334E-3</v>
      </c>
      <c r="I180" s="37">
        <v>8.289342513307929E-4</v>
      </c>
      <c r="J180" s="37">
        <v>1.287896535359323E-3</v>
      </c>
      <c r="K180" s="37">
        <v>3.9732302539050579E-3</v>
      </c>
      <c r="L180" s="37">
        <v>2.9396007303148508E-3</v>
      </c>
      <c r="M180" s="37">
        <v>4.5842775143682957E-3</v>
      </c>
      <c r="N180" s="37">
        <v>4.0948814712464809E-3</v>
      </c>
      <c r="O180" s="37">
        <v>0.66471302509307861</v>
      </c>
      <c r="P180" s="37">
        <v>0.33528691530227661</v>
      </c>
    </row>
    <row r="181" spans="1:16" ht="15" x14ac:dyDescent="0.25">
      <c r="A181" s="35" t="s">
        <v>1045</v>
      </c>
      <c r="B181" s="36">
        <v>2014</v>
      </c>
      <c r="C181" s="36">
        <v>1</v>
      </c>
      <c r="D181" s="37">
        <v>4.9218321219086647E-3</v>
      </c>
      <c r="E181" s="37">
        <v>5.2100361790508032E-4</v>
      </c>
      <c r="F181" s="37">
        <v>2.533995546400547E-3</v>
      </c>
      <c r="G181" s="37">
        <v>3.3295378088951111E-3</v>
      </c>
      <c r="H181" s="37">
        <v>5.2100419998168945E-4</v>
      </c>
      <c r="I181" s="37">
        <v>3.3295347820967436E-3</v>
      </c>
      <c r="J181" s="37">
        <v>5.4004909470677376E-3</v>
      </c>
      <c r="K181" s="37">
        <v>-1.7830661090556532E-4</v>
      </c>
      <c r="L181" s="37">
        <v>1.7241565510630608E-3</v>
      </c>
      <c r="M181" s="37">
        <v>4.4419430196285248E-3</v>
      </c>
      <c r="N181" s="37">
        <v>-6.8116781767457724E-4</v>
      </c>
      <c r="O181" s="37">
        <v>0.67628759145736694</v>
      </c>
      <c r="P181" s="37">
        <v>0.32371240854263306</v>
      </c>
    </row>
    <row r="182" spans="1:16" ht="15" x14ac:dyDescent="0.25">
      <c r="A182" s="35" t="s">
        <v>1045</v>
      </c>
      <c r="B182" s="36">
        <v>2014</v>
      </c>
      <c r="C182" s="36">
        <v>2</v>
      </c>
      <c r="D182" s="37">
        <v>9.3708891654387116E-4</v>
      </c>
      <c r="E182" s="37">
        <v>4.2533786036074162E-3</v>
      </c>
      <c r="F182" s="37">
        <v>1.1332066060276702E-4</v>
      </c>
      <c r="G182" s="37">
        <v>-1.2982991756871343E-3</v>
      </c>
      <c r="H182" s="37">
        <v>4.2533800005912781E-3</v>
      </c>
      <c r="I182" s="37">
        <v>-1.298297313041985E-3</v>
      </c>
      <c r="J182" s="37">
        <v>6.8394984118640423E-3</v>
      </c>
      <c r="K182" s="37">
        <v>8.0778338015079498E-3</v>
      </c>
      <c r="L182" s="37">
        <v>1.7935994546860456E-3</v>
      </c>
      <c r="M182" s="37">
        <v>-3.5327721852809191E-3</v>
      </c>
      <c r="N182" s="37">
        <v>7.0275855250656605E-3</v>
      </c>
      <c r="O182" s="37">
        <v>0.68827676773071289</v>
      </c>
      <c r="P182" s="37">
        <v>0.31172323226928711</v>
      </c>
    </row>
    <row r="183" spans="1:16" ht="15" x14ac:dyDescent="0.25">
      <c r="A183" s="35" t="s">
        <v>1045</v>
      </c>
      <c r="B183" s="36">
        <v>2014</v>
      </c>
      <c r="C183" s="36">
        <v>3</v>
      </c>
      <c r="D183" s="37">
        <v>3.5149399191141129E-3</v>
      </c>
      <c r="E183" s="37">
        <v>1.9898475147783756E-3</v>
      </c>
      <c r="F183" s="37">
        <v>4.0315599180757999E-3</v>
      </c>
      <c r="G183" s="37">
        <v>3.292454406619072E-3</v>
      </c>
      <c r="H183" s="37">
        <v>1.9898489117622375E-3</v>
      </c>
      <c r="I183" s="37">
        <v>3.2924546394497156E-3</v>
      </c>
      <c r="J183" s="37">
        <v>8.9101893827319145E-3</v>
      </c>
      <c r="K183" s="37">
        <v>7.2789983823895454E-3</v>
      </c>
      <c r="L183" s="37">
        <v>1.8548216903582215E-3</v>
      </c>
      <c r="M183" s="37">
        <v>1.2962323380634189E-3</v>
      </c>
      <c r="N183" s="37">
        <v>6.1220079660415649E-3</v>
      </c>
      <c r="O183" s="37">
        <v>0.69490504264831543</v>
      </c>
      <c r="P183" s="37">
        <v>0.30509495735168457</v>
      </c>
    </row>
    <row r="184" spans="1:16" ht="15" x14ac:dyDescent="0.25">
      <c r="A184" s="35" t="s">
        <v>1045</v>
      </c>
      <c r="B184" s="36">
        <v>2014</v>
      </c>
      <c r="C184" s="36">
        <v>4</v>
      </c>
      <c r="D184" s="37">
        <v>3.1330182682722807E-3</v>
      </c>
      <c r="E184" s="37">
        <v>3.8794567808508873E-3</v>
      </c>
      <c r="F184" s="37">
        <v>2.9833479784429073E-3</v>
      </c>
      <c r="G184" s="37">
        <v>3.5219462588429451E-3</v>
      </c>
      <c r="H184" s="37">
        <v>3.8794577121734619E-3</v>
      </c>
      <c r="I184" s="37">
        <v>3.5219448618590832E-3</v>
      </c>
      <c r="J184" s="37">
        <v>1.3017751276493073E-2</v>
      </c>
      <c r="K184" s="37">
        <v>1.3921408914029598E-2</v>
      </c>
      <c r="L184" s="37">
        <v>2.3351942654699087E-3</v>
      </c>
      <c r="M184" s="37">
        <v>-1.3250153278931975E-3</v>
      </c>
      <c r="N184" s="37">
        <v>1.3556708581745625E-2</v>
      </c>
      <c r="O184" s="37">
        <v>0.70153331756591797</v>
      </c>
      <c r="P184" s="37">
        <v>0.29846668243408203</v>
      </c>
    </row>
    <row r="185" spans="1:16" ht="15" x14ac:dyDescent="0.25">
      <c r="A185" s="35" t="s">
        <v>1045</v>
      </c>
      <c r="B185" s="36">
        <v>2015</v>
      </c>
      <c r="C185" s="36">
        <v>1</v>
      </c>
      <c r="D185" s="37">
        <v>1.1702834628522396E-2</v>
      </c>
      <c r="E185" s="37">
        <v>8.9689744636416435E-3</v>
      </c>
      <c r="F185" s="37">
        <v>1.3217432424426079E-3</v>
      </c>
      <c r="G185" s="37">
        <v>1.2726078275591135E-3</v>
      </c>
      <c r="H185" s="37">
        <v>8.9689716696739197E-3</v>
      </c>
      <c r="I185" s="37">
        <v>1.2726095737889409E-3</v>
      </c>
      <c r="J185" s="37">
        <v>1.543060690164566E-2</v>
      </c>
      <c r="K185" s="37">
        <v>3.2970330212265253E-3</v>
      </c>
      <c r="L185" s="37">
        <v>4.5285788364708424E-3</v>
      </c>
      <c r="M185" s="37">
        <v>2.8025468345731497E-3</v>
      </c>
      <c r="N185" s="37">
        <v>3.4510449040681124E-3</v>
      </c>
      <c r="O185" s="37">
        <v>0.70601725578308105</v>
      </c>
      <c r="P185" s="37">
        <v>0.29398268461227417</v>
      </c>
    </row>
    <row r="186" spans="1:16" ht="15" x14ac:dyDescent="0.25">
      <c r="A186" s="35" t="s">
        <v>1045</v>
      </c>
      <c r="B186" s="36">
        <v>2015</v>
      </c>
      <c r="C186" s="36">
        <v>2</v>
      </c>
      <c r="D186" s="37">
        <v>7.5013557216152549E-4</v>
      </c>
      <c r="E186" s="37">
        <v>-8.3769550547003746E-3</v>
      </c>
      <c r="F186" s="37">
        <v>-8.7862554937601089E-4</v>
      </c>
      <c r="G186" s="37">
        <v>-5.2644750103354454E-3</v>
      </c>
      <c r="H186" s="37">
        <v>-8.3769559860229492E-3</v>
      </c>
      <c r="I186" s="37">
        <v>-5.2644736133515835E-3</v>
      </c>
      <c r="J186" s="37">
        <v>1.3185393996536732E-2</v>
      </c>
      <c r="K186" s="37">
        <v>1.6057513654232025E-2</v>
      </c>
      <c r="L186" s="37">
        <v>5.7579083368182182E-3</v>
      </c>
      <c r="M186" s="37">
        <v>8.5043739527463913E-3</v>
      </c>
      <c r="N186" s="37">
        <v>1.4862117357552052E-2</v>
      </c>
      <c r="O186" s="37">
        <v>0.70877152681350708</v>
      </c>
      <c r="P186" s="37">
        <v>0.29122847318649292</v>
      </c>
    </row>
    <row r="187" spans="1:16" ht="15" x14ac:dyDescent="0.25">
      <c r="A187" s="35" t="s">
        <v>1045</v>
      </c>
      <c r="B187" s="36">
        <v>2015</v>
      </c>
      <c r="C187" s="36">
        <v>3</v>
      </c>
      <c r="D187" s="37">
        <v>4.3804789311252534E-4</v>
      </c>
      <c r="E187" s="37">
        <v>4.400220699608326E-3</v>
      </c>
      <c r="F187" s="37">
        <v>2.2378126159310341E-3</v>
      </c>
      <c r="G187" s="37">
        <v>2.2273978684097528E-3</v>
      </c>
      <c r="H187" s="37">
        <v>4.4002234935760498E-3</v>
      </c>
      <c r="I187" s="37">
        <v>2.22739577293396E-3</v>
      </c>
      <c r="J187" s="37">
        <v>9.3875229358673096E-3</v>
      </c>
      <c r="K187" s="37">
        <v>1.0565871372818947E-2</v>
      </c>
      <c r="L187" s="37">
        <v>5.9993760660290718E-3</v>
      </c>
      <c r="M187" s="37">
        <v>-4.263145849108696E-3</v>
      </c>
      <c r="N187" s="37">
        <v>1.0317941196262836E-2</v>
      </c>
      <c r="O187" s="37">
        <v>0.71194034814834595</v>
      </c>
      <c r="P187" s="37">
        <v>0.28805962204933167</v>
      </c>
    </row>
    <row r="188" spans="1:16" ht="15" x14ac:dyDescent="0.25">
      <c r="A188" s="35" t="s">
        <v>1045</v>
      </c>
      <c r="B188" s="36">
        <v>2015</v>
      </c>
      <c r="C188" s="36">
        <v>4</v>
      </c>
      <c r="D188" s="37">
        <v>3.001857316121459E-3</v>
      </c>
      <c r="E188" s="37">
        <v>3.1278177630156279E-4</v>
      </c>
      <c r="F188" s="37">
        <v>9.8967202939093113E-4</v>
      </c>
      <c r="G188" s="37">
        <v>-1.0581384412944317E-3</v>
      </c>
      <c r="H188" s="37">
        <v>3.1278282403945923E-4</v>
      </c>
      <c r="I188" s="37">
        <v>-1.0581393726170063E-3</v>
      </c>
      <c r="J188" s="37">
        <v>9.5407124608755112E-3</v>
      </c>
      <c r="K188" s="37">
        <v>6.5850741229951382E-3</v>
      </c>
      <c r="L188" s="37">
        <v>6.4553362317383289E-3</v>
      </c>
      <c r="M188" s="37">
        <v>2.6798180770128965E-3</v>
      </c>
      <c r="N188" s="37">
        <v>5.9326793998479843E-3</v>
      </c>
      <c r="O188" s="37">
        <v>0.71510916948318481</v>
      </c>
      <c r="P188" s="37">
        <v>0.28489077091217041</v>
      </c>
    </row>
    <row r="189" spans="1:16" ht="15" x14ac:dyDescent="0.25">
      <c r="A189" s="35" t="s">
        <v>1045</v>
      </c>
      <c r="B189" s="36">
        <v>2016</v>
      </c>
      <c r="C189" s="36">
        <v>1</v>
      </c>
      <c r="D189" s="37">
        <v>3.7135917227715254E-3</v>
      </c>
      <c r="E189" s="37">
        <v>3.7733942735940218E-3</v>
      </c>
      <c r="F189" s="37">
        <v>3.2594078220427036E-3</v>
      </c>
      <c r="G189" s="37">
        <v>3.1211539171636105E-3</v>
      </c>
      <c r="H189" s="37">
        <v>3.7733912467956543E-3</v>
      </c>
      <c r="I189" s="37">
        <v>3.1211546156555414E-3</v>
      </c>
      <c r="J189" s="37">
        <v>9.2081520706415176E-3</v>
      </c>
      <c r="K189" s="37">
        <v>5.1283496432006359E-3</v>
      </c>
      <c r="L189" s="37">
        <v>6.1462684534490108E-3</v>
      </c>
      <c r="M189" s="37">
        <v>1.4482462574960664E-5</v>
      </c>
      <c r="N189" s="37">
        <v>4.8868916928768158E-3</v>
      </c>
      <c r="O189" s="37">
        <v>0.71321284770965576</v>
      </c>
      <c r="P189" s="37">
        <v>0.28678709268569946</v>
      </c>
    </row>
    <row r="190" spans="1:16" ht="15" x14ac:dyDescent="0.25">
      <c r="A190" s="35" t="s">
        <v>1045</v>
      </c>
      <c r="B190" s="36">
        <v>2016</v>
      </c>
      <c r="C190" s="36">
        <v>2</v>
      </c>
      <c r="D190" s="37">
        <v>-2.595165278762579E-4</v>
      </c>
      <c r="E190" s="37">
        <v>-5.5196867324411869E-3</v>
      </c>
      <c r="F190" s="37">
        <v>-9.9063254310749471E-5</v>
      </c>
      <c r="G190" s="37">
        <v>-1.68867118190974E-4</v>
      </c>
      <c r="H190" s="37">
        <v>-5.5196881294250488E-3</v>
      </c>
      <c r="I190" s="37">
        <v>-1.6886537196114659E-4</v>
      </c>
      <c r="J190" s="37">
        <v>3.6517302505671978E-3</v>
      </c>
      <c r="K190" s="37">
        <v>2.7226181700825691E-3</v>
      </c>
      <c r="L190" s="37">
        <v>5.9946542605757713E-3</v>
      </c>
      <c r="M190" s="37">
        <v>5.5105099454522133E-3</v>
      </c>
      <c r="N190" s="37">
        <v>2.7164502535015345E-3</v>
      </c>
      <c r="O190" s="37">
        <v>0.71324002742767334</v>
      </c>
      <c r="P190" s="37">
        <v>0.28675994277000427</v>
      </c>
    </row>
    <row r="191" spans="1:16" ht="15" x14ac:dyDescent="0.25">
      <c r="A191" s="35" t="s">
        <v>1045</v>
      </c>
      <c r="B191" s="36">
        <v>2016</v>
      </c>
      <c r="C191" s="36">
        <v>3</v>
      </c>
      <c r="D191" s="37">
        <v>3.9789276197552681E-3</v>
      </c>
      <c r="E191" s="37">
        <v>3.8219722919166088E-3</v>
      </c>
      <c r="F191" s="37">
        <v>3.1675519421696663E-3</v>
      </c>
      <c r="G191" s="37">
        <v>1.6782685415819287E-3</v>
      </c>
      <c r="H191" s="37">
        <v>3.8219764828681946E-3</v>
      </c>
      <c r="I191" s="37">
        <v>1.6782698221504688E-3</v>
      </c>
      <c r="J191" s="37">
        <v>8.9447647333145142E-3</v>
      </c>
      <c r="K191" s="37">
        <v>4.706935491412878E-3</v>
      </c>
      <c r="L191" s="37">
        <v>5.415232852101326E-3</v>
      </c>
      <c r="M191" s="37">
        <v>2.1771507454104722E-4</v>
      </c>
      <c r="N191" s="37">
        <v>4.6390080824494362E-3</v>
      </c>
      <c r="O191" s="37">
        <v>0.72025573253631592</v>
      </c>
      <c r="P191" s="37">
        <v>0.27974423766136169</v>
      </c>
    </row>
    <row r="192" spans="1:16" ht="15" x14ac:dyDescent="0.25">
      <c r="A192" s="35" t="s">
        <v>1045</v>
      </c>
      <c r="B192" s="36">
        <v>2016</v>
      </c>
      <c r="C192" s="36">
        <v>4</v>
      </c>
      <c r="D192" s="37">
        <v>1.0770817752927542E-3</v>
      </c>
      <c r="E192" s="37">
        <v>-2.4840612895786762E-3</v>
      </c>
      <c r="F192" s="37">
        <v>3.7416080012917519E-3</v>
      </c>
      <c r="G192" s="37">
        <v>3.2153006759472191E-4</v>
      </c>
      <c r="H192" s="37">
        <v>-2.4840608239173889E-3</v>
      </c>
      <c r="I192" s="37">
        <v>3.2152797211892903E-4</v>
      </c>
      <c r="J192" s="37">
        <v>5.6094462051987648E-3</v>
      </c>
      <c r="K192" s="37">
        <v>3.821617690846324E-3</v>
      </c>
      <c r="L192" s="37">
        <v>5.754122044891119E-3</v>
      </c>
      <c r="M192" s="37">
        <v>3.7448408547788858E-3</v>
      </c>
      <c r="N192" s="37">
        <v>3.2746200449764729E-3</v>
      </c>
      <c r="O192" s="37">
        <v>0.7272714376449585</v>
      </c>
      <c r="P192" s="37">
        <v>0.27272853255271912</v>
      </c>
    </row>
    <row r="193" spans="1:16" ht="15" x14ac:dyDescent="0.25">
      <c r="A193" s="35" t="s">
        <v>1045</v>
      </c>
      <c r="B193" s="36">
        <v>2017</v>
      </c>
      <c r="C193" s="36">
        <v>1</v>
      </c>
      <c r="D193" s="37">
        <v>1.8559948075562716E-3</v>
      </c>
      <c r="E193" s="37">
        <v>8.7305977940559387E-3</v>
      </c>
      <c r="F193" s="37">
        <v>6.9332793354988098E-3</v>
      </c>
      <c r="G193" s="37">
        <v>7.4705011211335659E-3</v>
      </c>
      <c r="H193" s="37">
        <v>8.7305977940559387E-3</v>
      </c>
      <c r="I193" s="37">
        <v>7.4705001898109913E-3</v>
      </c>
      <c r="J193" s="37">
        <v>1.3475936837494373E-2</v>
      </c>
      <c r="K193" s="37">
        <v>1.4787975698709488E-2</v>
      </c>
      <c r="L193" s="37">
        <v>6.2332856468856335E-3</v>
      </c>
      <c r="M193" s="37">
        <v>-7.8639443963766098E-3</v>
      </c>
      <c r="N193" s="37">
        <v>1.4794775284826756E-2</v>
      </c>
      <c r="O193" s="37">
        <v>0.74532186985015869</v>
      </c>
      <c r="P193" s="37">
        <v>0.25467813014984131</v>
      </c>
    </row>
    <row r="194" spans="1:16" ht="15" x14ac:dyDescent="0.25">
      <c r="A194" s="35" t="s">
        <v>1045</v>
      </c>
      <c r="B194" s="36">
        <v>2017</v>
      </c>
      <c r="C194" s="36">
        <v>2</v>
      </c>
      <c r="D194" s="37">
        <v>5.3239869885146618E-3</v>
      </c>
      <c r="E194" s="37">
        <v>4.1590030305087566E-3</v>
      </c>
      <c r="F194" s="37">
        <v>2.7760595548897982E-3</v>
      </c>
      <c r="G194" s="37">
        <v>8.07790900580585E-4</v>
      </c>
      <c r="H194" s="37">
        <v>4.158996045589447E-3</v>
      </c>
      <c r="I194" s="37">
        <v>8.0778927076607943E-4</v>
      </c>
      <c r="J194" s="37">
        <v>1.1613728478550911E-2</v>
      </c>
      <c r="K194" s="37">
        <v>6.4772036857903004E-3</v>
      </c>
      <c r="L194" s="37">
        <v>5.9730540961027145E-3</v>
      </c>
      <c r="M194" s="37">
        <v>1.0972076561301947E-3</v>
      </c>
      <c r="N194" s="37">
        <v>6.3112778589129448E-3</v>
      </c>
      <c r="O194" s="37">
        <v>0.76259833574295044</v>
      </c>
      <c r="P194" s="37">
        <v>0.23740169405937195</v>
      </c>
    </row>
    <row r="195" spans="1:16" ht="15" x14ac:dyDescent="0.25">
      <c r="A195" s="35" t="s">
        <v>1045</v>
      </c>
      <c r="B195" s="36">
        <v>2017</v>
      </c>
      <c r="C195" s="36">
        <v>3</v>
      </c>
      <c r="D195" s="37">
        <v>5.2021100418642163E-4</v>
      </c>
      <c r="E195" s="37">
        <v>-5.1318523474037647E-3</v>
      </c>
      <c r="F195" s="37">
        <v>5.4276864975690842E-3</v>
      </c>
      <c r="G195" s="37">
        <v>6.2031176639720798E-4</v>
      </c>
      <c r="H195" s="37">
        <v>-5.131848156452179E-3</v>
      </c>
      <c r="I195" s="37">
        <v>6.2031380366533995E-4</v>
      </c>
      <c r="J195" s="37">
        <v>6.6824941895902157E-3</v>
      </c>
      <c r="K195" s="37">
        <v>5.9576570056378841E-3</v>
      </c>
      <c r="L195" s="37">
        <v>6.5076765604317188E-3</v>
      </c>
      <c r="M195" s="37">
        <v>5.7291211560368538E-3</v>
      </c>
      <c r="N195" s="37">
        <v>6.1545609496533871E-3</v>
      </c>
      <c r="O195" s="37">
        <v>0.76806610822677612</v>
      </c>
      <c r="P195" s="37">
        <v>0.23193392157554626</v>
      </c>
    </row>
    <row r="196" spans="1:16" ht="15" x14ac:dyDescent="0.25">
      <c r="A196" s="35" t="s">
        <v>1045</v>
      </c>
      <c r="B196" s="36">
        <v>2017</v>
      </c>
      <c r="C196" s="36">
        <v>4</v>
      </c>
      <c r="D196" s="37">
        <v>2.5957399047911167E-3</v>
      </c>
      <c r="E196" s="37">
        <v>3.2863360829651356E-3</v>
      </c>
      <c r="F196" s="37">
        <v>3.6647748202085495E-3</v>
      </c>
      <c r="G196" s="37">
        <v>2.1637673489749432E-3</v>
      </c>
      <c r="H196" s="37">
        <v>3.2863318920135498E-3</v>
      </c>
      <c r="I196" s="37">
        <v>2.1637685131281614E-3</v>
      </c>
      <c r="J196" s="37">
        <v>7.3150023818016052E-3</v>
      </c>
      <c r="K196" s="37">
        <v>3.6014593206346035E-3</v>
      </c>
      <c r="L196" s="37">
        <v>6.6044437699019909E-3</v>
      </c>
      <c r="M196" s="37">
        <v>-2.5286755408160388E-4</v>
      </c>
      <c r="N196" s="37">
        <v>3.6130840890109539E-3</v>
      </c>
      <c r="O196" s="37">
        <v>0.77353388071060181</v>
      </c>
      <c r="P196" s="37">
        <v>0.22646614909172058</v>
      </c>
    </row>
    <row r="197" spans="1:16" ht="15" x14ac:dyDescent="0.25">
      <c r="A197" s="35" t="s">
        <v>1045</v>
      </c>
      <c r="B197" s="36">
        <v>2018</v>
      </c>
      <c r="C197" s="36">
        <v>1</v>
      </c>
      <c r="D197" s="37">
        <v>-2.1319971419870853E-3</v>
      </c>
      <c r="E197" s="37">
        <v>1.4967561583034694E-4</v>
      </c>
      <c r="F197" s="37">
        <v>-5.5587512906640768E-4</v>
      </c>
      <c r="G197" s="37">
        <v>-9.6405897056683898E-4</v>
      </c>
      <c r="H197" s="37">
        <v>1.4968216419219971E-4</v>
      </c>
      <c r="I197" s="37">
        <v>-9.6405902877449989E-4</v>
      </c>
      <c r="J197" s="37">
        <v>3.2763783819973469E-3</v>
      </c>
      <c r="K197" s="37">
        <v>5.3019747138023376E-3</v>
      </c>
      <c r="L197" s="37">
        <v>5.5883196182549E-3</v>
      </c>
      <c r="M197" s="37">
        <v>-2.24085315130651E-3</v>
      </c>
      <c r="N197" s="37">
        <v>5.3320289589464664E-3</v>
      </c>
      <c r="O197" s="37">
        <v>0.77097129821777344</v>
      </c>
      <c r="P197" s="37">
        <v>0.22902870178222656</v>
      </c>
    </row>
    <row r="198" spans="1:16" ht="15" x14ac:dyDescent="0.25">
      <c r="A198" s="35" t="s">
        <v>1045</v>
      </c>
      <c r="B198" s="36">
        <v>2018</v>
      </c>
      <c r="C198" s="36">
        <v>2</v>
      </c>
      <c r="D198" s="37">
        <v>-2.7939979918301105E-3</v>
      </c>
      <c r="E198" s="37">
        <v>-6.0374699532985687E-3</v>
      </c>
      <c r="F198" s="37">
        <v>-2.420701552182436E-3</v>
      </c>
      <c r="G198" s="37">
        <v>-3.457189304754138E-3</v>
      </c>
      <c r="H198" s="37">
        <v>-6.0374736785888672E-3</v>
      </c>
      <c r="I198" s="37">
        <v>-3.4571918658912182E-3</v>
      </c>
      <c r="J198" s="37">
        <v>6.8388502113521099E-3</v>
      </c>
      <c r="K198" s="37">
        <v>1.1235881596803665E-2</v>
      </c>
      <c r="L198" s="37">
        <v>6.8985396064817905E-3</v>
      </c>
      <c r="M198" s="37">
        <v>2.6592114008963108E-3</v>
      </c>
      <c r="N198" s="37">
        <v>1.1192740872502327E-2</v>
      </c>
      <c r="O198" s="37">
        <v>0.76511585712432861</v>
      </c>
      <c r="P198" s="37">
        <v>0.23488414287567139</v>
      </c>
    </row>
    <row r="199" spans="1:16" ht="15" x14ac:dyDescent="0.25">
      <c r="A199" s="35" t="s">
        <v>1045</v>
      </c>
      <c r="B199" s="36">
        <v>2018</v>
      </c>
      <c r="C199" s="36">
        <v>3</v>
      </c>
      <c r="D199" s="37">
        <v>7.1040715556591749E-4</v>
      </c>
      <c r="E199" s="37">
        <v>-5.189397488720715E-4</v>
      </c>
      <c r="F199" s="37">
        <v>-3.1706076115369797E-3</v>
      </c>
      <c r="G199" s="37">
        <v>-3.2667140476405621E-3</v>
      </c>
      <c r="H199" s="37">
        <v>-5.1894038915634155E-4</v>
      </c>
      <c r="I199" s="37">
        <v>-3.2667142804712057E-3</v>
      </c>
      <c r="J199" s="37">
        <v>8.0549810081720352E-3</v>
      </c>
      <c r="K199" s="37">
        <v>7.9962741583585739E-3</v>
      </c>
      <c r="L199" s="37">
        <v>6.2209959141910076E-3</v>
      </c>
      <c r="M199" s="37">
        <v>9.9661597050726414E-4</v>
      </c>
      <c r="N199" s="37">
        <v>8.0122863873839378E-3</v>
      </c>
      <c r="O199" s="37">
        <v>0.76399785280227661</v>
      </c>
      <c r="P199" s="37">
        <v>0.23600216209888458</v>
      </c>
    </row>
    <row r="200" spans="1:16" ht="15" x14ac:dyDescent="0.25">
      <c r="A200" s="35" t="s">
        <v>1045</v>
      </c>
      <c r="B200" s="36">
        <v>2018</v>
      </c>
      <c r="C200" s="36">
        <v>4</v>
      </c>
      <c r="D200" s="37">
        <v>1.7991551430895925E-3</v>
      </c>
      <c r="E200" s="37">
        <v>7.3493923991918564E-3</v>
      </c>
      <c r="F200" s="37">
        <v>2.7887031901627779E-3</v>
      </c>
      <c r="G200" s="37">
        <v>3.6228050012141466E-3</v>
      </c>
      <c r="H200" s="37">
        <v>7.3493942618370056E-3</v>
      </c>
      <c r="I200" s="37">
        <v>3.6228054668754339E-3</v>
      </c>
      <c r="J200" s="37">
        <v>4.8322165384888649E-3</v>
      </c>
      <c r="K200" s="37">
        <v>1.6364236362278461E-3</v>
      </c>
      <c r="L200" s="37">
        <v>5.4669613018631935E-3</v>
      </c>
      <c r="M200" s="37">
        <v>-5.061897449195385E-3</v>
      </c>
      <c r="N200" s="37">
        <v>1.2222753139212728E-3</v>
      </c>
      <c r="O200" s="37">
        <v>0.76287984848022461</v>
      </c>
      <c r="P200" s="37">
        <v>0.23712018132209778</v>
      </c>
    </row>
    <row r="201" spans="1:16" ht="15" x14ac:dyDescent="0.25">
      <c r="A201" s="35" t="s">
        <v>1045</v>
      </c>
      <c r="B201" s="36">
        <v>2019</v>
      </c>
      <c r="C201" s="36">
        <v>1</v>
      </c>
      <c r="D201" s="37">
        <v>-5.9590477030724287E-4</v>
      </c>
      <c r="E201" s="37">
        <v>-1.3027680106461048E-2</v>
      </c>
      <c r="F201" s="37">
        <v>9.4201613683253527E-4</v>
      </c>
      <c r="G201" s="37">
        <v>1.5570607502013445E-3</v>
      </c>
      <c r="H201" s="37">
        <v>-1.3027682900428772E-2</v>
      </c>
      <c r="I201" s="37">
        <v>1.5570616815239191E-3</v>
      </c>
      <c r="J201" s="37">
        <v>1.3932682573795319E-2</v>
      </c>
      <c r="K201" s="37">
        <v>1.9024856388568878E-2</v>
      </c>
      <c r="L201" s="37">
        <v>6.6504641436040401E-3</v>
      </c>
      <c r="M201" s="37">
        <v>1.0839627124369144E-2</v>
      </c>
      <c r="N201" s="37">
        <v>1.858583465218544E-2</v>
      </c>
      <c r="O201" s="37">
        <v>0.7653120756149292</v>
      </c>
      <c r="P201" s="37">
        <v>0.23468790948390961</v>
      </c>
    </row>
    <row r="202" spans="1:16" ht="15" x14ac:dyDescent="0.25">
      <c r="A202" s="35" t="s">
        <v>1045</v>
      </c>
      <c r="B202" s="36">
        <v>2019</v>
      </c>
      <c r="C202" s="36">
        <v>2</v>
      </c>
      <c r="D202" s="37">
        <v>2.3795312736183405E-3</v>
      </c>
      <c r="E202" s="37">
        <v>6.3855359330773354E-3</v>
      </c>
      <c r="F202" s="37">
        <v>2.4621665943413973E-3</v>
      </c>
      <c r="G202" s="37">
        <v>5.0991419702768326E-3</v>
      </c>
      <c r="H202" s="37">
        <v>6.3855350017547607E-3</v>
      </c>
      <c r="I202" s="37">
        <v>5.0991419702768326E-3</v>
      </c>
      <c r="J202" s="37">
        <v>1.2613149592652917E-3</v>
      </c>
      <c r="K202" s="37">
        <v>-5.1760850474238396E-3</v>
      </c>
      <c r="L202" s="37">
        <v>6.1083817854523659E-3</v>
      </c>
      <c r="M202" s="37">
        <v>-2.5972446892410517E-3</v>
      </c>
      <c r="N202" s="37">
        <v>-5.104798823595047E-3</v>
      </c>
      <c r="O202" s="37">
        <v>0.76524293422698975</v>
      </c>
      <c r="P202" s="37">
        <v>0.23475711047649384</v>
      </c>
    </row>
    <row r="203" spans="1:16" ht="15" x14ac:dyDescent="0.25">
      <c r="A203" s="35" t="s">
        <v>1045</v>
      </c>
      <c r="B203" s="36">
        <v>2019</v>
      </c>
      <c r="C203" s="36">
        <v>3</v>
      </c>
      <c r="D203" s="37">
        <v>-5.9913480654358864E-3</v>
      </c>
      <c r="E203" s="37">
        <v>-8.2675497978925705E-3</v>
      </c>
      <c r="F203" s="37">
        <v>-4.0251398459076881E-3</v>
      </c>
      <c r="G203" s="37">
        <v>-2.8101073112338781E-3</v>
      </c>
      <c r="H203" s="37">
        <v>-8.2675442099571228E-3</v>
      </c>
      <c r="I203" s="37">
        <v>-2.8101075440645218E-3</v>
      </c>
      <c r="J203" s="37">
        <v>6.7416817182675004E-4</v>
      </c>
      <c r="K203" s="37">
        <v>6.875193677842617E-3</v>
      </c>
      <c r="L203" s="37">
        <v>6.2796939164400101E-3</v>
      </c>
      <c r="M203" s="37">
        <v>2.2099674679338932E-3</v>
      </c>
      <c r="N203" s="37">
        <v>7.3268478736281395E-3</v>
      </c>
      <c r="O203" s="37">
        <v>0.75912195444107056</v>
      </c>
      <c r="P203" s="37">
        <v>0.24087806046009064</v>
      </c>
    </row>
    <row r="204" spans="1:16" ht="15" x14ac:dyDescent="0.25">
      <c r="A204" s="35" t="s">
        <v>1045</v>
      </c>
      <c r="B204" s="36">
        <v>2019</v>
      </c>
      <c r="C204" s="36">
        <v>4</v>
      </c>
      <c r="D204" s="37">
        <v>1.4946836745366454E-4</v>
      </c>
      <c r="E204" s="37">
        <v>6.1767031438648701E-3</v>
      </c>
      <c r="F204" s="37">
        <v>-4.0977941825985909E-3</v>
      </c>
      <c r="G204" s="37">
        <v>3.3546198392286897E-4</v>
      </c>
      <c r="H204" s="37">
        <v>6.1767026782035828E-3</v>
      </c>
      <c r="I204" s="37">
        <v>3.3546553459018469E-4</v>
      </c>
      <c r="J204" s="37">
        <v>4.106936976313591E-3</v>
      </c>
      <c r="K204" s="37">
        <v>2.9833335429430008E-3</v>
      </c>
      <c r="L204" s="37">
        <v>5.8101154863834381E-3</v>
      </c>
      <c r="M204" s="37">
        <v>-5.7513117790222168E-3</v>
      </c>
      <c r="N204" s="37">
        <v>2.517075976356864E-3</v>
      </c>
      <c r="O204" s="37">
        <v>0.75300097465515137</v>
      </c>
      <c r="P204" s="37">
        <v>0.24699901044368744</v>
      </c>
    </row>
    <row r="205" spans="1:16" ht="15" x14ac:dyDescent="0.25">
      <c r="A205" s="35" t="s">
        <v>1045</v>
      </c>
      <c r="B205" s="36">
        <v>2020</v>
      </c>
      <c r="C205" s="36">
        <v>1</v>
      </c>
      <c r="D205" s="37">
        <v>-1.4814801514148712E-2</v>
      </c>
      <c r="E205" s="37">
        <v>-1.3766004703938961E-2</v>
      </c>
      <c r="F205" s="37">
        <v>-1.411091722548008E-2</v>
      </c>
      <c r="G205" s="37">
        <v>-9.9530015140771866E-3</v>
      </c>
      <c r="H205" s="37">
        <v>-1.3766005635261536E-2</v>
      </c>
      <c r="I205" s="37">
        <v>-9.9530033767223358E-3</v>
      </c>
      <c r="J205" s="37">
        <v>-6.1094172298908234E-2</v>
      </c>
      <c r="K205" s="37">
        <v>-7.0936568081378937E-2</v>
      </c>
      <c r="L205" s="37">
        <v>4.1879415512084961E-3</v>
      </c>
      <c r="M205" s="37">
        <v>3.8220321293920279E-3</v>
      </c>
      <c r="N205" s="37">
        <v>-7.0947624742984772E-2</v>
      </c>
      <c r="O205" s="37">
        <v>0.73661899566650391</v>
      </c>
      <c r="P205" s="37">
        <v>0.26338100433349609</v>
      </c>
    </row>
    <row r="206" spans="1:16" ht="15" x14ac:dyDescent="0.25">
      <c r="A206" s="35" t="s">
        <v>1045</v>
      </c>
      <c r="B206" s="36">
        <v>2020</v>
      </c>
      <c r="C206" s="36">
        <v>2</v>
      </c>
      <c r="D206" s="37">
        <v>-8.3252578973770142E-2</v>
      </c>
      <c r="E206" s="37">
        <v>-4.4368632137775421E-2</v>
      </c>
      <c r="F206" s="37">
        <v>-4.3359693139791489E-2</v>
      </c>
      <c r="G206" s="37">
        <v>1.5700887888669968E-2</v>
      </c>
      <c r="H206" s="37">
        <v>-1.8722720444202423E-2</v>
      </c>
      <c r="I206" s="37">
        <v>3.5229348577558994E-3</v>
      </c>
      <c r="J206" s="37">
        <v>-0.30012845993041992</v>
      </c>
      <c r="K206" s="37">
        <v>-0.31449079513549805</v>
      </c>
      <c r="L206" s="37">
        <v>-2.386133186519146E-3</v>
      </c>
      <c r="M206" s="37">
        <v>-2.8489267453551292E-2</v>
      </c>
      <c r="N206" s="37">
        <v>-0.3185451328754425</v>
      </c>
      <c r="O206" s="37">
        <v>0.72054171562194824</v>
      </c>
      <c r="P206" s="37">
        <v>0.27945828437805176</v>
      </c>
    </row>
    <row r="207" spans="1:16" ht="15" x14ac:dyDescent="0.25">
      <c r="A207" s="35" t="s">
        <v>1045</v>
      </c>
      <c r="B207" s="36">
        <v>2020</v>
      </c>
      <c r="C207" s="36">
        <v>3</v>
      </c>
      <c r="D207" s="37">
        <v>9.3346135690808296E-3</v>
      </c>
      <c r="E207" s="37">
        <v>-8.1453192979097366E-3</v>
      </c>
      <c r="F207" s="37">
        <v>3.3449094742536545E-2</v>
      </c>
      <c r="G207" s="37">
        <v>8.942214772105217E-3</v>
      </c>
      <c r="H207" s="37">
        <v>-1.8722712993621826E-2</v>
      </c>
      <c r="I207" s="37">
        <v>3.6206650547683239E-3</v>
      </c>
      <c r="J207" s="37">
        <v>0.21534255146980286</v>
      </c>
      <c r="K207" s="37">
        <v>0.29636132717132568</v>
      </c>
      <c r="L207" s="37">
        <v>2.1880129352211952E-3</v>
      </c>
      <c r="M207" s="37">
        <v>1.0957038961350918E-2</v>
      </c>
      <c r="N207" s="37">
        <v>0.29533892869949341</v>
      </c>
      <c r="O207" s="37">
        <v>0.7150302529335022</v>
      </c>
      <c r="P207" s="37">
        <v>0.2849697470664978</v>
      </c>
    </row>
    <row r="208" spans="1:16" ht="15" x14ac:dyDescent="0.25">
      <c r="A208" s="35" t="s">
        <v>1045</v>
      </c>
      <c r="B208" s="36">
        <v>2020</v>
      </c>
      <c r="C208" s="36">
        <v>4</v>
      </c>
      <c r="D208" s="37">
        <v>-3.4302211133763194E-4</v>
      </c>
      <c r="E208" s="37">
        <v>-3.6541963927447796E-3</v>
      </c>
      <c r="F208" s="37">
        <v>1.0172981768846512E-2</v>
      </c>
      <c r="G208" s="37">
        <v>-1.4155401848256588E-2</v>
      </c>
      <c r="H208" s="37">
        <v>-1.8722720444202423E-2</v>
      </c>
      <c r="I208" s="37">
        <v>3.5274922847747803E-3</v>
      </c>
      <c r="J208" s="37">
        <v>-3.5986555740237236E-3</v>
      </c>
      <c r="K208" s="37">
        <v>-5.7489760220050812E-3</v>
      </c>
      <c r="L208" s="37">
        <v>2.5201754178851843E-3</v>
      </c>
      <c r="M208" s="37">
        <v>3.4024836495518684E-3</v>
      </c>
      <c r="N208" s="37">
        <v>-4.288380965590477E-3</v>
      </c>
      <c r="O208" s="37">
        <v>0.70951879024505615</v>
      </c>
      <c r="P208" s="37">
        <v>0.29048120975494385</v>
      </c>
    </row>
    <row r="209" spans="1:16" ht="15" x14ac:dyDescent="0.25">
      <c r="A209" s="35" t="s">
        <v>1045</v>
      </c>
      <c r="B209" s="36">
        <v>2021</v>
      </c>
      <c r="C209" s="36">
        <v>1</v>
      </c>
      <c r="D209" s="37">
        <v>4.6212177723646164E-2</v>
      </c>
      <c r="E209" s="37">
        <v>4.3084658682346344E-2</v>
      </c>
      <c r="F209" s="37">
        <v>4.8062554560601711E-3</v>
      </c>
      <c r="G209" s="37">
        <v>1.6688529867678881E-3</v>
      </c>
      <c r="H209" s="37">
        <v>4.3084666132926941E-2</v>
      </c>
      <c r="I209" s="37">
        <v>1.6688563628122211E-3</v>
      </c>
      <c r="J209" s="37">
        <v>2.4395603686571121E-2</v>
      </c>
      <c r="K209" s="37">
        <v>-3.2197866588830948E-2</v>
      </c>
      <c r="L209" s="37">
        <v>2.0719219464808702E-3</v>
      </c>
      <c r="M209" s="37">
        <v>3.6012991331517696E-3</v>
      </c>
      <c r="N209" s="37">
        <v>-3.2247826457023621E-2</v>
      </c>
      <c r="O209" s="37">
        <v>0.71089661121368408</v>
      </c>
      <c r="P209" s="37">
        <v>0.28910332918167114</v>
      </c>
    </row>
    <row r="210" spans="1:16" ht="15" x14ac:dyDescent="0.25">
      <c r="A210" s="35" t="s">
        <v>1045</v>
      </c>
      <c r="B210" s="36">
        <v>2021</v>
      </c>
      <c r="C210" s="36">
        <v>2</v>
      </c>
      <c r="D210" s="37">
        <v>-2.8449954465031624E-2</v>
      </c>
      <c r="E210" s="37">
        <v>-2.9543096199631691E-2</v>
      </c>
      <c r="F210" s="37">
        <v>3.407471114769578E-3</v>
      </c>
      <c r="G210" s="37">
        <v>-4.6641621738672256E-3</v>
      </c>
      <c r="H210" s="37">
        <v>-2.9543101787567139E-2</v>
      </c>
      <c r="I210" s="37">
        <v>-4.6641617082059383E-3</v>
      </c>
      <c r="J210" s="37">
        <v>1.2726758606731892E-2</v>
      </c>
      <c r="K210" s="37">
        <v>5.849912017583847E-2</v>
      </c>
      <c r="L210" s="37">
        <v>2.1006842143833637E-3</v>
      </c>
      <c r="M210" s="37">
        <v>-1.5741761308163404E-4</v>
      </c>
      <c r="N210" s="37">
        <v>5.8665025979280472E-2</v>
      </c>
      <c r="O210" s="37">
        <v>0.7150302529335022</v>
      </c>
      <c r="P210" s="37">
        <v>0.2849697470664978</v>
      </c>
    </row>
    <row r="211" spans="1:16" ht="15" x14ac:dyDescent="0.25">
      <c r="A211" s="35" t="s">
        <v>1045</v>
      </c>
      <c r="B211" s="36">
        <v>2021</v>
      </c>
      <c r="C211" s="36">
        <v>3</v>
      </c>
      <c r="D211" s="37">
        <v>2.8093457221984863E-2</v>
      </c>
      <c r="E211" s="37">
        <v>2.0005729049444199E-2</v>
      </c>
      <c r="F211" s="37">
        <v>9.7538381814956665E-3</v>
      </c>
      <c r="G211" s="37">
        <v>-1.6475161537528038E-3</v>
      </c>
      <c r="H211" s="37">
        <v>2.0005732774734497E-2</v>
      </c>
      <c r="I211" s="37">
        <v>-1.6475177835673094E-3</v>
      </c>
      <c r="J211" s="37">
        <v>3.1754236668348312E-2</v>
      </c>
      <c r="K211" s="37">
        <v>4.3271998874843121E-3</v>
      </c>
      <c r="L211" s="37">
        <v>2.1574643906205893E-3</v>
      </c>
      <c r="M211" s="37">
        <v>8.0396160483360291E-3</v>
      </c>
      <c r="N211" s="37">
        <v>5.4763392545282841E-3</v>
      </c>
      <c r="O211" s="37">
        <v>0.7150302529335022</v>
      </c>
      <c r="P211" s="37">
        <v>0.2849697470664978</v>
      </c>
    </row>
    <row r="212" spans="1:16" ht="15" x14ac:dyDescent="0.25">
      <c r="A212" s="35" t="s">
        <v>1045</v>
      </c>
      <c r="B212" s="36">
        <v>2021</v>
      </c>
      <c r="C212" s="36">
        <v>4</v>
      </c>
      <c r="D212" s="37">
        <v>2.1348422393202782E-2</v>
      </c>
      <c r="E212" s="37">
        <v>1.7390312626957893E-2</v>
      </c>
      <c r="F212" s="37">
        <v>1.5912461094558239E-3</v>
      </c>
      <c r="G212" s="37">
        <v>-7.2048092260956764E-4</v>
      </c>
      <c r="H212" s="37">
        <v>1.7390310764312744E-2</v>
      </c>
      <c r="I212" s="37">
        <v>-7.2048208676278591E-4</v>
      </c>
      <c r="J212" s="37">
        <v>2.6762353256344795E-2</v>
      </c>
      <c r="K212" s="37">
        <v>6.8083927035331726E-3</v>
      </c>
      <c r="L212" s="37">
        <v>2.2682950366288424E-3</v>
      </c>
      <c r="M212" s="37">
        <v>3.8574382197111845E-3</v>
      </c>
      <c r="N212" s="37">
        <v>6.5505076199769974E-3</v>
      </c>
      <c r="O212" s="37">
        <v>0.7150302529335022</v>
      </c>
      <c r="P212" s="37">
        <v>0.2849697470664978</v>
      </c>
    </row>
    <row r="213" spans="1:16" ht="15" x14ac:dyDescent="0.25">
      <c r="A213" s="35" t="s">
        <v>1045</v>
      </c>
      <c r="B213" s="36">
        <v>2022</v>
      </c>
      <c r="C213" s="36">
        <v>1</v>
      </c>
      <c r="D213" s="37">
        <v>1.2378565967082977E-2</v>
      </c>
      <c r="E213" s="37">
        <v>1.5931874513626099E-2</v>
      </c>
      <c r="F213" s="37">
        <v>-5.6399434106424451E-4</v>
      </c>
      <c r="G213" s="37">
        <v>4.4474095921032131E-4</v>
      </c>
      <c r="H213" s="37">
        <v>1.5931874513626099E-2</v>
      </c>
      <c r="I213" s="37">
        <v>4.447417741175741E-4</v>
      </c>
      <c r="J213" s="37">
        <v>2.9446195811033249E-2</v>
      </c>
      <c r="K213" s="37">
        <v>2.3137344047427177E-2</v>
      </c>
      <c r="L213" s="37">
        <v>3.3755174372345209E-3</v>
      </c>
      <c r="M213" s="37">
        <v>-3.9914995431900024E-3</v>
      </c>
      <c r="N213" s="37">
        <v>2.4624072015285492E-2</v>
      </c>
      <c r="O213" s="37">
        <v>0.7150302529335022</v>
      </c>
      <c r="P213" s="37">
        <v>0.2849697470664978</v>
      </c>
    </row>
    <row r="214" spans="1:16" ht="15" x14ac:dyDescent="0.25">
      <c r="A214" s="35" t="s">
        <v>1045</v>
      </c>
      <c r="B214" s="36">
        <v>2022</v>
      </c>
      <c r="C214" s="36">
        <v>2</v>
      </c>
      <c r="D214" s="37">
        <v>1.8061492592096329E-2</v>
      </c>
      <c r="E214" s="37">
        <v>1.5016465447843075E-2</v>
      </c>
      <c r="F214" s="37">
        <v>2.2973851300776005E-3</v>
      </c>
      <c r="G214" s="37">
        <v>-9.2197558842599392E-4</v>
      </c>
      <c r="H214" s="37">
        <v>1.5016466379165649E-2</v>
      </c>
      <c r="I214" s="37">
        <v>-9.2197314370423555E-4</v>
      </c>
      <c r="J214" s="37">
        <v>2.9926937073469162E-2</v>
      </c>
      <c r="K214" s="37">
        <v>1.5801636502146721E-2</v>
      </c>
      <c r="L214" s="37">
        <v>2.9861468356102705E-3</v>
      </c>
      <c r="M214" s="37">
        <v>2.7608615346252918E-3</v>
      </c>
      <c r="N214" s="37">
        <v>1.6427149996161461E-2</v>
      </c>
      <c r="O214" s="37">
        <v>0.7150302529335022</v>
      </c>
      <c r="P214" s="37">
        <v>0.2849697470664978</v>
      </c>
    </row>
    <row r="215" spans="1:16" ht="15" x14ac:dyDescent="0.25">
      <c r="A215" s="35" t="s">
        <v>1045</v>
      </c>
      <c r="B215" s="36">
        <v>2022</v>
      </c>
      <c r="C215" s="36">
        <v>3</v>
      </c>
      <c r="D215" s="37">
        <v>9.3130907043814659E-3</v>
      </c>
      <c r="E215" s="37">
        <v>8.2780579105019569E-3</v>
      </c>
      <c r="F215" s="37">
        <v>5.4450449533760548E-4</v>
      </c>
      <c r="G215" s="37">
        <v>-2.3853490129113197E-3</v>
      </c>
      <c r="H215" s="37">
        <v>8.2780569791793823E-3</v>
      </c>
      <c r="I215" s="37">
        <v>-2.385350875556469E-3</v>
      </c>
      <c r="J215" s="37">
        <v>1.4234541915357113E-2</v>
      </c>
      <c r="K215" s="37">
        <v>5.5082477629184723E-3</v>
      </c>
      <c r="L215" s="37">
        <v>3.5977503284811974E-3</v>
      </c>
      <c r="M215" s="37">
        <v>9.9267065525054932E-4</v>
      </c>
      <c r="N215" s="37">
        <v>3.9357184432446957E-3</v>
      </c>
      <c r="O215" s="37">
        <v>0.7150302529335022</v>
      </c>
      <c r="P215" s="37">
        <v>0.2849697470664978</v>
      </c>
    </row>
    <row r="216" spans="1:16" ht="15" x14ac:dyDescent="0.25">
      <c r="A216" s="35" t="s">
        <v>1045</v>
      </c>
      <c r="B216" s="36">
        <v>2022</v>
      </c>
      <c r="C216" s="36">
        <v>4</v>
      </c>
      <c r="D216" s="37">
        <v>-2.0343928190413862E-4</v>
      </c>
      <c r="E216" s="37">
        <v>9.4169285148382187E-4</v>
      </c>
      <c r="F216" s="37">
        <v>-1.6170417657122016E-3</v>
      </c>
      <c r="G216" s="37">
        <v>4.5175300328992307E-4</v>
      </c>
      <c r="H216" s="37">
        <v>9.4169378280639648E-4</v>
      </c>
      <c r="I216" s="37">
        <v>4.517559427767992E-4</v>
      </c>
      <c r="J216" s="37">
        <v>-2.6668286882340908E-3</v>
      </c>
      <c r="K216" s="37">
        <v>-4.8301625065505505E-3</v>
      </c>
      <c r="L216" s="37">
        <v>2.875596983358264E-3</v>
      </c>
      <c r="M216" s="37">
        <v>-9.7426737193018198E-4</v>
      </c>
      <c r="N216" s="37">
        <v>-4.3528345413506031E-3</v>
      </c>
      <c r="O216" s="37">
        <v>0.7150302529335022</v>
      </c>
      <c r="P216" s="37">
        <v>0.2849697470664978</v>
      </c>
    </row>
    <row r="217" spans="1:16" ht="15" x14ac:dyDescent="0.25">
      <c r="A217" s="35" t="s">
        <v>1045</v>
      </c>
      <c r="B217" s="36">
        <v>2023</v>
      </c>
      <c r="C217" s="36">
        <v>1</v>
      </c>
      <c r="D217" s="37">
        <v>-1.1958143673837185E-2</v>
      </c>
      <c r="E217" s="37">
        <v>-1.6016077250242233E-2</v>
      </c>
      <c r="F217" s="37">
        <v>-9.4304932281374931E-3</v>
      </c>
      <c r="G217" s="37">
        <v>-8.6726071313023567E-3</v>
      </c>
      <c r="H217" s="37">
        <v>-1.6016073524951935E-2</v>
      </c>
      <c r="I217" s="37">
        <v>-8.672608993947506E-3</v>
      </c>
      <c r="J217" s="37">
        <v>1.2787639861926436E-3</v>
      </c>
      <c r="K217" s="37">
        <v>1.7269464209675789E-2</v>
      </c>
      <c r="L217" s="37">
        <v>4.1402331553399563E-3</v>
      </c>
      <c r="M217" s="37">
        <v>3.766810055822134E-3</v>
      </c>
      <c r="N217" s="37">
        <v>1.7708301544189453E-2</v>
      </c>
      <c r="O217" s="37">
        <v>0.7150302529335022</v>
      </c>
      <c r="P217" s="37">
        <v>0.2849697470664978</v>
      </c>
    </row>
    <row r="218" spans="1:16" ht="15" x14ac:dyDescent="0.25">
      <c r="A218" s="35" t="s">
        <v>1045</v>
      </c>
      <c r="B218" s="36">
        <v>2023</v>
      </c>
      <c r="C218" s="36">
        <v>2</v>
      </c>
      <c r="D218" s="37">
        <v>3.6747702397406101E-3</v>
      </c>
      <c r="E218" s="37">
        <v>1.1713079176843166E-2</v>
      </c>
      <c r="F218" s="37">
        <v>-2.4222277570515871E-3</v>
      </c>
      <c r="G218" s="37">
        <v>-6.11534109339118E-4</v>
      </c>
      <c r="H218" s="37">
        <v>1.1713076382875443E-2</v>
      </c>
      <c r="I218" s="37">
        <v>-6.1153399292379618E-4</v>
      </c>
      <c r="J218" s="37">
        <v>3.8858023472130299E-3</v>
      </c>
      <c r="K218" s="37">
        <v>-1.7321020131930709E-3</v>
      </c>
      <c r="L218" s="37">
        <v>4.5943702571094036E-3</v>
      </c>
      <c r="M218" s="37">
        <v>-7.8980280086398125E-3</v>
      </c>
      <c r="N218" s="37">
        <v>-1.4404410030692816E-3</v>
      </c>
      <c r="O218" s="37">
        <v>0.7150302529335022</v>
      </c>
      <c r="P218" s="37">
        <v>0.2849697470664978</v>
      </c>
    </row>
    <row r="219" spans="1:16" ht="15" x14ac:dyDescent="0.25">
      <c r="A219" s="35" t="s">
        <v>1045</v>
      </c>
      <c r="B219" s="36">
        <v>2023</v>
      </c>
      <c r="C219" s="36">
        <v>3</v>
      </c>
      <c r="D219" s="37">
        <v>1.679666806012392E-3</v>
      </c>
      <c r="E219" s="37">
        <v>-5.7885958813130856E-3</v>
      </c>
      <c r="F219" s="37">
        <v>-1.2673076707869768E-3</v>
      </c>
      <c r="G219" s="37">
        <v>-7.882268400862813E-4</v>
      </c>
      <c r="H219" s="37">
        <v>-5.7885982096195221E-3</v>
      </c>
      <c r="I219" s="37">
        <v>-7.8822852810844779E-4</v>
      </c>
      <c r="J219" s="37">
        <v>1.5368626452982426E-2</v>
      </c>
      <c r="K219" s="37">
        <v>1.7426427453756332E-2</v>
      </c>
      <c r="L219" s="37">
        <v>5.2579487673938274E-3</v>
      </c>
      <c r="M219" s="37">
        <v>7.1984431706368923E-3</v>
      </c>
      <c r="N219" s="37">
        <v>1.742834597826004E-2</v>
      </c>
      <c r="O219" s="37">
        <v>0.7150302529335022</v>
      </c>
      <c r="P219" s="37">
        <v>0.2849697470664978</v>
      </c>
    </row>
    <row r="220" spans="1:16" ht="15" x14ac:dyDescent="0.25">
      <c r="A220" s="35" t="s">
        <v>1045</v>
      </c>
      <c r="B220" s="36">
        <v>2023</v>
      </c>
      <c r="C220" s="36">
        <v>4</v>
      </c>
      <c r="D220" s="37">
        <v>-2.0693598780781031E-3</v>
      </c>
      <c r="E220" s="37">
        <v>1.7785743111744523E-3</v>
      </c>
      <c r="F220" s="37">
        <v>6.0658645816147327E-3</v>
      </c>
      <c r="G220" s="37">
        <v>1.0197291150689125E-2</v>
      </c>
      <c r="H220" s="37">
        <v>1.778576523065567E-3</v>
      </c>
      <c r="I220" s="37">
        <v>1.01972920820117E-2</v>
      </c>
      <c r="J220" s="37">
        <v>-2.0120299886912107E-3</v>
      </c>
      <c r="K220" s="37">
        <v>-2.1447176113724709E-3</v>
      </c>
      <c r="L220" s="37">
        <v>5.0247269682586193E-3</v>
      </c>
      <c r="M220" s="37">
        <v>-3.6889615003019571E-3</v>
      </c>
      <c r="N220" s="37">
        <v>-1.8675037426874042E-3</v>
      </c>
      <c r="O220" s="37">
        <v>0.7150302529335022</v>
      </c>
      <c r="P220" s="37">
        <v>0.2849697470664978</v>
      </c>
    </row>
    <row r="221" spans="1:16" ht="15" x14ac:dyDescent="0.25">
      <c r="A221" s="35" t="s">
        <v>1045</v>
      </c>
      <c r="B221" s="36">
        <v>2024</v>
      </c>
      <c r="C221" s="36">
        <v>1</v>
      </c>
      <c r="D221" s="37">
        <v>1.9526503747329116E-3</v>
      </c>
      <c r="E221" s="37">
        <v>2.4419848341494799E-3</v>
      </c>
      <c r="F221" s="37">
        <v>-6.1122793704271317E-3</v>
      </c>
      <c r="G221" s="37">
        <v>-3.5767080262303352E-3</v>
      </c>
      <c r="H221" s="37">
        <v>2.4419836699962616E-3</v>
      </c>
      <c r="I221" s="37">
        <v>-3.5767084918916225E-3</v>
      </c>
      <c r="J221" s="37">
        <v>1.0453999042510986E-2</v>
      </c>
      <c r="K221" s="37">
        <v>1.0222240351140499E-2</v>
      </c>
      <c r="L221" s="37">
        <v>4.6193469315767288E-3</v>
      </c>
      <c r="M221" s="37">
        <v>-6.1357102822512388E-4</v>
      </c>
      <c r="N221" s="37">
        <v>9.7843268886208534E-3</v>
      </c>
      <c r="O221" s="37">
        <v>0.7150302529335022</v>
      </c>
      <c r="P221" s="37">
        <v>0.2849697470664978</v>
      </c>
    </row>
    <row r="222" spans="1:16" ht="15" x14ac:dyDescent="0.25">
      <c r="A222" s="35" t="s">
        <v>1045</v>
      </c>
      <c r="B222" s="36">
        <v>2024</v>
      </c>
      <c r="C222" s="36">
        <v>2</v>
      </c>
      <c r="D222" s="37">
        <v>1.4547958970069885E-2</v>
      </c>
      <c r="E222" s="37">
        <v>8.7002608925104141E-3</v>
      </c>
      <c r="F222" s="37">
        <v>5.9106486150994897E-4</v>
      </c>
      <c r="G222" s="37">
        <v>1.1409494327381253E-3</v>
      </c>
      <c r="H222" s="37">
        <v>8.7002627551555634E-3</v>
      </c>
      <c r="I222" s="37">
        <v>1.1409467551857233E-3</v>
      </c>
      <c r="J222" s="37">
        <v>1.9013661891222E-2</v>
      </c>
      <c r="K222" s="37">
        <v>4.3967063538730145E-3</v>
      </c>
      <c r="L222" s="37">
        <v>4.6213450841605663E-3</v>
      </c>
      <c r="M222" s="37">
        <v>5.852679256349802E-3</v>
      </c>
      <c r="N222" s="37">
        <v>4.3143774382770061E-3</v>
      </c>
      <c r="O222" s="37">
        <v>0.7150302529335022</v>
      </c>
      <c r="P222" s="37">
        <v>0.2849697470664978</v>
      </c>
    </row>
    <row r="223" spans="1:16" ht="15" x14ac:dyDescent="0.25">
      <c r="A223" s="35" t="s">
        <v>1045</v>
      </c>
      <c r="B223" s="36">
        <v>2024</v>
      </c>
      <c r="C223" s="36">
        <v>3</v>
      </c>
      <c r="D223" s="37">
        <v>3.8374627474695444E-3</v>
      </c>
      <c r="E223" s="37">
        <v>5.1422822289168835E-3</v>
      </c>
      <c r="F223" s="37">
        <v>-1.1707545490935445E-4</v>
      </c>
      <c r="G223" s="37">
        <v>3.3927778713405132E-3</v>
      </c>
      <c r="H223" s="37">
        <v>5.1422826945781708E-3</v>
      </c>
      <c r="I223" s="37">
        <v>3.392776707187295E-3</v>
      </c>
      <c r="J223" s="37">
        <v>7.1031535044312477E-3</v>
      </c>
      <c r="K223" s="37">
        <v>2.8275193180888891E-3</v>
      </c>
      <c r="L223" s="37">
        <v>4.254121333360672E-3</v>
      </c>
      <c r="M223" s="37">
        <v>-1.2731865281239152E-3</v>
      </c>
      <c r="N223" s="37">
        <v>3.8232272490859032E-3</v>
      </c>
      <c r="O223" s="37">
        <v>0.7150302529335022</v>
      </c>
      <c r="P223" s="37">
        <v>0.2849697470664978</v>
      </c>
    </row>
    <row r="224" spans="1:16" ht="15" x14ac:dyDescent="0.25">
      <c r="A224" s="35" t="s">
        <v>1045</v>
      </c>
      <c r="B224" s="36">
        <v>2024</v>
      </c>
      <c r="C224" s="36">
        <v>4</v>
      </c>
      <c r="D224" s="37">
        <v>-9.3675786629319191E-3</v>
      </c>
      <c r="E224" s="37">
        <v>-2.4103629402816296E-3</v>
      </c>
      <c r="F224" s="37">
        <v>-3.9868555031716824E-3</v>
      </c>
      <c r="G224" s="37">
        <v>1.1962337885051966E-3</v>
      </c>
      <c r="H224" s="37">
        <v>-2.4103634059429169E-3</v>
      </c>
      <c r="I224" s="37">
        <v>1.1962343705818057E-3</v>
      </c>
      <c r="J224" s="37">
        <v>4.7132056206464767E-3</v>
      </c>
      <c r="K224" s="37">
        <v>1.7945773899555206E-2</v>
      </c>
      <c r="L224" s="37">
        <v>5.3621083498001099E-3</v>
      </c>
      <c r="M224" s="37">
        <v>-7.2362413629889488E-3</v>
      </c>
      <c r="N224" s="37">
        <v>1.6936833038926125E-2</v>
      </c>
      <c r="O224" s="37">
        <v>0.7150302529335022</v>
      </c>
      <c r="P224" s="37">
        <v>0.2849697470664978</v>
      </c>
    </row>
    <row r="225" spans="1:16" ht="15" x14ac:dyDescent="0.25">
      <c r="A225" s="35" t="s">
        <v>1045</v>
      </c>
      <c r="B225" s="36">
        <v>2025</v>
      </c>
      <c r="C225" s="36">
        <v>1</v>
      </c>
      <c r="D225" s="37">
        <v>1.1441191658377647E-2</v>
      </c>
      <c r="E225" s="37">
        <v>1.9194137305021286E-2</v>
      </c>
      <c r="F225" s="37">
        <v>2.3835895117372274E-3</v>
      </c>
      <c r="G225" s="37">
        <v>2.3125323932617903E-3</v>
      </c>
      <c r="H225" s="37">
        <v>1.9194135442376137E-2</v>
      </c>
      <c r="I225" s="37">
        <v>2.3125377483665943E-3</v>
      </c>
      <c r="J225" s="37">
        <v>8.1570977345108986E-3</v>
      </c>
      <c r="K225" s="37">
        <v>-7.1352771483361721E-3</v>
      </c>
      <c r="L225" s="37">
        <v>5.4034371860325336E-3</v>
      </c>
      <c r="M225" s="37">
        <v>-7.4749165214598179E-3</v>
      </c>
      <c r="N225" s="37">
        <v>-6.4926464110612869E-3</v>
      </c>
      <c r="O225" s="37">
        <v>0.7150302529335022</v>
      </c>
      <c r="P225" s="37">
        <v>0.2849697470664978</v>
      </c>
    </row>
    <row r="226" spans="1:16" ht="15" x14ac:dyDescent="0.25">
      <c r="A226" s="35" t="s">
        <v>1045</v>
      </c>
      <c r="B226" s="36">
        <v>2025</v>
      </c>
      <c r="C226" s="36">
        <v>2</v>
      </c>
      <c r="D226" s="37">
        <v>1.3459691777825356E-2</v>
      </c>
      <c r="E226" s="37">
        <v>1.8352260813117027E-2</v>
      </c>
      <c r="F226" s="37">
        <v>1.6714666271582246E-3</v>
      </c>
      <c r="G226" s="37">
        <v>1.3348630163818598E-3</v>
      </c>
      <c r="H226" s="37">
        <v>1.8352262675762177E-2</v>
      </c>
      <c r="I226" s="37">
        <v>1.3348576612770557E-3</v>
      </c>
      <c r="J226" s="37">
        <v>1.7672300338745117E-2</v>
      </c>
      <c r="K226" s="37">
        <v>3.7373739760369062E-3</v>
      </c>
      <c r="L226" s="37">
        <v>5.2846469916403294E-3</v>
      </c>
      <c r="M226" s="37">
        <v>-4.8582609742879868E-3</v>
      </c>
      <c r="N226" s="37">
        <v>3.5684288013726473E-3</v>
      </c>
      <c r="O226" s="37">
        <v>0.7150302529335022</v>
      </c>
      <c r="P226" s="37">
        <v>0.2849697470664978</v>
      </c>
    </row>
    <row r="227" spans="1:16" ht="15" x14ac:dyDescent="0.25">
      <c r="A227" s="35" t="s">
        <v>1046</v>
      </c>
      <c r="B227" s="36">
        <v>1998</v>
      </c>
      <c r="C227" s="36">
        <v>1</v>
      </c>
      <c r="D227" s="37"/>
      <c r="E227" s="37"/>
      <c r="F227" s="37"/>
      <c r="G227" s="37"/>
      <c r="H227" s="37"/>
      <c r="I227" s="37"/>
      <c r="J227" s="37"/>
      <c r="K227" s="37"/>
      <c r="L227" s="37"/>
      <c r="M227" s="37">
        <v>-9.540542378090322E-4</v>
      </c>
      <c r="N227" s="37"/>
      <c r="O227" s="37"/>
      <c r="P227" s="37"/>
    </row>
    <row r="228" spans="1:16" ht="15" x14ac:dyDescent="0.25">
      <c r="A228" s="35" t="s">
        <v>1046</v>
      </c>
      <c r="B228" s="36">
        <v>1998</v>
      </c>
      <c r="C228" s="36">
        <v>2</v>
      </c>
      <c r="D228" s="37">
        <v>4.5829722657799721E-3</v>
      </c>
      <c r="E228" s="37">
        <v>4.02079988270998E-3</v>
      </c>
      <c r="F228" s="37">
        <v>-5.7730451226234436E-3</v>
      </c>
      <c r="G228" s="37">
        <v>-7.6444745063781738E-3</v>
      </c>
      <c r="H228" s="37">
        <v>4.02079988270998E-3</v>
      </c>
      <c r="I228" s="37">
        <v>-7.6444745063781738E-3</v>
      </c>
      <c r="J228" s="37">
        <v>1.0304230265319347E-2</v>
      </c>
      <c r="K228" s="37">
        <v>6.0490900650620461E-3</v>
      </c>
      <c r="L228" s="37">
        <v>4.9958419986069202E-3</v>
      </c>
      <c r="M228" s="37">
        <v>4.5846612192690372E-4</v>
      </c>
      <c r="N228" s="37">
        <v>6.2903650104999542E-3</v>
      </c>
      <c r="O228" s="37">
        <v>0.78720510005950928</v>
      </c>
      <c r="P228" s="37">
        <v>0.21279491484165192</v>
      </c>
    </row>
    <row r="229" spans="1:16" ht="15" x14ac:dyDescent="0.25">
      <c r="A229" s="35" t="s">
        <v>1046</v>
      </c>
      <c r="B229" s="36">
        <v>1998</v>
      </c>
      <c r="C229" s="36">
        <v>3</v>
      </c>
      <c r="D229" s="37">
        <v>3.155821468681097E-4</v>
      </c>
      <c r="E229" s="37">
        <v>-2.4693727027624846E-3</v>
      </c>
      <c r="F229" s="37">
        <v>-2.9452410526573658E-3</v>
      </c>
      <c r="G229" s="37">
        <v>-3.3146378118544817E-3</v>
      </c>
      <c r="H229" s="37">
        <v>-2.4693727027624846E-3</v>
      </c>
      <c r="I229" s="37">
        <v>-3.314638277515769E-3</v>
      </c>
      <c r="J229" s="37">
        <v>6.9047417491674423E-3</v>
      </c>
      <c r="K229" s="37">
        <v>7.4089542031288147E-3</v>
      </c>
      <c r="L229" s="37">
        <v>4.7854539006948471E-3</v>
      </c>
      <c r="M229" s="37">
        <v>2.5204746052622795E-3</v>
      </c>
      <c r="N229" s="37">
        <v>7.64866778627038E-3</v>
      </c>
      <c r="O229" s="37">
        <v>0.78833067417144775</v>
      </c>
      <c r="P229" s="37">
        <v>0.21166934072971344</v>
      </c>
    </row>
    <row r="230" spans="1:16" ht="15" x14ac:dyDescent="0.25">
      <c r="A230" s="35" t="s">
        <v>1046</v>
      </c>
      <c r="B230" s="36">
        <v>1998</v>
      </c>
      <c r="C230" s="36">
        <v>4</v>
      </c>
      <c r="D230" s="37">
        <v>5.8342311531305313E-3</v>
      </c>
      <c r="E230" s="37">
        <v>7.3811258189380169E-3</v>
      </c>
      <c r="F230" s="37">
        <v>9.9958211649209261E-4</v>
      </c>
      <c r="G230" s="37">
        <v>6.2073287554085255E-3</v>
      </c>
      <c r="H230" s="37">
        <v>7.3811262845993042E-3</v>
      </c>
      <c r="I230" s="37">
        <v>6.2073292210698128E-3</v>
      </c>
      <c r="J230" s="37">
        <v>9.4223609194159508E-3</v>
      </c>
      <c r="K230" s="37">
        <v>3.1701636034995317E-3</v>
      </c>
      <c r="L230" s="37">
        <v>4.5025213621556759E-3</v>
      </c>
      <c r="M230" s="37">
        <v>-1.4094481011852622E-3</v>
      </c>
      <c r="N230" s="37">
        <v>3.4082140773534775E-3</v>
      </c>
      <c r="O230" s="37">
        <v>0.78945624828338623</v>
      </c>
      <c r="P230" s="37">
        <v>0.21054376661777496</v>
      </c>
    </row>
    <row r="231" spans="1:16" ht="15" x14ac:dyDescent="0.25">
      <c r="A231" s="35" t="s">
        <v>1046</v>
      </c>
      <c r="B231" s="36">
        <v>1999</v>
      </c>
      <c r="C231" s="36">
        <v>1</v>
      </c>
      <c r="D231" s="37">
        <v>6.8938219919800758E-3</v>
      </c>
      <c r="E231" s="37">
        <v>6.0754925943911076E-3</v>
      </c>
      <c r="F231" s="37">
        <v>7.6715485192835331E-3</v>
      </c>
      <c r="G231" s="37">
        <v>1.0277128778398037E-2</v>
      </c>
      <c r="H231" s="37">
        <v>6.0754921287298203E-3</v>
      </c>
      <c r="I231" s="37">
        <v>1.0277128778398037E-2</v>
      </c>
      <c r="J231" s="37">
        <v>1.1089297011494637E-2</v>
      </c>
      <c r="K231" s="37">
        <v>4.5464308932423592E-3</v>
      </c>
      <c r="L231" s="37">
        <v>3.423966933041811E-3</v>
      </c>
      <c r="M231" s="37">
        <v>7.0736941415816545E-4</v>
      </c>
      <c r="N231" s="37">
        <v>4.7828527167439461E-3</v>
      </c>
      <c r="O231" s="37">
        <v>0.78618824481964111</v>
      </c>
      <c r="P231" s="37">
        <v>0.21381178498268127</v>
      </c>
    </row>
    <row r="232" spans="1:16" ht="15" x14ac:dyDescent="0.25">
      <c r="A232" s="35" t="s">
        <v>1046</v>
      </c>
      <c r="B232" s="36">
        <v>1999</v>
      </c>
      <c r="C232" s="36">
        <v>2</v>
      </c>
      <c r="D232" s="37">
        <v>1.413824938936159E-4</v>
      </c>
      <c r="E232" s="37">
        <v>1.9630547612905502E-3</v>
      </c>
      <c r="F232" s="37">
        <v>-5.5091455578804016E-3</v>
      </c>
      <c r="G232" s="37">
        <v>-5.1862825639545918E-3</v>
      </c>
      <c r="H232" s="37">
        <v>1.9630547612905502E-3</v>
      </c>
      <c r="I232" s="37">
        <v>-5.1862825639545918E-3</v>
      </c>
      <c r="J232" s="37">
        <v>9.0297870337963104E-3</v>
      </c>
      <c r="K232" s="37">
        <v>1.1133450083434582E-2</v>
      </c>
      <c r="L232" s="37">
        <v>3.9199357852339745E-3</v>
      </c>
      <c r="M232" s="37">
        <v>-2.5091797579079866E-3</v>
      </c>
      <c r="N232" s="37">
        <v>1.1005858890712261E-2</v>
      </c>
      <c r="O232" s="37">
        <v>0.78408056497573853</v>
      </c>
      <c r="P232" s="37">
        <v>0.21591942012310028</v>
      </c>
    </row>
    <row r="233" spans="1:16" ht="15" x14ac:dyDescent="0.25">
      <c r="A233" s="35" t="s">
        <v>1046</v>
      </c>
      <c r="B233" s="36">
        <v>1999</v>
      </c>
      <c r="C233" s="36">
        <v>3</v>
      </c>
      <c r="D233" s="37">
        <v>1.0692460462450981E-2</v>
      </c>
      <c r="E233" s="37">
        <v>6.9560753181576729E-3</v>
      </c>
      <c r="F233" s="37">
        <v>1.114189624786377E-2</v>
      </c>
      <c r="G233" s="37">
        <v>1.0012727230787277E-2</v>
      </c>
      <c r="H233" s="37">
        <v>6.9560762494802475E-3</v>
      </c>
      <c r="I233" s="37">
        <v>1.0012728162109852E-2</v>
      </c>
      <c r="J233" s="37">
        <v>1.7765259370207787E-2</v>
      </c>
      <c r="K233" s="37">
        <v>8.2083232700824738E-3</v>
      </c>
      <c r="L233" s="37">
        <v>4.5647555962204933E-3</v>
      </c>
      <c r="M233" s="37">
        <v>3.3750208094716072E-3</v>
      </c>
      <c r="N233" s="37">
        <v>8.0812498927116394E-3</v>
      </c>
      <c r="O233" s="37">
        <v>0.78752690553665161</v>
      </c>
      <c r="P233" s="37">
        <v>0.21247307956218719</v>
      </c>
    </row>
    <row r="234" spans="1:16" ht="15" x14ac:dyDescent="0.25">
      <c r="A234" s="35" t="s">
        <v>1046</v>
      </c>
      <c r="B234" s="36">
        <v>1999</v>
      </c>
      <c r="C234" s="36">
        <v>4</v>
      </c>
      <c r="D234" s="37">
        <v>1.2083913199603558E-2</v>
      </c>
      <c r="E234" s="37">
        <v>1.0801884345710278E-2</v>
      </c>
      <c r="F234" s="37">
        <v>4.6069077216088772E-3</v>
      </c>
      <c r="G234" s="37">
        <v>1.271911314688623E-3</v>
      </c>
      <c r="H234" s="37">
        <v>1.0801883414387703E-2</v>
      </c>
      <c r="I234" s="37">
        <v>1.2719110818579793E-3</v>
      </c>
      <c r="J234" s="37">
        <v>1.8129339441657066E-2</v>
      </c>
      <c r="K234" s="37">
        <v>6.5537472255527973E-3</v>
      </c>
      <c r="L234" s="37">
        <v>4.9249082803726196E-3</v>
      </c>
      <c r="M234" s="37">
        <v>1.1141784489154816E-3</v>
      </c>
      <c r="N234" s="37">
        <v>6.4273085445165634E-3</v>
      </c>
      <c r="O234" s="37">
        <v>0.7909732460975647</v>
      </c>
      <c r="P234" s="37">
        <v>0.20902673900127411</v>
      </c>
    </row>
    <row r="235" spans="1:16" ht="15" x14ac:dyDescent="0.25">
      <c r="A235" s="35" t="s">
        <v>1046</v>
      </c>
      <c r="B235" s="36">
        <v>2000</v>
      </c>
      <c r="C235" s="36">
        <v>1</v>
      </c>
      <c r="D235" s="37">
        <v>8.1159239634871483E-3</v>
      </c>
      <c r="E235" s="37">
        <v>9.720291942358017E-3</v>
      </c>
      <c r="F235" s="37">
        <v>7.0113092660903931E-3</v>
      </c>
      <c r="G235" s="37">
        <v>5.9700813144445419E-3</v>
      </c>
      <c r="H235" s="37">
        <v>9.720291942358017E-3</v>
      </c>
      <c r="I235" s="37">
        <v>5.9700813144445419E-3</v>
      </c>
      <c r="J235" s="37">
        <v>1.2899165041744709E-2</v>
      </c>
      <c r="K235" s="37">
        <v>3.6755676846951246E-3</v>
      </c>
      <c r="L235" s="37">
        <v>7.2061289101839066E-3</v>
      </c>
      <c r="M235" s="37">
        <v>-1.1893121991306543E-3</v>
      </c>
      <c r="N235" s="37">
        <v>3.5496349446475506E-3</v>
      </c>
      <c r="O235" s="37">
        <v>0.80382227897644043</v>
      </c>
      <c r="P235" s="37">
        <v>0.19617769122123718</v>
      </c>
    </row>
    <row r="236" spans="1:16" ht="15" x14ac:dyDescent="0.25">
      <c r="A236" s="35" t="s">
        <v>1046</v>
      </c>
      <c r="B236" s="36">
        <v>2000</v>
      </c>
      <c r="C236" s="36">
        <v>2</v>
      </c>
      <c r="D236" s="37">
        <v>9.1951647773385048E-3</v>
      </c>
      <c r="E236" s="37">
        <v>8.9204749092459679E-3</v>
      </c>
      <c r="F236" s="37">
        <v>4.0994370356202126E-3</v>
      </c>
      <c r="G236" s="37">
        <v>2.2616090718656778E-3</v>
      </c>
      <c r="H236" s="37">
        <v>8.9204758405685425E-3</v>
      </c>
      <c r="I236" s="37">
        <v>2.2616095375269651E-3</v>
      </c>
      <c r="J236" s="37">
        <v>1.4387997798621655E-2</v>
      </c>
      <c r="K236" s="37">
        <v>4.2570806108415127E-3</v>
      </c>
      <c r="L236" s="37">
        <v>7.2237895801663399E-3</v>
      </c>
      <c r="M236" s="37">
        <v>6.6239043371751904E-4</v>
      </c>
      <c r="N236" s="37">
        <v>4.2965901084244251E-3</v>
      </c>
      <c r="O236" s="37">
        <v>0.81526589393615723</v>
      </c>
      <c r="P236" s="37">
        <v>0.18473407626152039</v>
      </c>
    </row>
    <row r="237" spans="1:16" ht="15" x14ac:dyDescent="0.25">
      <c r="A237" s="35" t="s">
        <v>1046</v>
      </c>
      <c r="B237" s="36">
        <v>2000</v>
      </c>
      <c r="C237" s="36">
        <v>3</v>
      </c>
      <c r="D237" s="37">
        <v>-1.0045981034636497E-3</v>
      </c>
      <c r="E237" s="37">
        <v>-4.03596181422472E-3</v>
      </c>
      <c r="F237" s="37">
        <v>2.7287527918815613E-3</v>
      </c>
      <c r="G237" s="37">
        <v>6.8997364724054933E-4</v>
      </c>
      <c r="H237" s="37">
        <v>-4.0359608829021454E-3</v>
      </c>
      <c r="I237" s="37">
        <v>6.8997405469417572E-4</v>
      </c>
      <c r="J237" s="37">
        <v>8.4463981911540031E-3</v>
      </c>
      <c r="K237" s="37">
        <v>9.6790483221411705E-3</v>
      </c>
      <c r="L237" s="37">
        <v>8.95707868039608E-3</v>
      </c>
      <c r="M237" s="37">
        <v>2.9362256173044443E-3</v>
      </c>
      <c r="N237" s="37">
        <v>9.7183072939515114E-3</v>
      </c>
      <c r="O237" s="37">
        <v>0.81590133905410767</v>
      </c>
      <c r="P237" s="37">
        <v>0.18409864604473114</v>
      </c>
    </row>
    <row r="238" spans="1:16" ht="15" x14ac:dyDescent="0.25">
      <c r="A238" s="35" t="s">
        <v>1046</v>
      </c>
      <c r="B238" s="36">
        <v>2000</v>
      </c>
      <c r="C238" s="36">
        <v>4</v>
      </c>
      <c r="D238" s="37">
        <v>-2.3144141305238008E-3</v>
      </c>
      <c r="E238" s="37">
        <v>-2.0518030505627394E-3</v>
      </c>
      <c r="F238" s="37">
        <v>-9.1597088612616062E-5</v>
      </c>
      <c r="G238" s="37">
        <v>1.9842795154545456E-4</v>
      </c>
      <c r="H238" s="37">
        <v>-2.0518042147159576E-3</v>
      </c>
      <c r="I238" s="37">
        <v>1.9842742767650634E-4</v>
      </c>
      <c r="J238" s="37">
        <v>6.0051716864109039E-3</v>
      </c>
      <c r="K238" s="37">
        <v>7.9637616872787476E-3</v>
      </c>
      <c r="L238" s="37">
        <v>9.0886065736413002E-3</v>
      </c>
      <c r="M238" s="37">
        <v>-1.1315453593851998E-4</v>
      </c>
      <c r="N238" s="37">
        <v>8.0026853829622269E-3</v>
      </c>
      <c r="O238" s="37">
        <v>0.81653678417205811</v>
      </c>
      <c r="P238" s="37">
        <v>0.18346321582794189</v>
      </c>
    </row>
    <row r="239" spans="1:16" ht="15" x14ac:dyDescent="0.25">
      <c r="A239" s="35" t="s">
        <v>1046</v>
      </c>
      <c r="B239" s="36">
        <v>2001</v>
      </c>
      <c r="C239" s="36">
        <v>1</v>
      </c>
      <c r="D239" s="37">
        <v>5.5105406790971756E-3</v>
      </c>
      <c r="E239" s="37">
        <v>6.4767557196319103E-3</v>
      </c>
      <c r="F239" s="37">
        <v>7.581944577395916E-3</v>
      </c>
      <c r="G239" s="37">
        <v>9.8689356818795204E-3</v>
      </c>
      <c r="H239" s="37">
        <v>6.4767561852931976E-3</v>
      </c>
      <c r="I239" s="37">
        <v>9.8689356818795204E-3</v>
      </c>
      <c r="J239" s="37">
        <v>5.7141482830047607E-3</v>
      </c>
      <c r="K239" s="37">
        <v>-3.6576422862708569E-3</v>
      </c>
      <c r="L239" s="37">
        <v>8.5504194721579552E-3</v>
      </c>
      <c r="M239" s="37">
        <v>5.4241018369793892E-4</v>
      </c>
      <c r="N239" s="37">
        <v>-3.6189721431583166E-3</v>
      </c>
      <c r="O239" s="37">
        <v>0.8072892427444458</v>
      </c>
      <c r="P239" s="37">
        <v>0.1927107572555542</v>
      </c>
    </row>
    <row r="240" spans="1:16" ht="15" x14ac:dyDescent="0.25">
      <c r="A240" s="35" t="s">
        <v>1046</v>
      </c>
      <c r="B240" s="36">
        <v>2001</v>
      </c>
      <c r="C240" s="36">
        <v>2</v>
      </c>
      <c r="D240" s="37">
        <v>-2.9307145159691572E-3</v>
      </c>
      <c r="E240" s="37">
        <v>1.3606111751869321E-3</v>
      </c>
      <c r="F240" s="37">
        <v>-2.3058368824422359E-3</v>
      </c>
      <c r="G240" s="37">
        <v>2.4914308451116085E-3</v>
      </c>
      <c r="H240" s="37">
        <v>1.3606101274490356E-3</v>
      </c>
      <c r="I240" s="37">
        <v>2.4914301466196775E-3</v>
      </c>
      <c r="J240" s="37">
        <v>-2.3939267266541719E-3</v>
      </c>
      <c r="K240" s="37">
        <v>-2.9916723724454641E-3</v>
      </c>
      <c r="L240" s="37">
        <v>8.1821810454130173E-3</v>
      </c>
      <c r="M240" s="37">
        <v>-3.042114432901144E-3</v>
      </c>
      <c r="N240" s="37">
        <v>-3.4700813703238964E-3</v>
      </c>
      <c r="O240" s="37">
        <v>0.79601943492889404</v>
      </c>
      <c r="P240" s="37">
        <v>0.20398056507110596</v>
      </c>
    </row>
    <row r="241" spans="1:16" ht="15" x14ac:dyDescent="0.25">
      <c r="A241" s="35" t="s">
        <v>1046</v>
      </c>
      <c r="B241" s="36">
        <v>2001</v>
      </c>
      <c r="C241" s="36">
        <v>3</v>
      </c>
      <c r="D241" s="37">
        <v>4.2500672861933708E-3</v>
      </c>
      <c r="E241" s="37">
        <v>5.6567732244729996E-3</v>
      </c>
      <c r="F241" s="37">
        <v>-1.5141231706365943E-3</v>
      </c>
      <c r="G241" s="37">
        <v>2.0499606616795063E-3</v>
      </c>
      <c r="H241" s="37">
        <v>5.6567750871181488E-3</v>
      </c>
      <c r="I241" s="37">
        <v>2.0499615930020809E-3</v>
      </c>
      <c r="J241" s="37">
        <v>6.5944558009505272E-3</v>
      </c>
      <c r="K241" s="37">
        <v>-2.4472197401337326E-4</v>
      </c>
      <c r="L241" s="37">
        <v>7.966652512550354E-3</v>
      </c>
      <c r="M241" s="37">
        <v>-5.2054895786568522E-4</v>
      </c>
      <c r="N241" s="37">
        <v>-7.2199507849290967E-4</v>
      </c>
      <c r="O241" s="37">
        <v>0.79261040687561035</v>
      </c>
      <c r="P241" s="37">
        <v>0.20738960802555084</v>
      </c>
    </row>
    <row r="242" spans="1:16" ht="15" x14ac:dyDescent="0.25">
      <c r="A242" s="35" t="s">
        <v>1046</v>
      </c>
      <c r="B242" s="36">
        <v>2001</v>
      </c>
      <c r="C242" s="36">
        <v>4</v>
      </c>
      <c r="D242" s="37">
        <v>-1.1089830659329891E-2</v>
      </c>
      <c r="E242" s="37">
        <v>-9.4642825424671173E-3</v>
      </c>
      <c r="F242" s="37">
        <v>-6.468641571700573E-3</v>
      </c>
      <c r="G242" s="37">
        <v>-4.0030307718552649E-4</v>
      </c>
      <c r="H242" s="37">
        <v>-9.4642825424671173E-3</v>
      </c>
      <c r="I242" s="37">
        <v>-4.0030365926213562E-4</v>
      </c>
      <c r="J242" s="37">
        <v>-8.0844806507229805E-3</v>
      </c>
      <c r="K242" s="37">
        <v>1.036379486322403E-3</v>
      </c>
      <c r="L242" s="37">
        <v>7.2903111577033997E-3</v>
      </c>
      <c r="M242" s="37">
        <v>-9.748980519361794E-4</v>
      </c>
      <c r="N242" s="37">
        <v>5.5995990987867117E-4</v>
      </c>
      <c r="O242" s="37">
        <v>0.78920137882232666</v>
      </c>
      <c r="P242" s="37">
        <v>0.21079865097999573</v>
      </c>
    </row>
    <row r="243" spans="1:16" ht="15" x14ac:dyDescent="0.25">
      <c r="A243" s="35" t="s">
        <v>1046</v>
      </c>
      <c r="B243" s="36">
        <v>2002</v>
      </c>
      <c r="C243" s="36">
        <v>1</v>
      </c>
      <c r="D243" s="37">
        <v>1.1653670109808445E-2</v>
      </c>
      <c r="E243" s="37">
        <v>1.4075635001063347E-2</v>
      </c>
      <c r="F243" s="37">
        <v>-1.6134855104610324E-3</v>
      </c>
      <c r="G243" s="37">
        <v>3.9300753269344568E-4</v>
      </c>
      <c r="H243" s="37">
        <v>1.4075633138418198E-2</v>
      </c>
      <c r="I243" s="37">
        <v>3.9300808566622436E-4</v>
      </c>
      <c r="J243" s="37">
        <v>1.1182377114892006E-2</v>
      </c>
      <c r="K243" s="37">
        <v>-3.8059151265770197E-3</v>
      </c>
      <c r="L243" s="37">
        <v>6.8131894804537296E-3</v>
      </c>
      <c r="M243" s="37">
        <v>-1.3149820733815432E-3</v>
      </c>
      <c r="N243" s="37">
        <v>-4.281334113329649E-3</v>
      </c>
      <c r="O243" s="37">
        <v>0.79022347927093506</v>
      </c>
      <c r="P243" s="37">
        <v>0.20977653563022614</v>
      </c>
    </row>
    <row r="244" spans="1:16" ht="15" x14ac:dyDescent="0.25">
      <c r="A244" s="35" t="s">
        <v>1046</v>
      </c>
      <c r="B244" s="36">
        <v>2002</v>
      </c>
      <c r="C244" s="36">
        <v>2</v>
      </c>
      <c r="D244" s="37">
        <v>5.4047931917011738E-3</v>
      </c>
      <c r="E244" s="37">
        <v>6.3725877553224564E-3</v>
      </c>
      <c r="F244" s="37">
        <v>2.2525640670210123E-3</v>
      </c>
      <c r="G244" s="37">
        <v>1.8602196360006928E-3</v>
      </c>
      <c r="H244" s="37">
        <v>6.3725858926773071E-3</v>
      </c>
      <c r="I244" s="37">
        <v>1.8602175405249E-3</v>
      </c>
      <c r="J244" s="37">
        <v>4.4196783564984798E-3</v>
      </c>
      <c r="K244" s="37">
        <v>-4.0791220963001251E-3</v>
      </c>
      <c r="L244" s="37">
        <v>5.8059827424585819E-3</v>
      </c>
      <c r="M244" s="37">
        <v>6.5264561271760613E-5</v>
      </c>
      <c r="N244" s="37">
        <v>-4.0174685418605804E-3</v>
      </c>
      <c r="O244" s="37">
        <v>0.79150974750518799</v>
      </c>
      <c r="P244" s="37">
        <v>0.2084902822971344</v>
      </c>
    </row>
    <row r="245" spans="1:16" ht="15" x14ac:dyDescent="0.25">
      <c r="A245" s="35" t="s">
        <v>1046</v>
      </c>
      <c r="B245" s="36">
        <v>2002</v>
      </c>
      <c r="C245" s="36">
        <v>3</v>
      </c>
      <c r="D245" s="37">
        <v>4.0815272368490696E-3</v>
      </c>
      <c r="E245" s="37">
        <v>4.2119855061173439E-3</v>
      </c>
      <c r="F245" s="37">
        <v>2.7780430391430855E-3</v>
      </c>
      <c r="G245" s="37">
        <v>4.2334309546276927E-4</v>
      </c>
      <c r="H245" s="37">
        <v>4.2119845747947693E-3</v>
      </c>
      <c r="I245" s="37">
        <v>4.2334425961598754E-4</v>
      </c>
      <c r="J245" s="37">
        <v>5.7878447696566582E-3</v>
      </c>
      <c r="K245" s="37">
        <v>-1.0213626956101507E-4</v>
      </c>
      <c r="L245" s="37">
        <v>5.6921322830021381E-3</v>
      </c>
      <c r="M245" s="37">
        <v>4.532550519797951E-4</v>
      </c>
      <c r="N245" s="37">
        <v>-7.4274888902436942E-5</v>
      </c>
      <c r="O245" s="37">
        <v>0.78862893581390381</v>
      </c>
      <c r="P245" s="37">
        <v>0.211371049284935</v>
      </c>
    </row>
    <row r="246" spans="1:16" ht="15" x14ac:dyDescent="0.25">
      <c r="A246" s="35" t="s">
        <v>1046</v>
      </c>
      <c r="B246" s="36">
        <v>2002</v>
      </c>
      <c r="C246" s="36">
        <v>4</v>
      </c>
      <c r="D246" s="37">
        <v>-5.1510735647752881E-4</v>
      </c>
      <c r="E246" s="37">
        <v>9.4215146964415908E-4</v>
      </c>
      <c r="F246" s="37">
        <v>7.6280714711174369E-4</v>
      </c>
      <c r="G246" s="37">
        <v>1.7562026623636484E-3</v>
      </c>
      <c r="H246" s="37">
        <v>9.4215571880340576E-4</v>
      </c>
      <c r="I246" s="37">
        <v>1.7562024295330048E-3</v>
      </c>
      <c r="J246" s="37">
        <v>1.8200570484623313E-3</v>
      </c>
      <c r="K246" s="37">
        <v>8.3590671420097351E-4</v>
      </c>
      <c r="L246" s="37">
        <v>5.6531894952058792E-3</v>
      </c>
      <c r="M246" s="37">
        <v>-9.9011266138404608E-4</v>
      </c>
      <c r="N246" s="37">
        <v>8.3156384062021971E-4</v>
      </c>
      <c r="O246" s="37">
        <v>0.78574812412261963</v>
      </c>
      <c r="P246" s="37">
        <v>0.2142518162727356</v>
      </c>
    </row>
    <row r="247" spans="1:16" ht="15" x14ac:dyDescent="0.25">
      <c r="A247" s="35" t="s">
        <v>1046</v>
      </c>
      <c r="B247" s="36">
        <v>2003</v>
      </c>
      <c r="C247" s="36">
        <v>1</v>
      </c>
      <c r="D247" s="37">
        <v>5.4103671573102474E-3</v>
      </c>
      <c r="E247" s="37">
        <v>5.0977934151887894E-3</v>
      </c>
      <c r="F247" s="37">
        <v>-7.2884350083768368E-3</v>
      </c>
      <c r="G247" s="37">
        <v>-6.6533158533275127E-3</v>
      </c>
      <c r="H247" s="37">
        <v>5.0977915525436401E-3</v>
      </c>
      <c r="I247" s="37">
        <v>-6.6533153876662254E-3</v>
      </c>
      <c r="J247" s="37">
        <v>7.1671539917588234E-3</v>
      </c>
      <c r="K247" s="37">
        <v>4.3551289127208292E-4</v>
      </c>
      <c r="L247" s="37">
        <v>4.6994984149932861E-3</v>
      </c>
      <c r="M247" s="37">
        <v>6.8489176919683814E-4</v>
      </c>
      <c r="N247" s="37">
        <v>4.006856179330498E-4</v>
      </c>
      <c r="O247" s="37">
        <v>0.77744853496551514</v>
      </c>
      <c r="P247" s="37">
        <v>0.22255140542984009</v>
      </c>
    </row>
    <row r="248" spans="1:16" ht="15" x14ac:dyDescent="0.25">
      <c r="A248" s="35" t="s">
        <v>1046</v>
      </c>
      <c r="B248" s="36">
        <v>2003</v>
      </c>
      <c r="C248" s="36">
        <v>2</v>
      </c>
      <c r="D248" s="37">
        <v>-9.4325542449951172E-3</v>
      </c>
      <c r="E248" s="37">
        <v>-6.9333910942077637E-3</v>
      </c>
      <c r="F248" s="37">
        <v>-4.3931859545409679E-3</v>
      </c>
      <c r="G248" s="37">
        <v>-1.9597643986344337E-3</v>
      </c>
      <c r="H248" s="37">
        <v>-6.9333910942077637E-3</v>
      </c>
      <c r="I248" s="37">
        <v>-1.9597648642957211E-3</v>
      </c>
      <c r="J248" s="37">
        <v>-7.7032539993524551E-3</v>
      </c>
      <c r="K248" s="37">
        <v>7.5399497291073203E-4</v>
      </c>
      <c r="L248" s="37">
        <v>3.9132903330028057E-3</v>
      </c>
      <c r="M248" s="37">
        <v>-2.2497132886201143E-3</v>
      </c>
      <c r="N248" s="37">
        <v>-9.2033197870478034E-4</v>
      </c>
      <c r="O248" s="37">
        <v>0.77024763822555542</v>
      </c>
      <c r="P248" s="37">
        <v>0.22975233197212219</v>
      </c>
    </row>
    <row r="249" spans="1:16" ht="15" x14ac:dyDescent="0.25">
      <c r="A249" s="35" t="s">
        <v>1046</v>
      </c>
      <c r="B249" s="36">
        <v>2003</v>
      </c>
      <c r="C249" s="36">
        <v>3</v>
      </c>
      <c r="D249" s="37">
        <v>1.1927093379199505E-2</v>
      </c>
      <c r="E249" s="37">
        <v>1.0892894119024277E-2</v>
      </c>
      <c r="F249" s="37">
        <v>4.3640914373099804E-3</v>
      </c>
      <c r="G249" s="37">
        <v>2.2068412508815527E-3</v>
      </c>
      <c r="H249" s="37">
        <v>1.0892897844314575E-2</v>
      </c>
      <c r="I249" s="37">
        <v>2.20684171654284E-3</v>
      </c>
      <c r="J249" s="37">
        <v>1.3468598946928978E-2</v>
      </c>
      <c r="K249" s="37">
        <v>2.4761949316598475E-4</v>
      </c>
      <c r="L249" s="37">
        <v>4.4455607421696186E-3</v>
      </c>
      <c r="M249" s="37">
        <v>1.3607295695692301E-3</v>
      </c>
      <c r="N249" s="37">
        <v>1.6334652900695801E-4</v>
      </c>
      <c r="O249" s="37">
        <v>0.76956421136856079</v>
      </c>
      <c r="P249" s="37">
        <v>0.23043577373027802</v>
      </c>
    </row>
    <row r="250" spans="1:16" ht="15" x14ac:dyDescent="0.25">
      <c r="A250" s="35" t="s">
        <v>1046</v>
      </c>
      <c r="B250" s="36">
        <v>2003</v>
      </c>
      <c r="C250" s="36">
        <v>4</v>
      </c>
      <c r="D250" s="37">
        <v>-1.4640172594226897E-4</v>
      </c>
      <c r="E250" s="37">
        <v>6.9275364512577653E-4</v>
      </c>
      <c r="F250" s="37">
        <v>2.4755785707384348E-3</v>
      </c>
      <c r="G250" s="37">
        <v>1.9500292837619781E-3</v>
      </c>
      <c r="H250" s="37">
        <v>6.9274753332138062E-4</v>
      </c>
      <c r="I250" s="37">
        <v>1.9500295165926218E-3</v>
      </c>
      <c r="J250" s="37">
        <v>1.8734375480562449E-3</v>
      </c>
      <c r="K250" s="37">
        <v>1.1518177343532443E-3</v>
      </c>
      <c r="L250" s="37">
        <v>3.9725545793771744E-3</v>
      </c>
      <c r="M250" s="37">
        <v>-6.2306033214554191E-4</v>
      </c>
      <c r="N250" s="37">
        <v>5.1956152310594916E-4</v>
      </c>
      <c r="O250" s="37">
        <v>0.76888078451156616</v>
      </c>
      <c r="P250" s="37">
        <v>0.23111921548843384</v>
      </c>
    </row>
    <row r="251" spans="1:16" ht="15" x14ac:dyDescent="0.25">
      <c r="A251" s="35" t="s">
        <v>1046</v>
      </c>
      <c r="B251" s="36">
        <v>2004</v>
      </c>
      <c r="C251" s="36">
        <v>1</v>
      </c>
      <c r="D251" s="37">
        <v>8.0076660960912704E-3</v>
      </c>
      <c r="E251" s="37">
        <v>8.6351996287703514E-3</v>
      </c>
      <c r="F251" s="37">
        <v>1.7890040762722492E-3</v>
      </c>
      <c r="G251" s="37">
        <v>1.5558723825961351E-3</v>
      </c>
      <c r="H251" s="37">
        <v>8.635200560092926E-3</v>
      </c>
      <c r="I251" s="37">
        <v>1.5558716841042042E-3</v>
      </c>
      <c r="J251" s="37">
        <v>1.0499012656509876E-2</v>
      </c>
      <c r="K251" s="37">
        <v>1.9159546354785562E-3</v>
      </c>
      <c r="L251" s="37">
        <v>3.7820704746991396E-3</v>
      </c>
      <c r="M251" s="37">
        <v>-4.7413218999281526E-4</v>
      </c>
      <c r="N251" s="37">
        <v>4.7479153727181256E-4</v>
      </c>
      <c r="O251" s="37">
        <v>0.77386665344238281</v>
      </c>
      <c r="P251" s="37">
        <v>0.22613334655761719</v>
      </c>
    </row>
    <row r="252" spans="1:16" ht="15" x14ac:dyDescent="0.25">
      <c r="A252" s="35" t="s">
        <v>1046</v>
      </c>
      <c r="B252" s="36">
        <v>2004</v>
      </c>
      <c r="C252" s="36">
        <v>2</v>
      </c>
      <c r="D252" s="37">
        <v>3.4730130573734641E-4</v>
      </c>
      <c r="E252" s="37">
        <v>3.4834563266485929E-3</v>
      </c>
      <c r="F252" s="37">
        <v>5.4911160841584206E-3</v>
      </c>
      <c r="G252" s="37">
        <v>6.4661004580557346E-3</v>
      </c>
      <c r="H252" s="37">
        <v>3.4834593534469604E-3</v>
      </c>
      <c r="I252" s="37">
        <v>6.4661009237170219E-3</v>
      </c>
      <c r="J252" s="37">
        <v>1.6322071896865964E-3</v>
      </c>
      <c r="K252" s="37">
        <v>2.8760265558958054E-4</v>
      </c>
      <c r="L252" s="37">
        <v>3.5166302695870399E-3</v>
      </c>
      <c r="M252" s="37">
        <v>-2.8475695289671421E-3</v>
      </c>
      <c r="N252" s="37">
        <v>1.2748864246532321E-3</v>
      </c>
      <c r="O252" s="37">
        <v>0.78051662445068359</v>
      </c>
      <c r="P252" s="37">
        <v>0.21948334574699402</v>
      </c>
    </row>
    <row r="253" spans="1:16" ht="15" x14ac:dyDescent="0.25">
      <c r="A253" s="35" t="s">
        <v>1046</v>
      </c>
      <c r="B253" s="36">
        <v>2004</v>
      </c>
      <c r="C253" s="36">
        <v>3</v>
      </c>
      <c r="D253" s="37">
        <v>-1.1206087656319141E-3</v>
      </c>
      <c r="E253" s="37">
        <v>-3.9901426061987877E-3</v>
      </c>
      <c r="F253" s="37">
        <v>-1.8585934303700924E-3</v>
      </c>
      <c r="G253" s="37">
        <v>-4.118697252124548E-3</v>
      </c>
      <c r="H253" s="37">
        <v>-3.9901435375213623E-3</v>
      </c>
      <c r="I253" s="37">
        <v>-4.1186981834471226E-3</v>
      </c>
      <c r="J253" s="37">
        <v>2.0003656391054392E-3</v>
      </c>
      <c r="K253" s="37">
        <v>3.0330715235322714E-3</v>
      </c>
      <c r="L253" s="37">
        <v>3.3182974439114332E-3</v>
      </c>
      <c r="M253" s="37">
        <v>2.8955887537449598E-3</v>
      </c>
      <c r="N253" s="37">
        <v>2.3232251405715942E-3</v>
      </c>
      <c r="O253" s="37">
        <v>0.783161461353302</v>
      </c>
      <c r="P253" s="37">
        <v>0.216838538646698</v>
      </c>
    </row>
    <row r="254" spans="1:16" ht="15" x14ac:dyDescent="0.25">
      <c r="A254" s="35" t="s">
        <v>1046</v>
      </c>
      <c r="B254" s="36">
        <v>2004</v>
      </c>
      <c r="C254" s="36">
        <v>4</v>
      </c>
      <c r="D254" s="37">
        <v>6.8102516233921051E-3</v>
      </c>
      <c r="E254" s="37">
        <v>7.8179668635129929E-3</v>
      </c>
      <c r="F254" s="37">
        <v>9.275821503251791E-4</v>
      </c>
      <c r="G254" s="37">
        <v>1.8178181489929557E-3</v>
      </c>
      <c r="H254" s="37">
        <v>7.8179687261581421E-3</v>
      </c>
      <c r="I254" s="37">
        <v>1.817819313146174E-3</v>
      </c>
      <c r="J254" s="37">
        <v>9.9953794851899147E-3</v>
      </c>
      <c r="K254" s="37">
        <v>3.0754550825804472E-3</v>
      </c>
      <c r="L254" s="37">
        <v>3.432094119489193E-3</v>
      </c>
      <c r="M254" s="37">
        <v>-9.7443262347951531E-4</v>
      </c>
      <c r="N254" s="37">
        <v>2.8190859593451023E-3</v>
      </c>
      <c r="O254" s="37">
        <v>0.78580629825592041</v>
      </c>
      <c r="P254" s="37">
        <v>0.21419373154640198</v>
      </c>
    </row>
    <row r="255" spans="1:16" ht="15" x14ac:dyDescent="0.25">
      <c r="A255" s="35" t="s">
        <v>1046</v>
      </c>
      <c r="B255" s="36">
        <v>2005</v>
      </c>
      <c r="C255" s="36">
        <v>1</v>
      </c>
      <c r="D255" s="37">
        <v>-4.1586537845432758E-3</v>
      </c>
      <c r="E255" s="37">
        <v>-4.4540870003402233E-3</v>
      </c>
      <c r="F255" s="37">
        <v>3.4323723521083593E-3</v>
      </c>
      <c r="G255" s="37">
        <v>5.3466791287064552E-3</v>
      </c>
      <c r="H255" s="37">
        <v>-4.4540911912918091E-3</v>
      </c>
      <c r="I255" s="37">
        <v>5.3466781973838806E-3</v>
      </c>
      <c r="J255" s="37">
        <v>2.8324921149760485E-3</v>
      </c>
      <c r="K255" s="37">
        <v>8.7520210072398186E-3</v>
      </c>
      <c r="L255" s="37">
        <v>2.9950302559882402E-3</v>
      </c>
      <c r="M255" s="37">
        <v>-2.3956634686328471E-4</v>
      </c>
      <c r="N255" s="37">
        <v>8.1029152497649193E-3</v>
      </c>
      <c r="O255" s="37">
        <v>0.7870631217956543</v>
      </c>
      <c r="P255" s="37">
        <v>0.2129368782043457</v>
      </c>
    </row>
    <row r="256" spans="1:16" ht="15" x14ac:dyDescent="0.25">
      <c r="A256" s="35" t="s">
        <v>1046</v>
      </c>
      <c r="B256" s="36">
        <v>2005</v>
      </c>
      <c r="C256" s="36">
        <v>2</v>
      </c>
      <c r="D256" s="37">
        <v>1.9916325982194394E-4</v>
      </c>
      <c r="E256" s="37">
        <v>7.9932453809306026E-4</v>
      </c>
      <c r="F256" s="37">
        <v>-1.3394424458965659E-3</v>
      </c>
      <c r="G256" s="37">
        <v>1.5498946595471352E-4</v>
      </c>
      <c r="H256" s="37">
        <v>7.9932808876037598E-4</v>
      </c>
      <c r="I256" s="37">
        <v>1.549907901789993E-4</v>
      </c>
      <c r="J256" s="37">
        <v>2.3013208992779255E-3</v>
      </c>
      <c r="K256" s="37">
        <v>1.9095848547294736E-3</v>
      </c>
      <c r="L256" s="37">
        <v>2.5430680252611637E-3</v>
      </c>
      <c r="M256" s="37">
        <v>-5.4173532407730818E-4</v>
      </c>
      <c r="N256" s="37">
        <v>2.6427037082612514E-3</v>
      </c>
      <c r="O256" s="37">
        <v>0.78823930025100708</v>
      </c>
      <c r="P256" s="37">
        <v>0.21176069974899292</v>
      </c>
    </row>
    <row r="257" spans="1:16" ht="15" x14ac:dyDescent="0.25">
      <c r="A257" s="35" t="s">
        <v>1046</v>
      </c>
      <c r="B257" s="36">
        <v>2005</v>
      </c>
      <c r="C257" s="36">
        <v>3</v>
      </c>
      <c r="D257" s="37">
        <v>5.1470962353050709E-3</v>
      </c>
      <c r="E257" s="37">
        <v>3.1028366647660732E-3</v>
      </c>
      <c r="F257" s="37">
        <v>6.4898645505309105E-3</v>
      </c>
      <c r="G257" s="37">
        <v>4.6321423724293709E-3</v>
      </c>
      <c r="H257" s="37">
        <v>3.1028389930725098E-3</v>
      </c>
      <c r="I257" s="37">
        <v>4.6321428380906582E-3</v>
      </c>
      <c r="J257" s="37">
        <v>8.0887759104371071E-3</v>
      </c>
      <c r="K257" s="37">
        <v>2.9914707411080599E-3</v>
      </c>
      <c r="L257" s="37">
        <v>2.8270722832530737E-3</v>
      </c>
      <c r="M257" s="37">
        <v>2.028873423114419E-3</v>
      </c>
      <c r="N257" s="37">
        <v>2.4612080305814743E-3</v>
      </c>
      <c r="O257" s="37">
        <v>0.79072278738021851</v>
      </c>
      <c r="P257" s="37">
        <v>0.20927722752094269</v>
      </c>
    </row>
    <row r="258" spans="1:16" ht="15" x14ac:dyDescent="0.25">
      <c r="A258" s="35" t="s">
        <v>1046</v>
      </c>
      <c r="B258" s="36">
        <v>2005</v>
      </c>
      <c r="C258" s="36">
        <v>4</v>
      </c>
      <c r="D258" s="37">
        <v>7.1745235472917557E-3</v>
      </c>
      <c r="E258" s="37">
        <v>8.7430132552981377E-3</v>
      </c>
      <c r="F258" s="37">
        <v>1.9807459320873022E-3</v>
      </c>
      <c r="G258" s="37">
        <v>3.4619125653989613E-4</v>
      </c>
      <c r="H258" s="37">
        <v>8.7430104613304138E-3</v>
      </c>
      <c r="I258" s="37">
        <v>3.4619102370925248E-4</v>
      </c>
      <c r="J258" s="37">
        <v>7.9603036865592003E-3</v>
      </c>
      <c r="K258" s="37">
        <v>-1.1553693911992013E-4</v>
      </c>
      <c r="L258" s="37">
        <v>2.8714423533529043E-3</v>
      </c>
      <c r="M258" s="37">
        <v>-1.2848615879192948E-3</v>
      </c>
      <c r="N258" s="37">
        <v>9.8860205616801977E-4</v>
      </c>
      <c r="O258" s="37">
        <v>0.79320627450942993</v>
      </c>
      <c r="P258" s="37">
        <v>0.20679375529289246</v>
      </c>
    </row>
    <row r="259" spans="1:16" ht="15" x14ac:dyDescent="0.25">
      <c r="A259" s="35" t="s">
        <v>1046</v>
      </c>
      <c r="B259" s="36">
        <v>2006</v>
      </c>
      <c r="C259" s="36">
        <v>1</v>
      </c>
      <c r="D259" s="37">
        <v>7.2140758857131004E-3</v>
      </c>
      <c r="E259" s="37">
        <v>6.7885960452258587E-3</v>
      </c>
      <c r="F259" s="37">
        <v>4.7842757776379585E-3</v>
      </c>
      <c r="G259" s="37">
        <v>3.8458984345197678E-3</v>
      </c>
      <c r="H259" s="37">
        <v>6.788596510887146E-3</v>
      </c>
      <c r="I259" s="37">
        <v>3.8458982016891241E-3</v>
      </c>
      <c r="J259" s="37">
        <v>7.8949462622404099E-3</v>
      </c>
      <c r="K259" s="37">
        <v>-5.7056336663663387E-4</v>
      </c>
      <c r="L259" s="37">
        <v>3.6006616428494453E-3</v>
      </c>
      <c r="M259" s="37">
        <v>8.3587050903588533E-4</v>
      </c>
      <c r="N259" s="37">
        <v>-9.0133317280560732E-4</v>
      </c>
      <c r="O259" s="37">
        <v>0.79837024211883545</v>
      </c>
      <c r="P259" s="37">
        <v>0.20162972807884216</v>
      </c>
    </row>
    <row r="260" spans="1:16" ht="15" x14ac:dyDescent="0.25">
      <c r="A260" s="35" t="s">
        <v>1046</v>
      </c>
      <c r="B260" s="36">
        <v>2006</v>
      </c>
      <c r="C260" s="36">
        <v>2</v>
      </c>
      <c r="D260" s="37">
        <v>1.1489519849419594E-2</v>
      </c>
      <c r="E260" s="37">
        <v>1.0580062866210938E-2</v>
      </c>
      <c r="F260" s="37">
        <v>8.5654966533184052E-3</v>
      </c>
      <c r="G260" s="37">
        <v>4.7331796959042549E-3</v>
      </c>
      <c r="H260" s="37">
        <v>1.0580055415630341E-2</v>
      </c>
      <c r="I260" s="37">
        <v>4.7331764362752438E-3</v>
      </c>
      <c r="J260" s="37">
        <v>1.5088539570569992E-2</v>
      </c>
      <c r="K260" s="37">
        <v>3.2454628963023424E-3</v>
      </c>
      <c r="L260" s="37">
        <v>4.428050946444273E-3</v>
      </c>
      <c r="M260" s="37">
        <v>1.0294978274032474E-3</v>
      </c>
      <c r="N260" s="37">
        <v>3.2091101165860891E-3</v>
      </c>
      <c r="O260" s="37">
        <v>0.80253809690475464</v>
      </c>
      <c r="P260" s="37">
        <v>0.19746188819408417</v>
      </c>
    </row>
    <row r="261" spans="1:16" ht="15" x14ac:dyDescent="0.25">
      <c r="A261" s="35" t="s">
        <v>1046</v>
      </c>
      <c r="B261" s="36">
        <v>2006</v>
      </c>
      <c r="C261" s="36">
        <v>3</v>
      </c>
      <c r="D261" s="37">
        <v>-4.8261084593832493E-3</v>
      </c>
      <c r="E261" s="37">
        <v>-8.3955880254507065E-3</v>
      </c>
      <c r="F261" s="37">
        <v>-3.4871170646511018E-4</v>
      </c>
      <c r="G261" s="37">
        <v>-4.368683323264122E-3</v>
      </c>
      <c r="H261" s="37">
        <v>-8.3955824375152588E-3</v>
      </c>
      <c r="I261" s="37">
        <v>-4.3686814606189728E-3</v>
      </c>
      <c r="J261" s="37">
        <v>-1.1483694834169E-4</v>
      </c>
      <c r="K261" s="37">
        <v>4.8024416901171207E-3</v>
      </c>
      <c r="L261" s="37">
        <v>4.4977483339607716E-3</v>
      </c>
      <c r="M261" s="37">
        <v>3.5383251961320639E-3</v>
      </c>
      <c r="N261" s="37">
        <v>5.551634356379509E-3</v>
      </c>
      <c r="O261" s="37">
        <v>0.80302923917770386</v>
      </c>
      <c r="P261" s="37">
        <v>0.19697074592113495</v>
      </c>
    </row>
    <row r="262" spans="1:16" ht="15" x14ac:dyDescent="0.25">
      <c r="A262" s="35" t="s">
        <v>1046</v>
      </c>
      <c r="B262" s="36">
        <v>2006</v>
      </c>
      <c r="C262" s="36">
        <v>4</v>
      </c>
      <c r="D262" s="37">
        <v>-5.1779887871816754E-4</v>
      </c>
      <c r="E262" s="37">
        <v>-1.6663684509694576E-3</v>
      </c>
      <c r="F262" s="37">
        <v>5.8984309434890747E-3</v>
      </c>
      <c r="G262" s="37">
        <v>4.5155417174100876E-3</v>
      </c>
      <c r="H262" s="37">
        <v>-1.6663670539855957E-3</v>
      </c>
      <c r="I262" s="37">
        <v>4.5155412517488003E-3</v>
      </c>
      <c r="J262" s="37">
        <v>6.2038782052695751E-3</v>
      </c>
      <c r="K262" s="37">
        <v>7.4412869289517403E-3</v>
      </c>
      <c r="L262" s="37">
        <v>5.0383475609123707E-3</v>
      </c>
      <c r="M262" s="37">
        <v>9.0108840959146619E-4</v>
      </c>
      <c r="N262" s="37">
        <v>6.323586218059063E-3</v>
      </c>
      <c r="O262" s="37">
        <v>0.80352038145065308</v>
      </c>
      <c r="P262" s="37">
        <v>0.19647960364818573</v>
      </c>
    </row>
    <row r="263" spans="1:16" ht="15" x14ac:dyDescent="0.25">
      <c r="A263" s="35" t="s">
        <v>1046</v>
      </c>
      <c r="B263" s="36">
        <v>2007</v>
      </c>
      <c r="C263" s="36">
        <v>1</v>
      </c>
      <c r="D263" s="37">
        <v>8.9827915653586388E-3</v>
      </c>
      <c r="E263" s="37">
        <v>9.0584205463528633E-3</v>
      </c>
      <c r="F263" s="37">
        <v>4.6482679317705333E-4</v>
      </c>
      <c r="G263" s="37">
        <v>1.2085225898772478E-3</v>
      </c>
      <c r="H263" s="37">
        <v>9.0584158897399902E-3</v>
      </c>
      <c r="I263" s="37">
        <v>1.2085227062925696E-3</v>
      </c>
      <c r="J263" s="37">
        <v>1.7061136662960052E-2</v>
      </c>
      <c r="K263" s="37">
        <v>9.1479700058698654E-3</v>
      </c>
      <c r="L263" s="37">
        <v>5.6072389706969261E-3</v>
      </c>
      <c r="M263" s="37">
        <v>-4.3770449701696634E-4</v>
      </c>
      <c r="N263" s="37">
        <v>9.098750539124012E-3</v>
      </c>
      <c r="O263" s="37">
        <v>0.80016845464706421</v>
      </c>
      <c r="P263" s="37">
        <v>0.1998315304517746</v>
      </c>
    </row>
    <row r="264" spans="1:16" ht="15" x14ac:dyDescent="0.25">
      <c r="A264" s="35" t="s">
        <v>1046</v>
      </c>
      <c r="B264" s="36">
        <v>2007</v>
      </c>
      <c r="C264" s="36">
        <v>2</v>
      </c>
      <c r="D264" s="37">
        <v>1.4116369420662522E-3</v>
      </c>
      <c r="E264" s="37">
        <v>1.664939452894032E-3</v>
      </c>
      <c r="F264" s="37">
        <v>1.6694338992238045E-3</v>
      </c>
      <c r="G264" s="37">
        <v>-1.0547502897679806E-3</v>
      </c>
      <c r="H264" s="37">
        <v>1.6649365425109863E-3</v>
      </c>
      <c r="I264" s="37">
        <v>-1.0547505225986242E-3</v>
      </c>
      <c r="J264" s="37">
        <v>8.4566446021199226E-3</v>
      </c>
      <c r="K264" s="37">
        <v>7.585213053971529E-3</v>
      </c>
      <c r="L264" s="37">
        <v>5.8122077025473118E-3</v>
      </c>
      <c r="M264" s="37">
        <v>-4.3169248965568841E-4</v>
      </c>
      <c r="N264" s="37">
        <v>7.4256192892789841E-3</v>
      </c>
      <c r="O264" s="37">
        <v>0.79593122005462646</v>
      </c>
      <c r="P264" s="37">
        <v>0.20406872034072876</v>
      </c>
    </row>
    <row r="265" spans="1:16" ht="15" x14ac:dyDescent="0.25">
      <c r="A265" s="35" t="s">
        <v>1046</v>
      </c>
      <c r="B265" s="36">
        <v>2007</v>
      </c>
      <c r="C265" s="36">
        <v>3</v>
      </c>
      <c r="D265" s="37">
        <v>-1.4603267190977931E-3</v>
      </c>
      <c r="E265" s="37">
        <v>-3.5758225712925196E-3</v>
      </c>
      <c r="F265" s="37">
        <v>-4.9459922593086958E-4</v>
      </c>
      <c r="G265" s="37">
        <v>-5.5239826906472445E-4</v>
      </c>
      <c r="H265" s="37">
        <v>-3.5758167505264282E-3</v>
      </c>
      <c r="I265" s="37">
        <v>-5.5239786161109805E-4</v>
      </c>
      <c r="J265" s="37">
        <v>4.2957677505910397E-3</v>
      </c>
      <c r="K265" s="37">
        <v>5.4182037711143494E-3</v>
      </c>
      <c r="L265" s="37">
        <v>6.5264920704066753E-3</v>
      </c>
      <c r="M265" s="37">
        <v>2.2258018143475056E-3</v>
      </c>
      <c r="N265" s="37">
        <v>5.7749617844820023E-3</v>
      </c>
      <c r="O265" s="37">
        <v>0.79465186595916748</v>
      </c>
      <c r="P265" s="37">
        <v>0.20534811913967133</v>
      </c>
    </row>
    <row r="266" spans="1:16" ht="15" x14ac:dyDescent="0.25">
      <c r="A266" s="35" t="s">
        <v>1046</v>
      </c>
      <c r="B266" s="36">
        <v>2007</v>
      </c>
      <c r="C266" s="36">
        <v>4</v>
      </c>
      <c r="D266" s="37">
        <v>-3.5059845540672541E-3</v>
      </c>
      <c r="E266" s="37">
        <v>-3.6406922154128551E-3</v>
      </c>
      <c r="F266" s="37">
        <v>6.1273155733942986E-4</v>
      </c>
      <c r="G266" s="37">
        <v>2.1495276596397161E-3</v>
      </c>
      <c r="H266" s="37">
        <v>-3.640688955783844E-3</v>
      </c>
      <c r="I266" s="37">
        <v>2.1495292894542217E-3</v>
      </c>
      <c r="J266" s="37">
        <v>4.9961532931774855E-4</v>
      </c>
      <c r="K266" s="37">
        <v>2.6811566203832626E-3</v>
      </c>
      <c r="L266" s="37">
        <v>7.0226136595010757E-3</v>
      </c>
      <c r="M266" s="37">
        <v>5.6208641035482287E-4</v>
      </c>
      <c r="N266" s="37">
        <v>3.4546214155852795E-3</v>
      </c>
      <c r="O266" s="37">
        <v>0.7933725118637085</v>
      </c>
      <c r="P266" s="37">
        <v>0.20662751793861389</v>
      </c>
    </row>
    <row r="267" spans="1:16" ht="15" x14ac:dyDescent="0.25">
      <c r="A267" s="35" t="s">
        <v>1046</v>
      </c>
      <c r="B267" s="36">
        <v>2008</v>
      </c>
      <c r="C267" s="36">
        <v>1</v>
      </c>
      <c r="D267" s="37">
        <v>1.0035933926701546E-2</v>
      </c>
      <c r="E267" s="37">
        <v>1.1755687184631824E-2</v>
      </c>
      <c r="F267" s="37">
        <v>9.9133281037211418E-4</v>
      </c>
      <c r="G267" s="37">
        <v>2.7877895627170801E-3</v>
      </c>
      <c r="H267" s="37">
        <v>1.1755682528018951E-2</v>
      </c>
      <c r="I267" s="37">
        <v>2.7877888642251492E-3</v>
      </c>
      <c r="J267" s="37">
        <v>1.410406269133091E-2</v>
      </c>
      <c r="K267" s="37">
        <v>1.8871302017942071E-3</v>
      </c>
      <c r="L267" s="37">
        <v>9.0263877063989639E-3</v>
      </c>
      <c r="M267" s="37">
        <v>-9.8242773674428463E-4</v>
      </c>
      <c r="N267" s="37">
        <v>2.0642720628529787E-3</v>
      </c>
      <c r="O267" s="37">
        <v>0.79778391122817993</v>
      </c>
      <c r="P267" s="37">
        <v>0.20221608877182007</v>
      </c>
    </row>
    <row r="268" spans="1:16" ht="15" x14ac:dyDescent="0.25">
      <c r="A268" s="35" t="s">
        <v>1046</v>
      </c>
      <c r="B268" s="36">
        <v>2008</v>
      </c>
      <c r="C268" s="36">
        <v>2</v>
      </c>
      <c r="D268" s="37">
        <v>-1.428292877972126E-2</v>
      </c>
      <c r="E268" s="37">
        <v>-1.0033561848104E-2</v>
      </c>
      <c r="F268" s="37">
        <v>-8.794865570962429E-3</v>
      </c>
      <c r="G268" s="37">
        <v>-5.1226266659796238E-3</v>
      </c>
      <c r="H268" s="37">
        <v>-1.0033562779426575E-2</v>
      </c>
      <c r="I268" s="37">
        <v>-5.1226266659796238E-3</v>
      </c>
      <c r="J268" s="37">
        <v>-1.1571060866117477E-2</v>
      </c>
      <c r="K268" s="37">
        <v>3.4654882620088756E-4</v>
      </c>
      <c r="L268" s="37">
        <v>8.123740553855896E-3</v>
      </c>
      <c r="M268" s="37">
        <v>-3.4434678964316845E-3</v>
      </c>
      <c r="N268" s="37">
        <v>-4.1801067709457129E-5</v>
      </c>
      <c r="O268" s="37">
        <v>0.79948806762695313</v>
      </c>
      <c r="P268" s="37">
        <v>0.20051193237304688</v>
      </c>
    </row>
    <row r="269" spans="1:16" ht="15" x14ac:dyDescent="0.25">
      <c r="A269" s="35" t="s">
        <v>1046</v>
      </c>
      <c r="B269" s="36">
        <v>2008</v>
      </c>
      <c r="C269" s="36">
        <v>3</v>
      </c>
      <c r="D269" s="37">
        <v>-6.054882425814867E-3</v>
      </c>
      <c r="E269" s="37">
        <v>-6.6965152509510517E-3</v>
      </c>
      <c r="F269" s="37">
        <v>-9.5186792314052582E-3</v>
      </c>
      <c r="G269" s="37">
        <v>-6.7753181792795658E-3</v>
      </c>
      <c r="H269" s="37">
        <v>-6.6965147852897644E-3</v>
      </c>
      <c r="I269" s="37">
        <v>-6.7753172479569912E-3</v>
      </c>
      <c r="J269" s="37">
        <v>-4.3100626207888126E-3</v>
      </c>
      <c r="K269" s="37">
        <v>-9.0437091421335936E-4</v>
      </c>
      <c r="L269" s="37">
        <v>7.9039046540856361E-3</v>
      </c>
      <c r="M269" s="37">
        <v>1.4656968414783478E-3</v>
      </c>
      <c r="N269" s="37">
        <v>-1.3106527039781213E-3</v>
      </c>
      <c r="O269" s="37">
        <v>0.79279410839080811</v>
      </c>
      <c r="P269" s="37">
        <v>0.2072058767080307</v>
      </c>
    </row>
    <row r="270" spans="1:16" ht="15" x14ac:dyDescent="0.25">
      <c r="A270" s="35" t="s">
        <v>1046</v>
      </c>
      <c r="B270" s="36">
        <v>2008</v>
      </c>
      <c r="C270" s="36">
        <v>4</v>
      </c>
      <c r="D270" s="37">
        <v>-2.0521370694041252E-2</v>
      </c>
      <c r="E270" s="37">
        <v>-1.6759397462010384E-2</v>
      </c>
      <c r="F270" s="37">
        <v>-2.1547002717852592E-2</v>
      </c>
      <c r="G270" s="37">
        <v>-1.4913348481059074E-2</v>
      </c>
      <c r="H270" s="37">
        <v>-1.6759395599365234E-2</v>
      </c>
      <c r="I270" s="37">
        <v>-1.4913349412381649E-2</v>
      </c>
      <c r="J270" s="37">
        <v>-2.1257707849144936E-2</v>
      </c>
      <c r="K270" s="37">
        <v>-3.4262689296156168E-3</v>
      </c>
      <c r="L270" s="37">
        <v>5.6189289316534996E-3</v>
      </c>
      <c r="M270" s="37">
        <v>-3.0068082269281149E-3</v>
      </c>
      <c r="N270" s="37">
        <v>-4.460703581571579E-3</v>
      </c>
      <c r="O270" s="37">
        <v>0.78610014915466309</v>
      </c>
      <c r="P270" s="37">
        <v>0.21389982104301453</v>
      </c>
    </row>
    <row r="271" spans="1:16" ht="15" x14ac:dyDescent="0.25">
      <c r="A271" s="35" t="s">
        <v>1046</v>
      </c>
      <c r="B271" s="36">
        <v>2009</v>
      </c>
      <c r="C271" s="36">
        <v>1</v>
      </c>
      <c r="D271" s="37">
        <v>-2.5424784049391747E-2</v>
      </c>
      <c r="E271" s="37">
        <v>-1.4305318705737591E-2</v>
      </c>
      <c r="F271" s="37">
        <v>-3.8426738232374191E-2</v>
      </c>
      <c r="G271" s="37">
        <v>-1.1341162957251072E-2</v>
      </c>
      <c r="H271" s="37">
        <v>-1.4305315911769867E-2</v>
      </c>
      <c r="I271" s="37">
        <v>-1.1341161094605923E-2</v>
      </c>
      <c r="J271" s="37">
        <v>-3.1743224710226059E-2</v>
      </c>
      <c r="K271" s="37">
        <v>-9.8489932715892792E-3</v>
      </c>
      <c r="L271" s="37">
        <v>2.3605423048138618E-3</v>
      </c>
      <c r="M271" s="37">
        <v>-1.0486972518265247E-2</v>
      </c>
      <c r="N271" s="37">
        <v>-1.0396656580269337E-2</v>
      </c>
      <c r="O271" s="37">
        <v>0.76263964176177979</v>
      </c>
      <c r="P271" s="37">
        <v>0.23736032843589783</v>
      </c>
    </row>
    <row r="272" spans="1:16" ht="15" x14ac:dyDescent="0.25">
      <c r="A272" s="35" t="s">
        <v>1046</v>
      </c>
      <c r="B272" s="36">
        <v>2009</v>
      </c>
      <c r="C272" s="36">
        <v>2</v>
      </c>
      <c r="D272" s="37">
        <v>5.6288396008312702E-3</v>
      </c>
      <c r="E272" s="37">
        <v>1.6019504517316818E-2</v>
      </c>
      <c r="F272" s="37">
        <v>4.7212438657879829E-3</v>
      </c>
      <c r="G272" s="37">
        <v>2.2208187729120255E-2</v>
      </c>
      <c r="H272" s="37">
        <v>1.601950079202652E-2</v>
      </c>
      <c r="I272" s="37">
        <v>2.2208185866475105E-2</v>
      </c>
      <c r="J272" s="37">
        <v>1.0443964274600148E-3</v>
      </c>
      <c r="K272" s="37">
        <v>-6.7118522711098194E-3</v>
      </c>
      <c r="L272" s="37">
        <v>8.5775519255548716E-4</v>
      </c>
      <c r="M272" s="37">
        <v>-1.0215830057859421E-2</v>
      </c>
      <c r="N272" s="37">
        <v>-7.5194202363491058E-3</v>
      </c>
      <c r="O272" s="37">
        <v>0.7420508861541748</v>
      </c>
      <c r="P272" s="37">
        <v>0.25794914364814758</v>
      </c>
    </row>
    <row r="273" spans="1:16" ht="15" x14ac:dyDescent="0.25">
      <c r="A273" s="35" t="s">
        <v>1046</v>
      </c>
      <c r="B273" s="36">
        <v>2009</v>
      </c>
      <c r="C273" s="36">
        <v>3</v>
      </c>
      <c r="D273" s="37">
        <v>3.4147596452385187E-3</v>
      </c>
      <c r="E273" s="37">
        <v>-1.8703172099776566E-4</v>
      </c>
      <c r="F273" s="37">
        <v>6.772118154913187E-3</v>
      </c>
      <c r="G273" s="37">
        <v>3.8784991484135389E-3</v>
      </c>
      <c r="H273" s="37">
        <v>-1.8703192472457886E-4</v>
      </c>
      <c r="I273" s="37">
        <v>3.8784986827522516E-3</v>
      </c>
      <c r="J273" s="37">
        <v>1.8306516576558352E-3</v>
      </c>
      <c r="K273" s="37">
        <v>-2.3551878985017538E-3</v>
      </c>
      <c r="L273" s="37">
        <v>4.196208028588444E-4</v>
      </c>
      <c r="M273" s="37">
        <v>3.6544741597026587E-3</v>
      </c>
      <c r="N273" s="37">
        <v>-3.0150848906487226E-3</v>
      </c>
      <c r="O273" s="37">
        <v>0.74110031127929688</v>
      </c>
      <c r="P273" s="37">
        <v>0.25889971852302551</v>
      </c>
    </row>
    <row r="274" spans="1:16" ht="15" x14ac:dyDescent="0.25">
      <c r="A274" s="35" t="s">
        <v>1046</v>
      </c>
      <c r="B274" s="36">
        <v>2009</v>
      </c>
      <c r="C274" s="36">
        <v>4</v>
      </c>
      <c r="D274" s="37">
        <v>8.0213788896799088E-3</v>
      </c>
      <c r="E274" s="37">
        <v>1.943363226018846E-3</v>
      </c>
      <c r="F274" s="37">
        <v>6.2743173912167549E-3</v>
      </c>
      <c r="G274" s="37">
        <v>-5.8000808348879218E-4</v>
      </c>
      <c r="H274" s="37">
        <v>1.9433647394180298E-3</v>
      </c>
      <c r="I274" s="37">
        <v>-5.8000930584967136E-4</v>
      </c>
      <c r="J274" s="37">
        <v>7.8711444512009621E-3</v>
      </c>
      <c r="K274" s="37">
        <v>-3.2528676092624664E-4</v>
      </c>
      <c r="L274" s="37">
        <v>3.1190449954010546E-4</v>
      </c>
      <c r="M274" s="37">
        <v>6.0874936170876026E-3</v>
      </c>
      <c r="N274" s="37">
        <v>-8.30386474262923E-4</v>
      </c>
      <c r="O274" s="37">
        <v>0.74014973640441895</v>
      </c>
      <c r="P274" s="37">
        <v>0.25985029339790344</v>
      </c>
    </row>
    <row r="275" spans="1:16" ht="15" x14ac:dyDescent="0.25">
      <c r="A275" s="35" t="s">
        <v>1046</v>
      </c>
      <c r="B275" s="36">
        <v>2010</v>
      </c>
      <c r="C275" s="36">
        <v>1</v>
      </c>
      <c r="D275" s="37">
        <v>1.9694885704666376E-3</v>
      </c>
      <c r="E275" s="37">
        <v>3.3044090960174799E-3</v>
      </c>
      <c r="F275" s="37">
        <v>8.751249872148037E-3</v>
      </c>
      <c r="G275" s="37">
        <v>4.8806397244334221E-3</v>
      </c>
      <c r="H275" s="37">
        <v>3.304407000541687E-3</v>
      </c>
      <c r="I275" s="37">
        <v>4.8806406557559967E-3</v>
      </c>
      <c r="J275" s="37">
        <v>1.7979063559323549E-3</v>
      </c>
      <c r="K275" s="37">
        <v>-3.7108440301381052E-4</v>
      </c>
      <c r="L275" s="37">
        <v>3.5449163988232613E-4</v>
      </c>
      <c r="M275" s="37">
        <v>-1.3111170846968889E-3</v>
      </c>
      <c r="N275" s="37">
        <v>-2.2919352340977639E-4</v>
      </c>
      <c r="O275" s="37">
        <v>0.75784921646118164</v>
      </c>
      <c r="P275" s="37">
        <v>0.24215081334114075</v>
      </c>
    </row>
    <row r="276" spans="1:16" ht="15" x14ac:dyDescent="0.25">
      <c r="A276" s="35" t="s">
        <v>1046</v>
      </c>
      <c r="B276" s="36">
        <v>2010</v>
      </c>
      <c r="C276" s="36">
        <v>2</v>
      </c>
      <c r="D276" s="37">
        <v>1.5082559548318386E-3</v>
      </c>
      <c r="E276" s="37">
        <v>-1.0702644940465689E-3</v>
      </c>
      <c r="F276" s="37">
        <v>1.0065527632832527E-2</v>
      </c>
      <c r="G276" s="37">
        <v>-2.0961510017514229E-3</v>
      </c>
      <c r="H276" s="37">
        <v>-1.0702610015869141E-3</v>
      </c>
      <c r="I276" s="37">
        <v>-2.0961505360901356E-3</v>
      </c>
      <c r="J276" s="37">
        <v>6.0222777538001537E-3</v>
      </c>
      <c r="K276" s="37">
        <v>5.8225672692060471E-3</v>
      </c>
      <c r="L276" s="37">
        <v>1.0872691636905074E-3</v>
      </c>
      <c r="M276" s="37">
        <v>2.3161014541983604E-3</v>
      </c>
      <c r="N276" s="37">
        <v>4.6309614554047585E-3</v>
      </c>
      <c r="O276" s="37">
        <v>0.77907907962799072</v>
      </c>
      <c r="P276" s="37">
        <v>0.22092089056968689</v>
      </c>
    </row>
    <row r="277" spans="1:16" ht="15" x14ac:dyDescent="0.25">
      <c r="A277" s="35" t="s">
        <v>1046</v>
      </c>
      <c r="B277" s="36">
        <v>2010</v>
      </c>
      <c r="C277" s="36">
        <v>3</v>
      </c>
      <c r="D277" s="37">
        <v>4.950331524014473E-3</v>
      </c>
      <c r="E277" s="37">
        <v>5.4146675392985344E-4</v>
      </c>
      <c r="F277" s="37">
        <v>4.0337080135941505E-3</v>
      </c>
      <c r="G277" s="37">
        <v>-7.2056525386869907E-3</v>
      </c>
      <c r="H277" s="37">
        <v>5.4146349430084229E-4</v>
      </c>
      <c r="I277" s="37">
        <v>-7.2056539356708527E-3</v>
      </c>
      <c r="J277" s="37">
        <v>7.3628616519272327E-3</v>
      </c>
      <c r="K277" s="37">
        <v>2.7481364086270332E-3</v>
      </c>
      <c r="L277" s="37">
        <v>1.5298719517886639E-3</v>
      </c>
      <c r="M277" s="37">
        <v>4.3349545449018478E-3</v>
      </c>
      <c r="N277" s="37">
        <v>2.2647806908935308E-3</v>
      </c>
      <c r="O277" s="37">
        <v>0.78518944978713989</v>
      </c>
      <c r="P277" s="37">
        <v>0.21481055021286011</v>
      </c>
    </row>
    <row r="278" spans="1:16" ht="15" x14ac:dyDescent="0.25">
      <c r="A278" s="35" t="s">
        <v>1046</v>
      </c>
      <c r="B278" s="36">
        <v>2010</v>
      </c>
      <c r="C278" s="36">
        <v>4</v>
      </c>
      <c r="D278" s="37">
        <v>3.6579943262040615E-3</v>
      </c>
      <c r="E278" s="37">
        <v>1.7091213958337903E-3</v>
      </c>
      <c r="F278" s="37">
        <v>5.4392172023653984E-3</v>
      </c>
      <c r="G278" s="37">
        <v>3.0536814592778683E-3</v>
      </c>
      <c r="H278" s="37">
        <v>1.7091259360313416E-3</v>
      </c>
      <c r="I278" s="37">
        <v>3.0536826234310865E-3</v>
      </c>
      <c r="J278" s="37">
        <v>8.1623056903481483E-3</v>
      </c>
      <c r="K278" s="37">
        <v>5.5440785363316536E-3</v>
      </c>
      <c r="L278" s="37">
        <v>1.7578693805262446E-3</v>
      </c>
      <c r="M278" s="37">
        <v>1.6992882592603564E-3</v>
      </c>
      <c r="N278" s="37">
        <v>5.901312455534935E-3</v>
      </c>
      <c r="O278" s="37">
        <v>0.79129981994628906</v>
      </c>
      <c r="P278" s="37">
        <v>0.20870020985603333</v>
      </c>
    </row>
    <row r="279" spans="1:16" ht="15" x14ac:dyDescent="0.25">
      <c r="A279" s="35" t="s">
        <v>1046</v>
      </c>
      <c r="B279" s="36">
        <v>2011</v>
      </c>
      <c r="C279" s="36">
        <v>1</v>
      </c>
      <c r="D279" s="37">
        <v>1.115603931248188E-2</v>
      </c>
      <c r="E279" s="37">
        <v>9.1901561245322227E-3</v>
      </c>
      <c r="F279" s="37">
        <v>6.7241736687719822E-3</v>
      </c>
      <c r="G279" s="37">
        <v>1.3473890721797943E-3</v>
      </c>
      <c r="H279" s="37">
        <v>9.1901570558547974E-3</v>
      </c>
      <c r="I279" s="37">
        <v>1.3473904691636562E-3</v>
      </c>
      <c r="J279" s="37">
        <v>1.7754504457116127E-2</v>
      </c>
      <c r="K279" s="37">
        <v>8.0270376056432724E-3</v>
      </c>
      <c r="L279" s="37">
        <v>2.8163306415081024E-3</v>
      </c>
      <c r="M279" s="37">
        <v>1.6161056701093912E-3</v>
      </c>
      <c r="N279" s="37">
        <v>6.6959657706320286E-3</v>
      </c>
      <c r="O279" s="37">
        <v>0.79296576976776123</v>
      </c>
      <c r="P279" s="37">
        <v>0.20703426003456116</v>
      </c>
    </row>
    <row r="280" spans="1:16" ht="15" x14ac:dyDescent="0.25">
      <c r="A280" s="35" t="s">
        <v>1046</v>
      </c>
      <c r="B280" s="36">
        <v>2011</v>
      </c>
      <c r="C280" s="36">
        <v>2</v>
      </c>
      <c r="D280" s="37">
        <v>-2.4275232572108507E-3</v>
      </c>
      <c r="E280" s="37">
        <v>-5.1143369637429714E-3</v>
      </c>
      <c r="F280" s="37">
        <v>-3.131362609565258E-5</v>
      </c>
      <c r="G280" s="37">
        <v>-2.9307052027434111E-3</v>
      </c>
      <c r="H280" s="37">
        <v>-5.114339292049408E-3</v>
      </c>
      <c r="I280" s="37">
        <v>-2.930706599727273E-3</v>
      </c>
      <c r="J280" s="37">
        <v>1.026046578772366E-3</v>
      </c>
      <c r="K280" s="37">
        <v>3.5699096042662859E-3</v>
      </c>
      <c r="L280" s="37">
        <v>3.1438993755728006E-3</v>
      </c>
      <c r="M280" s="37">
        <v>2.6594905648380518E-3</v>
      </c>
      <c r="N280" s="37">
        <v>4.0101567283272743E-3</v>
      </c>
      <c r="O280" s="37">
        <v>0.79104536771774292</v>
      </c>
      <c r="P280" s="37">
        <v>0.20895466208457947</v>
      </c>
    </row>
    <row r="281" spans="1:16" ht="15" x14ac:dyDescent="0.25">
      <c r="A281" s="35" t="s">
        <v>1046</v>
      </c>
      <c r="B281" s="36">
        <v>2011</v>
      </c>
      <c r="C281" s="36">
        <v>3</v>
      </c>
      <c r="D281" s="37">
        <v>-1.6207533190026879E-3</v>
      </c>
      <c r="E281" s="37">
        <v>-1.8351438920944929E-3</v>
      </c>
      <c r="F281" s="37">
        <v>-1.0531921871006489E-3</v>
      </c>
      <c r="G281" s="37">
        <v>-6.9839804200455546E-4</v>
      </c>
      <c r="H281" s="37">
        <v>-1.8351450562477112E-3</v>
      </c>
      <c r="I281" s="37">
        <v>-6.9839844945818186E-4</v>
      </c>
      <c r="J281" s="37">
        <v>1.2412616051733494E-3</v>
      </c>
      <c r="K281" s="37">
        <v>2.5889228563755751E-3</v>
      </c>
      <c r="L281" s="37">
        <v>3.5966071300208569E-3</v>
      </c>
      <c r="M281" s="37">
        <v>2.7585172210820019E-4</v>
      </c>
      <c r="N281" s="37">
        <v>1.0629371972754598E-3</v>
      </c>
      <c r="O281" s="37">
        <v>0.78998303413391113</v>
      </c>
      <c r="P281" s="37">
        <v>0.21001699566841125</v>
      </c>
    </row>
    <row r="282" spans="1:16" ht="15" x14ac:dyDescent="0.25">
      <c r="A282" s="35" t="s">
        <v>1046</v>
      </c>
      <c r="B282" s="36">
        <v>2011</v>
      </c>
      <c r="C282" s="36">
        <v>4</v>
      </c>
      <c r="D282" s="37">
        <v>4.0455665439367294E-3</v>
      </c>
      <c r="E282" s="37">
        <v>-1.6411973629146814E-3</v>
      </c>
      <c r="F282" s="37">
        <v>-3.4471086692065001E-3</v>
      </c>
      <c r="G282" s="37">
        <v>-3.7168057169765234E-3</v>
      </c>
      <c r="H282" s="37">
        <v>-1.641198992729187E-3</v>
      </c>
      <c r="I282" s="37">
        <v>-3.716806648299098E-3</v>
      </c>
      <c r="J282" s="37">
        <v>6.6490569151937962E-3</v>
      </c>
      <c r="K282" s="37">
        <v>1.9752148073166609E-3</v>
      </c>
      <c r="L282" s="37">
        <v>4.3114395812153816E-3</v>
      </c>
      <c r="M282" s="37">
        <v>5.8219106867909431E-3</v>
      </c>
      <c r="N282" s="37">
        <v>5.7295779697597027E-4</v>
      </c>
      <c r="O282" s="37">
        <v>0.78892070055007935</v>
      </c>
      <c r="P282" s="37">
        <v>0.21107932925224304</v>
      </c>
    </row>
    <row r="283" spans="1:16" ht="15" x14ac:dyDescent="0.25">
      <c r="A283" s="35" t="s">
        <v>1046</v>
      </c>
      <c r="B283" s="36">
        <v>2012</v>
      </c>
      <c r="C283" s="36">
        <v>1</v>
      </c>
      <c r="D283" s="37">
        <v>-6.0881190001964569E-3</v>
      </c>
      <c r="E283" s="37">
        <v>4.9504876369610429E-4</v>
      </c>
      <c r="F283" s="37">
        <v>1.313348300755024E-3</v>
      </c>
      <c r="G283" s="37">
        <v>7.68305454403162E-3</v>
      </c>
      <c r="H283" s="37">
        <v>4.9505382776260376E-4</v>
      </c>
      <c r="I283" s="37">
        <v>7.68305454403162E-3</v>
      </c>
      <c r="J283" s="37">
        <v>-3.3973846584558487E-3</v>
      </c>
      <c r="K283" s="37">
        <v>2.2416047286242247E-3</v>
      </c>
      <c r="L283" s="37">
        <v>3.9378921501338482E-3</v>
      </c>
      <c r="M283" s="37">
        <v>-6.5015638247132301E-3</v>
      </c>
      <c r="N283" s="37">
        <v>1.2007484911009669E-3</v>
      </c>
      <c r="O283" s="37">
        <v>0.78333532810211182</v>
      </c>
      <c r="P283" s="37">
        <v>0.21666470170021057</v>
      </c>
    </row>
    <row r="284" spans="1:16" ht="15" x14ac:dyDescent="0.25">
      <c r="A284" s="35" t="s">
        <v>1046</v>
      </c>
      <c r="B284" s="36">
        <v>2012</v>
      </c>
      <c r="C284" s="36">
        <v>2</v>
      </c>
      <c r="D284" s="37">
        <v>-5.5742138065397739E-3</v>
      </c>
      <c r="E284" s="37">
        <v>-6.9559505209326744E-4</v>
      </c>
      <c r="F284" s="37">
        <v>-1.963132293894887E-3</v>
      </c>
      <c r="G284" s="37">
        <v>-1.9762411247938871E-3</v>
      </c>
      <c r="H284" s="37">
        <v>-6.9560110569000244E-4</v>
      </c>
      <c r="I284" s="37">
        <v>-1.9762394949793816E-3</v>
      </c>
      <c r="J284" s="37">
        <v>-5.1230797544121742E-3</v>
      </c>
      <c r="K284" s="37">
        <v>-7.1443076012656093E-4</v>
      </c>
      <c r="L284" s="37">
        <v>3.7562500219792128E-3</v>
      </c>
      <c r="M284" s="37">
        <v>-4.7066584229469299E-3</v>
      </c>
      <c r="N284" s="37">
        <v>-1.368409488350153E-3</v>
      </c>
      <c r="O284" s="37">
        <v>0.77775096893310547</v>
      </c>
      <c r="P284" s="37">
        <v>0.22224903106689453</v>
      </c>
    </row>
    <row r="285" spans="1:16" ht="15" x14ac:dyDescent="0.25">
      <c r="A285" s="35" t="s">
        <v>1046</v>
      </c>
      <c r="B285" s="36">
        <v>2012</v>
      </c>
      <c r="C285" s="36">
        <v>3</v>
      </c>
      <c r="D285" s="37">
        <v>2.9593058861792088E-3</v>
      </c>
      <c r="E285" s="37">
        <v>2.272146986797452E-3</v>
      </c>
      <c r="F285" s="37">
        <v>-7.2296540020033717E-4</v>
      </c>
      <c r="G285" s="37">
        <v>1.8806243315339088E-3</v>
      </c>
      <c r="H285" s="37">
        <v>2.2721514105796814E-3</v>
      </c>
      <c r="I285" s="37">
        <v>1.8806252628564835E-3</v>
      </c>
      <c r="J285" s="37">
        <v>3.6777574568986893E-3</v>
      </c>
      <c r="K285" s="37">
        <v>-4.307967028580606E-4</v>
      </c>
      <c r="L285" s="37">
        <v>4.0094684809446335E-3</v>
      </c>
      <c r="M285" s="37">
        <v>8.4485497791320086E-4</v>
      </c>
      <c r="N285" s="37">
        <v>-1.2583542848005891E-3</v>
      </c>
      <c r="O285" s="37">
        <v>0.7766907811164856</v>
      </c>
      <c r="P285" s="37">
        <v>0.22330924868583679</v>
      </c>
    </row>
    <row r="286" spans="1:16" ht="15" x14ac:dyDescent="0.25">
      <c r="A286" s="35" t="s">
        <v>1046</v>
      </c>
      <c r="B286" s="36">
        <v>2012</v>
      </c>
      <c r="C286" s="36">
        <v>4</v>
      </c>
      <c r="D286" s="37">
        <v>-2.764538861811161E-3</v>
      </c>
      <c r="E286" s="37">
        <v>2.1665054373443127E-3</v>
      </c>
      <c r="F286" s="37">
        <v>-4.1355309076607227E-3</v>
      </c>
      <c r="G286" s="37">
        <v>2.982478472404182E-4</v>
      </c>
      <c r="H286" s="37">
        <v>2.1665021777153015E-3</v>
      </c>
      <c r="I286" s="37">
        <v>2.9824580997228622E-4</v>
      </c>
      <c r="J286" s="37">
        <v>-2.1112137474119663E-3</v>
      </c>
      <c r="K286" s="37">
        <v>-4.4977807556279004E-4</v>
      </c>
      <c r="L286" s="37">
        <v>3.8435307797044516E-3</v>
      </c>
      <c r="M286" s="37">
        <v>-4.7912285663187504E-3</v>
      </c>
      <c r="N286" s="37">
        <v>-1.5821791021153331E-3</v>
      </c>
      <c r="O286" s="37">
        <v>0.77563059329986572</v>
      </c>
      <c r="P286" s="37">
        <v>0.22436946630477905</v>
      </c>
    </row>
    <row r="287" spans="1:16" ht="15" x14ac:dyDescent="0.25">
      <c r="A287" s="35" t="s">
        <v>1046</v>
      </c>
      <c r="B287" s="36">
        <v>2013</v>
      </c>
      <c r="C287" s="36">
        <v>1</v>
      </c>
      <c r="D287" s="37">
        <v>1.0357041610404849E-3</v>
      </c>
      <c r="E287" s="37">
        <v>2.0767569076269865E-3</v>
      </c>
      <c r="F287" s="37">
        <v>1.5388806350529194E-3</v>
      </c>
      <c r="G287" s="37">
        <v>2.9203754384070635E-3</v>
      </c>
      <c r="H287" s="37">
        <v>2.076759934425354E-3</v>
      </c>
      <c r="I287" s="37">
        <v>2.9203761368989944E-3</v>
      </c>
      <c r="J287" s="37">
        <v>1.1145605240017176E-3</v>
      </c>
      <c r="K287" s="37">
        <v>-1.0570076992735267E-3</v>
      </c>
      <c r="L287" s="37">
        <v>3.3720338251441717E-3</v>
      </c>
      <c r="M287" s="37">
        <v>-8.9358340483158827E-4</v>
      </c>
      <c r="N287" s="37">
        <v>-3.6439573159441352E-4</v>
      </c>
      <c r="O287" s="37">
        <v>0.77683782577514648</v>
      </c>
      <c r="P287" s="37">
        <v>0.2231622040271759</v>
      </c>
    </row>
    <row r="288" spans="1:16" ht="15" x14ac:dyDescent="0.25">
      <c r="A288" s="35" t="s">
        <v>1046</v>
      </c>
      <c r="B288" s="36">
        <v>2013</v>
      </c>
      <c r="C288" s="36">
        <v>2</v>
      </c>
      <c r="D288" s="37">
        <v>9.5985587686300278E-3</v>
      </c>
      <c r="E288" s="37">
        <v>1.3398042879998684E-2</v>
      </c>
      <c r="F288" s="37">
        <v>4.5346538536250591E-3</v>
      </c>
      <c r="G288" s="37">
        <v>5.4915850050747395E-3</v>
      </c>
      <c r="H288" s="37">
        <v>1.3398036360740662E-2</v>
      </c>
      <c r="I288" s="37">
        <v>5.4915831424295902E-3</v>
      </c>
      <c r="J288" s="37">
        <v>9.9505903199315071E-3</v>
      </c>
      <c r="K288" s="37">
        <v>-7.2014477336779237E-4</v>
      </c>
      <c r="L288" s="37">
        <v>3.4585215616971254E-3</v>
      </c>
      <c r="M288" s="37">
        <v>-3.6484929732978344E-3</v>
      </c>
      <c r="N288" s="37">
        <v>-1.2062558671459556E-3</v>
      </c>
      <c r="O288" s="37">
        <v>0.77955055236816406</v>
      </c>
      <c r="P288" s="37">
        <v>0.22044947743415833</v>
      </c>
    </row>
    <row r="289" spans="1:16" ht="15" x14ac:dyDescent="0.25">
      <c r="A289" s="35" t="s">
        <v>1046</v>
      </c>
      <c r="B289" s="36">
        <v>2013</v>
      </c>
      <c r="C289" s="36">
        <v>3</v>
      </c>
      <c r="D289" s="37">
        <v>-7.0111630484461784E-3</v>
      </c>
      <c r="E289" s="37">
        <v>-9.4206351786851883E-3</v>
      </c>
      <c r="F289" s="37">
        <v>-3.3985474146902561E-4</v>
      </c>
      <c r="G289" s="37">
        <v>-7.771939504891634E-3</v>
      </c>
      <c r="H289" s="37">
        <v>-9.4206333160400391E-3</v>
      </c>
      <c r="I289" s="37">
        <v>-7.771939504891634E-3</v>
      </c>
      <c r="J289" s="37">
        <v>-5.3948345594108105E-3</v>
      </c>
      <c r="K289" s="37">
        <v>9.1903423890471458E-4</v>
      </c>
      <c r="L289" s="37">
        <v>3.6439138930290937E-3</v>
      </c>
      <c r="M289" s="37">
        <v>2.5113832671195269E-3</v>
      </c>
      <c r="N289" s="37">
        <v>6.3136185053735971E-4</v>
      </c>
      <c r="O289" s="37">
        <v>0.78150123357772827</v>
      </c>
      <c r="P289" s="37">
        <v>0.21849876642227173</v>
      </c>
    </row>
    <row r="290" spans="1:16" ht="15" x14ac:dyDescent="0.25">
      <c r="A290" s="35" t="s">
        <v>1046</v>
      </c>
      <c r="B290" s="36">
        <v>2013</v>
      </c>
      <c r="C290" s="36">
        <v>4</v>
      </c>
      <c r="D290" s="37">
        <v>5.3564980626106262E-3</v>
      </c>
      <c r="E290" s="37">
        <v>4.9595250748097897E-3</v>
      </c>
      <c r="F290" s="37">
        <v>2.569493604823947E-3</v>
      </c>
      <c r="G290" s="37">
        <v>8.2893087528645992E-4</v>
      </c>
      <c r="H290" s="37">
        <v>4.9595311284065247E-3</v>
      </c>
      <c r="I290" s="37">
        <v>8.289342513307929E-4</v>
      </c>
      <c r="J290" s="37">
        <v>6.2278192490339279E-3</v>
      </c>
      <c r="K290" s="37">
        <v>-3.0312413582578301E-4</v>
      </c>
      <c r="L290" s="37">
        <v>4.2986669577658176E-3</v>
      </c>
      <c r="M290" s="37">
        <v>5.7490920880809426E-4</v>
      </c>
      <c r="N290" s="37">
        <v>2.2438818996306509E-4</v>
      </c>
      <c r="O290" s="37">
        <v>0.78345191478729248</v>
      </c>
      <c r="P290" s="37">
        <v>0.21654805541038513</v>
      </c>
    </row>
    <row r="291" spans="1:16" ht="15" x14ac:dyDescent="0.25">
      <c r="A291" s="35" t="s">
        <v>1046</v>
      </c>
      <c r="B291" s="36">
        <v>2014</v>
      </c>
      <c r="C291" s="36">
        <v>1</v>
      </c>
      <c r="D291" s="37">
        <v>-1.5490968944504857E-3</v>
      </c>
      <c r="E291" s="37">
        <v>-3.919813025277108E-4</v>
      </c>
      <c r="F291" s="37">
        <v>2.533995546400547E-3</v>
      </c>
      <c r="G291" s="37">
        <v>3.3295378088951111E-3</v>
      </c>
      <c r="H291" s="37">
        <v>-3.9198249578475952E-4</v>
      </c>
      <c r="I291" s="37">
        <v>3.3295347820967436E-3</v>
      </c>
      <c r="J291" s="37">
        <v>-7.2369974805042148E-4</v>
      </c>
      <c r="K291" s="37">
        <v>-4.1232421062886715E-4</v>
      </c>
      <c r="L291" s="37">
        <v>4.469399806112051E-3</v>
      </c>
      <c r="M291" s="37">
        <v>-9.545534267090261E-4</v>
      </c>
      <c r="N291" s="37">
        <v>-8.6978485342115164E-4</v>
      </c>
      <c r="O291" s="37">
        <v>0.78795212507247925</v>
      </c>
      <c r="P291" s="37">
        <v>0.21204787492752075</v>
      </c>
    </row>
    <row r="292" spans="1:16" ht="15" x14ac:dyDescent="0.25">
      <c r="A292" s="35" t="s">
        <v>1046</v>
      </c>
      <c r="B292" s="36">
        <v>2014</v>
      </c>
      <c r="C292" s="36">
        <v>2</v>
      </c>
      <c r="D292" s="37">
        <v>9.8045042250305414E-4</v>
      </c>
      <c r="E292" s="37">
        <v>1.681074034422636E-3</v>
      </c>
      <c r="F292" s="37">
        <v>1.1332066060276702E-4</v>
      </c>
      <c r="G292" s="37">
        <v>-1.2982991756871343E-3</v>
      </c>
      <c r="H292" s="37">
        <v>1.6810745000839233E-3</v>
      </c>
      <c r="I292" s="37">
        <v>-1.298297313041985E-3</v>
      </c>
      <c r="J292" s="37">
        <v>1.8127858638763428E-3</v>
      </c>
      <c r="K292" s="37">
        <v>-3.5193323856219649E-4</v>
      </c>
      <c r="L292" s="37">
        <v>4.3365540914237499E-3</v>
      </c>
      <c r="M292" s="37">
        <v>-4.9273186596110463E-4</v>
      </c>
      <c r="N292" s="37">
        <v>-3.9305418613366783E-4</v>
      </c>
      <c r="O292" s="37">
        <v>0.79175013303756714</v>
      </c>
      <c r="P292" s="37">
        <v>0.20824988186359406</v>
      </c>
    </row>
    <row r="293" spans="1:16" ht="15" x14ac:dyDescent="0.25">
      <c r="A293" s="35" t="s">
        <v>1046</v>
      </c>
      <c r="B293" s="36">
        <v>2014</v>
      </c>
      <c r="C293" s="36">
        <v>3</v>
      </c>
      <c r="D293" s="37">
        <v>7.6368851587176323E-3</v>
      </c>
      <c r="E293" s="37">
        <v>5.3069186396896839E-3</v>
      </c>
      <c r="F293" s="37">
        <v>4.0315599180757999E-3</v>
      </c>
      <c r="G293" s="37">
        <v>3.292454406619072E-3</v>
      </c>
      <c r="H293" s="37">
        <v>5.3069144487380981E-3</v>
      </c>
      <c r="I293" s="37">
        <v>3.2924546394497156E-3</v>
      </c>
      <c r="J293" s="37">
        <v>9.1448770835995674E-3</v>
      </c>
      <c r="K293" s="37">
        <v>4.4018184416927397E-4</v>
      </c>
      <c r="L293" s="37">
        <v>4.6549378894269466E-3</v>
      </c>
      <c r="M293" s="37">
        <v>2.5223572738468647E-3</v>
      </c>
      <c r="N293" s="37">
        <v>-2.9489205917343497E-4</v>
      </c>
      <c r="O293" s="37">
        <v>0.79229652881622314</v>
      </c>
      <c r="P293" s="37">
        <v>0.20770348608493805</v>
      </c>
    </row>
    <row r="294" spans="1:16" ht="15" x14ac:dyDescent="0.25">
      <c r="A294" s="35" t="s">
        <v>1046</v>
      </c>
      <c r="B294" s="36">
        <v>2014</v>
      </c>
      <c r="C294" s="36">
        <v>4</v>
      </c>
      <c r="D294" s="37">
        <v>-6.338218692690134E-3</v>
      </c>
      <c r="E294" s="37">
        <v>-4.9100806936621666E-3</v>
      </c>
      <c r="F294" s="37">
        <v>2.9833479784429073E-3</v>
      </c>
      <c r="G294" s="37">
        <v>3.5219462588429451E-3</v>
      </c>
      <c r="H294" s="37">
        <v>-4.9100816249847412E-3</v>
      </c>
      <c r="I294" s="37">
        <v>3.5219448618590832E-3</v>
      </c>
      <c r="J294" s="37">
        <v>-5.5055734701454639E-3</v>
      </c>
      <c r="K294" s="37">
        <v>-2.9683890170417726E-4</v>
      </c>
      <c r="L294" s="37">
        <v>4.1480236686766148E-3</v>
      </c>
      <c r="M294" s="37">
        <v>-1.2194388546049595E-3</v>
      </c>
      <c r="N294" s="37">
        <v>-1.4898314839228988E-3</v>
      </c>
      <c r="O294" s="37">
        <v>0.79284292459487915</v>
      </c>
      <c r="P294" s="37">
        <v>0.20715709030628204</v>
      </c>
    </row>
    <row r="295" spans="1:16" ht="15" x14ac:dyDescent="0.25">
      <c r="A295" s="35" t="s">
        <v>1046</v>
      </c>
      <c r="B295" s="36">
        <v>2015</v>
      </c>
      <c r="C295" s="36">
        <v>1</v>
      </c>
      <c r="D295" s="37">
        <v>6.9753369316458702E-3</v>
      </c>
      <c r="E295" s="37">
        <v>7.7085336670279503E-3</v>
      </c>
      <c r="F295" s="37">
        <v>1.3217432424426079E-3</v>
      </c>
      <c r="G295" s="37">
        <v>1.2726078275591135E-3</v>
      </c>
      <c r="H295" s="37">
        <v>7.7085345983505249E-3</v>
      </c>
      <c r="I295" s="37">
        <v>1.2726095737889409E-3</v>
      </c>
      <c r="J295" s="37">
        <v>7.1985954418778419E-3</v>
      </c>
      <c r="K295" s="37">
        <v>-1.1240948224440217E-3</v>
      </c>
      <c r="L295" s="37">
        <v>4.105856642127037E-3</v>
      </c>
      <c r="M295" s="37">
        <v>-4.9220561049878597E-4</v>
      </c>
      <c r="N295" s="37">
        <v>-7.0329915615729988E-5</v>
      </c>
      <c r="O295" s="37">
        <v>0.78845655918121338</v>
      </c>
      <c r="P295" s="37">
        <v>0.21154347062110901</v>
      </c>
    </row>
    <row r="296" spans="1:16" ht="15" x14ac:dyDescent="0.25">
      <c r="A296" s="35" t="s">
        <v>1046</v>
      </c>
      <c r="B296" s="36">
        <v>2015</v>
      </c>
      <c r="C296" s="36">
        <v>2</v>
      </c>
      <c r="D296" s="37">
        <v>-8.3699746755883098E-4</v>
      </c>
      <c r="E296" s="37">
        <v>-3.403389360755682E-3</v>
      </c>
      <c r="F296" s="37">
        <v>-8.7862554937601089E-4</v>
      </c>
      <c r="G296" s="37">
        <v>-5.2644750103354454E-3</v>
      </c>
      <c r="H296" s="37">
        <v>-3.4033805131912231E-3</v>
      </c>
      <c r="I296" s="37">
        <v>-5.2644736133515835E-3</v>
      </c>
      <c r="J296" s="37">
        <v>1.9423872799961828E-5</v>
      </c>
      <c r="K296" s="37">
        <v>-2.3265852360054851E-4</v>
      </c>
      <c r="L296" s="37">
        <v>3.937471192330122E-3</v>
      </c>
      <c r="M296" s="37">
        <v>2.7567618526518345E-3</v>
      </c>
      <c r="N296" s="37">
        <v>-9.8470198281574994E-5</v>
      </c>
      <c r="O296" s="37">
        <v>0.78448879718780518</v>
      </c>
      <c r="P296" s="37">
        <v>0.21551123261451721</v>
      </c>
    </row>
    <row r="297" spans="1:16" ht="15" x14ac:dyDescent="0.25">
      <c r="A297" s="35" t="s">
        <v>1046</v>
      </c>
      <c r="B297" s="36">
        <v>2015</v>
      </c>
      <c r="C297" s="36">
        <v>3</v>
      </c>
      <c r="D297" s="37">
        <v>3.3674086444079876E-4</v>
      </c>
      <c r="E297" s="37">
        <v>-1.447156653739512E-3</v>
      </c>
      <c r="F297" s="37">
        <v>2.2378126159310341E-3</v>
      </c>
      <c r="G297" s="37">
        <v>2.2273978684097528E-3</v>
      </c>
      <c r="H297" s="37">
        <v>-1.4471560716629028E-3</v>
      </c>
      <c r="I297" s="37">
        <v>2.22739577293396E-3</v>
      </c>
      <c r="J297" s="37">
        <v>2.8294513467699289E-3</v>
      </c>
      <c r="K297" s="37">
        <v>1.9646640866994858E-3</v>
      </c>
      <c r="L297" s="37">
        <v>3.980293869972229E-3</v>
      </c>
      <c r="M297" s="37">
        <v>1.8803419079631567E-3</v>
      </c>
      <c r="N297" s="37">
        <v>1.7288518138229847E-3</v>
      </c>
      <c r="O297" s="37">
        <v>0.78587239980697632</v>
      </c>
      <c r="P297" s="37">
        <v>0.21412760019302368</v>
      </c>
    </row>
    <row r="298" spans="1:16" ht="15" x14ac:dyDescent="0.25">
      <c r="A298" s="35" t="s">
        <v>1046</v>
      </c>
      <c r="B298" s="36">
        <v>2015</v>
      </c>
      <c r="C298" s="36">
        <v>4</v>
      </c>
      <c r="D298" s="37">
        <v>6.336084334179759E-4</v>
      </c>
      <c r="E298" s="37">
        <v>-6.8493379512801766E-4</v>
      </c>
      <c r="F298" s="37">
        <v>9.8967202939093113E-4</v>
      </c>
      <c r="G298" s="37">
        <v>-1.0581384412944317E-3</v>
      </c>
      <c r="H298" s="37">
        <v>-6.8494677543640137E-4</v>
      </c>
      <c r="I298" s="37">
        <v>-1.0581393726170063E-3</v>
      </c>
      <c r="J298" s="37">
        <v>2.5388225913047791E-3</v>
      </c>
      <c r="K298" s="37">
        <v>1.1017991928383708E-3</v>
      </c>
      <c r="L298" s="37">
        <v>4.1590537875890732E-3</v>
      </c>
      <c r="M298" s="37">
        <v>1.4715447323396802E-3</v>
      </c>
      <c r="N298" s="37">
        <v>1.4173948438838124E-3</v>
      </c>
      <c r="O298" s="37">
        <v>0.78725600242614746</v>
      </c>
      <c r="P298" s="37">
        <v>0.21274396777153015</v>
      </c>
    </row>
    <row r="299" spans="1:16" ht="15" x14ac:dyDescent="0.25">
      <c r="A299" s="35" t="s">
        <v>1046</v>
      </c>
      <c r="B299" s="36">
        <v>2016</v>
      </c>
      <c r="C299" s="36">
        <v>1</v>
      </c>
      <c r="D299" s="37">
        <v>2.5251407641917467E-3</v>
      </c>
      <c r="E299" s="37">
        <v>1.4829228166490793E-3</v>
      </c>
      <c r="F299" s="37">
        <v>3.2594078220427036E-3</v>
      </c>
      <c r="G299" s="37">
        <v>3.1211539171636105E-3</v>
      </c>
      <c r="H299" s="37">
        <v>1.4829337596893311E-3</v>
      </c>
      <c r="I299" s="37">
        <v>3.1211546156555414E-3</v>
      </c>
      <c r="J299" s="37">
        <v>4.5584780164062977E-3</v>
      </c>
      <c r="K299" s="37">
        <v>1.1655581183731556E-3</v>
      </c>
      <c r="L299" s="37">
        <v>4.4726287014782429E-3</v>
      </c>
      <c r="M299" s="37">
        <v>1.2295253109186888E-3</v>
      </c>
      <c r="N299" s="37">
        <v>7.9903000732883811E-4</v>
      </c>
      <c r="O299" s="37">
        <v>0.79423731565475464</v>
      </c>
      <c r="P299" s="37">
        <v>0.20576268434524536</v>
      </c>
    </row>
    <row r="300" spans="1:16" ht="15" x14ac:dyDescent="0.25">
      <c r="A300" s="35" t="s">
        <v>1046</v>
      </c>
      <c r="B300" s="36">
        <v>2016</v>
      </c>
      <c r="C300" s="36">
        <v>2</v>
      </c>
      <c r="D300" s="37">
        <v>-5.2829175256192684E-3</v>
      </c>
      <c r="E300" s="37">
        <v>-3.2165816519409418E-3</v>
      </c>
      <c r="F300" s="37">
        <v>-9.9063254310749471E-5</v>
      </c>
      <c r="G300" s="37">
        <v>-1.68867118190974E-4</v>
      </c>
      <c r="H300" s="37">
        <v>-3.2165795564651489E-3</v>
      </c>
      <c r="I300" s="37">
        <v>-1.6886537196114659E-4</v>
      </c>
      <c r="J300" s="37">
        <v>-2.7499427087605E-3</v>
      </c>
      <c r="K300" s="37">
        <v>2.0627854391932487E-3</v>
      </c>
      <c r="L300" s="37">
        <v>3.864112077280879E-3</v>
      </c>
      <c r="M300" s="37">
        <v>-1.9537582993507385E-3</v>
      </c>
      <c r="N300" s="37">
        <v>1.7220503650605679E-3</v>
      </c>
      <c r="O300" s="37">
        <v>0.80147302150726318</v>
      </c>
      <c r="P300" s="37">
        <v>0.19852696359157562</v>
      </c>
    </row>
    <row r="301" spans="1:16" ht="15" x14ac:dyDescent="0.25">
      <c r="A301" s="35" t="s">
        <v>1046</v>
      </c>
      <c r="B301" s="36">
        <v>2016</v>
      </c>
      <c r="C301" s="36">
        <v>3</v>
      </c>
      <c r="D301" s="37">
        <v>-2.6056987699121237E-3</v>
      </c>
      <c r="E301" s="37">
        <v>-7.0158676244318485E-3</v>
      </c>
      <c r="F301" s="37">
        <v>3.1675519421696663E-3</v>
      </c>
      <c r="G301" s="37">
        <v>1.6782685415819287E-3</v>
      </c>
      <c r="H301" s="37">
        <v>-7.0158764719963074E-3</v>
      </c>
      <c r="I301" s="37">
        <v>1.6782698221504688E-3</v>
      </c>
      <c r="J301" s="37">
        <v>-7.1550188295077533E-5</v>
      </c>
      <c r="K301" s="37">
        <v>2.0157096441835165E-3</v>
      </c>
      <c r="L301" s="37">
        <v>4.0107760578393936E-3</v>
      </c>
      <c r="M301" s="37">
        <v>4.5363088138401508E-3</v>
      </c>
      <c r="N301" s="37">
        <v>1.1463883565738797E-3</v>
      </c>
      <c r="O301" s="37">
        <v>0.80336552858352661</v>
      </c>
      <c r="P301" s="37">
        <v>0.19663447141647339</v>
      </c>
    </row>
    <row r="302" spans="1:16" ht="15" x14ac:dyDescent="0.25">
      <c r="A302" s="35" t="s">
        <v>1046</v>
      </c>
      <c r="B302" s="36">
        <v>2016</v>
      </c>
      <c r="C302" s="36">
        <v>4</v>
      </c>
      <c r="D302" s="37">
        <v>6.195384543389082E-3</v>
      </c>
      <c r="E302" s="37">
        <v>7.9739401116967201E-3</v>
      </c>
      <c r="F302" s="37">
        <v>3.7416080012917519E-3</v>
      </c>
      <c r="G302" s="37">
        <v>3.2153006759472191E-4</v>
      </c>
      <c r="H302" s="37">
        <v>7.9739466309547424E-3</v>
      </c>
      <c r="I302" s="37">
        <v>3.2152797211892903E-4</v>
      </c>
      <c r="J302" s="37">
        <v>7.6141227036714554E-3</v>
      </c>
      <c r="K302" s="37">
        <v>6.6352239809930325E-4</v>
      </c>
      <c r="L302" s="37">
        <v>3.5828282125294209E-3</v>
      </c>
      <c r="M302" s="37">
        <v>-1.5918515855446458E-3</v>
      </c>
      <c r="N302" s="37">
        <v>1.2008993653580546E-3</v>
      </c>
      <c r="O302" s="37">
        <v>0.80525803565979004</v>
      </c>
      <c r="P302" s="37">
        <v>0.19474197924137115</v>
      </c>
    </row>
    <row r="303" spans="1:16" ht="15" x14ac:dyDescent="0.25">
      <c r="A303" s="35" t="s">
        <v>1046</v>
      </c>
      <c r="B303" s="36">
        <v>2017</v>
      </c>
      <c r="C303" s="36">
        <v>1</v>
      </c>
      <c r="D303" s="37">
        <v>3.7670398596674204E-3</v>
      </c>
      <c r="E303" s="37">
        <v>1.9652200862765312E-3</v>
      </c>
      <c r="F303" s="37">
        <v>6.9332793354988098E-3</v>
      </c>
      <c r="G303" s="37">
        <v>7.4705011211335659E-3</v>
      </c>
      <c r="H303" s="37">
        <v>1.9652098417282104E-3</v>
      </c>
      <c r="I303" s="37">
        <v>7.4705001898109913E-3</v>
      </c>
      <c r="J303" s="37">
        <v>8.6113130673766136E-3</v>
      </c>
      <c r="K303" s="37">
        <v>4.9553564749658108E-3</v>
      </c>
      <c r="L303" s="37">
        <v>4.5212255790829659E-3</v>
      </c>
      <c r="M303" s="37">
        <v>1.77590805105865E-3</v>
      </c>
      <c r="N303" s="37">
        <v>5.5250683799386024E-3</v>
      </c>
      <c r="O303" s="37">
        <v>0.80381107330322266</v>
      </c>
      <c r="P303" s="37">
        <v>0.19618895649909973</v>
      </c>
    </row>
    <row r="304" spans="1:16" ht="15" x14ac:dyDescent="0.25">
      <c r="A304" s="35" t="s">
        <v>1046</v>
      </c>
      <c r="B304" s="36">
        <v>2017</v>
      </c>
      <c r="C304" s="36">
        <v>2</v>
      </c>
      <c r="D304" s="37">
        <v>3.598921000957489E-3</v>
      </c>
      <c r="E304" s="37">
        <v>2.0242694299668074E-3</v>
      </c>
      <c r="F304" s="37">
        <v>2.7760595548897982E-3</v>
      </c>
      <c r="G304" s="37">
        <v>8.07790900580585E-4</v>
      </c>
      <c r="H304" s="37">
        <v>2.0242780447006226E-3</v>
      </c>
      <c r="I304" s="37">
        <v>8.0778927076607943E-4</v>
      </c>
      <c r="J304" s="37">
        <v>9.0790465474128723E-3</v>
      </c>
      <c r="K304" s="37">
        <v>5.8016381226480007E-3</v>
      </c>
      <c r="L304" s="37">
        <v>4.5324061065912247E-3</v>
      </c>
      <c r="M304" s="37">
        <v>1.5053574461489916E-3</v>
      </c>
      <c r="N304" s="37">
        <v>5.1081613637506962E-3</v>
      </c>
      <c r="O304" s="37">
        <v>0.80128264427185059</v>
      </c>
      <c r="P304" s="37">
        <v>0.19871732592582703</v>
      </c>
    </row>
    <row r="305" spans="1:16" ht="15" x14ac:dyDescent="0.25">
      <c r="A305" s="35" t="s">
        <v>1046</v>
      </c>
      <c r="B305" s="36">
        <v>2017</v>
      </c>
      <c r="C305" s="36">
        <v>3</v>
      </c>
      <c r="D305" s="37">
        <v>3.4361334983259439E-3</v>
      </c>
      <c r="E305" s="37">
        <v>5.4766330868005753E-4</v>
      </c>
      <c r="F305" s="37">
        <v>5.4276864975690842E-3</v>
      </c>
      <c r="G305" s="37">
        <v>6.2031176639720798E-4</v>
      </c>
      <c r="H305" s="37">
        <v>5.4766237735748291E-4</v>
      </c>
      <c r="I305" s="37">
        <v>6.2031380366533995E-4</v>
      </c>
      <c r="J305" s="37">
        <v>7.4034039862453938E-3</v>
      </c>
      <c r="K305" s="37">
        <v>3.5947447177022696E-3</v>
      </c>
      <c r="L305" s="37">
        <v>5.0691128708422184E-3</v>
      </c>
      <c r="M305" s="37">
        <v>2.9676149133592844E-3</v>
      </c>
      <c r="N305" s="37">
        <v>3.5561230033636093E-3</v>
      </c>
      <c r="O305" s="37">
        <v>0.80101233720779419</v>
      </c>
      <c r="P305" s="37">
        <v>0.19898766279220581</v>
      </c>
    </row>
    <row r="306" spans="1:16" ht="15" x14ac:dyDescent="0.25">
      <c r="A306" s="35" t="s">
        <v>1046</v>
      </c>
      <c r="B306" s="36">
        <v>2017</v>
      </c>
      <c r="C306" s="36">
        <v>4</v>
      </c>
      <c r="D306" s="37">
        <v>3.2171967905014753E-3</v>
      </c>
      <c r="E306" s="37">
        <v>3.4864547196775675E-3</v>
      </c>
      <c r="F306" s="37">
        <v>3.6647748202085495E-3</v>
      </c>
      <c r="G306" s="37">
        <v>2.1637673489749432E-3</v>
      </c>
      <c r="H306" s="37">
        <v>3.4864544868469238E-3</v>
      </c>
      <c r="I306" s="37">
        <v>2.1637685131281614E-3</v>
      </c>
      <c r="J306" s="37">
        <v>9.4929216429591179E-3</v>
      </c>
      <c r="K306" s="37">
        <v>6.5795732662081718E-3</v>
      </c>
      <c r="L306" s="37">
        <v>5.3739370778203011E-3</v>
      </c>
      <c r="M306" s="37">
        <v>-3.3287392579950392E-4</v>
      </c>
      <c r="N306" s="37">
        <v>6.3091693446040154E-3</v>
      </c>
      <c r="O306" s="37">
        <v>0.80074203014373779</v>
      </c>
      <c r="P306" s="37">
        <v>0.19925799965858459</v>
      </c>
    </row>
    <row r="307" spans="1:16" ht="15" x14ac:dyDescent="0.25">
      <c r="A307" s="35" t="s">
        <v>1046</v>
      </c>
      <c r="B307" s="36">
        <v>2018</v>
      </c>
      <c r="C307" s="36">
        <v>1</v>
      </c>
      <c r="D307" s="37">
        <v>-6.624358706176281E-3</v>
      </c>
      <c r="E307" s="37">
        <v>-8.553575724363327E-3</v>
      </c>
      <c r="F307" s="37">
        <v>-5.5587512906640768E-4</v>
      </c>
      <c r="G307" s="37">
        <v>-9.6405897056683898E-4</v>
      </c>
      <c r="H307" s="37">
        <v>-8.5535794496536255E-3</v>
      </c>
      <c r="I307" s="37">
        <v>-9.6405902877449989E-4</v>
      </c>
      <c r="J307" s="37">
        <v>-1.0464841034263372E-3</v>
      </c>
      <c r="K307" s="37">
        <v>5.8985115028917789E-3</v>
      </c>
      <c r="L307" s="37">
        <v>4.6215425245463848E-3</v>
      </c>
      <c r="M307" s="37">
        <v>1.8624515505507588E-3</v>
      </c>
      <c r="N307" s="37">
        <v>6.0521978884935379E-3</v>
      </c>
      <c r="O307" s="37">
        <v>0.80119216442108154</v>
      </c>
      <c r="P307" s="37">
        <v>0.19880783557891846</v>
      </c>
    </row>
    <row r="308" spans="1:16" ht="15" x14ac:dyDescent="0.25">
      <c r="A308" s="35" t="s">
        <v>1046</v>
      </c>
      <c r="B308" s="36">
        <v>2018</v>
      </c>
      <c r="C308" s="36">
        <v>2</v>
      </c>
      <c r="D308" s="37">
        <v>-1.2261109659448266E-3</v>
      </c>
      <c r="E308" s="37">
        <v>-2.9000814538449049E-3</v>
      </c>
      <c r="F308" s="37">
        <v>-2.420701552182436E-3</v>
      </c>
      <c r="G308" s="37">
        <v>-3.457189304754138E-3</v>
      </c>
      <c r="H308" s="37">
        <v>-2.9000788927078247E-3</v>
      </c>
      <c r="I308" s="37">
        <v>-3.4571918658912182E-3</v>
      </c>
      <c r="J308" s="37">
        <v>2.6897795032709837E-3</v>
      </c>
      <c r="K308" s="37">
        <v>3.4267604351043701E-3</v>
      </c>
      <c r="L308" s="37">
        <v>5.3685968741774559E-3</v>
      </c>
      <c r="M308" s="37">
        <v>1.7778127221390605E-3</v>
      </c>
      <c r="N308" s="37">
        <v>3.581315977498889E-3</v>
      </c>
      <c r="O308" s="37">
        <v>0.80158603191375732</v>
      </c>
      <c r="P308" s="37">
        <v>0.19841402769088745</v>
      </c>
    </row>
    <row r="309" spans="1:16" ht="15" x14ac:dyDescent="0.25">
      <c r="A309" s="35" t="s">
        <v>1046</v>
      </c>
      <c r="B309" s="36">
        <v>2018</v>
      </c>
      <c r="C309" s="36">
        <v>3</v>
      </c>
      <c r="D309" s="37">
        <v>2.0956508815288544E-3</v>
      </c>
      <c r="E309" s="37">
        <v>3.4372967202216387E-3</v>
      </c>
      <c r="F309" s="37">
        <v>-3.1706076115369797E-3</v>
      </c>
      <c r="G309" s="37">
        <v>-3.2667140476405621E-3</v>
      </c>
      <c r="H309" s="37">
        <v>3.4372955560684204E-3</v>
      </c>
      <c r="I309" s="37">
        <v>-3.2667142804712057E-3</v>
      </c>
      <c r="J309" s="37">
        <v>7.7655981294810772E-3</v>
      </c>
      <c r="K309" s="37">
        <v>5.4958146065473557E-3</v>
      </c>
      <c r="L309" s="37">
        <v>6.1794780194759369E-3</v>
      </c>
      <c r="M309" s="37">
        <v>-1.3034236617386341E-3</v>
      </c>
      <c r="N309" s="37">
        <v>4.9304100684821606E-3</v>
      </c>
      <c r="O309" s="37">
        <v>0.80120295286178589</v>
      </c>
      <c r="P309" s="37">
        <v>0.19879706203937531</v>
      </c>
    </row>
    <row r="310" spans="1:16" ht="15" x14ac:dyDescent="0.25">
      <c r="A310" s="35" t="s">
        <v>1046</v>
      </c>
      <c r="B310" s="36">
        <v>2018</v>
      </c>
      <c r="C310" s="36">
        <v>4</v>
      </c>
      <c r="D310" s="37">
        <v>5.597743671387434E-3</v>
      </c>
      <c r="E310" s="37">
        <v>6.7933653481304646E-3</v>
      </c>
      <c r="F310" s="37">
        <v>2.7887031901627779E-3</v>
      </c>
      <c r="G310" s="37">
        <v>3.6228050012141466E-3</v>
      </c>
      <c r="H310" s="37">
        <v>6.7933648824691772E-3</v>
      </c>
      <c r="I310" s="37">
        <v>3.6228054668754339E-3</v>
      </c>
      <c r="J310" s="37">
        <v>9.6881035715341568E-3</v>
      </c>
      <c r="K310" s="37">
        <v>3.2862590160220861E-3</v>
      </c>
      <c r="L310" s="37">
        <v>6.4087351784110069E-3</v>
      </c>
      <c r="M310" s="37">
        <v>-1.0134557960554957E-3</v>
      </c>
      <c r="N310" s="37">
        <v>3.7926719523966312E-3</v>
      </c>
      <c r="O310" s="37">
        <v>0.80081987380981445</v>
      </c>
      <c r="P310" s="37">
        <v>0.19918009638786316</v>
      </c>
    </row>
    <row r="311" spans="1:16" ht="15" x14ac:dyDescent="0.25">
      <c r="A311" s="35" t="s">
        <v>1046</v>
      </c>
      <c r="B311" s="36">
        <v>2019</v>
      </c>
      <c r="C311" s="36">
        <v>1</v>
      </c>
      <c r="D311" s="37">
        <v>5.673291627317667E-3</v>
      </c>
      <c r="E311" s="37">
        <v>7.7509623952209949E-3</v>
      </c>
      <c r="F311" s="37">
        <v>9.4201613683253527E-4</v>
      </c>
      <c r="G311" s="37">
        <v>1.5570607502013445E-3</v>
      </c>
      <c r="H311" s="37">
        <v>7.7509582042694092E-3</v>
      </c>
      <c r="I311" s="37">
        <v>1.5570616815239191E-3</v>
      </c>
      <c r="J311" s="37">
        <v>1.4389615505933762E-2</v>
      </c>
      <c r="K311" s="37">
        <v>9.0564079582691193E-3</v>
      </c>
      <c r="L311" s="37">
        <v>7.7808299101889133E-3</v>
      </c>
      <c r="M311" s="37">
        <v>-2.164836972951889E-3</v>
      </c>
      <c r="N311" s="37">
        <v>8.8738603517413139E-3</v>
      </c>
      <c r="O311" s="37">
        <v>0.80172282457351685</v>
      </c>
      <c r="P311" s="37">
        <v>0.19827717542648315</v>
      </c>
    </row>
    <row r="312" spans="1:16" ht="15" x14ac:dyDescent="0.25">
      <c r="A312" s="35" t="s">
        <v>1046</v>
      </c>
      <c r="B312" s="36">
        <v>2019</v>
      </c>
      <c r="C312" s="36">
        <v>2</v>
      </c>
      <c r="D312" s="37">
        <v>4.0031870594248176E-4</v>
      </c>
      <c r="E312" s="37">
        <v>-2.7927320916205645E-3</v>
      </c>
      <c r="F312" s="37">
        <v>2.4621665943413973E-3</v>
      </c>
      <c r="G312" s="37">
        <v>5.0991419702768326E-3</v>
      </c>
      <c r="H312" s="37">
        <v>-2.7927309274673462E-3</v>
      </c>
      <c r="I312" s="37">
        <v>5.0991419702768326E-3</v>
      </c>
      <c r="J312" s="37">
        <v>7.286271546036005E-3</v>
      </c>
      <c r="K312" s="37">
        <v>6.3502970151603222E-3</v>
      </c>
      <c r="L312" s="37">
        <v>8.3010233938694E-3</v>
      </c>
      <c r="M312" s="37">
        <v>3.3408906310796738E-3</v>
      </c>
      <c r="N312" s="37">
        <v>6.0355816967785358E-3</v>
      </c>
      <c r="O312" s="37">
        <v>0.80119419097900391</v>
      </c>
      <c r="P312" s="37">
        <v>0.19880583882331848</v>
      </c>
    </row>
    <row r="313" spans="1:16" ht="15" x14ac:dyDescent="0.25">
      <c r="A313" s="35" t="s">
        <v>1046</v>
      </c>
      <c r="B313" s="36">
        <v>2019</v>
      </c>
      <c r="C313" s="36">
        <v>3</v>
      </c>
      <c r="D313" s="37">
        <v>-6.4727729186415672E-3</v>
      </c>
      <c r="E313" s="37">
        <v>-9.1974521055817604E-3</v>
      </c>
      <c r="F313" s="37">
        <v>-4.0251398459076881E-3</v>
      </c>
      <c r="G313" s="37">
        <v>-2.8101073112338781E-3</v>
      </c>
      <c r="H313" s="37">
        <v>-9.1974437236785889E-3</v>
      </c>
      <c r="I313" s="37">
        <v>-2.8101075440645218E-3</v>
      </c>
      <c r="J313" s="37">
        <v>-1.4447002904489636E-3</v>
      </c>
      <c r="K313" s="37">
        <v>3.6920900456607342E-3</v>
      </c>
      <c r="L313" s="37">
        <v>8.5468944162130356E-3</v>
      </c>
      <c r="M313" s="37">
        <v>3.0797384679317474E-3</v>
      </c>
      <c r="N313" s="37">
        <v>3.5248724743723869E-3</v>
      </c>
      <c r="O313" s="37">
        <v>0.79794800281524658</v>
      </c>
      <c r="P313" s="37">
        <v>0.20205201208591461</v>
      </c>
    </row>
    <row r="314" spans="1:16" ht="15" x14ac:dyDescent="0.25">
      <c r="A314" s="35" t="s">
        <v>1046</v>
      </c>
      <c r="B314" s="36">
        <v>2019</v>
      </c>
      <c r="C314" s="36">
        <v>4</v>
      </c>
      <c r="D314" s="37">
        <v>-1.3752248138189316E-2</v>
      </c>
      <c r="E314" s="37">
        <v>-9.2840548604726791E-3</v>
      </c>
      <c r="F314" s="37">
        <v>-4.0977941825985909E-3</v>
      </c>
      <c r="G314" s="37">
        <v>3.3546198392286897E-4</v>
      </c>
      <c r="H314" s="37">
        <v>-9.2840567231178284E-3</v>
      </c>
      <c r="I314" s="37">
        <v>3.3546553459018469E-4</v>
      </c>
      <c r="J314" s="37">
        <v>-8.8502047583460808E-3</v>
      </c>
      <c r="K314" s="37">
        <v>3.7000470329076052E-3</v>
      </c>
      <c r="L314" s="37">
        <v>8.058539591729641E-3</v>
      </c>
      <c r="M314" s="37">
        <v>-4.1609872132539749E-3</v>
      </c>
      <c r="N314" s="37">
        <v>3.1972660217434168E-3</v>
      </c>
      <c r="O314" s="37">
        <v>0.79470181465148926</v>
      </c>
      <c r="P314" s="37">
        <v>0.20529818534851074</v>
      </c>
    </row>
    <row r="315" spans="1:16" ht="15" x14ac:dyDescent="0.25">
      <c r="A315" s="35" t="s">
        <v>1046</v>
      </c>
      <c r="B315" s="36">
        <v>2020</v>
      </c>
      <c r="C315" s="36">
        <v>1</v>
      </c>
      <c r="D315" s="37">
        <v>-2.7319861575961113E-2</v>
      </c>
      <c r="E315" s="37">
        <v>-2.3264199495315552E-2</v>
      </c>
      <c r="F315" s="37">
        <v>-1.411091722548008E-2</v>
      </c>
      <c r="G315" s="37">
        <v>-9.9530015140771866E-3</v>
      </c>
      <c r="H315" s="37">
        <v>-2.3264199495315552E-2</v>
      </c>
      <c r="I315" s="37">
        <v>-9.9530033767223358E-3</v>
      </c>
      <c r="J315" s="37">
        <v>-6.0525581240653992E-2</v>
      </c>
      <c r="K315" s="37">
        <v>-4.7137070447206497E-2</v>
      </c>
      <c r="L315" s="37">
        <v>4.6049347147345543E-3</v>
      </c>
      <c r="M315" s="37">
        <v>-1.1823202949017286E-3</v>
      </c>
      <c r="N315" s="37">
        <v>-4.7150764614343643E-2</v>
      </c>
      <c r="O315" s="37">
        <v>0.7862856388092041</v>
      </c>
      <c r="P315" s="37">
        <v>0.21371440589427948</v>
      </c>
    </row>
    <row r="316" spans="1:16" ht="15" x14ac:dyDescent="0.25">
      <c r="A316" s="35" t="s">
        <v>1046</v>
      </c>
      <c r="B316" s="36">
        <v>2020</v>
      </c>
      <c r="C316" s="36">
        <v>2</v>
      </c>
      <c r="D316" s="37">
        <v>2.9262548312544823E-2</v>
      </c>
      <c r="E316" s="37">
        <v>8.6833372712135315E-2</v>
      </c>
      <c r="F316" s="37">
        <v>-4.3359693139791489E-2</v>
      </c>
      <c r="G316" s="37">
        <v>1.5700887888669968E-2</v>
      </c>
      <c r="H316" s="37">
        <v>8.9624449610710144E-3</v>
      </c>
      <c r="I316" s="37">
        <v>3.5229348577558994E-3</v>
      </c>
      <c r="J316" s="37">
        <v>-0.15881766378879547</v>
      </c>
      <c r="K316" s="37">
        <v>-0.25500181317329407</v>
      </c>
      <c r="L316" s="37">
        <v>9.8091200925409794E-4</v>
      </c>
      <c r="M316" s="37">
        <v>-4.7458745539188385E-2</v>
      </c>
      <c r="N316" s="37">
        <v>-0.25670540332794189</v>
      </c>
      <c r="O316" s="37">
        <v>0.77807283401489258</v>
      </c>
      <c r="P316" s="37">
        <v>0.22192719578742981</v>
      </c>
    </row>
    <row r="317" spans="1:16" ht="15" x14ac:dyDescent="0.25">
      <c r="A317" s="35" t="s">
        <v>1046</v>
      </c>
      <c r="B317" s="36">
        <v>2020</v>
      </c>
      <c r="C317" s="36">
        <v>3</v>
      </c>
      <c r="D317" s="37">
        <v>-3.5532545298337936E-2</v>
      </c>
      <c r="E317" s="37">
        <v>-7.7081218361854553E-2</v>
      </c>
      <c r="F317" s="37">
        <v>3.3449094742536545E-2</v>
      </c>
      <c r="G317" s="37">
        <v>8.942214772105217E-3</v>
      </c>
      <c r="H317" s="37">
        <v>8.9624449610710144E-3</v>
      </c>
      <c r="I317" s="37">
        <v>3.6206650547683239E-3</v>
      </c>
      <c r="J317" s="37">
        <v>0.154737189412117</v>
      </c>
      <c r="K317" s="37">
        <v>0.25503149628639221</v>
      </c>
      <c r="L317" s="37">
        <v>5.4339547641575336E-3</v>
      </c>
      <c r="M317" s="37">
        <v>3.2888073474168777E-2</v>
      </c>
      <c r="N317" s="37">
        <v>0.2559063732624054</v>
      </c>
      <c r="O317" s="37">
        <v>0.77523350715637207</v>
      </c>
      <c r="P317" s="37">
        <v>0.22476649284362793</v>
      </c>
    </row>
    <row r="318" spans="1:16" ht="15" x14ac:dyDescent="0.25">
      <c r="A318" s="35" t="s">
        <v>1046</v>
      </c>
      <c r="B318" s="36">
        <v>2020</v>
      </c>
      <c r="C318" s="36">
        <v>4</v>
      </c>
      <c r="D318" s="37">
        <v>2.8395986184477806E-2</v>
      </c>
      <c r="E318" s="37">
        <v>1.713518425822258E-2</v>
      </c>
      <c r="F318" s="37">
        <v>1.0172981768846512E-2</v>
      </c>
      <c r="G318" s="37">
        <v>-1.4155401848256588E-2</v>
      </c>
      <c r="H318" s="37">
        <v>8.9624449610710144E-3</v>
      </c>
      <c r="I318" s="37">
        <v>3.5274922847747803E-3</v>
      </c>
      <c r="J318" s="37">
        <v>6.1342725530266762E-3</v>
      </c>
      <c r="K318" s="37">
        <v>-3.2099131494760513E-2</v>
      </c>
      <c r="L318" s="37">
        <v>6.1045298352837563E-3</v>
      </c>
      <c r="M318" s="37">
        <v>1.2402844615280628E-2</v>
      </c>
      <c r="N318" s="37">
        <v>-3.1542439013719559E-2</v>
      </c>
      <c r="O318" s="37">
        <v>0.77239418029785156</v>
      </c>
      <c r="P318" s="37">
        <v>0.22760578989982605</v>
      </c>
    </row>
    <row r="319" spans="1:16" ht="15" x14ac:dyDescent="0.25">
      <c r="A319" s="35" t="s">
        <v>1046</v>
      </c>
      <c r="B319" s="36">
        <v>2021</v>
      </c>
      <c r="C319" s="36">
        <v>1</v>
      </c>
      <c r="D319" s="37">
        <v>-4.6735736541450024E-3</v>
      </c>
      <c r="E319" s="37">
        <v>-5.785294808447361E-3</v>
      </c>
      <c r="F319" s="37">
        <v>4.8062554560601711E-3</v>
      </c>
      <c r="G319" s="37">
        <v>1.6688529867678881E-3</v>
      </c>
      <c r="H319" s="37">
        <v>-5.7852938771247864E-3</v>
      </c>
      <c r="I319" s="37">
        <v>1.6688563628122211E-3</v>
      </c>
      <c r="J319" s="37">
        <v>5.5606244131922722E-3</v>
      </c>
      <c r="K319" s="37">
        <v>1.1332943104207516E-2</v>
      </c>
      <c r="L319" s="37">
        <v>7.0740873925387859E-3</v>
      </c>
      <c r="M319" s="37">
        <v>9.7929371986538172E-4</v>
      </c>
      <c r="N319" s="37">
        <v>1.1651880107820034E-2</v>
      </c>
      <c r="O319" s="37">
        <v>0.77310401201248169</v>
      </c>
      <c r="P319" s="37">
        <v>0.22689597308635712</v>
      </c>
    </row>
    <row r="320" spans="1:16" ht="15" x14ac:dyDescent="0.25">
      <c r="A320" s="35" t="s">
        <v>1046</v>
      </c>
      <c r="B320" s="36">
        <v>2021</v>
      </c>
      <c r="C320" s="36">
        <v>2</v>
      </c>
      <c r="D320" s="37">
        <v>5.3168798331171274E-4</v>
      </c>
      <c r="E320" s="37">
        <v>-4.3746749870479107E-3</v>
      </c>
      <c r="F320" s="37">
        <v>3.407471114769578E-3</v>
      </c>
      <c r="G320" s="37">
        <v>-4.6641621738672256E-3</v>
      </c>
      <c r="H320" s="37">
        <v>-4.374675452709198E-3</v>
      </c>
      <c r="I320" s="37">
        <v>-4.6641617082059383E-3</v>
      </c>
      <c r="J320" s="37">
        <v>1.72754917293787E-2</v>
      </c>
      <c r="K320" s="37">
        <v>2.0068705081939697E-2</v>
      </c>
      <c r="L320" s="37">
        <v>7.2542419657111168E-3</v>
      </c>
      <c r="M320" s="37">
        <v>4.4617233797907829E-3</v>
      </c>
      <c r="N320" s="37">
        <v>2.2120704874396324E-2</v>
      </c>
      <c r="O320" s="37">
        <v>0.77523350715637207</v>
      </c>
      <c r="P320" s="37">
        <v>0.22476649284362793</v>
      </c>
    </row>
    <row r="321" spans="1:16" ht="15" x14ac:dyDescent="0.25">
      <c r="A321" s="35" t="s">
        <v>1046</v>
      </c>
      <c r="B321" s="36">
        <v>2021</v>
      </c>
      <c r="C321" s="36">
        <v>3</v>
      </c>
      <c r="D321" s="37">
        <v>-1.6794309020042419E-2</v>
      </c>
      <c r="E321" s="37">
        <v>-3.1409952789545059E-2</v>
      </c>
      <c r="F321" s="37">
        <v>9.7538381814956665E-3</v>
      </c>
      <c r="G321" s="37">
        <v>-1.6475161537528038E-3</v>
      </c>
      <c r="H321" s="37">
        <v>-3.1409949064254761E-2</v>
      </c>
      <c r="I321" s="37">
        <v>-1.6475177835673094E-3</v>
      </c>
      <c r="J321" s="37">
        <v>3.2535385340452194E-2</v>
      </c>
      <c r="K321" s="37">
        <v>6.4181312918663025E-2</v>
      </c>
      <c r="L321" s="37">
        <v>6.9418679922819138E-3</v>
      </c>
      <c r="M321" s="37">
        <v>1.2629534117877483E-2</v>
      </c>
      <c r="N321" s="37">
        <v>6.4833261072635651E-2</v>
      </c>
      <c r="O321" s="37">
        <v>0.77523350715637207</v>
      </c>
      <c r="P321" s="37">
        <v>0.22476649284362793</v>
      </c>
    </row>
    <row r="322" spans="1:16" ht="15" x14ac:dyDescent="0.25">
      <c r="A322" s="35" t="s">
        <v>1046</v>
      </c>
      <c r="B322" s="36">
        <v>2021</v>
      </c>
      <c r="C322" s="36">
        <v>4</v>
      </c>
      <c r="D322" s="37">
        <v>-3.7602719385176897E-3</v>
      </c>
      <c r="E322" s="37">
        <v>-6.9110048934817314E-3</v>
      </c>
      <c r="F322" s="37">
        <v>1.5912461094558239E-3</v>
      </c>
      <c r="G322" s="37">
        <v>-7.2048092260956764E-4</v>
      </c>
      <c r="H322" s="37">
        <v>-6.9110095500946045E-3</v>
      </c>
      <c r="I322" s="37">
        <v>-7.2048208676278591E-4</v>
      </c>
      <c r="J322" s="37">
        <v>7.275075651705265E-3</v>
      </c>
      <c r="K322" s="37">
        <v>1.2566301040351391E-2</v>
      </c>
      <c r="L322" s="37">
        <v>6.6658714786171913E-3</v>
      </c>
      <c r="M322" s="37">
        <v>2.9459984507411718E-3</v>
      </c>
      <c r="N322" s="37">
        <v>1.3390542939305305E-2</v>
      </c>
      <c r="O322" s="37">
        <v>0.77523350715637207</v>
      </c>
      <c r="P322" s="37">
        <v>0.22476649284362793</v>
      </c>
    </row>
    <row r="323" spans="1:16" ht="15" x14ac:dyDescent="0.25">
      <c r="A323" s="35" t="s">
        <v>1046</v>
      </c>
      <c r="B323" s="36">
        <v>2022</v>
      </c>
      <c r="C323" s="36">
        <v>1</v>
      </c>
      <c r="D323" s="37">
        <v>-3.6985576152801514E-3</v>
      </c>
      <c r="E323" s="37">
        <v>-3.5742458421736956E-3</v>
      </c>
      <c r="F323" s="37">
        <v>-5.6399434106424451E-4</v>
      </c>
      <c r="G323" s="37">
        <v>4.4474095921032131E-4</v>
      </c>
      <c r="H323" s="37">
        <v>-3.5742446780204773E-3</v>
      </c>
      <c r="I323" s="37">
        <v>4.447417741175741E-4</v>
      </c>
      <c r="J323" s="37">
        <v>-2.4103578180074692E-3</v>
      </c>
      <c r="K323" s="37">
        <v>-4.2694355943240225E-4</v>
      </c>
      <c r="L323" s="37">
        <v>6.183370016515255E-3</v>
      </c>
      <c r="M323" s="37">
        <v>1.0505466343602166E-4</v>
      </c>
      <c r="N323" s="37">
        <v>-7.3781964601948857E-4</v>
      </c>
      <c r="O323" s="37">
        <v>0.77523350715637207</v>
      </c>
      <c r="P323" s="37">
        <v>0.22476649284362793</v>
      </c>
    </row>
    <row r="324" spans="1:16" ht="15" x14ac:dyDescent="0.25">
      <c r="A324" s="35" t="s">
        <v>1046</v>
      </c>
      <c r="B324" s="36">
        <v>2022</v>
      </c>
      <c r="C324" s="36">
        <v>2</v>
      </c>
      <c r="D324" s="37">
        <v>-4.7283349558711052E-3</v>
      </c>
      <c r="E324" s="37">
        <v>-3.9851064793765545E-3</v>
      </c>
      <c r="F324" s="37">
        <v>2.2973851300776005E-3</v>
      </c>
      <c r="G324" s="37">
        <v>-9.2197558842599392E-4</v>
      </c>
      <c r="H324" s="37">
        <v>-3.9851069450378418E-3</v>
      </c>
      <c r="I324" s="37">
        <v>-9.2197314370423555E-4</v>
      </c>
      <c r="J324" s="37">
        <v>5.7188752107322216E-3</v>
      </c>
      <c r="K324" s="37">
        <v>1.1976592242717743E-2</v>
      </c>
      <c r="L324" s="37">
        <v>6.0822181403636932E-3</v>
      </c>
      <c r="M324" s="37">
        <v>-9.4775256002321839E-4</v>
      </c>
      <c r="N324" s="37">
        <v>1.2331236153841019E-2</v>
      </c>
      <c r="O324" s="37">
        <v>0.77523350715637207</v>
      </c>
      <c r="P324" s="37">
        <v>0.22476649284362793</v>
      </c>
    </row>
    <row r="325" spans="1:16" ht="15" x14ac:dyDescent="0.25">
      <c r="A325" s="35" t="s">
        <v>1046</v>
      </c>
      <c r="B325" s="36">
        <v>2022</v>
      </c>
      <c r="C325" s="36">
        <v>3</v>
      </c>
      <c r="D325" s="37">
        <v>1.399224391207099E-3</v>
      </c>
      <c r="E325" s="37">
        <v>7.8288710210472345E-4</v>
      </c>
      <c r="F325" s="37">
        <v>5.4450449533760548E-4</v>
      </c>
      <c r="G325" s="37">
        <v>-2.3853490129113197E-3</v>
      </c>
      <c r="H325" s="37">
        <v>7.8288465738296509E-4</v>
      </c>
      <c r="I325" s="37">
        <v>-2.385350875556469E-3</v>
      </c>
      <c r="J325" s="37">
        <v>6.293825339525938E-3</v>
      </c>
      <c r="K325" s="37">
        <v>4.0313205681741238E-3</v>
      </c>
      <c r="L325" s="37">
        <v>7.3584793135523796E-3</v>
      </c>
      <c r="M325" s="37">
        <v>7.3178386082872748E-4</v>
      </c>
      <c r="N325" s="37">
        <v>4.9902931787073612E-3</v>
      </c>
      <c r="O325" s="37">
        <v>0.77523350715637207</v>
      </c>
      <c r="P325" s="37">
        <v>0.22476649284362793</v>
      </c>
    </row>
    <row r="326" spans="1:16" ht="15" x14ac:dyDescent="0.25">
      <c r="A326" s="35" t="s">
        <v>1046</v>
      </c>
      <c r="B326" s="36">
        <v>2022</v>
      </c>
      <c r="C326" s="36">
        <v>4</v>
      </c>
      <c r="D326" s="37">
        <v>7.4883532943204045E-4</v>
      </c>
      <c r="E326" s="37">
        <v>-1.7553869110997766E-4</v>
      </c>
      <c r="F326" s="37">
        <v>-1.6170417657122016E-3</v>
      </c>
      <c r="G326" s="37">
        <v>4.5175300328992307E-4</v>
      </c>
      <c r="H326" s="37">
        <v>-1.7553567886352539E-4</v>
      </c>
      <c r="I326" s="37">
        <v>4.517559427767992E-4</v>
      </c>
      <c r="J326" s="37">
        <v>7.6480130665004253E-3</v>
      </c>
      <c r="K326" s="37">
        <v>6.7379116080701351E-3</v>
      </c>
      <c r="L326" s="37">
        <v>7.3594455607235432E-3</v>
      </c>
      <c r="M326" s="37">
        <v>9.4594014808535576E-4</v>
      </c>
      <c r="N326" s="37">
        <v>6.9423518143594265E-3</v>
      </c>
      <c r="O326" s="37">
        <v>0.77523350715637207</v>
      </c>
      <c r="P326" s="37">
        <v>0.22476649284362793</v>
      </c>
    </row>
    <row r="327" spans="1:16" ht="15" x14ac:dyDescent="0.25">
      <c r="A327" s="35" t="s">
        <v>1046</v>
      </c>
      <c r="B327" s="36">
        <v>2023</v>
      </c>
      <c r="C327" s="36">
        <v>1</v>
      </c>
      <c r="D327" s="37">
        <v>-4.9383579753339291E-3</v>
      </c>
      <c r="E327" s="37">
        <v>-2.0236119162291288E-3</v>
      </c>
      <c r="F327" s="37">
        <v>-9.4304932281374931E-3</v>
      </c>
      <c r="G327" s="37">
        <v>-8.6726071313023567E-3</v>
      </c>
      <c r="H327" s="37">
        <v>-2.0236149430274963E-3</v>
      </c>
      <c r="I327" s="37">
        <v>-8.672608993947506E-3</v>
      </c>
      <c r="J327" s="37">
        <v>2.9577419627457857E-3</v>
      </c>
      <c r="K327" s="37">
        <v>8.1199835985898972E-3</v>
      </c>
      <c r="L327" s="37">
        <v>7.2571155615150928E-3</v>
      </c>
      <c r="M327" s="37">
        <v>-2.944685984402895E-3</v>
      </c>
      <c r="N327" s="37">
        <v>7.4740797281265259E-3</v>
      </c>
      <c r="O327" s="37">
        <v>0.77523350715637207</v>
      </c>
      <c r="P327" s="37">
        <v>0.22476649284362793</v>
      </c>
    </row>
    <row r="328" spans="1:16" ht="15" x14ac:dyDescent="0.25">
      <c r="A328" s="35" t="s">
        <v>1046</v>
      </c>
      <c r="B328" s="36">
        <v>2023</v>
      </c>
      <c r="C328" s="36">
        <v>2</v>
      </c>
      <c r="D328" s="37">
        <v>1.0550364851951599E-2</v>
      </c>
      <c r="E328" s="37">
        <v>9.7539769485592842E-3</v>
      </c>
      <c r="F328" s="37">
        <v>-2.4222277570515871E-3</v>
      </c>
      <c r="G328" s="37">
        <v>-6.11534109339118E-4</v>
      </c>
      <c r="H328" s="37">
        <v>9.7539797425270081E-3</v>
      </c>
      <c r="I328" s="37">
        <v>-6.1153399292379618E-4</v>
      </c>
      <c r="J328" s="37">
        <v>1.5913195908069611E-2</v>
      </c>
      <c r="K328" s="37">
        <v>4.5620263554155827E-3</v>
      </c>
      <c r="L328" s="37">
        <v>7.6483990997076035E-3</v>
      </c>
      <c r="M328" s="37">
        <v>9.0347905643284321E-4</v>
      </c>
      <c r="N328" s="37">
        <v>4.7841980122029781E-3</v>
      </c>
      <c r="O328" s="37">
        <v>0.77523350715637207</v>
      </c>
      <c r="P328" s="37">
        <v>0.22476649284362793</v>
      </c>
    </row>
    <row r="329" spans="1:16" ht="15" x14ac:dyDescent="0.25">
      <c r="A329" s="35" t="s">
        <v>1046</v>
      </c>
      <c r="B329" s="36">
        <v>2023</v>
      </c>
      <c r="C329" s="36">
        <v>3</v>
      </c>
      <c r="D329" s="37">
        <v>1.5814692014828324E-3</v>
      </c>
      <c r="E329" s="37">
        <v>-1.7696575960144401E-3</v>
      </c>
      <c r="F329" s="37">
        <v>-1.2673076707869768E-3</v>
      </c>
      <c r="G329" s="37">
        <v>-7.882268400862813E-4</v>
      </c>
      <c r="H329" s="37">
        <v>-1.7696544528007507E-3</v>
      </c>
      <c r="I329" s="37">
        <v>-7.8822852810844779E-4</v>
      </c>
      <c r="J329" s="37">
        <v>5.3953602910041809E-3</v>
      </c>
      <c r="K329" s="37">
        <v>2.5097895413637161E-3</v>
      </c>
      <c r="L329" s="37">
        <v>7.5359120965003967E-3</v>
      </c>
      <c r="M329" s="37">
        <v>3.5255244001746178E-3</v>
      </c>
      <c r="N329" s="37">
        <v>2.2672549821436405E-3</v>
      </c>
      <c r="O329" s="37">
        <v>0.77523350715637207</v>
      </c>
      <c r="P329" s="37">
        <v>0.22476649284362793</v>
      </c>
    </row>
    <row r="330" spans="1:16" ht="15" x14ac:dyDescent="0.25">
      <c r="A330" s="35" t="s">
        <v>1046</v>
      </c>
      <c r="B330" s="36">
        <v>2023</v>
      </c>
      <c r="C330" s="36">
        <v>4</v>
      </c>
      <c r="D330" s="37">
        <v>5.6550661101937294E-3</v>
      </c>
      <c r="E330" s="37">
        <v>7.953273132443428E-3</v>
      </c>
      <c r="F330" s="37">
        <v>6.0658645816147327E-3</v>
      </c>
      <c r="G330" s="37">
        <v>1.0197291150689125E-2</v>
      </c>
      <c r="H330" s="37">
        <v>7.9532712697982788E-3</v>
      </c>
      <c r="I330" s="37">
        <v>1.01972920820117E-2</v>
      </c>
      <c r="J330" s="37">
        <v>9.0365279465913773E-3</v>
      </c>
      <c r="K330" s="37">
        <v>2.1352206822484732E-3</v>
      </c>
      <c r="L330" s="37">
        <v>6.9383447989821434E-3</v>
      </c>
      <c r="M330" s="37">
        <v>-2.1315473131835461E-3</v>
      </c>
      <c r="N330" s="37">
        <v>2.6528944727033377E-3</v>
      </c>
      <c r="O330" s="37">
        <v>0.77523350715637207</v>
      </c>
      <c r="P330" s="37">
        <v>0.22476649284362793</v>
      </c>
    </row>
    <row r="331" spans="1:16" ht="15" x14ac:dyDescent="0.25">
      <c r="A331" s="35" t="s">
        <v>1046</v>
      </c>
      <c r="B331" s="36">
        <v>2024</v>
      </c>
      <c r="C331" s="36">
        <v>1</v>
      </c>
      <c r="D331" s="37">
        <v>-2.8146285330876708E-4</v>
      </c>
      <c r="E331" s="37">
        <v>-9.6803141059353948E-4</v>
      </c>
      <c r="F331" s="37">
        <v>-6.1122793704271317E-3</v>
      </c>
      <c r="G331" s="37">
        <v>-3.5767080262303352E-3</v>
      </c>
      <c r="H331" s="37">
        <v>-9.6803158521652222E-4</v>
      </c>
      <c r="I331" s="37">
        <v>-3.5767084918916225E-3</v>
      </c>
      <c r="J331" s="37">
        <v>3.1536729075014591E-3</v>
      </c>
      <c r="K331" s="37">
        <v>2.2975809406489134E-3</v>
      </c>
      <c r="L331" s="37">
        <v>6.6818175837397575E-3</v>
      </c>
      <c r="M331" s="37">
        <v>8.3869387162849307E-4</v>
      </c>
      <c r="N331" s="37">
        <v>1.5127857914194465E-3</v>
      </c>
      <c r="O331" s="37">
        <v>0.77523350715637207</v>
      </c>
      <c r="P331" s="37">
        <v>0.22476649284362793</v>
      </c>
    </row>
    <row r="332" spans="1:16" ht="15" x14ac:dyDescent="0.25">
      <c r="A332" s="35" t="s">
        <v>1046</v>
      </c>
      <c r="B332" s="36">
        <v>2024</v>
      </c>
      <c r="C332" s="36">
        <v>2</v>
      </c>
      <c r="D332" s="37">
        <v>3.9891980122774839E-4</v>
      </c>
      <c r="E332" s="37">
        <v>4.0619410574436188E-3</v>
      </c>
      <c r="F332" s="37">
        <v>5.9106486150994897E-4</v>
      </c>
      <c r="G332" s="37">
        <v>1.1409494327381253E-3</v>
      </c>
      <c r="H332" s="37">
        <v>4.0619373321533203E-3</v>
      </c>
      <c r="I332" s="37">
        <v>1.1409467551857233E-3</v>
      </c>
      <c r="J332" s="37">
        <v>3.1572543084621429E-3</v>
      </c>
      <c r="K332" s="37">
        <v>1.3426110381260514E-3</v>
      </c>
      <c r="L332" s="37">
        <v>6.7989341914653778E-3</v>
      </c>
      <c r="M332" s="37">
        <v>-3.4736962988972664E-3</v>
      </c>
      <c r="N332" s="37">
        <v>1.242675120010972E-3</v>
      </c>
      <c r="O332" s="37">
        <v>0.77523350715637207</v>
      </c>
      <c r="P332" s="37">
        <v>0.22476649284362793</v>
      </c>
    </row>
    <row r="333" spans="1:16" ht="15" x14ac:dyDescent="0.25">
      <c r="A333" s="35" t="s">
        <v>1046</v>
      </c>
      <c r="B333" s="36">
        <v>2024</v>
      </c>
      <c r="C333" s="36">
        <v>3</v>
      </c>
      <c r="D333" s="37">
        <v>3.5372287966310978E-3</v>
      </c>
      <c r="E333" s="37">
        <v>4.0677160723134875E-4</v>
      </c>
      <c r="F333" s="37">
        <v>-1.1707545490935445E-4</v>
      </c>
      <c r="G333" s="37">
        <v>3.3927778713405132E-3</v>
      </c>
      <c r="H333" s="37">
        <v>4.0677189826965332E-4</v>
      </c>
      <c r="I333" s="37">
        <v>3.392776707187295E-3</v>
      </c>
      <c r="J333" s="37">
        <v>5.577936302870512E-3</v>
      </c>
      <c r="K333" s="37">
        <v>6.2167528085410595E-4</v>
      </c>
      <c r="L333" s="37">
        <v>6.0907504521310329E-3</v>
      </c>
      <c r="M333" s="37">
        <v>3.3202245831489563E-3</v>
      </c>
      <c r="N333" s="37">
        <v>1.5826926392037421E-4</v>
      </c>
      <c r="O333" s="37">
        <v>0.77523350715637207</v>
      </c>
      <c r="P333" s="37">
        <v>0.22476649284362793</v>
      </c>
    </row>
    <row r="334" spans="1:16" ht="15" x14ac:dyDescent="0.25">
      <c r="A334" s="35" t="s">
        <v>1046</v>
      </c>
      <c r="B334" s="36">
        <v>2024</v>
      </c>
      <c r="C334" s="36">
        <v>4</v>
      </c>
      <c r="D334" s="37">
        <v>-4.5719831250607967E-3</v>
      </c>
      <c r="E334" s="37">
        <v>1.3398518785834312E-3</v>
      </c>
      <c r="F334" s="37">
        <v>-3.9868555031716824E-3</v>
      </c>
      <c r="G334" s="37">
        <v>1.1962337885051966E-3</v>
      </c>
      <c r="H334" s="37">
        <v>1.3398528099060059E-3</v>
      </c>
      <c r="I334" s="37">
        <v>1.1962343705818057E-3</v>
      </c>
      <c r="J334" s="37">
        <v>-3.3349262084811926E-3</v>
      </c>
      <c r="K334" s="37">
        <v>-3.2086161081679165E-4</v>
      </c>
      <c r="L334" s="37">
        <v>5.6834938004612923E-3</v>
      </c>
      <c r="M334" s="37">
        <v>-5.703494418412447E-3</v>
      </c>
      <c r="N334" s="37">
        <v>-1.8642968498170376E-3</v>
      </c>
      <c r="O334" s="37">
        <v>0.77523350715637207</v>
      </c>
      <c r="P334" s="37">
        <v>0.22476649284362793</v>
      </c>
    </row>
    <row r="335" spans="1:16" ht="15" x14ac:dyDescent="0.25">
      <c r="A335" s="35" t="s">
        <v>1046</v>
      </c>
      <c r="B335" s="36">
        <v>2025</v>
      </c>
      <c r="C335" s="36">
        <v>1</v>
      </c>
      <c r="D335" s="37">
        <v>9.2412263620644808E-4</v>
      </c>
      <c r="E335" s="37">
        <v>1.2104941997677088E-3</v>
      </c>
      <c r="F335" s="37">
        <v>2.3835895117372274E-3</v>
      </c>
      <c r="G335" s="37">
        <v>2.3125323932617903E-3</v>
      </c>
      <c r="H335" s="37">
        <v>1.2104958295822144E-3</v>
      </c>
      <c r="I335" s="37">
        <v>2.3125377483665943E-3</v>
      </c>
      <c r="J335" s="37">
        <v>-9.6190819749608636E-4</v>
      </c>
      <c r="K335" s="37">
        <v>-4.5088697224855423E-3</v>
      </c>
      <c r="L335" s="37">
        <v>5.5997828021645546E-3</v>
      </c>
      <c r="M335" s="37">
        <v>6.4380976255051792E-5</v>
      </c>
      <c r="N335" s="37">
        <v>-3.5921598318964243E-3</v>
      </c>
      <c r="O335" s="37">
        <v>0.77523350715637207</v>
      </c>
      <c r="P335" s="37">
        <v>0.22476649284362793</v>
      </c>
    </row>
    <row r="336" spans="1:16" ht="15" x14ac:dyDescent="0.25">
      <c r="A336" s="35" t="s">
        <v>1046</v>
      </c>
      <c r="B336" s="36">
        <v>2025</v>
      </c>
      <c r="C336" s="36">
        <v>2</v>
      </c>
      <c r="D336" s="37">
        <v>3.4447924699634314E-3</v>
      </c>
      <c r="E336" s="37">
        <v>2.2426554933190346E-3</v>
      </c>
      <c r="F336" s="37">
        <v>1.6714666271582246E-3</v>
      </c>
      <c r="G336" s="37">
        <v>1.3348630163818598E-3</v>
      </c>
      <c r="H336" s="37">
        <v>2.24265456199646E-3</v>
      </c>
      <c r="I336" s="37">
        <v>1.3348576612770557E-3</v>
      </c>
      <c r="J336" s="37">
        <v>2.9144950676709414E-3</v>
      </c>
      <c r="K336" s="37">
        <v>-2.5260439142584801E-3</v>
      </c>
      <c r="L336" s="37">
        <v>5.1657389849424362E-3</v>
      </c>
      <c r="M336" s="37">
        <v>1.469028415158391E-3</v>
      </c>
      <c r="N336" s="37">
        <v>-2.0094106439501047E-3</v>
      </c>
      <c r="O336" s="37">
        <v>0.77523350715637207</v>
      </c>
      <c r="P336" s="37">
        <v>0.22476649284362793</v>
      </c>
    </row>
    <row r="337" spans="1:16" ht="15" x14ac:dyDescent="0.25">
      <c r="A337" s="35" t="s">
        <v>1047</v>
      </c>
      <c r="B337" s="36">
        <v>1998</v>
      </c>
      <c r="C337" s="36">
        <v>1</v>
      </c>
      <c r="D337" s="37"/>
      <c r="E337" s="37"/>
      <c r="F337" s="37"/>
      <c r="G337" s="37"/>
      <c r="H337" s="37"/>
      <c r="I337" s="37"/>
      <c r="J337" s="37"/>
      <c r="K337" s="37"/>
      <c r="L337" s="37"/>
      <c r="M337" s="37">
        <v>-1.7492227198090404E-4</v>
      </c>
      <c r="N337" s="37"/>
      <c r="O337" s="37"/>
      <c r="P337" s="37"/>
    </row>
    <row r="338" spans="1:16" ht="15" x14ac:dyDescent="0.25">
      <c r="A338" s="35" t="s">
        <v>1047</v>
      </c>
      <c r="B338" s="36">
        <v>1998</v>
      </c>
      <c r="C338" s="36">
        <v>2</v>
      </c>
      <c r="D338" s="37">
        <v>-4.2188279330730438E-3</v>
      </c>
      <c r="E338" s="37">
        <v>-5.1679536700248718E-3</v>
      </c>
      <c r="F338" s="37">
        <v>-5.7730451226234436E-3</v>
      </c>
      <c r="G338" s="37">
        <v>-7.6444745063781738E-3</v>
      </c>
      <c r="H338" s="37">
        <v>-5.1679536700248718E-3</v>
      </c>
      <c r="I338" s="37">
        <v>-7.6444745063781738E-3</v>
      </c>
      <c r="J338" s="37">
        <v>4.8521077260375023E-3</v>
      </c>
      <c r="K338" s="37">
        <v>8.855767548084259E-3</v>
      </c>
      <c r="L338" s="37">
        <v>9.4260657206177711E-3</v>
      </c>
      <c r="M338" s="37">
        <v>1.0314156534150243E-3</v>
      </c>
      <c r="N338" s="37">
        <v>8.9974375441670418E-3</v>
      </c>
      <c r="O338" s="37">
        <v>0.76700150966644287</v>
      </c>
      <c r="P338" s="37">
        <v>0.23299846053123474</v>
      </c>
    </row>
    <row r="339" spans="1:16" ht="15" x14ac:dyDescent="0.25">
      <c r="A339" s="35" t="s">
        <v>1047</v>
      </c>
      <c r="B339" s="36">
        <v>1998</v>
      </c>
      <c r="C339" s="36">
        <v>3</v>
      </c>
      <c r="D339" s="37">
        <v>-5.6190141476690769E-3</v>
      </c>
      <c r="E339" s="37">
        <v>-7.768669631332159E-3</v>
      </c>
      <c r="F339" s="37">
        <v>-2.9452410526573658E-3</v>
      </c>
      <c r="G339" s="37">
        <v>-3.3146378118544817E-3</v>
      </c>
      <c r="H339" s="37">
        <v>-7.7686700969934464E-3</v>
      </c>
      <c r="I339" s="37">
        <v>-3.314638277515769E-3</v>
      </c>
      <c r="J339" s="37">
        <v>-1.7946104053407907E-3</v>
      </c>
      <c r="K339" s="37">
        <v>4.5814644545316696E-4</v>
      </c>
      <c r="L339" s="37">
        <v>9.3464599922299385E-3</v>
      </c>
      <c r="M339" s="37">
        <v>3.4421531017869711E-3</v>
      </c>
      <c r="N339" s="37">
        <v>9.6452666912227869E-4</v>
      </c>
      <c r="O339" s="37">
        <v>0.76668691635131836</v>
      </c>
      <c r="P339" s="37">
        <v>0.23331305384635925</v>
      </c>
    </row>
    <row r="340" spans="1:16" ht="15" x14ac:dyDescent="0.25">
      <c r="A340" s="35" t="s">
        <v>1047</v>
      </c>
      <c r="B340" s="36">
        <v>1998</v>
      </c>
      <c r="C340" s="36">
        <v>4</v>
      </c>
      <c r="D340" s="37">
        <v>-9.767463430762291E-3</v>
      </c>
      <c r="E340" s="37">
        <v>-3.648785874247551E-3</v>
      </c>
      <c r="F340" s="37">
        <v>9.9958211649209261E-4</v>
      </c>
      <c r="G340" s="37">
        <v>6.2073287554085255E-3</v>
      </c>
      <c r="H340" s="37">
        <v>-3.648785874247551E-3</v>
      </c>
      <c r="I340" s="37">
        <v>6.2073292210698128E-3</v>
      </c>
      <c r="J340" s="37">
        <v>-2.9769435059279203E-3</v>
      </c>
      <c r="K340" s="37">
        <v>5.1742824725806713E-3</v>
      </c>
      <c r="L340" s="37">
        <v>9.4256754964590073E-3</v>
      </c>
      <c r="M340" s="37">
        <v>-5.4956828244030476E-3</v>
      </c>
      <c r="N340" s="37">
        <v>5.045638419687748E-3</v>
      </c>
      <c r="O340" s="37">
        <v>0.76637232303619385</v>
      </c>
      <c r="P340" s="37">
        <v>0.23362764716148376</v>
      </c>
    </row>
    <row r="341" spans="1:16" ht="15" x14ac:dyDescent="0.25">
      <c r="A341" s="35" t="s">
        <v>1047</v>
      </c>
      <c r="B341" s="36">
        <v>1999</v>
      </c>
      <c r="C341" s="36">
        <v>1</v>
      </c>
      <c r="D341" s="37">
        <v>7.6584420166909695E-3</v>
      </c>
      <c r="E341" s="37">
        <v>1.4382852241396904E-2</v>
      </c>
      <c r="F341" s="37">
        <v>7.6715485192835331E-3</v>
      </c>
      <c r="G341" s="37">
        <v>1.0277128778398037E-2</v>
      </c>
      <c r="H341" s="37">
        <v>1.4382852241396904E-2</v>
      </c>
      <c r="I341" s="37">
        <v>1.0277128778398037E-2</v>
      </c>
      <c r="J341" s="37">
        <v>3.9249002002179623E-3</v>
      </c>
      <c r="K341" s="37">
        <v>-1.2000617571175098E-2</v>
      </c>
      <c r="L341" s="37">
        <v>9.9688209593296051E-3</v>
      </c>
      <c r="M341" s="37">
        <v>-3.7980626802891493E-3</v>
      </c>
      <c r="N341" s="37">
        <v>-1.2861062772572041E-2</v>
      </c>
      <c r="O341" s="37">
        <v>0.75690191984176636</v>
      </c>
      <c r="P341" s="37">
        <v>0.24309805035591125</v>
      </c>
    </row>
    <row r="342" spans="1:16" ht="15" x14ac:dyDescent="0.25">
      <c r="A342" s="35" t="s">
        <v>1047</v>
      </c>
      <c r="B342" s="36">
        <v>1999</v>
      </c>
      <c r="C342" s="36">
        <v>2</v>
      </c>
      <c r="D342" s="37">
        <v>-1.7123008146882057E-2</v>
      </c>
      <c r="E342" s="37">
        <v>-1.6242817044258118E-2</v>
      </c>
      <c r="F342" s="37">
        <v>-5.5091455578804016E-3</v>
      </c>
      <c r="G342" s="37">
        <v>-5.1862825639545918E-3</v>
      </c>
      <c r="H342" s="37">
        <v>-1.6242817044258118E-2</v>
      </c>
      <c r="I342" s="37">
        <v>-5.1862825639545918E-3</v>
      </c>
      <c r="J342" s="37">
        <v>1.1180691653862596E-3</v>
      </c>
      <c r="K342" s="37">
        <v>2.3840257897973061E-2</v>
      </c>
      <c r="L342" s="37">
        <v>8.7936241179704666E-3</v>
      </c>
      <c r="M342" s="37">
        <v>-2.6835124008357525E-3</v>
      </c>
      <c r="N342" s="37">
        <v>2.3379577323794365E-2</v>
      </c>
      <c r="O342" s="37">
        <v>0.74772697687149048</v>
      </c>
      <c r="P342" s="37">
        <v>0.25227299332618713</v>
      </c>
    </row>
    <row r="343" spans="1:16" ht="15" x14ac:dyDescent="0.25">
      <c r="A343" s="35" t="s">
        <v>1047</v>
      </c>
      <c r="B343" s="36">
        <v>1999</v>
      </c>
      <c r="C343" s="36">
        <v>3</v>
      </c>
      <c r="D343" s="37">
        <v>1.110154390335083E-2</v>
      </c>
      <c r="E343" s="37">
        <v>1.1252089403569698E-2</v>
      </c>
      <c r="F343" s="37">
        <v>1.114189624786377E-2</v>
      </c>
      <c r="G343" s="37">
        <v>1.0012727230787277E-2</v>
      </c>
      <c r="H343" s="37">
        <v>1.1252090334892273E-2</v>
      </c>
      <c r="I343" s="37">
        <v>1.0012728162109852E-2</v>
      </c>
      <c r="J343" s="37">
        <v>1.2077954597771168E-2</v>
      </c>
      <c r="K343" s="37">
        <v>-3.7253689952194691E-3</v>
      </c>
      <c r="L343" s="37">
        <v>8.8819218799471855E-3</v>
      </c>
      <c r="M343" s="37">
        <v>1.3742392184212804E-3</v>
      </c>
      <c r="N343" s="37">
        <v>-3.35082714445889E-3</v>
      </c>
      <c r="O343" s="37">
        <v>0.74800330400466919</v>
      </c>
      <c r="P343" s="37">
        <v>0.25199666619300842</v>
      </c>
    </row>
    <row r="344" spans="1:16" ht="15" x14ac:dyDescent="0.25">
      <c r="A344" s="35" t="s">
        <v>1047</v>
      </c>
      <c r="B344" s="36">
        <v>1999</v>
      </c>
      <c r="C344" s="36">
        <v>4</v>
      </c>
      <c r="D344" s="37">
        <v>1.0434014722704887E-2</v>
      </c>
      <c r="E344" s="37">
        <v>2.5685641448944807E-3</v>
      </c>
      <c r="F344" s="37">
        <v>4.6069077216088772E-3</v>
      </c>
      <c r="G344" s="37">
        <v>1.271911314688623E-3</v>
      </c>
      <c r="H344" s="37">
        <v>2.5685639120638371E-3</v>
      </c>
      <c r="I344" s="37">
        <v>1.2719110818579793E-3</v>
      </c>
      <c r="J344" s="37">
        <v>1.8500804901123047E-2</v>
      </c>
      <c r="K344" s="37">
        <v>7.5150779448449612E-3</v>
      </c>
      <c r="L344" s="37">
        <v>8.9911883696913719E-3</v>
      </c>
      <c r="M344" s="37">
        <v>8.045596070587635E-3</v>
      </c>
      <c r="N344" s="37">
        <v>6.9742510095238686E-3</v>
      </c>
      <c r="O344" s="37">
        <v>0.7482796311378479</v>
      </c>
      <c r="P344" s="37">
        <v>0.25172033905982971</v>
      </c>
    </row>
    <row r="345" spans="1:16" ht="15" x14ac:dyDescent="0.25">
      <c r="A345" s="35" t="s">
        <v>1047</v>
      </c>
      <c r="B345" s="36">
        <v>2000</v>
      </c>
      <c r="C345" s="36">
        <v>1</v>
      </c>
      <c r="D345" s="37">
        <v>6.9097904488444328E-3</v>
      </c>
      <c r="E345" s="37">
        <v>8.2071395590901375E-3</v>
      </c>
      <c r="F345" s="37">
        <v>7.0113092660903931E-3</v>
      </c>
      <c r="G345" s="37">
        <v>5.9700813144445419E-3</v>
      </c>
      <c r="H345" s="37">
        <v>8.2071395590901375E-3</v>
      </c>
      <c r="I345" s="37">
        <v>5.9700813144445419E-3</v>
      </c>
      <c r="J345" s="37">
        <v>1.6534904018044472E-2</v>
      </c>
      <c r="K345" s="37">
        <v>8.8033806532621384E-3</v>
      </c>
      <c r="L345" s="37">
        <v>1.0978068225085735E-2</v>
      </c>
      <c r="M345" s="37">
        <v>-1.0015328880399466E-3</v>
      </c>
      <c r="N345" s="37">
        <v>7.9548722133040428E-3</v>
      </c>
      <c r="O345" s="37">
        <v>0.75816464424133301</v>
      </c>
      <c r="P345" s="37">
        <v>0.24183537065982819</v>
      </c>
    </row>
    <row r="346" spans="1:16" ht="15" x14ac:dyDescent="0.25">
      <c r="A346" s="35" t="s">
        <v>1047</v>
      </c>
      <c r="B346" s="36">
        <v>2000</v>
      </c>
      <c r="C346" s="36">
        <v>2</v>
      </c>
      <c r="D346" s="37">
        <v>1.9829715602099895E-3</v>
      </c>
      <c r="E346" s="37">
        <v>1.1508074821904302E-3</v>
      </c>
      <c r="F346" s="37">
        <v>4.0994370356202126E-3</v>
      </c>
      <c r="G346" s="37">
        <v>2.2616090718656778E-3</v>
      </c>
      <c r="H346" s="37">
        <v>1.150807598605752E-3</v>
      </c>
      <c r="I346" s="37">
        <v>2.2616095375269651E-3</v>
      </c>
      <c r="J346" s="37">
        <v>8.6171785369515419E-3</v>
      </c>
      <c r="K346" s="37">
        <v>3.9300275966525078E-3</v>
      </c>
      <c r="L346" s="37">
        <v>1.0994283482432365E-2</v>
      </c>
      <c r="M346" s="37">
        <v>1.8991323886439204E-3</v>
      </c>
      <c r="N346" s="37">
        <v>4.4654365628957748E-3</v>
      </c>
      <c r="O346" s="37">
        <v>0.76824021339416504</v>
      </c>
      <c r="P346" s="37">
        <v>0.23175984621047974</v>
      </c>
    </row>
    <row r="347" spans="1:16" ht="15" x14ac:dyDescent="0.25">
      <c r="A347" s="35" t="s">
        <v>1047</v>
      </c>
      <c r="B347" s="36">
        <v>2000</v>
      </c>
      <c r="C347" s="36">
        <v>3</v>
      </c>
      <c r="D347" s="37">
        <v>4.0867039933800697E-3</v>
      </c>
      <c r="E347" s="37">
        <v>-9.9053757730871439E-4</v>
      </c>
      <c r="F347" s="37">
        <v>2.7287527918815613E-3</v>
      </c>
      <c r="G347" s="37">
        <v>6.8997364724054933E-4</v>
      </c>
      <c r="H347" s="37">
        <v>-9.9053769372403622E-4</v>
      </c>
      <c r="I347" s="37">
        <v>6.8997405469417572E-4</v>
      </c>
      <c r="J347" s="37">
        <v>1.258641853928566E-2</v>
      </c>
      <c r="K347" s="37">
        <v>6.9378949701786041E-3</v>
      </c>
      <c r="L347" s="37">
        <v>1.0991573333740234E-2</v>
      </c>
      <c r="M347" s="37">
        <v>5.7022459805011749E-3</v>
      </c>
      <c r="N347" s="37">
        <v>6.977512501180172E-3</v>
      </c>
      <c r="O347" s="37">
        <v>0.76889759302139282</v>
      </c>
      <c r="P347" s="37">
        <v>0.23110243678092957</v>
      </c>
    </row>
    <row r="348" spans="1:16" ht="15" x14ac:dyDescent="0.25">
      <c r="A348" s="35" t="s">
        <v>1047</v>
      </c>
      <c r="B348" s="36">
        <v>2000</v>
      </c>
      <c r="C348" s="36">
        <v>4</v>
      </c>
      <c r="D348" s="37">
        <v>7.6549369841814041E-3</v>
      </c>
      <c r="E348" s="37">
        <v>1.2388305738568306E-2</v>
      </c>
      <c r="F348" s="37">
        <v>-9.1597088612616062E-5</v>
      </c>
      <c r="G348" s="37">
        <v>1.9842795154545456E-4</v>
      </c>
      <c r="H348" s="37">
        <v>1.2388305738568306E-2</v>
      </c>
      <c r="I348" s="37">
        <v>1.9842742767650634E-4</v>
      </c>
      <c r="J348" s="37">
        <v>1.2134253047406673E-2</v>
      </c>
      <c r="K348" s="37">
        <v>9.8144984804093838E-4</v>
      </c>
      <c r="L348" s="37">
        <v>1.000188197940588E-2</v>
      </c>
      <c r="M348" s="37">
        <v>-3.3142161555588245E-3</v>
      </c>
      <c r="N348" s="37">
        <v>1.692281337454915E-3</v>
      </c>
      <c r="O348" s="37">
        <v>0.76955497264862061</v>
      </c>
      <c r="P348" s="37">
        <v>0.23044502735137939</v>
      </c>
    </row>
    <row r="349" spans="1:16" ht="15" x14ac:dyDescent="0.25">
      <c r="A349" s="35" t="s">
        <v>1047</v>
      </c>
      <c r="B349" s="36">
        <v>2001</v>
      </c>
      <c r="C349" s="36">
        <v>1</v>
      </c>
      <c r="D349" s="37">
        <v>-6.2792408280074596E-3</v>
      </c>
      <c r="E349" s="37">
        <v>-7.5530488975346088E-3</v>
      </c>
      <c r="F349" s="37">
        <v>7.581944577395916E-3</v>
      </c>
      <c r="G349" s="37">
        <v>9.8689356818795204E-3</v>
      </c>
      <c r="H349" s="37">
        <v>-7.5530493631958961E-3</v>
      </c>
      <c r="I349" s="37">
        <v>9.8689356818795204E-3</v>
      </c>
      <c r="J349" s="37">
        <v>5.0322180613875389E-3</v>
      </c>
      <c r="K349" s="37">
        <v>1.1930270120501518E-2</v>
      </c>
      <c r="L349" s="37">
        <v>1.0348320007324219E-2</v>
      </c>
      <c r="M349" s="37">
        <v>1.0289369383826852E-3</v>
      </c>
      <c r="N349" s="37">
        <v>1.1755554005503654E-2</v>
      </c>
      <c r="O349" s="37">
        <v>0.76362085342407227</v>
      </c>
      <c r="P349" s="37">
        <v>0.23637911677360535</v>
      </c>
    </row>
    <row r="350" spans="1:16" ht="15" x14ac:dyDescent="0.25">
      <c r="A350" s="35" t="s">
        <v>1047</v>
      </c>
      <c r="B350" s="36">
        <v>2001</v>
      </c>
      <c r="C350" s="36">
        <v>2</v>
      </c>
      <c r="D350" s="37">
        <v>4.1591000626794994E-4</v>
      </c>
      <c r="E350" s="37">
        <v>8.0489479005336761E-3</v>
      </c>
      <c r="F350" s="37">
        <v>-2.3058368824422359E-3</v>
      </c>
      <c r="G350" s="37">
        <v>2.4914308451116085E-3</v>
      </c>
      <c r="H350" s="37">
        <v>8.0489488318562508E-3</v>
      </c>
      <c r="I350" s="37">
        <v>2.4914301466196775E-3</v>
      </c>
      <c r="J350" s="37">
        <v>-1.6141254454851151E-3</v>
      </c>
      <c r="K350" s="37">
        <v>-9.9319349974393845E-3</v>
      </c>
      <c r="L350" s="37">
        <v>1.0166375897824764E-2</v>
      </c>
      <c r="M350" s="37">
        <v>-4.6352683566510677E-3</v>
      </c>
      <c r="N350" s="37">
        <v>-1.0388318449258804E-2</v>
      </c>
      <c r="O350" s="37">
        <v>0.75599288940429688</v>
      </c>
      <c r="P350" s="37">
        <v>0.24400705099105835</v>
      </c>
    </row>
    <row r="351" spans="1:16" ht="15" x14ac:dyDescent="0.25">
      <c r="A351" s="35" t="s">
        <v>1047</v>
      </c>
      <c r="B351" s="36">
        <v>2001</v>
      </c>
      <c r="C351" s="36">
        <v>3</v>
      </c>
      <c r="D351" s="37">
        <v>-1.227167434990406E-2</v>
      </c>
      <c r="E351" s="37">
        <v>-9.3410639092326164E-3</v>
      </c>
      <c r="F351" s="37">
        <v>-1.5141231706365943E-3</v>
      </c>
      <c r="G351" s="37">
        <v>2.0499606616795063E-3</v>
      </c>
      <c r="H351" s="37">
        <v>-9.341064840555191E-3</v>
      </c>
      <c r="I351" s="37">
        <v>2.0499615930020809E-3</v>
      </c>
      <c r="J351" s="37">
        <v>-6.4352052286267281E-3</v>
      </c>
      <c r="K351" s="37">
        <v>3.4617467317730188E-3</v>
      </c>
      <c r="L351" s="37">
        <v>9.5067955553531647E-3</v>
      </c>
      <c r="M351" s="37">
        <v>-2.0474269986152649E-3</v>
      </c>
      <c r="N351" s="37">
        <v>2.7108124922960997E-3</v>
      </c>
      <c r="O351" s="37">
        <v>0.75326263904571533</v>
      </c>
      <c r="P351" s="37">
        <v>0.24673733115196228</v>
      </c>
    </row>
    <row r="352" spans="1:16" ht="15" x14ac:dyDescent="0.25">
      <c r="A352" s="35" t="s">
        <v>1047</v>
      </c>
      <c r="B352" s="36">
        <v>2001</v>
      </c>
      <c r="C352" s="36">
        <v>4</v>
      </c>
      <c r="D352" s="37">
        <v>-9.2081790789961815E-3</v>
      </c>
      <c r="E352" s="37">
        <v>-4.0813861414790154E-3</v>
      </c>
      <c r="F352" s="37">
        <v>-6.468641571700573E-3</v>
      </c>
      <c r="G352" s="37">
        <v>-4.0030307718552649E-4</v>
      </c>
      <c r="H352" s="37">
        <v>-4.0813861414790154E-3</v>
      </c>
      <c r="I352" s="37">
        <v>-4.0030365926213562E-4</v>
      </c>
      <c r="J352" s="37">
        <v>-1.7553475918248296E-3</v>
      </c>
      <c r="K352" s="37">
        <v>6.6506736911833286E-3</v>
      </c>
      <c r="L352" s="37">
        <v>8.6943218484520912E-3</v>
      </c>
      <c r="M352" s="37">
        <v>-4.834459163248539E-3</v>
      </c>
      <c r="N352" s="37">
        <v>6.7575415596365929E-3</v>
      </c>
      <c r="O352" s="37">
        <v>0.75053238868713379</v>
      </c>
      <c r="P352" s="37">
        <v>0.24946761131286621</v>
      </c>
    </row>
    <row r="353" spans="1:16" ht="15" x14ac:dyDescent="0.25">
      <c r="A353" s="35" t="s">
        <v>1047</v>
      </c>
      <c r="B353" s="36">
        <v>2002</v>
      </c>
      <c r="C353" s="36">
        <v>1</v>
      </c>
      <c r="D353" s="37">
        <v>-6.6863028332591057E-3</v>
      </c>
      <c r="E353" s="37">
        <v>-4.0235792403109372E-4</v>
      </c>
      <c r="F353" s="37">
        <v>-1.6134855104610324E-3</v>
      </c>
      <c r="G353" s="37">
        <v>3.9300753269344568E-4</v>
      </c>
      <c r="H353" s="37">
        <v>-4.0235789492726326E-4</v>
      </c>
      <c r="I353" s="37">
        <v>3.9300808566622436E-4</v>
      </c>
      <c r="J353" s="37">
        <v>-1.1037227232009172E-3</v>
      </c>
      <c r="K353" s="37">
        <v>3.0216672457754612E-3</v>
      </c>
      <c r="L353" s="37">
        <v>9.593539871275425E-3</v>
      </c>
      <c r="M353" s="37">
        <v>-5.3660199046134949E-3</v>
      </c>
      <c r="N353" s="37">
        <v>2.9455779585987329E-3</v>
      </c>
      <c r="O353" s="37">
        <v>0.74999696016311646</v>
      </c>
      <c r="P353" s="37">
        <v>0.25000301003456116</v>
      </c>
    </row>
    <row r="354" spans="1:16" ht="15" x14ac:dyDescent="0.25">
      <c r="A354" s="35" t="s">
        <v>1047</v>
      </c>
      <c r="B354" s="36">
        <v>2002</v>
      </c>
      <c r="C354" s="36">
        <v>2</v>
      </c>
      <c r="D354" s="37">
        <v>-2.4745429400354624E-3</v>
      </c>
      <c r="E354" s="37">
        <v>-6.7226742394268513E-3</v>
      </c>
      <c r="F354" s="37">
        <v>2.2525640670210123E-3</v>
      </c>
      <c r="G354" s="37">
        <v>1.8602196360006928E-3</v>
      </c>
      <c r="H354" s="37">
        <v>-6.7226747050881386E-3</v>
      </c>
      <c r="I354" s="37">
        <v>1.8602175405249E-3</v>
      </c>
      <c r="J354" s="37">
        <v>4.0815062820911407E-3</v>
      </c>
      <c r="K354" s="37">
        <v>5.0952788442373276E-3</v>
      </c>
      <c r="L354" s="37">
        <v>8.8839223608374596E-3</v>
      </c>
      <c r="M354" s="37">
        <v>4.7601102851331234E-3</v>
      </c>
      <c r="N354" s="37">
        <v>4.4169044122099876E-3</v>
      </c>
      <c r="O354" s="37">
        <v>0.74956953525543213</v>
      </c>
      <c r="P354" s="37">
        <v>0.2504304051399231</v>
      </c>
    </row>
    <row r="355" spans="1:16" ht="15" x14ac:dyDescent="0.25">
      <c r="A355" s="35" t="s">
        <v>1047</v>
      </c>
      <c r="B355" s="36">
        <v>2002</v>
      </c>
      <c r="C355" s="36">
        <v>3</v>
      </c>
      <c r="D355" s="37">
        <v>-1.1321562342345715E-3</v>
      </c>
      <c r="E355" s="37">
        <v>-4.8632649704813957E-3</v>
      </c>
      <c r="F355" s="37">
        <v>2.7780430391430855E-3</v>
      </c>
      <c r="G355" s="37">
        <v>4.2334309546276927E-4</v>
      </c>
      <c r="H355" s="37">
        <v>-4.8632649704813957E-3</v>
      </c>
      <c r="I355" s="37">
        <v>4.2334425961598754E-4</v>
      </c>
      <c r="J355" s="37">
        <v>2.4356038775295019E-3</v>
      </c>
      <c r="K355" s="37">
        <v>3.0340850935317576E-4</v>
      </c>
      <c r="L355" s="37">
        <v>8.8335191830992699E-3</v>
      </c>
      <c r="M355" s="37">
        <v>4.8378137871623039E-3</v>
      </c>
      <c r="N355" s="37">
        <v>1.965417992323637E-3</v>
      </c>
      <c r="O355" s="37">
        <v>0.7470552921295166</v>
      </c>
      <c r="P355" s="37">
        <v>0.2529447078704834</v>
      </c>
    </row>
    <row r="356" spans="1:16" ht="15" x14ac:dyDescent="0.25">
      <c r="A356" s="35" t="s">
        <v>1047</v>
      </c>
      <c r="B356" s="36">
        <v>2002</v>
      </c>
      <c r="C356" s="36">
        <v>4</v>
      </c>
      <c r="D356" s="37">
        <v>3.8221029099076986E-3</v>
      </c>
      <c r="E356" s="37">
        <v>1.1240514926612377E-2</v>
      </c>
      <c r="F356" s="37">
        <v>7.6280714711174369E-4</v>
      </c>
      <c r="G356" s="37">
        <v>1.7562026623636484E-3</v>
      </c>
      <c r="H356" s="37">
        <v>1.1240514926612377E-2</v>
      </c>
      <c r="I356" s="37">
        <v>1.7562024295330048E-3</v>
      </c>
      <c r="J356" s="37">
        <v>9.2275291681289673E-3</v>
      </c>
      <c r="K356" s="37">
        <v>2.6965448632836342E-3</v>
      </c>
      <c r="L356" s="37">
        <v>9.8288226872682571E-3</v>
      </c>
      <c r="M356" s="37">
        <v>-6.5315351821482182E-3</v>
      </c>
      <c r="N356" s="37">
        <v>1.7958881799131632E-3</v>
      </c>
      <c r="O356" s="37">
        <v>0.74454104900360107</v>
      </c>
      <c r="P356" s="37">
        <v>0.2554590106010437</v>
      </c>
    </row>
    <row r="357" spans="1:16" ht="15" x14ac:dyDescent="0.25">
      <c r="A357" s="35" t="s">
        <v>1047</v>
      </c>
      <c r="B357" s="36">
        <v>2003</v>
      </c>
      <c r="C357" s="36">
        <v>1</v>
      </c>
      <c r="D357" s="37">
        <v>-1.8030181527137756E-2</v>
      </c>
      <c r="E357" s="37">
        <v>-2.2727871313691139E-2</v>
      </c>
      <c r="F357" s="37">
        <v>-7.2884350083768368E-3</v>
      </c>
      <c r="G357" s="37">
        <v>-6.6533158533275127E-3</v>
      </c>
      <c r="H357" s="37">
        <v>-2.2727871313691139E-2</v>
      </c>
      <c r="I357" s="37">
        <v>-6.6533153876662254E-3</v>
      </c>
      <c r="J357" s="37">
        <v>-7.665654644370079E-3</v>
      </c>
      <c r="K357" s="37">
        <v>1.2211527675390244E-2</v>
      </c>
      <c r="L357" s="37">
        <v>7.2926091961562634E-3</v>
      </c>
      <c r="M357" s="37">
        <v>4.1458071209490299E-3</v>
      </c>
      <c r="N357" s="37">
        <v>1.0306417010724545E-2</v>
      </c>
      <c r="O357" s="37">
        <v>0.73670673370361328</v>
      </c>
      <c r="P357" s="37">
        <v>0.26329326629638672</v>
      </c>
    </row>
    <row r="358" spans="1:16" ht="15" x14ac:dyDescent="0.25">
      <c r="A358" s="35" t="s">
        <v>1047</v>
      </c>
      <c r="B358" s="36">
        <v>2003</v>
      </c>
      <c r="C358" s="36">
        <v>2</v>
      </c>
      <c r="D358" s="37">
        <v>-5.0368625670671463E-3</v>
      </c>
      <c r="E358" s="37">
        <v>3.1987964757718146E-4</v>
      </c>
      <c r="F358" s="37">
        <v>-4.3931859545409679E-3</v>
      </c>
      <c r="G358" s="37">
        <v>-1.9597643986344337E-3</v>
      </c>
      <c r="H358" s="37">
        <v>3.1987950205802917E-4</v>
      </c>
      <c r="I358" s="37">
        <v>-1.9597648642957211E-3</v>
      </c>
      <c r="J358" s="37">
        <v>-2.3598098196089268E-3</v>
      </c>
      <c r="K358" s="37">
        <v>3.8911777664907277E-4</v>
      </c>
      <c r="L358" s="37">
        <v>6.5448647364974022E-3</v>
      </c>
      <c r="M358" s="37">
        <v>-4.7238669358193874E-3</v>
      </c>
      <c r="N358" s="37">
        <v>1.5246975235641003E-3</v>
      </c>
      <c r="O358" s="37">
        <v>0.73113584518432617</v>
      </c>
      <c r="P358" s="37">
        <v>0.26886415481567383</v>
      </c>
    </row>
    <row r="359" spans="1:16" ht="15" x14ac:dyDescent="0.25">
      <c r="A359" s="35" t="s">
        <v>1047</v>
      </c>
      <c r="B359" s="36">
        <v>2003</v>
      </c>
      <c r="C359" s="36">
        <v>3</v>
      </c>
      <c r="D359" s="37">
        <v>-6.3660005107522011E-3</v>
      </c>
      <c r="E359" s="37">
        <v>-1.5276690945029259E-2</v>
      </c>
      <c r="F359" s="37">
        <v>4.3640914373099804E-3</v>
      </c>
      <c r="G359" s="37">
        <v>2.2068412508815527E-3</v>
      </c>
      <c r="H359" s="37">
        <v>-1.5276690945029259E-2</v>
      </c>
      <c r="I359" s="37">
        <v>2.20684171654284E-3</v>
      </c>
      <c r="J359" s="37">
        <v>-4.5627336949110031E-3</v>
      </c>
      <c r="K359" s="37">
        <v>-4.6932915574871004E-4</v>
      </c>
      <c r="L359" s="37">
        <v>5.6761563755571842E-3</v>
      </c>
      <c r="M359" s="37">
        <v>9.5433527603745461E-3</v>
      </c>
      <c r="N359" s="37">
        <v>-1.108521712012589E-3</v>
      </c>
      <c r="O359" s="37">
        <v>0.73314827680587769</v>
      </c>
      <c r="P359" s="37">
        <v>0.26685172319412231</v>
      </c>
    </row>
    <row r="360" spans="1:16" ht="15" x14ac:dyDescent="0.25">
      <c r="A360" s="35" t="s">
        <v>1047</v>
      </c>
      <c r="B360" s="36">
        <v>2003</v>
      </c>
      <c r="C360" s="36">
        <v>4</v>
      </c>
      <c r="D360" s="37">
        <v>6.8926331587135792E-3</v>
      </c>
      <c r="E360" s="37">
        <v>1.4203081838786602E-2</v>
      </c>
      <c r="F360" s="37">
        <v>2.4755785707384348E-3</v>
      </c>
      <c r="G360" s="37">
        <v>1.9500292837619781E-3</v>
      </c>
      <c r="H360" s="37">
        <v>1.4203082770109177E-2</v>
      </c>
      <c r="I360" s="37">
        <v>1.9500295165926218E-3</v>
      </c>
      <c r="J360" s="37">
        <v>1.2643950060009956E-2</v>
      </c>
      <c r="K360" s="37">
        <v>5.7054380886256695E-3</v>
      </c>
      <c r="L360" s="37">
        <v>5.8301347307860851E-3</v>
      </c>
      <c r="M360" s="37">
        <v>-7.2975941002368927E-3</v>
      </c>
      <c r="N360" s="37">
        <v>5.0544077530503273E-3</v>
      </c>
      <c r="O360" s="37">
        <v>0.7351607084274292</v>
      </c>
      <c r="P360" s="37">
        <v>0.2648392915725708</v>
      </c>
    </row>
    <row r="361" spans="1:16" ht="15" x14ac:dyDescent="0.25">
      <c r="A361" s="35" t="s">
        <v>1047</v>
      </c>
      <c r="B361" s="36">
        <v>2004</v>
      </c>
      <c r="C361" s="36">
        <v>1</v>
      </c>
      <c r="D361" s="37">
        <v>7.7906427904963493E-3</v>
      </c>
      <c r="E361" s="37">
        <v>4.5804679393768311E-3</v>
      </c>
      <c r="F361" s="37">
        <v>1.7890040762722492E-3</v>
      </c>
      <c r="G361" s="37">
        <v>1.5558723825961351E-3</v>
      </c>
      <c r="H361" s="37">
        <v>4.5804679393768311E-3</v>
      </c>
      <c r="I361" s="37">
        <v>1.5558716841042042E-3</v>
      </c>
      <c r="J361" s="37">
        <v>4.7457674518227577E-3</v>
      </c>
      <c r="K361" s="37">
        <v>-8.3284629508852959E-3</v>
      </c>
      <c r="L361" s="37">
        <v>6.0149393975734711E-3</v>
      </c>
      <c r="M361" s="37">
        <v>4.8606256023049355E-3</v>
      </c>
      <c r="N361" s="37">
        <v>-6.0424553230404854E-3</v>
      </c>
      <c r="O361" s="37">
        <v>0.74670326709747314</v>
      </c>
      <c r="P361" s="37">
        <v>0.25329673290252686</v>
      </c>
    </row>
    <row r="362" spans="1:16" ht="15" x14ac:dyDescent="0.25">
      <c r="A362" s="35" t="s">
        <v>1047</v>
      </c>
      <c r="B362" s="36">
        <v>2004</v>
      </c>
      <c r="C362" s="36">
        <v>2</v>
      </c>
      <c r="D362" s="37">
        <v>3.3873931970447302E-3</v>
      </c>
      <c r="E362" s="37">
        <v>6.7231170833110809E-3</v>
      </c>
      <c r="F362" s="37">
        <v>5.4911160841584206E-3</v>
      </c>
      <c r="G362" s="37">
        <v>6.4661004580557346E-3</v>
      </c>
      <c r="H362" s="37">
        <v>6.7231161519885063E-3</v>
      </c>
      <c r="I362" s="37">
        <v>6.4661009237170219E-3</v>
      </c>
      <c r="J362" s="37">
        <v>2.4476377293467522E-3</v>
      </c>
      <c r="K362" s="37">
        <v>-4.8031085170805454E-3</v>
      </c>
      <c r="L362" s="37">
        <v>5.665123462677002E-3</v>
      </c>
      <c r="M362" s="37">
        <v>-1.9930023699998856E-3</v>
      </c>
      <c r="N362" s="37">
        <v>-5.4581076838076115E-3</v>
      </c>
      <c r="O362" s="37">
        <v>0.75921130180358887</v>
      </c>
      <c r="P362" s="37">
        <v>0.24078865349292755</v>
      </c>
    </row>
    <row r="363" spans="1:16" ht="15" x14ac:dyDescent="0.25">
      <c r="A363" s="35" t="s">
        <v>1047</v>
      </c>
      <c r="B363" s="36">
        <v>2004</v>
      </c>
      <c r="C363" s="36">
        <v>3</v>
      </c>
      <c r="D363" s="37">
        <v>-2.4543870240449905E-3</v>
      </c>
      <c r="E363" s="37">
        <v>-6.0961856506764889E-3</v>
      </c>
      <c r="F363" s="37">
        <v>-1.8585934303700924E-3</v>
      </c>
      <c r="G363" s="37">
        <v>-4.118697252124548E-3</v>
      </c>
      <c r="H363" s="37">
        <v>-6.0961851850152016E-3</v>
      </c>
      <c r="I363" s="37">
        <v>-4.1186981834471226E-3</v>
      </c>
      <c r="J363" s="37">
        <v>1.0244838194921613E-3</v>
      </c>
      <c r="K363" s="37">
        <v>2.7841441333293915E-3</v>
      </c>
      <c r="L363" s="37">
        <v>4.6736178919672966E-3</v>
      </c>
      <c r="M363" s="37">
        <v>3.8890123832970858E-3</v>
      </c>
      <c r="N363" s="37">
        <v>1.86831911560148E-3</v>
      </c>
      <c r="O363" s="37">
        <v>0.76315474510192871</v>
      </c>
      <c r="P363" s="37">
        <v>0.2368452399969101</v>
      </c>
    </row>
    <row r="364" spans="1:16" ht="15" x14ac:dyDescent="0.25">
      <c r="A364" s="35" t="s">
        <v>1047</v>
      </c>
      <c r="B364" s="36">
        <v>2004</v>
      </c>
      <c r="C364" s="36">
        <v>4</v>
      </c>
      <c r="D364" s="37">
        <v>-3.5546540748327971E-3</v>
      </c>
      <c r="E364" s="37">
        <v>-1.7372056609019637E-3</v>
      </c>
      <c r="F364" s="37">
        <v>9.275821503251791E-4</v>
      </c>
      <c r="G364" s="37">
        <v>1.8178181489929557E-3</v>
      </c>
      <c r="H364" s="37">
        <v>-1.7372053116559982E-3</v>
      </c>
      <c r="I364" s="37">
        <v>1.817819313146174E-3</v>
      </c>
      <c r="J364" s="37">
        <v>1.5968340449035168E-3</v>
      </c>
      <c r="K364" s="37">
        <v>5.5394982919096947E-3</v>
      </c>
      <c r="L364" s="37">
        <v>4.4802590273320675E-3</v>
      </c>
      <c r="M364" s="37">
        <v>-1.958759967237711E-3</v>
      </c>
      <c r="N364" s="37">
        <v>4.1035148315131664E-3</v>
      </c>
      <c r="O364" s="37">
        <v>0.76709818840026855</v>
      </c>
      <c r="P364" s="37">
        <v>0.23290182650089264</v>
      </c>
    </row>
    <row r="365" spans="1:16" ht="15" x14ac:dyDescent="0.25">
      <c r="A365" s="35" t="s">
        <v>1047</v>
      </c>
      <c r="B365" s="36">
        <v>2005</v>
      </c>
      <c r="C365" s="36">
        <v>1</v>
      </c>
      <c r="D365" s="37">
        <v>-3.7560050841420889E-3</v>
      </c>
      <c r="E365" s="37">
        <v>-2.983791520819068E-3</v>
      </c>
      <c r="F365" s="37">
        <v>3.4323723521083593E-3</v>
      </c>
      <c r="G365" s="37">
        <v>5.3466791287064552E-3</v>
      </c>
      <c r="H365" s="37">
        <v>-2.9837917536497116E-3</v>
      </c>
      <c r="I365" s="37">
        <v>5.3466781973838806E-3</v>
      </c>
      <c r="J365" s="37">
        <v>2.0106295123696327E-3</v>
      </c>
      <c r="K365" s="37">
        <v>6.3149109482765198E-3</v>
      </c>
      <c r="L365" s="37">
        <v>4.8062759451568127E-3</v>
      </c>
      <c r="M365" s="37">
        <v>-9.6958037465810776E-4</v>
      </c>
      <c r="N365" s="37">
        <v>5.2489978261291981E-3</v>
      </c>
      <c r="O365" s="37">
        <v>0.7673993706703186</v>
      </c>
      <c r="P365" s="37">
        <v>0.2326006293296814</v>
      </c>
    </row>
    <row r="366" spans="1:16" ht="15" x14ac:dyDescent="0.25">
      <c r="A366" s="35" t="s">
        <v>1047</v>
      </c>
      <c r="B366" s="36">
        <v>2005</v>
      </c>
      <c r="C366" s="36">
        <v>2</v>
      </c>
      <c r="D366" s="37">
        <v>4.6037845313549042E-3</v>
      </c>
      <c r="E366" s="37">
        <v>8.7023144587874413E-3</v>
      </c>
      <c r="F366" s="37">
        <v>-1.3394424458965659E-3</v>
      </c>
      <c r="G366" s="37">
        <v>1.5498946595471352E-4</v>
      </c>
      <c r="H366" s="37">
        <v>8.7023144587874413E-3</v>
      </c>
      <c r="I366" s="37">
        <v>1.549907901789993E-4</v>
      </c>
      <c r="J366" s="37">
        <v>1.1283768340945244E-2</v>
      </c>
      <c r="K366" s="37">
        <v>7.5822090730071068E-3</v>
      </c>
      <c r="L366" s="37">
        <v>5.078981164842844E-3</v>
      </c>
      <c r="M366" s="37">
        <v>-4.4134585186839104E-3</v>
      </c>
      <c r="N366" s="37">
        <v>5.8467183262109756E-3</v>
      </c>
      <c r="O366" s="37">
        <v>0.76538443565368652</v>
      </c>
      <c r="P366" s="37">
        <v>0.23461556434631348</v>
      </c>
    </row>
    <row r="367" spans="1:16" ht="15" x14ac:dyDescent="0.25">
      <c r="A367" s="35" t="s">
        <v>1047</v>
      </c>
      <c r="B367" s="36">
        <v>2005</v>
      </c>
      <c r="C367" s="36">
        <v>3</v>
      </c>
      <c r="D367" s="37">
        <v>9.5816822722554207E-3</v>
      </c>
      <c r="E367" s="37">
        <v>8.7676262483000755E-3</v>
      </c>
      <c r="F367" s="37">
        <v>6.4898645505309105E-3</v>
      </c>
      <c r="G367" s="37">
        <v>4.6321423724293709E-3</v>
      </c>
      <c r="H367" s="37">
        <v>8.7676262483000755E-3</v>
      </c>
      <c r="I367" s="37">
        <v>4.6321428380906582E-3</v>
      </c>
      <c r="J367" s="37">
        <v>6.4731300808489323E-3</v>
      </c>
      <c r="K367" s="37">
        <v>-7.6843844726681709E-3</v>
      </c>
      <c r="L367" s="37">
        <v>5.0680371932685375E-3</v>
      </c>
      <c r="M367" s="37">
        <v>2.3891867604106665E-3</v>
      </c>
      <c r="N367" s="37">
        <v>-9.2791393399238586E-3</v>
      </c>
      <c r="O367" s="37">
        <v>0.76469558477401733</v>
      </c>
      <c r="P367" s="37">
        <v>0.23530443012714386</v>
      </c>
    </row>
    <row r="368" spans="1:16" ht="15" x14ac:dyDescent="0.25">
      <c r="A368" s="35" t="s">
        <v>1047</v>
      </c>
      <c r="B368" s="36">
        <v>2005</v>
      </c>
      <c r="C368" s="36">
        <v>4</v>
      </c>
      <c r="D368" s="37">
        <v>-4.1225510649383068E-3</v>
      </c>
      <c r="E368" s="37">
        <v>-7.6637789607048035E-3</v>
      </c>
      <c r="F368" s="37">
        <v>1.9807459320873022E-3</v>
      </c>
      <c r="G368" s="37">
        <v>3.4619125653989613E-4</v>
      </c>
      <c r="H368" s="37">
        <v>-7.6637789607048035E-3</v>
      </c>
      <c r="I368" s="37">
        <v>3.4619102370925248E-4</v>
      </c>
      <c r="J368" s="37">
        <v>7.6092742383480072E-3</v>
      </c>
      <c r="K368" s="37">
        <v>1.5325893647968769E-2</v>
      </c>
      <c r="L368" s="37">
        <v>5.264580249786377E-3</v>
      </c>
      <c r="M368" s="37">
        <v>2.3215615656226873E-3</v>
      </c>
      <c r="N368" s="37">
        <v>1.5411986038088799E-2</v>
      </c>
      <c r="O368" s="37">
        <v>0.76400673389434814</v>
      </c>
      <c r="P368" s="37">
        <v>0.23599329590797424</v>
      </c>
    </row>
    <row r="369" spans="1:16" ht="15" x14ac:dyDescent="0.25">
      <c r="A369" s="35" t="s">
        <v>1047</v>
      </c>
      <c r="B369" s="36">
        <v>2006</v>
      </c>
      <c r="C369" s="36">
        <v>1</v>
      </c>
      <c r="D369" s="37">
        <v>-1.9626161083579063E-3</v>
      </c>
      <c r="E369" s="37">
        <v>-3.0424538999795914E-3</v>
      </c>
      <c r="F369" s="37">
        <v>4.7842757776379585E-3</v>
      </c>
      <c r="G369" s="37">
        <v>3.8458984345197678E-3</v>
      </c>
      <c r="H369" s="37">
        <v>-3.0424538999795914E-3</v>
      </c>
      <c r="I369" s="37">
        <v>3.8458982016891241E-3</v>
      </c>
      <c r="J369" s="37">
        <v>3.5697550047188997E-3</v>
      </c>
      <c r="K369" s="37">
        <v>5.5547552183270454E-3</v>
      </c>
      <c r="L369" s="37">
        <v>5.4918662644922733E-3</v>
      </c>
      <c r="M369" s="37">
        <v>1.0724352905526757E-3</v>
      </c>
      <c r="N369" s="37">
        <v>5.9242178685963154E-3</v>
      </c>
      <c r="O369" s="37">
        <v>0.76177531480789185</v>
      </c>
      <c r="P369" s="37">
        <v>0.23822470009326935</v>
      </c>
    </row>
    <row r="370" spans="1:16" ht="15" x14ac:dyDescent="0.25">
      <c r="A370" s="35" t="s">
        <v>1047</v>
      </c>
      <c r="B370" s="36">
        <v>2006</v>
      </c>
      <c r="C370" s="36">
        <v>2</v>
      </c>
      <c r="D370" s="37">
        <v>-4.8566553741693497E-3</v>
      </c>
      <c r="E370" s="37">
        <v>-8.9113861322402954E-3</v>
      </c>
      <c r="F370" s="37">
        <v>8.5654966533184052E-3</v>
      </c>
      <c r="G370" s="37">
        <v>4.7331796959042549E-3</v>
      </c>
      <c r="H370" s="37">
        <v>-8.9113861322402954E-3</v>
      </c>
      <c r="I370" s="37">
        <v>4.7331764362752438E-3</v>
      </c>
      <c r="J370" s="37">
        <v>6.044561043381691E-3</v>
      </c>
      <c r="K370" s="37">
        <v>1.3855956494808197E-2</v>
      </c>
      <c r="L370" s="37">
        <v>5.5385972373187542E-3</v>
      </c>
      <c r="M370" s="37">
        <v>3.1033093109726906E-3</v>
      </c>
      <c r="N370" s="37">
        <v>1.2213916517794132E-2</v>
      </c>
      <c r="O370" s="37">
        <v>0.75914013385772705</v>
      </c>
      <c r="P370" s="37">
        <v>0.24085983633995056</v>
      </c>
    </row>
    <row r="371" spans="1:16" ht="15" x14ac:dyDescent="0.25">
      <c r="A371" s="35" t="s">
        <v>1047</v>
      </c>
      <c r="B371" s="36">
        <v>2006</v>
      </c>
      <c r="C371" s="36">
        <v>3</v>
      </c>
      <c r="D371" s="37">
        <v>-5.682113696821034E-4</v>
      </c>
      <c r="E371" s="37">
        <v>-7.8071034513413906E-3</v>
      </c>
      <c r="F371" s="37">
        <v>-3.4871170646511018E-4</v>
      </c>
      <c r="G371" s="37">
        <v>-4.368683323264122E-3</v>
      </c>
      <c r="H371" s="37">
        <v>-7.8071039170026779E-3</v>
      </c>
      <c r="I371" s="37">
        <v>-4.3686814606189728E-3</v>
      </c>
      <c r="J371" s="37">
        <v>3.4865029156208038E-3</v>
      </c>
      <c r="K371" s="37">
        <v>3.3775153569877148E-3</v>
      </c>
      <c r="L371" s="37">
        <v>5.2859256975352764E-3</v>
      </c>
      <c r="M371" s="37">
        <v>7.4535757303237915E-3</v>
      </c>
      <c r="N371" s="37">
        <v>2.3560323752462864E-3</v>
      </c>
      <c r="O371" s="37">
        <v>0.75764381885528564</v>
      </c>
      <c r="P371" s="37">
        <v>0.24235621094703674</v>
      </c>
    </row>
    <row r="372" spans="1:16" ht="15" x14ac:dyDescent="0.25">
      <c r="A372" s="35" t="s">
        <v>1047</v>
      </c>
      <c r="B372" s="36">
        <v>2006</v>
      </c>
      <c r="C372" s="36">
        <v>4</v>
      </c>
      <c r="D372" s="37">
        <v>1.1014535091817379E-2</v>
      </c>
      <c r="E372" s="37">
        <v>1.4328350313007832E-2</v>
      </c>
      <c r="F372" s="37">
        <v>5.8984309434890747E-3</v>
      </c>
      <c r="G372" s="37">
        <v>4.5155417174100876E-3</v>
      </c>
      <c r="H372" s="37">
        <v>1.4328351244330406E-2</v>
      </c>
      <c r="I372" s="37">
        <v>4.5155412517488003E-3</v>
      </c>
      <c r="J372" s="37">
        <v>2.10006944835186E-2</v>
      </c>
      <c r="K372" s="37">
        <v>1.2136750854551792E-2</v>
      </c>
      <c r="L372" s="37">
        <v>6.0693426057696342E-3</v>
      </c>
      <c r="M372" s="37">
        <v>-3.9848550222814083E-3</v>
      </c>
      <c r="N372" s="37">
        <v>1.0732927359640598E-2</v>
      </c>
      <c r="O372" s="37">
        <v>0.75614750385284424</v>
      </c>
      <c r="P372" s="37">
        <v>0.24385258555412292</v>
      </c>
    </row>
    <row r="373" spans="1:16" ht="15" x14ac:dyDescent="0.25">
      <c r="A373" s="35" t="s">
        <v>1047</v>
      </c>
      <c r="B373" s="36">
        <v>2007</v>
      </c>
      <c r="C373" s="36">
        <v>1</v>
      </c>
      <c r="D373" s="37">
        <v>-2.317048201803118E-4</v>
      </c>
      <c r="E373" s="37">
        <v>1.6529378481209278E-3</v>
      </c>
      <c r="F373" s="37">
        <v>4.6482679317705333E-4</v>
      </c>
      <c r="G373" s="37">
        <v>1.2085225898772478E-3</v>
      </c>
      <c r="H373" s="37">
        <v>1.6529373824596405E-3</v>
      </c>
      <c r="I373" s="37">
        <v>1.2085227062925696E-3</v>
      </c>
      <c r="J373" s="37">
        <v>4.2235824366798624E-5</v>
      </c>
      <c r="K373" s="37">
        <v>-2.7960084844380617E-3</v>
      </c>
      <c r="L373" s="37">
        <v>5.8412738144397736E-3</v>
      </c>
      <c r="M373" s="37">
        <v>-9.2157232575118542E-4</v>
      </c>
      <c r="N373" s="37">
        <v>-5.7599646970629692E-3</v>
      </c>
      <c r="O373" s="37">
        <v>0.75607156753540039</v>
      </c>
      <c r="P373" s="37">
        <v>0.24392843246459961</v>
      </c>
    </row>
    <row r="374" spans="1:16" ht="15" x14ac:dyDescent="0.25">
      <c r="A374" s="35" t="s">
        <v>1047</v>
      </c>
      <c r="B374" s="36">
        <v>2007</v>
      </c>
      <c r="C374" s="36">
        <v>2</v>
      </c>
      <c r="D374" s="37">
        <v>-1.7177968984469771E-3</v>
      </c>
      <c r="E374" s="37">
        <v>-6.9445003755390644E-3</v>
      </c>
      <c r="F374" s="37">
        <v>1.6694338992238045E-3</v>
      </c>
      <c r="G374" s="37">
        <v>-1.0547502897679806E-3</v>
      </c>
      <c r="H374" s="37">
        <v>-6.9444999098777771E-3</v>
      </c>
      <c r="I374" s="37">
        <v>-1.0547505225986242E-3</v>
      </c>
      <c r="J374" s="37">
        <v>2.3989460896700621E-3</v>
      </c>
      <c r="K374" s="37">
        <v>3.1167909037321806E-3</v>
      </c>
      <c r="L374" s="37">
        <v>5.9234346263110638E-3</v>
      </c>
      <c r="M374" s="37">
        <v>5.5401623249053955E-3</v>
      </c>
      <c r="N374" s="37">
        <v>2.9275533743202686E-3</v>
      </c>
      <c r="O374" s="37">
        <v>0.75540411472320557</v>
      </c>
      <c r="P374" s="37">
        <v>0.24459585547447205</v>
      </c>
    </row>
    <row r="375" spans="1:16" ht="15" x14ac:dyDescent="0.25">
      <c r="A375" s="35" t="s">
        <v>1047</v>
      </c>
      <c r="B375" s="36">
        <v>2007</v>
      </c>
      <c r="C375" s="36">
        <v>3</v>
      </c>
      <c r="D375" s="37">
        <v>-1.0056553408503532E-2</v>
      </c>
      <c r="E375" s="37">
        <v>-1.1247913353145123E-2</v>
      </c>
      <c r="F375" s="37">
        <v>-4.9459922593086958E-4</v>
      </c>
      <c r="G375" s="37">
        <v>-5.5239826906472445E-4</v>
      </c>
      <c r="H375" s="37">
        <v>-1.1247912421822548E-2</v>
      </c>
      <c r="I375" s="37">
        <v>-5.5239786161109805E-4</v>
      </c>
      <c r="J375" s="37">
        <v>1.7132972134277225E-3</v>
      </c>
      <c r="K375" s="37">
        <v>1.4827700331807137E-2</v>
      </c>
      <c r="L375" s="37">
        <v>6.2290742062032223E-3</v>
      </c>
      <c r="M375" s="37">
        <v>2.5973896845243871E-4</v>
      </c>
      <c r="N375" s="37">
        <v>1.3919280841946602E-2</v>
      </c>
      <c r="O375" s="37">
        <v>0.75272464752197266</v>
      </c>
      <c r="P375" s="37">
        <v>0.24727535247802734</v>
      </c>
    </row>
    <row r="376" spans="1:16" ht="15" x14ac:dyDescent="0.25">
      <c r="A376" s="35" t="s">
        <v>1047</v>
      </c>
      <c r="B376" s="36">
        <v>2007</v>
      </c>
      <c r="C376" s="36">
        <v>4</v>
      </c>
      <c r="D376" s="37">
        <v>-2.4612608831375837E-3</v>
      </c>
      <c r="E376" s="37">
        <v>2.336371224373579E-3</v>
      </c>
      <c r="F376" s="37">
        <v>6.1273155733942986E-4</v>
      </c>
      <c r="G376" s="37">
        <v>2.1495276596397161E-3</v>
      </c>
      <c r="H376" s="37">
        <v>2.3363698273897171E-3</v>
      </c>
      <c r="I376" s="37">
        <v>2.1495292894542217E-3</v>
      </c>
      <c r="J376" s="37">
        <v>-2.1551873069256544E-3</v>
      </c>
      <c r="K376" s="37">
        <v>-2.7423526626080275E-3</v>
      </c>
      <c r="L376" s="37">
        <v>5.8457036502659321E-3</v>
      </c>
      <c r="M376" s="37">
        <v>-3.8958322256803513E-3</v>
      </c>
      <c r="N376" s="37">
        <v>-3.5147126764059067E-3</v>
      </c>
      <c r="O376" s="37">
        <v>0.75004518032073975</v>
      </c>
      <c r="P376" s="37">
        <v>0.24995484948158264</v>
      </c>
    </row>
    <row r="377" spans="1:16" ht="15" x14ac:dyDescent="0.25">
      <c r="A377" s="35" t="s">
        <v>1047</v>
      </c>
      <c r="B377" s="36">
        <v>2008</v>
      </c>
      <c r="C377" s="36">
        <v>1</v>
      </c>
      <c r="D377" s="37">
        <v>8.9743789285421371E-3</v>
      </c>
      <c r="E377" s="37">
        <v>1.4350268989801407E-2</v>
      </c>
      <c r="F377" s="37">
        <v>9.9133281037211418E-4</v>
      </c>
      <c r="G377" s="37">
        <v>2.7877895627170801E-3</v>
      </c>
      <c r="H377" s="37">
        <v>1.4350268989801407E-2</v>
      </c>
      <c r="I377" s="37">
        <v>2.7877888642251492E-3</v>
      </c>
      <c r="J377" s="37">
        <v>1.4770573005080223E-2</v>
      </c>
      <c r="K377" s="37">
        <v>5.6730327196419239E-3</v>
      </c>
      <c r="L377" s="37">
        <v>6.0195289552211761E-3</v>
      </c>
      <c r="M377" s="37">
        <v>-5.3389486856758595E-3</v>
      </c>
      <c r="N377" s="37">
        <v>6.1582759954035282E-3</v>
      </c>
      <c r="O377" s="37">
        <v>0.75116544961929321</v>
      </c>
      <c r="P377" s="37">
        <v>0.24883455038070679</v>
      </c>
    </row>
    <row r="378" spans="1:16" ht="15" x14ac:dyDescent="0.25">
      <c r="A378" s="35" t="s">
        <v>1047</v>
      </c>
      <c r="B378" s="36">
        <v>2008</v>
      </c>
      <c r="C378" s="36">
        <v>2</v>
      </c>
      <c r="D378" s="37">
        <v>-9.3531934544444084E-3</v>
      </c>
      <c r="E378" s="37">
        <v>-5.2079376764595509E-3</v>
      </c>
      <c r="F378" s="37">
        <v>-8.794865570962429E-3</v>
      </c>
      <c r="G378" s="37">
        <v>-5.1226266659796238E-3</v>
      </c>
      <c r="H378" s="37">
        <v>-5.2079372107982635E-3</v>
      </c>
      <c r="I378" s="37">
        <v>-5.1226266659796238E-3</v>
      </c>
      <c r="J378" s="37">
        <v>-1.2795340269804001E-2</v>
      </c>
      <c r="K378" s="37">
        <v>-8.4398537874221802E-3</v>
      </c>
      <c r="L378" s="37">
        <v>5.6766420602798462E-3</v>
      </c>
      <c r="M378" s="37">
        <v>-2.7074518147855997E-3</v>
      </c>
      <c r="N378" s="37">
        <v>-1.0124277323484421E-2</v>
      </c>
      <c r="O378" s="37">
        <v>0.74781966209411621</v>
      </c>
      <c r="P378" s="37">
        <v>0.25218039751052856</v>
      </c>
    </row>
    <row r="379" spans="1:16" ht="15" x14ac:dyDescent="0.25">
      <c r="A379" s="35" t="s">
        <v>1047</v>
      </c>
      <c r="B379" s="36">
        <v>2008</v>
      </c>
      <c r="C379" s="36">
        <v>3</v>
      </c>
      <c r="D379" s="37">
        <v>-2.2249404340982437E-2</v>
      </c>
      <c r="E379" s="37">
        <v>-2.5748878717422485E-2</v>
      </c>
      <c r="F379" s="37">
        <v>-9.5186792314052582E-3</v>
      </c>
      <c r="G379" s="37">
        <v>-6.7753181792795658E-3</v>
      </c>
      <c r="H379" s="37">
        <v>-2.5748880580067635E-2</v>
      </c>
      <c r="I379" s="37">
        <v>-6.7753172479569912E-3</v>
      </c>
      <c r="J379" s="37">
        <v>-2.3096699267625809E-2</v>
      </c>
      <c r="K379" s="37">
        <v>-3.3737325575202703E-3</v>
      </c>
      <c r="L379" s="37">
        <v>3.8534796331077814E-3</v>
      </c>
      <c r="M379" s="37">
        <v>4.119429737329483E-3</v>
      </c>
      <c r="N379" s="37">
        <v>-4.8406831920146942E-3</v>
      </c>
      <c r="O379" s="37">
        <v>0.73620784282684326</v>
      </c>
      <c r="P379" s="37">
        <v>0.26379215717315674</v>
      </c>
    </row>
    <row r="380" spans="1:16" ht="15" x14ac:dyDescent="0.25">
      <c r="A380" s="35" t="s">
        <v>1047</v>
      </c>
      <c r="B380" s="36">
        <v>2008</v>
      </c>
      <c r="C380" s="36">
        <v>4</v>
      </c>
      <c r="D380" s="37">
        <v>-2.7612622827291489E-2</v>
      </c>
      <c r="E380" s="37">
        <v>-1.8241068348288536E-2</v>
      </c>
      <c r="F380" s="37">
        <v>-2.1547002717852592E-2</v>
      </c>
      <c r="G380" s="37">
        <v>-1.4913348481059074E-2</v>
      </c>
      <c r="H380" s="37">
        <v>-1.8241070210933685E-2</v>
      </c>
      <c r="I380" s="37">
        <v>-1.4913349412381649E-2</v>
      </c>
      <c r="J380" s="37">
        <v>-3.4189131110906601E-2</v>
      </c>
      <c r="K380" s="37">
        <v>-1.1321387253701687E-2</v>
      </c>
      <c r="L380" s="37">
        <v>2.427397295832634E-3</v>
      </c>
      <c r="M380" s="37">
        <v>-8.4131443873047829E-3</v>
      </c>
      <c r="N380" s="37">
        <v>-1.2856623157858849E-2</v>
      </c>
      <c r="O380" s="37">
        <v>0.72459602355957031</v>
      </c>
      <c r="P380" s="37">
        <v>0.27540391683578491</v>
      </c>
    </row>
    <row r="381" spans="1:16" ht="15" x14ac:dyDescent="0.25">
      <c r="A381" s="35" t="s">
        <v>1047</v>
      </c>
      <c r="B381" s="36">
        <v>2009</v>
      </c>
      <c r="C381" s="36">
        <v>1</v>
      </c>
      <c r="D381" s="37">
        <v>-3.0407814309000969E-2</v>
      </c>
      <c r="E381" s="37">
        <v>-3.7284523714333773E-3</v>
      </c>
      <c r="F381" s="37">
        <v>-3.8426738232374191E-2</v>
      </c>
      <c r="G381" s="37">
        <v>-1.1341162957251072E-2</v>
      </c>
      <c r="H381" s="37">
        <v>-3.7284493446350098E-3</v>
      </c>
      <c r="I381" s="37">
        <v>-1.1341161094605923E-2</v>
      </c>
      <c r="J381" s="37">
        <v>-4.35626320540905E-2</v>
      </c>
      <c r="K381" s="37">
        <v>-1.9602436572313309E-2</v>
      </c>
      <c r="L381" s="37">
        <v>-3.0951286316849291E-4</v>
      </c>
      <c r="M381" s="37">
        <v>-2.6223959401249886E-2</v>
      </c>
      <c r="N381" s="37">
        <v>-2.1761402487754822E-2</v>
      </c>
      <c r="O381" s="37">
        <v>0.68940860033035278</v>
      </c>
      <c r="P381" s="37">
        <v>0.31059139966964722</v>
      </c>
    </row>
    <row r="382" spans="1:16" ht="15" x14ac:dyDescent="0.25">
      <c r="A382" s="35" t="s">
        <v>1047</v>
      </c>
      <c r="B382" s="36">
        <v>2009</v>
      </c>
      <c r="C382" s="36">
        <v>2</v>
      </c>
      <c r="D382" s="37">
        <v>-3.865367965772748E-3</v>
      </c>
      <c r="E382" s="37">
        <v>1.5819486230611801E-2</v>
      </c>
      <c r="F382" s="37">
        <v>4.7212438657879829E-3</v>
      </c>
      <c r="G382" s="37">
        <v>2.2208187729120255E-2</v>
      </c>
      <c r="H382" s="37">
        <v>1.5819486230611801E-2</v>
      </c>
      <c r="I382" s="37">
        <v>2.2208185866475105E-2</v>
      </c>
      <c r="J382" s="37">
        <v>-9.0092960745096207E-3</v>
      </c>
      <c r="K382" s="37">
        <v>-7.2029614821076393E-3</v>
      </c>
      <c r="L382" s="37">
        <v>-8.4110029274597764E-4</v>
      </c>
      <c r="M382" s="37">
        <v>-1.9789097830653191E-2</v>
      </c>
      <c r="N382" s="37">
        <v>-8.8006323203444481E-3</v>
      </c>
      <c r="O382" s="37">
        <v>0.6599615216255188</v>
      </c>
      <c r="P382" s="37">
        <v>0.3400384783744812</v>
      </c>
    </row>
    <row r="383" spans="1:16" ht="15" x14ac:dyDescent="0.25">
      <c r="A383" s="35" t="s">
        <v>1047</v>
      </c>
      <c r="B383" s="36">
        <v>2009</v>
      </c>
      <c r="C383" s="36">
        <v>3</v>
      </c>
      <c r="D383" s="37">
        <v>9.2061376199126244E-3</v>
      </c>
      <c r="E383" s="37">
        <v>4.3587661348283291E-3</v>
      </c>
      <c r="F383" s="37">
        <v>6.772118154913187E-3</v>
      </c>
      <c r="G383" s="37">
        <v>3.8784991484135389E-3</v>
      </c>
      <c r="H383" s="37">
        <v>4.3587647378444672E-3</v>
      </c>
      <c r="I383" s="37">
        <v>3.8784986827522516E-3</v>
      </c>
      <c r="J383" s="37">
        <v>4.1101579554378986E-3</v>
      </c>
      <c r="K383" s="37">
        <v>-6.8134469911456108E-3</v>
      </c>
      <c r="L383" s="37">
        <v>-1.4453296316787601E-3</v>
      </c>
      <c r="M383" s="37">
        <v>4.7387690283358097E-3</v>
      </c>
      <c r="N383" s="37">
        <v>-7.5812214054167271E-3</v>
      </c>
      <c r="O383" s="37">
        <v>0.65983051061630249</v>
      </c>
      <c r="P383" s="37">
        <v>0.34016948938369751</v>
      </c>
    </row>
    <row r="384" spans="1:16" ht="15" x14ac:dyDescent="0.25">
      <c r="A384" s="35" t="s">
        <v>1047</v>
      </c>
      <c r="B384" s="36">
        <v>2009</v>
      </c>
      <c r="C384" s="36">
        <v>4</v>
      </c>
      <c r="D384" s="37">
        <v>4.0755043737590313E-3</v>
      </c>
      <c r="E384" s="37">
        <v>3.8411535788327456E-3</v>
      </c>
      <c r="F384" s="37">
        <v>6.2743173912167549E-3</v>
      </c>
      <c r="G384" s="37">
        <v>-5.8000808348879218E-4</v>
      </c>
      <c r="H384" s="37">
        <v>3.8411542773246765E-3</v>
      </c>
      <c r="I384" s="37">
        <v>-5.8000930584967136E-4</v>
      </c>
      <c r="J384" s="37">
        <v>6.7293518222868443E-3</v>
      </c>
      <c r="K384" s="37">
        <v>3.9149806834757328E-3</v>
      </c>
      <c r="L384" s="37">
        <v>-7.3114606493618339E-5</v>
      </c>
      <c r="M384" s="37">
        <v>3.3036849345080554E-4</v>
      </c>
      <c r="N384" s="37">
        <v>1.4237451832741499E-3</v>
      </c>
      <c r="O384" s="37">
        <v>0.65969949960708618</v>
      </c>
      <c r="P384" s="37">
        <v>0.34030050039291382</v>
      </c>
    </row>
    <row r="385" spans="1:16" ht="15" x14ac:dyDescent="0.25">
      <c r="A385" s="35" t="s">
        <v>1047</v>
      </c>
      <c r="B385" s="36">
        <v>2010</v>
      </c>
      <c r="C385" s="36">
        <v>1</v>
      </c>
      <c r="D385" s="37">
        <v>5.0126174464821815E-3</v>
      </c>
      <c r="E385" s="37">
        <v>8.9642897364683449E-5</v>
      </c>
      <c r="F385" s="37">
        <v>8.751249872148037E-3</v>
      </c>
      <c r="G385" s="37">
        <v>4.8806397244334221E-3</v>
      </c>
      <c r="H385" s="37">
        <v>8.96453857421875E-5</v>
      </c>
      <c r="I385" s="37">
        <v>4.8806406557559967E-3</v>
      </c>
      <c r="J385" s="37">
        <v>1.099929865449667E-2</v>
      </c>
      <c r="K385" s="37">
        <v>8.7311230599880219E-3</v>
      </c>
      <c r="L385" s="37">
        <v>7.637128874193877E-5</v>
      </c>
      <c r="M385" s="37">
        <v>4.8365560360252857E-3</v>
      </c>
      <c r="N385" s="37">
        <v>8.0754868686199188E-3</v>
      </c>
      <c r="O385" s="37">
        <v>0.69288277626037598</v>
      </c>
      <c r="P385" s="37">
        <v>0.30711719393730164</v>
      </c>
    </row>
    <row r="386" spans="1:16" ht="15" x14ac:dyDescent="0.25">
      <c r="A386" s="35" t="s">
        <v>1047</v>
      </c>
      <c r="B386" s="36">
        <v>2010</v>
      </c>
      <c r="C386" s="36">
        <v>2</v>
      </c>
      <c r="D386" s="37">
        <v>1.927546039223671E-2</v>
      </c>
      <c r="E386" s="37">
        <v>1.1137915775179863E-2</v>
      </c>
      <c r="F386" s="37">
        <v>1.0065527632832527E-2</v>
      </c>
      <c r="G386" s="37">
        <v>-2.0961510017514229E-3</v>
      </c>
      <c r="H386" s="37">
        <v>1.1137913912534714E-2</v>
      </c>
      <c r="I386" s="37">
        <v>-2.0961505360901356E-3</v>
      </c>
      <c r="J386" s="37">
        <v>1.1884622275829315E-2</v>
      </c>
      <c r="K386" s="37">
        <v>-1.1358154006302357E-2</v>
      </c>
      <c r="L386" s="37">
        <v>1.0457262396812439E-3</v>
      </c>
      <c r="M386" s="37">
        <v>8.7451580911874771E-3</v>
      </c>
      <c r="N386" s="37">
        <v>-1.2022691778838634E-2</v>
      </c>
      <c r="O386" s="37">
        <v>0.7291409969329834</v>
      </c>
      <c r="P386" s="37">
        <v>0.2708590030670166</v>
      </c>
    </row>
    <row r="387" spans="1:16" ht="15" x14ac:dyDescent="0.25">
      <c r="A387" s="35" t="s">
        <v>1047</v>
      </c>
      <c r="B387" s="36">
        <v>2010</v>
      </c>
      <c r="C387" s="36">
        <v>3</v>
      </c>
      <c r="D387" s="37">
        <v>3.8481128867715597E-3</v>
      </c>
      <c r="E387" s="37">
        <v>-1.3437071815133095E-2</v>
      </c>
      <c r="F387" s="37">
        <v>4.0337080135941505E-3</v>
      </c>
      <c r="G387" s="37">
        <v>-7.2056525386869907E-3</v>
      </c>
      <c r="H387" s="37">
        <v>-1.3437069952487946E-2</v>
      </c>
      <c r="I387" s="37">
        <v>-7.2056539356708527E-3</v>
      </c>
      <c r="J387" s="37">
        <v>4.9442811869084835E-3</v>
      </c>
      <c r="K387" s="37">
        <v>1.4516520313918591E-3</v>
      </c>
      <c r="L387" s="37">
        <v>3.4027779474854469E-4</v>
      </c>
      <c r="M387" s="37">
        <v>1.7224038019776344E-2</v>
      </c>
      <c r="N387" s="37">
        <v>-1.3689895858988166E-3</v>
      </c>
      <c r="O387" s="37">
        <v>0.73515969514846802</v>
      </c>
      <c r="P387" s="37">
        <v>0.26484030485153198</v>
      </c>
    </row>
    <row r="388" spans="1:16" ht="15" x14ac:dyDescent="0.25">
      <c r="A388" s="35" t="s">
        <v>1047</v>
      </c>
      <c r="B388" s="36">
        <v>2010</v>
      </c>
      <c r="C388" s="36">
        <v>4</v>
      </c>
      <c r="D388" s="37">
        <v>8.5692275315523148E-3</v>
      </c>
      <c r="E388" s="37">
        <v>9.3598905950784683E-3</v>
      </c>
      <c r="F388" s="37">
        <v>5.4392172023653984E-3</v>
      </c>
      <c r="G388" s="37">
        <v>3.0536814592778683E-3</v>
      </c>
      <c r="H388" s="37">
        <v>9.3598887324333191E-3</v>
      </c>
      <c r="I388" s="37">
        <v>3.0536826234310865E-3</v>
      </c>
      <c r="J388" s="37">
        <v>1.1822533793747425E-2</v>
      </c>
      <c r="K388" s="37">
        <v>4.3703988194465637E-3</v>
      </c>
      <c r="L388" s="37">
        <v>8.7811739649623632E-4</v>
      </c>
      <c r="M388" s="37">
        <v>-1.0038780746981502E-3</v>
      </c>
      <c r="N388" s="37">
        <v>4.5924936421215534E-3</v>
      </c>
      <c r="O388" s="37">
        <v>0.74117839336395264</v>
      </c>
      <c r="P388" s="37">
        <v>0.25882160663604736</v>
      </c>
    </row>
    <row r="389" spans="1:16" ht="15" x14ac:dyDescent="0.25">
      <c r="A389" s="35" t="s">
        <v>1047</v>
      </c>
      <c r="B389" s="36">
        <v>2011</v>
      </c>
      <c r="C389" s="36">
        <v>1</v>
      </c>
      <c r="D389" s="37">
        <v>-1.128616975620389E-3</v>
      </c>
      <c r="E389" s="37">
        <v>-1.0887982323765755E-2</v>
      </c>
      <c r="F389" s="37">
        <v>6.7241736687719822E-3</v>
      </c>
      <c r="G389" s="37">
        <v>1.3473890721797943E-3</v>
      </c>
      <c r="H389" s="37">
        <v>-1.0887980461120605E-2</v>
      </c>
      <c r="I389" s="37">
        <v>1.3473904691636562E-3</v>
      </c>
      <c r="J389" s="37">
        <v>5.4321917705237865E-3</v>
      </c>
      <c r="K389" s="37">
        <v>9.077608585357666E-3</v>
      </c>
      <c r="L389" s="37">
        <v>1.2323146220296621E-3</v>
      </c>
      <c r="M389" s="37">
        <v>9.3535101041197777E-3</v>
      </c>
      <c r="N389" s="37">
        <v>8.1612430512905121E-3</v>
      </c>
      <c r="O389" s="37">
        <v>0.73092854022979736</v>
      </c>
      <c r="P389" s="37">
        <v>0.26907140016555786</v>
      </c>
    </row>
    <row r="390" spans="1:16" ht="15" x14ac:dyDescent="0.25">
      <c r="A390" s="35" t="s">
        <v>1047</v>
      </c>
      <c r="B390" s="36">
        <v>2011</v>
      </c>
      <c r="C390" s="36">
        <v>2</v>
      </c>
      <c r="D390" s="37">
        <v>-5.7638054713606834E-3</v>
      </c>
      <c r="E390" s="37">
        <v>-4.777966532856226E-3</v>
      </c>
      <c r="F390" s="37">
        <v>-3.131362609565258E-5</v>
      </c>
      <c r="G390" s="37">
        <v>-2.9307052027434111E-3</v>
      </c>
      <c r="H390" s="37">
        <v>-4.7779679298400879E-3</v>
      </c>
      <c r="I390" s="37">
        <v>-2.930706599727273E-3</v>
      </c>
      <c r="J390" s="37">
        <v>-2.6489237789064646E-3</v>
      </c>
      <c r="K390" s="37">
        <v>4.2879991233348846E-3</v>
      </c>
      <c r="L390" s="37">
        <v>6.3535774825140834E-4</v>
      </c>
      <c r="M390" s="37">
        <v>-1.1159066343680024E-3</v>
      </c>
      <c r="N390" s="37">
        <v>2.7981465682387352E-3</v>
      </c>
      <c r="O390" s="37">
        <v>0.71443963050842285</v>
      </c>
      <c r="P390" s="37">
        <v>0.28556030988693237</v>
      </c>
    </row>
    <row r="391" spans="1:16" ht="15" x14ac:dyDescent="0.25">
      <c r="A391" s="35" t="s">
        <v>1047</v>
      </c>
      <c r="B391" s="36">
        <v>2011</v>
      </c>
      <c r="C391" s="36">
        <v>3</v>
      </c>
      <c r="D391" s="37">
        <v>-4.3765651062130928E-3</v>
      </c>
      <c r="E391" s="37">
        <v>-6.2215737998485565E-3</v>
      </c>
      <c r="F391" s="37">
        <v>-1.0531921871006489E-3</v>
      </c>
      <c r="G391" s="37">
        <v>-6.9839804200455546E-4</v>
      </c>
      <c r="H391" s="37">
        <v>-6.2215737998485565E-3</v>
      </c>
      <c r="I391" s="37">
        <v>-6.9839844945818186E-4</v>
      </c>
      <c r="J391" s="37">
        <v>-5.1513100042939186E-3</v>
      </c>
      <c r="K391" s="37">
        <v>-1.3169425074011087E-3</v>
      </c>
      <c r="L391" s="37">
        <v>3.7711835466325283E-4</v>
      </c>
      <c r="M391" s="37">
        <v>1.8925073090940714E-3</v>
      </c>
      <c r="N391" s="37">
        <v>-2.9103157576173544E-3</v>
      </c>
      <c r="O391" s="37">
        <v>0.70798027515411377</v>
      </c>
      <c r="P391" s="37">
        <v>0.29201972484588623</v>
      </c>
    </row>
    <row r="392" spans="1:16" ht="15" x14ac:dyDescent="0.25">
      <c r="A392" s="35" t="s">
        <v>1047</v>
      </c>
      <c r="B392" s="36">
        <v>2011</v>
      </c>
      <c r="C392" s="36">
        <v>4</v>
      </c>
      <c r="D392" s="37">
        <v>-6.6167628392577171E-3</v>
      </c>
      <c r="E392" s="37">
        <v>-9.4576654955744743E-3</v>
      </c>
      <c r="F392" s="37">
        <v>-3.4471086692065001E-3</v>
      </c>
      <c r="G392" s="37">
        <v>-3.7168057169765234E-3</v>
      </c>
      <c r="H392" s="37">
        <v>-9.4576627016067505E-3</v>
      </c>
      <c r="I392" s="37">
        <v>-3.716806648299098E-3</v>
      </c>
      <c r="J392" s="37">
        <v>-1.0608252137899399E-2</v>
      </c>
      <c r="K392" s="37">
        <v>-5.7961242273449898E-3</v>
      </c>
      <c r="L392" s="37">
        <v>-1.380078902002424E-4</v>
      </c>
      <c r="M392" s="37">
        <v>2.9567084275186062E-3</v>
      </c>
      <c r="N392" s="37">
        <v>-6.8305549211800098E-3</v>
      </c>
      <c r="O392" s="37">
        <v>0.70152091979980469</v>
      </c>
      <c r="P392" s="37">
        <v>0.29847913980484009</v>
      </c>
    </row>
    <row r="393" spans="1:16" ht="15" x14ac:dyDescent="0.25">
      <c r="A393" s="35" t="s">
        <v>1047</v>
      </c>
      <c r="B393" s="36">
        <v>2012</v>
      </c>
      <c r="C393" s="36">
        <v>1</v>
      </c>
      <c r="D393" s="37">
        <v>-1.7351346323266625E-3</v>
      </c>
      <c r="E393" s="37">
        <v>1.270177960395813E-2</v>
      </c>
      <c r="F393" s="37">
        <v>1.313348300755024E-3</v>
      </c>
      <c r="G393" s="37">
        <v>7.68305454403162E-3</v>
      </c>
      <c r="H393" s="37">
        <v>1.2701775878667831E-2</v>
      </c>
      <c r="I393" s="37">
        <v>7.68305454403162E-3</v>
      </c>
      <c r="J393" s="37">
        <v>-1.025470532476902E-2</v>
      </c>
      <c r="K393" s="37">
        <v>-1.1984264478087425E-2</v>
      </c>
      <c r="L393" s="37">
        <v>-9.9659466650336981E-4</v>
      </c>
      <c r="M393" s="37">
        <v>-1.4332483522593975E-2</v>
      </c>
      <c r="N393" s="37">
        <v>-1.3557060621678829E-2</v>
      </c>
      <c r="O393" s="37">
        <v>0.69417870044708252</v>
      </c>
      <c r="P393" s="37">
        <v>0.30582129955291748</v>
      </c>
    </row>
    <row r="394" spans="1:16" ht="15" x14ac:dyDescent="0.25">
      <c r="A394" s="35" t="s">
        <v>1047</v>
      </c>
      <c r="B394" s="36">
        <v>2012</v>
      </c>
      <c r="C394" s="36">
        <v>2</v>
      </c>
      <c r="D394" s="37">
        <v>-7.8969644382596016E-3</v>
      </c>
      <c r="E394" s="37">
        <v>-7.3742340318858624E-3</v>
      </c>
      <c r="F394" s="37">
        <v>-1.963132293894887E-3</v>
      </c>
      <c r="G394" s="37">
        <v>-1.9762411247938871E-3</v>
      </c>
      <c r="H394" s="37">
        <v>-7.3742307722568512E-3</v>
      </c>
      <c r="I394" s="37">
        <v>-1.9762394949793816E-3</v>
      </c>
      <c r="J394" s="37">
        <v>-8.459760807454586E-3</v>
      </c>
      <c r="K394" s="37">
        <v>-1.6832879919093102E-4</v>
      </c>
      <c r="L394" s="37">
        <v>-1.4333403669297695E-3</v>
      </c>
      <c r="M394" s="37">
        <v>-5.2235269686207175E-4</v>
      </c>
      <c r="N394" s="37">
        <v>-1.9544360693544149E-3</v>
      </c>
      <c r="O394" s="37">
        <v>0.68787229061126709</v>
      </c>
      <c r="P394" s="37">
        <v>0.31212767958641052</v>
      </c>
    </row>
    <row r="395" spans="1:16" ht="15" x14ac:dyDescent="0.25">
      <c r="A395" s="35" t="s">
        <v>1047</v>
      </c>
      <c r="B395" s="36">
        <v>2012</v>
      </c>
      <c r="C395" s="36">
        <v>3</v>
      </c>
      <c r="D395" s="37">
        <v>-5.8343117125332355E-3</v>
      </c>
      <c r="E395" s="37">
        <v>-5.3232512436807156E-3</v>
      </c>
      <c r="F395" s="37">
        <v>-7.2296540020033717E-4</v>
      </c>
      <c r="G395" s="37">
        <v>1.8806243315339088E-3</v>
      </c>
      <c r="H395" s="37">
        <v>-5.3232535719871521E-3</v>
      </c>
      <c r="I395" s="37">
        <v>1.8806252628564835E-3</v>
      </c>
      <c r="J395" s="37">
        <v>-6.3516190275549889E-3</v>
      </c>
      <c r="K395" s="37">
        <v>2.0842551020905375E-4</v>
      </c>
      <c r="L395" s="37">
        <v>-2.1253721788525581E-3</v>
      </c>
      <c r="M395" s="37">
        <v>-4.9810990458354354E-4</v>
      </c>
      <c r="N395" s="37">
        <v>-2.0177892874926329E-3</v>
      </c>
      <c r="O395" s="37">
        <v>0.68348443508148193</v>
      </c>
      <c r="P395" s="37">
        <v>0.31651559472084045</v>
      </c>
    </row>
    <row r="396" spans="1:16" ht="15" x14ac:dyDescent="0.25">
      <c r="A396" s="35" t="s">
        <v>1047</v>
      </c>
      <c r="B396" s="36">
        <v>2012</v>
      </c>
      <c r="C396" s="36">
        <v>4</v>
      </c>
      <c r="D396" s="37">
        <v>8.7282742606475949E-4</v>
      </c>
      <c r="E396" s="37">
        <v>6.3040540553629398E-3</v>
      </c>
      <c r="F396" s="37">
        <v>-4.1355309076607227E-3</v>
      </c>
      <c r="G396" s="37">
        <v>2.982478472404182E-4</v>
      </c>
      <c r="H396" s="37">
        <v>6.3040554523468018E-3</v>
      </c>
      <c r="I396" s="37">
        <v>2.9824580997228622E-4</v>
      </c>
      <c r="J396" s="37">
        <v>-1.0244227945804596E-2</v>
      </c>
      <c r="K396" s="37">
        <v>-1.5017746016383171E-2</v>
      </c>
      <c r="L396" s="37">
        <v>-2.4390697944909334E-3</v>
      </c>
      <c r="M396" s="37">
        <v>-5.5670761503279209E-3</v>
      </c>
      <c r="N396" s="37">
        <v>-1.7054818570613861E-2</v>
      </c>
      <c r="O396" s="37">
        <v>0.67909657955169678</v>
      </c>
      <c r="P396" s="37">
        <v>0.32090350985527039</v>
      </c>
    </row>
    <row r="397" spans="1:16" ht="15" x14ac:dyDescent="0.25">
      <c r="A397" s="35" t="s">
        <v>1047</v>
      </c>
      <c r="B397" s="36">
        <v>2013</v>
      </c>
      <c r="C397" s="36">
        <v>1</v>
      </c>
      <c r="D397" s="37">
        <v>2.5465008802711964E-3</v>
      </c>
      <c r="E397" s="37">
        <v>2.6804322842508554E-3</v>
      </c>
      <c r="F397" s="37">
        <v>1.5388806350529194E-3</v>
      </c>
      <c r="G397" s="37">
        <v>2.9203754384070635E-3</v>
      </c>
      <c r="H397" s="37">
        <v>2.6804320514202118E-3</v>
      </c>
      <c r="I397" s="37">
        <v>2.9203761368989944E-3</v>
      </c>
      <c r="J397" s="37">
        <v>-8.5324067622423172E-3</v>
      </c>
      <c r="K397" s="37">
        <v>-1.4697983860969543E-2</v>
      </c>
      <c r="L397" s="37">
        <v>-3.0454273801296949E-3</v>
      </c>
      <c r="M397" s="37">
        <v>-3.4649926237761974E-4</v>
      </c>
      <c r="N397" s="37">
        <v>-1.6392465680837631E-2</v>
      </c>
      <c r="O397" s="37">
        <v>0.67117565870285034</v>
      </c>
      <c r="P397" s="37">
        <v>0.32882437109947205</v>
      </c>
    </row>
    <row r="398" spans="1:16" ht="15" x14ac:dyDescent="0.25">
      <c r="A398" s="35" t="s">
        <v>1047</v>
      </c>
      <c r="B398" s="36">
        <v>2013</v>
      </c>
      <c r="C398" s="36">
        <v>2</v>
      </c>
      <c r="D398" s="37">
        <v>2.1313899196684361E-3</v>
      </c>
      <c r="E398" s="37">
        <v>7.9021593555808067E-3</v>
      </c>
      <c r="F398" s="37">
        <v>4.5346538536250591E-3</v>
      </c>
      <c r="G398" s="37">
        <v>5.4915850050747395E-3</v>
      </c>
      <c r="H398" s="37">
        <v>7.9021565616130829E-3</v>
      </c>
      <c r="I398" s="37">
        <v>5.4915831424295902E-3</v>
      </c>
      <c r="J398" s="37">
        <v>1.4852785971015692E-3</v>
      </c>
      <c r="K398" s="37">
        <v>4.2692327406257391E-4</v>
      </c>
      <c r="L398" s="37">
        <v>-3.011779859662056E-3</v>
      </c>
      <c r="M398" s="37">
        <v>-5.7018962688744068E-3</v>
      </c>
      <c r="N398" s="37">
        <v>-2.1559041924774647E-3</v>
      </c>
      <c r="O398" s="37">
        <v>0.66792482137680054</v>
      </c>
      <c r="P398" s="37">
        <v>0.33207517862319946</v>
      </c>
    </row>
    <row r="399" spans="1:16" ht="15" x14ac:dyDescent="0.25">
      <c r="A399" s="35" t="s">
        <v>1047</v>
      </c>
      <c r="B399" s="36">
        <v>2013</v>
      </c>
      <c r="C399" s="36">
        <v>3</v>
      </c>
      <c r="D399" s="37">
        <v>9.6665194723755121E-4</v>
      </c>
      <c r="E399" s="37">
        <v>-2.5627898052334785E-2</v>
      </c>
      <c r="F399" s="37">
        <v>-3.3985474146902561E-4</v>
      </c>
      <c r="G399" s="37">
        <v>-7.771939504891634E-3</v>
      </c>
      <c r="H399" s="37">
        <v>-2.5627896189689636E-2</v>
      </c>
      <c r="I399" s="37">
        <v>-7.771939504891634E-3</v>
      </c>
      <c r="J399" s="37">
        <v>4.2836428619921207E-3</v>
      </c>
      <c r="K399" s="37">
        <v>6.2431450933218002E-3</v>
      </c>
      <c r="L399" s="37">
        <v>-3.1009952072054148E-3</v>
      </c>
      <c r="M399" s="37">
        <v>2.6725078001618385E-2</v>
      </c>
      <c r="N399" s="37">
        <v>3.1427568756043911E-3</v>
      </c>
      <c r="O399" s="37">
        <v>0.67287701368331909</v>
      </c>
      <c r="P399" s="37">
        <v>0.32712298631668091</v>
      </c>
    </row>
    <row r="400" spans="1:16" ht="15" x14ac:dyDescent="0.25">
      <c r="A400" s="35" t="s">
        <v>1047</v>
      </c>
      <c r="B400" s="36">
        <v>2013</v>
      </c>
      <c r="C400" s="36">
        <v>4</v>
      </c>
      <c r="D400" s="37">
        <v>-2.4664003285579383E-4</v>
      </c>
      <c r="E400" s="37">
        <v>-3.5226948093622923E-3</v>
      </c>
      <c r="F400" s="37">
        <v>2.569493604823947E-3</v>
      </c>
      <c r="G400" s="37">
        <v>8.2893087528645992E-4</v>
      </c>
      <c r="H400" s="37">
        <v>-3.5226941108703613E-3</v>
      </c>
      <c r="I400" s="37">
        <v>8.289342513307929E-4</v>
      </c>
      <c r="J400" s="37">
        <v>-2.8616571798920631E-3</v>
      </c>
      <c r="K400" s="37">
        <v>-2.4338839575648308E-3</v>
      </c>
      <c r="L400" s="37">
        <v>-3.0102611053735018E-3</v>
      </c>
      <c r="M400" s="37">
        <v>3.2806135714054108E-3</v>
      </c>
      <c r="N400" s="37">
        <v>-3.7444939371198416E-3</v>
      </c>
      <c r="O400" s="37">
        <v>0.67782920598983765</v>
      </c>
      <c r="P400" s="37">
        <v>0.32217079401016235</v>
      </c>
    </row>
    <row r="401" spans="1:16" ht="15" x14ac:dyDescent="0.25">
      <c r="A401" s="35" t="s">
        <v>1047</v>
      </c>
      <c r="B401" s="36">
        <v>2014</v>
      </c>
      <c r="C401" s="36">
        <v>1</v>
      </c>
      <c r="D401" s="37">
        <v>-3.9247516542673111E-3</v>
      </c>
      <c r="E401" s="37">
        <v>3.4607052803039551E-3</v>
      </c>
      <c r="F401" s="37">
        <v>2.533995546400547E-3</v>
      </c>
      <c r="G401" s="37">
        <v>3.3295378088951111E-3</v>
      </c>
      <c r="H401" s="37">
        <v>3.4607052803039551E-3</v>
      </c>
      <c r="I401" s="37">
        <v>3.3295347820967436E-3</v>
      </c>
      <c r="J401" s="37">
        <v>-1.6382025787606835E-3</v>
      </c>
      <c r="K401" s="37">
        <v>4.6460395678877831E-3</v>
      </c>
      <c r="L401" s="37">
        <v>-2.8008860535919666E-3</v>
      </c>
      <c r="M401" s="37">
        <v>-7.4853119440376759E-3</v>
      </c>
      <c r="N401" s="37">
        <v>2.7309933211654425E-3</v>
      </c>
      <c r="O401" s="37">
        <v>0.69656801223754883</v>
      </c>
      <c r="P401" s="37">
        <v>0.30343201756477356</v>
      </c>
    </row>
    <row r="402" spans="1:16" ht="15" x14ac:dyDescent="0.25">
      <c r="A402" s="35" t="s">
        <v>1047</v>
      </c>
      <c r="B402" s="36">
        <v>2014</v>
      </c>
      <c r="C402" s="36">
        <v>2</v>
      </c>
      <c r="D402" s="37">
        <v>2.9012379236519337E-3</v>
      </c>
      <c r="E402" s="37">
        <v>-6.6463433904573321E-4</v>
      </c>
      <c r="F402" s="37">
        <v>1.1332066060276702E-4</v>
      </c>
      <c r="G402" s="37">
        <v>-1.2982991756871343E-3</v>
      </c>
      <c r="H402" s="37">
        <v>-6.6463649272918701E-4</v>
      </c>
      <c r="I402" s="37">
        <v>-1.298297313041985E-3</v>
      </c>
      <c r="J402" s="37">
        <v>5.849016597494483E-4</v>
      </c>
      <c r="K402" s="37">
        <v>-2.0470998715609312E-3</v>
      </c>
      <c r="L402" s="37">
        <v>-2.8906071092933416E-3</v>
      </c>
      <c r="M402" s="37">
        <v>3.5359773319214582E-3</v>
      </c>
      <c r="N402" s="37">
        <v>-2.5943855289369822E-3</v>
      </c>
      <c r="O402" s="37">
        <v>0.71625441312789917</v>
      </c>
      <c r="P402" s="37">
        <v>0.28374558687210083</v>
      </c>
    </row>
    <row r="403" spans="1:16" ht="15" x14ac:dyDescent="0.25">
      <c r="A403" s="35" t="s">
        <v>1047</v>
      </c>
      <c r="B403" s="36">
        <v>2014</v>
      </c>
      <c r="C403" s="36">
        <v>3</v>
      </c>
      <c r="D403" s="37">
        <v>-3.0802129185758531E-4</v>
      </c>
      <c r="E403" s="37">
        <v>-2.9310813988558948E-4</v>
      </c>
      <c r="F403" s="37">
        <v>4.0315599180757999E-3</v>
      </c>
      <c r="G403" s="37">
        <v>3.292454406619072E-3</v>
      </c>
      <c r="H403" s="37">
        <v>-2.931058406829834E-4</v>
      </c>
      <c r="I403" s="37">
        <v>3.2924546394497156E-3</v>
      </c>
      <c r="J403" s="37">
        <v>-2.0424550166353583E-4</v>
      </c>
      <c r="K403" s="37">
        <v>1.4080962864682078E-3</v>
      </c>
      <c r="L403" s="37">
        <v>-2.6701029855757952E-3</v>
      </c>
      <c r="M403" s="37">
        <v>-1.899880007840693E-4</v>
      </c>
      <c r="N403" s="37">
        <v>5.3897331235930324E-4</v>
      </c>
      <c r="O403" s="37">
        <v>0.7231019139289856</v>
      </c>
      <c r="P403" s="37">
        <v>0.27689811587333679</v>
      </c>
    </row>
    <row r="404" spans="1:16" ht="15" x14ac:dyDescent="0.25">
      <c r="A404" s="35" t="s">
        <v>1047</v>
      </c>
      <c r="B404" s="36">
        <v>2014</v>
      </c>
      <c r="C404" s="36">
        <v>4</v>
      </c>
      <c r="D404" s="37">
        <v>-2.3578614927828312E-3</v>
      </c>
      <c r="E404" s="37">
        <v>-4.998824093490839E-3</v>
      </c>
      <c r="F404" s="37">
        <v>2.9833479784429073E-3</v>
      </c>
      <c r="G404" s="37">
        <v>3.5219462588429451E-3</v>
      </c>
      <c r="H404" s="37">
        <v>-4.9988254904747009E-3</v>
      </c>
      <c r="I404" s="37">
        <v>3.5219448618590832E-3</v>
      </c>
      <c r="J404" s="37">
        <v>-2.1081321756355464E-4</v>
      </c>
      <c r="K404" s="37">
        <v>4.1236630640923977E-3</v>
      </c>
      <c r="L404" s="37">
        <v>-2.04422976821661E-3</v>
      </c>
      <c r="M404" s="37">
        <v>2.3299911990761757E-3</v>
      </c>
      <c r="N404" s="37">
        <v>2.8746705502271652E-3</v>
      </c>
      <c r="O404" s="37">
        <v>0.72994941473007202</v>
      </c>
      <c r="P404" s="37">
        <v>0.27005064487457275</v>
      </c>
    </row>
    <row r="405" spans="1:16" ht="15" x14ac:dyDescent="0.25">
      <c r="A405" s="35" t="s">
        <v>1047</v>
      </c>
      <c r="B405" s="36">
        <v>2015</v>
      </c>
      <c r="C405" s="36">
        <v>1</v>
      </c>
      <c r="D405" s="37">
        <v>3.6796645727008581E-3</v>
      </c>
      <c r="E405" s="37">
        <v>5.7372194714844227E-3</v>
      </c>
      <c r="F405" s="37">
        <v>1.3217432424426079E-3</v>
      </c>
      <c r="G405" s="37">
        <v>1.2726078275591135E-3</v>
      </c>
      <c r="H405" s="37">
        <v>5.7372227311134338E-3</v>
      </c>
      <c r="I405" s="37">
        <v>1.2726095737889409E-3</v>
      </c>
      <c r="J405" s="37">
        <v>2.0007335115224123E-3</v>
      </c>
      <c r="K405" s="37">
        <v>-1.853657653555274E-3</v>
      </c>
      <c r="L405" s="37">
        <v>-1.304920413531363E-3</v>
      </c>
      <c r="M405" s="37">
        <v>-2.0310897380113602E-3</v>
      </c>
      <c r="N405" s="37">
        <v>-3.3910658676177263E-3</v>
      </c>
      <c r="O405" s="37">
        <v>0.7298133373260498</v>
      </c>
      <c r="P405" s="37">
        <v>0.2701866626739502</v>
      </c>
    </row>
    <row r="406" spans="1:16" ht="15" x14ac:dyDescent="0.25">
      <c r="A406" s="35" t="s">
        <v>1047</v>
      </c>
      <c r="B406" s="36">
        <v>2015</v>
      </c>
      <c r="C406" s="36">
        <v>2</v>
      </c>
      <c r="D406" s="37">
        <v>2.0914026536047459E-3</v>
      </c>
      <c r="E406" s="37">
        <v>-1.0045054368674755E-2</v>
      </c>
      <c r="F406" s="37">
        <v>-8.7862554937601089E-4</v>
      </c>
      <c r="G406" s="37">
        <v>-5.2644750103354454E-3</v>
      </c>
      <c r="H406" s="37">
        <v>-1.0045059025287628E-2</v>
      </c>
      <c r="I406" s="37">
        <v>-5.2644736133515835E-3</v>
      </c>
      <c r="J406" s="37">
        <v>5.0955968908965588E-3</v>
      </c>
      <c r="K406" s="37">
        <v>4.7231242060661316E-3</v>
      </c>
      <c r="L406" s="37">
        <v>-7.029848056845367E-4</v>
      </c>
      <c r="M406" s="37">
        <v>1.1900367215275764E-2</v>
      </c>
      <c r="N406" s="37">
        <v>3.1737794633954763E-3</v>
      </c>
      <c r="O406" s="37">
        <v>0.72672134637832642</v>
      </c>
      <c r="P406" s="37">
        <v>0.27327865362167358</v>
      </c>
    </row>
    <row r="407" spans="1:16" ht="15" x14ac:dyDescent="0.25">
      <c r="A407" s="35" t="s">
        <v>1047</v>
      </c>
      <c r="B407" s="36">
        <v>2015</v>
      </c>
      <c r="C407" s="36">
        <v>3</v>
      </c>
      <c r="D407" s="37">
        <v>2.0808762201340869E-5</v>
      </c>
      <c r="E407" s="37">
        <v>1.553542329929769E-3</v>
      </c>
      <c r="F407" s="37">
        <v>2.2378126159310341E-3</v>
      </c>
      <c r="G407" s="37">
        <v>2.2273978684097528E-3</v>
      </c>
      <c r="H407" s="37">
        <v>1.5535429120063782E-3</v>
      </c>
      <c r="I407" s="37">
        <v>2.22739577293396E-3</v>
      </c>
      <c r="J407" s="37">
        <v>7.8502035466954112E-4</v>
      </c>
      <c r="K407" s="37">
        <v>1.5698013594374061E-3</v>
      </c>
      <c r="L407" s="37">
        <v>-9.612661087885499E-4</v>
      </c>
      <c r="M407" s="37">
        <v>-1.6490045236423612E-3</v>
      </c>
      <c r="N407" s="37">
        <v>2.5642921682447195E-3</v>
      </c>
      <c r="O407" s="37">
        <v>0.72765690088272095</v>
      </c>
      <c r="P407" s="37">
        <v>0.27234309911727905</v>
      </c>
    </row>
    <row r="408" spans="1:16" ht="15" x14ac:dyDescent="0.25">
      <c r="A408" s="35" t="s">
        <v>1047</v>
      </c>
      <c r="B408" s="36">
        <v>2015</v>
      </c>
      <c r="C408" s="36">
        <v>4</v>
      </c>
      <c r="D408" s="37">
        <v>3.2491788733750582E-3</v>
      </c>
      <c r="E408" s="37">
        <v>-1.4771257992833853E-3</v>
      </c>
      <c r="F408" s="37">
        <v>9.8967202939093113E-4</v>
      </c>
      <c r="G408" s="37">
        <v>-1.0581384412944317E-3</v>
      </c>
      <c r="H408" s="37">
        <v>-1.4771223068237305E-3</v>
      </c>
      <c r="I408" s="37">
        <v>-1.0581393726170063E-3</v>
      </c>
      <c r="J408" s="37">
        <v>5.1779691129922867E-3</v>
      </c>
      <c r="K408" s="37">
        <v>3.1683230772614479E-3</v>
      </c>
      <c r="L408" s="37">
        <v>-7.0797186344861984E-4</v>
      </c>
      <c r="M408" s="37">
        <v>4.5388275757431984E-3</v>
      </c>
      <c r="N408" s="37">
        <v>2.5445471983402967E-3</v>
      </c>
      <c r="O408" s="37">
        <v>0.72859245538711548</v>
      </c>
      <c r="P408" s="37">
        <v>0.27140754461288452</v>
      </c>
    </row>
    <row r="409" spans="1:16" ht="15" x14ac:dyDescent="0.25">
      <c r="A409" s="35" t="s">
        <v>1047</v>
      </c>
      <c r="B409" s="36">
        <v>2016</v>
      </c>
      <c r="C409" s="36">
        <v>1</v>
      </c>
      <c r="D409" s="37">
        <v>-6.0902801342308521E-3</v>
      </c>
      <c r="E409" s="37">
        <v>-4.4611762277781963E-3</v>
      </c>
      <c r="F409" s="37">
        <v>3.2594078220427036E-3</v>
      </c>
      <c r="G409" s="37">
        <v>3.1211539171636105E-3</v>
      </c>
      <c r="H409" s="37">
        <v>-4.4611766934394836E-3</v>
      </c>
      <c r="I409" s="37">
        <v>3.1211546156555414E-3</v>
      </c>
      <c r="J409" s="37">
        <v>7.8261177986860275E-3</v>
      </c>
      <c r="K409" s="37">
        <v>2.0334947854280472E-2</v>
      </c>
      <c r="L409" s="37">
        <v>5.4822530364617705E-4</v>
      </c>
      <c r="M409" s="37">
        <v>-2.6773374993354082E-3</v>
      </c>
      <c r="N409" s="37">
        <v>1.873001828789711E-2</v>
      </c>
      <c r="O409" s="37">
        <v>0.72858989238739014</v>
      </c>
      <c r="P409" s="37">
        <v>0.27141010761260986</v>
      </c>
    </row>
    <row r="410" spans="1:16" ht="15" x14ac:dyDescent="0.25">
      <c r="A410" s="35" t="s">
        <v>1047</v>
      </c>
      <c r="B410" s="36">
        <v>2016</v>
      </c>
      <c r="C410" s="36">
        <v>2</v>
      </c>
      <c r="D410" s="37">
        <v>5.7063964195549488E-3</v>
      </c>
      <c r="E410" s="37">
        <v>5.4552839137613773E-3</v>
      </c>
      <c r="F410" s="37">
        <v>-9.9063254310749471E-5</v>
      </c>
      <c r="G410" s="37">
        <v>-1.68867118190974E-4</v>
      </c>
      <c r="H410" s="37">
        <v>5.4552853107452393E-3</v>
      </c>
      <c r="I410" s="37">
        <v>-1.6886537196114659E-4</v>
      </c>
      <c r="J410" s="37">
        <v>3.6084149032831192E-3</v>
      </c>
      <c r="K410" s="37">
        <v>-3.4860952291637659E-3</v>
      </c>
      <c r="L410" s="37">
        <v>7.2766136145219207E-4</v>
      </c>
      <c r="M410" s="37">
        <v>4.9705302808433771E-4</v>
      </c>
      <c r="N410" s="37">
        <v>-2.7188307140022516E-3</v>
      </c>
      <c r="O410" s="37">
        <v>0.72894179821014404</v>
      </c>
      <c r="P410" s="37">
        <v>0.27105820178985596</v>
      </c>
    </row>
    <row r="411" spans="1:16" ht="15" x14ac:dyDescent="0.25">
      <c r="A411" s="35" t="s">
        <v>1047</v>
      </c>
      <c r="B411" s="36">
        <v>2016</v>
      </c>
      <c r="C411" s="36">
        <v>3</v>
      </c>
      <c r="D411" s="37">
        <v>1.1724827811121941E-2</v>
      </c>
      <c r="E411" s="37">
        <v>1.1801837012171745E-2</v>
      </c>
      <c r="F411" s="37">
        <v>3.1675519421696663E-3</v>
      </c>
      <c r="G411" s="37">
        <v>1.6782685415819287E-3</v>
      </c>
      <c r="H411" s="37">
        <v>1.1801831424236298E-2</v>
      </c>
      <c r="I411" s="37">
        <v>1.6782698221504688E-3</v>
      </c>
      <c r="J411" s="37">
        <v>1.1068956926465034E-2</v>
      </c>
      <c r="K411" s="37">
        <v>-1.6543007222935557E-3</v>
      </c>
      <c r="L411" s="37">
        <v>1.3551661977544427E-3</v>
      </c>
      <c r="M411" s="37">
        <v>1.1062910925829783E-4</v>
      </c>
      <c r="N411" s="37">
        <v>-3.2003147061914206E-3</v>
      </c>
      <c r="O411" s="37">
        <v>0.73058623075485229</v>
      </c>
      <c r="P411" s="37">
        <v>0.26941376924514771</v>
      </c>
    </row>
    <row r="412" spans="1:16" ht="15" x14ac:dyDescent="0.25">
      <c r="A412" s="35" t="s">
        <v>1047</v>
      </c>
      <c r="B412" s="36">
        <v>2016</v>
      </c>
      <c r="C412" s="36">
        <v>4</v>
      </c>
      <c r="D412" s="37">
        <v>1.0189295280724764E-3</v>
      </c>
      <c r="E412" s="37">
        <v>-5.9350957162678242E-3</v>
      </c>
      <c r="F412" s="37">
        <v>3.7416080012917519E-3</v>
      </c>
      <c r="G412" s="37">
        <v>3.2153006759472191E-4</v>
      </c>
      <c r="H412" s="37">
        <v>-5.9350952506065369E-3</v>
      </c>
      <c r="I412" s="37">
        <v>3.2152797211892903E-4</v>
      </c>
      <c r="J412" s="37">
        <v>7.6141241006553173E-3</v>
      </c>
      <c r="K412" s="37">
        <v>8.9322393760085106E-3</v>
      </c>
      <c r="L412" s="37">
        <v>1.9372311653569341E-3</v>
      </c>
      <c r="M412" s="37">
        <v>6.4900289289653301E-3</v>
      </c>
      <c r="N412" s="37">
        <v>7.6419240795075893E-3</v>
      </c>
      <c r="O412" s="37">
        <v>0.73223066329956055</v>
      </c>
      <c r="P412" s="37">
        <v>0.26776933670043945</v>
      </c>
    </row>
    <row r="413" spans="1:16" ht="15" x14ac:dyDescent="0.25">
      <c r="A413" s="35" t="s">
        <v>1047</v>
      </c>
      <c r="B413" s="36">
        <v>2017</v>
      </c>
      <c r="C413" s="36">
        <v>1</v>
      </c>
      <c r="D413" s="37">
        <v>4.7531183809041977E-3</v>
      </c>
      <c r="E413" s="37">
        <v>4.2278319597244263E-3</v>
      </c>
      <c r="F413" s="37">
        <v>6.9332793354988098E-3</v>
      </c>
      <c r="G413" s="37">
        <v>7.4705011211335659E-3</v>
      </c>
      <c r="H413" s="37">
        <v>4.2278319597244263E-3</v>
      </c>
      <c r="I413" s="37">
        <v>7.4705001898109913E-3</v>
      </c>
      <c r="J413" s="37">
        <v>8.3361705765128136E-3</v>
      </c>
      <c r="K413" s="37">
        <v>4.6812123619019985E-3</v>
      </c>
      <c r="L413" s="37">
        <v>1.4097354141995311E-3</v>
      </c>
      <c r="M413" s="37">
        <v>2.9002953669987619E-4</v>
      </c>
      <c r="N413" s="37">
        <v>4.1375043801963329E-3</v>
      </c>
      <c r="O413" s="37">
        <v>0.73623430728912354</v>
      </c>
      <c r="P413" s="37">
        <v>0.26376572251319885</v>
      </c>
    </row>
    <row r="414" spans="1:16" ht="15" x14ac:dyDescent="0.25">
      <c r="A414" s="35" t="s">
        <v>1047</v>
      </c>
      <c r="B414" s="36">
        <v>2017</v>
      </c>
      <c r="C414" s="36">
        <v>2</v>
      </c>
      <c r="D414" s="37">
        <v>-9.3382492195814848E-4</v>
      </c>
      <c r="E414" s="37">
        <v>2.2462909109890461E-3</v>
      </c>
      <c r="F414" s="37">
        <v>2.7760595548897982E-3</v>
      </c>
      <c r="G414" s="37">
        <v>8.07790900580585E-4</v>
      </c>
      <c r="H414" s="37">
        <v>2.2462904453277588E-3</v>
      </c>
      <c r="I414" s="37">
        <v>8.0778927076607943E-4</v>
      </c>
      <c r="J414" s="37">
        <v>6.4818891696631908E-3</v>
      </c>
      <c r="K414" s="37">
        <v>1.0380784049630165E-2</v>
      </c>
      <c r="L414" s="37">
        <v>1.5662866644561291E-3</v>
      </c>
      <c r="M414" s="37">
        <v>-3.8523699622601271E-3</v>
      </c>
      <c r="N414" s="37">
        <v>1.0024853982031345E-2</v>
      </c>
      <c r="O414" s="37">
        <v>0.73988127708435059</v>
      </c>
      <c r="P414" s="37">
        <v>0.26011872291564941</v>
      </c>
    </row>
    <row r="415" spans="1:16" ht="15" x14ac:dyDescent="0.25">
      <c r="A415" s="35" t="s">
        <v>1047</v>
      </c>
      <c r="B415" s="36">
        <v>2017</v>
      </c>
      <c r="C415" s="36">
        <v>3</v>
      </c>
      <c r="D415" s="37">
        <v>2.4471867363899946E-3</v>
      </c>
      <c r="E415" s="37">
        <v>-6.1011873185634613E-3</v>
      </c>
      <c r="F415" s="37">
        <v>5.4276864975690842E-3</v>
      </c>
      <c r="G415" s="37">
        <v>6.2031176639720798E-4</v>
      </c>
      <c r="H415" s="37">
        <v>-6.1011835932731628E-3</v>
      </c>
      <c r="I415" s="37">
        <v>6.2031380366533995E-4</v>
      </c>
      <c r="J415" s="37">
        <v>3.3468187320977449E-3</v>
      </c>
      <c r="K415" s="37">
        <v>2.4896260583773255E-4</v>
      </c>
      <c r="L415" s="37">
        <v>2.1797853987663984E-3</v>
      </c>
      <c r="M415" s="37">
        <v>8.6985984817147255E-3</v>
      </c>
      <c r="N415" s="37">
        <v>7.2373187867924571E-4</v>
      </c>
      <c r="O415" s="37">
        <v>0.74081254005432129</v>
      </c>
      <c r="P415" s="37">
        <v>0.25918745994567871</v>
      </c>
    </row>
    <row r="416" spans="1:16" ht="15" x14ac:dyDescent="0.25">
      <c r="A416" s="35" t="s">
        <v>1047</v>
      </c>
      <c r="B416" s="36">
        <v>2017</v>
      </c>
      <c r="C416" s="36">
        <v>4</v>
      </c>
      <c r="D416" s="37">
        <v>9.1762404190376401E-4</v>
      </c>
      <c r="E416" s="37">
        <v>-1.2828669277951121E-3</v>
      </c>
      <c r="F416" s="37">
        <v>3.6647748202085495E-3</v>
      </c>
      <c r="G416" s="37">
        <v>2.1637673489749432E-3</v>
      </c>
      <c r="H416" s="37">
        <v>-1.2828707695007324E-3</v>
      </c>
      <c r="I416" s="37">
        <v>2.1637685131281614E-3</v>
      </c>
      <c r="J416" s="37">
        <v>9.566805325448513E-3</v>
      </c>
      <c r="K416" s="37">
        <v>1.1763174086809158E-2</v>
      </c>
      <c r="L416" s="37">
        <v>2.5391480885446072E-3</v>
      </c>
      <c r="M416" s="37">
        <v>1.4686600770801306E-3</v>
      </c>
      <c r="N416" s="37">
        <v>1.0006778873503208E-2</v>
      </c>
      <c r="O416" s="37">
        <v>0.74174380302429199</v>
      </c>
      <c r="P416" s="37">
        <v>0.25825619697570801</v>
      </c>
    </row>
    <row r="417" spans="1:16" ht="15" x14ac:dyDescent="0.25">
      <c r="A417" s="35" t="s">
        <v>1047</v>
      </c>
      <c r="B417" s="36">
        <v>2018</v>
      </c>
      <c r="C417" s="36">
        <v>1</v>
      </c>
      <c r="D417" s="37">
        <v>3.7053411360830069E-3</v>
      </c>
      <c r="E417" s="37">
        <v>2.6041660457849503E-3</v>
      </c>
      <c r="F417" s="37">
        <v>-5.5587512906640768E-4</v>
      </c>
      <c r="G417" s="37">
        <v>-9.6405897056683898E-4</v>
      </c>
      <c r="H417" s="37">
        <v>2.6041716337203979E-3</v>
      </c>
      <c r="I417" s="37">
        <v>-9.6405902877449989E-4</v>
      </c>
      <c r="J417" s="37">
        <v>-3.6442922428250313E-3</v>
      </c>
      <c r="K417" s="37">
        <v>-1.2637042440474033E-2</v>
      </c>
      <c r="L417" s="37">
        <v>3.0189680401235819E-3</v>
      </c>
      <c r="M417" s="37">
        <v>2.3281716275960207E-3</v>
      </c>
      <c r="N417" s="37">
        <v>-1.3081776909530163E-2</v>
      </c>
      <c r="O417" s="37">
        <v>0.74064832925796509</v>
      </c>
      <c r="P417" s="37">
        <v>0.25935167074203491</v>
      </c>
    </row>
    <row r="418" spans="1:16" ht="15" x14ac:dyDescent="0.25">
      <c r="A418" s="35" t="s">
        <v>1047</v>
      </c>
      <c r="B418" s="36">
        <v>2018</v>
      </c>
      <c r="C418" s="36">
        <v>2</v>
      </c>
      <c r="D418" s="37">
        <v>-3.6863216664642096E-3</v>
      </c>
      <c r="E418" s="37">
        <v>-1.4692562399432063E-3</v>
      </c>
      <c r="F418" s="37">
        <v>-2.420701552182436E-3</v>
      </c>
      <c r="G418" s="37">
        <v>-3.457189304754138E-3</v>
      </c>
      <c r="H418" s="37">
        <v>-1.4692619442939758E-3</v>
      </c>
      <c r="I418" s="37">
        <v>-3.4571918658912182E-3</v>
      </c>
      <c r="J418" s="37">
        <v>3.860958619043231E-3</v>
      </c>
      <c r="K418" s="37">
        <v>9.5606036484241486E-3</v>
      </c>
      <c r="L418" s="37">
        <v>3.5904981195926666E-3</v>
      </c>
      <c r="M418" s="37">
        <v>-2.6706203352659941E-3</v>
      </c>
      <c r="N418" s="37">
        <v>9.134829044342041E-3</v>
      </c>
      <c r="O418" s="37">
        <v>0.73873686790466309</v>
      </c>
      <c r="P418" s="37">
        <v>0.26126313209533691</v>
      </c>
    </row>
    <row r="419" spans="1:16" ht="15" x14ac:dyDescent="0.25">
      <c r="A419" s="35" t="s">
        <v>1047</v>
      </c>
      <c r="B419" s="36">
        <v>2018</v>
      </c>
      <c r="C419" s="36">
        <v>3</v>
      </c>
      <c r="D419" s="37">
        <v>-3.2602460123598576E-3</v>
      </c>
      <c r="E419" s="37">
        <v>-4.2270990088582039E-3</v>
      </c>
      <c r="F419" s="37">
        <v>-3.1706076115369797E-3</v>
      </c>
      <c r="G419" s="37">
        <v>-3.2667140476405621E-3</v>
      </c>
      <c r="H419" s="37">
        <v>-4.2270943522453308E-3</v>
      </c>
      <c r="I419" s="37">
        <v>-3.2667142804712057E-3</v>
      </c>
      <c r="J419" s="37">
        <v>-1.1123943841084838E-3</v>
      </c>
      <c r="K419" s="37">
        <v>1.7681062454357743E-3</v>
      </c>
      <c r="L419" s="37">
        <v>2.8962749056518078E-3</v>
      </c>
      <c r="M419" s="37">
        <v>1.0510593419894576E-3</v>
      </c>
      <c r="N419" s="37">
        <v>5.600840668193996E-4</v>
      </c>
      <c r="O419" s="37">
        <v>0.73803627490997314</v>
      </c>
      <c r="P419" s="37">
        <v>0.26196372509002686</v>
      </c>
    </row>
    <row r="420" spans="1:16" ht="15" x14ac:dyDescent="0.25">
      <c r="A420" s="35" t="s">
        <v>1047</v>
      </c>
      <c r="B420" s="36">
        <v>2018</v>
      </c>
      <c r="C420" s="36">
        <v>4</v>
      </c>
      <c r="D420" s="37">
        <v>5.9525305405259132E-3</v>
      </c>
      <c r="E420" s="37">
        <v>4.6882806345820427E-3</v>
      </c>
      <c r="F420" s="37">
        <v>2.7887031901627779E-3</v>
      </c>
      <c r="G420" s="37">
        <v>3.6228050012141466E-3</v>
      </c>
      <c r="H420" s="37">
        <v>4.6882778406143188E-3</v>
      </c>
      <c r="I420" s="37">
        <v>3.6228054668754339E-3</v>
      </c>
      <c r="J420" s="37">
        <v>4.7853123396635056E-3</v>
      </c>
      <c r="K420" s="37">
        <v>-3.0415572691708803E-3</v>
      </c>
      <c r="L420" s="37">
        <v>2.5372849777340889E-3</v>
      </c>
      <c r="M420" s="37">
        <v>1.6732261283323169E-3</v>
      </c>
      <c r="N420" s="37">
        <v>-3.8210947532206774E-3</v>
      </c>
      <c r="O420" s="37">
        <v>0.7373356819152832</v>
      </c>
      <c r="P420" s="37">
        <v>0.2626643180847168</v>
      </c>
    </row>
    <row r="421" spans="1:16" ht="15" x14ac:dyDescent="0.25">
      <c r="A421" s="35" t="s">
        <v>1047</v>
      </c>
      <c r="B421" s="36">
        <v>2019</v>
      </c>
      <c r="C421" s="36">
        <v>1</v>
      </c>
      <c r="D421" s="37">
        <v>-2.7362133841961622E-3</v>
      </c>
      <c r="E421" s="37">
        <v>-6.2542888335883617E-3</v>
      </c>
      <c r="F421" s="37">
        <v>9.4201613683253527E-4</v>
      </c>
      <c r="G421" s="37">
        <v>1.5570607502013445E-3</v>
      </c>
      <c r="H421" s="37">
        <v>-6.2542855739593506E-3</v>
      </c>
      <c r="I421" s="37">
        <v>1.5570616815239191E-3</v>
      </c>
      <c r="J421" s="37">
        <v>2.8843244072049856E-3</v>
      </c>
      <c r="K421" s="37">
        <v>7.0590656250715256E-3</v>
      </c>
      <c r="L421" s="37">
        <v>2.7551634702831507E-3</v>
      </c>
      <c r="M421" s="37">
        <v>3.2142214477062225E-3</v>
      </c>
      <c r="N421" s="37">
        <v>8.016626350581646E-3</v>
      </c>
      <c r="O421" s="37">
        <v>0.73636162281036377</v>
      </c>
      <c r="P421" s="37">
        <v>0.26363831758499146</v>
      </c>
    </row>
    <row r="422" spans="1:16" ht="15" x14ac:dyDescent="0.25">
      <c r="A422" s="35" t="s">
        <v>1047</v>
      </c>
      <c r="B422" s="36">
        <v>2019</v>
      </c>
      <c r="C422" s="36">
        <v>2</v>
      </c>
      <c r="D422" s="37">
        <v>1.1170865036547184E-2</v>
      </c>
      <c r="E422" s="37">
        <v>1.8735015764832497E-2</v>
      </c>
      <c r="F422" s="37">
        <v>2.4621665943413973E-3</v>
      </c>
      <c r="G422" s="37">
        <v>5.0991419702768326E-3</v>
      </c>
      <c r="H422" s="37">
        <v>1.8735013902187347E-2</v>
      </c>
      <c r="I422" s="37">
        <v>5.0991419702768326E-3</v>
      </c>
      <c r="J422" s="37">
        <v>6.6887321881949902E-3</v>
      </c>
      <c r="K422" s="37">
        <v>-8.2562295719981194E-3</v>
      </c>
      <c r="L422" s="37">
        <v>3.0934968963265419E-3</v>
      </c>
      <c r="M422" s="37">
        <v>-6.7913630045950413E-3</v>
      </c>
      <c r="N422" s="37">
        <v>-8.9456597343087196E-3</v>
      </c>
      <c r="O422" s="37">
        <v>0.73556119203567505</v>
      </c>
      <c r="P422" s="37">
        <v>0.26443880796432495</v>
      </c>
    </row>
    <row r="423" spans="1:16" ht="15" x14ac:dyDescent="0.25">
      <c r="A423" s="35" t="s">
        <v>1047</v>
      </c>
      <c r="B423" s="36">
        <v>2019</v>
      </c>
      <c r="C423" s="36">
        <v>3</v>
      </c>
      <c r="D423" s="37">
        <v>-2.7792213950306177E-3</v>
      </c>
      <c r="E423" s="37">
        <v>-2.3744860664010048E-3</v>
      </c>
      <c r="F423" s="37">
        <v>-4.0251398459076881E-3</v>
      </c>
      <c r="G423" s="37">
        <v>-2.8101073112338781E-3</v>
      </c>
      <c r="H423" s="37">
        <v>-2.3744851350784302E-3</v>
      </c>
      <c r="I423" s="37">
        <v>-2.8101075440645218E-3</v>
      </c>
      <c r="J423" s="37">
        <v>-1.2487518833950162E-3</v>
      </c>
      <c r="K423" s="37">
        <v>1.0513203451409936E-3</v>
      </c>
      <c r="L423" s="37">
        <v>2.4947787169367075E-3</v>
      </c>
      <c r="M423" s="37">
        <v>-3.0780298402532935E-4</v>
      </c>
      <c r="N423" s="37">
        <v>1.6754143871366978E-4</v>
      </c>
      <c r="O423" s="37">
        <v>0.73520761728286743</v>
      </c>
      <c r="P423" s="37">
        <v>0.26479238271713257</v>
      </c>
    </row>
    <row r="424" spans="1:16" ht="15" x14ac:dyDescent="0.25">
      <c r="A424" s="35" t="s">
        <v>1047</v>
      </c>
      <c r="B424" s="36">
        <v>2019</v>
      </c>
      <c r="C424" s="36">
        <v>4</v>
      </c>
      <c r="D424" s="37">
        <v>2.5457204319536686E-3</v>
      </c>
      <c r="E424" s="37">
        <v>3.1992134172469378E-3</v>
      </c>
      <c r="F424" s="37">
        <v>-4.0977941825985909E-3</v>
      </c>
      <c r="G424" s="37">
        <v>3.3546198392286897E-4</v>
      </c>
      <c r="H424" s="37">
        <v>3.1992122530937195E-3</v>
      </c>
      <c r="I424" s="37">
        <v>3.3546553459018469E-4</v>
      </c>
      <c r="J424" s="37">
        <v>-8.5394724737852812E-4</v>
      </c>
      <c r="K424" s="37">
        <v>-6.1770356260240078E-3</v>
      </c>
      <c r="L424" s="37">
        <v>2.2046128287911415E-3</v>
      </c>
      <c r="M424" s="37">
        <v>-9.8485281341709197E-5</v>
      </c>
      <c r="N424" s="37">
        <v>-6.5966215915977955E-3</v>
      </c>
      <c r="O424" s="37">
        <v>0.73485404253005981</v>
      </c>
      <c r="P424" s="37">
        <v>0.26514595746994019</v>
      </c>
    </row>
    <row r="425" spans="1:16" ht="15" x14ac:dyDescent="0.25">
      <c r="A425" s="35" t="s">
        <v>1047</v>
      </c>
      <c r="B425" s="36">
        <v>2020</v>
      </c>
      <c r="C425" s="36">
        <v>1</v>
      </c>
      <c r="D425" s="37">
        <v>-7.4355960823595524E-3</v>
      </c>
      <c r="E425" s="37">
        <v>8.6841516895219684E-4</v>
      </c>
      <c r="F425" s="37">
        <v>-1.411091722548008E-2</v>
      </c>
      <c r="G425" s="37">
        <v>-9.9530015140771866E-3</v>
      </c>
      <c r="H425" s="37">
        <v>8.6841732263565063E-4</v>
      </c>
      <c r="I425" s="37">
        <v>-9.9530033767223358E-3</v>
      </c>
      <c r="J425" s="37">
        <v>-7.2275817394256592E-2</v>
      </c>
      <c r="K425" s="37">
        <v>-9.6916384994983673E-2</v>
      </c>
      <c r="L425" s="37">
        <v>-1.5819592226762325E-4</v>
      </c>
      <c r="M425" s="37">
        <v>-1.8743374384939671E-3</v>
      </c>
      <c r="N425" s="37">
        <v>-9.7743920981884003E-2</v>
      </c>
      <c r="O425" s="37">
        <v>0.73494243621826172</v>
      </c>
      <c r="P425" s="37">
        <v>0.26505756378173828</v>
      </c>
    </row>
    <row r="426" spans="1:16" ht="15" x14ac:dyDescent="0.25">
      <c r="A426" s="35" t="s">
        <v>1047</v>
      </c>
      <c r="B426" s="36">
        <v>2020</v>
      </c>
      <c r="C426" s="36">
        <v>2</v>
      </c>
      <c r="D426" s="37">
        <v>-3.6107301712036133E-2</v>
      </c>
      <c r="E426" s="37">
        <v>8.4143271669745445E-3</v>
      </c>
      <c r="F426" s="37">
        <v>-4.3359693139791489E-2</v>
      </c>
      <c r="G426" s="37">
        <v>1.5700887888669968E-2</v>
      </c>
      <c r="H426" s="37">
        <v>4.6843327581882477E-3</v>
      </c>
      <c r="I426" s="37">
        <v>3.5229348577558994E-3</v>
      </c>
      <c r="J426" s="37">
        <v>-0.17881710827350616</v>
      </c>
      <c r="K426" s="37">
        <v>-0.21193417906761169</v>
      </c>
      <c r="L426" s="37">
        <v>-3.3926358446478844E-3</v>
      </c>
      <c r="M426" s="37">
        <v>-3.0517468228936195E-2</v>
      </c>
      <c r="N426" s="37">
        <v>-0.21492375433444977</v>
      </c>
      <c r="O426" s="37">
        <v>0.73520761728286743</v>
      </c>
      <c r="P426" s="37">
        <v>0.26479238271713257</v>
      </c>
    </row>
    <row r="427" spans="1:16" ht="15" x14ac:dyDescent="0.25">
      <c r="A427" s="35" t="s">
        <v>1047</v>
      </c>
      <c r="B427" s="36">
        <v>2020</v>
      </c>
      <c r="C427" s="36">
        <v>3</v>
      </c>
      <c r="D427" s="37">
        <v>2.9027564451098442E-2</v>
      </c>
      <c r="E427" s="37">
        <v>4.7131557017564774E-2</v>
      </c>
      <c r="F427" s="37">
        <v>3.3449094742536545E-2</v>
      </c>
      <c r="G427" s="37">
        <v>8.942214772105217E-3</v>
      </c>
      <c r="H427" s="37">
        <v>4.6843327581882477E-3</v>
      </c>
      <c r="I427" s="37">
        <v>3.6206650547683239E-3</v>
      </c>
      <c r="J427" s="37">
        <v>0.18438532948493958</v>
      </c>
      <c r="K427" s="37">
        <v>0.23187057673931122</v>
      </c>
      <c r="L427" s="37">
        <v>1.3722839066758752E-3</v>
      </c>
      <c r="M427" s="37">
        <v>-3.3582612872123718E-2</v>
      </c>
      <c r="N427" s="37">
        <v>0.23249167203903198</v>
      </c>
      <c r="O427" s="37">
        <v>0.73520761728286743</v>
      </c>
      <c r="P427" s="37">
        <v>0.26479238271713257</v>
      </c>
    </row>
    <row r="428" spans="1:16" ht="15" x14ac:dyDescent="0.25">
      <c r="A428" s="35" t="s">
        <v>1047</v>
      </c>
      <c r="B428" s="36">
        <v>2020</v>
      </c>
      <c r="C428" s="36">
        <v>4</v>
      </c>
      <c r="D428" s="37">
        <v>6.8849925883114338E-3</v>
      </c>
      <c r="E428" s="37">
        <v>-4.1492883116006851E-2</v>
      </c>
      <c r="F428" s="37">
        <v>1.0172981768846512E-2</v>
      </c>
      <c r="G428" s="37">
        <v>-1.4155401848256588E-2</v>
      </c>
      <c r="H428" s="37">
        <v>4.6843327581882477E-3</v>
      </c>
      <c r="I428" s="37">
        <v>3.5274922847747803E-3</v>
      </c>
      <c r="J428" s="37">
        <v>-1.8046089680865407E-3</v>
      </c>
      <c r="K428" s="37">
        <v>-1.3641107827425003E-2</v>
      </c>
      <c r="L428" s="37">
        <v>1.2755286879837513E-3</v>
      </c>
      <c r="M428" s="37">
        <v>4.9379568547010422E-2</v>
      </c>
      <c r="N428" s="37">
        <v>-1.4032982289791107E-2</v>
      </c>
      <c r="O428" s="37">
        <v>0.73520761728286743</v>
      </c>
      <c r="P428" s="37">
        <v>0.26479238271713257</v>
      </c>
    </row>
    <row r="429" spans="1:16" ht="15" x14ac:dyDescent="0.25">
      <c r="A429" s="35" t="s">
        <v>1047</v>
      </c>
      <c r="B429" s="36">
        <v>2021</v>
      </c>
      <c r="C429" s="36">
        <v>1</v>
      </c>
      <c r="D429" s="37">
        <v>1.4730450697243214E-2</v>
      </c>
      <c r="E429" s="37">
        <v>5.0007500685751438E-3</v>
      </c>
      <c r="F429" s="37">
        <v>4.8062554560601711E-3</v>
      </c>
      <c r="G429" s="37">
        <v>1.6688529867678881E-3</v>
      </c>
      <c r="H429" s="37">
        <v>5.0007514655590057E-3</v>
      </c>
      <c r="I429" s="37">
        <v>1.6688563628122211E-3</v>
      </c>
      <c r="J429" s="37">
        <v>2.4954443797469139E-2</v>
      </c>
      <c r="K429" s="37">
        <v>1.4119529165327549E-2</v>
      </c>
      <c r="L429" s="37">
        <v>2.3840500507503748E-3</v>
      </c>
      <c r="M429" s="37">
        <v>8.9416299015283585E-3</v>
      </c>
      <c r="N429" s="37">
        <v>1.3950117863714695E-2</v>
      </c>
      <c r="O429" s="37">
        <v>0.73520761728286743</v>
      </c>
      <c r="P429" s="37">
        <v>0.26479238271713257</v>
      </c>
    </row>
    <row r="430" spans="1:16" ht="15" x14ac:dyDescent="0.25">
      <c r="A430" s="35" t="s">
        <v>1047</v>
      </c>
      <c r="B430" s="36">
        <v>2021</v>
      </c>
      <c r="C430" s="36">
        <v>2</v>
      </c>
      <c r="D430" s="37">
        <v>1.0791672393679619E-2</v>
      </c>
      <c r="E430" s="37">
        <v>4.9590850248932838E-3</v>
      </c>
      <c r="F430" s="37">
        <v>3.407471114769578E-3</v>
      </c>
      <c r="G430" s="37">
        <v>-4.6641621738672256E-3</v>
      </c>
      <c r="H430" s="37">
        <v>4.9590840935707092E-3</v>
      </c>
      <c r="I430" s="37">
        <v>-4.6641617082059383E-3</v>
      </c>
      <c r="J430" s="37">
        <v>3.2102283090353012E-2</v>
      </c>
      <c r="K430" s="37">
        <v>3.0485911294817924E-2</v>
      </c>
      <c r="L430" s="37">
        <v>2.8449059464037418E-3</v>
      </c>
      <c r="M430" s="37">
        <v>3.9764144457876682E-3</v>
      </c>
      <c r="N430" s="37">
        <v>3.2722286880016327E-2</v>
      </c>
      <c r="O430" s="37">
        <v>0.73520761728286743</v>
      </c>
      <c r="P430" s="37">
        <v>0.26479238271713257</v>
      </c>
    </row>
    <row r="431" spans="1:16" ht="15" x14ac:dyDescent="0.25">
      <c r="A431" s="35" t="s">
        <v>1047</v>
      </c>
      <c r="B431" s="36">
        <v>2021</v>
      </c>
      <c r="C431" s="36">
        <v>3</v>
      </c>
      <c r="D431" s="37">
        <v>-1.3421931071206927E-3</v>
      </c>
      <c r="E431" s="37">
        <v>-1.5507491305470467E-2</v>
      </c>
      <c r="F431" s="37">
        <v>9.7538381814956665E-3</v>
      </c>
      <c r="G431" s="37">
        <v>-1.6475161537528038E-3</v>
      </c>
      <c r="H431" s="37">
        <v>-1.5507493168115616E-2</v>
      </c>
      <c r="I431" s="37">
        <v>-1.6475177835673094E-3</v>
      </c>
      <c r="J431" s="37">
        <v>3.0662026256322861E-2</v>
      </c>
      <c r="K431" s="37">
        <v>4.6312138438224792E-2</v>
      </c>
      <c r="L431" s="37">
        <v>3.2088872976601124E-3</v>
      </c>
      <c r="M431" s="37">
        <v>1.1270791292190552E-2</v>
      </c>
      <c r="N431" s="37">
        <v>4.6880874782800674E-2</v>
      </c>
      <c r="O431" s="37">
        <v>0.73520761728286743</v>
      </c>
      <c r="P431" s="37">
        <v>0.26479238271713257</v>
      </c>
    </row>
    <row r="432" spans="1:16" ht="15" x14ac:dyDescent="0.25">
      <c r="A432" s="35" t="s">
        <v>1047</v>
      </c>
      <c r="B432" s="36">
        <v>2021</v>
      </c>
      <c r="C432" s="36">
        <v>4</v>
      </c>
      <c r="D432" s="37">
        <v>1.4755547046661377E-2</v>
      </c>
      <c r="E432" s="37">
        <v>1.3124131597578526E-2</v>
      </c>
      <c r="F432" s="37">
        <v>1.5912461094558239E-3</v>
      </c>
      <c r="G432" s="37">
        <v>-7.2048092260956764E-4</v>
      </c>
      <c r="H432" s="37">
        <v>1.3124134391546249E-2</v>
      </c>
      <c r="I432" s="37">
        <v>-7.2048208676278591E-4</v>
      </c>
      <c r="J432" s="37">
        <v>1.9306065514683723E-2</v>
      </c>
      <c r="K432" s="37">
        <v>5.1225186325609684E-3</v>
      </c>
      <c r="L432" s="37">
        <v>3.3993416000157595E-3</v>
      </c>
      <c r="M432" s="37">
        <v>1.5156997833400965E-3</v>
      </c>
      <c r="N432" s="37">
        <v>4.6418174169957638E-3</v>
      </c>
      <c r="O432" s="37">
        <v>0.73520761728286743</v>
      </c>
      <c r="P432" s="37">
        <v>0.26479238271713257</v>
      </c>
    </row>
    <row r="433" spans="1:16" ht="15" x14ac:dyDescent="0.25">
      <c r="A433" s="35" t="s">
        <v>1047</v>
      </c>
      <c r="B433" s="36">
        <v>2022</v>
      </c>
      <c r="C433" s="36">
        <v>1</v>
      </c>
      <c r="D433" s="37">
        <v>5.2599180489778519E-3</v>
      </c>
      <c r="E433" s="37">
        <v>2.9081869870424271E-3</v>
      </c>
      <c r="F433" s="37">
        <v>-5.6399434106424451E-4</v>
      </c>
      <c r="G433" s="37">
        <v>4.4474095921032131E-4</v>
      </c>
      <c r="H433" s="37">
        <v>2.9081851243972778E-3</v>
      </c>
      <c r="I433" s="37">
        <v>4.447417741175741E-4</v>
      </c>
      <c r="J433" s="37">
        <v>9.9946027621626854E-3</v>
      </c>
      <c r="K433" s="37">
        <v>4.6966997906565666E-3</v>
      </c>
      <c r="L433" s="37">
        <v>4.8111304640769958E-3</v>
      </c>
      <c r="M433" s="37">
        <v>2.3594156373292208E-3</v>
      </c>
      <c r="N433" s="37">
        <v>5.1822997629642487E-3</v>
      </c>
      <c r="O433" s="37">
        <v>0.73520761728286743</v>
      </c>
      <c r="P433" s="37">
        <v>0.26479238271713257</v>
      </c>
    </row>
    <row r="434" spans="1:16" ht="15" x14ac:dyDescent="0.25">
      <c r="A434" s="35" t="s">
        <v>1047</v>
      </c>
      <c r="B434" s="36">
        <v>2022</v>
      </c>
      <c r="C434" s="36">
        <v>2</v>
      </c>
      <c r="D434" s="37">
        <v>1.0474111884832382E-2</v>
      </c>
      <c r="E434" s="37">
        <v>7.1097142063081264E-3</v>
      </c>
      <c r="F434" s="37">
        <v>2.2973851300776005E-3</v>
      </c>
      <c r="G434" s="37">
        <v>-9.2197558842599392E-4</v>
      </c>
      <c r="H434" s="37">
        <v>7.1097128093242645E-3</v>
      </c>
      <c r="I434" s="37">
        <v>-9.2197314370423555E-4</v>
      </c>
      <c r="J434" s="37">
        <v>2.1289771422743797E-2</v>
      </c>
      <c r="K434" s="37">
        <v>1.3610775582492352E-2</v>
      </c>
      <c r="L434" s="37">
        <v>5.1903626881539822E-3</v>
      </c>
      <c r="M434" s="37">
        <v>2.7989428490400314E-3</v>
      </c>
      <c r="N434" s="37">
        <v>1.4570743776857853E-2</v>
      </c>
      <c r="O434" s="37">
        <v>0.73520761728286743</v>
      </c>
      <c r="P434" s="37">
        <v>0.26479238271713257</v>
      </c>
    </row>
    <row r="435" spans="1:16" ht="15" x14ac:dyDescent="0.25">
      <c r="A435" s="35" t="s">
        <v>1047</v>
      </c>
      <c r="B435" s="36">
        <v>2022</v>
      </c>
      <c r="C435" s="36">
        <v>3</v>
      </c>
      <c r="D435" s="37">
        <v>-3.0701918876729906E-4</v>
      </c>
      <c r="E435" s="37">
        <v>-1.7123143188655376E-3</v>
      </c>
      <c r="F435" s="37">
        <v>5.4450449533760548E-4</v>
      </c>
      <c r="G435" s="37">
        <v>-2.3853490129113197E-3</v>
      </c>
      <c r="H435" s="37">
        <v>-1.7123110592365265E-3</v>
      </c>
      <c r="I435" s="37">
        <v>-2.385350875556469E-3</v>
      </c>
      <c r="J435" s="37">
        <v>1.497433171607554E-3</v>
      </c>
      <c r="K435" s="37">
        <v>1.3504317394108512E-5</v>
      </c>
      <c r="L435" s="37">
        <v>5.4088160395622253E-3</v>
      </c>
      <c r="M435" s="37">
        <v>1.7676057759672403E-3</v>
      </c>
      <c r="N435" s="37">
        <v>-1.2042556190863252E-3</v>
      </c>
      <c r="O435" s="37">
        <v>0.73520761728286743</v>
      </c>
      <c r="P435" s="37">
        <v>0.26479238271713257</v>
      </c>
    </row>
    <row r="436" spans="1:16" ht="15" x14ac:dyDescent="0.25">
      <c r="A436" s="35" t="s">
        <v>1047</v>
      </c>
      <c r="B436" s="36">
        <v>2022</v>
      </c>
      <c r="C436" s="36">
        <v>4</v>
      </c>
      <c r="D436" s="37">
        <v>-1.3974527828395367E-2</v>
      </c>
      <c r="E436" s="37">
        <v>-1.1578888632357121E-2</v>
      </c>
      <c r="F436" s="37">
        <v>-1.6170417657122016E-3</v>
      </c>
      <c r="G436" s="37">
        <v>4.5175300328992307E-4</v>
      </c>
      <c r="H436" s="37">
        <v>-1.1578891426324844E-2</v>
      </c>
      <c r="I436" s="37">
        <v>4.517559427767992E-4</v>
      </c>
      <c r="J436" s="37">
        <v>-1.9778271671384573E-3</v>
      </c>
      <c r="K436" s="37">
        <v>1.5294844284653664E-2</v>
      </c>
      <c r="L436" s="37">
        <v>5.3590382449328899E-3</v>
      </c>
      <c r="M436" s="37">
        <v>-3.06285684928298E-3</v>
      </c>
      <c r="N436" s="37">
        <v>1.5188634395599365E-2</v>
      </c>
      <c r="O436" s="37">
        <v>0.73520761728286743</v>
      </c>
      <c r="P436" s="37">
        <v>0.26479238271713257</v>
      </c>
    </row>
    <row r="437" spans="1:16" ht="15" x14ac:dyDescent="0.25">
      <c r="A437" s="35" t="s">
        <v>1047</v>
      </c>
      <c r="B437" s="36">
        <v>2023</v>
      </c>
      <c r="C437" s="36">
        <v>1</v>
      </c>
      <c r="D437" s="37">
        <v>-4.6411636285483837E-3</v>
      </c>
      <c r="E437" s="37">
        <v>-3.3210720866918564E-3</v>
      </c>
      <c r="F437" s="37">
        <v>-9.4304932281374931E-3</v>
      </c>
      <c r="G437" s="37">
        <v>-8.6726071313023567E-3</v>
      </c>
      <c r="H437" s="37">
        <v>-3.3210702240467072E-3</v>
      </c>
      <c r="I437" s="37">
        <v>-8.672608993947506E-3</v>
      </c>
      <c r="J437" s="37">
        <v>5.5941175669431686E-3</v>
      </c>
      <c r="K437" s="37">
        <v>1.2592164799571037E-2</v>
      </c>
      <c r="L437" s="37">
        <v>5.4919463582336903E-3</v>
      </c>
      <c r="M437" s="37">
        <v>-1.7968914471566677E-3</v>
      </c>
      <c r="N437" s="37">
        <v>1.1631482280790806E-2</v>
      </c>
      <c r="O437" s="37">
        <v>0.73520761728286743</v>
      </c>
      <c r="P437" s="37">
        <v>0.26479238271713257</v>
      </c>
    </row>
    <row r="438" spans="1:16" ht="15" x14ac:dyDescent="0.25">
      <c r="A438" s="35" t="s">
        <v>1047</v>
      </c>
      <c r="B438" s="36">
        <v>2023</v>
      </c>
      <c r="C438" s="36">
        <v>2</v>
      </c>
      <c r="D438" s="37">
        <v>-2.1061631850898266E-3</v>
      </c>
      <c r="E438" s="37">
        <v>-3.4442914184182882E-3</v>
      </c>
      <c r="F438" s="37">
        <v>-2.4222277570515871E-3</v>
      </c>
      <c r="G438" s="37">
        <v>-6.11534109339118E-4</v>
      </c>
      <c r="H438" s="37">
        <v>-3.4442916512489319E-3</v>
      </c>
      <c r="I438" s="37">
        <v>-6.1153399292379618E-4</v>
      </c>
      <c r="J438" s="37">
        <v>-6.1350197938736528E-5</v>
      </c>
      <c r="K438" s="37">
        <v>6.1758141964673996E-4</v>
      </c>
      <c r="L438" s="37">
        <v>4.917181096971035E-3</v>
      </c>
      <c r="M438" s="37">
        <v>1.6268584877252579E-3</v>
      </c>
      <c r="N438" s="37">
        <v>5.2974349819123745E-4</v>
      </c>
      <c r="O438" s="37">
        <v>0.73520761728286743</v>
      </c>
      <c r="P438" s="37">
        <v>0.26479238271713257</v>
      </c>
    </row>
    <row r="439" spans="1:16" ht="15" x14ac:dyDescent="0.25">
      <c r="A439" s="35" t="s">
        <v>1047</v>
      </c>
      <c r="B439" s="36">
        <v>2023</v>
      </c>
      <c r="C439" s="36">
        <v>3</v>
      </c>
      <c r="D439" s="37">
        <v>-4.1937944479286671E-3</v>
      </c>
      <c r="E439" s="37">
        <v>-9.3972834292799234E-4</v>
      </c>
      <c r="F439" s="37">
        <v>-1.2673076707869768E-3</v>
      </c>
      <c r="G439" s="37">
        <v>-7.882268400862813E-4</v>
      </c>
      <c r="H439" s="37">
        <v>-9.3973055481910706E-4</v>
      </c>
      <c r="I439" s="37">
        <v>-7.8822852810844779E-4</v>
      </c>
      <c r="J439" s="37">
        <v>1.4139596605673432E-3</v>
      </c>
      <c r="K439" s="37">
        <v>5.9828702360391617E-3</v>
      </c>
      <c r="L439" s="37">
        <v>4.8528159968554974E-3</v>
      </c>
      <c r="M439" s="37">
        <v>-3.3299524802714586E-3</v>
      </c>
      <c r="N439" s="37">
        <v>4.8967190086841583E-3</v>
      </c>
      <c r="O439" s="37">
        <v>0.73520761728286743</v>
      </c>
      <c r="P439" s="37">
        <v>0.26479238271713257</v>
      </c>
    </row>
    <row r="440" spans="1:16" ht="15" x14ac:dyDescent="0.25">
      <c r="A440" s="35" t="s">
        <v>1047</v>
      </c>
      <c r="B440" s="36">
        <v>2023</v>
      </c>
      <c r="C440" s="36">
        <v>4</v>
      </c>
      <c r="D440" s="37">
        <v>-8.78114253282547E-3</v>
      </c>
      <c r="E440" s="37">
        <v>-5.7286736555397511E-3</v>
      </c>
      <c r="F440" s="37">
        <v>6.0658645816147327E-3</v>
      </c>
      <c r="G440" s="37">
        <v>1.0197291150689125E-2</v>
      </c>
      <c r="H440" s="37">
        <v>-5.7286731898784637E-3</v>
      </c>
      <c r="I440" s="37">
        <v>1.01972920820117E-2</v>
      </c>
      <c r="J440" s="37">
        <v>1.7772119026631117E-3</v>
      </c>
      <c r="K440" s="37">
        <v>1.3530293479561806E-2</v>
      </c>
      <c r="L440" s="37">
        <v>4.5771924778819084E-3</v>
      </c>
      <c r="M440" s="37">
        <v>-3.6536951083689928E-3</v>
      </c>
      <c r="N440" s="37">
        <v>1.393118966370821E-2</v>
      </c>
      <c r="O440" s="37">
        <v>0.73520761728286743</v>
      </c>
      <c r="P440" s="37">
        <v>0.26479238271713257</v>
      </c>
    </row>
    <row r="441" spans="1:16" ht="15" x14ac:dyDescent="0.25">
      <c r="A441" s="35" t="s">
        <v>1047</v>
      </c>
      <c r="B441" s="36">
        <v>2024</v>
      </c>
      <c r="C441" s="36">
        <v>1</v>
      </c>
      <c r="D441" s="37">
        <v>-3.5832442808896303E-3</v>
      </c>
      <c r="E441" s="37">
        <v>4.0441442979499698E-4</v>
      </c>
      <c r="F441" s="37">
        <v>-6.1122793704271317E-3</v>
      </c>
      <c r="G441" s="37">
        <v>-3.5767080262303352E-3</v>
      </c>
      <c r="H441" s="37">
        <v>4.0441751480102539E-4</v>
      </c>
      <c r="I441" s="37">
        <v>-3.5767084918916225E-3</v>
      </c>
      <c r="J441" s="37">
        <v>-7.3870125925168395E-4</v>
      </c>
      <c r="K441" s="37">
        <v>2.0321032498031855E-3</v>
      </c>
      <c r="L441" s="37">
        <v>4.4796145521104336E-3</v>
      </c>
      <c r="M441" s="37">
        <v>-3.8233012892305851E-3</v>
      </c>
      <c r="N441" s="37">
        <v>1.9989707507193089E-3</v>
      </c>
      <c r="O441" s="37">
        <v>0.73520761728286743</v>
      </c>
      <c r="P441" s="37">
        <v>0.26479238271713257</v>
      </c>
    </row>
    <row r="442" spans="1:16" ht="15" x14ac:dyDescent="0.25">
      <c r="A442" s="35" t="s">
        <v>1047</v>
      </c>
      <c r="B442" s="36">
        <v>2024</v>
      </c>
      <c r="C442" s="36">
        <v>2</v>
      </c>
      <c r="D442" s="37">
        <v>5.019413074478507E-4</v>
      </c>
      <c r="E442" s="37">
        <v>-4.6659575309604406E-4</v>
      </c>
      <c r="F442" s="37">
        <v>5.9106486150994897E-4</v>
      </c>
      <c r="G442" s="37">
        <v>1.1409494327381253E-3</v>
      </c>
      <c r="H442" s="37">
        <v>-4.665963351726532E-4</v>
      </c>
      <c r="I442" s="37">
        <v>1.1409467551857233E-3</v>
      </c>
      <c r="J442" s="37">
        <v>5.7269097305834293E-4</v>
      </c>
      <c r="K442" s="37">
        <v>-2.1014129742980003E-3</v>
      </c>
      <c r="L442" s="37">
        <v>4.4423248618841171E-3</v>
      </c>
      <c r="M442" s="37">
        <v>1.4079677639529109E-3</v>
      </c>
      <c r="N442" s="37">
        <v>-3.1767317559570074E-3</v>
      </c>
      <c r="O442" s="37">
        <v>0.73520761728286743</v>
      </c>
      <c r="P442" s="37">
        <v>0.26479238271713257</v>
      </c>
    </row>
    <row r="443" spans="1:16" ht="15" x14ac:dyDescent="0.25">
      <c r="A443" s="35" t="s">
        <v>1047</v>
      </c>
      <c r="B443" s="36">
        <v>2024</v>
      </c>
      <c r="C443" s="36">
        <v>3</v>
      </c>
      <c r="D443" s="37">
        <v>-3.93283786252141E-3</v>
      </c>
      <c r="E443" s="37">
        <v>-3.735273377969861E-3</v>
      </c>
      <c r="F443" s="37">
        <v>-1.1707545490935445E-4</v>
      </c>
      <c r="G443" s="37">
        <v>3.3927778713405132E-3</v>
      </c>
      <c r="H443" s="37">
        <v>-3.7352778017520905E-3</v>
      </c>
      <c r="I443" s="37">
        <v>3.392776707187295E-3</v>
      </c>
      <c r="J443" s="37">
        <v>-7.8395515447482467E-4</v>
      </c>
      <c r="K443" s="37">
        <v>2.851506695151329E-3</v>
      </c>
      <c r="L443" s="37">
        <v>3.7473654374480247E-3</v>
      </c>
      <c r="M443" s="37">
        <v>-1.3740503345616162E-4</v>
      </c>
      <c r="N443" s="37">
        <v>3.5137375816702843E-3</v>
      </c>
      <c r="O443" s="37">
        <v>0.73520761728286743</v>
      </c>
      <c r="P443" s="37">
        <v>0.26479238271713257</v>
      </c>
    </row>
    <row r="444" spans="1:16" ht="15" x14ac:dyDescent="0.25">
      <c r="A444" s="35" t="s">
        <v>1047</v>
      </c>
      <c r="B444" s="36">
        <v>2024</v>
      </c>
      <c r="C444" s="36">
        <v>4</v>
      </c>
      <c r="D444" s="37">
        <v>9.1431278269737959E-4</v>
      </c>
      <c r="E444" s="37">
        <v>9.9416694138199091E-4</v>
      </c>
      <c r="F444" s="37">
        <v>-3.9868555031716824E-3</v>
      </c>
      <c r="G444" s="37">
        <v>1.1962337885051966E-3</v>
      </c>
      <c r="H444" s="37">
        <v>9.9416822195053101E-4</v>
      </c>
      <c r="I444" s="37">
        <v>1.1962343705818057E-3</v>
      </c>
      <c r="J444" s="37">
        <v>3.4709761384874582E-3</v>
      </c>
      <c r="K444" s="37">
        <v>1.6363435424864292E-3</v>
      </c>
      <c r="L444" s="37">
        <v>4.4088484719395638E-3</v>
      </c>
      <c r="M444" s="37">
        <v>1.0632742487359792E-4</v>
      </c>
      <c r="N444" s="37">
        <v>-3.3481977880001068E-5</v>
      </c>
      <c r="O444" s="37">
        <v>0.73520761728286743</v>
      </c>
      <c r="P444" s="37">
        <v>0.26479238271713257</v>
      </c>
    </row>
    <row r="445" spans="1:16" ht="15" x14ac:dyDescent="0.25">
      <c r="A445" s="35" t="s">
        <v>1047</v>
      </c>
      <c r="B445" s="36">
        <v>2025</v>
      </c>
      <c r="C445" s="36">
        <v>1</v>
      </c>
      <c r="D445" s="37">
        <v>-4.661249928176403E-3</v>
      </c>
      <c r="E445" s="37">
        <v>-3.7982359062880278E-3</v>
      </c>
      <c r="F445" s="37">
        <v>2.3835895117372274E-3</v>
      </c>
      <c r="G445" s="37">
        <v>2.3125323932617903E-3</v>
      </c>
      <c r="H445" s="37">
        <v>-3.7982314825057983E-3</v>
      </c>
      <c r="I445" s="37">
        <v>2.3125377483665943E-3</v>
      </c>
      <c r="J445" s="37">
        <v>5.148925818502903E-3</v>
      </c>
      <c r="K445" s="37">
        <v>1.243121363222599E-2</v>
      </c>
      <c r="L445" s="37">
        <v>4.5352187007665634E-3</v>
      </c>
      <c r="M445" s="37">
        <v>-1.3932526344433427E-3</v>
      </c>
      <c r="N445" s="37">
        <v>1.2054693885147572E-2</v>
      </c>
      <c r="O445" s="37">
        <v>0.73520761728286743</v>
      </c>
      <c r="P445" s="37">
        <v>0.26479238271713257</v>
      </c>
    </row>
    <row r="446" spans="1:16" ht="15" x14ac:dyDescent="0.25">
      <c r="A446" s="35" t="s">
        <v>1047</v>
      </c>
      <c r="B446" s="36">
        <v>2025</v>
      </c>
      <c r="C446" s="36">
        <v>2</v>
      </c>
      <c r="D446" s="37">
        <v>-4.7519532963633537E-3</v>
      </c>
      <c r="E446" s="37">
        <v>-5.9660538099706173E-3</v>
      </c>
      <c r="F446" s="37">
        <v>1.6714666271582246E-3</v>
      </c>
      <c r="G446" s="37">
        <v>1.3348630163818598E-3</v>
      </c>
      <c r="H446" s="37">
        <v>-5.9660598635673523E-3</v>
      </c>
      <c r="I446" s="37">
        <v>1.3348576612770557E-3</v>
      </c>
      <c r="J446" s="37">
        <v>-8.3194224862381816E-4</v>
      </c>
      <c r="K446" s="37">
        <v>3.5123780835419893E-3</v>
      </c>
      <c r="L446" s="37">
        <v>4.7403913922607899E-3</v>
      </c>
      <c r="M446" s="37">
        <v>1.2965647038072348E-3</v>
      </c>
      <c r="N446" s="37">
        <v>2.1635973826050758E-3</v>
      </c>
      <c r="O446" s="37">
        <v>0.73520761728286743</v>
      </c>
      <c r="P446" s="37">
        <v>0.26479238271713257</v>
      </c>
    </row>
    <row r="447" spans="1:16" ht="15" x14ac:dyDescent="0.25">
      <c r="A447" s="35" t="s">
        <v>1061</v>
      </c>
      <c r="B447" s="36">
        <v>1998</v>
      </c>
      <c r="C447" s="36">
        <v>1</v>
      </c>
      <c r="D447" s="37"/>
      <c r="E447" s="37"/>
      <c r="F447" s="37"/>
      <c r="G447" s="37"/>
      <c r="H447" s="37"/>
      <c r="I447" s="37"/>
      <c r="J447" s="37"/>
      <c r="K447" s="37"/>
      <c r="L447" s="37"/>
      <c r="M447" s="37">
        <v>-5.7048164308071136E-4</v>
      </c>
      <c r="N447" s="37"/>
      <c r="O447" s="37"/>
      <c r="P447" s="37"/>
    </row>
    <row r="448" spans="1:16" ht="15" x14ac:dyDescent="0.25">
      <c r="A448" s="35" t="s">
        <v>1061</v>
      </c>
      <c r="B448" s="36">
        <v>1998</v>
      </c>
      <c r="C448" s="36">
        <v>2</v>
      </c>
      <c r="D448" s="37">
        <v>6.2084449455142021E-3</v>
      </c>
      <c r="E448" s="37">
        <v>4.9572796560823917E-3</v>
      </c>
      <c r="F448" s="37">
        <v>-5.7730451226234436E-3</v>
      </c>
      <c r="G448" s="37">
        <v>-7.6444745063781738E-3</v>
      </c>
      <c r="H448" s="37">
        <v>4.9572796560823917E-3</v>
      </c>
      <c r="I448" s="37">
        <v>-7.6444745063781738E-3</v>
      </c>
      <c r="J448" s="37">
        <v>9.8669230937957764E-3</v>
      </c>
      <c r="K448" s="37">
        <v>2.9501274693757296E-3</v>
      </c>
      <c r="L448" s="37">
        <v>5.3199469111859798E-3</v>
      </c>
      <c r="M448" s="37">
        <v>1.4180453727021813E-3</v>
      </c>
      <c r="N448" s="37">
        <v>2.3815035820007324E-3</v>
      </c>
      <c r="O448" s="37">
        <v>0.77151399850845337</v>
      </c>
      <c r="P448" s="37">
        <v>0.22848600149154663</v>
      </c>
    </row>
    <row r="449" spans="1:16" ht="15" x14ac:dyDescent="0.25">
      <c r="A449" s="35" t="s">
        <v>1061</v>
      </c>
      <c r="B449" s="36">
        <v>1998</v>
      </c>
      <c r="C449" s="36">
        <v>3</v>
      </c>
      <c r="D449" s="37">
        <v>3.7441165186464787E-3</v>
      </c>
      <c r="E449" s="37">
        <v>3.6997927818447351E-3</v>
      </c>
      <c r="F449" s="37">
        <v>-2.9452410526573658E-3</v>
      </c>
      <c r="G449" s="37">
        <v>-3.3146378118544817E-3</v>
      </c>
      <c r="H449" s="37">
        <v>3.6997930146753788E-3</v>
      </c>
      <c r="I449" s="37">
        <v>-3.314638277515769E-3</v>
      </c>
      <c r="J449" s="37">
        <v>1.0282541625201702E-2</v>
      </c>
      <c r="K449" s="37">
        <v>6.5831812098622322E-3</v>
      </c>
      <c r="L449" s="37">
        <v>6.4336303621530533E-3</v>
      </c>
      <c r="M449" s="37">
        <v>3.341896808706224E-5</v>
      </c>
      <c r="N449" s="37">
        <v>6.0272570699453354E-3</v>
      </c>
      <c r="O449" s="37">
        <v>0.77364635467529297</v>
      </c>
      <c r="P449" s="37">
        <v>0.22635364532470703</v>
      </c>
    </row>
    <row r="450" spans="1:16" ht="15" x14ac:dyDescent="0.25">
      <c r="A450" s="35" t="s">
        <v>1061</v>
      </c>
      <c r="B450" s="36">
        <v>1998</v>
      </c>
      <c r="C450" s="36">
        <v>4</v>
      </c>
      <c r="D450" s="37">
        <v>6.5996637567877769E-3</v>
      </c>
      <c r="E450" s="37">
        <v>9.8796067759394646E-3</v>
      </c>
      <c r="F450" s="37">
        <v>9.9958211649209261E-4</v>
      </c>
      <c r="G450" s="37">
        <v>6.2073287554085255E-3</v>
      </c>
      <c r="H450" s="37">
        <v>9.8796067759394646E-3</v>
      </c>
      <c r="I450" s="37">
        <v>6.2073292210698128E-3</v>
      </c>
      <c r="J450" s="37">
        <v>6.1867400072515011E-3</v>
      </c>
      <c r="K450" s="37">
        <v>-3.0716452747583389E-3</v>
      </c>
      <c r="L450" s="37">
        <v>5.8015580289065838E-3</v>
      </c>
      <c r="M450" s="37">
        <v>-2.6107821613550186E-3</v>
      </c>
      <c r="N450" s="37">
        <v>-3.6152391694486141E-3</v>
      </c>
      <c r="O450" s="37">
        <v>0.77577871084213257</v>
      </c>
      <c r="P450" s="37">
        <v>0.22422128915786743</v>
      </c>
    </row>
    <row r="451" spans="1:16" ht="15" x14ac:dyDescent="0.25">
      <c r="A451" s="35" t="s">
        <v>1061</v>
      </c>
      <c r="B451" s="36">
        <v>1999</v>
      </c>
      <c r="C451" s="36">
        <v>1</v>
      </c>
      <c r="D451" s="37">
        <v>8.9790495112538338E-3</v>
      </c>
      <c r="E451" s="37">
        <v>1.3156496919691563E-2</v>
      </c>
      <c r="F451" s="37">
        <v>7.6715485192835331E-3</v>
      </c>
      <c r="G451" s="37">
        <v>1.0277128778398037E-2</v>
      </c>
      <c r="H451" s="37">
        <v>1.3156495988368988E-2</v>
      </c>
      <c r="I451" s="37">
        <v>1.0277128778398037E-2</v>
      </c>
      <c r="J451" s="37">
        <v>2.1373575553297997E-2</v>
      </c>
      <c r="K451" s="37">
        <v>1.4611556194722652E-2</v>
      </c>
      <c r="L451" s="37">
        <v>7.1526640094816685E-3</v>
      </c>
      <c r="M451" s="37">
        <v>-4.7102109529078007E-3</v>
      </c>
      <c r="N451" s="37">
        <v>1.407962292432785E-2</v>
      </c>
      <c r="O451" s="37">
        <v>0.77419352531433105</v>
      </c>
      <c r="P451" s="37">
        <v>0.22580644488334656</v>
      </c>
    </row>
    <row r="452" spans="1:16" ht="15" x14ac:dyDescent="0.25">
      <c r="A452" s="35" t="s">
        <v>1061</v>
      </c>
      <c r="B452" s="36">
        <v>1999</v>
      </c>
      <c r="C452" s="36">
        <v>2</v>
      </c>
      <c r="D452" s="37">
        <v>5.712148267775774E-3</v>
      </c>
      <c r="E452" s="37">
        <v>2.0446581766009331E-3</v>
      </c>
      <c r="F452" s="37">
        <v>-5.5091455578804016E-3</v>
      </c>
      <c r="G452" s="37">
        <v>-5.1862825639545918E-3</v>
      </c>
      <c r="H452" s="37">
        <v>2.0446591079235077E-3</v>
      </c>
      <c r="I452" s="37">
        <v>-5.1862825639545918E-3</v>
      </c>
      <c r="J452" s="37">
        <v>1.2705636210739613E-2</v>
      </c>
      <c r="K452" s="37">
        <v>7.0676165632903576E-3</v>
      </c>
      <c r="L452" s="37">
        <v>6.8154814653098583E-3</v>
      </c>
      <c r="M452" s="37">
        <v>3.6506382748484612E-3</v>
      </c>
      <c r="N452" s="37">
        <v>6.5469611436128616E-3</v>
      </c>
      <c r="O452" s="37">
        <v>0.77283072471618652</v>
      </c>
      <c r="P452" s="37">
        <v>0.22716936469078064</v>
      </c>
    </row>
    <row r="453" spans="1:16" ht="15" x14ac:dyDescent="0.25">
      <c r="A453" s="35" t="s">
        <v>1061</v>
      </c>
      <c r="B453" s="36">
        <v>1999</v>
      </c>
      <c r="C453" s="36">
        <v>3</v>
      </c>
      <c r="D453" s="37">
        <v>8.0256378278136253E-3</v>
      </c>
      <c r="E453" s="37">
        <v>1.0009150020778179E-2</v>
      </c>
      <c r="F453" s="37">
        <v>1.114189624786377E-2</v>
      </c>
      <c r="G453" s="37">
        <v>1.0012727230787277E-2</v>
      </c>
      <c r="H453" s="37">
        <v>1.0009150952100754E-2</v>
      </c>
      <c r="I453" s="37">
        <v>1.0012728162109852E-2</v>
      </c>
      <c r="J453" s="37">
        <v>1.4587504789233208E-2</v>
      </c>
      <c r="K453" s="37">
        <v>5.7674148119986057E-3</v>
      </c>
      <c r="L453" s="37">
        <v>8.4815016016364098E-3</v>
      </c>
      <c r="M453" s="37">
        <v>-1.7986237071454525E-3</v>
      </c>
      <c r="N453" s="37">
        <v>5.2574947476387024E-3</v>
      </c>
      <c r="O453" s="37">
        <v>0.77540755271911621</v>
      </c>
      <c r="P453" s="37">
        <v>0.22459247708320618</v>
      </c>
    </row>
    <row r="454" spans="1:16" ht="15" x14ac:dyDescent="0.25">
      <c r="A454" s="35" t="s">
        <v>1061</v>
      </c>
      <c r="B454" s="36">
        <v>1999</v>
      </c>
      <c r="C454" s="36">
        <v>4</v>
      </c>
      <c r="D454" s="37">
        <v>7.2405287064611912E-3</v>
      </c>
      <c r="E454" s="37">
        <v>5.9928721748292446E-3</v>
      </c>
      <c r="F454" s="37">
        <v>4.6069077216088772E-3</v>
      </c>
      <c r="G454" s="37">
        <v>1.271911314688623E-3</v>
      </c>
      <c r="H454" s="37">
        <v>5.9928707778453827E-3</v>
      </c>
      <c r="I454" s="37">
        <v>1.2719110818579793E-3</v>
      </c>
      <c r="J454" s="37">
        <v>1.8101891502737999E-2</v>
      </c>
      <c r="K454" s="37">
        <v>1.1666401289403439E-2</v>
      </c>
      <c r="L454" s="37">
        <v>8.9039765298366547E-3</v>
      </c>
      <c r="M454" s="37">
        <v>1.055919798091054E-3</v>
      </c>
      <c r="N454" s="37">
        <v>1.1166813783347607E-2</v>
      </c>
      <c r="O454" s="37">
        <v>0.7779843807220459</v>
      </c>
      <c r="P454" s="37">
        <v>0.22201558947563171</v>
      </c>
    </row>
    <row r="455" spans="1:16" ht="15" x14ac:dyDescent="0.25">
      <c r="A455" s="35" t="s">
        <v>1061</v>
      </c>
      <c r="B455" s="36">
        <v>2000</v>
      </c>
      <c r="C455" s="36">
        <v>1</v>
      </c>
      <c r="D455" s="37">
        <v>7.9230610281229019E-3</v>
      </c>
      <c r="E455" s="37">
        <v>8.7937284260988235E-3</v>
      </c>
      <c r="F455" s="37">
        <v>7.0113092660903931E-3</v>
      </c>
      <c r="G455" s="37">
        <v>5.9700813144445419E-3</v>
      </c>
      <c r="H455" s="37">
        <v>8.7937302887439728E-3</v>
      </c>
      <c r="I455" s="37">
        <v>5.9700813144445419E-3</v>
      </c>
      <c r="J455" s="37">
        <v>9.1597810387611389E-3</v>
      </c>
      <c r="K455" s="37">
        <v>-9.5838279230520129E-4</v>
      </c>
      <c r="L455" s="37">
        <v>6.6472170874476433E-3</v>
      </c>
      <c r="M455" s="37">
        <v>-3.0867071473039687E-4</v>
      </c>
      <c r="N455" s="37">
        <v>-1.4480098616331816E-3</v>
      </c>
      <c r="O455" s="37">
        <v>0.78527587652206421</v>
      </c>
      <c r="P455" s="37">
        <v>0.21472412347793579</v>
      </c>
    </row>
    <row r="456" spans="1:16" ht="15" x14ac:dyDescent="0.25">
      <c r="A456" s="35" t="s">
        <v>1061</v>
      </c>
      <c r="B456" s="36">
        <v>2000</v>
      </c>
      <c r="C456" s="36">
        <v>2</v>
      </c>
      <c r="D456" s="37">
        <v>2.4984388146549463E-3</v>
      </c>
      <c r="E456" s="37">
        <v>2.6739813620224595E-4</v>
      </c>
      <c r="F456" s="37">
        <v>4.0994370356202126E-3</v>
      </c>
      <c r="G456" s="37">
        <v>2.2616090718656778E-3</v>
      </c>
      <c r="H456" s="37">
        <v>2.6739761233329773E-4</v>
      </c>
      <c r="I456" s="37">
        <v>2.2616095375269651E-3</v>
      </c>
      <c r="J456" s="37">
        <v>1.3886070810258389E-2</v>
      </c>
      <c r="K456" s="37">
        <v>1.278340257704258E-2</v>
      </c>
      <c r="L456" s="37">
        <v>7.9249385744333267E-3</v>
      </c>
      <c r="M456" s="37">
        <v>1.8445043824613094E-3</v>
      </c>
      <c r="N456" s="37">
        <v>1.2303208000957966E-2</v>
      </c>
      <c r="O456" s="37">
        <v>0.79227304458618164</v>
      </c>
      <c r="P456" s="37">
        <v>0.20772691071033478</v>
      </c>
    </row>
    <row r="457" spans="1:16" ht="15" x14ac:dyDescent="0.25">
      <c r="A457" s="35" t="s">
        <v>1061</v>
      </c>
      <c r="B457" s="36">
        <v>2000</v>
      </c>
      <c r="C457" s="36">
        <v>3</v>
      </c>
      <c r="D457" s="37">
        <v>2.329721488058567E-2</v>
      </c>
      <c r="E457" s="37">
        <v>2.572266198694706E-2</v>
      </c>
      <c r="F457" s="37">
        <v>2.7287527918815613E-3</v>
      </c>
      <c r="G457" s="37">
        <v>6.8997364724054933E-4</v>
      </c>
      <c r="H457" s="37">
        <v>2.5722663849592209E-2</v>
      </c>
      <c r="I457" s="37">
        <v>6.8997405469417572E-4</v>
      </c>
      <c r="J457" s="37">
        <v>1.3137198053300381E-2</v>
      </c>
      <c r="K457" s="37">
        <v>-1.7187051475048065E-2</v>
      </c>
      <c r="L457" s="37">
        <v>7.132040336728096E-3</v>
      </c>
      <c r="M457" s="37">
        <v>-4.0178853669203818E-4</v>
      </c>
      <c r="N457" s="37">
        <v>-1.8231544643640518E-2</v>
      </c>
      <c r="O457" s="37">
        <v>0.7942613959312439</v>
      </c>
      <c r="P457" s="37">
        <v>0.20573858916759491</v>
      </c>
    </row>
    <row r="458" spans="1:16" ht="15" x14ac:dyDescent="0.25">
      <c r="A458" s="35" t="s">
        <v>1061</v>
      </c>
      <c r="B458" s="36">
        <v>2000</v>
      </c>
      <c r="C458" s="36">
        <v>4</v>
      </c>
      <c r="D458" s="37">
        <v>5.0095105543732643E-3</v>
      </c>
      <c r="E458" s="37">
        <v>1.5410735504701734E-3</v>
      </c>
      <c r="F458" s="37">
        <v>-9.1597088612616062E-5</v>
      </c>
      <c r="G458" s="37">
        <v>1.9842795154545456E-4</v>
      </c>
      <c r="H458" s="37">
        <v>1.5410706400871277E-3</v>
      </c>
      <c r="I458" s="37">
        <v>1.9842742767650634E-4</v>
      </c>
      <c r="J458" s="37">
        <v>1.0877122171223164E-2</v>
      </c>
      <c r="K458" s="37">
        <v>5.3426283411681652E-3</v>
      </c>
      <c r="L458" s="37">
        <v>7.1490732952952385E-3</v>
      </c>
      <c r="M458" s="37">
        <v>3.6253565922379494E-3</v>
      </c>
      <c r="N458" s="37">
        <v>5.7340962812304497E-3</v>
      </c>
      <c r="O458" s="37">
        <v>0.79624974727630615</v>
      </c>
      <c r="P458" s="37">
        <v>0.20375026762485504</v>
      </c>
    </row>
    <row r="459" spans="1:16" ht="15" x14ac:dyDescent="0.25">
      <c r="A459" s="35" t="s">
        <v>1061</v>
      </c>
      <c r="B459" s="36">
        <v>2001</v>
      </c>
      <c r="C459" s="36">
        <v>1</v>
      </c>
      <c r="D459" s="37">
        <v>-3.0930473003536463E-3</v>
      </c>
      <c r="E459" s="37">
        <v>4.6458090655505657E-3</v>
      </c>
      <c r="F459" s="37">
        <v>7.581944577395916E-3</v>
      </c>
      <c r="G459" s="37">
        <v>9.8689356818795204E-3</v>
      </c>
      <c r="H459" s="37">
        <v>4.645809531211853E-3</v>
      </c>
      <c r="I459" s="37">
        <v>9.8689356818795204E-3</v>
      </c>
      <c r="J459" s="37">
        <v>5.7696811854839325E-3</v>
      </c>
      <c r="K459" s="37">
        <v>1.0231563821434975E-2</v>
      </c>
      <c r="L459" s="37">
        <v>5.6311329826712608E-3</v>
      </c>
      <c r="M459" s="37">
        <v>-8.1654535606503487E-3</v>
      </c>
      <c r="N459" s="37">
        <v>9.9205495789647102E-3</v>
      </c>
      <c r="O459" s="37">
        <v>0.79518479108810425</v>
      </c>
      <c r="P459" s="37">
        <v>0.20481519401073456</v>
      </c>
    </row>
    <row r="460" spans="1:16" ht="15" x14ac:dyDescent="0.25">
      <c r="A460" s="35" t="s">
        <v>1061</v>
      </c>
      <c r="B460" s="36">
        <v>2001</v>
      </c>
      <c r="C460" s="36">
        <v>2</v>
      </c>
      <c r="D460" s="37">
        <v>-2.0877160131931305E-3</v>
      </c>
      <c r="E460" s="37">
        <v>-7.7304203296080232E-4</v>
      </c>
      <c r="F460" s="37">
        <v>-2.3058368824422359E-3</v>
      </c>
      <c r="G460" s="37">
        <v>2.4914308451116085E-3</v>
      </c>
      <c r="H460" s="37">
        <v>-7.7304244041442871E-4</v>
      </c>
      <c r="I460" s="37">
        <v>2.4914301466196775E-3</v>
      </c>
      <c r="J460" s="37">
        <v>1.7827138071879745E-3</v>
      </c>
      <c r="K460" s="37">
        <v>3.0816225335001945E-3</v>
      </c>
      <c r="L460" s="37">
        <v>5.6726392358541489E-3</v>
      </c>
      <c r="M460" s="37">
        <v>-1.0634459322318435E-3</v>
      </c>
      <c r="N460" s="37">
        <v>2.4747825227677822E-3</v>
      </c>
      <c r="O460" s="37">
        <v>0.79252183437347412</v>
      </c>
      <c r="P460" s="37">
        <v>0.20747813582420349</v>
      </c>
    </row>
    <row r="461" spans="1:16" ht="15" x14ac:dyDescent="0.25">
      <c r="A461" s="35" t="s">
        <v>1061</v>
      </c>
      <c r="B461" s="36">
        <v>2001</v>
      </c>
      <c r="C461" s="36">
        <v>3</v>
      </c>
      <c r="D461" s="37">
        <v>-1.5247795963659883E-3</v>
      </c>
      <c r="E461" s="37">
        <v>-2.0456349011510611E-3</v>
      </c>
      <c r="F461" s="37">
        <v>-1.5141231706365943E-3</v>
      </c>
      <c r="G461" s="37">
        <v>2.0499606616795063E-3</v>
      </c>
      <c r="H461" s="37">
        <v>-2.0456314086914063E-3</v>
      </c>
      <c r="I461" s="37">
        <v>2.0499615930020809E-3</v>
      </c>
      <c r="J461" s="37">
        <v>-1.1294341675238684E-4</v>
      </c>
      <c r="K461" s="37">
        <v>-1.1264380736974999E-4</v>
      </c>
      <c r="L461" s="37">
        <v>4.8687388189136982E-3</v>
      </c>
      <c r="M461" s="37">
        <v>1.0057911276817322E-3</v>
      </c>
      <c r="N461" s="37">
        <v>-1.7322802450507879E-3</v>
      </c>
      <c r="O461" s="37">
        <v>0.79131412506103516</v>
      </c>
      <c r="P461" s="37">
        <v>0.20868587493896484</v>
      </c>
    </row>
    <row r="462" spans="1:16" ht="15" x14ac:dyDescent="0.25">
      <c r="A462" s="35" t="s">
        <v>1061</v>
      </c>
      <c r="B462" s="36">
        <v>2001</v>
      </c>
      <c r="C462" s="36">
        <v>4</v>
      </c>
      <c r="D462" s="37">
        <v>-7.0043443702161312E-4</v>
      </c>
      <c r="E462" s="37">
        <v>4.5526442117989063E-3</v>
      </c>
      <c r="F462" s="37">
        <v>-6.468641571700573E-3</v>
      </c>
      <c r="G462" s="37">
        <v>-4.0030307718552649E-4</v>
      </c>
      <c r="H462" s="37">
        <v>4.5526400208473206E-3</v>
      </c>
      <c r="I462" s="37">
        <v>-4.0030365926213562E-4</v>
      </c>
      <c r="J462" s="37">
        <v>1.421277760528028E-3</v>
      </c>
      <c r="K462" s="37">
        <v>1.0497951880097389E-3</v>
      </c>
      <c r="L462" s="37">
        <v>4.5342110097408295E-3</v>
      </c>
      <c r="M462" s="37">
        <v>-4.9125184305012226E-3</v>
      </c>
      <c r="N462" s="37">
        <v>2.4354117340408266E-4</v>
      </c>
      <c r="O462" s="37">
        <v>0.79010641574859619</v>
      </c>
      <c r="P462" s="37">
        <v>0.2098936140537262</v>
      </c>
    </row>
    <row r="463" spans="1:16" ht="15" x14ac:dyDescent="0.25">
      <c r="A463" s="35" t="s">
        <v>1061</v>
      </c>
      <c r="B463" s="36">
        <v>2002</v>
      </c>
      <c r="C463" s="36">
        <v>1</v>
      </c>
      <c r="D463" s="37">
        <v>-3.7664442788809538E-3</v>
      </c>
      <c r="E463" s="37">
        <v>6.8327359622344375E-4</v>
      </c>
      <c r="F463" s="37">
        <v>-1.6134855104610324E-3</v>
      </c>
      <c r="G463" s="37">
        <v>3.9300753269344568E-4</v>
      </c>
      <c r="H463" s="37">
        <v>6.8327784538269043E-4</v>
      </c>
      <c r="I463" s="37">
        <v>3.9300808566622436E-4</v>
      </c>
      <c r="J463" s="37">
        <v>-1.3642062433063984E-2</v>
      </c>
      <c r="K463" s="37">
        <v>-1.5698496252298355E-2</v>
      </c>
      <c r="L463" s="37">
        <v>3.3415807411074638E-3</v>
      </c>
      <c r="M463" s="37">
        <v>-2.6056789793074131E-3</v>
      </c>
      <c r="N463" s="37">
        <v>-1.5250157564878464E-2</v>
      </c>
      <c r="O463" s="37">
        <v>0.79102820158004761</v>
      </c>
      <c r="P463" s="37">
        <v>0.20897181332111359</v>
      </c>
    </row>
    <row r="464" spans="1:16" ht="15" x14ac:dyDescent="0.25">
      <c r="A464" s="35" t="s">
        <v>1061</v>
      </c>
      <c r="B464" s="36">
        <v>2002</v>
      </c>
      <c r="C464" s="36">
        <v>2</v>
      </c>
      <c r="D464" s="37">
        <v>1.335384207777679E-3</v>
      </c>
      <c r="E464" s="37">
        <v>3.2120260875672102E-3</v>
      </c>
      <c r="F464" s="37">
        <v>2.2525640670210123E-3</v>
      </c>
      <c r="G464" s="37">
        <v>1.8602196360006928E-3</v>
      </c>
      <c r="H464" s="37">
        <v>3.2120198011398315E-3</v>
      </c>
      <c r="I464" s="37">
        <v>1.8602175405249E-3</v>
      </c>
      <c r="J464" s="37">
        <v>3.7997928448021412E-3</v>
      </c>
      <c r="K464" s="37">
        <v>2.1814610809087753E-3</v>
      </c>
      <c r="L464" s="37">
        <v>3.1161548104137182E-3</v>
      </c>
      <c r="M464" s="37">
        <v>-1.7900712555274367E-3</v>
      </c>
      <c r="N464" s="37">
        <v>2.3418913770001382E-4</v>
      </c>
      <c r="O464" s="37">
        <v>0.7899024486541748</v>
      </c>
      <c r="P464" s="37">
        <v>0.21009758114814758</v>
      </c>
    </row>
    <row r="465" spans="1:16" ht="15" x14ac:dyDescent="0.25">
      <c r="A465" s="35" t="s">
        <v>1061</v>
      </c>
      <c r="B465" s="36">
        <v>2002</v>
      </c>
      <c r="C465" s="36">
        <v>3</v>
      </c>
      <c r="D465" s="37">
        <v>1.1801343411207199E-2</v>
      </c>
      <c r="E465" s="37">
        <v>1.3602693565189838E-2</v>
      </c>
      <c r="F465" s="37">
        <v>2.7780430391430855E-3</v>
      </c>
      <c r="G465" s="37">
        <v>4.2334309546276927E-4</v>
      </c>
      <c r="H465" s="37">
        <v>1.3602696359157562E-2</v>
      </c>
      <c r="I465" s="37">
        <v>4.2334425961598754E-4</v>
      </c>
      <c r="J465" s="37">
        <v>8.5285725072026253E-3</v>
      </c>
      <c r="K465" s="37">
        <v>-5.2647022530436516E-3</v>
      </c>
      <c r="L465" s="37">
        <v>1.3371804961934686E-3</v>
      </c>
      <c r="M465" s="37">
        <v>-1.2314672349020839E-3</v>
      </c>
      <c r="N465" s="37">
        <v>-5.9277582913637161E-3</v>
      </c>
      <c r="O465" s="37">
        <v>0.78459960222244263</v>
      </c>
      <c r="P465" s="37">
        <v>0.21540039777755737</v>
      </c>
    </row>
    <row r="466" spans="1:16" ht="15" x14ac:dyDescent="0.25">
      <c r="A466" s="35" t="s">
        <v>1061</v>
      </c>
      <c r="B466" s="36">
        <v>2002</v>
      </c>
      <c r="C466" s="36">
        <v>4</v>
      </c>
      <c r="D466" s="37">
        <v>-2.344905398786068E-3</v>
      </c>
      <c r="E466" s="37">
        <v>-1.0103036183863878E-3</v>
      </c>
      <c r="F466" s="37">
        <v>7.6280714711174369E-4</v>
      </c>
      <c r="G466" s="37">
        <v>1.7562026623636484E-3</v>
      </c>
      <c r="H466" s="37">
        <v>-1.010306179523468E-3</v>
      </c>
      <c r="I466" s="37">
        <v>1.7562024295330048E-3</v>
      </c>
      <c r="J466" s="37">
        <v>-6.6394018940627575E-3</v>
      </c>
      <c r="K466" s="37">
        <v>-5.7571656070649624E-3</v>
      </c>
      <c r="L466" s="37">
        <v>-8.9338305406272411E-4</v>
      </c>
      <c r="M466" s="37">
        <v>-9.4538525445386767E-4</v>
      </c>
      <c r="N466" s="37">
        <v>-6.1145736835896969E-3</v>
      </c>
      <c r="O466" s="37">
        <v>0.77929675579071045</v>
      </c>
      <c r="P466" s="37">
        <v>0.22070321440696716</v>
      </c>
    </row>
    <row r="467" spans="1:16" ht="15" x14ac:dyDescent="0.25">
      <c r="A467" s="35" t="s">
        <v>1061</v>
      </c>
      <c r="B467" s="36">
        <v>2003</v>
      </c>
      <c r="C467" s="36">
        <v>1</v>
      </c>
      <c r="D467" s="37">
        <v>5.6595983915030956E-3</v>
      </c>
      <c r="E467" s="37">
        <v>8.2514295354485512E-3</v>
      </c>
      <c r="F467" s="37">
        <v>-7.2884350083768368E-3</v>
      </c>
      <c r="G467" s="37">
        <v>-6.6533158533275127E-3</v>
      </c>
      <c r="H467" s="37">
        <v>8.2514286041259766E-3</v>
      </c>
      <c r="I467" s="37">
        <v>-6.6533153876662254E-3</v>
      </c>
      <c r="J467" s="37">
        <v>-1.0182039113715291E-3</v>
      </c>
      <c r="K467" s="37">
        <v>-9.7553189843893051E-3</v>
      </c>
      <c r="L467" s="37">
        <v>5.417336942628026E-4</v>
      </c>
      <c r="M467" s="37">
        <v>-1.9393375841900706E-3</v>
      </c>
      <c r="N467" s="37">
        <v>-7.3974505066871643E-3</v>
      </c>
      <c r="O467" s="37">
        <v>0.76449346542358398</v>
      </c>
      <c r="P467" s="37">
        <v>0.23550648987293243</v>
      </c>
    </row>
    <row r="468" spans="1:16" ht="15" x14ac:dyDescent="0.25">
      <c r="A468" s="35" t="s">
        <v>1061</v>
      </c>
      <c r="B468" s="36">
        <v>2003</v>
      </c>
      <c r="C468" s="36">
        <v>2</v>
      </c>
      <c r="D468" s="37">
        <v>-2.7806153520941734E-3</v>
      </c>
      <c r="E468" s="37">
        <v>-1.8306792480871081E-4</v>
      </c>
      <c r="F468" s="37">
        <v>-4.3931859545409679E-3</v>
      </c>
      <c r="G468" s="37">
        <v>-1.9597643986344337E-3</v>
      </c>
      <c r="H468" s="37">
        <v>-1.8306821584701538E-4</v>
      </c>
      <c r="I468" s="37">
        <v>-1.9597648642957211E-3</v>
      </c>
      <c r="J468" s="37">
        <v>-8.9929597452282906E-3</v>
      </c>
      <c r="K468" s="37">
        <v>-9.017295204102993E-3</v>
      </c>
      <c r="L468" s="37">
        <v>4.0466419886797667E-4</v>
      </c>
      <c r="M468" s="37">
        <v>-2.1368591114878654E-3</v>
      </c>
      <c r="N468" s="37">
        <v>-9.2131970450282097E-3</v>
      </c>
      <c r="O468" s="37">
        <v>0.75119161605834961</v>
      </c>
      <c r="P468" s="37">
        <v>0.24880838394165039</v>
      </c>
    </row>
    <row r="469" spans="1:16" ht="15" x14ac:dyDescent="0.25">
      <c r="A469" s="35" t="s">
        <v>1061</v>
      </c>
      <c r="B469" s="36">
        <v>2003</v>
      </c>
      <c r="C469" s="36">
        <v>3</v>
      </c>
      <c r="D469" s="37">
        <v>-7.004727958701551E-4</v>
      </c>
      <c r="E469" s="37">
        <v>2.044526394456625E-3</v>
      </c>
      <c r="F469" s="37">
        <v>4.3640914373099804E-3</v>
      </c>
      <c r="G469" s="37">
        <v>2.2068412508815527E-3</v>
      </c>
      <c r="H469" s="37">
        <v>2.0445287227630615E-3</v>
      </c>
      <c r="I469" s="37">
        <v>2.20684171654284E-3</v>
      </c>
      <c r="J469" s="37">
        <v>-2.3792795836925507E-3</v>
      </c>
      <c r="K469" s="37">
        <v>-2.5598877109587193E-3</v>
      </c>
      <c r="L469" s="37">
        <v>3.960203321184963E-4</v>
      </c>
      <c r="M469" s="37">
        <v>-2.6061718817800283E-3</v>
      </c>
      <c r="N469" s="37">
        <v>-3.6512438673526049E-3</v>
      </c>
      <c r="O469" s="37">
        <v>0.74889147281646729</v>
      </c>
      <c r="P469" s="37">
        <v>0.25110849738121033</v>
      </c>
    </row>
    <row r="470" spans="1:16" ht="15" x14ac:dyDescent="0.25">
      <c r="A470" s="35" t="s">
        <v>1061</v>
      </c>
      <c r="B470" s="36">
        <v>2003</v>
      </c>
      <c r="C470" s="36">
        <v>4</v>
      </c>
      <c r="D470" s="37">
        <v>1.2818493880331516E-2</v>
      </c>
      <c r="E470" s="37">
        <v>1.2237656861543655E-2</v>
      </c>
      <c r="F470" s="37">
        <v>2.4755785707384348E-3</v>
      </c>
      <c r="G470" s="37">
        <v>1.9500292837619781E-3</v>
      </c>
      <c r="H470" s="37">
        <v>1.2237660586833954E-2</v>
      </c>
      <c r="I470" s="37">
        <v>1.9500295165926218E-3</v>
      </c>
      <c r="J470" s="37">
        <v>9.3585485592484474E-3</v>
      </c>
      <c r="K470" s="37">
        <v>-5.7561313733458519E-3</v>
      </c>
      <c r="L470" s="37">
        <v>1.9376896088942885E-3</v>
      </c>
      <c r="M470" s="37">
        <v>9.2734245117753744E-4</v>
      </c>
      <c r="N470" s="37">
        <v>-6.2887915410101414E-3</v>
      </c>
      <c r="O470" s="37">
        <v>0.74659132957458496</v>
      </c>
      <c r="P470" s="37">
        <v>0.25340861082077026</v>
      </c>
    </row>
    <row r="471" spans="1:16" ht="15" x14ac:dyDescent="0.25">
      <c r="A471" s="35" t="s">
        <v>1061</v>
      </c>
      <c r="B471" s="36">
        <v>2004</v>
      </c>
      <c r="C471" s="36">
        <v>1</v>
      </c>
      <c r="D471" s="37">
        <v>5.4605943150818348E-3</v>
      </c>
      <c r="E471" s="37">
        <v>3.8578633684664965E-3</v>
      </c>
      <c r="F471" s="37">
        <v>1.7890040762722492E-3</v>
      </c>
      <c r="G471" s="37">
        <v>1.5558723825961351E-3</v>
      </c>
      <c r="H471" s="37">
        <v>3.8578659296035767E-3</v>
      </c>
      <c r="I471" s="37">
        <v>1.5558716841042042E-3</v>
      </c>
      <c r="J471" s="37">
        <v>1.204830314964056E-2</v>
      </c>
      <c r="K471" s="37">
        <v>9.005427360534668E-3</v>
      </c>
      <c r="L471" s="37">
        <v>9.3488633865490556E-4</v>
      </c>
      <c r="M471" s="37">
        <v>1.172913471236825E-3</v>
      </c>
      <c r="N471" s="37">
        <v>8.4973489865660667E-3</v>
      </c>
      <c r="O471" s="37">
        <v>0.75368428230285645</v>
      </c>
      <c r="P471" s="37">
        <v>0.24631573259830475</v>
      </c>
    </row>
    <row r="472" spans="1:16" ht="15" x14ac:dyDescent="0.25">
      <c r="A472" s="35" t="s">
        <v>1061</v>
      </c>
      <c r="B472" s="36">
        <v>2004</v>
      </c>
      <c r="C472" s="36">
        <v>2</v>
      </c>
      <c r="D472" s="37">
        <v>3.141543420497328E-4</v>
      </c>
      <c r="E472" s="37">
        <v>-3.0981702730059624E-3</v>
      </c>
      <c r="F472" s="37">
        <v>5.4911160841584206E-3</v>
      </c>
      <c r="G472" s="37">
        <v>6.4661004580557346E-3</v>
      </c>
      <c r="H472" s="37">
        <v>-3.0981749296188354E-3</v>
      </c>
      <c r="I472" s="37">
        <v>6.4661009237170219E-3</v>
      </c>
      <c r="J472" s="37">
        <v>-4.8047280870378017E-4</v>
      </c>
      <c r="K472" s="37">
        <v>-1.6210936009883881E-3</v>
      </c>
      <c r="L472" s="37">
        <v>1.1163946473971009E-3</v>
      </c>
      <c r="M472" s="37">
        <v>3.5909675061702728E-3</v>
      </c>
      <c r="N472" s="37">
        <v>-3.3655553124845028E-3</v>
      </c>
      <c r="O472" s="37">
        <v>0.76335108280181885</v>
      </c>
      <c r="P472" s="37">
        <v>0.23664894700050354</v>
      </c>
    </row>
    <row r="473" spans="1:16" ht="15" x14ac:dyDescent="0.25">
      <c r="A473" s="35" t="s">
        <v>1061</v>
      </c>
      <c r="B473" s="36">
        <v>2004</v>
      </c>
      <c r="C473" s="36">
        <v>3</v>
      </c>
      <c r="D473" s="37">
        <v>9.0603716671466827E-3</v>
      </c>
      <c r="E473" s="37">
        <v>9.0086078271269798E-3</v>
      </c>
      <c r="F473" s="37">
        <v>-1.8585934303700924E-3</v>
      </c>
      <c r="G473" s="37">
        <v>-4.118697252124548E-3</v>
      </c>
      <c r="H473" s="37">
        <v>9.0086013078689575E-3</v>
      </c>
      <c r="I473" s="37">
        <v>-4.1186981834471226E-3</v>
      </c>
      <c r="J473" s="37">
        <v>8.7261870503425598E-3</v>
      </c>
      <c r="K473" s="37">
        <v>-7.2215549880638719E-4</v>
      </c>
      <c r="L473" s="37">
        <v>5.5117730516940355E-4</v>
      </c>
      <c r="M473" s="37">
        <v>1.4202794409357011E-4</v>
      </c>
      <c r="N473" s="37">
        <v>-2.1287365234456956E-4</v>
      </c>
      <c r="O473" s="37">
        <v>0.76619881391525269</v>
      </c>
      <c r="P473" s="37">
        <v>0.23380120098590851</v>
      </c>
    </row>
    <row r="474" spans="1:16" ht="15" x14ac:dyDescent="0.25">
      <c r="A474" s="35" t="s">
        <v>1061</v>
      </c>
      <c r="B474" s="36">
        <v>2004</v>
      </c>
      <c r="C474" s="36">
        <v>4</v>
      </c>
      <c r="D474" s="37">
        <v>3.3453670330345631E-3</v>
      </c>
      <c r="E474" s="37">
        <v>4.7623934224247932E-3</v>
      </c>
      <c r="F474" s="37">
        <v>9.275821503251791E-4</v>
      </c>
      <c r="G474" s="37">
        <v>1.8178181489929557E-3</v>
      </c>
      <c r="H474" s="37">
        <v>4.7623962163925171E-3</v>
      </c>
      <c r="I474" s="37">
        <v>1.817819313146174E-3</v>
      </c>
      <c r="J474" s="37">
        <v>1.5208348631858826E-3</v>
      </c>
      <c r="K474" s="37">
        <v>-3.2309324014931917E-3</v>
      </c>
      <c r="L474" s="37">
        <v>1.343140029348433E-3</v>
      </c>
      <c r="M474" s="37">
        <v>-1.0670238407328725E-3</v>
      </c>
      <c r="N474" s="37">
        <v>-4.386065062135458E-3</v>
      </c>
      <c r="O474" s="37">
        <v>0.76904654502868652</v>
      </c>
      <c r="P474" s="37">
        <v>0.23095345497131348</v>
      </c>
    </row>
    <row r="475" spans="1:16" ht="15" x14ac:dyDescent="0.25">
      <c r="A475" s="35" t="s">
        <v>1061</v>
      </c>
      <c r="B475" s="36">
        <v>2005</v>
      </c>
      <c r="C475" s="36">
        <v>1</v>
      </c>
      <c r="D475" s="37">
        <v>6.8800309672951698E-3</v>
      </c>
      <c r="E475" s="37">
        <v>9.6010155975818634E-3</v>
      </c>
      <c r="F475" s="37">
        <v>3.4323723521083593E-3</v>
      </c>
      <c r="G475" s="37">
        <v>5.3466791287064552E-3</v>
      </c>
      <c r="H475" s="37">
        <v>9.6010118722915649E-3</v>
      </c>
      <c r="I475" s="37">
        <v>5.3466781973838806E-3</v>
      </c>
      <c r="J475" s="37">
        <v>9.1872904449701309E-3</v>
      </c>
      <c r="K475" s="37">
        <v>2.5974619202315807E-3</v>
      </c>
      <c r="L475" s="37">
        <v>1.6695684753358364E-3</v>
      </c>
      <c r="M475" s="37">
        <v>-2.7980383019894361E-3</v>
      </c>
      <c r="N475" s="37">
        <v>-3.2037377823144197E-3</v>
      </c>
      <c r="O475" s="37">
        <v>0.77028709650039673</v>
      </c>
      <c r="P475" s="37">
        <v>0.22971294820308685</v>
      </c>
    </row>
    <row r="476" spans="1:16" ht="15" x14ac:dyDescent="0.25">
      <c r="A476" s="35" t="s">
        <v>1061</v>
      </c>
      <c r="B476" s="36">
        <v>2005</v>
      </c>
      <c r="C476" s="36">
        <v>2</v>
      </c>
      <c r="D476" s="37">
        <v>-1.7091471236199141E-3</v>
      </c>
      <c r="E476" s="37">
        <v>-3.7433458492159843E-3</v>
      </c>
      <c r="F476" s="37">
        <v>-1.3394424458965659E-3</v>
      </c>
      <c r="G476" s="37">
        <v>1.5498946595471352E-4</v>
      </c>
      <c r="H476" s="37">
        <v>-3.7433356046676636E-3</v>
      </c>
      <c r="I476" s="37">
        <v>1.549907901789993E-4</v>
      </c>
      <c r="J476" s="37">
        <v>1.7191175138577819E-3</v>
      </c>
      <c r="K476" s="37">
        <v>4.3844482861459255E-3</v>
      </c>
      <c r="L476" s="37">
        <v>1.3763962779194117E-3</v>
      </c>
      <c r="M476" s="37">
        <v>1.7679807497188449E-3</v>
      </c>
      <c r="N476" s="37">
        <v>3.7955695297569036E-3</v>
      </c>
      <c r="O476" s="37">
        <v>0.77062702178955078</v>
      </c>
      <c r="P476" s="37">
        <v>0.22937303781509399</v>
      </c>
    </row>
    <row r="477" spans="1:16" ht="15" x14ac:dyDescent="0.25">
      <c r="A477" s="35" t="s">
        <v>1061</v>
      </c>
      <c r="B477" s="36">
        <v>2005</v>
      </c>
      <c r="C477" s="36">
        <v>3</v>
      </c>
      <c r="D477" s="37">
        <v>7.8674787655472755E-3</v>
      </c>
      <c r="E477" s="37">
        <v>8.443501777946949E-3</v>
      </c>
      <c r="F477" s="37">
        <v>6.4898645505309105E-3</v>
      </c>
      <c r="G477" s="37">
        <v>4.6321423724293709E-3</v>
      </c>
      <c r="H477" s="37">
        <v>8.4435045719146729E-3</v>
      </c>
      <c r="I477" s="37">
        <v>4.6321428380906582E-3</v>
      </c>
      <c r="J477" s="37">
        <v>1.0306678712368011E-2</v>
      </c>
      <c r="K477" s="37">
        <v>2.7687179390341043E-3</v>
      </c>
      <c r="L477" s="37">
        <v>1.7400534125044942E-3</v>
      </c>
      <c r="M477" s="37">
        <v>-6.7066954215988517E-4</v>
      </c>
      <c r="N477" s="37">
        <v>4.2589642107486725E-3</v>
      </c>
      <c r="O477" s="37">
        <v>0.77167350053787231</v>
      </c>
      <c r="P477" s="37">
        <v>0.22832652926445007</v>
      </c>
    </row>
    <row r="478" spans="1:16" ht="15" x14ac:dyDescent="0.25">
      <c r="A478" s="35" t="s">
        <v>1061</v>
      </c>
      <c r="B478" s="36">
        <v>2005</v>
      </c>
      <c r="C478" s="36">
        <v>4</v>
      </c>
      <c r="D478" s="37">
        <v>7.7941464260220528E-3</v>
      </c>
      <c r="E478" s="37">
        <v>5.7158498093485832E-3</v>
      </c>
      <c r="F478" s="37">
        <v>1.9807459320873022E-3</v>
      </c>
      <c r="G478" s="37">
        <v>3.4619125653989613E-4</v>
      </c>
      <c r="H478" s="37">
        <v>5.7158470153808594E-3</v>
      </c>
      <c r="I478" s="37">
        <v>3.4619102370925248E-4</v>
      </c>
      <c r="J478" s="37">
        <v>1.0012843646109104E-2</v>
      </c>
      <c r="K478" s="37">
        <v>3.036990761756897E-3</v>
      </c>
      <c r="L478" s="37">
        <v>5.0198135431855917E-4</v>
      </c>
      <c r="M478" s="37">
        <v>1.8361601978540421E-3</v>
      </c>
      <c r="N478" s="37">
        <v>3.194750752300024E-3</v>
      </c>
      <c r="O478" s="37">
        <v>0.77271997928619385</v>
      </c>
      <c r="P478" s="37">
        <v>0.22728002071380615</v>
      </c>
    </row>
    <row r="479" spans="1:16" ht="15" x14ac:dyDescent="0.25">
      <c r="A479" s="35" t="s">
        <v>1061</v>
      </c>
      <c r="B479" s="36">
        <v>2006</v>
      </c>
      <c r="C479" s="36">
        <v>1</v>
      </c>
      <c r="D479" s="37">
        <v>1.9565059337764978E-3</v>
      </c>
      <c r="E479" s="37">
        <v>2.4425631272606552E-4</v>
      </c>
      <c r="F479" s="37">
        <v>4.7842757776379585E-3</v>
      </c>
      <c r="G479" s="37">
        <v>3.8458984345197678E-3</v>
      </c>
      <c r="H479" s="37">
        <v>2.4425983428955078E-4</v>
      </c>
      <c r="I479" s="37">
        <v>3.8458982016891241E-3</v>
      </c>
      <c r="J479" s="37">
        <v>1.2573412619531155E-2</v>
      </c>
      <c r="K479" s="37">
        <v>1.5584534034132957E-2</v>
      </c>
      <c r="L479" s="37">
        <v>2.4182868946809322E-4</v>
      </c>
      <c r="M479" s="37">
        <v>2.2682010603602976E-4</v>
      </c>
      <c r="N479" s="37">
        <v>1.5172600746154785E-2</v>
      </c>
      <c r="O479" s="37">
        <v>0.77303886413574219</v>
      </c>
      <c r="P479" s="37">
        <v>0.22696110606193542</v>
      </c>
    </row>
    <row r="480" spans="1:16" ht="15" x14ac:dyDescent="0.25">
      <c r="A480" s="35" t="s">
        <v>1061</v>
      </c>
      <c r="B480" s="36">
        <v>2006</v>
      </c>
      <c r="C480" s="36">
        <v>2</v>
      </c>
      <c r="D480" s="37">
        <v>2.4050148203969002E-2</v>
      </c>
      <c r="E480" s="37">
        <v>2.0752014592289925E-2</v>
      </c>
      <c r="F480" s="37">
        <v>8.5654966533184052E-3</v>
      </c>
      <c r="G480" s="37">
        <v>4.7331796959042549E-3</v>
      </c>
      <c r="H480" s="37">
        <v>2.0752012729644775E-2</v>
      </c>
      <c r="I480" s="37">
        <v>4.7331764362752438E-3</v>
      </c>
      <c r="J480" s="37">
        <v>2.1821238100528717E-2</v>
      </c>
      <c r="K480" s="37">
        <v>-4.2697936296463013E-3</v>
      </c>
      <c r="L480" s="37">
        <v>2.03288858756423E-3</v>
      </c>
      <c r="M480" s="37">
        <v>3.9109131321310997E-3</v>
      </c>
      <c r="N480" s="37">
        <v>-2.2496078163385391E-3</v>
      </c>
      <c r="O480" s="37">
        <v>0.77341330051422119</v>
      </c>
      <c r="P480" s="37">
        <v>0.22658666968345642</v>
      </c>
    </row>
    <row r="481" spans="1:16" ht="15" x14ac:dyDescent="0.25">
      <c r="A481" s="35" t="s">
        <v>1061</v>
      </c>
      <c r="B481" s="36">
        <v>2006</v>
      </c>
      <c r="C481" s="36">
        <v>3</v>
      </c>
      <c r="D481" s="37">
        <v>-1.2331104837357998E-2</v>
      </c>
      <c r="E481" s="37">
        <v>-1.6559896990656853E-2</v>
      </c>
      <c r="F481" s="37">
        <v>-3.4871170646511018E-4</v>
      </c>
      <c r="G481" s="37">
        <v>-4.368683323264122E-3</v>
      </c>
      <c r="H481" s="37">
        <v>-1.6559898853302002E-2</v>
      </c>
      <c r="I481" s="37">
        <v>-4.3686814606189728E-3</v>
      </c>
      <c r="J481" s="37">
        <v>-4.0717562660574913E-3</v>
      </c>
      <c r="K481" s="37">
        <v>1.0560953989624977E-2</v>
      </c>
      <c r="L481" s="37">
        <v>3.4655435010790825E-3</v>
      </c>
      <c r="M481" s="37">
        <v>3.5266992636024952E-3</v>
      </c>
      <c r="N481" s="37">
        <v>1.0851851664483547E-2</v>
      </c>
      <c r="O481" s="37">
        <v>0.77457088232040405</v>
      </c>
      <c r="P481" s="37">
        <v>0.22542908787727356</v>
      </c>
    </row>
    <row r="482" spans="1:16" ht="15" x14ac:dyDescent="0.25">
      <c r="A482" s="35" t="s">
        <v>1061</v>
      </c>
      <c r="B482" s="36">
        <v>2006</v>
      </c>
      <c r="C482" s="36">
        <v>4</v>
      </c>
      <c r="D482" s="37">
        <v>5.7441671378910542E-3</v>
      </c>
      <c r="E482" s="37">
        <v>3.1896580476313829E-3</v>
      </c>
      <c r="F482" s="37">
        <v>5.8984309434890747E-3</v>
      </c>
      <c r="G482" s="37">
        <v>4.5155417174100876E-3</v>
      </c>
      <c r="H482" s="37">
        <v>3.1896531581878662E-3</v>
      </c>
      <c r="I482" s="37">
        <v>4.5155412517488003E-3</v>
      </c>
      <c r="J482" s="37">
        <v>1.5886640176177025E-2</v>
      </c>
      <c r="K482" s="37">
        <v>1.1848056688904762E-2</v>
      </c>
      <c r="L482" s="37">
        <v>6.5992530435323715E-3</v>
      </c>
      <c r="M482" s="37">
        <v>2.0260829478502274E-3</v>
      </c>
      <c r="N482" s="37">
        <v>1.2122319079935551E-2</v>
      </c>
      <c r="O482" s="37">
        <v>0.77572846412658691</v>
      </c>
      <c r="P482" s="37">
        <v>0.2242715060710907</v>
      </c>
    </row>
    <row r="483" spans="1:16" ht="15" x14ac:dyDescent="0.25">
      <c r="A483" s="35" t="s">
        <v>1061</v>
      </c>
      <c r="B483" s="36">
        <v>2007</v>
      </c>
      <c r="C483" s="36">
        <v>1</v>
      </c>
      <c r="D483" s="37">
        <v>6.0399924404919147E-3</v>
      </c>
      <c r="E483" s="37">
        <v>4.495594184845686E-3</v>
      </c>
      <c r="F483" s="37">
        <v>4.6482679317705333E-4</v>
      </c>
      <c r="G483" s="37">
        <v>1.2085225898772478E-3</v>
      </c>
      <c r="H483" s="37">
        <v>4.4955909252166748E-3</v>
      </c>
      <c r="I483" s="37">
        <v>1.2085227062925696E-3</v>
      </c>
      <c r="J483" s="37">
        <v>1.8912222236394882E-2</v>
      </c>
      <c r="K483" s="37">
        <v>1.5535407699644566E-2</v>
      </c>
      <c r="L483" s="37">
        <v>7.3688896372914314E-3</v>
      </c>
      <c r="M483" s="37">
        <v>6.9447362329810858E-4</v>
      </c>
      <c r="N483" s="37">
        <v>1.5101089142262936E-2</v>
      </c>
      <c r="O483" s="37">
        <v>0.7779650092124939</v>
      </c>
      <c r="P483" s="37">
        <v>0.22203493118286133</v>
      </c>
    </row>
    <row r="484" spans="1:16" ht="15" x14ac:dyDescent="0.25">
      <c r="A484" s="35" t="s">
        <v>1061</v>
      </c>
      <c r="B484" s="36">
        <v>2007</v>
      </c>
      <c r="C484" s="36">
        <v>2</v>
      </c>
      <c r="D484" s="37">
        <v>7.8171683708205819E-4</v>
      </c>
      <c r="E484" s="37">
        <v>-1.3533727033063769E-3</v>
      </c>
      <c r="F484" s="37">
        <v>1.6694338992238045E-3</v>
      </c>
      <c r="G484" s="37">
        <v>-1.0547502897679806E-3</v>
      </c>
      <c r="H484" s="37">
        <v>-1.3533681631088257E-3</v>
      </c>
      <c r="I484" s="37">
        <v>-1.0547505225986242E-3</v>
      </c>
      <c r="J484" s="37">
        <v>7.5229699723422527E-3</v>
      </c>
      <c r="K484" s="37">
        <v>7.3301955126225948E-3</v>
      </c>
      <c r="L484" s="37">
        <v>5.525197833776474E-3</v>
      </c>
      <c r="M484" s="37">
        <v>1.9431384280323982E-3</v>
      </c>
      <c r="N484" s="37">
        <v>7.7620144002139568E-3</v>
      </c>
      <c r="O484" s="37">
        <v>0.78005993366241455</v>
      </c>
      <c r="P484" s="37">
        <v>0.21994006633758545</v>
      </c>
    </row>
    <row r="485" spans="1:16" ht="15" x14ac:dyDescent="0.25">
      <c r="A485" s="35" t="s">
        <v>1061</v>
      </c>
      <c r="B485" s="36">
        <v>2007</v>
      </c>
      <c r="C485" s="36">
        <v>3</v>
      </c>
      <c r="D485" s="37">
        <v>1.0728339664638042E-2</v>
      </c>
      <c r="E485" s="37">
        <v>1.1489824391901493E-2</v>
      </c>
      <c r="F485" s="37">
        <v>-4.9459922593086958E-4</v>
      </c>
      <c r="G485" s="37">
        <v>-5.5239826906472445E-4</v>
      </c>
      <c r="H485" s="37">
        <v>1.1489823460578918E-2</v>
      </c>
      <c r="I485" s="37">
        <v>-5.5239786161109805E-4</v>
      </c>
      <c r="J485" s="37">
        <v>1.2185852974653244E-2</v>
      </c>
      <c r="K485" s="37">
        <v>-1.7820827197283506E-3</v>
      </c>
      <c r="L485" s="37">
        <v>8.1896698102355003E-3</v>
      </c>
      <c r="M485" s="37">
        <v>2.9364085639826953E-4</v>
      </c>
      <c r="N485" s="37">
        <v>-2.4415124789811671E-4</v>
      </c>
      <c r="O485" s="37">
        <v>0.78093409538269043</v>
      </c>
      <c r="P485" s="37">
        <v>0.21906588971614838</v>
      </c>
    </row>
    <row r="486" spans="1:16" ht="15" x14ac:dyDescent="0.25">
      <c r="A486" s="35" t="s">
        <v>1061</v>
      </c>
      <c r="B486" s="36">
        <v>2007</v>
      </c>
      <c r="C486" s="36">
        <v>4</v>
      </c>
      <c r="D486" s="37">
        <v>4.6245385892689228E-3</v>
      </c>
      <c r="E486" s="37">
        <v>9.4574037939310074E-3</v>
      </c>
      <c r="F486" s="37">
        <v>6.1273155733942986E-4</v>
      </c>
      <c r="G486" s="37">
        <v>2.1495276596397161E-3</v>
      </c>
      <c r="H486" s="37">
        <v>9.4574093818664551E-3</v>
      </c>
      <c r="I486" s="37">
        <v>2.1495292894542217E-3</v>
      </c>
      <c r="J486" s="37">
        <v>1.9256196916103363E-2</v>
      </c>
      <c r="K486" s="37">
        <v>3.4657304640859365E-3</v>
      </c>
      <c r="L486" s="37">
        <v>3.7984900176525116E-2</v>
      </c>
      <c r="M486" s="37">
        <v>-1.19873380754143E-3</v>
      </c>
      <c r="N486" s="37">
        <v>3.6164182238280773E-3</v>
      </c>
      <c r="O486" s="37">
        <v>0.78180825710296631</v>
      </c>
      <c r="P486" s="37">
        <v>0.2181917130947113</v>
      </c>
    </row>
    <row r="487" spans="1:16" ht="15" x14ac:dyDescent="0.25">
      <c r="A487" s="35" t="s">
        <v>1061</v>
      </c>
      <c r="B487" s="36">
        <v>2008</v>
      </c>
      <c r="C487" s="36">
        <v>1</v>
      </c>
      <c r="D487" s="37">
        <v>2.0512193441390991E-3</v>
      </c>
      <c r="E487" s="37">
        <v>5.0283833406865597E-3</v>
      </c>
      <c r="F487" s="37">
        <v>9.9133281037211418E-4</v>
      </c>
      <c r="G487" s="37">
        <v>2.7877895627170801E-3</v>
      </c>
      <c r="H487" s="37">
        <v>5.0283819437026978E-3</v>
      </c>
      <c r="I487" s="37">
        <v>2.7877888642251492E-3</v>
      </c>
      <c r="J487" s="37">
        <v>8.1249745562672615E-3</v>
      </c>
      <c r="K487" s="37">
        <v>5.9235985390841961E-3</v>
      </c>
      <c r="L487" s="37">
        <v>6.3937981612980366E-3</v>
      </c>
      <c r="M487" s="37">
        <v>-2.9270211234688759E-3</v>
      </c>
      <c r="N487" s="37">
        <v>5.9052854776382446E-3</v>
      </c>
      <c r="O487" s="37">
        <v>0.78729557991027832</v>
      </c>
      <c r="P487" s="37">
        <v>0.21270444989204407</v>
      </c>
    </row>
    <row r="488" spans="1:16" ht="15" x14ac:dyDescent="0.25">
      <c r="A488" s="35" t="s">
        <v>1061</v>
      </c>
      <c r="B488" s="36">
        <v>2008</v>
      </c>
      <c r="C488" s="36">
        <v>2</v>
      </c>
      <c r="D488" s="37">
        <v>-2.1271337755024433E-3</v>
      </c>
      <c r="E488" s="37">
        <v>-2.4716160260140896E-3</v>
      </c>
      <c r="F488" s="37">
        <v>-8.794865570962429E-3</v>
      </c>
      <c r="G488" s="37">
        <v>-5.1226266659796238E-3</v>
      </c>
      <c r="H488" s="37">
        <v>-2.471625804901123E-3</v>
      </c>
      <c r="I488" s="37">
        <v>-5.1226266659796238E-3</v>
      </c>
      <c r="J488" s="37">
        <v>4.2481417767703533E-4</v>
      </c>
      <c r="K488" s="37">
        <v>8.7559863459318876E-4</v>
      </c>
      <c r="L488" s="37">
        <v>6.1974716372787952E-3</v>
      </c>
      <c r="M488" s="37">
        <v>8.9659640798345208E-4</v>
      </c>
      <c r="N488" s="37">
        <v>1.2997853336855769E-3</v>
      </c>
      <c r="O488" s="37">
        <v>0.78875195980072021</v>
      </c>
      <c r="P488" s="37">
        <v>0.21124804019927979</v>
      </c>
    </row>
    <row r="489" spans="1:16" ht="15" x14ac:dyDescent="0.25">
      <c r="A489" s="35" t="s">
        <v>1061</v>
      </c>
      <c r="B489" s="36">
        <v>2008</v>
      </c>
      <c r="C489" s="36">
        <v>3</v>
      </c>
      <c r="D489" s="37">
        <v>-1.5756286447867751E-3</v>
      </c>
      <c r="E489" s="37">
        <v>-2.756904810667038E-3</v>
      </c>
      <c r="F489" s="37">
        <v>-9.5186792314052582E-3</v>
      </c>
      <c r="G489" s="37">
        <v>-6.7753181792795658E-3</v>
      </c>
      <c r="H489" s="37">
        <v>-2.7568936347961426E-3</v>
      </c>
      <c r="I489" s="37">
        <v>-6.7753172479569912E-3</v>
      </c>
      <c r="J489" s="37">
        <v>-2.7781475801020861E-3</v>
      </c>
      <c r="K489" s="37">
        <v>-4.4190180487930775E-3</v>
      </c>
      <c r="L489" s="37">
        <v>5.8532711118459702E-3</v>
      </c>
      <c r="M489" s="37">
        <v>2.1539416629821062E-3</v>
      </c>
      <c r="N489" s="37">
        <v>-5.5438317358493805E-3</v>
      </c>
      <c r="O489" s="37">
        <v>0.78156441450119019</v>
      </c>
      <c r="P489" s="37">
        <v>0.2184356153011322</v>
      </c>
    </row>
    <row r="490" spans="1:16" ht="15" x14ac:dyDescent="0.25">
      <c r="A490" s="35" t="s">
        <v>1061</v>
      </c>
      <c r="B490" s="36">
        <v>2008</v>
      </c>
      <c r="C490" s="36">
        <v>4</v>
      </c>
      <c r="D490" s="37">
        <v>-1.6848377883434296E-2</v>
      </c>
      <c r="E490" s="37">
        <v>-1.5859538689255714E-2</v>
      </c>
      <c r="F490" s="37">
        <v>-2.1547002717852592E-2</v>
      </c>
      <c r="G490" s="37">
        <v>-1.4913348481059074E-2</v>
      </c>
      <c r="H490" s="37">
        <v>-1.5859544277191162E-2</v>
      </c>
      <c r="I490" s="37">
        <v>-1.4913349412381649E-2</v>
      </c>
      <c r="J490" s="37">
        <v>-1.2337074615061283E-2</v>
      </c>
      <c r="K490" s="37">
        <v>4.8398962244391441E-3</v>
      </c>
      <c r="L490" s="37">
        <v>3.7841959856450558E-3</v>
      </c>
      <c r="M490" s="37">
        <v>-1.0792412795126438E-3</v>
      </c>
      <c r="N490" s="37">
        <v>4.462092649191618E-3</v>
      </c>
      <c r="O490" s="37">
        <v>0.77437686920166016</v>
      </c>
      <c r="P490" s="37">
        <v>0.22562319040298462</v>
      </c>
    </row>
    <row r="491" spans="1:16" ht="15" x14ac:dyDescent="0.25">
      <c r="A491" s="35" t="s">
        <v>1061</v>
      </c>
      <c r="B491" s="36">
        <v>2009</v>
      </c>
      <c r="C491" s="36">
        <v>1</v>
      </c>
      <c r="D491" s="37">
        <v>-3.0547212809324265E-2</v>
      </c>
      <c r="E491" s="37">
        <v>-8.6272293701767921E-3</v>
      </c>
      <c r="F491" s="37">
        <v>-3.8426738232374191E-2</v>
      </c>
      <c r="G491" s="37">
        <v>-1.1341162957251072E-2</v>
      </c>
      <c r="H491" s="37">
        <v>-8.6272209882736206E-3</v>
      </c>
      <c r="I491" s="37">
        <v>-1.1341161094605923E-2</v>
      </c>
      <c r="J491" s="37">
        <v>-3.8766920566558838E-2</v>
      </c>
      <c r="K491" s="37">
        <v>-1.2297915294766426E-2</v>
      </c>
      <c r="L491" s="37">
        <v>8.914220379665494E-4</v>
      </c>
      <c r="M491" s="37">
        <v>-2.1162405610084534E-2</v>
      </c>
      <c r="N491" s="37">
        <v>-1.2228336185216904E-2</v>
      </c>
      <c r="O491" s="37">
        <v>0.74823379516601563</v>
      </c>
      <c r="P491" s="37">
        <v>0.25176620483398438</v>
      </c>
    </row>
    <row r="492" spans="1:16" ht="15" x14ac:dyDescent="0.25">
      <c r="A492" s="35" t="s">
        <v>1061</v>
      </c>
      <c r="B492" s="36">
        <v>2009</v>
      </c>
      <c r="C492" s="36">
        <v>2</v>
      </c>
      <c r="D492" s="37">
        <v>-2.6217789854854345E-3</v>
      </c>
      <c r="E492" s="37">
        <v>1.0458479635417461E-2</v>
      </c>
      <c r="F492" s="37">
        <v>4.7212438657879829E-3</v>
      </c>
      <c r="G492" s="37">
        <v>2.2208187729120255E-2</v>
      </c>
      <c r="H492" s="37">
        <v>1.0458469390869141E-2</v>
      </c>
      <c r="I492" s="37">
        <v>2.2208185866475105E-2</v>
      </c>
      <c r="J492" s="37">
        <v>-1.2963775545358658E-2</v>
      </c>
      <c r="K492" s="37">
        <v>-1.4882312156260014E-2</v>
      </c>
      <c r="L492" s="37">
        <v>-1.7455812485422939E-4</v>
      </c>
      <c r="M492" s="37">
        <v>-1.2585543096065521E-2</v>
      </c>
      <c r="N492" s="37">
        <v>-1.4732298441231251E-2</v>
      </c>
      <c r="O492" s="37">
        <v>0.72493422031402588</v>
      </c>
      <c r="P492" s="37">
        <v>0.27506572008132935</v>
      </c>
    </row>
    <row r="493" spans="1:16" ht="15" x14ac:dyDescent="0.25">
      <c r="A493" s="35" t="s">
        <v>1061</v>
      </c>
      <c r="B493" s="36">
        <v>2009</v>
      </c>
      <c r="C493" s="36">
        <v>3</v>
      </c>
      <c r="D493" s="37">
        <v>9.966609999537468E-3</v>
      </c>
      <c r="E493" s="37">
        <v>3.9917738176882267E-3</v>
      </c>
      <c r="F493" s="37">
        <v>6.772118154913187E-3</v>
      </c>
      <c r="G493" s="37">
        <v>3.8784991484135389E-3</v>
      </c>
      <c r="H493" s="37">
        <v>3.9917826652526855E-3</v>
      </c>
      <c r="I493" s="37">
        <v>3.8784986827522516E-3</v>
      </c>
      <c r="J493" s="37">
        <v>-9.514722041785717E-4</v>
      </c>
      <c r="K493" s="37">
        <v>-1.5670774504542351E-2</v>
      </c>
      <c r="L493" s="37">
        <v>-3.3603026531636715E-4</v>
      </c>
      <c r="M493" s="37">
        <v>6.4864535816013813E-3</v>
      </c>
      <c r="N493" s="37">
        <v>-1.6356494277715683E-2</v>
      </c>
      <c r="O493" s="37">
        <v>0.72343361377716064</v>
      </c>
      <c r="P493" s="37">
        <v>0.27656638622283936</v>
      </c>
    </row>
    <row r="494" spans="1:16" ht="15" x14ac:dyDescent="0.25">
      <c r="A494" s="35" t="s">
        <v>1061</v>
      </c>
      <c r="B494" s="36">
        <v>2009</v>
      </c>
      <c r="C494" s="36">
        <v>4</v>
      </c>
      <c r="D494" s="37">
        <v>7.3030428029596806E-3</v>
      </c>
      <c r="E494" s="37">
        <v>-6.7578477319329977E-4</v>
      </c>
      <c r="F494" s="37">
        <v>6.2743173912167549E-3</v>
      </c>
      <c r="G494" s="37">
        <v>-5.8000808348879218E-4</v>
      </c>
      <c r="H494" s="37">
        <v>-6.7579746246337891E-4</v>
      </c>
      <c r="I494" s="37">
        <v>-5.8000930584967136E-4</v>
      </c>
      <c r="J494" s="37">
        <v>9.7774984315037727E-3</v>
      </c>
      <c r="K494" s="37">
        <v>4.369501955807209E-3</v>
      </c>
      <c r="L494" s="37">
        <v>-1.7208163626492023E-3</v>
      </c>
      <c r="M494" s="37">
        <v>7.7772978693246841E-3</v>
      </c>
      <c r="N494" s="37">
        <v>3.3458096440881491E-3</v>
      </c>
      <c r="O494" s="37">
        <v>0.72193300724029541</v>
      </c>
      <c r="P494" s="37">
        <v>0.27806705236434937</v>
      </c>
    </row>
    <row r="495" spans="1:16" ht="15" x14ac:dyDescent="0.25">
      <c r="A495" s="35" t="s">
        <v>1061</v>
      </c>
      <c r="B495" s="36">
        <v>2010</v>
      </c>
      <c r="C495" s="36">
        <v>1</v>
      </c>
      <c r="D495" s="37">
        <v>3.965873911511153E-4</v>
      </c>
      <c r="E495" s="37">
        <v>-2.1875526290386915E-3</v>
      </c>
      <c r="F495" s="37">
        <v>8.751249872148037E-3</v>
      </c>
      <c r="G495" s="37">
        <v>4.8806397244334221E-3</v>
      </c>
      <c r="H495" s="37">
        <v>-2.1875500679016113E-3</v>
      </c>
      <c r="I495" s="37">
        <v>4.8806406557559967E-3</v>
      </c>
      <c r="J495" s="37">
        <v>-1.1059906333684921E-2</v>
      </c>
      <c r="K495" s="37">
        <v>-1.626882515847683E-2</v>
      </c>
      <c r="L495" s="37">
        <v>-1.0695885866880417E-3</v>
      </c>
      <c r="M495" s="37">
        <v>3.4737708047032356E-3</v>
      </c>
      <c r="N495" s="37">
        <v>-1.6466287896037102E-2</v>
      </c>
      <c r="O495" s="37">
        <v>0.74191462993621826</v>
      </c>
      <c r="P495" s="37">
        <v>0.25808539986610413</v>
      </c>
    </row>
    <row r="496" spans="1:16" ht="15" x14ac:dyDescent="0.25">
      <c r="A496" s="35" t="s">
        <v>1061</v>
      </c>
      <c r="B496" s="36">
        <v>2010</v>
      </c>
      <c r="C496" s="36">
        <v>2</v>
      </c>
      <c r="D496" s="37">
        <v>1.0897308588027954E-2</v>
      </c>
      <c r="E496" s="37">
        <v>1.4795271679759026E-2</v>
      </c>
      <c r="F496" s="37">
        <v>1.0065527632832527E-2</v>
      </c>
      <c r="G496" s="37">
        <v>-2.0961510017514229E-3</v>
      </c>
      <c r="H496" s="37">
        <v>1.4795273542404175E-2</v>
      </c>
      <c r="I496" s="37">
        <v>-2.0961505360901356E-3</v>
      </c>
      <c r="J496" s="37">
        <v>1.8935132771730423E-2</v>
      </c>
      <c r="K496" s="37">
        <v>1.2166944332420826E-2</v>
      </c>
      <c r="L496" s="37">
        <v>-6.5815332345664501E-4</v>
      </c>
      <c r="M496" s="37">
        <v>-5.0125536508858204E-3</v>
      </c>
      <c r="N496" s="37">
        <v>1.1217320337891579E-2</v>
      </c>
      <c r="O496" s="37">
        <v>0.76495075225830078</v>
      </c>
      <c r="P496" s="37">
        <v>0.23504923284053802</v>
      </c>
    </row>
    <row r="497" spans="1:16" ht="15" x14ac:dyDescent="0.25">
      <c r="A497" s="35" t="s">
        <v>1061</v>
      </c>
      <c r="B497" s="36">
        <v>2010</v>
      </c>
      <c r="C497" s="36">
        <v>3</v>
      </c>
      <c r="D497" s="37">
        <v>-6.4980732277035713E-3</v>
      </c>
      <c r="E497" s="37">
        <v>-1.9763300195336342E-2</v>
      </c>
      <c r="F497" s="37">
        <v>4.0337080135941505E-3</v>
      </c>
      <c r="G497" s="37">
        <v>-7.2056525386869907E-3</v>
      </c>
      <c r="H497" s="37">
        <v>-1.9763290882110596E-2</v>
      </c>
      <c r="I497" s="37">
        <v>-7.2056539356708527E-3</v>
      </c>
      <c r="J497" s="37">
        <v>2.0428681746125221E-3</v>
      </c>
      <c r="K497" s="37">
        <v>1.3117500580847263E-2</v>
      </c>
      <c r="L497" s="37">
        <v>-1.0538760107010603E-3</v>
      </c>
      <c r="M497" s="37">
        <v>1.1954330839216709E-2</v>
      </c>
      <c r="N497" s="37">
        <v>1.2907158583402634E-2</v>
      </c>
      <c r="O497" s="37">
        <v>0.76955920457839966</v>
      </c>
      <c r="P497" s="37">
        <v>0.23044078052043915</v>
      </c>
    </row>
    <row r="498" spans="1:16" ht="15" x14ac:dyDescent="0.25">
      <c r="A498" s="35" t="s">
        <v>1061</v>
      </c>
      <c r="B498" s="36">
        <v>2010</v>
      </c>
      <c r="C498" s="36">
        <v>4</v>
      </c>
      <c r="D498" s="37">
        <v>2.0283414050936699E-2</v>
      </c>
      <c r="E498" s="37">
        <v>2.0014885812997818E-2</v>
      </c>
      <c r="F498" s="37">
        <v>5.4392172023653984E-3</v>
      </c>
      <c r="G498" s="37">
        <v>3.0536814592778683E-3</v>
      </c>
      <c r="H498" s="37">
        <v>2.001488208770752E-2</v>
      </c>
      <c r="I498" s="37">
        <v>3.0536826234310865E-3</v>
      </c>
      <c r="J498" s="37">
        <v>1.2687752023339272E-2</v>
      </c>
      <c r="K498" s="37">
        <v>-1.0714186355471611E-2</v>
      </c>
      <c r="L498" s="37">
        <v>-1.0870766127482057E-3</v>
      </c>
      <c r="M498" s="37">
        <v>1.2129396200180054E-3</v>
      </c>
      <c r="N498" s="37">
        <v>-9.4341039657592773E-3</v>
      </c>
      <c r="O498" s="37">
        <v>0.77416765689849854</v>
      </c>
      <c r="P498" s="37">
        <v>0.22583232820034027</v>
      </c>
    </row>
    <row r="499" spans="1:16" ht="15" x14ac:dyDescent="0.25">
      <c r="A499" s="35" t="s">
        <v>1061</v>
      </c>
      <c r="B499" s="36">
        <v>2011</v>
      </c>
      <c r="C499" s="36">
        <v>1</v>
      </c>
      <c r="D499" s="37">
        <v>7.5008869171142578E-3</v>
      </c>
      <c r="E499" s="37">
        <v>7.2204037569463253E-3</v>
      </c>
      <c r="F499" s="37">
        <v>6.7241736687719822E-3</v>
      </c>
      <c r="G499" s="37">
        <v>1.3473890721797943E-3</v>
      </c>
      <c r="H499" s="37">
        <v>7.2204023599624634E-3</v>
      </c>
      <c r="I499" s="37">
        <v>1.3473904691636562E-3</v>
      </c>
      <c r="J499" s="37">
        <v>1.244768314063549E-2</v>
      </c>
      <c r="K499" s="37">
        <v>5.7193324901163578E-3</v>
      </c>
      <c r="L499" s="37">
        <v>3.3151460811495781E-3</v>
      </c>
      <c r="M499" s="37">
        <v>6.1489314248319715E-5</v>
      </c>
      <c r="N499" s="37">
        <v>5.6305034086108208E-3</v>
      </c>
      <c r="O499" s="37">
        <v>0.76975893974304199</v>
      </c>
      <c r="P499" s="37">
        <v>0.23024104535579681</v>
      </c>
    </row>
    <row r="500" spans="1:16" ht="15" x14ac:dyDescent="0.25">
      <c r="A500" s="35" t="s">
        <v>1061</v>
      </c>
      <c r="B500" s="36">
        <v>2011</v>
      </c>
      <c r="C500" s="36">
        <v>2</v>
      </c>
      <c r="D500" s="37">
        <v>2.6590863708406687E-3</v>
      </c>
      <c r="E500" s="37">
        <v>-6.2575377523899078E-4</v>
      </c>
      <c r="F500" s="37">
        <v>-3.131362609565258E-5</v>
      </c>
      <c r="G500" s="37">
        <v>-2.9307052027434111E-3</v>
      </c>
      <c r="H500" s="37">
        <v>-6.2575936317443848E-4</v>
      </c>
      <c r="I500" s="37">
        <v>-2.930706599727273E-3</v>
      </c>
      <c r="J500" s="37">
        <v>-1.4371981378644705E-3</v>
      </c>
      <c r="K500" s="37">
        <v>-7.1377535350620747E-3</v>
      </c>
      <c r="L500" s="37">
        <v>2.4236231110990047E-3</v>
      </c>
      <c r="M500" s="37">
        <v>4.0519549511373043E-3</v>
      </c>
      <c r="N500" s="37">
        <v>-7.3526464402675629E-3</v>
      </c>
      <c r="O500" s="37">
        <v>0.76213109493255615</v>
      </c>
      <c r="P500" s="37">
        <v>0.23786890506744385</v>
      </c>
    </row>
    <row r="501" spans="1:16" ht="15" x14ac:dyDescent="0.25">
      <c r="A501" s="35" t="s">
        <v>1061</v>
      </c>
      <c r="B501" s="36">
        <v>2011</v>
      </c>
      <c r="C501" s="36">
        <v>3</v>
      </c>
      <c r="D501" s="37">
        <v>-7.7507961541414261E-3</v>
      </c>
      <c r="E501" s="37">
        <v>-8.4546646103262901E-3</v>
      </c>
      <c r="F501" s="37">
        <v>-1.0531921871006489E-3</v>
      </c>
      <c r="G501" s="37">
        <v>-6.9839804200455546E-4</v>
      </c>
      <c r="H501" s="37">
        <v>-8.4546655416488647E-3</v>
      </c>
      <c r="I501" s="37">
        <v>-6.9839844945818186E-4</v>
      </c>
      <c r="J501" s="37">
        <v>1.4791514258831739E-3</v>
      </c>
      <c r="K501" s="37">
        <v>1.2365984730422497E-2</v>
      </c>
      <c r="L501" s="37">
        <v>2.4989834055304527E-3</v>
      </c>
      <c r="M501" s="37">
        <v>-6.7060325818601996E-5</v>
      </c>
      <c r="N501" s="37">
        <v>1.3006034307181835E-2</v>
      </c>
      <c r="O501" s="37">
        <v>0.76030123233795166</v>
      </c>
      <c r="P501" s="37">
        <v>0.23969873785972595</v>
      </c>
    </row>
    <row r="502" spans="1:16" ht="15" x14ac:dyDescent="0.25">
      <c r="A502" s="35" t="s">
        <v>1061</v>
      </c>
      <c r="B502" s="36">
        <v>2011</v>
      </c>
      <c r="C502" s="36">
        <v>4</v>
      </c>
      <c r="D502" s="37">
        <v>-1.5774518251419067E-2</v>
      </c>
      <c r="E502" s="37">
        <v>-1.0048438794910908E-2</v>
      </c>
      <c r="F502" s="37">
        <v>-3.4471086692065001E-3</v>
      </c>
      <c r="G502" s="37">
        <v>-3.7168057169765234E-3</v>
      </c>
      <c r="H502" s="37">
        <v>-1.0048434138298035E-2</v>
      </c>
      <c r="I502" s="37">
        <v>-3.716806648299098E-3</v>
      </c>
      <c r="J502" s="37">
        <v>-1.2348965741693974E-2</v>
      </c>
      <c r="K502" s="37">
        <v>3.7709504831582308E-3</v>
      </c>
      <c r="L502" s="37">
        <v>2.683296799659729E-3</v>
      </c>
      <c r="M502" s="37">
        <v>-5.808777641505003E-3</v>
      </c>
      <c r="N502" s="37">
        <v>3.5018180496990681E-3</v>
      </c>
      <c r="O502" s="37">
        <v>0.75847136974334717</v>
      </c>
      <c r="P502" s="37">
        <v>0.24152857065200806</v>
      </c>
    </row>
    <row r="503" spans="1:16" ht="15" x14ac:dyDescent="0.25">
      <c r="A503" s="35" t="s">
        <v>1061</v>
      </c>
      <c r="B503" s="36">
        <v>2012</v>
      </c>
      <c r="C503" s="36">
        <v>1</v>
      </c>
      <c r="D503" s="37">
        <v>7.7475984580814838E-3</v>
      </c>
      <c r="E503" s="37">
        <v>1.2216484174132347E-2</v>
      </c>
      <c r="F503" s="37">
        <v>1.313348300755024E-3</v>
      </c>
      <c r="G503" s="37">
        <v>7.68305454403162E-3</v>
      </c>
      <c r="H503" s="37">
        <v>1.2216478586196899E-2</v>
      </c>
      <c r="I503" s="37">
        <v>7.68305454403162E-3</v>
      </c>
      <c r="J503" s="37">
        <v>1.6904256772249937E-3</v>
      </c>
      <c r="K503" s="37">
        <v>-9.7541911527514458E-3</v>
      </c>
      <c r="L503" s="37">
        <v>1.8404588336125016E-3</v>
      </c>
      <c r="M503" s="37">
        <v>-3.5906368866562843E-3</v>
      </c>
      <c r="N503" s="37">
        <v>-1.0418510995805264E-2</v>
      </c>
      <c r="O503" s="37">
        <v>0.75689053535461426</v>
      </c>
      <c r="P503" s="37">
        <v>0.24310947954654694</v>
      </c>
    </row>
    <row r="504" spans="1:16" ht="15" x14ac:dyDescent="0.25">
      <c r="A504" s="35" t="s">
        <v>1061</v>
      </c>
      <c r="B504" s="36">
        <v>2012</v>
      </c>
      <c r="C504" s="36">
        <v>2</v>
      </c>
      <c r="D504" s="37">
        <v>1.3832632976118475E-4</v>
      </c>
      <c r="E504" s="37">
        <v>-2.4706514086574316E-3</v>
      </c>
      <c r="F504" s="37">
        <v>-1.963132293894887E-3</v>
      </c>
      <c r="G504" s="37">
        <v>-1.9762411247938871E-3</v>
      </c>
      <c r="H504" s="37">
        <v>-2.4706423282623291E-3</v>
      </c>
      <c r="I504" s="37">
        <v>-1.9762394949793816E-3</v>
      </c>
      <c r="J504" s="37">
        <v>8.3096948219463229E-4</v>
      </c>
      <c r="K504" s="37">
        <v>3.3700867788866162E-4</v>
      </c>
      <c r="L504" s="37">
        <v>1.4467928558588028E-3</v>
      </c>
      <c r="M504" s="37">
        <v>2.6935916393995285E-3</v>
      </c>
      <c r="N504" s="37">
        <v>-2.5509847910143435E-4</v>
      </c>
      <c r="O504" s="37">
        <v>0.75578987598419189</v>
      </c>
      <c r="P504" s="37">
        <v>0.24421012401580811</v>
      </c>
    </row>
    <row r="505" spans="1:16" ht="15" x14ac:dyDescent="0.25">
      <c r="A505" s="35" t="s">
        <v>1061</v>
      </c>
      <c r="B505" s="36">
        <v>2012</v>
      </c>
      <c r="C505" s="36">
        <v>3</v>
      </c>
      <c r="D505" s="37">
        <v>2.5629464071244001E-3</v>
      </c>
      <c r="E505" s="37">
        <v>-3.0366461724042892E-3</v>
      </c>
      <c r="F505" s="37">
        <v>-7.2296540020033717E-4</v>
      </c>
      <c r="G505" s="37">
        <v>1.8806243315339088E-3</v>
      </c>
      <c r="H505" s="37">
        <v>-3.0366480350494385E-3</v>
      </c>
      <c r="I505" s="37">
        <v>1.8806252628564835E-3</v>
      </c>
      <c r="J505" s="37">
        <v>-3.5150912590324879E-3</v>
      </c>
      <c r="K505" s="37">
        <v>-9.1663645580410957E-3</v>
      </c>
      <c r="L505" s="37">
        <v>4.6075775753706694E-4</v>
      </c>
      <c r="M505" s="37">
        <v>6.3285096548497677E-3</v>
      </c>
      <c r="N505" s="37">
        <v>-8.2733351737260818E-3</v>
      </c>
      <c r="O505" s="37">
        <v>0.75492054224014282</v>
      </c>
      <c r="P505" s="37">
        <v>0.24507944285869598</v>
      </c>
    </row>
    <row r="506" spans="1:16" ht="15" x14ac:dyDescent="0.25">
      <c r="A506" s="35" t="s">
        <v>1061</v>
      </c>
      <c r="B506" s="36">
        <v>2012</v>
      </c>
      <c r="C506" s="36">
        <v>4</v>
      </c>
      <c r="D506" s="37">
        <v>-6.1297835782170296E-3</v>
      </c>
      <c r="E506" s="37">
        <v>7.421569898724556E-3</v>
      </c>
      <c r="F506" s="37">
        <v>-4.1355309076607227E-3</v>
      </c>
      <c r="G506" s="37">
        <v>2.982478472404182E-4</v>
      </c>
      <c r="H506" s="37">
        <v>7.4215680360794067E-3</v>
      </c>
      <c r="I506" s="37">
        <v>2.9824580997228622E-4</v>
      </c>
      <c r="J506" s="37">
        <v>-9.6739185974001884E-3</v>
      </c>
      <c r="K506" s="37">
        <v>-5.3066499531269073E-3</v>
      </c>
      <c r="L506" s="37">
        <v>1.8173952412325889E-4</v>
      </c>
      <c r="M506" s="37">
        <v>-1.313870120793581E-2</v>
      </c>
      <c r="N506" s="37">
        <v>-5.5416850373148918E-3</v>
      </c>
      <c r="O506" s="37">
        <v>0.75405120849609375</v>
      </c>
      <c r="P506" s="37">
        <v>0.24594876170158386</v>
      </c>
    </row>
    <row r="507" spans="1:16" ht="15" x14ac:dyDescent="0.25">
      <c r="A507" s="35" t="s">
        <v>1061</v>
      </c>
      <c r="B507" s="36">
        <v>2013</v>
      </c>
      <c r="C507" s="36">
        <v>1</v>
      </c>
      <c r="D507" s="37">
        <v>7.4965124949812889E-3</v>
      </c>
      <c r="E507" s="37">
        <v>3.7063010968267918E-3</v>
      </c>
      <c r="F507" s="37">
        <v>1.5388806350529194E-3</v>
      </c>
      <c r="G507" s="37">
        <v>2.9203754384070635E-3</v>
      </c>
      <c r="H507" s="37">
        <v>3.7063062191009521E-3</v>
      </c>
      <c r="I507" s="37">
        <v>2.9203761368989944E-3</v>
      </c>
      <c r="J507" s="37">
        <v>4.8966244794428349E-3</v>
      </c>
      <c r="K507" s="37">
        <v>-4.3773055076599121E-3</v>
      </c>
      <c r="L507" s="37">
        <v>1.1686049401760101E-3</v>
      </c>
      <c r="M507" s="37">
        <v>4.1878102347254753E-3</v>
      </c>
      <c r="N507" s="37">
        <v>-4.0930518880486488E-3</v>
      </c>
      <c r="O507" s="37">
        <v>0.75120067596435547</v>
      </c>
      <c r="P507" s="37">
        <v>0.24879932403564453</v>
      </c>
    </row>
    <row r="508" spans="1:16" ht="15" x14ac:dyDescent="0.25">
      <c r="A508" s="35" t="s">
        <v>1061</v>
      </c>
      <c r="B508" s="36">
        <v>2013</v>
      </c>
      <c r="C508" s="36">
        <v>2</v>
      </c>
      <c r="D508" s="37">
        <v>8.0887234071269631E-4</v>
      </c>
      <c r="E508" s="37">
        <v>6.1219632625579834E-3</v>
      </c>
      <c r="F508" s="37">
        <v>4.5346538536250591E-3</v>
      </c>
      <c r="G508" s="37">
        <v>5.4915850050747395E-3</v>
      </c>
      <c r="H508" s="37">
        <v>6.1219632625579834E-3</v>
      </c>
      <c r="I508" s="37">
        <v>5.4915831424295902E-3</v>
      </c>
      <c r="J508" s="37">
        <v>6.4892284572124481E-3</v>
      </c>
      <c r="K508" s="37">
        <v>7.7253258787095547E-3</v>
      </c>
      <c r="L508" s="37">
        <v>1.3342084130272269E-3</v>
      </c>
      <c r="M508" s="37">
        <v>-5.7622333988547325E-3</v>
      </c>
      <c r="N508" s="37">
        <v>7.574611809104681E-3</v>
      </c>
      <c r="O508" s="37">
        <v>0.7503054141998291</v>
      </c>
      <c r="P508" s="37">
        <v>0.24969455599784851</v>
      </c>
    </row>
    <row r="509" spans="1:16" ht="15" x14ac:dyDescent="0.25">
      <c r="A509" s="35" t="s">
        <v>1061</v>
      </c>
      <c r="B509" s="36">
        <v>2013</v>
      </c>
      <c r="C509" s="36">
        <v>3</v>
      </c>
      <c r="D509" s="37">
        <v>2.293808851391077E-3</v>
      </c>
      <c r="E509" s="37">
        <v>3.0865925364196301E-3</v>
      </c>
      <c r="F509" s="37">
        <v>-3.3985474146902561E-4</v>
      </c>
      <c r="G509" s="37">
        <v>-7.771939504891634E-3</v>
      </c>
      <c r="H509" s="37">
        <v>3.086581826210022E-3</v>
      </c>
      <c r="I509" s="37">
        <v>-7.771939504891634E-3</v>
      </c>
      <c r="J509" s="37">
        <v>2.3078205995261669E-3</v>
      </c>
      <c r="K509" s="37">
        <v>-1.3430636608973145E-3</v>
      </c>
      <c r="L509" s="37">
        <v>2.8904334176331758E-3</v>
      </c>
      <c r="M509" s="37">
        <v>-4.799138696398586E-4</v>
      </c>
      <c r="N509" s="37">
        <v>-3.0576512217521667E-3</v>
      </c>
      <c r="O509" s="37">
        <v>0.75334680080413818</v>
      </c>
      <c r="P509" s="37">
        <v>0.2466532289981842</v>
      </c>
    </row>
    <row r="510" spans="1:16" ht="15" x14ac:dyDescent="0.25">
      <c r="A510" s="35" t="s">
        <v>1061</v>
      </c>
      <c r="B510" s="36">
        <v>2013</v>
      </c>
      <c r="C510" s="36">
        <v>4</v>
      </c>
      <c r="D510" s="37">
        <v>3.8922734092921019E-3</v>
      </c>
      <c r="E510" s="37">
        <v>5.4419999942183495E-3</v>
      </c>
      <c r="F510" s="37">
        <v>2.569493604823947E-3</v>
      </c>
      <c r="G510" s="37">
        <v>8.2893087528645992E-4</v>
      </c>
      <c r="H510" s="37">
        <v>5.442008376121521E-3</v>
      </c>
      <c r="I510" s="37">
        <v>8.289342513307929E-4</v>
      </c>
      <c r="J510" s="37">
        <v>7.6634963043034077E-3</v>
      </c>
      <c r="K510" s="37">
        <v>2.08650017157197E-3</v>
      </c>
      <c r="L510" s="37">
        <v>7.3325280100107193E-3</v>
      </c>
      <c r="M510" s="37">
        <v>-1.1429988080635667E-3</v>
      </c>
      <c r="N510" s="37">
        <v>1.6097617335617542E-3</v>
      </c>
      <c r="O510" s="37">
        <v>0.75638818740844727</v>
      </c>
      <c r="P510" s="37">
        <v>0.2436119019985199</v>
      </c>
    </row>
    <row r="511" spans="1:16" ht="15" x14ac:dyDescent="0.25">
      <c r="A511" s="35" t="s">
        <v>1061</v>
      </c>
      <c r="B511" s="36">
        <v>2014</v>
      </c>
      <c r="C511" s="36">
        <v>1</v>
      </c>
      <c r="D511" s="37">
        <v>-3.7380335852503777E-3</v>
      </c>
      <c r="E511" s="37">
        <v>-6.3612987287342548E-3</v>
      </c>
      <c r="F511" s="37">
        <v>2.533995546400547E-3</v>
      </c>
      <c r="G511" s="37">
        <v>3.3295378088951111E-3</v>
      </c>
      <c r="H511" s="37">
        <v>-6.3613057136535645E-3</v>
      </c>
      <c r="I511" s="37">
        <v>3.3295347820967436E-3</v>
      </c>
      <c r="J511" s="37">
        <v>-1.6649941680952907E-3</v>
      </c>
      <c r="K511" s="37">
        <v>5.8235069736838341E-3</v>
      </c>
      <c r="L511" s="37">
        <v>-5.8386428281664848E-3</v>
      </c>
      <c r="M511" s="37">
        <v>1.604876946657896E-3</v>
      </c>
      <c r="N511" s="37">
        <v>5.1891463808715343E-3</v>
      </c>
      <c r="O511" s="37">
        <v>0.7657310962677002</v>
      </c>
      <c r="P511" s="37">
        <v>0.23426893353462219</v>
      </c>
    </row>
    <row r="512" spans="1:16" ht="15" x14ac:dyDescent="0.25">
      <c r="A512" s="35" t="s">
        <v>1061</v>
      </c>
      <c r="B512" s="36">
        <v>2014</v>
      </c>
      <c r="C512" s="36">
        <v>2</v>
      </c>
      <c r="D512" s="37">
        <v>1.5972735360264778E-2</v>
      </c>
      <c r="E512" s="37">
        <v>1.6012107953429222E-2</v>
      </c>
      <c r="F512" s="37">
        <v>1.1332066060276702E-4</v>
      </c>
      <c r="G512" s="37">
        <v>-1.2982991756871343E-3</v>
      </c>
      <c r="H512" s="37">
        <v>1.6012117266654968E-2</v>
      </c>
      <c r="I512" s="37">
        <v>-1.298297313041985E-3</v>
      </c>
      <c r="J512" s="37">
        <v>6.3505098223686218E-3</v>
      </c>
      <c r="K512" s="37">
        <v>-1.1430546641349792E-2</v>
      </c>
      <c r="L512" s="37">
        <v>-5.8319331146776676E-3</v>
      </c>
      <c r="M512" s="37">
        <v>5.1179411821067333E-4</v>
      </c>
      <c r="N512" s="37">
        <v>-1.1609491892158985E-2</v>
      </c>
      <c r="O512" s="37">
        <v>0.77545261383056641</v>
      </c>
      <c r="P512" s="37">
        <v>0.22454735636711121</v>
      </c>
    </row>
    <row r="513" spans="1:16" ht="15" x14ac:dyDescent="0.25">
      <c r="A513" s="35" t="s">
        <v>1061</v>
      </c>
      <c r="B513" s="36">
        <v>2014</v>
      </c>
      <c r="C513" s="36">
        <v>3</v>
      </c>
      <c r="D513" s="37">
        <v>-9.4283828511834145E-3</v>
      </c>
      <c r="E513" s="37">
        <v>-1.6034796833992004E-2</v>
      </c>
      <c r="F513" s="37">
        <v>4.0315599180757999E-3</v>
      </c>
      <c r="G513" s="37">
        <v>3.292454406619072E-3</v>
      </c>
      <c r="H513" s="37">
        <v>-1.6034796833992004E-2</v>
      </c>
      <c r="I513" s="37">
        <v>3.2924546394497156E-3</v>
      </c>
      <c r="J513" s="37">
        <v>1.3908161781728268E-3</v>
      </c>
      <c r="K513" s="37">
        <v>1.8395295366644859E-2</v>
      </c>
      <c r="L513" s="37">
        <v>-4.8812404274940491E-3</v>
      </c>
      <c r="M513" s="37">
        <v>4.1685844771564007E-3</v>
      </c>
      <c r="N513" s="37">
        <v>1.9197916612029076E-2</v>
      </c>
      <c r="O513" s="37">
        <v>0.77925121784210205</v>
      </c>
      <c r="P513" s="37">
        <v>0.22074879705905914</v>
      </c>
    </row>
    <row r="514" spans="1:16" ht="15" x14ac:dyDescent="0.25">
      <c r="A514" s="35" t="s">
        <v>1061</v>
      </c>
      <c r="B514" s="36">
        <v>2014</v>
      </c>
      <c r="C514" s="36">
        <v>4</v>
      </c>
      <c r="D514" s="37">
        <v>2.3993918672204018E-2</v>
      </c>
      <c r="E514" s="37">
        <v>2.1325264126062393E-2</v>
      </c>
      <c r="F514" s="37">
        <v>2.9833479784429073E-3</v>
      </c>
      <c r="G514" s="37">
        <v>3.5219462588429451E-3</v>
      </c>
      <c r="H514" s="37">
        <v>2.1325260400772095E-2</v>
      </c>
      <c r="I514" s="37">
        <v>3.5219448618590832E-3</v>
      </c>
      <c r="J514" s="37">
        <v>2.3649087175726891E-2</v>
      </c>
      <c r="K514" s="37">
        <v>1.285871141590178E-3</v>
      </c>
      <c r="L514" s="37">
        <v>-3.6862401757389307E-3</v>
      </c>
      <c r="M514" s="37">
        <v>2.1166519727557898E-3</v>
      </c>
      <c r="N514" s="37">
        <v>1.1476338841021061E-3</v>
      </c>
      <c r="O514" s="37">
        <v>0.7830498218536377</v>
      </c>
      <c r="P514" s="37">
        <v>0.21695023775100708</v>
      </c>
    </row>
    <row r="515" spans="1:16" ht="15" x14ac:dyDescent="0.25">
      <c r="A515" s="35" t="s">
        <v>1061</v>
      </c>
      <c r="B515" s="36">
        <v>2015</v>
      </c>
      <c r="C515" s="36">
        <v>1</v>
      </c>
      <c r="D515" s="37">
        <v>5.3969555301591754E-4</v>
      </c>
      <c r="E515" s="37">
        <v>-1.8267823616042733E-3</v>
      </c>
      <c r="F515" s="37">
        <v>1.3217432424426079E-3</v>
      </c>
      <c r="G515" s="37">
        <v>1.2726078275591135E-3</v>
      </c>
      <c r="H515" s="37">
        <v>-1.8267780542373657E-3</v>
      </c>
      <c r="I515" s="37">
        <v>1.2726095737889409E-3</v>
      </c>
      <c r="J515" s="37">
        <v>-7.2317919693887234E-3</v>
      </c>
      <c r="K515" s="37">
        <v>-2.9245673213154078E-3</v>
      </c>
      <c r="L515" s="37">
        <v>-1.7430208623409271E-2</v>
      </c>
      <c r="M515" s="37">
        <v>6.5529684070497751E-4</v>
      </c>
      <c r="N515" s="37">
        <v>-1.4371047727763653E-3</v>
      </c>
      <c r="O515" s="37">
        <v>0.78382623195648193</v>
      </c>
      <c r="P515" s="37">
        <v>0.21617376804351807</v>
      </c>
    </row>
    <row r="516" spans="1:16" ht="15" x14ac:dyDescent="0.25">
      <c r="A516" s="35" t="s">
        <v>1061</v>
      </c>
      <c r="B516" s="36">
        <v>2015</v>
      </c>
      <c r="C516" s="36">
        <v>2</v>
      </c>
      <c r="D516" s="37">
        <v>-2.8881730511784554E-2</v>
      </c>
      <c r="E516" s="37">
        <v>-2.2886576130986214E-2</v>
      </c>
      <c r="F516" s="37">
        <v>-8.7862554937601089E-4</v>
      </c>
      <c r="G516" s="37">
        <v>-5.2644750103354454E-3</v>
      </c>
      <c r="H516" s="37">
        <v>-2.2886574268341064E-2</v>
      </c>
      <c r="I516" s="37">
        <v>-5.2644736133515835E-3</v>
      </c>
      <c r="J516" s="37">
        <v>7.2227180935442448E-3</v>
      </c>
      <c r="K516" s="37">
        <v>7.078033871948719E-3</v>
      </c>
      <c r="L516" s="37">
        <v>9.2567883431911469E-2</v>
      </c>
      <c r="M516" s="37">
        <v>4.4840103946626186E-3</v>
      </c>
      <c r="N516" s="37">
        <v>7.2273490950465202E-3</v>
      </c>
      <c r="O516" s="37">
        <v>0.78304731845855713</v>
      </c>
      <c r="P516" s="37">
        <v>0.21695265173912048</v>
      </c>
    </row>
    <row r="517" spans="1:16" ht="15" x14ac:dyDescent="0.25">
      <c r="A517" s="35" t="s">
        <v>1061</v>
      </c>
      <c r="B517" s="36">
        <v>2015</v>
      </c>
      <c r="C517" s="36">
        <v>3</v>
      </c>
      <c r="D517" s="37">
        <v>2.8694965876638889E-3</v>
      </c>
      <c r="E517" s="37">
        <v>-2.1854131773579866E-4</v>
      </c>
      <c r="F517" s="37">
        <v>2.2378126159310341E-3</v>
      </c>
      <c r="G517" s="37">
        <v>2.2273978684097528E-3</v>
      </c>
      <c r="H517" s="37">
        <v>-2.1855533123016357E-4</v>
      </c>
      <c r="I517" s="37">
        <v>2.22739577293396E-3</v>
      </c>
      <c r="J517" s="37">
        <v>1.0016164742410183E-2</v>
      </c>
      <c r="K517" s="37">
        <v>7.8562088310718536E-3</v>
      </c>
      <c r="L517" s="37">
        <v>5.7721259072422981E-3</v>
      </c>
      <c r="M517" s="37">
        <v>2.8292110655456781E-3</v>
      </c>
      <c r="N517" s="37">
        <v>7.9083405435085297E-3</v>
      </c>
      <c r="O517" s="37">
        <v>0.78373521566390991</v>
      </c>
      <c r="P517" s="37">
        <v>0.21626476943492889</v>
      </c>
    </row>
    <row r="518" spans="1:16" ht="15" x14ac:dyDescent="0.25">
      <c r="A518" s="35" t="s">
        <v>1061</v>
      </c>
      <c r="B518" s="36">
        <v>2015</v>
      </c>
      <c r="C518" s="36">
        <v>4</v>
      </c>
      <c r="D518" s="37">
        <v>-2.6254274416714907E-3</v>
      </c>
      <c r="E518" s="37">
        <v>-8.1950211897492409E-3</v>
      </c>
      <c r="F518" s="37">
        <v>9.8967202939093113E-4</v>
      </c>
      <c r="G518" s="37">
        <v>-1.0581384412944317E-3</v>
      </c>
      <c r="H518" s="37">
        <v>-8.1950128078460693E-3</v>
      </c>
      <c r="I518" s="37">
        <v>-1.0581393726170063E-3</v>
      </c>
      <c r="J518" s="37">
        <v>7.7386042103171349E-3</v>
      </c>
      <c r="K518" s="37">
        <v>1.0944170877337456E-2</v>
      </c>
      <c r="L518" s="37">
        <v>9.2447968199849129E-3</v>
      </c>
      <c r="M518" s="37">
        <v>5.3558000363409519E-3</v>
      </c>
      <c r="N518" s="37">
        <v>1.031595841050148E-2</v>
      </c>
      <c r="O518" s="37">
        <v>0.7844231128692627</v>
      </c>
      <c r="P518" s="37">
        <v>0.2155768871307373</v>
      </c>
    </row>
    <row r="519" spans="1:16" ht="15" x14ac:dyDescent="0.25">
      <c r="A519" s="35" t="s">
        <v>1061</v>
      </c>
      <c r="B519" s="36">
        <v>2016</v>
      </c>
      <c r="C519" s="36">
        <v>1</v>
      </c>
      <c r="D519" s="37">
        <v>-1.6065873205661774E-3</v>
      </c>
      <c r="E519" s="37">
        <v>-6.032691802829504E-3</v>
      </c>
      <c r="F519" s="37">
        <v>3.2594078220427036E-3</v>
      </c>
      <c r="G519" s="37">
        <v>3.1211539171636105E-3</v>
      </c>
      <c r="H519" s="37">
        <v>-6.0326904058456421E-3</v>
      </c>
      <c r="I519" s="37">
        <v>3.1211546156555414E-3</v>
      </c>
      <c r="J519" s="37">
        <v>2.156923757866025E-3</v>
      </c>
      <c r="K519" s="37">
        <v>4.0855254046618938E-3</v>
      </c>
      <c r="L519" s="37">
        <v>3.1321248970925808E-3</v>
      </c>
      <c r="M519" s="37">
        <v>4.3101082555949688E-3</v>
      </c>
      <c r="N519" s="37">
        <v>4.1932482272386551E-3</v>
      </c>
      <c r="O519" s="37">
        <v>0.7839120626449585</v>
      </c>
      <c r="P519" s="37">
        <v>0.21608796715736389</v>
      </c>
    </row>
    <row r="520" spans="1:16" ht="15" x14ac:dyDescent="0.25">
      <c r="A520" s="35" t="s">
        <v>1061</v>
      </c>
      <c r="B520" s="36">
        <v>2016</v>
      </c>
      <c r="C520" s="36">
        <v>2</v>
      </c>
      <c r="D520" s="37">
        <v>9.5787341706454754E-4</v>
      </c>
      <c r="E520" s="37">
        <v>-1.236547133885324E-3</v>
      </c>
      <c r="F520" s="37">
        <v>-9.9063254310749471E-5</v>
      </c>
      <c r="G520" s="37">
        <v>-1.68867118190974E-4</v>
      </c>
      <c r="H520" s="37">
        <v>-1.2365430593490601E-3</v>
      </c>
      <c r="I520" s="37">
        <v>-1.6886537196114659E-4</v>
      </c>
      <c r="J520" s="37">
        <v>8.7479064241051674E-3</v>
      </c>
      <c r="K520" s="37">
        <v>9.677407331764698E-3</v>
      </c>
      <c r="L520" s="37">
        <v>4.0165018290281296E-3</v>
      </c>
      <c r="M520" s="37">
        <v>1.5319373924285173E-3</v>
      </c>
      <c r="N520" s="37">
        <v>1.0666617192327976E-2</v>
      </c>
      <c r="O520" s="37">
        <v>0.78362274169921875</v>
      </c>
      <c r="P520" s="37">
        <v>0.21637725830078125</v>
      </c>
    </row>
    <row r="521" spans="1:16" ht="15" x14ac:dyDescent="0.25">
      <c r="A521" s="35" t="s">
        <v>1061</v>
      </c>
      <c r="B521" s="36">
        <v>2016</v>
      </c>
      <c r="C521" s="36">
        <v>3</v>
      </c>
      <c r="D521" s="37">
        <v>9.478909894824028E-3</v>
      </c>
      <c r="E521" s="37">
        <v>1.647929847240448E-2</v>
      </c>
      <c r="F521" s="37">
        <v>3.1675519421696663E-3</v>
      </c>
      <c r="G521" s="37">
        <v>1.6782685415819287E-3</v>
      </c>
      <c r="H521" s="37">
        <v>1.647929847240448E-2</v>
      </c>
      <c r="I521" s="37">
        <v>1.6782698221504688E-3</v>
      </c>
      <c r="J521" s="37">
        <v>8.3802696317434311E-3</v>
      </c>
      <c r="K521" s="37">
        <v>-2.8082688804715872E-3</v>
      </c>
      <c r="L521" s="37">
        <v>2.3273746483027935E-3</v>
      </c>
      <c r="M521" s="37">
        <v>-6.3961860723793507E-3</v>
      </c>
      <c r="N521" s="37">
        <v>-1.9523038063198328E-3</v>
      </c>
      <c r="O521" s="37">
        <v>0.78475421667098999</v>
      </c>
      <c r="P521" s="37">
        <v>0.21524578332901001</v>
      </c>
    </row>
    <row r="522" spans="1:16" ht="15" x14ac:dyDescent="0.25">
      <c r="A522" s="35" t="s">
        <v>1061</v>
      </c>
      <c r="B522" s="36">
        <v>2016</v>
      </c>
      <c r="C522" s="36">
        <v>4</v>
      </c>
      <c r="D522" s="37">
        <v>4.7331908717751503E-3</v>
      </c>
      <c r="E522" s="37">
        <v>-8.0865733325481415E-3</v>
      </c>
      <c r="F522" s="37">
        <v>3.7416080012917519E-3</v>
      </c>
      <c r="G522" s="37">
        <v>3.2153006759472191E-4</v>
      </c>
      <c r="H522" s="37">
        <v>-8.0865770578384399E-3</v>
      </c>
      <c r="I522" s="37">
        <v>3.2152797211892903E-4</v>
      </c>
      <c r="J522" s="37">
        <v>1.3547187671065331E-2</v>
      </c>
      <c r="K522" s="37">
        <v>1.2406078167259693E-2</v>
      </c>
      <c r="L522" s="37">
        <v>1.5990709653124213E-3</v>
      </c>
      <c r="M522" s="37">
        <v>1.1541618034243584E-2</v>
      </c>
      <c r="N522" s="37">
        <v>1.3591869734227657E-2</v>
      </c>
      <c r="O522" s="37">
        <v>0.78588569164276123</v>
      </c>
      <c r="P522" s="37">
        <v>0.21411430835723877</v>
      </c>
    </row>
    <row r="523" spans="1:16" ht="15" x14ac:dyDescent="0.25">
      <c r="A523" s="35" t="s">
        <v>1061</v>
      </c>
      <c r="B523" s="36">
        <v>2017</v>
      </c>
      <c r="C523" s="36">
        <v>1</v>
      </c>
      <c r="D523" s="37">
        <v>5.0294320099055767E-3</v>
      </c>
      <c r="E523" s="37">
        <v>1.1251887306571007E-2</v>
      </c>
      <c r="F523" s="37">
        <v>6.9332793354988098E-3</v>
      </c>
      <c r="G523" s="37">
        <v>7.4705011211335659E-3</v>
      </c>
      <c r="H523" s="37">
        <v>1.1251881718635559E-2</v>
      </c>
      <c r="I523" s="37">
        <v>7.4705001898109913E-3</v>
      </c>
      <c r="J523" s="37">
        <v>6.6317473538219929E-3</v>
      </c>
      <c r="K523" s="37">
        <v>9.5229333965107799E-4</v>
      </c>
      <c r="L523" s="37">
        <v>2.8983191587030888E-3</v>
      </c>
      <c r="M523" s="37">
        <v>-5.9856530278921127E-3</v>
      </c>
      <c r="N523" s="37">
        <v>-4.3176670442335308E-4</v>
      </c>
      <c r="O523" s="37">
        <v>0.7876594066619873</v>
      </c>
      <c r="P523" s="37">
        <v>0.21234054863452911</v>
      </c>
    </row>
    <row r="524" spans="1:16" ht="15" x14ac:dyDescent="0.25">
      <c r="A524" s="35" t="s">
        <v>1061</v>
      </c>
      <c r="B524" s="36">
        <v>2017</v>
      </c>
      <c r="C524" s="36">
        <v>2</v>
      </c>
      <c r="D524" s="37">
        <v>-7.9977139830589294E-3</v>
      </c>
      <c r="E524" s="37">
        <v>-1.6383247449994087E-2</v>
      </c>
      <c r="F524" s="37">
        <v>2.7760595548897982E-3</v>
      </c>
      <c r="G524" s="37">
        <v>8.07790900580585E-4</v>
      </c>
      <c r="H524" s="37">
        <v>-1.6383245587348938E-2</v>
      </c>
      <c r="I524" s="37">
        <v>8.0778927076607943E-4</v>
      </c>
      <c r="J524" s="37">
        <v>5.9098289348185062E-3</v>
      </c>
      <c r="K524" s="37">
        <v>1.9301587715744972E-2</v>
      </c>
      <c r="L524" s="37">
        <v>3.2513404730707407E-3</v>
      </c>
      <c r="M524" s="37">
        <v>6.3592474907636642E-3</v>
      </c>
      <c r="N524" s="37">
        <v>2.0444672554731369E-2</v>
      </c>
      <c r="O524" s="37">
        <v>0.79017400741577148</v>
      </c>
      <c r="P524" s="37">
        <v>0.2098260223865509</v>
      </c>
    </row>
    <row r="525" spans="1:16" ht="15" x14ac:dyDescent="0.25">
      <c r="A525" s="35" t="s">
        <v>1061</v>
      </c>
      <c r="B525" s="36">
        <v>2017</v>
      </c>
      <c r="C525" s="36">
        <v>3</v>
      </c>
      <c r="D525" s="37">
        <v>5.2515999414026737E-3</v>
      </c>
      <c r="E525" s="37">
        <v>-2.5296700187027454E-3</v>
      </c>
      <c r="F525" s="37">
        <v>5.4276864975690842E-3</v>
      </c>
      <c r="G525" s="37">
        <v>6.2031176639720798E-4</v>
      </c>
      <c r="H525" s="37">
        <v>-2.5296658277511597E-3</v>
      </c>
      <c r="I525" s="37">
        <v>6.2031380366533995E-4</v>
      </c>
      <c r="J525" s="37">
        <v>8.1346584483981133E-3</v>
      </c>
      <c r="K525" s="37">
        <v>1.7414502799510956E-3</v>
      </c>
      <c r="L525" s="37">
        <v>5.1353084854781628E-3</v>
      </c>
      <c r="M525" s="37">
        <v>8.2196267321705818E-3</v>
      </c>
      <c r="N525" s="37">
        <v>2.7158905286341906E-3</v>
      </c>
      <c r="O525" s="37">
        <v>0.79278695583343506</v>
      </c>
      <c r="P525" s="37">
        <v>0.20721301436424255</v>
      </c>
    </row>
    <row r="526" spans="1:16" ht="15" x14ac:dyDescent="0.25">
      <c r="A526" s="35" t="s">
        <v>1061</v>
      </c>
      <c r="B526" s="36">
        <v>2017</v>
      </c>
      <c r="C526" s="36">
        <v>4</v>
      </c>
      <c r="D526" s="37">
        <v>4.385064821690321E-3</v>
      </c>
      <c r="E526" s="37">
        <v>5.5437507107853889E-3</v>
      </c>
      <c r="F526" s="37">
        <v>3.6647748202085495E-3</v>
      </c>
      <c r="G526" s="37">
        <v>2.1637673489749432E-3</v>
      </c>
      <c r="H526" s="37">
        <v>5.5437535047531128E-3</v>
      </c>
      <c r="I526" s="37">
        <v>2.1637685131281614E-3</v>
      </c>
      <c r="J526" s="37">
        <v>8.4257349371910095E-3</v>
      </c>
      <c r="K526" s="37">
        <v>4.2598815634846687E-3</v>
      </c>
      <c r="L526" s="37">
        <v>3.6087785847485065E-3</v>
      </c>
      <c r="M526" s="37">
        <v>-1.2446810724213719E-3</v>
      </c>
      <c r="N526" s="37">
        <v>3.427386749535799E-3</v>
      </c>
      <c r="O526" s="37">
        <v>0.79539990425109863</v>
      </c>
      <c r="P526" s="37">
        <v>0.2046000063419342</v>
      </c>
    </row>
    <row r="527" spans="1:16" ht="15" x14ac:dyDescent="0.25">
      <c r="A527" s="35" t="s">
        <v>1061</v>
      </c>
      <c r="B527" s="36">
        <v>2018</v>
      </c>
      <c r="C527" s="36">
        <v>1</v>
      </c>
      <c r="D527" s="37">
        <v>-9.4500413979403675E-5</v>
      </c>
      <c r="E527" s="37">
        <v>-1.1185866314917803E-3</v>
      </c>
      <c r="F527" s="37">
        <v>-5.5587512906640768E-4</v>
      </c>
      <c r="G527" s="37">
        <v>-9.6405897056683898E-4</v>
      </c>
      <c r="H527" s="37">
        <v>-1.118585467338562E-3</v>
      </c>
      <c r="I527" s="37">
        <v>-9.6405902877449989E-4</v>
      </c>
      <c r="J527" s="37">
        <v>6.5993713214993477E-3</v>
      </c>
      <c r="K527" s="37">
        <v>8.0460077151656151E-3</v>
      </c>
      <c r="L527" s="37">
        <v>4.0242006070911884E-3</v>
      </c>
      <c r="M527" s="37">
        <v>4.7558767255395651E-4</v>
      </c>
      <c r="N527" s="37">
        <v>8.1440219655632973E-3</v>
      </c>
      <c r="O527" s="37">
        <v>0.80018007755279541</v>
      </c>
      <c r="P527" s="37">
        <v>0.19981986284255981</v>
      </c>
    </row>
    <row r="528" spans="1:16" ht="15" x14ac:dyDescent="0.25">
      <c r="A528" s="35" t="s">
        <v>1061</v>
      </c>
      <c r="B528" s="36">
        <v>2018</v>
      </c>
      <c r="C528" s="36">
        <v>2</v>
      </c>
      <c r="D528" s="37">
        <v>3.7846209015697241E-3</v>
      </c>
      <c r="E528" s="37">
        <v>1.1503768619149923E-3</v>
      </c>
      <c r="F528" s="37">
        <v>-2.420701552182436E-3</v>
      </c>
      <c r="G528" s="37">
        <v>-3.457189304754138E-3</v>
      </c>
      <c r="H528" s="37">
        <v>1.1503696441650391E-3</v>
      </c>
      <c r="I528" s="37">
        <v>-3.4571918658912182E-3</v>
      </c>
      <c r="J528" s="37">
        <v>7.4324491433799267E-3</v>
      </c>
      <c r="K528" s="37">
        <v>3.8152271881699562E-3</v>
      </c>
      <c r="L528" s="37">
        <v>3.3162534236907959E-3</v>
      </c>
      <c r="M528" s="37">
        <v>2.564483555033803E-3</v>
      </c>
      <c r="N528" s="37">
        <v>3.5570813342928886E-3</v>
      </c>
      <c r="O528" s="37">
        <v>0.80432188510894775</v>
      </c>
      <c r="P528" s="37">
        <v>0.19567805528640747</v>
      </c>
    </row>
    <row r="529" spans="1:16" ht="15" x14ac:dyDescent="0.25">
      <c r="A529" s="35" t="s">
        <v>1061</v>
      </c>
      <c r="B529" s="36">
        <v>2018</v>
      </c>
      <c r="C529" s="36">
        <v>3</v>
      </c>
      <c r="D529" s="37">
        <v>-6.4535620622336864E-3</v>
      </c>
      <c r="E529" s="37">
        <v>-1.1049352586269379E-2</v>
      </c>
      <c r="F529" s="37">
        <v>-3.1706076115369797E-3</v>
      </c>
      <c r="G529" s="37">
        <v>-3.2667140476405621E-3</v>
      </c>
      <c r="H529" s="37">
        <v>-1.1049360036849976E-2</v>
      </c>
      <c r="I529" s="37">
        <v>-3.2667142804712057E-3</v>
      </c>
      <c r="J529" s="37">
        <v>3.7494541611522436E-3</v>
      </c>
      <c r="K529" s="37">
        <v>1.4758947305381298E-2</v>
      </c>
      <c r="L529" s="37">
        <v>1.1718608438968658E-3</v>
      </c>
      <c r="M529" s="37">
        <v>2.680397592484951E-3</v>
      </c>
      <c r="N529" s="37">
        <v>1.5917541459202766E-2</v>
      </c>
      <c r="O529" s="37">
        <v>0.80565822124481201</v>
      </c>
      <c r="P529" s="37">
        <v>0.19434177875518799</v>
      </c>
    </row>
    <row r="530" spans="1:16" ht="15" x14ac:dyDescent="0.25">
      <c r="A530" s="35" t="s">
        <v>1061</v>
      </c>
      <c r="B530" s="36">
        <v>2018</v>
      </c>
      <c r="C530" s="36">
        <v>4</v>
      </c>
      <c r="D530" s="37">
        <v>-2.9157567769289017E-4</v>
      </c>
      <c r="E530" s="37">
        <v>-6.9508340675383806E-4</v>
      </c>
      <c r="F530" s="37">
        <v>2.7887031901627779E-3</v>
      </c>
      <c r="G530" s="37">
        <v>3.6228050012141466E-3</v>
      </c>
      <c r="H530" s="37">
        <v>-6.9507956504821777E-4</v>
      </c>
      <c r="I530" s="37">
        <v>3.6228054668754339E-3</v>
      </c>
      <c r="J530" s="37">
        <v>4.1557615622878075E-3</v>
      </c>
      <c r="K530" s="37">
        <v>5.148786585777998E-3</v>
      </c>
      <c r="L530" s="37">
        <v>3.0557808931916952E-3</v>
      </c>
      <c r="M530" s="37">
        <v>1.0601966641843319E-4</v>
      </c>
      <c r="N530" s="37">
        <v>5.2673099562525749E-3</v>
      </c>
      <c r="O530" s="37">
        <v>0.80699455738067627</v>
      </c>
      <c r="P530" s="37">
        <v>0.19300550222396851</v>
      </c>
    </row>
    <row r="531" spans="1:16" ht="15" x14ac:dyDescent="0.25">
      <c r="A531" s="35" t="s">
        <v>1061</v>
      </c>
      <c r="B531" s="36">
        <v>2019</v>
      </c>
      <c r="C531" s="36">
        <v>1</v>
      </c>
      <c r="D531" s="37">
        <v>4.6431268565356731E-3</v>
      </c>
      <c r="E531" s="37">
        <v>6.5650544129312038E-3</v>
      </c>
      <c r="F531" s="37">
        <v>9.4201613683253527E-4</v>
      </c>
      <c r="G531" s="37">
        <v>1.5570607502013445E-3</v>
      </c>
      <c r="H531" s="37">
        <v>6.5650641918182373E-3</v>
      </c>
      <c r="I531" s="37">
        <v>1.5570616815239191E-3</v>
      </c>
      <c r="J531" s="37">
        <v>1.2264390476047993E-2</v>
      </c>
      <c r="K531" s="37">
        <v>9.0576363727450371E-3</v>
      </c>
      <c r="L531" s="37">
        <v>4.8016393557190895E-3</v>
      </c>
      <c r="M531" s="37">
        <v>-2.5330365169793367E-3</v>
      </c>
      <c r="N531" s="37">
        <v>9.2015080153942108E-3</v>
      </c>
      <c r="O531" s="37">
        <v>0.80609393119812012</v>
      </c>
      <c r="P531" s="37">
        <v>0.1939060389995575</v>
      </c>
    </row>
    <row r="532" spans="1:16" ht="15" x14ac:dyDescent="0.25">
      <c r="A532" s="35" t="s">
        <v>1061</v>
      </c>
      <c r="B532" s="36">
        <v>2019</v>
      </c>
      <c r="C532" s="36">
        <v>2</v>
      </c>
      <c r="D532" s="37">
        <v>5.1238713786005974E-3</v>
      </c>
      <c r="E532" s="37">
        <v>6.9321569753810763E-4</v>
      </c>
      <c r="F532" s="37">
        <v>2.4621665943413973E-3</v>
      </c>
      <c r="G532" s="37">
        <v>5.0991419702768326E-3</v>
      </c>
      <c r="H532" s="37">
        <v>6.9320201873779297E-4</v>
      </c>
      <c r="I532" s="37">
        <v>5.0991419702768326E-3</v>
      </c>
      <c r="J532" s="37">
        <v>4.3798936530947685E-3</v>
      </c>
      <c r="K532" s="37">
        <v>-3.8927700370550156E-3</v>
      </c>
      <c r="L532" s="37">
        <v>5.4153380915522575E-3</v>
      </c>
      <c r="M532" s="37">
        <v>5.7566962204873562E-3</v>
      </c>
      <c r="N532" s="37">
        <v>-3.4580249339342117E-3</v>
      </c>
      <c r="O532" s="37">
        <v>0.80417591333389282</v>
      </c>
      <c r="P532" s="37">
        <v>0.19582408666610718</v>
      </c>
    </row>
    <row r="533" spans="1:16" ht="15" x14ac:dyDescent="0.25">
      <c r="A533" s="35" t="s">
        <v>1061</v>
      </c>
      <c r="B533" s="36">
        <v>2019</v>
      </c>
      <c r="C533" s="36">
        <v>3</v>
      </c>
      <c r="D533" s="37">
        <v>5.7181022129952908E-3</v>
      </c>
      <c r="E533" s="37">
        <v>5.31002227216959E-3</v>
      </c>
      <c r="F533" s="37">
        <v>-4.0251398459076881E-3</v>
      </c>
      <c r="G533" s="37">
        <v>-2.8101073112338781E-3</v>
      </c>
      <c r="H533" s="37">
        <v>5.3100287914276123E-3</v>
      </c>
      <c r="I533" s="37">
        <v>-2.8101075440645218E-3</v>
      </c>
      <c r="J533" s="37">
        <v>7.5152050703763962E-3</v>
      </c>
      <c r="K533" s="37">
        <v>-2.3814514861442149E-4</v>
      </c>
      <c r="L533" s="37">
        <v>5.8374973013997078E-3</v>
      </c>
      <c r="M533" s="37">
        <v>1.249325810931623E-3</v>
      </c>
      <c r="N533" s="37">
        <v>-5.9049000265076756E-4</v>
      </c>
      <c r="O533" s="37">
        <v>0.80347722768783569</v>
      </c>
      <c r="P533" s="37">
        <v>0.19652275741100311</v>
      </c>
    </row>
    <row r="534" spans="1:16" ht="15" x14ac:dyDescent="0.25">
      <c r="A534" s="35" t="s">
        <v>1061</v>
      </c>
      <c r="B534" s="36">
        <v>2019</v>
      </c>
      <c r="C534" s="36">
        <v>4</v>
      </c>
      <c r="D534" s="37">
        <v>-1.0276566259562969E-2</v>
      </c>
      <c r="E534" s="37">
        <v>-8.230697363615036E-3</v>
      </c>
      <c r="F534" s="37">
        <v>-4.0977941825985909E-3</v>
      </c>
      <c r="G534" s="37">
        <v>3.3546198392286897E-4</v>
      </c>
      <c r="H534" s="37">
        <v>-8.2307010889053345E-3</v>
      </c>
      <c r="I534" s="37">
        <v>3.3546553459018469E-4</v>
      </c>
      <c r="J534" s="37">
        <v>-1.280918950214982E-3</v>
      </c>
      <c r="K534" s="37">
        <v>1.0730481706559658E-2</v>
      </c>
      <c r="L534" s="37">
        <v>5.5001098662614822E-3</v>
      </c>
      <c r="M534" s="37">
        <v>-2.7491617947816849E-3</v>
      </c>
      <c r="N534" s="37">
        <v>1.0252716019749641E-2</v>
      </c>
      <c r="O534" s="37">
        <v>0.80277854204177856</v>
      </c>
      <c r="P534" s="37">
        <v>0.19722142815589905</v>
      </c>
    </row>
    <row r="535" spans="1:16" ht="15" x14ac:dyDescent="0.25">
      <c r="A535" s="35" t="s">
        <v>1061</v>
      </c>
      <c r="B535" s="36">
        <v>2020</v>
      </c>
      <c r="C535" s="36">
        <v>1</v>
      </c>
      <c r="D535" s="37">
        <v>2.4765621870756149E-2</v>
      </c>
      <c r="E535" s="37">
        <v>4.5304670929908752E-2</v>
      </c>
      <c r="F535" s="37">
        <v>-1.411091722548008E-2</v>
      </c>
      <c r="G535" s="37">
        <v>-9.9530015140771866E-3</v>
      </c>
      <c r="H535" s="37">
        <v>4.5304670929908752E-2</v>
      </c>
      <c r="I535" s="37">
        <v>-9.9530033767223358E-3</v>
      </c>
      <c r="J535" s="37">
        <v>-1.1933941394090652E-2</v>
      </c>
      <c r="K535" s="37">
        <v>-5.606546625494957E-2</v>
      </c>
      <c r="L535" s="37">
        <v>4.0924102067947388E-3</v>
      </c>
      <c r="M535" s="37">
        <v>-1.311036292463541E-2</v>
      </c>
      <c r="N535" s="37">
        <v>-5.4766643792390823E-2</v>
      </c>
      <c r="O535" s="37">
        <v>0.80156850814819336</v>
      </c>
      <c r="P535" s="37">
        <v>0.19843143224716187</v>
      </c>
    </row>
    <row r="536" spans="1:16" ht="15" x14ac:dyDescent="0.25">
      <c r="A536" s="35" t="s">
        <v>1061</v>
      </c>
      <c r="B536" s="36">
        <v>2020</v>
      </c>
      <c r="C536" s="36">
        <v>2</v>
      </c>
      <c r="D536" s="37">
        <v>-9.4988331198692322E-2</v>
      </c>
      <c r="E536" s="37">
        <v>-4.9380708485841751E-2</v>
      </c>
      <c r="F536" s="37">
        <v>-4.3359693139791489E-2</v>
      </c>
      <c r="G536" s="37">
        <v>1.5700887888669968E-2</v>
      </c>
      <c r="H536" s="37">
        <v>4.2634755373001099E-3</v>
      </c>
      <c r="I536" s="37">
        <v>3.5229348577558994E-3</v>
      </c>
      <c r="J536" s="37">
        <v>-0.1077810525894165</v>
      </c>
      <c r="K536" s="37">
        <v>-1.8452459946274757E-2</v>
      </c>
      <c r="L536" s="37">
        <v>-3.2224677852354944E-4</v>
      </c>
      <c r="M536" s="37">
        <v>-4.356495663523674E-2</v>
      </c>
      <c r="N536" s="37">
        <v>-2.1649321541190147E-2</v>
      </c>
      <c r="O536" s="37">
        <v>0.80049484968185425</v>
      </c>
      <c r="P536" s="37">
        <v>0.19950513541698456</v>
      </c>
    </row>
    <row r="537" spans="1:16" ht="15" x14ac:dyDescent="0.25">
      <c r="A537" s="35" t="s">
        <v>1061</v>
      </c>
      <c r="B537" s="36">
        <v>2020</v>
      </c>
      <c r="C537" s="36">
        <v>3</v>
      </c>
      <c r="D537" s="37">
        <v>6.1065509915351868E-2</v>
      </c>
      <c r="E537" s="37">
        <v>6.4045064151287079E-2</v>
      </c>
      <c r="F537" s="37">
        <v>3.3449094742536545E-2</v>
      </c>
      <c r="G537" s="37">
        <v>8.942214772105217E-3</v>
      </c>
      <c r="H537" s="37">
        <v>4.2634904384613037E-3</v>
      </c>
      <c r="I537" s="37">
        <v>3.6206650547683239E-3</v>
      </c>
      <c r="J537" s="37">
        <v>6.9187968969345093E-2</v>
      </c>
      <c r="K537" s="37">
        <v>1.082355622202158E-2</v>
      </c>
      <c r="L537" s="37">
        <v>2.0796745084226131E-3</v>
      </c>
      <c r="M537" s="37">
        <v>-3.9324779063463211E-3</v>
      </c>
      <c r="N537" s="37">
        <v>9.4350101426243782E-3</v>
      </c>
      <c r="O537" s="37">
        <v>0.80006879568099976</v>
      </c>
      <c r="P537" s="37">
        <v>0.19993118941783905</v>
      </c>
    </row>
    <row r="538" spans="1:16" ht="15" x14ac:dyDescent="0.25">
      <c r="A538" s="35" t="s">
        <v>1061</v>
      </c>
      <c r="B538" s="36">
        <v>2020</v>
      </c>
      <c r="C538" s="36">
        <v>4</v>
      </c>
      <c r="D538" s="37">
        <v>8.3462279289960861E-3</v>
      </c>
      <c r="E538" s="37">
        <v>-1.8739157821983099E-3</v>
      </c>
      <c r="F538" s="37">
        <v>1.0172981768846512E-2</v>
      </c>
      <c r="G538" s="37">
        <v>-1.4155401848256588E-2</v>
      </c>
      <c r="H538" s="37">
        <v>4.2634755373001099E-3</v>
      </c>
      <c r="I538" s="37">
        <v>3.5274922847747803E-3</v>
      </c>
      <c r="J538" s="37">
        <v>1.1470344848930836E-2</v>
      </c>
      <c r="K538" s="37">
        <v>3.2154412474483252E-3</v>
      </c>
      <c r="L538" s="37">
        <v>2.9166571330279112E-3</v>
      </c>
      <c r="M538" s="37">
        <v>1.0188682936131954E-2</v>
      </c>
      <c r="N538" s="37">
        <v>6.0558086261153221E-3</v>
      </c>
      <c r="O538" s="37">
        <v>0.79964274168014526</v>
      </c>
      <c r="P538" s="37">
        <v>0.20035724341869354</v>
      </c>
    </row>
    <row r="539" spans="1:16" ht="15" x14ac:dyDescent="0.25">
      <c r="A539" s="35" t="s">
        <v>1061</v>
      </c>
      <c r="B539" s="36">
        <v>2021</v>
      </c>
      <c r="C539" s="36">
        <v>1</v>
      </c>
      <c r="D539" s="37">
        <v>-1.095952931791544E-3</v>
      </c>
      <c r="E539" s="37">
        <v>-2.8305936139076948E-3</v>
      </c>
      <c r="F539" s="37">
        <v>4.8062554560601711E-3</v>
      </c>
      <c r="G539" s="37">
        <v>1.6688529867678881E-3</v>
      </c>
      <c r="H539" s="37">
        <v>-2.8305947780609131E-3</v>
      </c>
      <c r="I539" s="37">
        <v>1.6688563628122211E-3</v>
      </c>
      <c r="J539" s="37">
        <v>1.0633813217282295E-2</v>
      </c>
      <c r="K539" s="37">
        <v>1.5451010316610336E-2</v>
      </c>
      <c r="L539" s="37">
        <v>3.308677114546299E-3</v>
      </c>
      <c r="M539" s="37">
        <v>4.4490784057416022E-4</v>
      </c>
      <c r="N539" s="37">
        <v>2.2287951782345772E-2</v>
      </c>
      <c r="O539" s="37">
        <v>0.79974925518035889</v>
      </c>
      <c r="P539" s="37">
        <v>0.20025072991847992</v>
      </c>
    </row>
    <row r="540" spans="1:16" ht="15" x14ac:dyDescent="0.25">
      <c r="A540" s="35" t="s">
        <v>1061</v>
      </c>
      <c r="B540" s="36">
        <v>2021</v>
      </c>
      <c r="C540" s="36">
        <v>2</v>
      </c>
      <c r="D540" s="37">
        <v>2.7517689391970634E-2</v>
      </c>
      <c r="E540" s="37">
        <v>2.388671413064003E-2</v>
      </c>
      <c r="F540" s="37">
        <v>3.407471114769578E-3</v>
      </c>
      <c r="G540" s="37">
        <v>-4.6641621738672256E-3</v>
      </c>
      <c r="H540" s="37">
        <v>2.3886710405349731E-2</v>
      </c>
      <c r="I540" s="37">
        <v>-4.6641617082059383E-3</v>
      </c>
      <c r="J540" s="37">
        <v>4.5351166278123856E-2</v>
      </c>
      <c r="K540" s="37">
        <v>2.4805663153529167E-2</v>
      </c>
      <c r="L540" s="37">
        <v>2.2355844266712666E-3</v>
      </c>
      <c r="M540" s="37">
        <v>1.171251991763711E-3</v>
      </c>
      <c r="N540" s="37">
        <v>2.4149354547262192E-2</v>
      </c>
      <c r="O540" s="37">
        <v>0.80006879568099976</v>
      </c>
      <c r="P540" s="37">
        <v>0.19993118941783905</v>
      </c>
    </row>
    <row r="541" spans="1:16" ht="15" x14ac:dyDescent="0.25">
      <c r="A541" s="35" t="s">
        <v>1061</v>
      </c>
      <c r="B541" s="36">
        <v>2021</v>
      </c>
      <c r="C541" s="36">
        <v>3</v>
      </c>
      <c r="D541" s="37">
        <v>4.2638029903173447E-2</v>
      </c>
      <c r="E541" s="37">
        <v>3.3534560352563858E-2</v>
      </c>
      <c r="F541" s="37">
        <v>9.7538381814956665E-3</v>
      </c>
      <c r="G541" s="37">
        <v>-1.6475161537528038E-3</v>
      </c>
      <c r="H541" s="37">
        <v>3.353455662727356E-2</v>
      </c>
      <c r="I541" s="37">
        <v>-1.6475177835673094E-3</v>
      </c>
      <c r="J541" s="37">
        <v>3.0656019225716591E-2</v>
      </c>
      <c r="K541" s="37">
        <v>-1.8170889467000961E-2</v>
      </c>
      <c r="L541" s="37">
        <v>1.8634999869391322E-3</v>
      </c>
      <c r="M541" s="37">
        <v>1.1286847293376923E-2</v>
      </c>
      <c r="N541" s="37">
        <v>-1.7107877880334854E-2</v>
      </c>
      <c r="O541" s="37">
        <v>0.80006879568099976</v>
      </c>
      <c r="P541" s="37">
        <v>0.19993118941783905</v>
      </c>
    </row>
    <row r="542" spans="1:16" ht="15" x14ac:dyDescent="0.25">
      <c r="A542" s="35" t="s">
        <v>1061</v>
      </c>
      <c r="B542" s="36">
        <v>2021</v>
      </c>
      <c r="C542" s="36">
        <v>4</v>
      </c>
      <c r="D542" s="37">
        <v>-1.1665842495858669E-2</v>
      </c>
      <c r="E542" s="37">
        <v>-2.2340530529618263E-2</v>
      </c>
      <c r="F542" s="37">
        <v>1.5912461094558239E-3</v>
      </c>
      <c r="G542" s="37">
        <v>-7.2048092260956764E-4</v>
      </c>
      <c r="H542" s="37">
        <v>-2.2340506315231323E-2</v>
      </c>
      <c r="I542" s="37">
        <v>-7.2048208676278591E-4</v>
      </c>
      <c r="J542" s="37">
        <v>1.311379368416965E-3</v>
      </c>
      <c r="K542" s="37">
        <v>1.7684994265437126E-2</v>
      </c>
      <c r="L542" s="37">
        <v>2.445185324177146E-3</v>
      </c>
      <c r="M542" s="37">
        <v>9.0138288214802742E-3</v>
      </c>
      <c r="N542" s="37">
        <v>1.8245413899421692E-2</v>
      </c>
      <c r="O542" s="37">
        <v>0.80006879568099976</v>
      </c>
      <c r="P542" s="37">
        <v>0.19993118941783905</v>
      </c>
    </row>
    <row r="543" spans="1:16" ht="15" x14ac:dyDescent="0.25">
      <c r="A543" s="35" t="s">
        <v>1061</v>
      </c>
      <c r="B543" s="36">
        <v>2022</v>
      </c>
      <c r="C543" s="36">
        <v>1</v>
      </c>
      <c r="D543" s="37">
        <v>-7.6617265585809946E-4</v>
      </c>
      <c r="E543" s="37">
        <v>4.3268012814223766E-3</v>
      </c>
      <c r="F543" s="37">
        <v>-5.6399434106424451E-4</v>
      </c>
      <c r="G543" s="37">
        <v>4.4474095921032131E-4</v>
      </c>
      <c r="H543" s="37">
        <v>4.3267905712127686E-3</v>
      </c>
      <c r="I543" s="37">
        <v>4.447417741175741E-4</v>
      </c>
      <c r="J543" s="37">
        <v>1.3902454636991024E-2</v>
      </c>
      <c r="K543" s="37">
        <v>1.9928643479943275E-2</v>
      </c>
      <c r="L543" s="37">
        <v>2.9011329170316458E-3</v>
      </c>
      <c r="M543" s="37">
        <v>-6.9486591964960098E-3</v>
      </c>
      <c r="N543" s="37">
        <v>2.1189188584685326E-2</v>
      </c>
      <c r="O543" s="37">
        <v>0.80006879568099976</v>
      </c>
      <c r="P543" s="37">
        <v>0.19993118941783905</v>
      </c>
    </row>
    <row r="544" spans="1:16" ht="15" x14ac:dyDescent="0.25">
      <c r="A544" s="35" t="s">
        <v>1061</v>
      </c>
      <c r="B544" s="36">
        <v>2022</v>
      </c>
      <c r="C544" s="36">
        <v>2</v>
      </c>
      <c r="D544" s="37">
        <v>2.0132362842559814E-2</v>
      </c>
      <c r="E544" s="37">
        <v>7.7151572331786156E-3</v>
      </c>
      <c r="F544" s="37">
        <v>2.2973851300776005E-3</v>
      </c>
      <c r="G544" s="37">
        <v>-9.2197558842599392E-4</v>
      </c>
      <c r="H544" s="37">
        <v>7.7151656150817871E-3</v>
      </c>
      <c r="I544" s="37">
        <v>-9.2197314370423555E-4</v>
      </c>
      <c r="J544" s="37">
        <v>2.8747186064720154E-2</v>
      </c>
      <c r="K544" s="37">
        <v>1.0742339305579662E-2</v>
      </c>
      <c r="L544" s="37">
        <v>3.8552333135157824E-3</v>
      </c>
      <c r="M544" s="37">
        <v>1.1666636914014816E-2</v>
      </c>
      <c r="N544" s="37">
        <v>8.999205194413662E-3</v>
      </c>
      <c r="O544" s="37">
        <v>0.80006879568099976</v>
      </c>
      <c r="P544" s="37">
        <v>0.19993118941783905</v>
      </c>
    </row>
    <row r="545" spans="1:16" ht="15" x14ac:dyDescent="0.25">
      <c r="A545" s="35" t="s">
        <v>1061</v>
      </c>
      <c r="B545" s="36">
        <v>2022</v>
      </c>
      <c r="C545" s="36">
        <v>3</v>
      </c>
      <c r="D545" s="37">
        <v>-1.4397493563592434E-2</v>
      </c>
      <c r="E545" s="37">
        <v>-2.7145661413669586E-2</v>
      </c>
      <c r="F545" s="37">
        <v>5.4450449533760548E-4</v>
      </c>
      <c r="G545" s="37">
        <v>-2.3853490129113197E-3</v>
      </c>
      <c r="H545" s="37">
        <v>-2.7145683765411377E-2</v>
      </c>
      <c r="I545" s="37">
        <v>-2.385350875556469E-3</v>
      </c>
      <c r="J545" s="37">
        <v>2.310941694304347E-3</v>
      </c>
      <c r="K545" s="37">
        <v>2.2148387506604195E-2</v>
      </c>
      <c r="L545" s="37">
        <v>4.5383959077298641E-3</v>
      </c>
      <c r="M545" s="37">
        <v>1.0829001665115356E-2</v>
      </c>
      <c r="N545" s="37">
        <v>2.3156268522143364E-2</v>
      </c>
      <c r="O545" s="37">
        <v>0.80006879568099976</v>
      </c>
      <c r="P545" s="37">
        <v>0.19993118941783905</v>
      </c>
    </row>
    <row r="546" spans="1:16" ht="15" x14ac:dyDescent="0.25">
      <c r="A546" s="35" t="s">
        <v>1061</v>
      </c>
      <c r="B546" s="36">
        <v>2022</v>
      </c>
      <c r="C546" s="36">
        <v>4</v>
      </c>
      <c r="D546" s="37">
        <v>-3.4262740518897772E-3</v>
      </c>
      <c r="E546" s="37">
        <v>2.7286156546324492E-3</v>
      </c>
      <c r="F546" s="37">
        <v>-1.6170417657122016E-3</v>
      </c>
      <c r="G546" s="37">
        <v>4.5175300328992307E-4</v>
      </c>
      <c r="H546" s="37">
        <v>2.7286410331726074E-3</v>
      </c>
      <c r="I546" s="37">
        <v>4.517559427767992E-4</v>
      </c>
      <c r="J546" s="37">
        <v>-1.1814406607300043E-3</v>
      </c>
      <c r="K546" s="37">
        <v>1.1067915474995971E-3</v>
      </c>
      <c r="L546" s="37">
        <v>4.7908145934343338E-3</v>
      </c>
      <c r="M546" s="37">
        <v>-5.7533988729119301E-3</v>
      </c>
      <c r="N546" s="37">
        <v>1.3668766478076577E-3</v>
      </c>
      <c r="O546" s="37">
        <v>0.80006879568099976</v>
      </c>
      <c r="P546" s="37">
        <v>0.19993118941783905</v>
      </c>
    </row>
    <row r="547" spans="1:16" ht="15" x14ac:dyDescent="0.25">
      <c r="A547" s="35" t="s">
        <v>1061</v>
      </c>
      <c r="B547" s="36">
        <v>2023</v>
      </c>
      <c r="C547" s="35">
        <v>1</v>
      </c>
      <c r="D547" s="38">
        <v>-7.9690124839544296E-3</v>
      </c>
      <c r="E547" s="38">
        <v>-6.6006109118461609E-3</v>
      </c>
      <c r="F547" s="38">
        <v>-9.4304932281374931E-3</v>
      </c>
      <c r="G547" s="38">
        <v>-8.6726071313023567E-3</v>
      </c>
      <c r="H547" s="38">
        <v>-6.6006183624267578E-3</v>
      </c>
      <c r="I547" s="38">
        <v>-8.672608993947506E-3</v>
      </c>
      <c r="J547" s="38">
        <v>-9.4336699694395065E-3</v>
      </c>
      <c r="K547" s="38">
        <v>-4.6170302666723728E-3</v>
      </c>
      <c r="L547" s="38">
        <v>5.5877035483717918E-3</v>
      </c>
      <c r="M547" s="38">
        <v>-2.5627351715229452E-4</v>
      </c>
      <c r="N547" s="38">
        <v>-4.1016745381057262E-3</v>
      </c>
      <c r="O547" s="38">
        <v>0.80006879568099976</v>
      </c>
      <c r="P547" s="38">
        <v>0.19993118941783905</v>
      </c>
    </row>
    <row r="548" spans="1:16" ht="15" x14ac:dyDescent="0.25">
      <c r="A548" s="35" t="s">
        <v>1061</v>
      </c>
      <c r="B548" s="36">
        <v>2023</v>
      </c>
      <c r="C548" s="35">
        <v>2</v>
      </c>
      <c r="D548" s="38">
        <v>-1.0603271424770355E-2</v>
      </c>
      <c r="E548" s="38">
        <v>-4.9823303706943989E-3</v>
      </c>
      <c r="F548" s="38">
        <v>-2.4222277570515871E-3</v>
      </c>
      <c r="G548" s="38">
        <v>-6.11534109339118E-4</v>
      </c>
      <c r="H548" s="38">
        <v>-4.9823224544525146E-3</v>
      </c>
      <c r="I548" s="38">
        <v>-6.1153399292379618E-4</v>
      </c>
      <c r="J548" s="38">
        <v>-6.9418223574757576E-3</v>
      </c>
      <c r="K548" s="38">
        <v>2.9991301707923412E-3</v>
      </c>
      <c r="L548" s="38">
        <v>5.1431604661047459E-3</v>
      </c>
      <c r="M548" s="38">
        <v>-5.3872806020081043E-3</v>
      </c>
      <c r="N548" s="38">
        <v>3.3730834256857634E-3</v>
      </c>
      <c r="O548" s="38">
        <v>0.80006879568099976</v>
      </c>
      <c r="P548" s="38">
        <v>0.19993118941783905</v>
      </c>
    </row>
    <row r="549" spans="1:16" ht="15" x14ac:dyDescent="0.25">
      <c r="A549" s="35" t="s">
        <v>1061</v>
      </c>
      <c r="B549" s="36">
        <v>2023</v>
      </c>
      <c r="C549" s="35">
        <v>3</v>
      </c>
      <c r="D549" s="38">
        <v>-1.5154816210269928E-2</v>
      </c>
      <c r="E549" s="38">
        <v>-1.4359631575644016E-2</v>
      </c>
      <c r="F549" s="38">
        <v>-1.2673076707869768E-3</v>
      </c>
      <c r="G549" s="38">
        <v>-7.882268400862813E-4</v>
      </c>
      <c r="H549" s="38">
        <v>-1.4359638094902039E-2</v>
      </c>
      <c r="I549" s="38">
        <v>-7.8822852810844779E-4</v>
      </c>
      <c r="J549" s="38">
        <v>-7.4386326596140862E-3</v>
      </c>
      <c r="K549" s="38">
        <v>9.0722059831023216E-3</v>
      </c>
      <c r="L549" s="38">
        <v>4.6825460158288479E-3</v>
      </c>
      <c r="M549" s="38">
        <v>-1.2735772179439664E-3</v>
      </c>
      <c r="N549" s="38">
        <v>9.777367115020752E-3</v>
      </c>
      <c r="O549" s="38">
        <v>0.80006879568099976</v>
      </c>
      <c r="P549" s="38">
        <v>0.19993118941783905</v>
      </c>
    </row>
    <row r="550" spans="1:16" ht="15" x14ac:dyDescent="0.25">
      <c r="A550" s="35" t="s">
        <v>1061</v>
      </c>
      <c r="B550" s="36">
        <v>2023</v>
      </c>
      <c r="C550" s="35">
        <v>4</v>
      </c>
      <c r="D550" s="38">
        <v>6.1437636613845825E-3</v>
      </c>
      <c r="E550" s="38">
        <v>9.6709951758384705E-3</v>
      </c>
      <c r="F550" s="38">
        <v>6.0658645816147327E-3</v>
      </c>
      <c r="G550" s="38">
        <v>1.0197291150689125E-2</v>
      </c>
      <c r="H550" s="38">
        <v>9.6709877252578735E-3</v>
      </c>
      <c r="I550" s="38">
        <v>1.01972920820117E-2</v>
      </c>
      <c r="J550" s="38">
        <v>9.8522426560521126E-4</v>
      </c>
      <c r="K550" s="38">
        <v>-8.958783932030201E-3</v>
      </c>
      <c r="L550" s="38">
        <v>3.3432126510888338E-3</v>
      </c>
      <c r="M550" s="38">
        <v>-2.1865395829081535E-3</v>
      </c>
      <c r="N550" s="38">
        <v>-1.0057706385850906E-2</v>
      </c>
      <c r="O550" s="38">
        <v>0.80006879568099976</v>
      </c>
      <c r="P550" s="38">
        <v>0.19993118941783905</v>
      </c>
    </row>
    <row r="551" spans="1:16" ht="15" x14ac:dyDescent="0.25">
      <c r="A551" s="35" t="s">
        <v>1061</v>
      </c>
      <c r="B551" s="36">
        <v>2024</v>
      </c>
      <c r="C551" s="35">
        <v>1</v>
      </c>
      <c r="D551" s="38">
        <v>-5.2969278767704964E-3</v>
      </c>
      <c r="E551" s="38">
        <v>3.1336056999862194E-3</v>
      </c>
      <c r="F551" s="38">
        <v>-6.1122793704271317E-3</v>
      </c>
      <c r="G551" s="38">
        <v>-3.5767080262303352E-3</v>
      </c>
      <c r="H551" s="38">
        <v>3.1335949897766113E-3</v>
      </c>
      <c r="I551" s="38">
        <v>-3.5767084918916225E-3</v>
      </c>
      <c r="J551" s="38">
        <v>3.3887472818605602E-4</v>
      </c>
      <c r="K551" s="38">
        <v>6.1771129257977009E-3</v>
      </c>
      <c r="L551" s="38">
        <v>4.4248048216104507E-3</v>
      </c>
      <c r="M551" s="38">
        <v>-8.6215026676654816E-3</v>
      </c>
      <c r="N551" s="38">
        <v>6.4514130353927612E-3</v>
      </c>
      <c r="O551" s="38">
        <v>0.80006879568099976</v>
      </c>
      <c r="P551" s="38">
        <v>0.19993118941783905</v>
      </c>
    </row>
    <row r="552" spans="1:16" ht="15" x14ac:dyDescent="0.25">
      <c r="A552" s="35" t="s">
        <v>1061</v>
      </c>
      <c r="B552" s="36">
        <v>2024</v>
      </c>
      <c r="C552" s="35">
        <v>2</v>
      </c>
      <c r="D552" s="38">
        <v>8.2680648192763329E-3</v>
      </c>
      <c r="E552" s="38">
        <v>3.3820904791355133E-3</v>
      </c>
      <c r="F552" s="38">
        <v>5.9106486150994897E-4</v>
      </c>
      <c r="G552" s="38">
        <v>1.1409494327381253E-3</v>
      </c>
      <c r="H552" s="38">
        <v>3.3820867538452148E-3</v>
      </c>
      <c r="I552" s="38">
        <v>1.1409467551857233E-3</v>
      </c>
      <c r="J552" s="38">
        <v>9.7470413893461227E-3</v>
      </c>
      <c r="K552" s="38">
        <v>1.0007572564063594E-4</v>
      </c>
      <c r="L552" s="38">
        <v>4.5637986622750759E-3</v>
      </c>
      <c r="M552" s="38">
        <v>5.3724376484751701E-3</v>
      </c>
      <c r="N552" s="38">
        <v>1.0541066294535995E-3</v>
      </c>
      <c r="O552" s="38">
        <v>0.80006879568099976</v>
      </c>
      <c r="P552" s="38">
        <v>0.19993118941783905</v>
      </c>
    </row>
    <row r="553" spans="1:16" ht="15" x14ac:dyDescent="0.25">
      <c r="A553" s="35" t="s">
        <v>1061</v>
      </c>
      <c r="B553" s="36">
        <v>2024</v>
      </c>
      <c r="C553" s="35">
        <v>3</v>
      </c>
      <c r="D553" s="38">
        <v>7.0371977053582668E-3</v>
      </c>
      <c r="E553" s="38">
        <v>9.8349126055836678E-3</v>
      </c>
      <c r="F553" s="38">
        <v>-1.1707545490935445E-4</v>
      </c>
      <c r="G553" s="38">
        <v>3.3927778713405132E-3</v>
      </c>
      <c r="H553" s="38">
        <v>9.8349153995513916E-3</v>
      </c>
      <c r="I553" s="38">
        <v>3.392776707187295E-3</v>
      </c>
      <c r="J553" s="38">
        <v>6.4417175017297268E-3</v>
      </c>
      <c r="K553" s="38">
        <v>-2.9249847866594791E-3</v>
      </c>
      <c r="L553" s="38">
        <v>4.6159932389855385E-3</v>
      </c>
      <c r="M553" s="38">
        <v>-1.9758869893848896E-3</v>
      </c>
      <c r="N553" s="38">
        <v>-3.5890350118279457E-3</v>
      </c>
      <c r="O553" s="38">
        <v>0.80006879568099976</v>
      </c>
      <c r="P553" s="38">
        <v>0.19993118941783905</v>
      </c>
    </row>
    <row r="554" spans="1:16" ht="15" x14ac:dyDescent="0.25">
      <c r="A554" s="35" t="s">
        <v>1061</v>
      </c>
      <c r="B554" s="36">
        <v>2024</v>
      </c>
      <c r="C554" s="35">
        <v>4</v>
      </c>
      <c r="D554" s="38">
        <v>3.1324699521064758E-3</v>
      </c>
      <c r="E554" s="38">
        <v>7.0500844158232212E-3</v>
      </c>
      <c r="F554" s="38">
        <v>-3.9868555031716824E-3</v>
      </c>
      <c r="G554" s="38">
        <v>1.1962337885051966E-3</v>
      </c>
      <c r="H554" s="38">
        <v>7.0500969886779785E-3</v>
      </c>
      <c r="I554" s="38">
        <v>1.1962343705818057E-3</v>
      </c>
      <c r="J554" s="38">
        <v>4.2522992007434368E-3</v>
      </c>
      <c r="K554" s="38">
        <v>-1.0754693066701293E-3</v>
      </c>
      <c r="L554" s="38">
        <v>6.0310619883239269E-3</v>
      </c>
      <c r="M554" s="38">
        <v>-3.1431331299245358E-3</v>
      </c>
      <c r="N554" s="38">
        <v>-6.2422931659966707E-4</v>
      </c>
      <c r="O554" s="38">
        <v>0.80006879568099976</v>
      </c>
      <c r="P554" s="38">
        <v>0.19993118941783905</v>
      </c>
    </row>
    <row r="555" spans="1:16" ht="15" x14ac:dyDescent="0.25">
      <c r="A555" s="35" t="s">
        <v>1061</v>
      </c>
      <c r="B555" s="36">
        <v>2025</v>
      </c>
      <c r="C555" s="35">
        <v>1</v>
      </c>
      <c r="D555" s="38">
        <v>5.1997674745507538E-5</v>
      </c>
      <c r="E555" s="38">
        <v>-2.727624261751771E-3</v>
      </c>
      <c r="F555" s="38">
        <v>2.3835895117372274E-3</v>
      </c>
      <c r="G555" s="38">
        <v>2.3125323932617903E-3</v>
      </c>
      <c r="H555" s="38">
        <v>-2.7276277542114258E-3</v>
      </c>
      <c r="I555" s="38">
        <v>2.3125377483665943E-3</v>
      </c>
      <c r="J555" s="38">
        <v>2.9694437980651855E-3</v>
      </c>
      <c r="K555" s="38">
        <v>2.4355484638363123E-3</v>
      </c>
      <c r="L555" s="38">
        <v>3.9955279789865017E-3</v>
      </c>
      <c r="M555" s="38">
        <v>2.9496310744434595E-3</v>
      </c>
      <c r="N555" s="38">
        <v>2.5701248086988926E-3</v>
      </c>
      <c r="O555" s="38">
        <v>0.80006879568099976</v>
      </c>
      <c r="P555" s="38">
        <v>0.19993118941783905</v>
      </c>
    </row>
    <row r="556" spans="1:16" ht="15" x14ac:dyDescent="0.25">
      <c r="A556" s="35" t="s">
        <v>1061</v>
      </c>
      <c r="B556" s="36">
        <v>2025</v>
      </c>
      <c r="C556" s="35">
        <v>2</v>
      </c>
      <c r="D556" s="38">
        <v>6.5853344276547432E-3</v>
      </c>
      <c r="E556" s="38">
        <v>1.1744342744350433E-2</v>
      </c>
      <c r="F556" s="38">
        <v>1.6714666271582246E-3</v>
      </c>
      <c r="G556" s="38">
        <v>1.3348630163818598E-3</v>
      </c>
      <c r="H556" s="38">
        <v>1.174435019493103E-2</v>
      </c>
      <c r="I556" s="38">
        <v>1.3348576612770557E-3</v>
      </c>
      <c r="J556" s="38">
        <v>3.5245965700596571E-3</v>
      </c>
      <c r="K556" s="38">
        <v>-6.8684457801282406E-3</v>
      </c>
      <c r="L556" s="38">
        <v>5.4577118717133999E-3</v>
      </c>
      <c r="M556" s="38">
        <v>-3.8156835362315178E-3</v>
      </c>
      <c r="N556" s="38">
        <v>-7.026363629847765E-3</v>
      </c>
      <c r="O556" s="38">
        <v>0.80006879568099976</v>
      </c>
      <c r="P556" s="38">
        <v>0.19993118941783905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A510F-B8EE-4FCA-8B84-3196E0C29F51}">
  <dimension ref="A1:U33"/>
  <sheetViews>
    <sheetView topLeftCell="G1" workbookViewId="0">
      <selection activeCell="M1" sqref="M1"/>
    </sheetView>
  </sheetViews>
  <sheetFormatPr defaultRowHeight="12.75" x14ac:dyDescent="0.2"/>
  <cols>
    <col min="2" max="2" width="10" bestFit="1" customWidth="1"/>
    <col min="21" max="21" width="10" bestFit="1" customWidth="1"/>
  </cols>
  <sheetData>
    <row r="1" spans="1:21" x14ac:dyDescent="0.2">
      <c r="A1" s="15" t="s">
        <v>577</v>
      </c>
      <c r="B1" t="s">
        <v>578</v>
      </c>
      <c r="C1" s="1" t="s">
        <v>579</v>
      </c>
      <c r="D1" t="s">
        <v>580</v>
      </c>
      <c r="E1" t="s">
        <v>581</v>
      </c>
      <c r="F1" t="s">
        <v>582</v>
      </c>
      <c r="G1" t="s">
        <v>583</v>
      </c>
      <c r="H1" t="s">
        <v>584</v>
      </c>
      <c r="I1" t="s">
        <v>585</v>
      </c>
      <c r="J1" t="s">
        <v>586</v>
      </c>
      <c r="K1" t="s">
        <v>587</v>
      </c>
      <c r="L1" t="s">
        <v>588</v>
      </c>
      <c r="M1" s="1" t="s">
        <v>589</v>
      </c>
      <c r="N1" t="s">
        <v>590</v>
      </c>
      <c r="O1" t="s">
        <v>591</v>
      </c>
      <c r="P1" t="s">
        <v>592</v>
      </c>
      <c r="Q1" t="s">
        <v>593</v>
      </c>
      <c r="R1" t="s">
        <v>594</v>
      </c>
      <c r="U1" t="s">
        <v>595</v>
      </c>
    </row>
    <row r="2" spans="1:21" x14ac:dyDescent="0.2">
      <c r="A2" t="s">
        <v>596</v>
      </c>
      <c r="B2" t="s">
        <v>648</v>
      </c>
      <c r="C2" t="s">
        <v>649</v>
      </c>
      <c r="D2" t="s">
        <v>650</v>
      </c>
      <c r="E2" t="s">
        <v>651</v>
      </c>
      <c r="F2" t="s">
        <v>652</v>
      </c>
      <c r="G2" t="s">
        <v>653</v>
      </c>
      <c r="H2" t="s">
        <v>654</v>
      </c>
      <c r="I2" t="s">
        <v>655</v>
      </c>
      <c r="J2" t="s">
        <v>656</v>
      </c>
      <c r="K2" t="s">
        <v>657</v>
      </c>
      <c r="L2" t="s">
        <v>658</v>
      </c>
      <c r="M2" t="s">
        <v>659</v>
      </c>
      <c r="N2" t="s">
        <v>660</v>
      </c>
      <c r="O2" t="s">
        <v>661</v>
      </c>
      <c r="P2" t="s">
        <v>662</v>
      </c>
      <c r="Q2" t="s">
        <v>663</v>
      </c>
      <c r="R2" t="s">
        <v>664</v>
      </c>
    </row>
    <row r="3" spans="1:21" x14ac:dyDescent="0.2">
      <c r="A3" t="s">
        <v>597</v>
      </c>
      <c r="B3" t="s">
        <v>248</v>
      </c>
      <c r="C3" t="s">
        <v>248</v>
      </c>
      <c r="D3" t="s">
        <v>248</v>
      </c>
      <c r="E3" t="s">
        <v>248</v>
      </c>
      <c r="F3" t="s">
        <v>248</v>
      </c>
      <c r="G3" t="s">
        <v>248</v>
      </c>
      <c r="H3" t="s">
        <v>248</v>
      </c>
      <c r="I3" t="s">
        <v>248</v>
      </c>
      <c r="J3" t="s">
        <v>248</v>
      </c>
      <c r="K3" t="s">
        <v>248</v>
      </c>
      <c r="L3" t="s">
        <v>248</v>
      </c>
      <c r="M3" t="s">
        <v>248</v>
      </c>
      <c r="N3" t="s">
        <v>248</v>
      </c>
      <c r="O3" t="s">
        <v>248</v>
      </c>
      <c r="P3" t="s">
        <v>248</v>
      </c>
      <c r="Q3" t="s">
        <v>248</v>
      </c>
      <c r="R3" t="s">
        <v>248</v>
      </c>
    </row>
    <row r="4" spans="1:21" x14ac:dyDescent="0.2">
      <c r="A4" t="s">
        <v>598</v>
      </c>
      <c r="B4" t="s">
        <v>599</v>
      </c>
      <c r="C4" t="s">
        <v>599</v>
      </c>
      <c r="D4" t="s">
        <v>599</v>
      </c>
      <c r="E4" t="s">
        <v>599</v>
      </c>
      <c r="F4" t="s">
        <v>599</v>
      </c>
      <c r="G4" t="s">
        <v>599</v>
      </c>
      <c r="H4" t="s">
        <v>599</v>
      </c>
      <c r="I4" t="s">
        <v>599</v>
      </c>
      <c r="J4" t="s">
        <v>599</v>
      </c>
      <c r="K4" t="s">
        <v>599</v>
      </c>
      <c r="L4" t="s">
        <v>599</v>
      </c>
      <c r="M4" t="s">
        <v>599</v>
      </c>
      <c r="N4" t="s">
        <v>599</v>
      </c>
      <c r="O4" t="s">
        <v>599</v>
      </c>
      <c r="P4" t="s">
        <v>599</v>
      </c>
      <c r="Q4" t="s">
        <v>599</v>
      </c>
      <c r="R4" t="s">
        <v>599</v>
      </c>
      <c r="U4" s="16"/>
    </row>
    <row r="5" spans="1:21" x14ac:dyDescent="0.2">
      <c r="A5" t="s">
        <v>600</v>
      </c>
      <c r="B5" s="16">
        <v>319538165</v>
      </c>
      <c r="C5" s="16" t="e">
        <v>#N/A</v>
      </c>
      <c r="D5" s="16" t="e">
        <v>#N/A</v>
      </c>
      <c r="E5" s="16" t="e">
        <v>#N/A</v>
      </c>
      <c r="F5" s="16" t="e">
        <v>#N/A</v>
      </c>
      <c r="G5" s="16" t="e">
        <v>#N/A</v>
      </c>
      <c r="H5" s="16" t="e">
        <v>#N/A</v>
      </c>
      <c r="I5" s="16" t="e">
        <v>#N/A</v>
      </c>
      <c r="J5" s="16" t="e">
        <v>#N/A</v>
      </c>
      <c r="K5" s="16" t="e">
        <v>#N/A</v>
      </c>
      <c r="L5" s="16" t="e">
        <v>#N/A</v>
      </c>
      <c r="M5" s="16" t="e">
        <v>#N/A</v>
      </c>
      <c r="N5" s="16" t="e">
        <v>#N/A</v>
      </c>
      <c r="O5" s="16" t="e">
        <v>#N/A</v>
      </c>
      <c r="P5" s="16" t="e">
        <v>#N/A</v>
      </c>
      <c r="Q5" s="16" t="e">
        <v>#N/A</v>
      </c>
      <c r="R5" s="16" t="e">
        <v>#N/A</v>
      </c>
      <c r="U5" s="16" t="e">
        <f>B5-SUM(C5:R5)</f>
        <v>#N/A</v>
      </c>
    </row>
    <row r="6" spans="1:21" x14ac:dyDescent="0.2">
      <c r="A6" t="s">
        <v>601</v>
      </c>
      <c r="B6" s="16">
        <v>320260443</v>
      </c>
      <c r="C6" s="16" t="e">
        <v>#N/A</v>
      </c>
      <c r="D6" s="16" t="e">
        <v>#N/A</v>
      </c>
      <c r="E6" s="16" t="e">
        <v>#N/A</v>
      </c>
      <c r="F6" s="16" t="e">
        <v>#N/A</v>
      </c>
      <c r="G6" s="16" t="e">
        <v>#N/A</v>
      </c>
      <c r="H6" s="16" t="e">
        <v>#N/A</v>
      </c>
      <c r="I6" s="16" t="e">
        <v>#N/A</v>
      </c>
      <c r="J6" s="16" t="e">
        <v>#N/A</v>
      </c>
      <c r="K6" s="16" t="e">
        <v>#N/A</v>
      </c>
      <c r="L6" s="16" t="e">
        <v>#N/A</v>
      </c>
      <c r="M6" s="16" t="e">
        <v>#N/A</v>
      </c>
      <c r="N6" s="16" t="e">
        <v>#N/A</v>
      </c>
      <c r="O6" s="16" t="e">
        <v>#N/A</v>
      </c>
      <c r="P6" s="16" t="e">
        <v>#N/A</v>
      </c>
      <c r="Q6" s="16" t="e">
        <v>#N/A</v>
      </c>
      <c r="R6" s="16" t="e">
        <v>#N/A</v>
      </c>
      <c r="U6" s="16" t="e">
        <f t="shared" ref="U6:U33" si="0">B6-SUM(C6:R6)</f>
        <v>#N/A</v>
      </c>
    </row>
    <row r="7" spans="1:21" x14ac:dyDescent="0.2">
      <c r="A7" t="s">
        <v>602</v>
      </c>
      <c r="B7" s="16">
        <v>320981348</v>
      </c>
      <c r="C7" s="16" t="e">
        <v>#N/A</v>
      </c>
      <c r="D7" s="16" t="e">
        <v>#N/A</v>
      </c>
      <c r="E7" s="16" t="e">
        <v>#N/A</v>
      </c>
      <c r="F7" s="16" t="e">
        <v>#N/A</v>
      </c>
      <c r="G7" s="16" t="e">
        <v>#N/A</v>
      </c>
      <c r="H7" s="16" t="e">
        <v>#N/A</v>
      </c>
      <c r="I7" s="16" t="e">
        <v>#N/A</v>
      </c>
      <c r="J7" s="16" t="e">
        <v>#N/A</v>
      </c>
      <c r="K7" s="16" t="e">
        <v>#N/A</v>
      </c>
      <c r="L7" s="16" t="e">
        <v>#N/A</v>
      </c>
      <c r="M7" s="16" t="e">
        <v>#N/A</v>
      </c>
      <c r="N7" s="16" t="e">
        <v>#N/A</v>
      </c>
      <c r="O7" s="16" t="e">
        <v>#N/A</v>
      </c>
      <c r="P7" s="16" t="e">
        <v>#N/A</v>
      </c>
      <c r="Q7" s="16" t="e">
        <v>#N/A</v>
      </c>
      <c r="R7" s="16" t="e">
        <v>#N/A</v>
      </c>
      <c r="U7" s="16" t="e">
        <f t="shared" si="0"/>
        <v>#N/A</v>
      </c>
    </row>
    <row r="8" spans="1:21" x14ac:dyDescent="0.2">
      <c r="A8" t="s">
        <v>603</v>
      </c>
      <c r="B8" s="16">
        <v>323292356</v>
      </c>
      <c r="C8" s="16" t="e">
        <v>#N/A</v>
      </c>
      <c r="D8" s="16" t="e">
        <v>#N/A</v>
      </c>
      <c r="E8" s="16" t="e">
        <v>#N/A</v>
      </c>
      <c r="F8" s="16" t="e">
        <v>#N/A</v>
      </c>
      <c r="G8" s="16" t="e">
        <v>#N/A</v>
      </c>
      <c r="H8" s="16" t="e">
        <v>#N/A</v>
      </c>
      <c r="I8" s="16" t="e">
        <v>#N/A</v>
      </c>
      <c r="J8" s="16" t="e">
        <v>#N/A</v>
      </c>
      <c r="K8" s="16" t="e">
        <v>#N/A</v>
      </c>
      <c r="L8" s="16" t="e">
        <v>#N/A</v>
      </c>
      <c r="M8" s="16" t="e">
        <v>#N/A</v>
      </c>
      <c r="N8" s="16" t="e">
        <v>#N/A</v>
      </c>
      <c r="O8" s="16" t="e">
        <v>#N/A</v>
      </c>
      <c r="P8" s="16" t="e">
        <v>#N/A</v>
      </c>
      <c r="Q8" s="16" t="e">
        <v>#N/A</v>
      </c>
      <c r="R8" s="16" t="e">
        <v>#N/A</v>
      </c>
      <c r="U8" s="16" t="e">
        <f t="shared" si="0"/>
        <v>#N/A</v>
      </c>
    </row>
    <row r="9" spans="1:21" x14ac:dyDescent="0.2">
      <c r="A9" t="s">
        <v>604</v>
      </c>
      <c r="B9" s="16">
        <v>323901384</v>
      </c>
      <c r="C9" s="16" t="e">
        <v>#N/A</v>
      </c>
      <c r="D9" s="16" t="e">
        <v>#N/A</v>
      </c>
      <c r="E9" s="16" t="e">
        <v>#N/A</v>
      </c>
      <c r="F9" s="16" t="e">
        <v>#N/A</v>
      </c>
      <c r="G9" s="16" t="e">
        <v>#N/A</v>
      </c>
      <c r="H9" s="16" t="e">
        <v>#N/A</v>
      </c>
      <c r="I9" s="16" t="e">
        <v>#N/A</v>
      </c>
      <c r="J9" s="16" t="e">
        <v>#N/A</v>
      </c>
      <c r="K9" s="16" t="e">
        <v>#N/A</v>
      </c>
      <c r="L9" s="16" t="e">
        <v>#N/A</v>
      </c>
      <c r="M9" s="16" t="e">
        <v>#N/A</v>
      </c>
      <c r="N9" s="16" t="e">
        <v>#N/A</v>
      </c>
      <c r="O9" s="16" t="e">
        <v>#N/A</v>
      </c>
      <c r="P9" s="16" t="e">
        <v>#N/A</v>
      </c>
      <c r="Q9" s="16" t="e">
        <v>#N/A</v>
      </c>
      <c r="R9" s="16" t="e">
        <v>#N/A</v>
      </c>
      <c r="U9" s="16" t="e">
        <f t="shared" si="0"/>
        <v>#N/A</v>
      </c>
    </row>
    <row r="10" spans="1:21" x14ac:dyDescent="0.2">
      <c r="A10" t="s">
        <v>605</v>
      </c>
      <c r="B10" s="16">
        <v>324872982</v>
      </c>
      <c r="C10" s="16" t="e">
        <v>#N/A</v>
      </c>
      <c r="D10" s="16" t="e">
        <v>#N/A</v>
      </c>
      <c r="E10" s="16" t="e">
        <v>#N/A</v>
      </c>
      <c r="F10" s="16" t="e">
        <v>#N/A</v>
      </c>
      <c r="G10" s="16" t="e">
        <v>#N/A</v>
      </c>
      <c r="H10" s="16" t="e">
        <v>#N/A</v>
      </c>
      <c r="I10" s="16" t="e">
        <v>#N/A</v>
      </c>
      <c r="J10" s="16" t="e">
        <v>#N/A</v>
      </c>
      <c r="K10" s="16" t="e">
        <v>#N/A</v>
      </c>
      <c r="L10" s="16" t="e">
        <v>#N/A</v>
      </c>
      <c r="M10" s="16" t="e">
        <v>#N/A</v>
      </c>
      <c r="N10" s="16" t="e">
        <v>#N/A</v>
      </c>
      <c r="O10" s="16" t="e">
        <v>#N/A</v>
      </c>
      <c r="P10" s="16" t="e">
        <v>#N/A</v>
      </c>
      <c r="Q10" s="16" t="e">
        <v>#N/A</v>
      </c>
      <c r="R10" s="16" t="e">
        <v>#N/A</v>
      </c>
      <c r="U10" s="16" t="e">
        <f t="shared" si="0"/>
        <v>#N/A</v>
      </c>
    </row>
    <row r="11" spans="1:21" x14ac:dyDescent="0.2">
      <c r="A11" t="s">
        <v>606</v>
      </c>
      <c r="B11" s="16">
        <v>325742537</v>
      </c>
      <c r="C11" s="16">
        <v>3413888</v>
      </c>
      <c r="D11" s="16">
        <v>3366430</v>
      </c>
      <c r="E11" s="16">
        <v>3364066</v>
      </c>
      <c r="F11" s="16">
        <v>3380967</v>
      </c>
      <c r="G11" s="16">
        <v>3384817</v>
      </c>
      <c r="H11" s="16">
        <v>3358690</v>
      </c>
      <c r="I11" s="16">
        <v>3384304</v>
      </c>
      <c r="J11" s="16">
        <v>3472646</v>
      </c>
      <c r="K11" s="16">
        <v>3594947</v>
      </c>
      <c r="L11" s="16">
        <v>3656027</v>
      </c>
      <c r="M11" s="16">
        <v>3778016</v>
      </c>
      <c r="N11" s="16">
        <v>3764270</v>
      </c>
      <c r="O11" s="16">
        <v>3817487</v>
      </c>
      <c r="P11" s="16">
        <v>3784664</v>
      </c>
      <c r="Q11" s="16">
        <v>3824478</v>
      </c>
      <c r="R11" s="16">
        <v>3829622</v>
      </c>
      <c r="U11" s="16">
        <f>B11-SUM(C11:R11)</f>
        <v>268567218</v>
      </c>
    </row>
    <row r="12" spans="1:21" x14ac:dyDescent="0.2">
      <c r="A12" t="s">
        <v>607</v>
      </c>
      <c r="B12" s="16">
        <v>327130893</v>
      </c>
      <c r="C12" s="16">
        <v>3366112</v>
      </c>
      <c r="D12" s="16">
        <v>3428590</v>
      </c>
      <c r="E12" s="16">
        <v>3387056</v>
      </c>
      <c r="F12" s="16">
        <v>3383512</v>
      </c>
      <c r="G12" s="16">
        <v>3395975</v>
      </c>
      <c r="H12" s="16">
        <v>3405633</v>
      </c>
      <c r="I12" s="16">
        <v>3377236</v>
      </c>
      <c r="J12" s="16">
        <v>3403440</v>
      </c>
      <c r="K12" s="16">
        <v>3490634</v>
      </c>
      <c r="L12" s="16">
        <v>3620974</v>
      </c>
      <c r="M12" s="16">
        <v>3694653</v>
      </c>
      <c r="N12" s="16">
        <v>3812627</v>
      </c>
      <c r="O12" s="16">
        <v>3801014</v>
      </c>
      <c r="P12" s="16">
        <v>3856763</v>
      </c>
      <c r="Q12" s="16">
        <v>3814776</v>
      </c>
      <c r="R12" s="16">
        <v>3853794</v>
      </c>
      <c r="U12" s="16">
        <f t="shared" si="0"/>
        <v>270038104</v>
      </c>
    </row>
    <row r="13" spans="1:21" x14ac:dyDescent="0.2">
      <c r="A13" t="s">
        <v>608</v>
      </c>
      <c r="B13" s="16">
        <v>328935204</v>
      </c>
      <c r="C13" s="16">
        <v>3361202</v>
      </c>
      <c r="D13" s="16">
        <v>3385451</v>
      </c>
      <c r="E13" s="16">
        <v>3449548</v>
      </c>
      <c r="F13" s="16">
        <v>3407448</v>
      </c>
      <c r="G13" s="16">
        <v>3405109</v>
      </c>
      <c r="H13" s="16">
        <v>3418411</v>
      </c>
      <c r="I13" s="16">
        <v>3425506</v>
      </c>
      <c r="J13" s="16">
        <v>3396402</v>
      </c>
      <c r="K13" s="16">
        <v>3423013</v>
      </c>
      <c r="L13" s="16">
        <v>3511090</v>
      </c>
      <c r="M13" s="16">
        <v>3641673</v>
      </c>
      <c r="N13" s="16">
        <v>3714033</v>
      </c>
      <c r="O13" s="16">
        <v>3831606</v>
      </c>
      <c r="P13" s="16">
        <v>3820922</v>
      </c>
      <c r="Q13" s="16">
        <v>3878974</v>
      </c>
      <c r="R13" s="16">
        <v>3835868</v>
      </c>
      <c r="U13" s="16">
        <f t="shared" si="0"/>
        <v>272028948</v>
      </c>
    </row>
    <row r="14" spans="1:21" x14ac:dyDescent="0.2">
      <c r="A14" t="s">
        <v>609</v>
      </c>
      <c r="B14" s="16">
        <v>330735833</v>
      </c>
      <c r="C14" s="16">
        <v>3377858</v>
      </c>
      <c r="D14" s="16">
        <v>3377565</v>
      </c>
      <c r="E14" s="16">
        <v>3401647</v>
      </c>
      <c r="F14" s="16">
        <v>3468906</v>
      </c>
      <c r="G14" s="16">
        <v>3427886</v>
      </c>
      <c r="H14" s="16">
        <v>3423465</v>
      </c>
      <c r="I14" s="16">
        <v>3436804</v>
      </c>
      <c r="J14" s="16">
        <v>3443054</v>
      </c>
      <c r="K14" s="16">
        <v>3413242</v>
      </c>
      <c r="L14" s="16">
        <v>3441094</v>
      </c>
      <c r="M14" s="16">
        <v>3529166</v>
      </c>
      <c r="N14" s="16">
        <v>3659619</v>
      </c>
      <c r="O14" s="16">
        <v>3730886</v>
      </c>
      <c r="P14" s="16">
        <v>3848628</v>
      </c>
      <c r="Q14" s="16">
        <v>3838717</v>
      </c>
      <c r="R14" s="16">
        <v>3898245</v>
      </c>
      <c r="U14" s="16">
        <f t="shared" si="0"/>
        <v>274019051</v>
      </c>
    </row>
    <row r="15" spans="1:21" x14ac:dyDescent="0.2">
      <c r="A15" t="s">
        <v>610</v>
      </c>
      <c r="B15" s="16">
        <v>332621924</v>
      </c>
      <c r="C15" s="16">
        <v>3409112</v>
      </c>
      <c r="D15" s="16">
        <v>3392238</v>
      </c>
      <c r="E15" s="16">
        <v>3389681</v>
      </c>
      <c r="F15" s="16">
        <v>3418295</v>
      </c>
      <c r="G15" s="16">
        <v>3488944</v>
      </c>
      <c r="H15" s="16">
        <v>3442273</v>
      </c>
      <c r="I15" s="16">
        <v>3438615</v>
      </c>
      <c r="J15" s="16">
        <v>3452735</v>
      </c>
      <c r="K15" s="16">
        <v>3457884</v>
      </c>
      <c r="L15" s="16">
        <v>3429669</v>
      </c>
      <c r="M15" s="16">
        <v>3457961</v>
      </c>
      <c r="N15" s="16">
        <v>3545796</v>
      </c>
      <c r="O15" s="16">
        <v>3676100</v>
      </c>
      <c r="P15" s="16">
        <v>3746097</v>
      </c>
      <c r="Q15" s="16">
        <v>3865448</v>
      </c>
      <c r="R15" s="16">
        <v>3855330</v>
      </c>
      <c r="U15" s="16">
        <f t="shared" si="0"/>
        <v>276155746</v>
      </c>
    </row>
    <row r="16" spans="1:21" x14ac:dyDescent="0.2">
      <c r="A16" t="s">
        <v>611</v>
      </c>
      <c r="B16" s="16">
        <v>334222207</v>
      </c>
      <c r="C16" s="16">
        <v>3398900</v>
      </c>
      <c r="D16" s="16">
        <v>3420491</v>
      </c>
      <c r="E16" s="16">
        <v>3402230</v>
      </c>
      <c r="F16" s="16">
        <v>3403380</v>
      </c>
      <c r="G16" s="16">
        <v>3435395</v>
      </c>
      <c r="H16" s="16">
        <v>3506572</v>
      </c>
      <c r="I16" s="16">
        <v>3456523</v>
      </c>
      <c r="J16" s="16">
        <v>3454137</v>
      </c>
      <c r="K16" s="16">
        <v>3468967</v>
      </c>
      <c r="L16" s="16">
        <v>3474905</v>
      </c>
      <c r="M16" s="16">
        <v>3445863</v>
      </c>
      <c r="N16" s="16">
        <v>3474370</v>
      </c>
      <c r="O16" s="16">
        <v>3562932</v>
      </c>
      <c r="P16" s="16">
        <v>3691298</v>
      </c>
      <c r="Q16" s="16">
        <v>3761130</v>
      </c>
      <c r="R16" s="16">
        <v>3880122</v>
      </c>
      <c r="U16" s="16">
        <f t="shared" si="0"/>
        <v>277984992</v>
      </c>
    </row>
    <row r="17" spans="1:21" x14ac:dyDescent="0.2">
      <c r="A17" t="s">
        <v>612</v>
      </c>
      <c r="B17" s="16">
        <v>335805090</v>
      </c>
      <c r="C17" s="16">
        <v>3433172</v>
      </c>
      <c r="D17" s="16">
        <v>3414905</v>
      </c>
      <c r="E17" s="16">
        <v>3432560</v>
      </c>
      <c r="F17" s="16">
        <v>3418004</v>
      </c>
      <c r="G17" s="16">
        <v>3418873</v>
      </c>
      <c r="H17" s="16">
        <v>3449789</v>
      </c>
      <c r="I17" s="16">
        <v>3523250</v>
      </c>
      <c r="J17" s="16">
        <v>3471760</v>
      </c>
      <c r="K17" s="16">
        <v>3469779</v>
      </c>
      <c r="L17" s="16">
        <v>3486269</v>
      </c>
      <c r="M17" s="16">
        <v>3491245</v>
      </c>
      <c r="N17" s="16">
        <v>3462937</v>
      </c>
      <c r="O17" s="16">
        <v>3490421</v>
      </c>
      <c r="P17" s="16">
        <v>3577268</v>
      </c>
      <c r="Q17" s="16">
        <v>3706407</v>
      </c>
      <c r="R17" s="16">
        <v>3776260</v>
      </c>
      <c r="U17" s="16">
        <f t="shared" si="0"/>
        <v>279782191</v>
      </c>
    </row>
    <row r="18" spans="1:21" x14ac:dyDescent="0.2">
      <c r="A18" t="s">
        <v>613</v>
      </c>
      <c r="B18" s="16">
        <v>337757636</v>
      </c>
      <c r="C18" s="16">
        <v>3447598</v>
      </c>
      <c r="D18" s="16">
        <v>3453142</v>
      </c>
      <c r="E18" s="16">
        <v>3430568</v>
      </c>
      <c r="F18" s="16">
        <v>3448195</v>
      </c>
      <c r="G18" s="16">
        <v>3435455</v>
      </c>
      <c r="H18" s="16">
        <v>3434813</v>
      </c>
      <c r="I18" s="16">
        <v>3465978</v>
      </c>
      <c r="J18" s="16">
        <v>3541692</v>
      </c>
      <c r="K18" s="16">
        <v>3490134</v>
      </c>
      <c r="L18" s="16">
        <v>3487214</v>
      </c>
      <c r="M18" s="16">
        <v>3506221</v>
      </c>
      <c r="N18" s="16">
        <v>3509480</v>
      </c>
      <c r="O18" s="16">
        <v>3481943</v>
      </c>
      <c r="P18" s="16">
        <v>3508890</v>
      </c>
      <c r="Q18" s="16">
        <v>3593918</v>
      </c>
      <c r="R18" s="16">
        <v>3723952</v>
      </c>
      <c r="U18" s="16">
        <f t="shared" si="0"/>
        <v>281798443</v>
      </c>
    </row>
    <row r="19" spans="1:21" x14ac:dyDescent="0.2">
      <c r="A19" t="s">
        <v>614</v>
      </c>
      <c r="B19" s="16">
        <v>339200057</v>
      </c>
      <c r="C19" s="16">
        <v>3520750</v>
      </c>
      <c r="D19" s="16">
        <v>3466097</v>
      </c>
      <c r="E19" s="16">
        <v>3464265</v>
      </c>
      <c r="F19" s="16">
        <v>3444548</v>
      </c>
      <c r="G19" s="16">
        <v>3459711</v>
      </c>
      <c r="H19" s="16">
        <v>3446990</v>
      </c>
      <c r="I19" s="16">
        <v>3445469</v>
      </c>
      <c r="J19" s="16">
        <v>3476861</v>
      </c>
      <c r="K19" s="16">
        <v>3557114</v>
      </c>
      <c r="L19" s="16">
        <v>3503229</v>
      </c>
      <c r="M19" s="16">
        <v>3501469</v>
      </c>
      <c r="N19" s="16">
        <v>3522427</v>
      </c>
      <c r="O19" s="16">
        <v>3525201</v>
      </c>
      <c r="P19" s="16">
        <v>3498240</v>
      </c>
      <c r="Q19" s="16">
        <v>3524315</v>
      </c>
      <c r="R19" s="16">
        <v>3611327</v>
      </c>
      <c r="U19" s="16">
        <f>B19-SUM(C19:R19)</f>
        <v>283232044</v>
      </c>
    </row>
    <row r="20" spans="1:21" x14ac:dyDescent="0.2">
      <c r="A20" t="s">
        <v>615</v>
      </c>
      <c r="B20" s="16">
        <v>340069444</v>
      </c>
      <c r="C20" s="16">
        <v>3468073</v>
      </c>
      <c r="D20" s="16">
        <v>3530078</v>
      </c>
      <c r="E20" s="16">
        <v>3472989</v>
      </c>
      <c r="F20" s="16">
        <v>3473503</v>
      </c>
      <c r="G20" s="16">
        <v>3454223</v>
      </c>
      <c r="H20" s="16">
        <v>3467468</v>
      </c>
      <c r="I20" s="16">
        <v>3452816</v>
      </c>
      <c r="J20" s="16">
        <v>3452141</v>
      </c>
      <c r="K20" s="16">
        <v>3485921</v>
      </c>
      <c r="L20" s="16">
        <v>3568908</v>
      </c>
      <c r="M20" s="16">
        <v>3512790</v>
      </c>
      <c r="N20" s="16">
        <v>3513086</v>
      </c>
      <c r="O20" s="16">
        <v>3533871</v>
      </c>
      <c r="P20" s="16">
        <v>3537062</v>
      </c>
      <c r="Q20" s="16">
        <v>3509510</v>
      </c>
      <c r="R20" s="16">
        <v>3537970</v>
      </c>
      <c r="U20" s="16">
        <f t="shared" si="0"/>
        <v>284099035</v>
      </c>
    </row>
    <row r="21" spans="1:21" x14ac:dyDescent="0.2">
      <c r="A21" t="s">
        <v>616</v>
      </c>
      <c r="B21" s="16">
        <v>339446253</v>
      </c>
      <c r="C21" s="16">
        <v>3461192</v>
      </c>
      <c r="D21" s="16">
        <v>3471286</v>
      </c>
      <c r="E21" s="16">
        <v>3529086</v>
      </c>
      <c r="F21" s="16">
        <v>3476603</v>
      </c>
      <c r="G21" s="16">
        <v>3478398</v>
      </c>
      <c r="H21" s="16">
        <v>3454461</v>
      </c>
      <c r="I21" s="16">
        <v>3468572</v>
      </c>
      <c r="J21" s="16">
        <v>3454212</v>
      </c>
      <c r="K21" s="16">
        <v>3454064</v>
      </c>
      <c r="L21" s="16">
        <v>3490235</v>
      </c>
      <c r="M21" s="16">
        <v>3577144</v>
      </c>
      <c r="N21" s="16">
        <v>3516863</v>
      </c>
      <c r="O21" s="16">
        <v>3519004</v>
      </c>
      <c r="P21" s="16">
        <v>3540900</v>
      </c>
      <c r="Q21" s="16">
        <v>3542836</v>
      </c>
      <c r="R21" s="16">
        <v>3514887</v>
      </c>
      <c r="U21" s="16">
        <f t="shared" si="0"/>
        <v>283496510</v>
      </c>
    </row>
    <row r="22" spans="1:21" x14ac:dyDescent="0.2">
      <c r="A22" t="s">
        <v>617</v>
      </c>
      <c r="B22" s="16">
        <v>340292438</v>
      </c>
      <c r="C22" s="16">
        <v>3382317</v>
      </c>
      <c r="D22" s="16">
        <v>3465547</v>
      </c>
      <c r="E22" s="16">
        <v>3474674</v>
      </c>
      <c r="F22" s="16">
        <v>3534409</v>
      </c>
      <c r="G22" s="16">
        <v>3487790</v>
      </c>
      <c r="H22" s="16">
        <v>3489309</v>
      </c>
      <c r="I22" s="16">
        <v>3466263</v>
      </c>
      <c r="J22" s="16">
        <v>3478744</v>
      </c>
      <c r="K22" s="16">
        <v>3463698</v>
      </c>
      <c r="L22" s="16">
        <v>3461922</v>
      </c>
      <c r="M22" s="16">
        <v>3497412</v>
      </c>
      <c r="N22" s="16">
        <v>3586675</v>
      </c>
      <c r="O22" s="16">
        <v>3523476</v>
      </c>
      <c r="P22" s="16">
        <v>3526965</v>
      </c>
      <c r="Q22" s="16">
        <v>3549364</v>
      </c>
      <c r="R22" s="16">
        <v>3551466</v>
      </c>
      <c r="U22" s="16">
        <f t="shared" si="0"/>
        <v>284352407</v>
      </c>
    </row>
    <row r="23" spans="1:21" x14ac:dyDescent="0.2">
      <c r="A23" t="s">
        <v>618</v>
      </c>
      <c r="B23" s="16">
        <v>340887898</v>
      </c>
      <c r="C23" s="16">
        <v>3341224</v>
      </c>
      <c r="D23" s="16">
        <v>3403827</v>
      </c>
      <c r="E23" s="16">
        <v>3476919</v>
      </c>
      <c r="F23" s="16">
        <v>3488840</v>
      </c>
      <c r="G23" s="16">
        <v>3549028</v>
      </c>
      <c r="H23" s="16">
        <v>3501440</v>
      </c>
      <c r="I23" s="16">
        <v>3500658</v>
      </c>
      <c r="J23" s="16">
        <v>3476460</v>
      </c>
      <c r="K23" s="16">
        <v>3490286</v>
      </c>
      <c r="L23" s="16">
        <v>3474060</v>
      </c>
      <c r="M23" s="16">
        <v>3471200</v>
      </c>
      <c r="N23" s="16">
        <v>3508123</v>
      </c>
      <c r="O23" s="16">
        <v>3596118</v>
      </c>
      <c r="P23" s="16">
        <v>3533120</v>
      </c>
      <c r="Q23" s="16">
        <v>3537672</v>
      </c>
      <c r="R23" s="16">
        <v>3559729</v>
      </c>
      <c r="U23" s="16">
        <f t="shared" si="0"/>
        <v>284979194</v>
      </c>
    </row>
    <row r="24" spans="1:21" x14ac:dyDescent="0.2">
      <c r="A24" t="s">
        <v>619</v>
      </c>
      <c r="B24" s="16">
        <v>341548691</v>
      </c>
      <c r="C24" s="16">
        <v>3273139</v>
      </c>
      <c r="D24" s="16">
        <v>3372466</v>
      </c>
      <c r="E24" s="16">
        <v>3419931</v>
      </c>
      <c r="F24" s="16">
        <v>3501176</v>
      </c>
      <c r="G24" s="16">
        <v>3511968</v>
      </c>
      <c r="H24" s="16">
        <v>3574076</v>
      </c>
      <c r="I24" s="16">
        <v>3519781</v>
      </c>
      <c r="J24" s="16">
        <v>3520827</v>
      </c>
      <c r="K24" s="16">
        <v>3496308</v>
      </c>
      <c r="L24" s="16">
        <v>3511716</v>
      </c>
      <c r="M24" s="16">
        <v>3494191</v>
      </c>
      <c r="N24" s="16">
        <v>3490837</v>
      </c>
      <c r="O24" s="16">
        <v>3529645</v>
      </c>
      <c r="P24" s="16">
        <v>3618042</v>
      </c>
      <c r="Q24" s="16">
        <v>3554624</v>
      </c>
      <c r="R24" s="16">
        <v>3559658</v>
      </c>
      <c r="U24" s="16">
        <f t="shared" si="0"/>
        <v>285600306</v>
      </c>
    </row>
    <row r="25" spans="1:21" x14ac:dyDescent="0.2">
      <c r="A25" t="s">
        <v>620</v>
      </c>
      <c r="B25" s="16">
        <v>342243873</v>
      </c>
      <c r="C25" s="16">
        <v>3290932</v>
      </c>
      <c r="D25" s="16">
        <v>3295107</v>
      </c>
      <c r="E25" s="16">
        <v>3386067</v>
      </c>
      <c r="F25" s="16">
        <v>3433643</v>
      </c>
      <c r="G25" s="16">
        <v>3515859</v>
      </c>
      <c r="H25" s="16">
        <v>3527522</v>
      </c>
      <c r="I25" s="16">
        <v>3584028</v>
      </c>
      <c r="J25" s="16">
        <v>3530929</v>
      </c>
      <c r="K25" s="16">
        <v>3532713</v>
      </c>
      <c r="L25" s="16">
        <v>3506852</v>
      </c>
      <c r="M25" s="16">
        <v>3522272</v>
      </c>
      <c r="N25" s="16">
        <v>3504685</v>
      </c>
      <c r="O25" s="16">
        <v>3500038</v>
      </c>
      <c r="P25" s="16">
        <v>3540100</v>
      </c>
      <c r="Q25" s="16">
        <v>3630100</v>
      </c>
      <c r="R25" s="16">
        <v>3568408</v>
      </c>
      <c r="U25" s="16">
        <f t="shared" si="0"/>
        <v>286374618</v>
      </c>
    </row>
    <row r="26" spans="1:21" x14ac:dyDescent="0.2">
      <c r="A26" t="s">
        <v>621</v>
      </c>
      <c r="B26" s="16">
        <v>343429507</v>
      </c>
      <c r="C26" s="16">
        <v>3268602</v>
      </c>
      <c r="D26" s="16">
        <v>3327086</v>
      </c>
      <c r="E26" s="16">
        <v>3319389</v>
      </c>
      <c r="F26" s="16">
        <v>3414623</v>
      </c>
      <c r="G26" s="16">
        <v>3458561</v>
      </c>
      <c r="H26" s="16">
        <v>3544565</v>
      </c>
      <c r="I26" s="16">
        <v>3548238</v>
      </c>
      <c r="J26" s="16">
        <v>3604982</v>
      </c>
      <c r="K26" s="16">
        <v>3551365</v>
      </c>
      <c r="L26" s="16">
        <v>3550541</v>
      </c>
      <c r="M26" s="16">
        <v>3524853</v>
      </c>
      <c r="N26" s="16">
        <v>3537692</v>
      </c>
      <c r="O26" s="16">
        <v>3522289</v>
      </c>
      <c r="P26" s="16">
        <v>3517506</v>
      </c>
      <c r="Q26" s="16">
        <v>3560320</v>
      </c>
      <c r="R26" s="16">
        <v>3654713</v>
      </c>
      <c r="U26" s="16">
        <f t="shared" si="0"/>
        <v>287524182</v>
      </c>
    </row>
    <row r="27" spans="1:21" x14ac:dyDescent="0.2">
      <c r="A27" t="s">
        <v>622</v>
      </c>
      <c r="B27" s="16">
        <v>344126499</v>
      </c>
      <c r="C27" s="16">
        <v>3285468</v>
      </c>
      <c r="D27" s="16">
        <v>3304374</v>
      </c>
      <c r="E27" s="16">
        <v>3351728</v>
      </c>
      <c r="F27" s="16">
        <v>3340430</v>
      </c>
      <c r="G27" s="16">
        <v>3437015</v>
      </c>
      <c r="H27" s="16">
        <v>3475843</v>
      </c>
      <c r="I27" s="16">
        <v>3559336</v>
      </c>
      <c r="J27" s="16">
        <v>3563462</v>
      </c>
      <c r="K27" s="16">
        <v>3620648</v>
      </c>
      <c r="L27" s="16">
        <v>3563715</v>
      </c>
      <c r="M27" s="16">
        <v>3562582</v>
      </c>
      <c r="N27" s="16">
        <v>3535455</v>
      </c>
      <c r="O27" s="16">
        <v>3548811</v>
      </c>
      <c r="P27" s="16">
        <v>3534423</v>
      </c>
      <c r="Q27" s="16">
        <v>3532892</v>
      </c>
      <c r="R27" s="16">
        <v>3579390</v>
      </c>
      <c r="U27" s="16">
        <f t="shared" si="0"/>
        <v>288330927</v>
      </c>
    </row>
    <row r="28" spans="1:21" x14ac:dyDescent="0.2">
      <c r="A28" t="s">
        <v>623</v>
      </c>
      <c r="B28" s="16">
        <v>344794283</v>
      </c>
      <c r="C28" s="16">
        <v>3218742</v>
      </c>
      <c r="D28" s="16">
        <v>3311674</v>
      </c>
      <c r="E28" s="16">
        <v>3326051</v>
      </c>
      <c r="F28" s="16">
        <v>3372760</v>
      </c>
      <c r="G28" s="16">
        <v>3360253</v>
      </c>
      <c r="H28" s="16">
        <v>3454079</v>
      </c>
      <c r="I28" s="16">
        <v>3490219</v>
      </c>
      <c r="J28" s="16">
        <v>3575649</v>
      </c>
      <c r="K28" s="16">
        <v>3576360</v>
      </c>
      <c r="L28" s="16">
        <v>3634395</v>
      </c>
      <c r="M28" s="16">
        <v>3575418</v>
      </c>
      <c r="N28" s="16">
        <v>3572828</v>
      </c>
      <c r="O28" s="16">
        <v>3548150</v>
      </c>
      <c r="P28" s="16">
        <v>3560165</v>
      </c>
      <c r="Q28" s="16">
        <v>3547652</v>
      </c>
      <c r="R28" s="16">
        <v>3550008</v>
      </c>
      <c r="U28" s="16">
        <f t="shared" si="0"/>
        <v>289119880</v>
      </c>
    </row>
    <row r="29" spans="1:21" x14ac:dyDescent="0.2">
      <c r="A29" t="s">
        <v>624</v>
      </c>
      <c r="B29" s="16">
        <v>345697844</v>
      </c>
      <c r="C29" s="16">
        <v>3146426</v>
      </c>
      <c r="D29" s="16">
        <v>3245844</v>
      </c>
      <c r="E29" s="16">
        <v>3330470</v>
      </c>
      <c r="F29" s="16">
        <v>3344677</v>
      </c>
      <c r="G29" s="16">
        <v>3393563</v>
      </c>
      <c r="H29" s="16">
        <v>3378724</v>
      </c>
      <c r="I29" s="16">
        <v>3470379</v>
      </c>
      <c r="J29" s="16">
        <v>3505622</v>
      </c>
      <c r="K29" s="16">
        <v>3591518</v>
      </c>
      <c r="L29" s="16">
        <v>3591701</v>
      </c>
      <c r="M29" s="16">
        <v>3647260</v>
      </c>
      <c r="N29" s="16">
        <v>3589984</v>
      </c>
      <c r="O29" s="16">
        <v>3586297</v>
      </c>
      <c r="P29" s="16">
        <v>3560372</v>
      </c>
      <c r="Q29" s="16">
        <v>3574192</v>
      </c>
      <c r="R29" s="16">
        <v>3563080</v>
      </c>
      <c r="U29" s="16">
        <f t="shared" si="0"/>
        <v>290177735</v>
      </c>
    </row>
    <row r="30" spans="1:21" x14ac:dyDescent="0.2">
      <c r="A30" t="s">
        <v>639</v>
      </c>
      <c r="B30" s="16">
        <v>346625682</v>
      </c>
      <c r="C30" s="16">
        <v>3095843</v>
      </c>
      <c r="D30" s="16">
        <v>3180273</v>
      </c>
      <c r="E30" s="16">
        <v>3266466</v>
      </c>
      <c r="F30" s="16">
        <v>3353545</v>
      </c>
      <c r="G30" s="16">
        <v>3369559</v>
      </c>
      <c r="H30" s="16">
        <v>3415436</v>
      </c>
      <c r="I30" s="16">
        <v>3398187</v>
      </c>
      <c r="J30" s="16">
        <v>3489659</v>
      </c>
      <c r="K30" s="16">
        <v>3520720</v>
      </c>
      <c r="L30" s="16">
        <v>3608221</v>
      </c>
      <c r="M30" s="16">
        <v>3607072</v>
      </c>
      <c r="N30" s="16">
        <v>3660516</v>
      </c>
      <c r="O30" s="16">
        <v>3604075</v>
      </c>
      <c r="P30" s="16">
        <v>3598944</v>
      </c>
      <c r="Q30" s="16">
        <v>3575864</v>
      </c>
      <c r="R30" s="16">
        <v>3593448</v>
      </c>
      <c r="U30" s="16">
        <f t="shared" si="0"/>
        <v>291287854</v>
      </c>
    </row>
    <row r="31" spans="1:21" x14ac:dyDescent="0.2">
      <c r="A31" t="s">
        <v>640</v>
      </c>
      <c r="B31" s="16">
        <v>346699769</v>
      </c>
      <c r="C31" s="16">
        <v>3026945</v>
      </c>
      <c r="D31" s="16">
        <v>3128004</v>
      </c>
      <c r="E31" s="16">
        <v>3198161</v>
      </c>
      <c r="F31" s="16">
        <v>3288438</v>
      </c>
      <c r="G31" s="16">
        <v>3379188</v>
      </c>
      <c r="H31" s="16">
        <v>3396056</v>
      </c>
      <c r="I31" s="16">
        <v>3432851</v>
      </c>
      <c r="J31" s="16">
        <v>3416556</v>
      </c>
      <c r="K31" s="16">
        <v>3506250</v>
      </c>
      <c r="L31" s="16">
        <v>3538604</v>
      </c>
      <c r="M31" s="16">
        <v>3625324</v>
      </c>
      <c r="N31" s="16">
        <v>3625172</v>
      </c>
      <c r="O31" s="16">
        <v>3679461</v>
      </c>
      <c r="P31" s="16">
        <v>3620518</v>
      </c>
      <c r="Q31" s="16">
        <v>3618572</v>
      </c>
      <c r="R31" s="16">
        <v>3598845</v>
      </c>
      <c r="U31" s="16">
        <f t="shared" si="0"/>
        <v>291620824</v>
      </c>
    </row>
    <row r="32" spans="1:21" x14ac:dyDescent="0.2">
      <c r="A32" t="s">
        <v>641</v>
      </c>
      <c r="B32" s="16">
        <v>346969818</v>
      </c>
      <c r="C32" s="16">
        <v>3066792</v>
      </c>
      <c r="D32" s="16">
        <v>3058018</v>
      </c>
      <c r="E32" s="16">
        <v>3134519</v>
      </c>
      <c r="F32" s="16">
        <v>3214622</v>
      </c>
      <c r="G32" s="16">
        <v>3300933</v>
      </c>
      <c r="H32" s="16">
        <v>3386250</v>
      </c>
      <c r="I32" s="16">
        <v>3405855</v>
      </c>
      <c r="J32" s="16">
        <v>3453139</v>
      </c>
      <c r="K32" s="16">
        <v>3432738</v>
      </c>
      <c r="L32" s="16">
        <v>3524294</v>
      </c>
      <c r="M32" s="16">
        <v>3547288</v>
      </c>
      <c r="N32" s="16">
        <v>3640793</v>
      </c>
      <c r="O32" s="16">
        <v>3640037</v>
      </c>
      <c r="P32" s="16">
        <v>3694386</v>
      </c>
      <c r="Q32" s="16">
        <v>3638801</v>
      </c>
      <c r="R32" s="16">
        <v>3637342</v>
      </c>
      <c r="U32" s="16">
        <f t="shared" si="0"/>
        <v>292194011</v>
      </c>
    </row>
    <row r="33" spans="1:21" x14ac:dyDescent="0.2">
      <c r="A33" t="s">
        <v>647</v>
      </c>
      <c r="B33" s="16">
        <v>349665601</v>
      </c>
      <c r="C33" s="16">
        <v>2942003</v>
      </c>
      <c r="D33" s="16">
        <v>3119702</v>
      </c>
      <c r="E33" s="16">
        <v>3094681</v>
      </c>
      <c r="F33" s="16">
        <v>3184016</v>
      </c>
      <c r="G33" s="16">
        <v>3268080</v>
      </c>
      <c r="H33" s="16">
        <v>3354385</v>
      </c>
      <c r="I33" s="16">
        <v>3440264</v>
      </c>
      <c r="J33" s="16">
        <v>3463832</v>
      </c>
      <c r="K33" s="16">
        <v>3511388</v>
      </c>
      <c r="L33" s="16">
        <v>3490089</v>
      </c>
      <c r="M33" s="16">
        <v>3581411</v>
      </c>
      <c r="N33" s="16">
        <v>3602930</v>
      </c>
      <c r="O33" s="16">
        <v>3697237</v>
      </c>
      <c r="P33" s="16">
        <v>3694707</v>
      </c>
      <c r="Q33" s="16">
        <v>3750097</v>
      </c>
      <c r="R33" s="16">
        <v>3695691</v>
      </c>
      <c r="U33" s="16">
        <f t="shared" si="0"/>
        <v>294775088</v>
      </c>
    </row>
  </sheetData>
  <hyperlinks>
    <hyperlink ref="C1" r:id="rId1" xr:uid="{0DA0CAD1-0B57-431E-8AF7-DFA100958512}"/>
    <hyperlink ref="M1" r:id="rId2" xr:uid="{6C7A3697-65CC-45CF-87A6-9B0F8E418A0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DBC0A-D1FD-4B78-9689-1C3E3952E44F}">
  <sheetPr>
    <tabColor rgb="FFFFFF00"/>
  </sheetPr>
  <dimension ref="A1:J52"/>
  <sheetViews>
    <sheetView workbookViewId="0">
      <pane xSplit="1" ySplit="1" topLeftCell="B14" activePane="bottomRight" state="frozen"/>
      <selection activeCell="A29" sqref="A29"/>
      <selection pane="topRight" activeCell="A29" sqref="A29"/>
      <selection pane="bottomLeft" activeCell="A29" sqref="A29"/>
      <selection pane="bottomRight" activeCell="G45" sqref="G45"/>
    </sheetView>
  </sheetViews>
  <sheetFormatPr defaultRowHeight="12.75" x14ac:dyDescent="0.2"/>
  <cols>
    <col min="1" max="1" width="8" style="21" customWidth="1"/>
    <col min="2" max="2" width="18.7109375" style="21" customWidth="1"/>
    <col min="3" max="3" width="17.85546875" style="22" customWidth="1"/>
    <col min="4" max="4" width="19.7109375" style="22" customWidth="1"/>
    <col min="5" max="6" width="18.42578125" style="22" customWidth="1"/>
    <col min="7" max="7" width="21" customWidth="1"/>
    <col min="9" max="9" width="10" style="2" bestFit="1" customWidth="1"/>
    <col min="10" max="10" width="12.42578125" bestFit="1" customWidth="1"/>
  </cols>
  <sheetData>
    <row r="1" spans="1:10" s="18" customFormat="1" ht="38.25" x14ac:dyDescent="0.2">
      <c r="A1" s="17" t="s">
        <v>625</v>
      </c>
      <c r="B1" s="18" t="s">
        <v>626</v>
      </c>
      <c r="C1" s="19" t="s">
        <v>627</v>
      </c>
      <c r="D1" s="19" t="s">
        <v>628</v>
      </c>
      <c r="E1" s="19" t="s">
        <v>629</v>
      </c>
      <c r="F1" s="19" t="s">
        <v>630</v>
      </c>
      <c r="G1" s="18" t="s">
        <v>631</v>
      </c>
      <c r="I1" s="20" t="s">
        <v>632</v>
      </c>
      <c r="J1" s="3" t="s">
        <v>224</v>
      </c>
    </row>
    <row r="2" spans="1:10" s="18" customFormat="1" x14ac:dyDescent="0.2">
      <c r="A2" s="17"/>
      <c r="C2" s="19"/>
      <c r="D2" s="19"/>
      <c r="E2" s="19"/>
      <c r="F2" s="19"/>
      <c r="I2" s="20"/>
      <c r="J2" s="3" t="s">
        <v>689</v>
      </c>
    </row>
    <row r="3" spans="1:10" x14ac:dyDescent="0.2">
      <c r="A3" s="21">
        <v>1982</v>
      </c>
      <c r="B3" s="21">
        <v>178626</v>
      </c>
      <c r="G3" t="str">
        <f>IF(ISNUMBER([1]Sheet2!$B4), [1]Sheet2!$B4/1000, "")</f>
        <v/>
      </c>
      <c r="I3" s="27">
        <f t="shared" ref="I3:I20" si="0">+I4*J3/J4</f>
        <v>230332991.27227646</v>
      </c>
      <c r="J3">
        <v>133.83500000000001</v>
      </c>
    </row>
    <row r="4" spans="1:10" x14ac:dyDescent="0.2">
      <c r="A4" s="21">
        <v>1983</v>
      </c>
      <c r="B4" s="21">
        <v>180629</v>
      </c>
      <c r="G4" t="str">
        <f>IF(ISNUMBER([1]Sheet2!$B5), [1]Sheet2!$B5/1000, "")</f>
        <v/>
      </c>
      <c r="I4" s="27">
        <f t="shared" si="0"/>
        <v>231093683.03558457</v>
      </c>
      <c r="J4" s="26">
        <v>134.27699999999999</v>
      </c>
    </row>
    <row r="5" spans="1:10" x14ac:dyDescent="0.2">
      <c r="A5" s="21">
        <v>1984</v>
      </c>
      <c r="B5" s="21">
        <v>182515</v>
      </c>
      <c r="G5" t="str">
        <f>IF(ISNUMBER([1]Sheet2!$B6), [1]Sheet2!$B6/1000, "")</f>
        <v/>
      </c>
      <c r="I5" s="27">
        <f t="shared" si="0"/>
        <v>232150390.59818912</v>
      </c>
      <c r="J5" s="26">
        <v>134.89099999999999</v>
      </c>
    </row>
    <row r="6" spans="1:10" x14ac:dyDescent="0.2">
      <c r="A6" s="21">
        <v>1985</v>
      </c>
      <c r="B6" s="21">
        <v>183666</v>
      </c>
      <c r="G6" t="str">
        <f>IF(ISNUMBER([1]Sheet2!$B7), [1]Sheet2!$B7/1000, "")</f>
        <v/>
      </c>
      <c r="I6" s="27">
        <f t="shared" si="0"/>
        <v>233406736.72310984</v>
      </c>
      <c r="J6" s="26">
        <v>135.62100000000001</v>
      </c>
    </row>
    <row r="7" spans="1:10" x14ac:dyDescent="0.2">
      <c r="A7" s="21">
        <v>1986</v>
      </c>
      <c r="B7" s="21">
        <v>184436</v>
      </c>
      <c r="G7" t="str">
        <f>IF(ISNUMBER([1]Sheet2!$B8), [1]Sheet2!$B8/1000, "")</f>
        <v/>
      </c>
      <c r="I7" s="27">
        <f t="shared" si="0"/>
        <v>236008922.12157574</v>
      </c>
      <c r="J7" s="26">
        <v>137.13300000000001</v>
      </c>
    </row>
    <row r="8" spans="1:10" x14ac:dyDescent="0.2">
      <c r="A8" s="21">
        <v>1987</v>
      </c>
      <c r="B8" s="21">
        <v>185068</v>
      </c>
      <c r="G8" t="str">
        <f>IF(ISNUMBER([1]Sheet2!$B9), [1]Sheet2!$B9/1000, "")</f>
        <v/>
      </c>
      <c r="I8" s="27">
        <f t="shared" si="0"/>
        <v>238809025.06026882</v>
      </c>
      <c r="J8" s="26">
        <v>138.76</v>
      </c>
    </row>
    <row r="9" spans="1:10" x14ac:dyDescent="0.2">
      <c r="A9" s="21">
        <v>1988</v>
      </c>
      <c r="B9" s="21">
        <v>186205</v>
      </c>
      <c r="G9" t="str">
        <f>IF(ISNUMBER([1]Sheet2!$B10), [1]Sheet2!$B10/1000, "")</f>
        <v/>
      </c>
      <c r="I9" s="27">
        <f t="shared" si="0"/>
        <v>241259760.51490867</v>
      </c>
      <c r="J9" s="26">
        <v>140.184</v>
      </c>
    </row>
    <row r="10" spans="1:10" x14ac:dyDescent="0.2">
      <c r="A10" s="21">
        <v>1989</v>
      </c>
      <c r="B10" s="21">
        <v>186818</v>
      </c>
      <c r="G10" t="str">
        <f>IF(ISNUMBER([1]Sheet2!$B11), [1]Sheet2!$B11/1000, "")</f>
        <v/>
      </c>
      <c r="I10" s="27">
        <f t="shared" si="0"/>
        <v>243923902.70857611</v>
      </c>
      <c r="J10" s="26">
        <v>141.732</v>
      </c>
    </row>
    <row r="11" spans="1:10" x14ac:dyDescent="0.2">
      <c r="A11" s="21">
        <v>1990</v>
      </c>
      <c r="B11" s="21">
        <v>187742</v>
      </c>
      <c r="G11" t="str">
        <f>IF(ISNUMBER([1]Sheet2!$B12), [1]Sheet2!$B12/1000, "")</f>
        <v/>
      </c>
      <c r="I11" s="27">
        <f t="shared" si="0"/>
        <v>248087055.14170375</v>
      </c>
      <c r="J11" s="26">
        <v>144.15100000000001</v>
      </c>
    </row>
    <row r="12" spans="1:10" x14ac:dyDescent="0.2">
      <c r="A12" s="21">
        <v>1991</v>
      </c>
      <c r="B12" s="21">
        <v>199539</v>
      </c>
      <c r="G12" t="str">
        <f>IF(ISNUMBER([1]Sheet2!$B13), [1]Sheet2!$B13/1000, "")</f>
        <v/>
      </c>
      <c r="I12" s="27">
        <f t="shared" si="0"/>
        <v>250234890.70869145</v>
      </c>
      <c r="J12" s="26">
        <v>145.399</v>
      </c>
    </row>
    <row r="13" spans="1:10" x14ac:dyDescent="0.2">
      <c r="A13" s="21">
        <v>1992</v>
      </c>
      <c r="B13" s="21">
        <v>200189</v>
      </c>
      <c r="G13" t="str">
        <f>IF(ISNUMBER([1]Sheet2!$B14), [1]Sheet2!$B14/1000, "")</f>
        <v/>
      </c>
      <c r="I13" s="27">
        <f t="shared" si="0"/>
        <v>249942316.95357293</v>
      </c>
      <c r="J13" s="26">
        <v>145.22900000000001</v>
      </c>
    </row>
    <row r="14" spans="1:10" x14ac:dyDescent="0.2">
      <c r="A14" s="21">
        <v>1993</v>
      </c>
      <c r="B14" s="21">
        <v>200577</v>
      </c>
      <c r="G14" t="str">
        <f>IF(ISNUMBER([1]Sheet2!$B15), [1]Sheet2!$B15/1000, "")</f>
        <v/>
      </c>
      <c r="I14" s="27">
        <f t="shared" si="0"/>
        <v>250582537.17065576</v>
      </c>
      <c r="J14" s="26">
        <v>145.601</v>
      </c>
    </row>
    <row r="15" spans="1:10" x14ac:dyDescent="0.2">
      <c r="A15" s="21">
        <v>1994</v>
      </c>
      <c r="B15" s="21">
        <v>201289</v>
      </c>
      <c r="G15" t="str">
        <f>IF(ISNUMBER([1]Sheet2!$B16), [1]Sheet2!$B16/1000, "")</f>
        <v/>
      </c>
      <c r="I15" s="27">
        <f t="shared" si="0"/>
        <v>251821673.07468712</v>
      </c>
      <c r="J15" s="26">
        <v>146.321</v>
      </c>
    </row>
    <row r="16" spans="1:10" x14ac:dyDescent="0.2">
      <c r="A16" s="21">
        <v>1995</v>
      </c>
      <c r="B16" s="21">
        <v>201610</v>
      </c>
      <c r="G16" t="str">
        <f>IF(ISNUMBER([1]Sheet2!$B17), [1]Sheet2!$B17/1000, "")</f>
        <v/>
      </c>
      <c r="I16" s="27">
        <f t="shared" si="0"/>
        <v>252776840.33404467</v>
      </c>
      <c r="J16" s="26">
        <v>146.876</v>
      </c>
    </row>
    <row r="17" spans="1:10" x14ac:dyDescent="0.2">
      <c r="A17" s="21">
        <v>1996</v>
      </c>
      <c r="B17" s="21">
        <v>202015</v>
      </c>
      <c r="G17" t="str">
        <f>IF(ISNUMBER([1]Sheet2!$B18), [1]Sheet2!$B18/1000, "")</f>
        <v/>
      </c>
      <c r="I17" s="27">
        <f t="shared" si="0"/>
        <v>254700943.02947116</v>
      </c>
      <c r="J17" s="26">
        <v>147.994</v>
      </c>
    </row>
    <row r="18" spans="1:10" x14ac:dyDescent="0.2">
      <c r="A18" s="21">
        <v>1997</v>
      </c>
      <c r="B18" s="21">
        <v>202453</v>
      </c>
      <c r="C18" s="22">
        <v>205396</v>
      </c>
      <c r="G18" t="str">
        <f>IF(ISNUMBER([1]Sheet2!$B19), [1]Sheet2!$B19/1000, "")</f>
        <v/>
      </c>
      <c r="I18" s="27">
        <f t="shared" si="0"/>
        <v>256993344.45192921</v>
      </c>
      <c r="J18" s="26">
        <v>149.32599999999999</v>
      </c>
    </row>
    <row r="19" spans="1:10" x14ac:dyDescent="0.2">
      <c r="A19" s="21">
        <v>1998</v>
      </c>
      <c r="B19" s="21">
        <v>202985</v>
      </c>
      <c r="C19" s="22">
        <v>206115</v>
      </c>
      <c r="G19" t="str">
        <f>IF(ISNUMBER([1]Sheet2!$B20), [1]Sheet2!$B20/1000, "")</f>
        <v/>
      </c>
      <c r="I19" s="27">
        <f t="shared" si="0"/>
        <v>260402689.21010441</v>
      </c>
      <c r="J19" s="26">
        <v>151.30699999999999</v>
      </c>
    </row>
    <row r="20" spans="1:10" x14ac:dyDescent="0.2">
      <c r="A20" s="21">
        <v>1999</v>
      </c>
      <c r="B20" s="21">
        <v>203377</v>
      </c>
      <c r="C20" s="22">
        <v>206634</v>
      </c>
      <c r="G20" t="str">
        <f>IF(ISNUMBER([1]Sheet2!$B21), [1]Sheet2!$B21/1000, "")</f>
        <v/>
      </c>
      <c r="I20" s="27">
        <f t="shared" si="0"/>
        <v>263371452.31351292</v>
      </c>
      <c r="J20" s="26">
        <v>153.03200000000001</v>
      </c>
    </row>
    <row r="21" spans="1:10" x14ac:dyDescent="0.2">
      <c r="A21" s="21">
        <v>2000</v>
      </c>
      <c r="B21" s="21">
        <v>203841</v>
      </c>
      <c r="C21" s="22">
        <v>207387</v>
      </c>
      <c r="D21" s="22">
        <v>49832</v>
      </c>
      <c r="G21" t="str">
        <f>IF(ISNUMBER([1]Sheet2!$B22), [1]Sheet2!$B22/1000, "")</f>
        <v/>
      </c>
      <c r="I21" s="27">
        <f>+I22*J21/J22</f>
        <v>266973551.54564855</v>
      </c>
      <c r="J21" s="26">
        <v>155.125</v>
      </c>
    </row>
    <row r="22" spans="1:10" x14ac:dyDescent="0.2">
      <c r="A22" s="21">
        <v>2001</v>
      </c>
      <c r="B22" s="21">
        <v>204527</v>
      </c>
      <c r="C22" s="22">
        <v>208200</v>
      </c>
      <c r="D22" s="22">
        <v>50783</v>
      </c>
      <c r="G22" t="str">
        <f>IF(ISNUMBER([1]Sheet2!$B23), [1]Sheet2!$B23/1000, "")</f>
        <v/>
      </c>
      <c r="I22" s="23">
        <f>PopulationByCohort1995!U11</f>
        <v>268567218</v>
      </c>
      <c r="J22" s="25">
        <v>156.05099999999999</v>
      </c>
    </row>
    <row r="23" spans="1:10" x14ac:dyDescent="0.2">
      <c r="A23" s="21">
        <v>2002</v>
      </c>
      <c r="B23" s="21">
        <v>205332</v>
      </c>
      <c r="C23" s="22">
        <v>208935</v>
      </c>
      <c r="D23" s="22">
        <v>51668</v>
      </c>
      <c r="G23" t="str">
        <f>IF(ISNUMBER([1]Sheet2!$B24), [1]Sheet2!$B24/1000, "")</f>
        <v/>
      </c>
      <c r="I23" s="23">
        <f>PopulationByCohort1995!U12</f>
        <v>270038104</v>
      </c>
      <c r="J23" s="25">
        <v>157.696</v>
      </c>
    </row>
    <row r="24" spans="1:10" x14ac:dyDescent="0.2">
      <c r="A24" s="21">
        <v>2003</v>
      </c>
      <c r="B24" s="21">
        <v>206133</v>
      </c>
      <c r="C24" s="22">
        <v>210193</v>
      </c>
      <c r="D24" s="22">
        <v>52456</v>
      </c>
      <c r="G24" t="str">
        <f>IF(ISNUMBER([1]Sheet2!$B25), [1]Sheet2!$B25/1000, "")</f>
        <v/>
      </c>
      <c r="I24" s="23">
        <f>PopulationByCohort1995!U13</f>
        <v>272028948</v>
      </c>
      <c r="J24" s="25">
        <v>159.07400000000001</v>
      </c>
    </row>
    <row r="25" spans="1:10" x14ac:dyDescent="0.2">
      <c r="A25" s="21">
        <v>2004</v>
      </c>
      <c r="B25" s="21">
        <v>206429</v>
      </c>
      <c r="C25" s="22">
        <v>210621</v>
      </c>
      <c r="D25" s="22">
        <v>53893</v>
      </c>
      <c r="G25" t="str">
        <f>IF(ISNUMBER([1]Sheet2!$B26), [1]Sheet2!$B26/1000, "")</f>
        <v/>
      </c>
      <c r="I25" s="23">
        <f>PopulationByCohort1995!U14</f>
        <v>274019051</v>
      </c>
      <c r="J25" s="25">
        <v>160.643</v>
      </c>
    </row>
    <row r="26" spans="1:10" x14ac:dyDescent="0.2">
      <c r="A26" s="21">
        <v>2005</v>
      </c>
      <c r="B26" s="21">
        <v>207934</v>
      </c>
      <c r="C26" s="22">
        <v>212301</v>
      </c>
      <c r="D26" s="22">
        <v>54620</v>
      </c>
      <c r="E26" s="22">
        <v>217020.2</v>
      </c>
      <c r="F26" s="22">
        <v>55661.1</v>
      </c>
      <c r="G26" t="str">
        <f>IF(ISNUMBER([1]Sheet2!$B27), [1]Sheet2!$B27/1000, "")</f>
        <v/>
      </c>
      <c r="I26" s="23">
        <f>PopulationByCohort1995!U15</f>
        <v>276155746</v>
      </c>
      <c r="J26" s="25">
        <v>162.035</v>
      </c>
    </row>
    <row r="27" spans="1:10" x14ac:dyDescent="0.2">
      <c r="A27" s="21">
        <v>2006</v>
      </c>
      <c r="C27" s="22">
        <v>213278</v>
      </c>
      <c r="D27" s="22">
        <v>55628</v>
      </c>
      <c r="E27" s="22">
        <v>217818.2</v>
      </c>
      <c r="F27" s="22">
        <v>56669.8</v>
      </c>
      <c r="G27" t="str">
        <f>IF(ISNUMBER([1]Sheet2!$B28), [1]Sheet2!$B28/1000, "")</f>
        <v/>
      </c>
      <c r="I27" s="23">
        <f>PopulationByCohort1995!U16</f>
        <v>277984992</v>
      </c>
      <c r="J27" s="25">
        <v>163.59399999999999</v>
      </c>
    </row>
    <row r="28" spans="1:10" x14ac:dyDescent="0.2">
      <c r="A28" s="21">
        <v>2007</v>
      </c>
      <c r="C28" s="22">
        <v>214284</v>
      </c>
      <c r="D28" s="22">
        <v>56466</v>
      </c>
      <c r="E28" s="22">
        <v>218709</v>
      </c>
      <c r="F28" s="22">
        <v>57551.4</v>
      </c>
      <c r="G28" t="str">
        <f>IF(ISNUMBER([1]Sheet2!$B29), [1]Sheet2!$B29/1000, "")</f>
        <v/>
      </c>
      <c r="I28" s="23">
        <f>PopulationByCohort1995!U17</f>
        <v>279782191</v>
      </c>
      <c r="J28" s="25">
        <v>165.16900000000001</v>
      </c>
    </row>
    <row r="29" spans="1:10" x14ac:dyDescent="0.2">
      <c r="A29" s="21">
        <v>2008</v>
      </c>
      <c r="C29" s="22">
        <v>215183</v>
      </c>
      <c r="D29" s="22">
        <v>57165</v>
      </c>
      <c r="E29" s="22">
        <v>219632.6</v>
      </c>
      <c r="F29" s="22">
        <v>58286.7</v>
      </c>
      <c r="G29" t="str">
        <f>IF(ISNUMBER([1]Sheet2!$B30), [1]Sheet2!$B30/1000, "")</f>
        <v/>
      </c>
      <c r="I29" s="23">
        <f>PopulationByCohort1995!U18</f>
        <v>281798443</v>
      </c>
      <c r="J29" s="25">
        <v>166.67099999999999</v>
      </c>
    </row>
    <row r="30" spans="1:10" x14ac:dyDescent="0.2">
      <c r="A30" s="21">
        <v>2009</v>
      </c>
      <c r="C30" s="22">
        <v>215415</v>
      </c>
      <c r="D30" s="22">
        <v>57901</v>
      </c>
      <c r="E30" s="22">
        <v>219826.2</v>
      </c>
      <c r="F30" s="22">
        <v>59037</v>
      </c>
      <c r="G30" t="str">
        <f>IF(ISNUMBER([1]Sheet2!$B31), [1]Sheet2!$B31/1000, "")</f>
        <v/>
      </c>
      <c r="I30" s="23">
        <f>PopulationByCohort1995!U19</f>
        <v>283232044</v>
      </c>
      <c r="J30" s="25">
        <v>167.233</v>
      </c>
    </row>
    <row r="31" spans="1:10" x14ac:dyDescent="0.2">
      <c r="A31" s="21">
        <v>2010</v>
      </c>
      <c r="E31" s="22">
        <v>218615.5</v>
      </c>
      <c r="F31" s="22">
        <v>59582.9</v>
      </c>
      <c r="G31" t="str">
        <f>IF(ISNUMBER([1]Sheet2!$B32), [1]Sheet2!$B32/1000, "")</f>
        <v/>
      </c>
      <c r="I31" s="23">
        <f>PopulationByCohort1995!U20</f>
        <v>284099035</v>
      </c>
      <c r="J31" s="25">
        <v>167.34899999999999</v>
      </c>
    </row>
    <row r="32" spans="1:10" x14ac:dyDescent="0.2">
      <c r="A32" s="21">
        <v>2011</v>
      </c>
      <c r="E32" s="22">
        <v>218347.1</v>
      </c>
      <c r="F32" s="22">
        <v>60194.5</v>
      </c>
      <c r="G32">
        <f>IF(ISNUMBER([1]Sheet2!$B33), [1]Sheet2!$B33/1000, "")</f>
        <v>282727.76</v>
      </c>
      <c r="I32" s="23">
        <f>PopulationByCohort1995!U21</f>
        <v>283496510</v>
      </c>
      <c r="J32" s="25">
        <v>167.61</v>
      </c>
    </row>
    <row r="33" spans="1:10" x14ac:dyDescent="0.2">
      <c r="A33" s="21">
        <v>2012</v>
      </c>
      <c r="E33" s="22">
        <v>218138.6</v>
      </c>
      <c r="F33" s="22">
        <v>61313.4</v>
      </c>
      <c r="G33">
        <f>IF(ISNUMBER([1]Sheet2!$B34), [1]Sheet2!$B34/1000, "")</f>
        <v>283473.87900000002</v>
      </c>
      <c r="I33" s="23">
        <f>PopulationByCohort1995!U22</f>
        <v>284352407</v>
      </c>
      <c r="J33" s="25">
        <v>169.08199999999999</v>
      </c>
    </row>
    <row r="34" spans="1:10" x14ac:dyDescent="0.2">
      <c r="A34" s="21">
        <v>2013</v>
      </c>
      <c r="E34" s="22">
        <v>217757.1</v>
      </c>
      <c r="F34" s="22">
        <v>62542.7</v>
      </c>
      <c r="G34">
        <f>IF(ISNUMBER([1]Sheet2!$B35), [1]Sheet2!$B35/1000, "")</f>
        <v>284253.54300000001</v>
      </c>
      <c r="I34" s="23">
        <f>PopulationByCohort1995!U23</f>
        <v>284979194</v>
      </c>
      <c r="J34" s="25">
        <v>169.23099999999999</v>
      </c>
    </row>
    <row r="35" spans="1:10" x14ac:dyDescent="0.2">
      <c r="A35" s="21">
        <v>2014</v>
      </c>
      <c r="E35" s="22">
        <v>218535.9</v>
      </c>
      <c r="F35" s="22">
        <v>64041.7</v>
      </c>
      <c r="G35">
        <f>IF(ISNUMBER([1]Sheet2!$B36), [1]Sheet2!$B36/1000, "")</f>
        <v>285852.81099999999</v>
      </c>
      <c r="I35" s="23">
        <f>PopulationByCohort1995!U24</f>
        <v>285600306</v>
      </c>
      <c r="J35" s="25">
        <v>169.51599999999999</v>
      </c>
    </row>
    <row r="36" spans="1:10" x14ac:dyDescent="0.2">
      <c r="A36" s="21">
        <v>2015</v>
      </c>
      <c r="E36" s="22">
        <v>218336.6</v>
      </c>
      <c r="F36" s="22">
        <v>65350.8</v>
      </c>
      <c r="G36">
        <f>IF(ISNUMBER([1]Sheet2!$B37), [1]Sheet2!$B37/1000, "")</f>
        <v>286708.93599999999</v>
      </c>
      <c r="I36" s="23">
        <f>PopulationByCohort1995!U25</f>
        <v>286374618</v>
      </c>
      <c r="J36" s="25">
        <v>169.77</v>
      </c>
    </row>
    <row r="37" spans="1:10" x14ac:dyDescent="0.2">
      <c r="A37" s="21">
        <v>2016</v>
      </c>
      <c r="E37" s="22">
        <v>218817.8</v>
      </c>
      <c r="F37" s="22">
        <v>65902.100000000006</v>
      </c>
      <c r="G37">
        <f>IF(ISNUMBER([1]Sheet2!$B38), [1]Sheet2!$B38/1000, "")</f>
        <v>287971.61499999999</v>
      </c>
      <c r="I37" s="23">
        <f>PopulationByCohort1995!U26</f>
        <v>287524182</v>
      </c>
      <c r="J37" s="25">
        <v>170.477</v>
      </c>
    </row>
    <row r="38" spans="1:10" x14ac:dyDescent="0.2">
      <c r="A38" s="21">
        <v>2017</v>
      </c>
      <c r="E38" s="22">
        <v>218527.6</v>
      </c>
      <c r="F38" s="22">
        <v>66789.8</v>
      </c>
      <c r="G38">
        <f>IF(ISNUMBER([1]Sheet2!$B39), [1]Sheet2!$B39/1000, "")</f>
        <v>288737.26500000001</v>
      </c>
      <c r="I38" s="23">
        <f>PopulationByCohort1995!U27</f>
        <v>288330927</v>
      </c>
      <c r="J38" s="25">
        <v>171.399</v>
      </c>
    </row>
    <row r="39" spans="1:10" x14ac:dyDescent="0.2">
      <c r="A39" s="21">
        <v>2018</v>
      </c>
      <c r="E39" s="22">
        <v>218152</v>
      </c>
      <c r="F39" s="22">
        <v>67923.199999999997</v>
      </c>
      <c r="G39">
        <f>IF(ISNUMBER([1]Sheet2!$B40), [1]Sheet2!$B40/1000, "")</f>
        <v>289453.16800000001</v>
      </c>
      <c r="I39" s="23">
        <f>PopulationByCohort1995!U28</f>
        <v>289119880</v>
      </c>
      <c r="J39" s="25"/>
    </row>
    <row r="40" spans="1:10" x14ac:dyDescent="0.2">
      <c r="A40" s="21">
        <v>2019</v>
      </c>
      <c r="E40" s="22">
        <v>218198.2</v>
      </c>
      <c r="F40" s="22">
        <v>68639.8</v>
      </c>
      <c r="G40">
        <f>IF(ISNUMBER([1]Sheet2!$B41), [1]Sheet2!$B41/1000, "")</f>
        <v>290372.86599999998</v>
      </c>
      <c r="I40" s="23">
        <f>PopulationByCohort1995!U29</f>
        <v>290177735</v>
      </c>
      <c r="J40" s="25"/>
    </row>
    <row r="41" spans="1:10" x14ac:dyDescent="0.2">
      <c r="A41" s="21">
        <v>2020</v>
      </c>
      <c r="G41" t="str">
        <f>IF(ISNUMBER([1]Sheet2!$B42), [1]Sheet2!$B42/1000, "")</f>
        <v/>
      </c>
      <c r="I41" s="23">
        <f>PopulationByCohort1995!U30</f>
        <v>291287854</v>
      </c>
      <c r="J41" s="25"/>
    </row>
    <row r="42" spans="1:10" x14ac:dyDescent="0.2">
      <c r="A42" s="21">
        <v>2021</v>
      </c>
      <c r="I42" s="23">
        <f>PopulationByCohort1995!U31</f>
        <v>291620824</v>
      </c>
      <c r="J42" s="25"/>
    </row>
    <row r="43" spans="1:10" x14ac:dyDescent="0.2">
      <c r="A43" s="21">
        <v>2022</v>
      </c>
      <c r="I43" s="23">
        <f>PopulationByCohort1995!U32</f>
        <v>292194011</v>
      </c>
    </row>
    <row r="44" spans="1:10" x14ac:dyDescent="0.2">
      <c r="A44" s="21">
        <v>2023</v>
      </c>
      <c r="I44" s="23">
        <f>PopulationByCohort1995!U33</f>
        <v>294775088</v>
      </c>
    </row>
    <row r="48" spans="1:10" x14ac:dyDescent="0.2">
      <c r="A48" s="24" t="s">
        <v>633</v>
      </c>
      <c r="B48" s="24" t="s">
        <v>634</v>
      </c>
    </row>
    <row r="49" spans="2:2" x14ac:dyDescent="0.2">
      <c r="B49" s="24" t="s">
        <v>635</v>
      </c>
    </row>
    <row r="50" spans="2:2" x14ac:dyDescent="0.2">
      <c r="B50" s="24" t="s">
        <v>636</v>
      </c>
    </row>
    <row r="51" spans="2:2" x14ac:dyDescent="0.2">
      <c r="B51" s="24" t="s">
        <v>637</v>
      </c>
    </row>
    <row r="52" spans="2:2" x14ac:dyDescent="0.2">
      <c r="B52" s="24" t="s">
        <v>638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3"/>
  <sheetViews>
    <sheetView workbookViewId="0">
      <selection activeCell="D1" sqref="D1"/>
    </sheetView>
  </sheetViews>
  <sheetFormatPr defaultRowHeight="12.75" x14ac:dyDescent="0.2"/>
  <sheetData>
    <row r="1" spans="1:6" x14ac:dyDescent="0.2">
      <c r="C1" s="1" t="s">
        <v>469</v>
      </c>
      <c r="D1" t="s">
        <v>562</v>
      </c>
    </row>
    <row r="3" spans="1:6" x14ac:dyDescent="0.2">
      <c r="A3">
        <v>109</v>
      </c>
      <c r="B3" t="s">
        <v>375</v>
      </c>
      <c r="C3" t="s">
        <v>369</v>
      </c>
      <c r="D3">
        <v>75.5</v>
      </c>
    </row>
    <row r="4" spans="1:6" x14ac:dyDescent="0.2">
      <c r="A4">
        <v>110</v>
      </c>
      <c r="B4" t="s">
        <v>376</v>
      </c>
      <c r="C4">
        <v>0.22</v>
      </c>
      <c r="D4">
        <v>75.680000000000007</v>
      </c>
      <c r="E4">
        <f>100*LN(D4/D3)</f>
        <v>0.23812684886438656</v>
      </c>
      <c r="F4">
        <f>100*LN(Data_input!AD113/Data_input!AD112)</f>
        <v>0.3186407369407781</v>
      </c>
    </row>
    <row r="5" spans="1:6" x14ac:dyDescent="0.2">
      <c r="A5">
        <v>111</v>
      </c>
      <c r="B5" t="s">
        <v>377</v>
      </c>
      <c r="C5">
        <v>0.28000000000000003</v>
      </c>
      <c r="D5">
        <v>75.92</v>
      </c>
      <c r="E5">
        <f t="shared" ref="E5:E68" si="0">100*LN(D5/D4)</f>
        <v>0.31662295580495131</v>
      </c>
      <c r="F5">
        <f>100*LN(Data_input!AD114/Data_input!AD113)</f>
        <v>0.34405221182011175</v>
      </c>
    </row>
    <row r="6" spans="1:6" x14ac:dyDescent="0.2">
      <c r="A6">
        <v>112</v>
      </c>
      <c r="B6" t="s">
        <v>378</v>
      </c>
      <c r="C6">
        <v>0.3</v>
      </c>
      <c r="D6">
        <v>76.16</v>
      </c>
      <c r="E6">
        <f t="shared" si="0"/>
        <v>0.31562361814374101</v>
      </c>
      <c r="F6">
        <f>100*LN(Data_input!AD115/Data_input!AD114)</f>
        <v>0.35603650717270707</v>
      </c>
    </row>
    <row r="7" spans="1:6" x14ac:dyDescent="0.2">
      <c r="A7">
        <v>113</v>
      </c>
      <c r="B7" t="s">
        <v>379</v>
      </c>
      <c r="C7">
        <v>0.35</v>
      </c>
      <c r="D7">
        <v>76.42</v>
      </c>
      <c r="E7">
        <f t="shared" si="0"/>
        <v>0.34080515356441166</v>
      </c>
      <c r="F7">
        <f>100*LN(Data_input!AD116/Data_input!AD115)</f>
        <v>0.34165604850522346</v>
      </c>
    </row>
    <row r="8" spans="1:6" x14ac:dyDescent="0.2">
      <c r="A8">
        <v>114</v>
      </c>
      <c r="B8" t="s">
        <v>380</v>
      </c>
      <c r="C8">
        <v>0.44</v>
      </c>
      <c r="D8">
        <v>76.760000000000005</v>
      </c>
      <c r="E8">
        <f t="shared" si="0"/>
        <v>0.44392291207452589</v>
      </c>
      <c r="F8">
        <f>100*LN(Data_input!AD117/Data_input!AD116)</f>
        <v>0.37970585718695932</v>
      </c>
    </row>
    <row r="9" spans="1:6" x14ac:dyDescent="0.2">
      <c r="A9">
        <v>115</v>
      </c>
      <c r="B9" t="s">
        <v>381</v>
      </c>
      <c r="C9">
        <v>0.32</v>
      </c>
      <c r="D9">
        <v>77.010000000000005</v>
      </c>
      <c r="E9">
        <f t="shared" si="0"/>
        <v>0.32516124116594924</v>
      </c>
      <c r="F9">
        <f>100*LN(Data_input!AD118/Data_input!AD117)</f>
        <v>0.33920450005995162</v>
      </c>
    </row>
    <row r="10" spans="1:6" x14ac:dyDescent="0.2">
      <c r="A10">
        <v>116</v>
      </c>
      <c r="B10" t="s">
        <v>382</v>
      </c>
      <c r="C10">
        <v>0.28999999999999998</v>
      </c>
      <c r="D10">
        <v>77.22</v>
      </c>
      <c r="E10">
        <f t="shared" si="0"/>
        <v>0.27232072849314731</v>
      </c>
      <c r="F10">
        <f>100*LN(Data_input!AD119/Data_input!AD118)</f>
        <v>0.26014582829483668</v>
      </c>
    </row>
    <row r="11" spans="1:6" x14ac:dyDescent="0.2">
      <c r="A11">
        <v>117</v>
      </c>
      <c r="B11" t="s">
        <v>383</v>
      </c>
      <c r="C11">
        <v>0.16</v>
      </c>
      <c r="D11">
        <v>77.349999999999994</v>
      </c>
      <c r="E11">
        <f t="shared" si="0"/>
        <v>0.16820861829848799</v>
      </c>
      <c r="F11">
        <f>100*LN(Data_input!AD120/Data_input!AD119)</f>
        <v>0.24651326139116986</v>
      </c>
    </row>
    <row r="12" spans="1:6" x14ac:dyDescent="0.2">
      <c r="A12">
        <v>118</v>
      </c>
      <c r="B12" t="s">
        <v>384</v>
      </c>
      <c r="C12">
        <v>0.28999999999999998</v>
      </c>
      <c r="D12">
        <v>77.56</v>
      </c>
      <c r="E12">
        <f t="shared" si="0"/>
        <v>0.27112533553761398</v>
      </c>
      <c r="F12">
        <f>100*LN(Data_input!AD121/Data_input!AD120)</f>
        <v>0.23297965495633527</v>
      </c>
    </row>
    <row r="13" spans="1:6" x14ac:dyDescent="0.2">
      <c r="A13">
        <v>119</v>
      </c>
      <c r="B13" t="s">
        <v>385</v>
      </c>
      <c r="C13">
        <v>0.27</v>
      </c>
      <c r="D13">
        <v>77.760000000000005</v>
      </c>
      <c r="E13">
        <f t="shared" si="0"/>
        <v>0.25753297777325534</v>
      </c>
      <c r="F13">
        <f>100*LN(Data_input!AD122/Data_input!AD121)</f>
        <v>0.25823126034726918</v>
      </c>
    </row>
    <row r="14" spans="1:6" x14ac:dyDescent="0.2">
      <c r="A14">
        <v>120</v>
      </c>
      <c r="B14" t="s">
        <v>386</v>
      </c>
      <c r="C14">
        <v>0.26</v>
      </c>
      <c r="D14">
        <v>77.989999999999995</v>
      </c>
      <c r="E14">
        <f t="shared" si="0"/>
        <v>0.29534531902228767</v>
      </c>
      <c r="F14">
        <f>100*LN(Data_input!AD123/Data_input!AD122)</f>
        <v>0.20610595986029515</v>
      </c>
    </row>
    <row r="15" spans="1:6" x14ac:dyDescent="0.2">
      <c r="A15">
        <v>121</v>
      </c>
      <c r="B15" t="s">
        <v>387</v>
      </c>
      <c r="C15">
        <v>0.18</v>
      </c>
      <c r="D15">
        <v>78.14</v>
      </c>
      <c r="E15">
        <f t="shared" si="0"/>
        <v>0.19214762845180297</v>
      </c>
      <c r="F15">
        <f>100*LN(Data_input!AD124/Data_input!AD123)</f>
        <v>0.26987101131289082</v>
      </c>
    </row>
    <row r="16" spans="1:6" x14ac:dyDescent="0.2">
      <c r="A16">
        <v>122</v>
      </c>
      <c r="B16" t="s">
        <v>388</v>
      </c>
      <c r="C16">
        <v>0.19</v>
      </c>
      <c r="D16">
        <v>78.28</v>
      </c>
      <c r="E16">
        <f t="shared" si="0"/>
        <v>0.17900529009510183</v>
      </c>
      <c r="F16">
        <f>100*LN(Data_input!AD125/Data_input!AD124)</f>
        <v>0.15388564206309491</v>
      </c>
    </row>
    <row r="17" spans="1:6" x14ac:dyDescent="0.2">
      <c r="A17">
        <v>123</v>
      </c>
      <c r="B17" t="s">
        <v>389</v>
      </c>
      <c r="C17">
        <v>0.31</v>
      </c>
      <c r="D17">
        <v>78.53</v>
      </c>
      <c r="E17">
        <f t="shared" si="0"/>
        <v>0.31885748589077062</v>
      </c>
      <c r="F17">
        <f>100*LN(Data_input!AD126/Data_input!AD125)</f>
        <v>0.3836812482774829</v>
      </c>
    </row>
    <row r="18" spans="1:6" x14ac:dyDescent="0.2">
      <c r="A18">
        <v>124</v>
      </c>
      <c r="B18" t="s">
        <v>390</v>
      </c>
      <c r="C18">
        <v>0.37</v>
      </c>
      <c r="D18">
        <v>78.849999999999994</v>
      </c>
      <c r="E18">
        <f t="shared" si="0"/>
        <v>0.40665960222641317</v>
      </c>
      <c r="F18">
        <f>100*LN(Data_input!AD127/Data_input!AD126)</f>
        <v>0.39493012666016902</v>
      </c>
    </row>
    <row r="19" spans="1:6" x14ac:dyDescent="0.2">
      <c r="A19">
        <v>125</v>
      </c>
      <c r="B19" t="s">
        <v>391</v>
      </c>
      <c r="C19">
        <v>0.21</v>
      </c>
      <c r="D19">
        <v>79.08</v>
      </c>
      <c r="E19">
        <f t="shared" si="0"/>
        <v>0.29126848933688843</v>
      </c>
      <c r="F19">
        <f>100*LN(Data_input!AD128/Data_input!AD127)</f>
        <v>0.4313632672040697</v>
      </c>
    </row>
    <row r="20" spans="1:6" x14ac:dyDescent="0.2">
      <c r="A20">
        <v>126</v>
      </c>
      <c r="B20" t="s">
        <v>392</v>
      </c>
      <c r="C20">
        <v>0.5</v>
      </c>
      <c r="D20">
        <v>79.52</v>
      </c>
      <c r="E20">
        <f t="shared" si="0"/>
        <v>0.55485640459025021</v>
      </c>
      <c r="F20">
        <f>100*LN(Data_input!AD129/Data_input!AD128)</f>
        <v>0.65615377370645322</v>
      </c>
    </row>
    <row r="21" spans="1:6" x14ac:dyDescent="0.2">
      <c r="A21">
        <v>127</v>
      </c>
      <c r="B21" t="s">
        <v>393</v>
      </c>
      <c r="C21">
        <v>0.56999999999999995</v>
      </c>
      <c r="D21">
        <v>80.03</v>
      </c>
      <c r="E21">
        <f t="shared" si="0"/>
        <v>0.63930020306363444</v>
      </c>
      <c r="F21">
        <f>100*LN(Data_input!AD130/Data_input!AD129)</f>
        <v>0.56437097188070073</v>
      </c>
    </row>
    <row r="22" spans="1:6" x14ac:dyDescent="0.2">
      <c r="A22">
        <v>128</v>
      </c>
      <c r="B22" t="s">
        <v>394</v>
      </c>
      <c r="C22">
        <v>0.59</v>
      </c>
      <c r="D22">
        <v>80.52</v>
      </c>
      <c r="E22">
        <f t="shared" si="0"/>
        <v>0.61040363926359209</v>
      </c>
      <c r="F22">
        <f>100*LN(Data_input!AD131/Data_input!AD130)</f>
        <v>0.68548906796902132</v>
      </c>
    </row>
    <row r="23" spans="1:6" x14ac:dyDescent="0.2">
      <c r="A23">
        <v>129</v>
      </c>
      <c r="B23" t="s">
        <v>395</v>
      </c>
      <c r="C23">
        <v>0.78</v>
      </c>
      <c r="D23">
        <v>81.150000000000006</v>
      </c>
      <c r="E23">
        <f t="shared" si="0"/>
        <v>0.77936931890095285</v>
      </c>
      <c r="F23">
        <f>100*LN(Data_input!AD132/Data_input!AD131)</f>
        <v>0.65614596285385085</v>
      </c>
    </row>
    <row r="24" spans="1:6" x14ac:dyDescent="0.2">
      <c r="A24">
        <v>130</v>
      </c>
      <c r="B24" t="s">
        <v>396</v>
      </c>
      <c r="C24">
        <v>0.47</v>
      </c>
      <c r="D24">
        <v>81.540000000000006</v>
      </c>
      <c r="E24">
        <f t="shared" si="0"/>
        <v>0.47944034305072297</v>
      </c>
      <c r="F24">
        <f>100*LN(Data_input!AD133/Data_input!AD132)</f>
        <v>0.57828521659382048</v>
      </c>
    </row>
    <row r="25" spans="1:6" x14ac:dyDescent="0.2">
      <c r="A25">
        <v>131</v>
      </c>
      <c r="B25" t="s">
        <v>397</v>
      </c>
      <c r="C25">
        <v>0.53</v>
      </c>
      <c r="D25">
        <v>81.99</v>
      </c>
      <c r="E25">
        <f t="shared" si="0"/>
        <v>0.55035912169789092</v>
      </c>
      <c r="F25">
        <f>100*LN(Data_input!AD134/Data_input!AD133)</f>
        <v>0.55056112643328436</v>
      </c>
    </row>
    <row r="26" spans="1:6" x14ac:dyDescent="0.2">
      <c r="A26">
        <v>132</v>
      </c>
      <c r="B26" t="s">
        <v>398</v>
      </c>
      <c r="C26">
        <v>0.44</v>
      </c>
      <c r="D26">
        <v>82.36</v>
      </c>
      <c r="E26">
        <f t="shared" si="0"/>
        <v>0.45025935515024001</v>
      </c>
      <c r="F26">
        <f>100*LN(Data_input!AD135/Data_input!AD134)</f>
        <v>0.48685587888898602</v>
      </c>
    </row>
    <row r="27" spans="1:6" x14ac:dyDescent="0.2">
      <c r="A27">
        <v>133</v>
      </c>
      <c r="B27" t="s">
        <v>399</v>
      </c>
      <c r="C27">
        <v>0.42</v>
      </c>
      <c r="D27">
        <v>82.8</v>
      </c>
      <c r="E27">
        <f t="shared" si="0"/>
        <v>0.53281792316253485</v>
      </c>
      <c r="F27">
        <f>100*LN(Data_input!AD136/Data_input!AD135)</f>
        <v>0.46032788736766783</v>
      </c>
    </row>
    <row r="28" spans="1:6" x14ac:dyDescent="0.2">
      <c r="A28">
        <v>134</v>
      </c>
      <c r="B28" t="s">
        <v>400</v>
      </c>
      <c r="C28">
        <v>0.43</v>
      </c>
      <c r="D28">
        <v>83.2</v>
      </c>
      <c r="E28">
        <f t="shared" si="0"/>
        <v>0.48192864359489218</v>
      </c>
      <c r="F28">
        <f>100*LN(Data_input!AD137/Data_input!AD136)</f>
        <v>0.47024865097312202</v>
      </c>
    </row>
    <row r="29" spans="1:6" x14ac:dyDescent="0.2">
      <c r="A29">
        <v>135</v>
      </c>
      <c r="B29" t="s">
        <v>401</v>
      </c>
      <c r="C29">
        <v>0.38</v>
      </c>
      <c r="D29">
        <v>83.54</v>
      </c>
      <c r="E29">
        <f t="shared" si="0"/>
        <v>0.40782112418664096</v>
      </c>
      <c r="F29">
        <f>100*LN(Data_input!AD138/Data_input!AD137)</f>
        <v>0.48002012248183179</v>
      </c>
    </row>
    <row r="30" spans="1:6" x14ac:dyDescent="0.2">
      <c r="A30">
        <v>136</v>
      </c>
      <c r="B30" t="s">
        <v>402</v>
      </c>
      <c r="C30">
        <v>0.38</v>
      </c>
      <c r="D30">
        <v>83.94</v>
      </c>
      <c r="E30">
        <f t="shared" si="0"/>
        <v>0.47766988364153973</v>
      </c>
      <c r="F30">
        <f>100*LN(Data_input!AD139/Data_input!AD138)</f>
        <v>0.51346461846173108</v>
      </c>
    </row>
    <row r="31" spans="1:6" x14ac:dyDescent="0.2">
      <c r="A31">
        <v>137</v>
      </c>
      <c r="B31" t="s">
        <v>403</v>
      </c>
      <c r="C31">
        <v>0.59</v>
      </c>
      <c r="D31">
        <v>84.48</v>
      </c>
      <c r="E31">
        <f t="shared" si="0"/>
        <v>0.64125620525066995</v>
      </c>
      <c r="F31">
        <f>100*LN(Data_input!AD140/Data_input!AD139)</f>
        <v>0.5819148301377004</v>
      </c>
    </row>
    <row r="32" spans="1:6" x14ac:dyDescent="0.2">
      <c r="A32">
        <v>138</v>
      </c>
      <c r="B32" t="s">
        <v>404</v>
      </c>
      <c r="C32">
        <v>0.47</v>
      </c>
      <c r="D32">
        <v>84.96</v>
      </c>
      <c r="E32">
        <f t="shared" si="0"/>
        <v>0.56657375356772999</v>
      </c>
      <c r="F32">
        <f>100*LN(Data_input!AD141/Data_input!AD140)</f>
        <v>0.50788510519185737</v>
      </c>
    </row>
    <row r="33" spans="1:6" x14ac:dyDescent="0.2">
      <c r="A33">
        <v>139</v>
      </c>
      <c r="B33" t="s">
        <v>405</v>
      </c>
      <c r="C33">
        <v>0.41</v>
      </c>
      <c r="D33">
        <v>85.3</v>
      </c>
      <c r="E33">
        <f t="shared" si="0"/>
        <v>0.39938970040048549</v>
      </c>
      <c r="F33">
        <f>100*LN(Data_input!AD142/Data_input!AD141)</f>
        <v>0.45841984482305909</v>
      </c>
    </row>
    <row r="34" spans="1:6" x14ac:dyDescent="0.2">
      <c r="A34">
        <v>140</v>
      </c>
      <c r="B34" t="s">
        <v>406</v>
      </c>
      <c r="C34">
        <v>0.36</v>
      </c>
      <c r="D34">
        <v>85.59</v>
      </c>
      <c r="E34">
        <f t="shared" si="0"/>
        <v>0.3393999395884878</v>
      </c>
      <c r="F34">
        <f>100*LN(Data_input!AD143/Data_input!AD142)</f>
        <v>0.36289182347126947</v>
      </c>
    </row>
    <row r="35" spans="1:6" x14ac:dyDescent="0.2">
      <c r="A35">
        <v>141</v>
      </c>
      <c r="B35" t="s">
        <v>407</v>
      </c>
      <c r="C35">
        <v>0.33</v>
      </c>
      <c r="D35">
        <v>85.91</v>
      </c>
      <c r="E35">
        <f t="shared" si="0"/>
        <v>0.37317827564466749</v>
      </c>
      <c r="F35">
        <f>100*LN(Data_input!AD144/Data_input!AD143)</f>
        <v>0.32664518077437549</v>
      </c>
    </row>
    <row r="36" spans="1:6" x14ac:dyDescent="0.2">
      <c r="A36">
        <v>142</v>
      </c>
      <c r="B36" t="s">
        <v>408</v>
      </c>
      <c r="C36">
        <v>0.3</v>
      </c>
      <c r="D36">
        <v>86.18</v>
      </c>
      <c r="E36">
        <f t="shared" si="0"/>
        <v>0.3137895537726883</v>
      </c>
      <c r="F36">
        <f>100*LN(Data_input!AD145/Data_input!AD144)</f>
        <v>0.34879700517186074</v>
      </c>
    </row>
    <row r="37" spans="1:6" x14ac:dyDescent="0.2">
      <c r="A37">
        <v>143</v>
      </c>
      <c r="B37" t="s">
        <v>409</v>
      </c>
      <c r="C37">
        <v>0.33</v>
      </c>
      <c r="D37">
        <v>86.49</v>
      </c>
      <c r="E37">
        <f t="shared" si="0"/>
        <v>0.35906681307283189</v>
      </c>
      <c r="F37">
        <f>100*LN(Data_input!AD146/Data_input!AD145)</f>
        <v>0.35915001242058636</v>
      </c>
    </row>
    <row r="38" spans="1:6" x14ac:dyDescent="0.2">
      <c r="A38">
        <v>144</v>
      </c>
      <c r="B38" t="s">
        <v>410</v>
      </c>
      <c r="C38">
        <v>0.36</v>
      </c>
      <c r="D38">
        <v>86.83</v>
      </c>
      <c r="E38">
        <f t="shared" si="0"/>
        <v>0.39233837541334077</v>
      </c>
      <c r="F38">
        <f>100*LN(Data_input!AD147/Data_input!AD146)</f>
        <v>0.38090886939655011</v>
      </c>
    </row>
    <row r="39" spans="1:6" x14ac:dyDescent="0.2">
      <c r="A39">
        <v>145</v>
      </c>
      <c r="B39" t="s">
        <v>411</v>
      </c>
      <c r="C39">
        <v>0.28000000000000003</v>
      </c>
      <c r="D39">
        <v>87.09</v>
      </c>
      <c r="E39">
        <f t="shared" si="0"/>
        <v>0.29898826320944261</v>
      </c>
      <c r="F39">
        <f>100*LN(Data_input!AD148/Data_input!AD147)</f>
        <v>0.3220614700042157</v>
      </c>
    </row>
    <row r="40" spans="1:6" x14ac:dyDescent="0.2">
      <c r="A40">
        <v>146</v>
      </c>
      <c r="B40" t="s">
        <v>412</v>
      </c>
      <c r="C40">
        <v>0.39</v>
      </c>
      <c r="D40">
        <v>87.47</v>
      </c>
      <c r="E40">
        <f t="shared" si="0"/>
        <v>0.43538107271152598</v>
      </c>
      <c r="F40">
        <f>100*LN(Data_input!AD149/Data_input!AD148)</f>
        <v>0.42399650982643672</v>
      </c>
    </row>
    <row r="41" spans="1:6" x14ac:dyDescent="0.2">
      <c r="A41">
        <v>147</v>
      </c>
      <c r="B41" t="s">
        <v>413</v>
      </c>
      <c r="C41">
        <v>0.4</v>
      </c>
      <c r="D41">
        <v>87.83</v>
      </c>
      <c r="E41">
        <f t="shared" si="0"/>
        <v>0.41072504972623741</v>
      </c>
      <c r="F41">
        <f>100*LN(Data_input!AD150/Data_input!AD149)</f>
        <v>0.42220636689602292</v>
      </c>
    </row>
    <row r="42" spans="1:6" x14ac:dyDescent="0.2">
      <c r="A42">
        <v>148</v>
      </c>
      <c r="B42" t="s">
        <v>414</v>
      </c>
      <c r="C42">
        <v>0.43</v>
      </c>
      <c r="D42">
        <v>88.22</v>
      </c>
      <c r="E42">
        <f t="shared" si="0"/>
        <v>0.44305667477676336</v>
      </c>
      <c r="F42">
        <f>100*LN(Data_input!AD151/Data_input!AD150)</f>
        <v>0.43176978791743015</v>
      </c>
    </row>
    <row r="43" spans="1:6" x14ac:dyDescent="0.2">
      <c r="A43">
        <v>149</v>
      </c>
      <c r="B43" t="s">
        <v>415</v>
      </c>
      <c r="C43">
        <v>0.57999999999999996</v>
      </c>
      <c r="D43">
        <v>88.71</v>
      </c>
      <c r="E43">
        <f t="shared" si="0"/>
        <v>0.55389278557018717</v>
      </c>
      <c r="F43">
        <f>100*LN(Data_input!AD152/Data_input!AD151)</f>
        <v>0.52018663041618618</v>
      </c>
    </row>
    <row r="44" spans="1:6" x14ac:dyDescent="0.2">
      <c r="A44">
        <v>150</v>
      </c>
      <c r="B44" t="s">
        <v>416</v>
      </c>
      <c r="C44">
        <v>0.52</v>
      </c>
      <c r="D44">
        <v>89.17</v>
      </c>
      <c r="E44">
        <f t="shared" si="0"/>
        <v>0.51720376142926006</v>
      </c>
      <c r="F44">
        <f>100*LN(Data_input!AD153/Data_input!AD152)</f>
        <v>0.51749468620666239</v>
      </c>
    </row>
    <row r="45" spans="1:6" x14ac:dyDescent="0.2">
      <c r="A45">
        <v>151</v>
      </c>
      <c r="B45" t="s">
        <v>417</v>
      </c>
      <c r="C45">
        <v>0.34</v>
      </c>
      <c r="D45">
        <v>89.56</v>
      </c>
      <c r="E45">
        <f t="shared" si="0"/>
        <v>0.43641315837659367</v>
      </c>
      <c r="F45">
        <f>100*LN(Data_input!AD154/Data_input!AD153)</f>
        <v>0.53715438019108486</v>
      </c>
    </row>
    <row r="46" spans="1:6" x14ac:dyDescent="0.2">
      <c r="A46">
        <v>152</v>
      </c>
      <c r="B46" t="s">
        <v>418</v>
      </c>
      <c r="C46">
        <v>0.42</v>
      </c>
      <c r="D46">
        <v>90.2</v>
      </c>
      <c r="E46">
        <f t="shared" si="0"/>
        <v>0.7120635338023994</v>
      </c>
      <c r="F46">
        <f>100*LN(Data_input!AD155/Data_input!AD154)</f>
        <v>0.66741070876932174</v>
      </c>
    </row>
    <row r="47" spans="1:6" x14ac:dyDescent="0.2">
      <c r="A47">
        <v>153</v>
      </c>
      <c r="B47" t="s">
        <v>419</v>
      </c>
      <c r="C47">
        <v>0.52</v>
      </c>
      <c r="D47">
        <v>90.89</v>
      </c>
      <c r="E47">
        <f t="shared" si="0"/>
        <v>0.76205570621009744</v>
      </c>
      <c r="F47">
        <f>100*LN(Data_input!AD156/Data_input!AD155)</f>
        <v>0.69602004455440758</v>
      </c>
    </row>
    <row r="48" spans="1:6" x14ac:dyDescent="0.2">
      <c r="A48">
        <v>154</v>
      </c>
      <c r="B48" t="s">
        <v>420</v>
      </c>
      <c r="C48">
        <v>0.43</v>
      </c>
      <c r="D48">
        <v>91.37</v>
      </c>
      <c r="E48">
        <f t="shared" si="0"/>
        <v>0.52672128798503048</v>
      </c>
      <c r="F48">
        <f>100*LN(Data_input!AD157/Data_input!AD156)</f>
        <v>0.54896931894653966</v>
      </c>
    </row>
    <row r="49" spans="1:6" x14ac:dyDescent="0.2">
      <c r="A49">
        <v>155</v>
      </c>
      <c r="B49" t="s">
        <v>421</v>
      </c>
      <c r="C49">
        <v>0.43</v>
      </c>
      <c r="D49">
        <v>91.81</v>
      </c>
      <c r="E49">
        <f t="shared" si="0"/>
        <v>0.48040271450794464</v>
      </c>
      <c r="F49">
        <f>100*LN(Data_input!AD158/Data_input!AD157)</f>
        <v>0.52419034520210406</v>
      </c>
    </row>
    <row r="50" spans="1:6" x14ac:dyDescent="0.2">
      <c r="A50">
        <v>156</v>
      </c>
      <c r="B50" t="s">
        <v>422</v>
      </c>
      <c r="C50">
        <v>0.48</v>
      </c>
      <c r="D50">
        <v>92.2</v>
      </c>
      <c r="E50">
        <f t="shared" si="0"/>
        <v>0.42389064069394244</v>
      </c>
      <c r="F50">
        <f>100*LN(Data_input!AD159/Data_input!AD158)</f>
        <v>0.39134738499641541</v>
      </c>
    </row>
    <row r="51" spans="1:6" x14ac:dyDescent="0.2">
      <c r="A51">
        <v>157</v>
      </c>
      <c r="B51" t="s">
        <v>423</v>
      </c>
      <c r="C51">
        <v>0.28000000000000003</v>
      </c>
      <c r="D51">
        <v>92.43</v>
      </c>
      <c r="E51">
        <f t="shared" si="0"/>
        <v>0.249147071413819</v>
      </c>
      <c r="F51">
        <f>100*LN(Data_input!AD160/Data_input!AD159)</f>
        <v>0.2925087400607021</v>
      </c>
    </row>
    <row r="52" spans="1:6" x14ac:dyDescent="0.2">
      <c r="A52">
        <v>158</v>
      </c>
      <c r="B52" t="s">
        <v>424</v>
      </c>
      <c r="C52">
        <v>0.33</v>
      </c>
      <c r="D52">
        <v>92.71</v>
      </c>
      <c r="E52">
        <f t="shared" si="0"/>
        <v>0.30247403422046049</v>
      </c>
      <c r="F52">
        <f>100*LN(Data_input!AD161/Data_input!AD160)</f>
        <v>0.25929141579956289</v>
      </c>
    </row>
    <row r="53" spans="1:6" x14ac:dyDescent="0.2">
      <c r="A53">
        <v>159</v>
      </c>
      <c r="B53" t="s">
        <v>425</v>
      </c>
      <c r="C53">
        <v>0.19</v>
      </c>
      <c r="D53">
        <v>92.9</v>
      </c>
      <c r="E53">
        <f t="shared" si="0"/>
        <v>0.20473042009019382</v>
      </c>
      <c r="F53">
        <f>100*LN(Data_input!AD162/Data_input!AD161)</f>
        <v>0.21556378254605674</v>
      </c>
    </row>
    <row r="54" spans="1:6" x14ac:dyDescent="0.2">
      <c r="A54">
        <v>160</v>
      </c>
      <c r="B54" t="s">
        <v>426</v>
      </c>
      <c r="C54">
        <v>0.26</v>
      </c>
      <c r="D54">
        <v>93.1</v>
      </c>
      <c r="E54">
        <f t="shared" si="0"/>
        <v>0.21505384632283434</v>
      </c>
      <c r="F54">
        <f>100*LN(Data_input!AD163/Data_input!AD162)</f>
        <v>0.22584297387626176</v>
      </c>
    </row>
    <row r="55" spans="1:6" x14ac:dyDescent="0.2">
      <c r="A55">
        <v>161</v>
      </c>
      <c r="B55" t="s">
        <v>427</v>
      </c>
      <c r="C55">
        <v>0.22</v>
      </c>
      <c r="D55">
        <v>93.3</v>
      </c>
      <c r="E55">
        <f t="shared" si="0"/>
        <v>0.21459235702766763</v>
      </c>
      <c r="F55">
        <f>100*LN(Data_input!AD164/Data_input!AD163)</f>
        <v>0.2146153844471132</v>
      </c>
    </row>
    <row r="56" spans="1:6" x14ac:dyDescent="0.2">
      <c r="A56">
        <v>162</v>
      </c>
      <c r="B56" t="s">
        <v>428</v>
      </c>
      <c r="C56">
        <v>0.22</v>
      </c>
      <c r="D56">
        <v>93.52</v>
      </c>
      <c r="E56">
        <f t="shared" si="0"/>
        <v>0.23552093105147928</v>
      </c>
      <c r="F56">
        <f>100*LN(Data_input!AD165/Data_input!AD164)</f>
        <v>0.22485153217714993</v>
      </c>
    </row>
    <row r="57" spans="1:6" x14ac:dyDescent="0.2">
      <c r="A57">
        <v>163</v>
      </c>
      <c r="B57" t="s">
        <v>429</v>
      </c>
      <c r="C57">
        <v>0.31</v>
      </c>
      <c r="D57">
        <v>93.83</v>
      </c>
      <c r="E57">
        <f t="shared" si="0"/>
        <v>0.33093171381453496</v>
      </c>
      <c r="F57">
        <f>100*LN(Data_input!AD166/Data_input!AD165)</f>
        <v>0.3416616605670651</v>
      </c>
    </row>
    <row r="58" spans="1:6" x14ac:dyDescent="0.2">
      <c r="A58">
        <v>164</v>
      </c>
      <c r="B58" t="s">
        <v>430</v>
      </c>
      <c r="C58">
        <v>0.33</v>
      </c>
      <c r="D58">
        <v>94.16</v>
      </c>
      <c r="E58">
        <f t="shared" si="0"/>
        <v>0.35108286500630209</v>
      </c>
      <c r="F58">
        <f>100*LN(Data_input!AD167/Data_input!AD166)</f>
        <v>0.3404983072684406</v>
      </c>
    </row>
    <row r="59" spans="1:6" x14ac:dyDescent="0.2">
      <c r="A59">
        <v>165</v>
      </c>
      <c r="B59" t="s">
        <v>431</v>
      </c>
      <c r="C59">
        <v>0.38</v>
      </c>
      <c r="D59">
        <v>94.58</v>
      </c>
      <c r="E59">
        <f t="shared" si="0"/>
        <v>0.44505742637085466</v>
      </c>
      <c r="F59">
        <f>100*LN(Data_input!AD168/Data_input!AD167)</f>
        <v>0.45572650544243815</v>
      </c>
    </row>
    <row r="60" spans="1:6" x14ac:dyDescent="0.2">
      <c r="A60">
        <v>166</v>
      </c>
      <c r="B60" t="s">
        <v>432</v>
      </c>
      <c r="C60">
        <v>0.35</v>
      </c>
      <c r="D60">
        <v>95.03</v>
      </c>
      <c r="E60">
        <f t="shared" si="0"/>
        <v>0.47465940074942436</v>
      </c>
      <c r="F60">
        <f>100*LN(Data_input!AD169/Data_input!AD168)</f>
        <v>0.53783414645723593</v>
      </c>
    </row>
    <row r="61" spans="1:6" x14ac:dyDescent="0.2">
      <c r="A61">
        <v>167</v>
      </c>
      <c r="B61" t="s">
        <v>433</v>
      </c>
      <c r="C61">
        <v>0.39</v>
      </c>
      <c r="D61">
        <v>95.49</v>
      </c>
      <c r="E61">
        <f t="shared" si="0"/>
        <v>0.48288987388873228</v>
      </c>
      <c r="F61">
        <f>100*LN(Data_input!AD170/Data_input!AD169)</f>
        <v>0.34647522717614448</v>
      </c>
    </row>
    <row r="62" spans="1:6" x14ac:dyDescent="0.2">
      <c r="A62">
        <v>168</v>
      </c>
      <c r="B62" t="s">
        <v>434</v>
      </c>
      <c r="C62">
        <v>0.39</v>
      </c>
      <c r="D62">
        <v>95.96</v>
      </c>
      <c r="E62">
        <f t="shared" si="0"/>
        <v>0.49099080093826963</v>
      </c>
      <c r="F62">
        <f>100*LN(Data_input!AD171/Data_input!AD170)</f>
        <v>0.57480432077391419</v>
      </c>
    </row>
    <row r="63" spans="1:6" x14ac:dyDescent="0.2">
      <c r="A63">
        <v>169</v>
      </c>
      <c r="B63" t="s">
        <v>435</v>
      </c>
      <c r="C63">
        <v>0.44</v>
      </c>
      <c r="D63">
        <v>96.41</v>
      </c>
      <c r="E63">
        <f t="shared" si="0"/>
        <v>0.46784927047952096</v>
      </c>
      <c r="F63">
        <f>100*LN(Data_input!AD172/Data_input!AD171)</f>
        <v>0.43672732406927772</v>
      </c>
    </row>
    <row r="64" spans="1:6" x14ac:dyDescent="0.2">
      <c r="A64">
        <v>170</v>
      </c>
      <c r="B64" t="s">
        <v>436</v>
      </c>
      <c r="C64">
        <v>0.36</v>
      </c>
      <c r="D64">
        <v>96.8</v>
      </c>
      <c r="E64">
        <f t="shared" si="0"/>
        <v>0.40370636062424081</v>
      </c>
      <c r="F64">
        <f>100*LN(Data_input!AD173/Data_input!AD172)</f>
        <v>0.4451583519793631</v>
      </c>
    </row>
    <row r="65" spans="1:6" x14ac:dyDescent="0.2">
      <c r="A65">
        <v>171</v>
      </c>
      <c r="B65" t="s">
        <v>437</v>
      </c>
      <c r="C65">
        <v>0.35</v>
      </c>
      <c r="D65">
        <v>97.12</v>
      </c>
      <c r="E65">
        <f t="shared" si="0"/>
        <v>0.33003330286569216</v>
      </c>
      <c r="F65">
        <f>100*LN(Data_input!AD174/Data_input!AD173)</f>
        <v>0.29910805652989431</v>
      </c>
    </row>
    <row r="66" spans="1:6" x14ac:dyDescent="0.2">
      <c r="A66">
        <v>172</v>
      </c>
      <c r="B66" t="s">
        <v>438</v>
      </c>
      <c r="C66">
        <v>0.32</v>
      </c>
      <c r="D66">
        <v>97.51</v>
      </c>
      <c r="E66">
        <f t="shared" si="0"/>
        <v>0.40076095358395059</v>
      </c>
      <c r="F66">
        <f>100*LN(Data_input!AD175/Data_input!AD174)</f>
        <v>0.41110027065222876</v>
      </c>
    </row>
    <row r="67" spans="1:6" x14ac:dyDescent="0.2">
      <c r="A67">
        <v>173</v>
      </c>
      <c r="B67" t="s">
        <v>439</v>
      </c>
      <c r="C67">
        <v>0.28999999999999998</v>
      </c>
      <c r="D67">
        <v>97.82</v>
      </c>
      <c r="E67">
        <f t="shared" si="0"/>
        <v>0.3174118264183346</v>
      </c>
      <c r="F67">
        <f>100*LN(Data_input!AD176/Data_input!AD175)</f>
        <v>0.28676791466980295</v>
      </c>
    </row>
    <row r="68" spans="1:6" x14ac:dyDescent="0.2">
      <c r="A68">
        <v>174</v>
      </c>
      <c r="B68" t="s">
        <v>440</v>
      </c>
      <c r="C68">
        <v>0.2</v>
      </c>
      <c r="D68">
        <v>98.06</v>
      </c>
      <c r="E68">
        <f t="shared" si="0"/>
        <v>0.24504811118762609</v>
      </c>
      <c r="F68">
        <f>100*LN(Data_input!AD177/Data_input!AD176)</f>
        <v>0.27574954918558531</v>
      </c>
    </row>
    <row r="69" spans="1:6" x14ac:dyDescent="0.2">
      <c r="A69">
        <v>175</v>
      </c>
      <c r="B69" t="s">
        <v>441</v>
      </c>
      <c r="C69">
        <v>0.17</v>
      </c>
      <c r="D69">
        <v>98.3</v>
      </c>
      <c r="E69">
        <f t="shared" ref="E69:E106" si="1">100*LN(D69/D68)</f>
        <v>0.24444909300337012</v>
      </c>
      <c r="F69">
        <f>100*LN(Data_input!AD178/Data_input!AD177)</f>
        <v>0.26481987364777948</v>
      </c>
    </row>
    <row r="70" spans="1:6" x14ac:dyDescent="0.2">
      <c r="A70">
        <v>176</v>
      </c>
      <c r="B70" t="s">
        <v>442</v>
      </c>
      <c r="C70">
        <v>0.2</v>
      </c>
      <c r="D70">
        <v>98.52</v>
      </c>
      <c r="E70">
        <f t="shared" si="1"/>
        <v>0.22355460992162521</v>
      </c>
      <c r="F70">
        <f>100*LN(Data_input!AD179/Data_input!AD178)</f>
        <v>0.233680573698412</v>
      </c>
    </row>
    <row r="71" spans="1:6" x14ac:dyDescent="0.2">
      <c r="A71">
        <v>177</v>
      </c>
      <c r="B71" t="s">
        <v>443</v>
      </c>
      <c r="C71">
        <v>0.3</v>
      </c>
      <c r="D71">
        <v>98.82</v>
      </c>
      <c r="E71">
        <f t="shared" si="1"/>
        <v>0.30404401652668672</v>
      </c>
      <c r="F71">
        <f>100*LN(Data_input!AD180/Data_input!AD179)</f>
        <v>0.26350476380050319</v>
      </c>
    </row>
    <row r="72" spans="1:6" x14ac:dyDescent="0.2">
      <c r="A72">
        <v>178</v>
      </c>
      <c r="B72" t="s">
        <v>444</v>
      </c>
      <c r="C72">
        <v>0.12</v>
      </c>
      <c r="D72">
        <v>98.94</v>
      </c>
      <c r="E72">
        <f t="shared" si="1"/>
        <v>0.12135923819586794</v>
      </c>
      <c r="F72">
        <f>100*LN(Data_input!AD181/Data_input!AD180)</f>
        <v>9.1051652807738512E-2</v>
      </c>
    </row>
    <row r="73" spans="1:6" x14ac:dyDescent="0.2">
      <c r="A73">
        <v>179</v>
      </c>
      <c r="B73" t="s">
        <v>445</v>
      </c>
      <c r="C73">
        <v>0.14000000000000001</v>
      </c>
      <c r="D73">
        <v>99.09</v>
      </c>
      <c r="E73">
        <f t="shared" si="1"/>
        <v>0.15149222712454372</v>
      </c>
      <c r="F73">
        <f>100*LN(Data_input!AD182/Data_input!AD181)</f>
        <v>0.18185497030392661</v>
      </c>
    </row>
    <row r="74" spans="1:6" x14ac:dyDescent="0.2">
      <c r="A74">
        <v>180</v>
      </c>
      <c r="B74" t="s">
        <v>446</v>
      </c>
      <c r="C74">
        <v>0.16</v>
      </c>
      <c r="D74">
        <v>99.24</v>
      </c>
      <c r="E74">
        <f t="shared" si="1"/>
        <v>0.15126307527921165</v>
      </c>
      <c r="F74">
        <f>100*LN(Data_input!AD183/Data_input!AD182)</f>
        <v>0.2419599930328504</v>
      </c>
    </row>
    <row r="75" spans="1:6" x14ac:dyDescent="0.2">
      <c r="A75">
        <v>181</v>
      </c>
      <c r="B75" t="s">
        <v>447</v>
      </c>
      <c r="C75">
        <v>0.48</v>
      </c>
      <c r="D75">
        <v>99.68</v>
      </c>
      <c r="E75">
        <f t="shared" si="1"/>
        <v>0.44238962155427913</v>
      </c>
      <c r="F75">
        <f>100*LN(Data_input!AD184/Data_input!AD183)</f>
        <v>0.24137595949381571</v>
      </c>
    </row>
    <row r="76" spans="1:6" x14ac:dyDescent="0.2">
      <c r="A76">
        <v>182</v>
      </c>
      <c r="B76" t="s">
        <v>448</v>
      </c>
      <c r="C76">
        <v>0.21</v>
      </c>
      <c r="D76">
        <v>99.88</v>
      </c>
      <c r="E76">
        <f t="shared" si="1"/>
        <v>0.20044103724292478</v>
      </c>
      <c r="F76">
        <f>100*LN(Data_input!AD185/Data_input!AD184)</f>
        <v>0.35096551443025181</v>
      </c>
    </row>
    <row r="77" spans="1:6" x14ac:dyDescent="0.2">
      <c r="A77">
        <v>183</v>
      </c>
      <c r="B77" t="s">
        <v>449</v>
      </c>
      <c r="C77">
        <v>0.22</v>
      </c>
      <c r="D77">
        <v>100.08</v>
      </c>
      <c r="E77">
        <f t="shared" si="1"/>
        <v>0.2000400747083286</v>
      </c>
      <c r="F77">
        <f>100*LN(Data_input!AD186/Data_input!AD185)</f>
        <v>0.25992216972804361</v>
      </c>
    </row>
    <row r="78" spans="1:6" x14ac:dyDescent="0.2">
      <c r="A78">
        <v>184</v>
      </c>
      <c r="B78" t="s">
        <v>450</v>
      </c>
      <c r="C78">
        <v>0.28999999999999998</v>
      </c>
      <c r="D78">
        <v>100.35</v>
      </c>
      <c r="E78">
        <f t="shared" si="1"/>
        <v>0.26942090836913202</v>
      </c>
      <c r="F78">
        <f>100*LN(Data_input!AD187/Data_input!AD186)</f>
        <v>0.17955117043185084</v>
      </c>
    </row>
    <row r="79" spans="1:6" x14ac:dyDescent="0.2">
      <c r="A79">
        <v>185</v>
      </c>
      <c r="B79" t="s">
        <v>451</v>
      </c>
      <c r="C79">
        <v>0.22</v>
      </c>
      <c r="D79">
        <v>100.57</v>
      </c>
      <c r="E79">
        <f t="shared" si="1"/>
        <v>0.21899272140419168</v>
      </c>
      <c r="F79">
        <f>100*LN(Data_input!AD188/Data_input!AD187)</f>
        <v>0.15933084430235026</v>
      </c>
    </row>
    <row r="80" spans="1:6" x14ac:dyDescent="0.2">
      <c r="A80">
        <v>186</v>
      </c>
      <c r="B80" t="s">
        <v>452</v>
      </c>
      <c r="C80">
        <v>0.09</v>
      </c>
      <c r="D80">
        <v>100.64</v>
      </c>
      <c r="E80">
        <f t="shared" si="1"/>
        <v>6.9579049574139629E-2</v>
      </c>
      <c r="F80">
        <f>100*LN(Data_input!AD189/Data_input!AD188)</f>
        <v>0.15907738490834505</v>
      </c>
    </row>
    <row r="81" spans="1:6" x14ac:dyDescent="0.2">
      <c r="A81">
        <v>187</v>
      </c>
      <c r="B81" t="s">
        <v>453</v>
      </c>
      <c r="C81">
        <v>0.2</v>
      </c>
      <c r="D81">
        <v>100.84</v>
      </c>
      <c r="E81">
        <f t="shared" si="1"/>
        <v>0.19853093675886024</v>
      </c>
      <c r="F81">
        <f>100*LN(Data_input!AD190/Data_input!AD189)</f>
        <v>0.20840577185301876</v>
      </c>
    </row>
    <row r="82" spans="1:6" x14ac:dyDescent="0.2">
      <c r="A82">
        <v>188</v>
      </c>
      <c r="B82" t="s">
        <v>454</v>
      </c>
      <c r="C82">
        <v>0.3</v>
      </c>
      <c r="D82">
        <v>101.16</v>
      </c>
      <c r="E82">
        <f t="shared" si="1"/>
        <v>0.31683194820452726</v>
      </c>
      <c r="F82">
        <f>100*LN(Data_input!AD191/Data_input!AD190)</f>
        <v>0.29697111510549168</v>
      </c>
    </row>
    <row r="83" spans="1:6" x14ac:dyDescent="0.2">
      <c r="A83">
        <v>189</v>
      </c>
      <c r="B83" t="s">
        <v>455</v>
      </c>
      <c r="C83">
        <v>0.25</v>
      </c>
      <c r="D83">
        <v>101.42</v>
      </c>
      <c r="E83">
        <f t="shared" si="1"/>
        <v>0.25668885651087259</v>
      </c>
      <c r="F83">
        <f>100*LN(Data_input!AD192/Data_input!AD191)</f>
        <v>0.25666351701054146</v>
      </c>
    </row>
    <row r="84" spans="1:6" x14ac:dyDescent="0.2">
      <c r="A84">
        <v>190</v>
      </c>
      <c r="B84" t="s">
        <v>456</v>
      </c>
      <c r="C84">
        <v>0.32</v>
      </c>
      <c r="D84">
        <v>101.76</v>
      </c>
      <c r="E84">
        <f t="shared" si="1"/>
        <v>0.33467892249390713</v>
      </c>
      <c r="F84">
        <f>100*LN(Data_input!AD193/Data_input!AD192)</f>
        <v>0.33464598159357345</v>
      </c>
    </row>
    <row r="85" spans="1:6" x14ac:dyDescent="0.2">
      <c r="A85">
        <v>191</v>
      </c>
      <c r="B85" t="s">
        <v>457</v>
      </c>
      <c r="C85">
        <v>0.27</v>
      </c>
      <c r="D85">
        <v>102.11</v>
      </c>
      <c r="E85">
        <f t="shared" si="1"/>
        <v>0.34335639756345765</v>
      </c>
      <c r="F85">
        <f>100*LN(Data_input!AD194/Data_input!AD193)</f>
        <v>0.32373599667796943</v>
      </c>
    </row>
    <row r="86" spans="1:6" x14ac:dyDescent="0.2">
      <c r="A86">
        <v>192</v>
      </c>
      <c r="B86" t="s">
        <v>458</v>
      </c>
      <c r="C86">
        <v>0.09</v>
      </c>
      <c r="D86">
        <v>102.29</v>
      </c>
      <c r="E86">
        <f t="shared" si="1"/>
        <v>0.17612529014693765</v>
      </c>
      <c r="F86">
        <f>100*LN(Data_input!AD195/Data_input!AD194)</f>
        <v>0.2347878206325904</v>
      </c>
    </row>
    <row r="87" spans="1:6" x14ac:dyDescent="0.2">
      <c r="A87">
        <v>193</v>
      </c>
      <c r="B87" t="s">
        <v>459</v>
      </c>
      <c r="C87">
        <v>0.36</v>
      </c>
      <c r="D87">
        <v>102.67</v>
      </c>
      <c r="E87">
        <f t="shared" si="1"/>
        <v>0.37080448419573009</v>
      </c>
      <c r="F87">
        <f>100*LN(Data_input!AD196/Data_input!AD195)</f>
        <v>0.33167526259940416</v>
      </c>
    </row>
    <row r="88" spans="1:6" x14ac:dyDescent="0.2">
      <c r="A88">
        <v>194</v>
      </c>
      <c r="B88" t="s">
        <v>460</v>
      </c>
      <c r="C88">
        <v>0.28999999999999998</v>
      </c>
      <c r="D88">
        <v>103.02</v>
      </c>
      <c r="E88">
        <f t="shared" si="1"/>
        <v>0.34031828265657937</v>
      </c>
      <c r="F88">
        <f>100*LN(Data_input!AD197/Data_input!AD196)</f>
        <v>0.32087148926624581</v>
      </c>
    </row>
    <row r="89" spans="1:6" x14ac:dyDescent="0.2">
      <c r="A89">
        <v>195</v>
      </c>
      <c r="B89" t="s">
        <v>461</v>
      </c>
      <c r="C89">
        <v>0.25</v>
      </c>
      <c r="D89">
        <v>103.32</v>
      </c>
      <c r="E89">
        <f t="shared" si="1"/>
        <v>0.29078240902005553</v>
      </c>
      <c r="F89">
        <f>100*LN(Data_input!AD198/Data_input!AD197)</f>
        <v>0.30048973320375005</v>
      </c>
    </row>
    <row r="90" spans="1:6" x14ac:dyDescent="0.2">
      <c r="A90">
        <v>196</v>
      </c>
      <c r="B90" t="s">
        <v>462</v>
      </c>
      <c r="C90">
        <v>0.13</v>
      </c>
      <c r="D90">
        <v>103.53</v>
      </c>
      <c r="E90">
        <f t="shared" si="1"/>
        <v>0.20304575503821429</v>
      </c>
      <c r="F90">
        <f>100*LN(Data_input!AD199/Data_input!AD198)</f>
        <v>0.22236196139535352</v>
      </c>
    </row>
    <row r="91" spans="1:6" x14ac:dyDescent="0.2">
      <c r="A91">
        <v>197</v>
      </c>
      <c r="B91" t="s">
        <v>463</v>
      </c>
      <c r="C91">
        <v>0.2</v>
      </c>
      <c r="D91">
        <v>103.74</v>
      </c>
      <c r="E91">
        <f t="shared" si="1"/>
        <v>0.20263431452322458</v>
      </c>
      <c r="F91">
        <f>100*LN(Data_input!AD200/Data_input!AD199)</f>
        <v>0.27966651141867999</v>
      </c>
    </row>
    <row r="92" spans="1:6" x14ac:dyDescent="0.2">
      <c r="A92">
        <v>198</v>
      </c>
      <c r="B92" t="s">
        <v>464</v>
      </c>
      <c r="C92">
        <v>0.43</v>
      </c>
      <c r="D92">
        <v>104.21</v>
      </c>
      <c r="E92">
        <f t="shared" si="1"/>
        <v>0.45203250810819967</v>
      </c>
      <c r="F92">
        <f>100*LN(Data_input!AD201/Data_input!AD200)</f>
        <v>0.43242271773417063</v>
      </c>
    </row>
    <row r="93" spans="1:6" x14ac:dyDescent="0.2">
      <c r="A93">
        <v>199</v>
      </c>
      <c r="B93" t="s">
        <v>465</v>
      </c>
      <c r="C93">
        <v>0.31</v>
      </c>
      <c r="D93">
        <v>104.57</v>
      </c>
      <c r="E93">
        <f t="shared" si="1"/>
        <v>0.34486096061612098</v>
      </c>
      <c r="F93">
        <f>100*LN(Data_input!AD202/Data_input!AD201)</f>
        <v>0.20115912717440318</v>
      </c>
    </row>
    <row r="94" spans="1:6" x14ac:dyDescent="0.2">
      <c r="A94">
        <v>200</v>
      </c>
      <c r="B94" t="s">
        <v>466</v>
      </c>
      <c r="C94">
        <v>0.26</v>
      </c>
      <c r="D94">
        <v>104.93</v>
      </c>
      <c r="E94">
        <f t="shared" si="1"/>
        <v>0.34367575593223026</v>
      </c>
      <c r="F94">
        <f>100*LN(Data_input!AD203/Data_input!AD202)</f>
        <v>0.37251105686469199</v>
      </c>
    </row>
    <row r="95" spans="1:6" x14ac:dyDescent="0.2">
      <c r="A95">
        <v>201</v>
      </c>
      <c r="B95" t="s">
        <v>467</v>
      </c>
      <c r="C95">
        <v>0.11</v>
      </c>
      <c r="D95">
        <v>105.06</v>
      </c>
      <c r="E95">
        <f t="shared" si="1"/>
        <v>0.12381543559957031</v>
      </c>
      <c r="F95">
        <f>100*LN(Data_input!AD204/Data_input!AD203)</f>
        <v>0.24757201751962249</v>
      </c>
    </row>
    <row r="96" spans="1:6" x14ac:dyDescent="0.2">
      <c r="A96">
        <v>202</v>
      </c>
      <c r="B96" t="s">
        <v>468</v>
      </c>
      <c r="C96">
        <v>0.18</v>
      </c>
      <c r="D96">
        <v>105.38</v>
      </c>
      <c r="E96">
        <f t="shared" si="1"/>
        <v>0.30412492553241488</v>
      </c>
      <c r="F96">
        <f>100*LN(Data_input!AD205/Data_input!AD204)</f>
        <v>0.27541686054881565</v>
      </c>
    </row>
    <row r="97" spans="1:6" x14ac:dyDescent="0.2">
      <c r="A97" t="s">
        <v>561</v>
      </c>
      <c r="D97">
        <v>105.31</v>
      </c>
      <c r="E97">
        <f t="shared" si="1"/>
        <v>-6.6448338863387524E-2</v>
      </c>
      <c r="F97">
        <f>100*LN(Data_input!AD206/Data_input!AD205)</f>
        <v>-0.12336893616912083</v>
      </c>
    </row>
    <row r="98" spans="1:6" x14ac:dyDescent="0.2">
      <c r="A98" t="s">
        <v>671</v>
      </c>
      <c r="D98">
        <v>105.37</v>
      </c>
      <c r="E98">
        <f t="shared" si="1"/>
        <v>5.6958421893042004E-2</v>
      </c>
      <c r="F98">
        <f>100*LN(Data_input!AD207/Data_input!AD206)</f>
        <v>0</v>
      </c>
    </row>
    <row r="99" spans="1:6" x14ac:dyDescent="0.2">
      <c r="A99" t="s">
        <v>672</v>
      </c>
      <c r="D99">
        <v>106.15</v>
      </c>
      <c r="E99">
        <f t="shared" si="1"/>
        <v>0.73752225378287828</v>
      </c>
      <c r="F99">
        <f>100*LN(Data_input!AD208/Data_input!AD207)</f>
        <v>0.9356903955396364</v>
      </c>
    </row>
    <row r="100" spans="1:6" x14ac:dyDescent="0.2">
      <c r="A100" t="s">
        <v>673</v>
      </c>
      <c r="D100">
        <v>106.3</v>
      </c>
      <c r="E100">
        <f t="shared" si="1"/>
        <v>0.14120971986371669</v>
      </c>
      <c r="F100">
        <f>100*LN(Data_input!AD209/Data_input!AD208)</f>
        <v>6.5829691567140455E-2</v>
      </c>
    </row>
    <row r="101" spans="1:6" x14ac:dyDescent="0.2">
      <c r="A101" t="s">
        <v>674</v>
      </c>
      <c r="D101">
        <v>107.04</v>
      </c>
      <c r="E101">
        <f t="shared" si="1"/>
        <v>0.69373110320161091</v>
      </c>
      <c r="F101">
        <f>100*LN(Data_input!AD210/Data_input!AD209)</f>
        <v>0.50637767618350427</v>
      </c>
    </row>
    <row r="102" spans="1:6" x14ac:dyDescent="0.2">
      <c r="A102" t="s">
        <v>675</v>
      </c>
      <c r="D102">
        <v>107.94</v>
      </c>
      <c r="E102">
        <f t="shared" si="1"/>
        <v>0.83729208105783026</v>
      </c>
      <c r="F102">
        <f>100*LN(Data_input!AD211/Data_input!AD210)</f>
        <v>0.91248305378401495</v>
      </c>
    </row>
    <row r="103" spans="1:6" x14ac:dyDescent="0.2">
      <c r="A103" t="s">
        <v>676</v>
      </c>
      <c r="D103">
        <v>109.13</v>
      </c>
      <c r="E103">
        <f t="shared" si="1"/>
        <v>1.0964314934501682</v>
      </c>
      <c r="F103">
        <f>100*LN(Data_input!AD212/Data_input!AD211)</f>
        <v>1.2709694019405133</v>
      </c>
    </row>
    <row r="104" spans="1:6" x14ac:dyDescent="0.2">
      <c r="A104" t="s">
        <v>677</v>
      </c>
      <c r="D104">
        <v>110.84</v>
      </c>
      <c r="E104">
        <f t="shared" si="1"/>
        <v>1.5547887869779304</v>
      </c>
      <c r="F104">
        <f>100*LN(Data_input!AD213/Data_input!AD212)</f>
        <v>1.4716835382470532</v>
      </c>
    </row>
    <row r="105" spans="1:6" x14ac:dyDescent="0.2">
      <c r="A105" t="s">
        <v>678</v>
      </c>
      <c r="D105">
        <v>112.9</v>
      </c>
      <c r="E105">
        <f t="shared" si="1"/>
        <v>1.8414751160838678</v>
      </c>
      <c r="F105">
        <f>100*LN(Data_input!AD214/Data_input!AD213)</f>
        <v>1.7166268651704397</v>
      </c>
    </row>
    <row r="106" spans="1:6" x14ac:dyDescent="0.2">
      <c r="A106" t="s">
        <v>679</v>
      </c>
      <c r="D106">
        <v>115.14</v>
      </c>
      <c r="E106">
        <f t="shared" si="1"/>
        <v>1.9646308092047211</v>
      </c>
      <c r="F106">
        <f>100*LN(Data_input!AD215/Data_input!AD214)</f>
        <v>1.9401038668779129</v>
      </c>
    </row>
    <row r="107" spans="1:6" x14ac:dyDescent="0.2">
      <c r="A107" t="s">
        <v>680</v>
      </c>
      <c r="D107">
        <v>117.2</v>
      </c>
      <c r="E107">
        <f>100*LN(D107/D106)</f>
        <v>1.7733097895248813</v>
      </c>
      <c r="F107">
        <f>100*LN(Data_input!AD216/Data_input!AD215)</f>
        <v>1.9713977232020821</v>
      </c>
    </row>
    <row r="108" spans="1:6" x14ac:dyDescent="0.2">
      <c r="A108" t="s">
        <v>681</v>
      </c>
      <c r="D108">
        <v>118.61</v>
      </c>
      <c r="E108">
        <f t="shared" ref="E108:E113" si="2">100*LN(D108/D107)</f>
        <v>1.1958922898272062</v>
      </c>
      <c r="F108" t="e">
        <f>100*LN(Data_input!AD217/Data_input!AD216)</f>
        <v>#NUM!</v>
      </c>
    </row>
    <row r="109" spans="1:6" x14ac:dyDescent="0.2">
      <c r="A109" t="s">
        <v>682</v>
      </c>
      <c r="D109">
        <v>119.61</v>
      </c>
      <c r="E109">
        <f t="shared" si="2"/>
        <v>0.83956500201889406</v>
      </c>
      <c r="F109" t="e">
        <f>100*LN(Data_input!AD218/Data_input!AD217)</f>
        <v>#DIV/0!</v>
      </c>
    </row>
    <row r="110" spans="1:6" x14ac:dyDescent="0.2">
      <c r="A110" t="s">
        <v>683</v>
      </c>
      <c r="D110">
        <v>120.16</v>
      </c>
      <c r="E110">
        <f t="shared" si="2"/>
        <v>0.45877379544512259</v>
      </c>
      <c r="F110" t="e">
        <f>100*LN(Data_input!AD219/Data_input!AD218)</f>
        <v>#DIV/0!</v>
      </c>
    </row>
    <row r="111" spans="1:6" x14ac:dyDescent="0.2">
      <c r="A111" t="s">
        <v>684</v>
      </c>
      <c r="D111">
        <v>121.07</v>
      </c>
      <c r="E111">
        <f t="shared" si="2"/>
        <v>0.75447027038242909</v>
      </c>
      <c r="F111" t="e">
        <f>100*LN(Data_input!AD220/Data_input!AD219)</f>
        <v>#DIV/0!</v>
      </c>
    </row>
    <row r="112" spans="1:6" x14ac:dyDescent="0.2">
      <c r="A112" t="s">
        <v>685</v>
      </c>
      <c r="D112">
        <v>121.94</v>
      </c>
      <c r="E112">
        <f t="shared" si="2"/>
        <v>0.71602297600211884</v>
      </c>
      <c r="F112" t="e">
        <f>100*LN(Data_input!AD221/Data_input!AD220)</f>
        <v>#DIV/0!</v>
      </c>
    </row>
    <row r="113" spans="1:6" x14ac:dyDescent="0.2">
      <c r="A113" t="s">
        <v>686</v>
      </c>
      <c r="D113">
        <v>122.85</v>
      </c>
      <c r="E113">
        <f t="shared" si="2"/>
        <v>0.74349784875179903</v>
      </c>
      <c r="F113" t="e">
        <f>100*LN(Data_input!AD222/Data_input!AD221)</f>
        <v>#DIV/0!</v>
      </c>
    </row>
  </sheetData>
  <phoneticPr fontId="2" type="noConversion"/>
  <hyperlinks>
    <hyperlink ref="C1" r:id="rId1" xr:uid="{41B7F10E-90E7-4F17-8D26-CAAF85C1A554}"/>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9314B-C3D2-4856-ADC9-9CBBBC0973F2}">
  <dimension ref="A1"/>
  <sheetViews>
    <sheetView workbookViewId="0"/>
  </sheetViews>
  <sheetFormatPr defaultRowHeight="12.75"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226"/>
  <sheetViews>
    <sheetView topLeftCell="A2" workbookViewId="0">
      <pane xSplit="1" ySplit="2" topLeftCell="AU4" activePane="bottomRight" state="frozen"/>
      <selection activeCell="A2" sqref="A2"/>
      <selection pane="topRight" activeCell="B2" sqref="B2"/>
      <selection pane="bottomLeft" activeCell="A4" sqref="A4"/>
      <selection pane="bottomRight" activeCell="AY4" sqref="AY4"/>
    </sheetView>
  </sheetViews>
  <sheetFormatPr defaultColWidth="9.140625" defaultRowHeight="12.75" x14ac:dyDescent="0.2"/>
  <cols>
    <col min="10" max="10" width="11.85546875" bestFit="1" customWidth="1"/>
    <col min="35" max="35" width="11.85546875" bestFit="1" customWidth="1"/>
    <col min="49" max="51" width="9.140625" style="7"/>
    <col min="54" max="55" width="9.140625" style="28"/>
  </cols>
  <sheetData>
    <row r="1" spans="1:59" x14ac:dyDescent="0.2">
      <c r="E1" s="4" t="s">
        <v>208</v>
      </c>
      <c r="F1" s="4"/>
      <c r="G1" s="4"/>
      <c r="H1" s="4"/>
      <c r="I1" s="4"/>
      <c r="J1" s="4"/>
      <c r="K1" s="4"/>
      <c r="L1" s="4"/>
      <c r="M1" s="3"/>
      <c r="N1" s="3" t="s">
        <v>209</v>
      </c>
      <c r="O1" s="3"/>
      <c r="P1" s="3"/>
      <c r="Q1" s="3"/>
      <c r="R1" s="3"/>
      <c r="S1" s="3"/>
      <c r="T1" s="3"/>
      <c r="U1" s="3"/>
      <c r="V1" s="3"/>
      <c r="W1" s="3"/>
      <c r="X1" s="3"/>
      <c r="Y1" s="3"/>
      <c r="Z1" s="3"/>
      <c r="AA1" s="3"/>
      <c r="AB1" s="3"/>
      <c r="AC1" s="3"/>
      <c r="AD1" s="3"/>
      <c r="AJ1" s="6"/>
      <c r="AK1" s="6"/>
      <c r="AL1" s="6"/>
      <c r="AM1" s="6"/>
      <c r="AN1" s="7"/>
      <c r="AO1" s="7"/>
      <c r="AP1" s="7"/>
      <c r="AQ1" s="7"/>
      <c r="AR1" s="7"/>
      <c r="AS1" s="7"/>
      <c r="AT1" s="7"/>
      <c r="AU1" s="7"/>
      <c r="AV1" s="7"/>
    </row>
    <row r="2" spans="1:59" x14ac:dyDescent="0.2">
      <c r="C2" t="s">
        <v>698</v>
      </c>
      <c r="D2" t="s">
        <v>698</v>
      </c>
      <c r="E2" s="5" t="s">
        <v>200</v>
      </c>
      <c r="F2" s="4" t="s">
        <v>201</v>
      </c>
      <c r="G2" s="5" t="s">
        <v>1049</v>
      </c>
      <c r="H2" s="5" t="s">
        <v>206</v>
      </c>
      <c r="I2" s="5" t="s">
        <v>690</v>
      </c>
      <c r="J2" s="5"/>
      <c r="K2" s="5" t="s">
        <v>364</v>
      </c>
      <c r="L2" s="4" t="s">
        <v>642</v>
      </c>
      <c r="M2" s="3" t="s">
        <v>688</v>
      </c>
      <c r="N2" s="3" t="s">
        <v>211</v>
      </c>
      <c r="O2" s="3" t="s">
        <v>214</v>
      </c>
      <c r="P2" s="3" t="s">
        <v>215</v>
      </c>
      <c r="Q2" s="3" t="s">
        <v>219</v>
      </c>
      <c r="R2" s="3" t="s">
        <v>218</v>
      </c>
      <c r="S2" s="3" t="s">
        <v>210</v>
      </c>
      <c r="T2" s="3" t="s">
        <v>224</v>
      </c>
      <c r="U2" s="3" t="s">
        <v>236</v>
      </c>
      <c r="V2" s="3" t="s">
        <v>238</v>
      </c>
      <c r="W2" s="3" t="s">
        <v>235</v>
      </c>
      <c r="X2" s="3"/>
      <c r="Y2" s="3"/>
      <c r="Z2" s="3" t="s">
        <v>644</v>
      </c>
      <c r="AA2" s="14" t="s">
        <v>358</v>
      </c>
      <c r="AB2" s="3"/>
      <c r="AC2" s="3"/>
      <c r="AD2" s="3"/>
      <c r="AE2" s="6" t="s">
        <v>220</v>
      </c>
      <c r="AF2" s="6"/>
      <c r="AG2" s="6"/>
      <c r="AH2" s="6"/>
      <c r="AI2" s="6"/>
      <c r="AJ2" s="6"/>
      <c r="AK2" s="6"/>
      <c r="AL2" s="6"/>
      <c r="AM2" s="6"/>
      <c r="AN2" s="7" t="s">
        <v>227</v>
      </c>
      <c r="AO2" s="7"/>
      <c r="AP2" s="7"/>
      <c r="AQ2" s="7"/>
      <c r="AR2" s="7"/>
      <c r="AS2" s="7"/>
      <c r="AT2" s="7"/>
      <c r="AU2" s="7"/>
      <c r="AV2" s="7"/>
      <c r="AY2" s="7" t="s">
        <v>703</v>
      </c>
      <c r="AZ2" t="s">
        <v>691</v>
      </c>
      <c r="BA2" t="s">
        <v>693</v>
      </c>
      <c r="BB2" s="28" t="s">
        <v>694</v>
      </c>
      <c r="BC2" s="28" t="s">
        <v>697</v>
      </c>
      <c r="BD2" t="s">
        <v>368</v>
      </c>
      <c r="BF2" t="s">
        <v>372</v>
      </c>
      <c r="BG2" t="s">
        <v>702</v>
      </c>
    </row>
    <row r="3" spans="1:59" x14ac:dyDescent="0.2">
      <c r="C3" s="1" t="s">
        <v>699</v>
      </c>
      <c r="D3" t="s">
        <v>701</v>
      </c>
      <c r="E3" s="5" t="s">
        <v>202</v>
      </c>
      <c r="F3" s="4" t="s">
        <v>203</v>
      </c>
      <c r="G3" s="4" t="s">
        <v>204</v>
      </c>
      <c r="H3" s="4" t="s">
        <v>205</v>
      </c>
      <c r="I3" s="4" t="s">
        <v>374</v>
      </c>
      <c r="J3" s="4"/>
      <c r="K3" s="4" t="s">
        <v>563</v>
      </c>
      <c r="L3" s="4" t="s">
        <v>232</v>
      </c>
      <c r="M3" s="3" t="s">
        <v>224</v>
      </c>
      <c r="N3" s="3" t="s">
        <v>202</v>
      </c>
      <c r="O3" s="3" t="s">
        <v>212</v>
      </c>
      <c r="P3" s="3" t="s">
        <v>213</v>
      </c>
      <c r="Q3" s="3" t="s">
        <v>216</v>
      </c>
      <c r="R3" s="3" t="s">
        <v>217</v>
      </c>
      <c r="S3" s="3" t="s">
        <v>205</v>
      </c>
      <c r="T3" s="3" t="s">
        <v>207</v>
      </c>
      <c r="U3" s="3" t="s">
        <v>240</v>
      </c>
      <c r="V3" s="3" t="s">
        <v>237</v>
      </c>
      <c r="W3" s="3" t="s">
        <v>234</v>
      </c>
      <c r="X3" s="3" t="s">
        <v>241</v>
      </c>
      <c r="Y3" s="3" t="s">
        <v>242</v>
      </c>
      <c r="Z3" s="3" t="s">
        <v>645</v>
      </c>
      <c r="AA3" s="3" t="s">
        <v>237</v>
      </c>
      <c r="AB3" s="3" t="s">
        <v>225</v>
      </c>
      <c r="AC3" s="3" t="s">
        <v>226</v>
      </c>
      <c r="AD3" s="3" t="s">
        <v>687</v>
      </c>
      <c r="AE3" s="6" t="s">
        <v>221</v>
      </c>
      <c r="AF3" s="6" t="s">
        <v>222</v>
      </c>
      <c r="AG3" s="6" t="s">
        <v>223</v>
      </c>
      <c r="AH3" s="6" t="s">
        <v>205</v>
      </c>
      <c r="AI3" s="6" t="s">
        <v>365</v>
      </c>
      <c r="AJ3" s="6" t="s">
        <v>239</v>
      </c>
      <c r="AK3" s="6" t="s">
        <v>366</v>
      </c>
      <c r="AL3" s="6"/>
      <c r="AM3" s="6" t="s">
        <v>646</v>
      </c>
      <c r="AN3" s="7" t="s">
        <v>705</v>
      </c>
      <c r="AO3" s="7" t="s">
        <v>228</v>
      </c>
      <c r="AP3" s="7" t="s">
        <v>229</v>
      </c>
      <c r="AQ3" s="7" t="s">
        <v>230</v>
      </c>
      <c r="AR3" s="7" t="s">
        <v>231</v>
      </c>
      <c r="AS3" s="7" t="s">
        <v>643</v>
      </c>
      <c r="AT3" s="7" t="s">
        <v>233</v>
      </c>
      <c r="AU3" s="7" t="s">
        <v>243</v>
      </c>
      <c r="AV3" s="7" t="s">
        <v>362</v>
      </c>
      <c r="AW3" s="7" t="s">
        <v>367</v>
      </c>
      <c r="AX3" s="7" t="s">
        <v>700</v>
      </c>
      <c r="AZ3" t="s">
        <v>692</v>
      </c>
      <c r="BA3" t="s">
        <v>695</v>
      </c>
      <c r="BB3" s="28" t="s">
        <v>696</v>
      </c>
      <c r="BD3" t="s">
        <v>370</v>
      </c>
      <c r="BE3" t="s">
        <v>371</v>
      </c>
      <c r="BF3" t="s">
        <v>373</v>
      </c>
      <c r="BG3" t="s">
        <v>704</v>
      </c>
    </row>
    <row r="4" spans="1:59" x14ac:dyDescent="0.2">
      <c r="A4" t="s">
        <v>0</v>
      </c>
      <c r="E4" s="5"/>
      <c r="F4" s="4"/>
      <c r="G4" s="4"/>
      <c r="H4" s="4"/>
      <c r="I4" s="4"/>
      <c r="J4" s="28">
        <f t="shared" ref="J4:J67" si="0">+J5*M4/M5</f>
        <v>211530.08859622944</v>
      </c>
      <c r="K4" s="4"/>
      <c r="L4" s="4"/>
      <c r="M4" s="3">
        <v>123.288</v>
      </c>
      <c r="N4" s="3">
        <v>738.30399999999997</v>
      </c>
      <c r="O4" s="3">
        <v>410.13400000000001</v>
      </c>
      <c r="P4" s="3">
        <v>0.16700000000000001</v>
      </c>
      <c r="Q4" s="3">
        <v>191.78700000000001</v>
      </c>
      <c r="R4" s="3">
        <v>0.17</v>
      </c>
      <c r="S4" s="3">
        <v>0.16400000000000001</v>
      </c>
      <c r="T4" s="3">
        <v>123.288</v>
      </c>
      <c r="U4" s="3">
        <v>59.582999999999998</v>
      </c>
      <c r="V4" s="3">
        <v>121.35</v>
      </c>
      <c r="W4" s="3">
        <v>7.9870000000000001</v>
      </c>
      <c r="X4" s="3">
        <f>U4/V4</f>
        <v>0.49100123609394314</v>
      </c>
      <c r="Y4" s="3">
        <f>X4/S4</f>
        <v>2.99390997618258</v>
      </c>
      <c r="Z4" s="3"/>
      <c r="AA4" s="3">
        <v>93033</v>
      </c>
      <c r="AB4" s="3">
        <f>O4*P4/S4</f>
        <v>417.6364512195122</v>
      </c>
      <c r="AC4" s="3">
        <f>Q4*R4/S4</f>
        <v>198.80359756097562</v>
      </c>
      <c r="AD4" s="3"/>
      <c r="AE4" s="2">
        <f t="shared" ref="AE4:AE67" si="1">AE5*N4/N5</f>
        <v>1099309.9801787164</v>
      </c>
      <c r="AF4" s="2">
        <f t="shared" ref="AF4:AF67" si="2">AF5*AB4/AB5</f>
        <v>6124.4051028681552</v>
      </c>
      <c r="AG4" s="2">
        <f t="shared" ref="AG4:AG67" si="3">AG5*AC4/AC5</f>
        <v>3015.7208319675333</v>
      </c>
      <c r="AH4" s="2">
        <f t="shared" ref="AH4:AH67" si="4">AH5*S4/S5</f>
        <v>11.162468085106374</v>
      </c>
      <c r="AI4" s="6">
        <f>+J4</f>
        <v>211530.08859622944</v>
      </c>
      <c r="AJ4" s="2">
        <f t="shared" ref="AJ4:AJ67" si="5">AJ5*Y4/Y5</f>
        <v>0.50450781831503222</v>
      </c>
      <c r="AK4" s="2">
        <f t="shared" ref="AK4:AK63" si="6">AK5*AA4/AA5</f>
        <v>214935.70934383641</v>
      </c>
      <c r="AL4" s="2"/>
      <c r="AM4" s="2"/>
      <c r="AN4" s="7"/>
      <c r="AO4" s="7"/>
      <c r="AP4" s="7"/>
      <c r="AQ4" s="7"/>
      <c r="AR4" s="7"/>
      <c r="AS4" s="7"/>
      <c r="AT4" s="7">
        <f t="shared" ref="AT4:AT35" si="7">W4/4</f>
        <v>1.99675</v>
      </c>
      <c r="AU4" s="7"/>
      <c r="AV4" s="7" t="s">
        <v>363</v>
      </c>
      <c r="AW4" s="7" t="s">
        <v>363</v>
      </c>
      <c r="AX4" s="7" t="s">
        <v>363</v>
      </c>
      <c r="AY4" s="7">
        <f>+BG4/4</f>
        <v>1.9807250000000001</v>
      </c>
      <c r="BG4">
        <v>7.9229000000000003</v>
      </c>
    </row>
    <row r="5" spans="1:59" x14ac:dyDescent="0.2">
      <c r="A5" t="s">
        <v>2</v>
      </c>
      <c r="E5" s="5"/>
      <c r="F5" s="4"/>
      <c r="G5" s="4"/>
      <c r="H5" s="4"/>
      <c r="I5" s="4"/>
      <c r="J5" s="28">
        <f t="shared" si="0"/>
        <v>211605.58113320169</v>
      </c>
      <c r="K5" s="4"/>
      <c r="L5" s="4"/>
      <c r="M5" s="3">
        <v>123.33199999999999</v>
      </c>
      <c r="N5" s="3">
        <v>752.49599999999998</v>
      </c>
      <c r="O5" s="3">
        <v>415.238</v>
      </c>
      <c r="P5" s="3">
        <v>0.16900000000000001</v>
      </c>
      <c r="Q5" s="3">
        <v>203.17699999999999</v>
      </c>
      <c r="R5" s="3">
        <v>0.17299999999999999</v>
      </c>
      <c r="S5" s="3">
        <v>0.16700000000000001</v>
      </c>
      <c r="T5" s="3">
        <v>123.33199999999999</v>
      </c>
      <c r="U5" s="3">
        <v>62.335000000000001</v>
      </c>
      <c r="V5" s="3">
        <v>121.453</v>
      </c>
      <c r="W5" s="3">
        <v>7.9569999999999999</v>
      </c>
      <c r="X5" s="3">
        <f t="shared" ref="X5:X68" si="8">U5/V5</f>
        <v>0.5132438062460376</v>
      </c>
      <c r="Y5" s="3">
        <f t="shared" ref="Y5:Y68" si="9">X5/S5</f>
        <v>3.0733162050660932</v>
      </c>
      <c r="Z5" s="3"/>
      <c r="AA5" s="3">
        <v>93367</v>
      </c>
      <c r="AB5" s="3">
        <f t="shared" ref="AB5:AB68" si="10">O5*P5/S5</f>
        <v>420.21091017964073</v>
      </c>
      <c r="AC5" s="3">
        <f t="shared" ref="AC5:AC68" si="11">Q5*R5/S5</f>
        <v>210.47677245508979</v>
      </c>
      <c r="AD5" s="3"/>
      <c r="AE5" s="2">
        <f t="shared" si="1"/>
        <v>1120441.3938493675</v>
      </c>
      <c r="AF5" s="2">
        <f t="shared" si="2"/>
        <v>6162.1581044236837</v>
      </c>
      <c r="AG5" s="2">
        <f t="shared" si="3"/>
        <v>3192.7952769739086</v>
      </c>
      <c r="AH5" s="2">
        <f t="shared" si="4"/>
        <v>11.366659574468077</v>
      </c>
      <c r="AI5" s="6">
        <f t="shared" ref="AI5:AI68" si="12">+J5</f>
        <v>211605.58113320169</v>
      </c>
      <c r="AJ5" s="2">
        <f t="shared" si="5"/>
        <v>0.51788866931367361</v>
      </c>
      <c r="AK5" s="2">
        <f t="shared" si="6"/>
        <v>215707.35517833428</v>
      </c>
      <c r="AL5" s="2">
        <f>100*LN(AE5)</f>
        <v>1392.923326728484</v>
      </c>
      <c r="AM5" s="2"/>
      <c r="AN5" s="7" t="s">
        <v>363</v>
      </c>
      <c r="AO5" s="7">
        <f>100*LN(AE5/AI5/(AE4/AI4))</f>
        <v>1.8683192824183896</v>
      </c>
      <c r="AP5" s="7">
        <f>100*LN(AF5/AI5/(AF4/AI4))</f>
        <v>0.57886078981084632</v>
      </c>
      <c r="AQ5" s="7">
        <f>100*LN(AG5/AI5/(AG4/AI4))</f>
        <v>5.6701087692867764</v>
      </c>
      <c r="AR5" s="7">
        <f>100*LN(AH5/AH4)</f>
        <v>1.8127384592556701</v>
      </c>
      <c r="AS5" s="7" t="s">
        <v>363</v>
      </c>
      <c r="AT5" s="7">
        <f t="shared" si="7"/>
        <v>1.98925</v>
      </c>
      <c r="AU5" s="7">
        <f t="shared" ref="AU5:AU68" si="13">100*LN(AJ5/AJ4)</f>
        <v>2.6176958225863118</v>
      </c>
      <c r="AV5" s="7" t="s">
        <v>363</v>
      </c>
      <c r="AW5" s="7" t="s">
        <v>363</v>
      </c>
      <c r="AX5" s="7" t="s">
        <v>363</v>
      </c>
      <c r="AY5" s="7">
        <f t="shared" ref="AY5:AY68" si="14">+BG5/4</f>
        <v>2.0636000000000001</v>
      </c>
      <c r="BG5">
        <v>8.2544000000000004</v>
      </c>
    </row>
    <row r="6" spans="1:59" x14ac:dyDescent="0.2">
      <c r="A6" t="s">
        <v>1</v>
      </c>
      <c r="E6" s="5"/>
      <c r="F6" s="4"/>
      <c r="G6" s="4"/>
      <c r="H6" s="4"/>
      <c r="I6" s="4"/>
      <c r="J6" s="28">
        <f t="shared" si="0"/>
        <v>211988.19103649285</v>
      </c>
      <c r="K6" s="4"/>
      <c r="L6" s="4"/>
      <c r="M6" s="3">
        <v>123.55500000000001</v>
      </c>
      <c r="N6" s="3">
        <v>761.56200000000001</v>
      </c>
      <c r="O6" s="3">
        <v>420.21899999999999</v>
      </c>
      <c r="P6" s="3">
        <v>0.17199999999999999</v>
      </c>
      <c r="Q6" s="3">
        <v>206.268</v>
      </c>
      <c r="R6" s="3">
        <v>0.17499999999999999</v>
      </c>
      <c r="S6" s="3">
        <v>0.17</v>
      </c>
      <c r="T6" s="3">
        <v>123.55500000000001</v>
      </c>
      <c r="U6" s="3">
        <v>64.840999999999994</v>
      </c>
      <c r="V6" s="3">
        <v>121.61</v>
      </c>
      <c r="W6" s="3">
        <v>7.6020000000000003</v>
      </c>
      <c r="X6" s="3">
        <f t="shared" si="8"/>
        <v>0.53318806019241838</v>
      </c>
      <c r="Y6" s="3">
        <f t="shared" si="9"/>
        <v>3.1364003540730492</v>
      </c>
      <c r="Z6" s="3"/>
      <c r="AA6" s="3">
        <v>93722</v>
      </c>
      <c r="AB6" s="3">
        <f t="shared" si="10"/>
        <v>425.16275294117639</v>
      </c>
      <c r="AC6" s="3">
        <f t="shared" si="11"/>
        <v>212.33470588235292</v>
      </c>
      <c r="AD6" s="3"/>
      <c r="AE6" s="2">
        <f t="shared" si="1"/>
        <v>1133940.3648427527</v>
      </c>
      <c r="AF6" s="2">
        <f t="shared" si="2"/>
        <v>6234.7741104949773</v>
      </c>
      <c r="AG6" s="2">
        <f t="shared" si="3"/>
        <v>3220.9789145425789</v>
      </c>
      <c r="AH6" s="2">
        <f t="shared" si="4"/>
        <v>11.57085106382978</v>
      </c>
      <c r="AI6" s="6">
        <f t="shared" si="12"/>
        <v>211988.19103649285</v>
      </c>
      <c r="AJ6" s="2">
        <f t="shared" si="5"/>
        <v>0.52851906456234454</v>
      </c>
      <c r="AK6" s="2">
        <f t="shared" si="6"/>
        <v>216527.51766709698</v>
      </c>
      <c r="AL6" s="2">
        <f t="shared" ref="AL6:AL69" si="15">100*LN(AE6)</f>
        <v>1394.1209173564932</v>
      </c>
      <c r="AM6" s="2"/>
      <c r="AN6" s="7" t="s">
        <v>363</v>
      </c>
      <c r="AO6" s="7">
        <f t="shared" ref="AO6:AO69" si="16">100*LN(AE6/AI6/(AE5/AI5))</f>
        <v>1.0169411319683139</v>
      </c>
      <c r="AP6" s="7">
        <f t="shared" ref="AP6:AP69" si="17">100*LN(AF6/AI6/(AF5/AI5))</f>
        <v>0.9908796426888753</v>
      </c>
      <c r="AQ6" s="7">
        <f t="shared" ref="AQ6:AQ69" si="18">100*LN(AG6/AI6/(AG5/AI5))</f>
        <v>0.69820336442461428</v>
      </c>
      <c r="AR6" s="7">
        <f t="shared" ref="AR6:AR69" si="19">100*LN(AH6/AH5)</f>
        <v>1.7804624633506687</v>
      </c>
      <c r="AS6" s="7" t="s">
        <v>363</v>
      </c>
      <c r="AT6" s="7">
        <f t="shared" si="7"/>
        <v>1.9005000000000001</v>
      </c>
      <c r="AU6" s="7">
        <f t="shared" si="13"/>
        <v>2.0318582570215113</v>
      </c>
      <c r="AV6" s="7" t="s">
        <v>363</v>
      </c>
      <c r="AW6" s="7" t="s">
        <v>363</v>
      </c>
      <c r="AX6" s="7" t="s">
        <v>363</v>
      </c>
      <c r="AY6" s="7">
        <f t="shared" si="14"/>
        <v>2.0962000000000001</v>
      </c>
      <c r="BG6">
        <v>8.3848000000000003</v>
      </c>
    </row>
    <row r="7" spans="1:59" x14ac:dyDescent="0.2">
      <c r="A7" t="s">
        <v>3</v>
      </c>
      <c r="E7" s="5"/>
      <c r="F7" s="4"/>
      <c r="G7" s="4"/>
      <c r="H7" s="4"/>
      <c r="I7" s="4"/>
      <c r="J7" s="28">
        <f t="shared" si="0"/>
        <v>212329.62319234459</v>
      </c>
      <c r="K7" s="4"/>
      <c r="L7" s="4"/>
      <c r="M7" s="3">
        <v>123.754</v>
      </c>
      <c r="N7" s="3">
        <v>770.78700000000003</v>
      </c>
      <c r="O7" s="3">
        <v>428.37900000000002</v>
      </c>
      <c r="P7" s="3">
        <v>0.17399999999999999</v>
      </c>
      <c r="Q7" s="3">
        <v>205.42599999999999</v>
      </c>
      <c r="R7" s="3">
        <v>0.17799999999999999</v>
      </c>
      <c r="S7" s="3">
        <v>0.17199999999999999</v>
      </c>
      <c r="T7" s="3">
        <v>123.754</v>
      </c>
      <c r="U7" s="3">
        <v>67.221000000000004</v>
      </c>
      <c r="V7" s="3">
        <v>121.82299999999999</v>
      </c>
      <c r="W7" s="3">
        <v>7.242</v>
      </c>
      <c r="X7" s="3">
        <f t="shared" si="8"/>
        <v>0.55179235448150188</v>
      </c>
      <c r="Y7" s="3">
        <f t="shared" si="9"/>
        <v>3.2080950841947784</v>
      </c>
      <c r="Z7" s="3"/>
      <c r="AA7" s="3">
        <v>94173</v>
      </c>
      <c r="AB7" s="3">
        <f t="shared" si="10"/>
        <v>433.36015116279077</v>
      </c>
      <c r="AC7" s="3">
        <f t="shared" si="11"/>
        <v>212.59202325581396</v>
      </c>
      <c r="AD7" s="3"/>
      <c r="AE7" s="2">
        <f t="shared" si="1"/>
        <v>1147676.0815219914</v>
      </c>
      <c r="AF7" s="2">
        <f t="shared" si="2"/>
        <v>6354.9843731578731</v>
      </c>
      <c r="AG7" s="2">
        <f t="shared" si="3"/>
        <v>3224.8822511677404</v>
      </c>
      <c r="AH7" s="2">
        <f t="shared" si="4"/>
        <v>11.706978723404246</v>
      </c>
      <c r="AI7" s="6">
        <f t="shared" si="12"/>
        <v>212329.62319234459</v>
      </c>
      <c r="AJ7" s="2">
        <f t="shared" si="5"/>
        <v>0.54060044047750089</v>
      </c>
      <c r="AK7" s="2">
        <f t="shared" si="6"/>
        <v>217569.4705753561</v>
      </c>
      <c r="AL7" s="2">
        <f t="shared" si="15"/>
        <v>1395.3249657094354</v>
      </c>
      <c r="AM7" s="2"/>
      <c r="AN7" s="7" t="s">
        <v>363</v>
      </c>
      <c r="AO7" s="7">
        <f t="shared" si="16"/>
        <v>1.0431160432003603</v>
      </c>
      <c r="AP7" s="7">
        <f t="shared" si="17"/>
        <v>1.7487773352515363</v>
      </c>
      <c r="AQ7" s="7">
        <f t="shared" si="18"/>
        <v>-3.9820886397863214E-2</v>
      </c>
      <c r="AR7" s="7">
        <f t="shared" si="19"/>
        <v>1.1696039763191235</v>
      </c>
      <c r="AS7" s="7" t="s">
        <v>363</v>
      </c>
      <c r="AT7" s="7">
        <f t="shared" si="7"/>
        <v>1.8105</v>
      </c>
      <c r="AU7" s="7">
        <f t="shared" si="13"/>
        <v>2.2601571010438817</v>
      </c>
      <c r="AV7" s="7" t="s">
        <v>363</v>
      </c>
      <c r="AW7" s="7" t="s">
        <v>363</v>
      </c>
      <c r="AX7" s="7" t="s">
        <v>363</v>
      </c>
      <c r="AY7" s="7">
        <f t="shared" si="14"/>
        <v>2.0852249999999999</v>
      </c>
      <c r="BG7">
        <v>8.3408999999999995</v>
      </c>
    </row>
    <row r="8" spans="1:59" x14ac:dyDescent="0.2">
      <c r="A8" t="s">
        <v>4</v>
      </c>
      <c r="E8" s="5"/>
      <c r="F8" s="4"/>
      <c r="G8" s="4"/>
      <c r="H8" s="4"/>
      <c r="I8" s="4"/>
      <c r="J8" s="28">
        <f t="shared" si="0"/>
        <v>212761.98954045834</v>
      </c>
      <c r="K8" s="4"/>
      <c r="L8" s="4"/>
      <c r="M8" s="3">
        <v>124.006</v>
      </c>
      <c r="N8" s="3">
        <v>769.43899999999996</v>
      </c>
      <c r="O8" s="3">
        <v>431.32900000000001</v>
      </c>
      <c r="P8" s="3">
        <v>0.17699999999999999</v>
      </c>
      <c r="Q8" s="3">
        <v>204.32499999999999</v>
      </c>
      <c r="R8" s="3">
        <v>0.182</v>
      </c>
      <c r="S8" s="3">
        <v>0.17599999999999999</v>
      </c>
      <c r="T8" s="3">
        <v>124.006</v>
      </c>
      <c r="U8" s="3">
        <v>69.575999999999993</v>
      </c>
      <c r="V8" s="3">
        <v>122.04</v>
      </c>
      <c r="W8" s="3">
        <v>6.5170000000000003</v>
      </c>
      <c r="X8" s="3">
        <f t="shared" si="8"/>
        <v>0.57010816125860364</v>
      </c>
      <c r="Y8" s="3">
        <f t="shared" si="9"/>
        <v>3.2392509162420664</v>
      </c>
      <c r="Z8" s="3"/>
      <c r="AA8" s="3">
        <v>94638</v>
      </c>
      <c r="AB8" s="3">
        <f t="shared" si="10"/>
        <v>433.77973295454547</v>
      </c>
      <c r="AC8" s="3">
        <f t="shared" si="11"/>
        <v>211.29062499999998</v>
      </c>
      <c r="AD8" s="3"/>
      <c r="AE8" s="2">
        <f t="shared" si="1"/>
        <v>1145668.9545752581</v>
      </c>
      <c r="AF8" s="2">
        <f t="shared" si="2"/>
        <v>6361.1373055922659</v>
      </c>
      <c r="AG8" s="2">
        <f t="shared" si="3"/>
        <v>3205.1408889444501</v>
      </c>
      <c r="AH8" s="2">
        <f t="shared" si="4"/>
        <v>11.979234042553182</v>
      </c>
      <c r="AI8" s="6">
        <f t="shared" si="12"/>
        <v>212761.98954045834</v>
      </c>
      <c r="AJ8" s="2">
        <f t="shared" si="5"/>
        <v>0.54585055186328435</v>
      </c>
      <c r="AK8" s="2">
        <f t="shared" si="6"/>
        <v>218643.76791979178</v>
      </c>
      <c r="AL8" s="2">
        <f t="shared" si="15"/>
        <v>1395.1499264172567</v>
      </c>
      <c r="AM8" s="2"/>
      <c r="AN8" s="7" t="s">
        <v>363</v>
      </c>
      <c r="AO8" s="7">
        <f t="shared" si="16"/>
        <v>-0.37846202942408541</v>
      </c>
      <c r="AP8" s="7">
        <f t="shared" si="17"/>
        <v>-0.1066490027684175</v>
      </c>
      <c r="AQ8" s="7">
        <f t="shared" si="18"/>
        <v>-0.81746171723282768</v>
      </c>
      <c r="AR8" s="7">
        <f t="shared" si="19"/>
        <v>2.2989518224698782</v>
      </c>
      <c r="AS8" s="7" t="s">
        <v>363</v>
      </c>
      <c r="AT8" s="7">
        <f t="shared" si="7"/>
        <v>1.6292500000000001</v>
      </c>
      <c r="AU8" s="7">
        <f t="shared" si="13"/>
        <v>0.96647751063706511</v>
      </c>
      <c r="AV8" s="7" t="s">
        <v>363</v>
      </c>
      <c r="AW8" s="7" t="s">
        <v>363</v>
      </c>
      <c r="AX8" s="7" t="s">
        <v>363</v>
      </c>
      <c r="AY8" s="7">
        <f t="shared" si="14"/>
        <v>1.96515</v>
      </c>
      <c r="BG8">
        <v>7.8605999999999998</v>
      </c>
    </row>
    <row r="9" spans="1:59" x14ac:dyDescent="0.2">
      <c r="A9" t="s">
        <v>5</v>
      </c>
      <c r="E9" s="5"/>
      <c r="F9" s="4"/>
      <c r="G9" s="4"/>
      <c r="H9" s="4"/>
      <c r="I9" s="4"/>
      <c r="J9" s="28">
        <f t="shared" si="0"/>
        <v>213376.22427309613</v>
      </c>
      <c r="K9" s="4"/>
      <c r="L9" s="4"/>
      <c r="M9" s="3">
        <v>124.364</v>
      </c>
      <c r="N9" s="3">
        <v>779.29600000000005</v>
      </c>
      <c r="O9" s="3">
        <v>437.72899999999998</v>
      </c>
      <c r="P9" s="3">
        <v>0.17899999999999999</v>
      </c>
      <c r="Q9" s="3">
        <v>209.72499999999999</v>
      </c>
      <c r="R9" s="3">
        <v>0.185</v>
      </c>
      <c r="S9" s="3">
        <v>0.17799999999999999</v>
      </c>
      <c r="T9" s="3">
        <v>124.364</v>
      </c>
      <c r="U9" s="3">
        <v>71.108999999999995</v>
      </c>
      <c r="V9" s="3">
        <v>122.29900000000001</v>
      </c>
      <c r="W9" s="3">
        <v>5.9390000000000001</v>
      </c>
      <c r="X9" s="3">
        <f t="shared" si="8"/>
        <v>0.58143566177973649</v>
      </c>
      <c r="Y9" s="3">
        <f t="shared" si="9"/>
        <v>3.2664924819086321</v>
      </c>
      <c r="Z9" s="3"/>
      <c r="AA9" s="3">
        <v>94933</v>
      </c>
      <c r="AB9" s="3">
        <f t="shared" si="10"/>
        <v>440.18815168539322</v>
      </c>
      <c r="AC9" s="3">
        <f t="shared" si="11"/>
        <v>217.97261235955054</v>
      </c>
      <c r="AD9" s="3"/>
      <c r="AE9" s="2">
        <f t="shared" si="1"/>
        <v>1160345.6981316004</v>
      </c>
      <c r="AF9" s="2">
        <f t="shared" si="2"/>
        <v>6455.1131840432845</v>
      </c>
      <c r="AG9" s="2">
        <f t="shared" si="3"/>
        <v>3306.5022763960014</v>
      </c>
      <c r="AH9" s="2">
        <f t="shared" si="4"/>
        <v>12.115361702127652</v>
      </c>
      <c r="AI9" s="6">
        <f t="shared" si="12"/>
        <v>213376.22427309613</v>
      </c>
      <c r="AJ9" s="2">
        <f t="shared" si="5"/>
        <v>0.55044106492855982</v>
      </c>
      <c r="AK9" s="2">
        <f t="shared" si="6"/>
        <v>219325.31139636924</v>
      </c>
      <c r="AL9" s="2">
        <f t="shared" si="15"/>
        <v>1396.42285343154</v>
      </c>
      <c r="AM9" s="2"/>
      <c r="AN9" s="7" t="s">
        <v>363</v>
      </c>
      <c r="AO9" s="7">
        <f t="shared" si="16"/>
        <v>0.98464723175680602</v>
      </c>
      <c r="AP9" s="7">
        <f t="shared" si="17"/>
        <v>1.1782577641454328</v>
      </c>
      <c r="AQ9" s="7">
        <f t="shared" si="18"/>
        <v>2.825207025249548</v>
      </c>
      <c r="AR9" s="7">
        <f t="shared" si="19"/>
        <v>1.1299555253933466</v>
      </c>
      <c r="AS9" s="7" t="s">
        <v>363</v>
      </c>
      <c r="AT9" s="7">
        <f t="shared" si="7"/>
        <v>1.48475</v>
      </c>
      <c r="AU9" s="7">
        <f t="shared" si="13"/>
        <v>0.83746693390705562</v>
      </c>
      <c r="AV9" s="7" t="s">
        <v>363</v>
      </c>
      <c r="AW9" s="7" t="s">
        <v>363</v>
      </c>
      <c r="AX9" s="7" t="s">
        <v>363</v>
      </c>
      <c r="AY9" s="7">
        <f t="shared" si="14"/>
        <v>1.9826999999999999</v>
      </c>
      <c r="BG9">
        <v>7.9307999999999996</v>
      </c>
    </row>
    <row r="10" spans="1:59" x14ac:dyDescent="0.2">
      <c r="A10" t="s">
        <v>6</v>
      </c>
      <c r="E10" s="5"/>
      <c r="F10" s="4"/>
      <c r="G10" s="4"/>
      <c r="H10" s="4"/>
      <c r="I10" s="4"/>
      <c r="J10" s="28">
        <f t="shared" si="0"/>
        <v>212751.69510359847</v>
      </c>
      <c r="K10" s="4"/>
      <c r="L10" s="4"/>
      <c r="M10" s="3">
        <v>124</v>
      </c>
      <c r="N10" s="3">
        <v>791.45</v>
      </c>
      <c r="O10" s="3">
        <v>441.548</v>
      </c>
      <c r="P10" s="3">
        <v>0.182</v>
      </c>
      <c r="Q10" s="3">
        <v>210.71600000000001</v>
      </c>
      <c r="R10" s="3">
        <v>0.187</v>
      </c>
      <c r="S10" s="3">
        <v>0.18099999999999999</v>
      </c>
      <c r="T10" s="3">
        <v>124</v>
      </c>
      <c r="U10" s="3">
        <v>73.512</v>
      </c>
      <c r="V10" s="3">
        <v>121.93899999999999</v>
      </c>
      <c r="W10" s="3">
        <v>6.226</v>
      </c>
      <c r="X10" s="3">
        <f t="shared" si="8"/>
        <v>0.60285880645240653</v>
      </c>
      <c r="Y10" s="3">
        <f t="shared" si="9"/>
        <v>3.3307116378585997</v>
      </c>
      <c r="Z10" s="3"/>
      <c r="AA10" s="3">
        <v>95086</v>
      </c>
      <c r="AB10" s="3">
        <f t="shared" si="10"/>
        <v>443.98749171270714</v>
      </c>
      <c r="AC10" s="3">
        <f t="shared" si="11"/>
        <v>217.70106077348066</v>
      </c>
      <c r="AD10" s="3"/>
      <c r="AE10" s="2">
        <f t="shared" si="1"/>
        <v>1178442.5979169086</v>
      </c>
      <c r="AF10" s="2">
        <f t="shared" si="2"/>
        <v>6510.8283817537986</v>
      </c>
      <c r="AG10" s="2">
        <f t="shared" si="3"/>
        <v>3302.3830160550833</v>
      </c>
      <c r="AH10" s="2">
        <f t="shared" si="4"/>
        <v>12.319553191489355</v>
      </c>
      <c r="AI10" s="6">
        <f t="shared" si="12"/>
        <v>212751.69510359847</v>
      </c>
      <c r="AJ10" s="2">
        <f t="shared" si="5"/>
        <v>0.56126272173190228</v>
      </c>
      <c r="AK10" s="2">
        <f t="shared" si="6"/>
        <v>219678.78987744162</v>
      </c>
      <c r="AL10" s="2">
        <f t="shared" si="15"/>
        <v>1397.9704292422302</v>
      </c>
      <c r="AM10" s="2"/>
      <c r="AN10" s="7" t="s">
        <v>363</v>
      </c>
      <c r="AO10" s="7">
        <f t="shared" si="16"/>
        <v>1.8406941858324297</v>
      </c>
      <c r="AP10" s="7">
        <f t="shared" si="17"/>
        <v>1.1525320991769763</v>
      </c>
      <c r="AQ10" s="7">
        <f t="shared" si="18"/>
        <v>0.16846011003182473</v>
      </c>
      <c r="AR10" s="7">
        <f t="shared" si="19"/>
        <v>1.6713480973740746</v>
      </c>
      <c r="AS10" s="7" t="s">
        <v>363</v>
      </c>
      <c r="AT10" s="7">
        <f t="shared" si="7"/>
        <v>1.5565</v>
      </c>
      <c r="AU10" s="7">
        <f t="shared" si="13"/>
        <v>1.9469212501269995</v>
      </c>
      <c r="AV10" s="7" t="s">
        <v>363</v>
      </c>
      <c r="AW10" s="7" t="s">
        <v>363</v>
      </c>
      <c r="AX10" s="7" t="s">
        <v>363</v>
      </c>
      <c r="AY10" s="7">
        <f t="shared" si="14"/>
        <v>2.0067499999999998</v>
      </c>
      <c r="BG10">
        <v>8.0269999999999992</v>
      </c>
    </row>
    <row r="11" spans="1:59" x14ac:dyDescent="0.2">
      <c r="A11" t="s">
        <v>7</v>
      </c>
      <c r="E11" s="5"/>
      <c r="F11" s="4"/>
      <c r="G11" s="4"/>
      <c r="H11" s="4"/>
      <c r="I11" s="4"/>
      <c r="J11" s="28">
        <f t="shared" si="0"/>
        <v>213022.78194090791</v>
      </c>
      <c r="K11" s="4"/>
      <c r="L11" s="4"/>
      <c r="M11" s="3">
        <v>124.158</v>
      </c>
      <c r="N11" s="3">
        <v>797.745</v>
      </c>
      <c r="O11" s="3">
        <v>446.63900000000001</v>
      </c>
      <c r="P11" s="3">
        <v>0.184</v>
      </c>
      <c r="Q11" s="3">
        <v>213.34299999999999</v>
      </c>
      <c r="R11" s="3">
        <v>0.19</v>
      </c>
      <c r="S11" s="3">
        <v>0.183</v>
      </c>
      <c r="T11" s="3">
        <v>124.158</v>
      </c>
      <c r="U11" s="3">
        <v>75.554000000000002</v>
      </c>
      <c r="V11" s="3">
        <v>121.935</v>
      </c>
      <c r="W11" s="3">
        <v>6.0060000000000002</v>
      </c>
      <c r="X11" s="3">
        <f t="shared" si="8"/>
        <v>0.61962521015295036</v>
      </c>
      <c r="Y11" s="3">
        <f t="shared" si="9"/>
        <v>3.385930110125412</v>
      </c>
      <c r="Z11" s="3"/>
      <c r="AA11" s="3">
        <v>95370</v>
      </c>
      <c r="AB11" s="3">
        <f t="shared" si="10"/>
        <v>449.0796502732241</v>
      </c>
      <c r="AC11" s="3">
        <f t="shared" si="11"/>
        <v>221.50366120218581</v>
      </c>
      <c r="AD11" s="3"/>
      <c r="AE11" s="2">
        <f t="shared" si="1"/>
        <v>1187815.6425235001</v>
      </c>
      <c r="AF11" s="2">
        <f t="shared" si="2"/>
        <v>6585.5020405821369</v>
      </c>
      <c r="AG11" s="2">
        <f t="shared" si="3"/>
        <v>3360.0659829087267</v>
      </c>
      <c r="AH11" s="2">
        <f t="shared" si="4"/>
        <v>12.455680851063823</v>
      </c>
      <c r="AI11" s="6">
        <f t="shared" si="12"/>
        <v>213022.78194090791</v>
      </c>
      <c r="AJ11" s="2">
        <f t="shared" si="5"/>
        <v>0.57056766115748225</v>
      </c>
      <c r="AK11" s="2">
        <f t="shared" si="6"/>
        <v>220334.91986845181</v>
      </c>
      <c r="AL11" s="2">
        <f t="shared" si="15"/>
        <v>1398.7626583801564</v>
      </c>
      <c r="AM11" s="2"/>
      <c r="AN11" s="7" t="s">
        <v>363</v>
      </c>
      <c r="AO11" s="7">
        <f t="shared" si="16"/>
        <v>0.66489089265509427</v>
      </c>
      <c r="AP11" s="7">
        <f t="shared" si="17"/>
        <v>1.0130494157650791</v>
      </c>
      <c r="AQ11" s="7">
        <f t="shared" si="18"/>
        <v>1.6042895157888566</v>
      </c>
      <c r="AR11" s="7">
        <f t="shared" si="19"/>
        <v>1.0989121575595164</v>
      </c>
      <c r="AS11" s="7" t="s">
        <v>363</v>
      </c>
      <c r="AT11" s="7">
        <f t="shared" si="7"/>
        <v>1.5015000000000001</v>
      </c>
      <c r="AU11" s="7">
        <f t="shared" si="13"/>
        <v>1.6442656437448144</v>
      </c>
      <c r="AV11" s="7" t="s">
        <v>363</v>
      </c>
      <c r="AW11" s="7" t="s">
        <v>363</v>
      </c>
      <c r="AX11" s="7" t="s">
        <v>363</v>
      </c>
      <c r="AY11" s="7">
        <f t="shared" si="14"/>
        <v>1.9615</v>
      </c>
      <c r="BG11">
        <v>7.8460000000000001</v>
      </c>
    </row>
    <row r="12" spans="1:59" x14ac:dyDescent="0.2">
      <c r="A12" t="s">
        <v>8</v>
      </c>
      <c r="E12" s="5"/>
      <c r="F12" s="4"/>
      <c r="G12" s="4"/>
      <c r="H12" s="4"/>
      <c r="I12" s="4"/>
      <c r="J12" s="28">
        <f t="shared" si="0"/>
        <v>213492.8945575078</v>
      </c>
      <c r="K12" s="4"/>
      <c r="L12" s="4"/>
      <c r="M12" s="3">
        <v>124.432</v>
      </c>
      <c r="N12" s="3">
        <v>809.56600000000003</v>
      </c>
      <c r="O12" s="3">
        <v>454.24299999999999</v>
      </c>
      <c r="P12" s="3">
        <v>0.187</v>
      </c>
      <c r="Q12" s="3">
        <v>215.876</v>
      </c>
      <c r="R12" s="3">
        <v>0.193</v>
      </c>
      <c r="S12" s="3">
        <v>0.187</v>
      </c>
      <c r="T12" s="3">
        <v>124.432</v>
      </c>
      <c r="U12" s="3">
        <v>78.822000000000003</v>
      </c>
      <c r="V12" s="3">
        <v>122.06399999999999</v>
      </c>
      <c r="W12" s="3">
        <v>5.0469999999999997</v>
      </c>
      <c r="X12" s="3">
        <f t="shared" si="8"/>
        <v>0.64574321667322065</v>
      </c>
      <c r="Y12" s="3">
        <f t="shared" si="9"/>
        <v>3.4531722816749766</v>
      </c>
      <c r="Z12" s="3"/>
      <c r="AA12" s="3">
        <v>95763</v>
      </c>
      <c r="AB12" s="3">
        <f t="shared" si="10"/>
        <v>454.24299999999994</v>
      </c>
      <c r="AC12" s="3">
        <f t="shared" si="11"/>
        <v>222.80250267379679</v>
      </c>
      <c r="AD12" s="3"/>
      <c r="AE12" s="2">
        <f t="shared" si="1"/>
        <v>1205416.7164384357</v>
      </c>
      <c r="AF12" s="2">
        <f t="shared" si="2"/>
        <v>6661.2196780685681</v>
      </c>
      <c r="AG12" s="2">
        <f t="shared" si="3"/>
        <v>3379.7685603842638</v>
      </c>
      <c r="AH12" s="2">
        <f t="shared" si="4"/>
        <v>12.727936170212759</v>
      </c>
      <c r="AI12" s="6">
        <f t="shared" si="12"/>
        <v>213492.8945575078</v>
      </c>
      <c r="AJ12" s="2">
        <f t="shared" si="5"/>
        <v>0.5818987304070965</v>
      </c>
      <c r="AK12" s="2">
        <f t="shared" si="6"/>
        <v>221242.87439826518</v>
      </c>
      <c r="AL12" s="2">
        <f t="shared" si="15"/>
        <v>1400.2335887894467</v>
      </c>
      <c r="AM12" s="2"/>
      <c r="AN12" s="7" t="s">
        <v>363</v>
      </c>
      <c r="AO12" s="7">
        <f t="shared" si="16"/>
        <v>1.2504870198062439</v>
      </c>
      <c r="AP12" s="7">
        <f t="shared" si="17"/>
        <v>0.92275964186682613</v>
      </c>
      <c r="AQ12" s="7">
        <f t="shared" si="18"/>
        <v>0.36421884438438418</v>
      </c>
      <c r="AR12" s="7">
        <f t="shared" si="19"/>
        <v>2.1622464013165708</v>
      </c>
      <c r="AS12" s="7" t="s">
        <v>363</v>
      </c>
      <c r="AT12" s="7">
        <f t="shared" si="7"/>
        <v>1.2617499999999999</v>
      </c>
      <c r="AU12" s="7">
        <f t="shared" si="13"/>
        <v>1.9664667834333651</v>
      </c>
      <c r="AV12" s="7" t="s">
        <v>363</v>
      </c>
      <c r="AW12" s="7" t="s">
        <v>363</v>
      </c>
      <c r="AX12" s="7" t="s">
        <v>363</v>
      </c>
      <c r="AY12" s="7">
        <f t="shared" si="14"/>
        <v>1.8969</v>
      </c>
      <c r="BG12">
        <v>7.5876000000000001</v>
      </c>
    </row>
    <row r="13" spans="1:59" x14ac:dyDescent="0.2">
      <c r="A13" t="s">
        <v>9</v>
      </c>
      <c r="E13" s="5"/>
      <c r="F13" s="4"/>
      <c r="G13" s="4"/>
      <c r="H13" s="4"/>
      <c r="I13" s="4"/>
      <c r="J13" s="28">
        <f t="shared" si="0"/>
        <v>213633.58519459242</v>
      </c>
      <c r="K13" s="4"/>
      <c r="L13" s="4"/>
      <c r="M13" s="3">
        <v>124.514</v>
      </c>
      <c r="N13" s="3">
        <v>815.01700000000005</v>
      </c>
      <c r="O13" s="3">
        <v>456.24</v>
      </c>
      <c r="P13" s="3">
        <v>0.19</v>
      </c>
      <c r="Q13" s="3">
        <v>218.90799999999999</v>
      </c>
      <c r="R13" s="3">
        <v>0.19600000000000001</v>
      </c>
      <c r="S13" s="3">
        <v>0.19</v>
      </c>
      <c r="T13" s="3">
        <v>124.514</v>
      </c>
      <c r="U13" s="3">
        <v>80.468999999999994</v>
      </c>
      <c r="V13" s="3">
        <v>122.10899999999999</v>
      </c>
      <c r="W13" s="3">
        <v>4.7539999999999996</v>
      </c>
      <c r="X13" s="3">
        <f t="shared" si="8"/>
        <v>0.65899319460482031</v>
      </c>
      <c r="Y13" s="3">
        <f t="shared" si="9"/>
        <v>3.4683852347622119</v>
      </c>
      <c r="Z13" s="3"/>
      <c r="AA13" s="3">
        <v>96007</v>
      </c>
      <c r="AB13" s="3">
        <f t="shared" si="10"/>
        <v>456.24</v>
      </c>
      <c r="AC13" s="3">
        <f t="shared" si="11"/>
        <v>225.82088421052632</v>
      </c>
      <c r="AD13" s="3"/>
      <c r="AE13" s="2">
        <f t="shared" si="1"/>
        <v>1213533.0732534525</v>
      </c>
      <c r="AF13" s="2">
        <f t="shared" si="2"/>
        <v>6690.5045667671357</v>
      </c>
      <c r="AG13" s="2">
        <f t="shared" si="3"/>
        <v>3425.5554384428938</v>
      </c>
      <c r="AH13" s="2">
        <f t="shared" si="4"/>
        <v>12.932127659574462</v>
      </c>
      <c r="AI13" s="6">
        <f t="shared" si="12"/>
        <v>213633.58519459242</v>
      </c>
      <c r="AJ13" s="2">
        <f t="shared" si="5"/>
        <v>0.5844622857020878</v>
      </c>
      <c r="AK13" s="2">
        <f t="shared" si="6"/>
        <v>221806.5917144852</v>
      </c>
      <c r="AL13" s="2">
        <f t="shared" si="15"/>
        <v>1400.9046558209579</v>
      </c>
      <c r="AM13" s="2"/>
      <c r="AN13" s="7" t="s">
        <v>363</v>
      </c>
      <c r="AO13" s="7">
        <f t="shared" si="16"/>
        <v>0.60518928857460885</v>
      </c>
      <c r="AP13" s="7">
        <f t="shared" si="17"/>
        <v>0.37279122778822765</v>
      </c>
      <c r="AQ13" s="7">
        <f t="shared" si="18"/>
        <v>1.2797619053106615</v>
      </c>
      <c r="AR13" s="7">
        <f t="shared" si="19"/>
        <v>1.5915455305899582</v>
      </c>
      <c r="AS13" s="7" t="s">
        <v>363</v>
      </c>
      <c r="AT13" s="7">
        <f t="shared" si="7"/>
        <v>1.1884999999999999</v>
      </c>
      <c r="AU13" s="7">
        <f t="shared" si="13"/>
        <v>0.43958249420334211</v>
      </c>
      <c r="AV13" s="7" t="s">
        <v>363</v>
      </c>
      <c r="AW13" s="7" t="s">
        <v>363</v>
      </c>
      <c r="AX13" s="7" t="s">
        <v>363</v>
      </c>
      <c r="AY13" s="7">
        <f t="shared" si="14"/>
        <v>1.8874249999999999</v>
      </c>
      <c r="BG13">
        <v>7.5496999999999996</v>
      </c>
    </row>
    <row r="14" spans="1:59" x14ac:dyDescent="0.2">
      <c r="A14" t="s">
        <v>10</v>
      </c>
      <c r="E14" s="5"/>
      <c r="F14" s="4"/>
      <c r="G14" s="4"/>
      <c r="H14" s="4"/>
      <c r="I14" s="4"/>
      <c r="J14" s="28">
        <f t="shared" si="0"/>
        <v>214136.29686124853</v>
      </c>
      <c r="K14" s="4"/>
      <c r="L14" s="4"/>
      <c r="M14" s="3">
        <v>124.807</v>
      </c>
      <c r="N14" s="3">
        <v>826.16099999999994</v>
      </c>
      <c r="O14" s="3">
        <v>464.471</v>
      </c>
      <c r="P14" s="3">
        <v>0.19400000000000001</v>
      </c>
      <c r="Q14" s="3">
        <v>221.9</v>
      </c>
      <c r="R14" s="3">
        <v>0.19800000000000001</v>
      </c>
      <c r="S14" s="3">
        <v>0.193</v>
      </c>
      <c r="T14" s="3">
        <v>124.807</v>
      </c>
      <c r="U14" s="3">
        <v>82.652000000000001</v>
      </c>
      <c r="V14" s="3">
        <v>122.336</v>
      </c>
      <c r="W14" s="3">
        <v>4.8570000000000002</v>
      </c>
      <c r="X14" s="3">
        <f t="shared" si="8"/>
        <v>0.6756147004969919</v>
      </c>
      <c r="Y14" s="3">
        <f t="shared" si="9"/>
        <v>3.5005943030932221</v>
      </c>
      <c r="Z14" s="3"/>
      <c r="AA14" s="3">
        <v>96349</v>
      </c>
      <c r="AB14" s="3">
        <f t="shared" si="10"/>
        <v>466.87758549222798</v>
      </c>
      <c r="AC14" s="3">
        <f t="shared" si="11"/>
        <v>227.64870466321247</v>
      </c>
      <c r="AD14" s="3"/>
      <c r="AE14" s="2">
        <f t="shared" si="1"/>
        <v>1230126.1167952882</v>
      </c>
      <c r="AF14" s="2">
        <f t="shared" si="2"/>
        <v>6846.4988117152479</v>
      </c>
      <c r="AG14" s="2">
        <f t="shared" si="3"/>
        <v>3453.2822818395343</v>
      </c>
      <c r="AH14" s="2">
        <f t="shared" si="4"/>
        <v>13.136319148936165</v>
      </c>
      <c r="AI14" s="6">
        <f t="shared" si="12"/>
        <v>214136.29686124853</v>
      </c>
      <c r="AJ14" s="2">
        <f t="shared" si="5"/>
        <v>0.58988987935817938</v>
      </c>
      <c r="AK14" s="2">
        <f t="shared" si="6"/>
        <v>222596.72008394109</v>
      </c>
      <c r="AL14" s="2">
        <f t="shared" si="15"/>
        <v>1402.262725607226</v>
      </c>
      <c r="AM14" s="2"/>
      <c r="AN14" s="7" t="s">
        <v>363</v>
      </c>
      <c r="AO14" s="7">
        <f t="shared" si="16"/>
        <v>1.1230313138688655</v>
      </c>
      <c r="AP14" s="7">
        <f t="shared" si="17"/>
        <v>2.0697722167698536</v>
      </c>
      <c r="AQ14" s="7">
        <f t="shared" si="18"/>
        <v>0.57111497049553761</v>
      </c>
      <c r="AR14" s="7">
        <f t="shared" si="19"/>
        <v>1.5666116744399456</v>
      </c>
      <c r="AS14" s="7" t="s">
        <v>363</v>
      </c>
      <c r="AT14" s="7">
        <f t="shared" si="7"/>
        <v>1.2142500000000001</v>
      </c>
      <c r="AU14" s="7">
        <f t="shared" si="13"/>
        <v>0.92436195274711863</v>
      </c>
      <c r="AV14" s="7" t="s">
        <v>363</v>
      </c>
      <c r="AW14" s="7" t="s">
        <v>363</v>
      </c>
      <c r="AX14" s="7" t="s">
        <v>363</v>
      </c>
      <c r="AY14" s="7">
        <f t="shared" si="14"/>
        <v>1.8956999999999999</v>
      </c>
      <c r="BG14">
        <v>7.5827999999999998</v>
      </c>
    </row>
    <row r="15" spans="1:59" x14ac:dyDescent="0.2">
      <c r="A15" t="s">
        <v>11</v>
      </c>
      <c r="E15" s="5"/>
      <c r="F15" s="4"/>
      <c r="G15" s="4"/>
      <c r="H15" s="4"/>
      <c r="I15" s="4"/>
      <c r="J15" s="28">
        <f t="shared" si="0"/>
        <v>214757.39455179291</v>
      </c>
      <c r="K15" s="4"/>
      <c r="L15" s="4"/>
      <c r="M15" s="3">
        <v>125.169</v>
      </c>
      <c r="N15" s="3">
        <v>838.255</v>
      </c>
      <c r="O15" s="3">
        <v>469.16399999999999</v>
      </c>
      <c r="P15" s="3">
        <v>0.19700000000000001</v>
      </c>
      <c r="Q15" s="3">
        <v>227.17599999999999</v>
      </c>
      <c r="R15" s="3">
        <v>0.20100000000000001</v>
      </c>
      <c r="S15" s="3">
        <v>0.19600000000000001</v>
      </c>
      <c r="T15" s="3">
        <v>125.169</v>
      </c>
      <c r="U15" s="3">
        <v>85.444999999999993</v>
      </c>
      <c r="V15" s="3">
        <v>122.739</v>
      </c>
      <c r="W15" s="3">
        <v>6.3949999999999996</v>
      </c>
      <c r="X15" s="3">
        <f t="shared" si="8"/>
        <v>0.69615199732766264</v>
      </c>
      <c r="Y15" s="3">
        <f t="shared" si="9"/>
        <v>3.5517959047329724</v>
      </c>
      <c r="Z15" s="3"/>
      <c r="AA15" s="3">
        <v>96954</v>
      </c>
      <c r="AB15" s="3">
        <f t="shared" si="10"/>
        <v>471.557693877551</v>
      </c>
      <c r="AC15" s="3">
        <f t="shared" si="11"/>
        <v>232.97130612244899</v>
      </c>
      <c r="AD15" s="3"/>
      <c r="AE15" s="2">
        <f t="shared" si="1"/>
        <v>1248133.6785859347</v>
      </c>
      <c r="AF15" s="2">
        <f t="shared" si="2"/>
        <v>6915.1299850559653</v>
      </c>
      <c r="AG15" s="2">
        <f t="shared" si="3"/>
        <v>3534.0226723445762</v>
      </c>
      <c r="AH15" s="2">
        <f t="shared" si="4"/>
        <v>13.340510638297868</v>
      </c>
      <c r="AI15" s="6">
        <f t="shared" si="12"/>
        <v>214757.39455179291</v>
      </c>
      <c r="AJ15" s="2">
        <f t="shared" si="5"/>
        <v>0.59851793048296398</v>
      </c>
      <c r="AK15" s="2">
        <f t="shared" si="6"/>
        <v>223994.46179014235</v>
      </c>
      <c r="AL15" s="2">
        <f t="shared" si="15"/>
        <v>1403.7159936426738</v>
      </c>
      <c r="AM15" s="2"/>
      <c r="AN15" s="7" t="s">
        <v>363</v>
      </c>
      <c r="AO15" s="7">
        <f t="shared" si="16"/>
        <v>1.1636400287182287</v>
      </c>
      <c r="AP15" s="7">
        <f t="shared" si="17"/>
        <v>0.70780831931943755</v>
      </c>
      <c r="AQ15" s="7">
        <f t="shared" si="18"/>
        <v>2.0215344497600882</v>
      </c>
      <c r="AR15" s="7">
        <f t="shared" si="19"/>
        <v>1.5424470325631732</v>
      </c>
      <c r="AS15" s="7" t="s">
        <v>363</v>
      </c>
      <c r="AT15" s="7">
        <f t="shared" si="7"/>
        <v>1.5987499999999999</v>
      </c>
      <c r="AU15" s="7">
        <f t="shared" si="13"/>
        <v>1.4520609261365522</v>
      </c>
      <c r="AV15" s="7" t="s">
        <v>363</v>
      </c>
      <c r="AW15" s="7" t="s">
        <v>363</v>
      </c>
      <c r="AX15" s="7" t="s">
        <v>363</v>
      </c>
      <c r="AY15" s="7">
        <f t="shared" si="14"/>
        <v>1.9536750000000001</v>
      </c>
      <c r="BG15">
        <v>7.8147000000000002</v>
      </c>
    </row>
    <row r="16" spans="1:59" x14ac:dyDescent="0.2">
      <c r="A16" t="s">
        <v>12</v>
      </c>
      <c r="E16" s="5"/>
      <c r="F16" s="4"/>
      <c r="G16" s="4"/>
      <c r="H16" s="4"/>
      <c r="I16" s="4"/>
      <c r="J16" s="28">
        <f t="shared" si="0"/>
        <v>215301.28396588843</v>
      </c>
      <c r="K16" s="4"/>
      <c r="L16" s="4"/>
      <c r="M16" s="3">
        <v>125.486</v>
      </c>
      <c r="N16" s="3">
        <v>854.39300000000003</v>
      </c>
      <c r="O16" s="3">
        <v>478.98500000000001</v>
      </c>
      <c r="P16" s="3">
        <v>0.20100000000000001</v>
      </c>
      <c r="Q16" s="3">
        <v>231.95699999999999</v>
      </c>
      <c r="R16" s="3">
        <v>0.20699999999999999</v>
      </c>
      <c r="S16" s="3">
        <v>0.20300000000000001</v>
      </c>
      <c r="T16" s="3">
        <v>125.486</v>
      </c>
      <c r="U16" s="3">
        <v>90.097999999999999</v>
      </c>
      <c r="V16" s="3">
        <v>123.142</v>
      </c>
      <c r="W16" s="3">
        <v>6.7910000000000004</v>
      </c>
      <c r="X16" s="3">
        <f t="shared" si="8"/>
        <v>0.73165938510012829</v>
      </c>
      <c r="Y16" s="3">
        <f t="shared" si="9"/>
        <v>3.6042334241385627</v>
      </c>
      <c r="Z16" s="3"/>
      <c r="AA16" s="3">
        <v>97460</v>
      </c>
      <c r="AB16" s="3">
        <f t="shared" si="10"/>
        <v>474.26593596059115</v>
      </c>
      <c r="AC16" s="3">
        <f t="shared" si="11"/>
        <v>236.52758128078816</v>
      </c>
      <c r="AD16" s="3"/>
      <c r="AE16" s="2">
        <f t="shared" si="1"/>
        <v>1272162.6212167807</v>
      </c>
      <c r="AF16" s="2">
        <f t="shared" si="2"/>
        <v>6954.8448413256729</v>
      </c>
      <c r="AG16" s="2">
        <f t="shared" si="3"/>
        <v>3587.9690456033532</v>
      </c>
      <c r="AH16" s="2">
        <f t="shared" si="4"/>
        <v>13.816957446808507</v>
      </c>
      <c r="AI16" s="6">
        <f t="shared" si="12"/>
        <v>215301.28396588843</v>
      </c>
      <c r="AJ16" s="2">
        <f t="shared" si="5"/>
        <v>0.60735424778162184</v>
      </c>
      <c r="AK16" s="2">
        <f t="shared" si="6"/>
        <v>225163.48212623794</v>
      </c>
      <c r="AL16" s="2">
        <f t="shared" si="15"/>
        <v>1405.6228861579027</v>
      </c>
      <c r="AM16" s="2"/>
      <c r="AN16" s="7" t="s">
        <v>363</v>
      </c>
      <c r="AO16" s="7">
        <f t="shared" si="16"/>
        <v>1.6539550761140043</v>
      </c>
      <c r="AP16" s="7">
        <f t="shared" si="17"/>
        <v>0.31973793061739048</v>
      </c>
      <c r="AQ16" s="7">
        <f t="shared" si="18"/>
        <v>1.2620153199585493</v>
      </c>
      <c r="AR16" s="7">
        <f t="shared" si="19"/>
        <v>3.5091319811270192</v>
      </c>
      <c r="AS16" s="7" t="s">
        <v>363</v>
      </c>
      <c r="AT16" s="7">
        <f t="shared" si="7"/>
        <v>1.6977500000000001</v>
      </c>
      <c r="AU16" s="7">
        <f t="shared" si="13"/>
        <v>1.4655741496720494</v>
      </c>
      <c r="AV16" s="7" t="s">
        <v>363</v>
      </c>
      <c r="AW16" s="7" t="s">
        <v>363</v>
      </c>
      <c r="AX16" s="7" t="s">
        <v>363</v>
      </c>
      <c r="AY16" s="7">
        <f t="shared" si="14"/>
        <v>1.9939750000000001</v>
      </c>
      <c r="BG16">
        <v>7.9759000000000002</v>
      </c>
    </row>
    <row r="17" spans="1:59" x14ac:dyDescent="0.2">
      <c r="A17" t="s">
        <v>13</v>
      </c>
      <c r="E17" s="5"/>
      <c r="F17" s="4"/>
      <c r="G17" s="4"/>
      <c r="H17" s="4"/>
      <c r="I17" s="4"/>
      <c r="J17" s="28">
        <f t="shared" si="0"/>
        <v>216816.28192376325</v>
      </c>
      <c r="K17" s="4"/>
      <c r="L17" s="4"/>
      <c r="M17" s="3">
        <v>126.369</v>
      </c>
      <c r="N17" s="3">
        <v>864.75300000000004</v>
      </c>
      <c r="O17" s="3">
        <v>483.87299999999999</v>
      </c>
      <c r="P17" s="3">
        <v>0.20699999999999999</v>
      </c>
      <c r="Q17" s="3">
        <v>232.185</v>
      </c>
      <c r="R17" s="3">
        <v>0.214</v>
      </c>
      <c r="S17" s="3">
        <v>0.20799999999999999</v>
      </c>
      <c r="T17" s="3">
        <v>126.369</v>
      </c>
      <c r="U17" s="3">
        <v>93.483000000000004</v>
      </c>
      <c r="V17" s="3">
        <v>123.74299999999999</v>
      </c>
      <c r="W17" s="3">
        <v>8.4849999999999994</v>
      </c>
      <c r="X17" s="3">
        <f t="shared" si="8"/>
        <v>0.75546091496084633</v>
      </c>
      <c r="Y17" s="3">
        <f t="shared" si="9"/>
        <v>3.6320236296194537</v>
      </c>
      <c r="Z17" s="3"/>
      <c r="AA17" s="3">
        <v>97973</v>
      </c>
      <c r="AB17" s="3">
        <f t="shared" si="10"/>
        <v>481.54668750000002</v>
      </c>
      <c r="AC17" s="3">
        <f t="shared" si="11"/>
        <v>238.88264423076924</v>
      </c>
      <c r="AD17" s="3"/>
      <c r="AE17" s="2">
        <f t="shared" si="1"/>
        <v>1287588.3149617035</v>
      </c>
      <c r="AF17" s="2">
        <f t="shared" si="2"/>
        <v>7061.6129927896218</v>
      </c>
      <c r="AG17" s="2">
        <f t="shared" si="3"/>
        <v>3623.6938135954142</v>
      </c>
      <c r="AH17" s="2">
        <f t="shared" si="4"/>
        <v>14.157276595744674</v>
      </c>
      <c r="AI17" s="6">
        <f t="shared" si="12"/>
        <v>216816.28192376325</v>
      </c>
      <c r="AJ17" s="2">
        <f t="shared" si="5"/>
        <v>0.61203721288385493</v>
      </c>
      <c r="AK17" s="2">
        <f t="shared" si="6"/>
        <v>226348.6746804218</v>
      </c>
      <c r="AL17" s="2">
        <f t="shared" si="15"/>
        <v>1406.8281503312569</v>
      </c>
      <c r="AM17" s="2"/>
      <c r="AN17" s="7" t="s">
        <v>363</v>
      </c>
      <c r="AO17" s="7">
        <f t="shared" si="16"/>
        <v>0.50406418292087563</v>
      </c>
      <c r="AP17" s="7">
        <f t="shared" si="17"/>
        <v>0.82229785523115251</v>
      </c>
      <c r="AQ17" s="7">
        <f t="shared" si="18"/>
        <v>0.28955792263211294</v>
      </c>
      <c r="AR17" s="7">
        <f t="shared" si="19"/>
        <v>2.43321006595305</v>
      </c>
      <c r="AS17" s="7" t="s">
        <v>363</v>
      </c>
      <c r="AT17" s="7">
        <f t="shared" si="7"/>
        <v>2.1212499999999999</v>
      </c>
      <c r="AU17" s="7">
        <f t="shared" si="13"/>
        <v>0.76808609476824485</v>
      </c>
      <c r="AV17" s="7" t="s">
        <v>363</v>
      </c>
      <c r="AW17" s="7" t="s">
        <v>363</v>
      </c>
      <c r="AX17" s="7" t="s">
        <v>363</v>
      </c>
      <c r="AY17" s="7">
        <f t="shared" si="14"/>
        <v>2.0762999999999998</v>
      </c>
      <c r="BG17">
        <v>8.3051999999999992</v>
      </c>
    </row>
    <row r="18" spans="1:59" x14ac:dyDescent="0.2">
      <c r="A18" t="s">
        <v>14</v>
      </c>
      <c r="E18" s="5"/>
      <c r="F18" s="4"/>
      <c r="G18" s="4"/>
      <c r="H18" s="4"/>
      <c r="I18" s="4"/>
      <c r="J18" s="28">
        <f t="shared" si="0"/>
        <v>217197.17608757774</v>
      </c>
      <c r="K18" s="4"/>
      <c r="L18" s="4"/>
      <c r="M18" s="3">
        <v>126.59099999999999</v>
      </c>
      <c r="N18" s="3">
        <v>876.62800000000004</v>
      </c>
      <c r="O18" s="3">
        <v>486.37</v>
      </c>
      <c r="P18" s="3">
        <v>0.21199999999999999</v>
      </c>
      <c r="Q18" s="3">
        <v>233.453</v>
      </c>
      <c r="R18" s="3">
        <v>0.221</v>
      </c>
      <c r="S18" s="3">
        <v>0.21299999999999999</v>
      </c>
      <c r="T18" s="3">
        <v>126.59099999999999</v>
      </c>
      <c r="U18" s="3">
        <v>97.555999999999997</v>
      </c>
      <c r="V18" s="3">
        <v>124.21899999999999</v>
      </c>
      <c r="W18" s="3">
        <v>10.211</v>
      </c>
      <c r="X18" s="3">
        <f t="shared" si="8"/>
        <v>0.78535489739894859</v>
      </c>
      <c r="Y18" s="3">
        <f t="shared" si="9"/>
        <v>3.6871121943612613</v>
      </c>
      <c r="Z18" s="3"/>
      <c r="AA18" s="3">
        <v>98475</v>
      </c>
      <c r="AB18" s="3">
        <f t="shared" si="10"/>
        <v>484.08657276995302</v>
      </c>
      <c r="AC18" s="3">
        <f t="shared" si="11"/>
        <v>242.22118779342725</v>
      </c>
      <c r="AD18" s="3"/>
      <c r="AE18" s="2">
        <f t="shared" si="1"/>
        <v>1305269.7930718346</v>
      </c>
      <c r="AF18" s="2">
        <f t="shared" si="2"/>
        <v>7098.8589905050458</v>
      </c>
      <c r="AG18" s="2">
        <f t="shared" si="3"/>
        <v>3674.3373406435144</v>
      </c>
      <c r="AH18" s="2">
        <f t="shared" si="4"/>
        <v>14.497595744680845</v>
      </c>
      <c r="AI18" s="6">
        <f t="shared" si="12"/>
        <v>217197.17608757774</v>
      </c>
      <c r="AJ18" s="2">
        <f t="shared" si="5"/>
        <v>0.62132026141674135</v>
      </c>
      <c r="AK18" s="2">
        <f t="shared" si="6"/>
        <v>227508.45374903837</v>
      </c>
      <c r="AL18" s="2">
        <f t="shared" si="15"/>
        <v>1408.1920315357659</v>
      </c>
      <c r="AM18" s="2"/>
      <c r="AN18" s="7" t="s">
        <v>363</v>
      </c>
      <c r="AO18" s="7">
        <f t="shared" si="16"/>
        <v>1.1883593378147965</v>
      </c>
      <c r="AP18" s="7">
        <f t="shared" si="17"/>
        <v>0.35053522594495506</v>
      </c>
      <c r="AQ18" s="7">
        <f t="shared" si="18"/>
        <v>1.2123686178777795</v>
      </c>
      <c r="AR18" s="7">
        <f t="shared" si="19"/>
        <v>2.3754086008107271</v>
      </c>
      <c r="AS18" s="7" t="s">
        <v>363</v>
      </c>
      <c r="AT18" s="7">
        <f t="shared" si="7"/>
        <v>2.5527500000000001</v>
      </c>
      <c r="AU18" s="7">
        <f t="shared" si="13"/>
        <v>1.5053581834214644</v>
      </c>
      <c r="AV18" s="7" t="s">
        <v>363</v>
      </c>
      <c r="AW18" s="7" t="s">
        <v>363</v>
      </c>
      <c r="AX18" s="7" t="s">
        <v>363</v>
      </c>
      <c r="AY18" s="7">
        <f t="shared" si="14"/>
        <v>2.1504750000000001</v>
      </c>
      <c r="BG18">
        <v>8.6019000000000005</v>
      </c>
    </row>
    <row r="19" spans="1:59" x14ac:dyDescent="0.2">
      <c r="A19" t="s">
        <v>15</v>
      </c>
      <c r="E19" s="5"/>
      <c r="F19" s="4"/>
      <c r="G19" s="4"/>
      <c r="H19" s="4"/>
      <c r="I19" s="4"/>
      <c r="J19" s="28">
        <f t="shared" si="0"/>
        <v>217741.06550167326</v>
      </c>
      <c r="K19" s="4"/>
      <c r="L19" s="4"/>
      <c r="M19" s="3">
        <v>126.908</v>
      </c>
      <c r="N19" s="3">
        <v>886.20600000000002</v>
      </c>
      <c r="O19" s="3">
        <v>491.202</v>
      </c>
      <c r="P19" s="3">
        <v>0.219</v>
      </c>
      <c r="Q19" s="3">
        <v>234.16399999999999</v>
      </c>
      <c r="R19" s="3">
        <v>0.22800000000000001</v>
      </c>
      <c r="S19" s="3">
        <v>0.218</v>
      </c>
      <c r="T19" s="3">
        <v>126.908</v>
      </c>
      <c r="U19" s="3">
        <v>101.767</v>
      </c>
      <c r="V19" s="3">
        <v>124.494</v>
      </c>
      <c r="W19" s="3">
        <v>11.083</v>
      </c>
      <c r="X19" s="3">
        <f t="shared" si="8"/>
        <v>0.81744501743055886</v>
      </c>
      <c r="Y19" s="3">
        <f t="shared" si="9"/>
        <v>3.7497477863787103</v>
      </c>
      <c r="Z19" s="3"/>
      <c r="AA19" s="3">
        <v>98811</v>
      </c>
      <c r="AB19" s="3">
        <f t="shared" si="10"/>
        <v>493.45522018348623</v>
      </c>
      <c r="AC19" s="3">
        <f t="shared" si="11"/>
        <v>244.90546788990827</v>
      </c>
      <c r="AD19" s="3"/>
      <c r="AE19" s="2">
        <f t="shared" si="1"/>
        <v>1319531.1149529996</v>
      </c>
      <c r="AF19" s="2">
        <f t="shared" si="2"/>
        <v>7236.2449678517823</v>
      </c>
      <c r="AG19" s="2">
        <f t="shared" si="3"/>
        <v>3715.0561178945691</v>
      </c>
      <c r="AH19" s="2">
        <f t="shared" si="4"/>
        <v>14.837914893617016</v>
      </c>
      <c r="AI19" s="6">
        <f t="shared" si="12"/>
        <v>217741.06550167326</v>
      </c>
      <c r="AJ19" s="2">
        <f t="shared" si="5"/>
        <v>0.63187506972059215</v>
      </c>
      <c r="AK19" s="2">
        <f t="shared" si="6"/>
        <v>228284.72021727575</v>
      </c>
      <c r="AL19" s="2">
        <f t="shared" si="15"/>
        <v>1409.2787015513729</v>
      </c>
      <c r="AM19" s="2"/>
      <c r="AN19" s="7" t="s">
        <v>363</v>
      </c>
      <c r="AO19" s="7">
        <f t="shared" si="16"/>
        <v>0.83657027932721939</v>
      </c>
      <c r="AP19" s="7">
        <f t="shared" si="17"/>
        <v>1.666735806967296</v>
      </c>
      <c r="AQ19" s="7">
        <f t="shared" si="18"/>
        <v>0.85199855169445138</v>
      </c>
      <c r="AR19" s="7">
        <f t="shared" si="19"/>
        <v>2.3202897079664013</v>
      </c>
      <c r="AS19" s="7" t="s">
        <v>363</v>
      </c>
      <c r="AT19" s="7">
        <f t="shared" si="7"/>
        <v>2.77075</v>
      </c>
      <c r="AU19" s="7">
        <f t="shared" si="13"/>
        <v>1.684503225020038</v>
      </c>
      <c r="AV19" s="7" t="s">
        <v>363</v>
      </c>
      <c r="AW19" s="7" t="s">
        <v>363</v>
      </c>
      <c r="AX19" s="7" t="s">
        <v>363</v>
      </c>
      <c r="AY19" s="7">
        <f t="shared" si="14"/>
        <v>2.1789749999999999</v>
      </c>
      <c r="BG19">
        <v>8.7158999999999995</v>
      </c>
    </row>
    <row r="20" spans="1:59" x14ac:dyDescent="0.2">
      <c r="A20" t="s">
        <v>16</v>
      </c>
      <c r="E20" s="5"/>
      <c r="F20" s="4"/>
      <c r="G20" s="4"/>
      <c r="H20" s="4"/>
      <c r="I20" s="4"/>
      <c r="J20" s="28">
        <f t="shared" si="0"/>
        <v>217981.26902840313</v>
      </c>
      <c r="K20" s="4"/>
      <c r="L20" s="4"/>
      <c r="M20" s="3">
        <v>127.048</v>
      </c>
      <c r="N20" s="3">
        <v>894.98</v>
      </c>
      <c r="O20" s="3">
        <v>491.71100000000001</v>
      </c>
      <c r="P20" s="3">
        <v>0.22700000000000001</v>
      </c>
      <c r="Q20" s="3">
        <v>233.36199999999999</v>
      </c>
      <c r="R20" s="3">
        <v>0.23899999999999999</v>
      </c>
      <c r="S20" s="3">
        <v>0.22500000000000001</v>
      </c>
      <c r="T20" s="3">
        <v>127.048</v>
      </c>
      <c r="U20" s="3">
        <v>106.129</v>
      </c>
      <c r="V20" s="3">
        <v>124.574</v>
      </c>
      <c r="W20" s="3">
        <v>11.227</v>
      </c>
      <c r="X20" s="3">
        <f t="shared" si="8"/>
        <v>0.85193539582898525</v>
      </c>
      <c r="Y20" s="3">
        <f t="shared" si="9"/>
        <v>3.7863795370177122</v>
      </c>
      <c r="Z20" s="3"/>
      <c r="AA20" s="3">
        <v>99036</v>
      </c>
      <c r="AB20" s="3">
        <f t="shared" si="10"/>
        <v>496.08176444444445</v>
      </c>
      <c r="AC20" s="3">
        <f t="shared" si="11"/>
        <v>247.88230222222219</v>
      </c>
      <c r="AD20" s="3"/>
      <c r="AE20" s="2">
        <f t="shared" si="1"/>
        <v>1332595.3077056978</v>
      </c>
      <c r="AF20" s="2">
        <f t="shared" si="2"/>
        <v>7274.7617712288584</v>
      </c>
      <c r="AG20" s="2">
        <f t="shared" si="3"/>
        <v>3760.2127519767159</v>
      </c>
      <c r="AH20" s="2">
        <f t="shared" si="4"/>
        <v>15.314361702127655</v>
      </c>
      <c r="AI20" s="6">
        <f t="shared" si="12"/>
        <v>217981.26902840313</v>
      </c>
      <c r="AJ20" s="2">
        <f t="shared" si="5"/>
        <v>0.63804793555255268</v>
      </c>
      <c r="AK20" s="2">
        <f t="shared" si="6"/>
        <v>228804.54151297043</v>
      </c>
      <c r="AL20" s="2">
        <f t="shared" si="15"/>
        <v>1410.2638957947011</v>
      </c>
      <c r="AM20" s="2"/>
      <c r="AN20" s="7" t="s">
        <v>363</v>
      </c>
      <c r="AO20" s="7">
        <f t="shared" si="16"/>
        <v>0.87493891234004073</v>
      </c>
      <c r="AP20" s="7">
        <f t="shared" si="17"/>
        <v>0.42060919861185586</v>
      </c>
      <c r="AQ20" s="7">
        <f t="shared" si="18"/>
        <v>1.097920164909489</v>
      </c>
      <c r="AR20" s="7">
        <f t="shared" si="19"/>
        <v>3.1605339415331257</v>
      </c>
      <c r="AS20" s="7" t="s">
        <v>363</v>
      </c>
      <c r="AT20" s="7">
        <f t="shared" si="7"/>
        <v>2.8067500000000001</v>
      </c>
      <c r="AU20" s="7">
        <f t="shared" si="13"/>
        <v>0.97217145033293917</v>
      </c>
      <c r="AV20" s="7" t="s">
        <v>363</v>
      </c>
      <c r="AW20" s="7" t="s">
        <v>363</v>
      </c>
      <c r="AX20" s="7" t="s">
        <v>363</v>
      </c>
      <c r="AY20" s="7">
        <f t="shared" si="14"/>
        <v>2.3350749999999998</v>
      </c>
      <c r="BG20">
        <v>9.3402999999999992</v>
      </c>
    </row>
    <row r="21" spans="1:59" x14ac:dyDescent="0.2">
      <c r="A21" t="s">
        <v>17</v>
      </c>
      <c r="E21" s="5"/>
      <c r="F21" s="4"/>
      <c r="G21" s="4"/>
      <c r="H21" s="4"/>
      <c r="I21" s="4"/>
      <c r="J21" s="28">
        <f t="shared" si="0"/>
        <v>217840.57839131847</v>
      </c>
      <c r="K21" s="4"/>
      <c r="L21" s="4"/>
      <c r="M21" s="3">
        <v>126.96599999999999</v>
      </c>
      <c r="N21" s="3">
        <v>896.6</v>
      </c>
      <c r="O21" s="3">
        <v>496.36099999999999</v>
      </c>
      <c r="P21" s="3">
        <v>0.23599999999999999</v>
      </c>
      <c r="Q21" s="3">
        <v>227.16</v>
      </c>
      <c r="R21" s="3">
        <v>0.25</v>
      </c>
      <c r="S21" s="3">
        <v>0.23300000000000001</v>
      </c>
      <c r="T21" s="3">
        <v>126.96599999999999</v>
      </c>
      <c r="U21" s="3">
        <v>111.67100000000001</v>
      </c>
      <c r="V21" s="3">
        <v>124.45399999999999</v>
      </c>
      <c r="W21" s="3">
        <v>11.465</v>
      </c>
      <c r="X21" s="3">
        <f t="shared" si="8"/>
        <v>0.8972873511498225</v>
      </c>
      <c r="Y21" s="3">
        <f t="shared" si="9"/>
        <v>3.8510186744627575</v>
      </c>
      <c r="Z21" s="3"/>
      <c r="AA21" s="3">
        <v>99144</v>
      </c>
      <c r="AB21" s="3">
        <f t="shared" si="10"/>
        <v>502.75191416309008</v>
      </c>
      <c r="AC21" s="3">
        <f t="shared" si="11"/>
        <v>243.73390557939913</v>
      </c>
      <c r="AD21" s="3"/>
      <c r="AE21" s="2">
        <f t="shared" si="1"/>
        <v>1335007.433561564</v>
      </c>
      <c r="AF21" s="2">
        <f t="shared" si="2"/>
        <v>7372.5757883111373</v>
      </c>
      <c r="AG21" s="2">
        <f t="shared" si="3"/>
        <v>3697.2842822281314</v>
      </c>
      <c r="AH21" s="2">
        <f t="shared" si="4"/>
        <v>15.858872340425528</v>
      </c>
      <c r="AI21" s="6">
        <f t="shared" si="12"/>
        <v>217840.57839131847</v>
      </c>
      <c r="AJ21" s="2">
        <f t="shared" si="5"/>
        <v>0.64894036400551047</v>
      </c>
      <c r="AK21" s="2">
        <f t="shared" si="6"/>
        <v>229054.05573490387</v>
      </c>
      <c r="AL21" s="2">
        <f t="shared" si="15"/>
        <v>1410.4447418011894</v>
      </c>
      <c r="AM21" s="2"/>
      <c r="AN21" s="7" t="s">
        <v>363</v>
      </c>
      <c r="AO21" s="7">
        <f t="shared" si="16"/>
        <v>0.24540937925387427</v>
      </c>
      <c r="AP21" s="7">
        <f t="shared" si="17"/>
        <v>1.4001708949434906</v>
      </c>
      <c r="AQ21" s="7">
        <f t="shared" si="18"/>
        <v>-1.6231332665487923</v>
      </c>
      <c r="AR21" s="7">
        <f t="shared" si="19"/>
        <v>3.493805136128044</v>
      </c>
      <c r="AS21" s="7" t="s">
        <v>363</v>
      </c>
      <c r="AT21" s="7">
        <f t="shared" si="7"/>
        <v>2.86625</v>
      </c>
      <c r="AU21" s="7">
        <f t="shared" si="13"/>
        <v>1.6927408813155367</v>
      </c>
      <c r="AV21" s="7" t="s">
        <v>363</v>
      </c>
      <c r="AW21" s="7" t="s">
        <v>363</v>
      </c>
      <c r="AX21" s="7" t="s">
        <v>363</v>
      </c>
      <c r="AY21" s="7">
        <f t="shared" si="14"/>
        <v>2.5161250000000002</v>
      </c>
      <c r="BG21">
        <v>10.064500000000001</v>
      </c>
    </row>
    <row r="22" spans="1:59" x14ac:dyDescent="0.2">
      <c r="A22" t="s">
        <v>18</v>
      </c>
      <c r="E22" s="5"/>
      <c r="F22" s="4"/>
      <c r="G22" s="4"/>
      <c r="H22" s="4"/>
      <c r="I22" s="4"/>
      <c r="J22" s="28">
        <f t="shared" si="0"/>
        <v>217955.53293625347</v>
      </c>
      <c r="K22" s="4"/>
      <c r="L22" s="4"/>
      <c r="M22" s="3">
        <v>127.033</v>
      </c>
      <c r="N22" s="3">
        <v>902.70799999999997</v>
      </c>
      <c r="O22" s="3">
        <v>499.58199999999999</v>
      </c>
      <c r="P22" s="3">
        <v>0.24299999999999999</v>
      </c>
      <c r="Q22" s="3">
        <v>227.37299999999999</v>
      </c>
      <c r="R22" s="3">
        <v>0.26100000000000001</v>
      </c>
      <c r="S22" s="3">
        <v>0.24099999999999999</v>
      </c>
      <c r="T22" s="3">
        <v>127.033</v>
      </c>
      <c r="U22" s="3">
        <v>115.996</v>
      </c>
      <c r="V22" s="3">
        <v>124.32899999999999</v>
      </c>
      <c r="W22" s="3">
        <v>11.523999999999999</v>
      </c>
      <c r="X22" s="3">
        <f t="shared" si="8"/>
        <v>0.93297621632925543</v>
      </c>
      <c r="Y22" s="3">
        <f t="shared" si="9"/>
        <v>3.871270607175334</v>
      </c>
      <c r="Z22" s="3"/>
      <c r="AA22" s="3">
        <v>99041</v>
      </c>
      <c r="AB22" s="3">
        <f t="shared" si="10"/>
        <v>503.72790871369295</v>
      </c>
      <c r="AC22" s="3">
        <f t="shared" si="11"/>
        <v>246.24212863070539</v>
      </c>
      <c r="AD22" s="3"/>
      <c r="AE22" s="2">
        <f t="shared" si="1"/>
        <v>1344102.0414181263</v>
      </c>
      <c r="AF22" s="2">
        <f t="shared" si="2"/>
        <v>7386.8882028253147</v>
      </c>
      <c r="AG22" s="2">
        <f t="shared" si="3"/>
        <v>3735.332389002082</v>
      </c>
      <c r="AH22" s="2">
        <f t="shared" si="4"/>
        <v>16.4033829787234</v>
      </c>
      <c r="AI22" s="6">
        <f t="shared" si="12"/>
        <v>217955.53293625347</v>
      </c>
      <c r="AJ22" s="2">
        <f t="shared" si="5"/>
        <v>0.65235304457064647</v>
      </c>
      <c r="AK22" s="2">
        <f t="shared" si="6"/>
        <v>228816.09309731919</v>
      </c>
      <c r="AL22" s="2">
        <f t="shared" si="15"/>
        <v>1411.1236720857378</v>
      </c>
      <c r="AM22" s="2"/>
      <c r="AN22" s="7" t="s">
        <v>363</v>
      </c>
      <c r="AO22" s="7">
        <f t="shared" si="16"/>
        <v>0.62617417011165855</v>
      </c>
      <c r="AP22" s="7">
        <f t="shared" si="17"/>
        <v>0.14118614537648838</v>
      </c>
      <c r="AQ22" s="7">
        <f t="shared" si="18"/>
        <v>0.97106741397143992</v>
      </c>
      <c r="AR22" s="7">
        <f t="shared" si="19"/>
        <v>3.3758479924954452</v>
      </c>
      <c r="AS22" s="7" t="s">
        <v>363</v>
      </c>
      <c r="AT22" s="7">
        <f t="shared" si="7"/>
        <v>2.8809999999999998</v>
      </c>
      <c r="AU22" s="7">
        <f t="shared" si="13"/>
        <v>0.52450713519814063</v>
      </c>
      <c r="AV22" s="7" t="s">
        <v>363</v>
      </c>
      <c r="AW22" s="7" t="s">
        <v>363</v>
      </c>
      <c r="AX22" s="7" t="s">
        <v>363</v>
      </c>
      <c r="AY22" s="7">
        <f t="shared" si="14"/>
        <v>2.6744750000000002</v>
      </c>
      <c r="BG22">
        <v>10.697900000000001</v>
      </c>
    </row>
    <row r="23" spans="1:59" x14ac:dyDescent="0.2">
      <c r="A23" t="s">
        <v>19</v>
      </c>
      <c r="E23" s="5"/>
      <c r="F23" s="4"/>
      <c r="G23" s="4"/>
      <c r="H23" s="4"/>
      <c r="I23" s="4"/>
      <c r="J23" s="28">
        <f t="shared" si="0"/>
        <v>218365.5946711709</v>
      </c>
      <c r="K23" s="4"/>
      <c r="L23" s="4"/>
      <c r="M23" s="3">
        <v>127.27200000000001</v>
      </c>
      <c r="N23" s="3">
        <v>888.32399999999996</v>
      </c>
      <c r="O23" s="3">
        <v>494.77499999999998</v>
      </c>
      <c r="P23" s="3">
        <v>0.252</v>
      </c>
      <c r="Q23" s="3">
        <v>220.684</v>
      </c>
      <c r="R23" s="3">
        <v>0.27</v>
      </c>
      <c r="S23" s="3">
        <v>0.249</v>
      </c>
      <c r="T23" s="3">
        <v>127.27200000000001</v>
      </c>
      <c r="U23" s="3">
        <v>121.042</v>
      </c>
      <c r="V23" s="3">
        <v>123.999</v>
      </c>
      <c r="W23" s="3">
        <v>10.66</v>
      </c>
      <c r="X23" s="3">
        <f t="shared" si="8"/>
        <v>0.97615303349220561</v>
      </c>
      <c r="Y23" s="3">
        <f t="shared" si="9"/>
        <v>3.9202933071976127</v>
      </c>
      <c r="Z23" s="3"/>
      <c r="AA23" s="3">
        <v>98819</v>
      </c>
      <c r="AB23" s="3">
        <f t="shared" si="10"/>
        <v>500.7361445783132</v>
      </c>
      <c r="AC23" s="3">
        <f t="shared" si="11"/>
        <v>239.29590361445784</v>
      </c>
      <c r="AD23" s="3"/>
      <c r="AE23" s="2">
        <f t="shared" si="1"/>
        <v>1322684.7461645578</v>
      </c>
      <c r="AF23" s="2">
        <f t="shared" si="2"/>
        <v>7343.0156541438128</v>
      </c>
      <c r="AG23" s="2">
        <f t="shared" si="3"/>
        <v>3629.962688744989</v>
      </c>
      <c r="AH23" s="2">
        <f t="shared" si="4"/>
        <v>16.947893617021272</v>
      </c>
      <c r="AI23" s="6">
        <f t="shared" si="12"/>
        <v>218365.5946711709</v>
      </c>
      <c r="AJ23" s="2">
        <f t="shared" si="5"/>
        <v>0.66061392603765945</v>
      </c>
      <c r="AK23" s="2">
        <f t="shared" si="6"/>
        <v>228303.20275223377</v>
      </c>
      <c r="AL23" s="2">
        <f t="shared" si="15"/>
        <v>1409.5174127600592</v>
      </c>
      <c r="AM23" s="2"/>
      <c r="AN23" s="7" t="s">
        <v>363</v>
      </c>
      <c r="AO23" s="7">
        <f t="shared" si="16"/>
        <v>-1.7942226534668382</v>
      </c>
      <c r="AP23" s="7">
        <f t="shared" si="17"/>
        <v>-0.7836587083327119</v>
      </c>
      <c r="AQ23" s="7">
        <f t="shared" si="18"/>
        <v>-3.0494071301110601</v>
      </c>
      <c r="AR23" s="7">
        <f t="shared" si="19"/>
        <v>3.2655962974052719</v>
      </c>
      <c r="AS23" s="7" t="s">
        <v>363</v>
      </c>
      <c r="AT23" s="7">
        <f t="shared" si="7"/>
        <v>2.665</v>
      </c>
      <c r="AU23" s="7">
        <f t="shared" si="13"/>
        <v>1.2583698844690099</v>
      </c>
      <c r="AV23" s="7" t="s">
        <v>363</v>
      </c>
      <c r="AW23" s="7" t="s">
        <v>363</v>
      </c>
      <c r="AX23" s="7" t="s">
        <v>363</v>
      </c>
      <c r="AY23" s="7">
        <f t="shared" si="14"/>
        <v>2.6467999999999998</v>
      </c>
      <c r="BG23">
        <v>10.587199999999999</v>
      </c>
    </row>
    <row r="24" spans="1:59" x14ac:dyDescent="0.2">
      <c r="A24" t="s">
        <v>20</v>
      </c>
      <c r="E24" s="5"/>
      <c r="F24" s="4"/>
      <c r="G24" s="4"/>
      <c r="H24" s="4"/>
      <c r="I24" s="4"/>
      <c r="J24" s="28">
        <f t="shared" si="0"/>
        <v>218240.34568937603</v>
      </c>
      <c r="K24" s="4"/>
      <c r="L24" s="4"/>
      <c r="M24" s="3">
        <v>127.199</v>
      </c>
      <c r="N24" s="3">
        <v>880.03300000000002</v>
      </c>
      <c r="O24" s="3">
        <v>498.02499999999998</v>
      </c>
      <c r="P24" s="3">
        <v>0.25800000000000001</v>
      </c>
      <c r="Q24" s="3">
        <v>217.554</v>
      </c>
      <c r="R24" s="3">
        <v>0.27600000000000002</v>
      </c>
      <c r="S24" s="3">
        <v>0.25600000000000001</v>
      </c>
      <c r="T24" s="3">
        <v>127.199</v>
      </c>
      <c r="U24" s="3">
        <v>124.455</v>
      </c>
      <c r="V24" s="3">
        <v>123.53100000000001</v>
      </c>
      <c r="W24" s="3">
        <v>8.8140000000000001</v>
      </c>
      <c r="X24" s="3">
        <f t="shared" si="8"/>
        <v>1.0074799038298079</v>
      </c>
      <c r="Y24" s="3">
        <f t="shared" si="9"/>
        <v>3.935468374335187</v>
      </c>
      <c r="Z24" s="3"/>
      <c r="AA24" s="3">
        <v>98462</v>
      </c>
      <c r="AB24" s="3">
        <f t="shared" si="10"/>
        <v>501.91582031250005</v>
      </c>
      <c r="AC24" s="3">
        <f t="shared" si="11"/>
        <v>234.55040625000001</v>
      </c>
      <c r="AD24" s="3"/>
      <c r="AE24" s="2">
        <f t="shared" si="1"/>
        <v>1310339.7242688867</v>
      </c>
      <c r="AF24" s="2">
        <f t="shared" si="2"/>
        <v>7360.3149393596677</v>
      </c>
      <c r="AG24" s="2">
        <f t="shared" si="3"/>
        <v>3557.9765907285628</v>
      </c>
      <c r="AH24" s="2">
        <f t="shared" si="4"/>
        <v>17.424340425531913</v>
      </c>
      <c r="AI24" s="6">
        <f t="shared" si="12"/>
        <v>218240.34568937603</v>
      </c>
      <c r="AJ24" s="2">
        <f t="shared" si="5"/>
        <v>0.66317109712004574</v>
      </c>
      <c r="AK24" s="2">
        <f t="shared" si="6"/>
        <v>227478.41962973154</v>
      </c>
      <c r="AL24" s="2">
        <f t="shared" si="15"/>
        <v>1408.5796993059698</v>
      </c>
      <c r="AM24" s="2"/>
      <c r="AN24" s="7" t="s">
        <v>363</v>
      </c>
      <c r="AO24" s="7">
        <f t="shared" si="16"/>
        <v>-0.88033952778519553</v>
      </c>
      <c r="AP24" s="7">
        <f t="shared" si="17"/>
        <v>0.29268514491825359</v>
      </c>
      <c r="AQ24" s="7">
        <f t="shared" si="18"/>
        <v>-1.9456620490546952</v>
      </c>
      <c r="AR24" s="7">
        <f t="shared" si="19"/>
        <v>2.7724548014854982</v>
      </c>
      <c r="AS24" s="7" t="s">
        <v>363</v>
      </c>
      <c r="AT24" s="7">
        <f t="shared" si="7"/>
        <v>2.2035</v>
      </c>
      <c r="AU24" s="7">
        <f t="shared" si="13"/>
        <v>0.38634283034825151</v>
      </c>
      <c r="AV24" s="7" t="s">
        <v>363</v>
      </c>
      <c r="AW24" s="7" t="s">
        <v>363</v>
      </c>
      <c r="AX24" s="7" t="s">
        <v>363</v>
      </c>
      <c r="AY24" s="7">
        <f t="shared" si="14"/>
        <v>2.4746250000000001</v>
      </c>
      <c r="BG24">
        <v>9.8985000000000003</v>
      </c>
    </row>
    <row r="25" spans="1:59" x14ac:dyDescent="0.2">
      <c r="A25" t="s">
        <v>21</v>
      </c>
      <c r="E25" s="5"/>
      <c r="F25" s="4"/>
      <c r="G25" s="4"/>
      <c r="H25" s="4"/>
      <c r="I25" s="4"/>
      <c r="J25" s="28">
        <f t="shared" si="0"/>
        <v>217590.08042772874</v>
      </c>
      <c r="K25" s="4"/>
      <c r="L25" s="4"/>
      <c r="M25" s="3">
        <v>126.82</v>
      </c>
      <c r="N25" s="3">
        <v>884.577</v>
      </c>
      <c r="O25" s="3">
        <v>505.04199999999997</v>
      </c>
      <c r="P25" s="3">
        <v>0.26400000000000001</v>
      </c>
      <c r="Q25" s="3">
        <v>214.55500000000001</v>
      </c>
      <c r="R25" s="3">
        <v>0.28100000000000003</v>
      </c>
      <c r="S25" s="3">
        <v>0.26200000000000001</v>
      </c>
      <c r="T25" s="3">
        <v>126.82</v>
      </c>
      <c r="U25" s="3">
        <v>128.691</v>
      </c>
      <c r="V25" s="3">
        <v>122.73</v>
      </c>
      <c r="W25" s="3">
        <v>7.0549999999999997</v>
      </c>
      <c r="X25" s="3">
        <f t="shared" si="8"/>
        <v>1.0485700317770716</v>
      </c>
      <c r="Y25" s="3">
        <f t="shared" si="9"/>
        <v>4.0021756938056168</v>
      </c>
      <c r="Z25" s="3"/>
      <c r="AA25" s="3">
        <v>97880</v>
      </c>
      <c r="AB25" s="3">
        <f t="shared" si="10"/>
        <v>508.89728244274806</v>
      </c>
      <c r="AC25" s="3">
        <f t="shared" si="11"/>
        <v>230.11433206106872</v>
      </c>
      <c r="AD25" s="3"/>
      <c r="AE25" s="2">
        <f t="shared" si="1"/>
        <v>1317105.5883979341</v>
      </c>
      <c r="AF25" s="2">
        <f t="shared" si="2"/>
        <v>7462.6941789378207</v>
      </c>
      <c r="AG25" s="2">
        <f t="shared" si="3"/>
        <v>3490.6842403493883</v>
      </c>
      <c r="AH25" s="2">
        <f t="shared" si="4"/>
        <v>17.832723404255319</v>
      </c>
      <c r="AI25" s="6">
        <f t="shared" si="12"/>
        <v>217590.08042772874</v>
      </c>
      <c r="AJ25" s="2">
        <f t="shared" si="5"/>
        <v>0.67441203772260239</v>
      </c>
      <c r="AK25" s="2">
        <f t="shared" si="6"/>
        <v>226133.81521153465</v>
      </c>
      <c r="AL25" s="2">
        <f t="shared" si="15"/>
        <v>1409.0947150934583</v>
      </c>
      <c r="AM25" s="2"/>
      <c r="AN25" s="7" t="s">
        <v>363</v>
      </c>
      <c r="AO25" s="7">
        <f t="shared" si="16"/>
        <v>0.81341888428955489</v>
      </c>
      <c r="AP25" s="7">
        <f t="shared" si="17"/>
        <v>1.6797807477228766</v>
      </c>
      <c r="AQ25" s="7">
        <f t="shared" si="18"/>
        <v>-1.6110204515391171</v>
      </c>
      <c r="AR25" s="7">
        <f t="shared" si="19"/>
        <v>2.3167059281534379</v>
      </c>
      <c r="AS25" s="7" t="s">
        <v>363</v>
      </c>
      <c r="AT25" s="7">
        <f t="shared" si="7"/>
        <v>1.7637499999999999</v>
      </c>
      <c r="AU25" s="7">
        <f t="shared" si="13"/>
        <v>1.6808234127122876</v>
      </c>
      <c r="AV25" s="7" t="s">
        <v>363</v>
      </c>
      <c r="AW25" s="7" t="s">
        <v>363</v>
      </c>
      <c r="AX25" s="7" t="s">
        <v>363</v>
      </c>
      <c r="AY25" s="7">
        <f t="shared" si="14"/>
        <v>2.3912499999999999</v>
      </c>
      <c r="BG25">
        <v>9.5649999999999995</v>
      </c>
    </row>
    <row r="26" spans="1:59" x14ac:dyDescent="0.2">
      <c r="A26" t="s">
        <v>22</v>
      </c>
      <c r="E26" s="5"/>
      <c r="F26" s="4"/>
      <c r="G26" s="4"/>
      <c r="H26" s="4"/>
      <c r="I26" s="4"/>
      <c r="J26" s="28">
        <f t="shared" si="0"/>
        <v>217353.30837995216</v>
      </c>
      <c r="K26" s="4"/>
      <c r="L26" s="4"/>
      <c r="M26" s="3">
        <v>126.682</v>
      </c>
      <c r="N26" s="3">
        <v>892.47900000000004</v>
      </c>
      <c r="O26" s="3">
        <v>511.18900000000002</v>
      </c>
      <c r="P26" s="3">
        <v>0.27</v>
      </c>
      <c r="Q26" s="3">
        <v>215.37</v>
      </c>
      <c r="R26" s="3">
        <v>0.28499999999999998</v>
      </c>
      <c r="S26" s="3">
        <v>0.26800000000000002</v>
      </c>
      <c r="T26" s="3">
        <v>126.682</v>
      </c>
      <c r="U26" s="3">
        <v>132.958</v>
      </c>
      <c r="V26" s="3">
        <v>122.533</v>
      </c>
      <c r="W26" s="3">
        <v>6.3819999999999997</v>
      </c>
      <c r="X26" s="3">
        <f t="shared" si="8"/>
        <v>1.085079121542768</v>
      </c>
      <c r="Y26" s="3">
        <f t="shared" si="9"/>
        <v>4.0488026923237612</v>
      </c>
      <c r="Z26" s="3"/>
      <c r="AA26" s="3">
        <v>97844</v>
      </c>
      <c r="AB26" s="3">
        <f t="shared" si="10"/>
        <v>515.00384328358211</v>
      </c>
      <c r="AC26" s="3">
        <f t="shared" si="11"/>
        <v>229.03152985074624</v>
      </c>
      <c r="AD26" s="3"/>
      <c r="AE26" s="2">
        <f t="shared" si="1"/>
        <v>1328871.4022948821</v>
      </c>
      <c r="AF26" s="2">
        <f t="shared" si="2"/>
        <v>7552.2434801670888</v>
      </c>
      <c r="AG26" s="2">
        <f t="shared" si="3"/>
        <v>3474.2588374762413</v>
      </c>
      <c r="AH26" s="2">
        <f t="shared" si="4"/>
        <v>18.241106382978721</v>
      </c>
      <c r="AI26" s="6">
        <f t="shared" si="12"/>
        <v>217353.30837995216</v>
      </c>
      <c r="AJ26" s="2">
        <f t="shared" si="5"/>
        <v>0.68226921628979542</v>
      </c>
      <c r="AK26" s="2">
        <f t="shared" si="6"/>
        <v>226050.64380422351</v>
      </c>
      <c r="AL26" s="2">
        <f t="shared" si="15"/>
        <v>1409.9840570255762</v>
      </c>
      <c r="AM26" s="2"/>
      <c r="AN26" s="7" t="s">
        <v>363</v>
      </c>
      <c r="AO26" s="7">
        <f t="shared" si="16"/>
        <v>0.9982168235444927</v>
      </c>
      <c r="AP26" s="7">
        <f t="shared" si="17"/>
        <v>1.301691871760293</v>
      </c>
      <c r="AQ26" s="7">
        <f t="shared" si="18"/>
        <v>-0.36278534010808761</v>
      </c>
      <c r="AR26" s="7">
        <f t="shared" si="19"/>
        <v>2.2642476749759752</v>
      </c>
      <c r="AS26" s="7" t="s">
        <v>363</v>
      </c>
      <c r="AT26" s="7">
        <f t="shared" si="7"/>
        <v>1.5954999999999999</v>
      </c>
      <c r="AU26" s="7">
        <f t="shared" si="13"/>
        <v>1.1583069187283939</v>
      </c>
      <c r="AV26" s="7" t="s">
        <v>363</v>
      </c>
      <c r="AW26" s="7" t="s">
        <v>363</v>
      </c>
      <c r="AX26" s="7" t="s">
        <v>363</v>
      </c>
      <c r="AY26" s="7">
        <f t="shared" si="14"/>
        <v>2.3604250000000002</v>
      </c>
      <c r="BG26">
        <v>9.4417000000000009</v>
      </c>
    </row>
    <row r="27" spans="1:59" x14ac:dyDescent="0.2">
      <c r="A27" t="s">
        <v>23</v>
      </c>
      <c r="E27" s="5"/>
      <c r="F27" s="4"/>
      <c r="G27" s="4"/>
      <c r="H27" s="4"/>
      <c r="I27" s="4"/>
      <c r="J27" s="28">
        <f t="shared" si="0"/>
        <v>217883.4718782345</v>
      </c>
      <c r="K27" s="4"/>
      <c r="L27" s="4"/>
      <c r="M27" s="3">
        <v>126.991</v>
      </c>
      <c r="N27" s="3">
        <v>901.90899999999999</v>
      </c>
      <c r="O27" s="3">
        <v>518.12800000000004</v>
      </c>
      <c r="P27" s="3">
        <v>0.27600000000000002</v>
      </c>
      <c r="Q27" s="3">
        <v>218.85499999999999</v>
      </c>
      <c r="R27" s="3">
        <v>0.29099999999999998</v>
      </c>
      <c r="S27" s="3">
        <v>0.27300000000000002</v>
      </c>
      <c r="T27" s="3">
        <v>126.991</v>
      </c>
      <c r="U27" s="3">
        <v>137.13499999999999</v>
      </c>
      <c r="V27" s="3">
        <v>122.489</v>
      </c>
      <c r="W27" s="3">
        <v>6.5990000000000002</v>
      </c>
      <c r="X27" s="3">
        <f t="shared" si="8"/>
        <v>1.1195699205642955</v>
      </c>
      <c r="Y27" s="3">
        <f t="shared" si="9"/>
        <v>4.1009887200157342</v>
      </c>
      <c r="Z27" s="3"/>
      <c r="AA27" s="3">
        <v>98056</v>
      </c>
      <c r="AB27" s="3">
        <f t="shared" si="10"/>
        <v>523.82171428571428</v>
      </c>
      <c r="AC27" s="3">
        <f t="shared" si="11"/>
        <v>233.28499999999997</v>
      </c>
      <c r="AD27" s="3"/>
      <c r="AE27" s="2">
        <f t="shared" si="1"/>
        <v>1342912.3571225484</v>
      </c>
      <c r="AF27" s="2">
        <f t="shared" si="2"/>
        <v>7681.5526293186949</v>
      </c>
      <c r="AG27" s="2">
        <f t="shared" si="3"/>
        <v>3538.7812037443982</v>
      </c>
      <c r="AH27" s="2">
        <f t="shared" si="4"/>
        <v>18.581425531914892</v>
      </c>
      <c r="AI27" s="6">
        <f t="shared" si="12"/>
        <v>217883.4718782345</v>
      </c>
      <c r="AJ27" s="2">
        <f t="shared" si="5"/>
        <v>0.69106315437973598</v>
      </c>
      <c r="AK27" s="2">
        <f t="shared" si="6"/>
        <v>226540.43098061139</v>
      </c>
      <c r="AL27" s="2">
        <f t="shared" si="15"/>
        <v>1411.035121434579</v>
      </c>
      <c r="AM27" s="2"/>
      <c r="AN27" s="7" t="s">
        <v>363</v>
      </c>
      <c r="AO27" s="7">
        <f>100*LN(AE27/AI27/(AE26/AI26))</f>
        <v>0.80744356419145957</v>
      </c>
      <c r="AP27" s="7">
        <f t="shared" si="17"/>
        <v>1.4540814742980661</v>
      </c>
      <c r="AQ27" s="7">
        <f t="shared" si="18"/>
        <v>1.5964994598699129</v>
      </c>
      <c r="AR27" s="7">
        <f t="shared" si="19"/>
        <v>1.848481467410316</v>
      </c>
      <c r="AS27" s="7" t="s">
        <v>363</v>
      </c>
      <c r="AT27" s="7">
        <f t="shared" si="7"/>
        <v>1.64975</v>
      </c>
      <c r="AU27" s="7">
        <f t="shared" si="13"/>
        <v>1.2806889975492641</v>
      </c>
      <c r="AV27" s="7" t="s">
        <v>363</v>
      </c>
      <c r="AW27" s="7" t="s">
        <v>363</v>
      </c>
      <c r="AX27" s="7" t="s">
        <v>363</v>
      </c>
      <c r="AY27" s="7">
        <f t="shared" si="14"/>
        <v>2.32185</v>
      </c>
      <c r="BG27">
        <v>9.2873999999999999</v>
      </c>
    </row>
    <row r="28" spans="1:59" x14ac:dyDescent="0.2">
      <c r="A28" t="s">
        <v>24</v>
      </c>
      <c r="E28" s="5"/>
      <c r="F28" s="4"/>
      <c r="G28" s="4"/>
      <c r="H28" s="4"/>
      <c r="I28" s="4"/>
      <c r="J28" s="28">
        <f t="shared" si="0"/>
        <v>218085.92913647825</v>
      </c>
      <c r="K28" s="4"/>
      <c r="L28" s="4"/>
      <c r="M28" s="3">
        <v>127.10899999999999</v>
      </c>
      <c r="N28" s="3">
        <v>916.63499999999999</v>
      </c>
      <c r="O28" s="3">
        <v>524.89</v>
      </c>
      <c r="P28" s="3">
        <v>0.28299999999999997</v>
      </c>
      <c r="Q28" s="3">
        <v>218.86699999999999</v>
      </c>
      <c r="R28" s="3">
        <v>0.29799999999999999</v>
      </c>
      <c r="S28" s="3">
        <v>0.27900000000000003</v>
      </c>
      <c r="T28" s="3">
        <v>127.10899999999999</v>
      </c>
      <c r="U28" s="3">
        <v>141.40899999999999</v>
      </c>
      <c r="V28" s="3">
        <v>122.581</v>
      </c>
      <c r="W28" s="3">
        <v>7.0010000000000003</v>
      </c>
      <c r="X28" s="3">
        <f t="shared" si="8"/>
        <v>1.1535963974841124</v>
      </c>
      <c r="Y28" s="3">
        <f t="shared" si="9"/>
        <v>4.1347541128462808</v>
      </c>
      <c r="Z28" s="3"/>
      <c r="AA28" s="3">
        <v>98034</v>
      </c>
      <c r="AB28" s="3">
        <f t="shared" si="10"/>
        <v>532.41530465949802</v>
      </c>
      <c r="AC28" s="3">
        <f t="shared" si="11"/>
        <v>233.77192114695336</v>
      </c>
      <c r="AD28" s="3"/>
      <c r="AE28" s="2">
        <f t="shared" si="1"/>
        <v>1364838.8789456887</v>
      </c>
      <c r="AF28" s="2">
        <f t="shared" si="2"/>
        <v>7807.5728284260213</v>
      </c>
      <c r="AG28" s="2">
        <f t="shared" si="3"/>
        <v>3546.1674797696219</v>
      </c>
      <c r="AH28" s="2">
        <f t="shared" si="4"/>
        <v>18.989808510638294</v>
      </c>
      <c r="AI28" s="6">
        <f t="shared" si="12"/>
        <v>218085.92913647825</v>
      </c>
      <c r="AJ28" s="2">
        <f t="shared" si="5"/>
        <v>0.6967530063816354</v>
      </c>
      <c r="AK28" s="2">
        <f t="shared" si="6"/>
        <v>226489.60400947681</v>
      </c>
      <c r="AL28" s="2">
        <f t="shared" si="15"/>
        <v>1412.6546942231807</v>
      </c>
      <c r="AM28" s="2"/>
      <c r="AN28" s="7" t="s">
        <v>363</v>
      </c>
      <c r="AO28" s="7">
        <f t="shared" si="16"/>
        <v>1.5266959617758393</v>
      </c>
      <c r="AP28" s="7">
        <f t="shared" si="17"/>
        <v>1.5343677868980872</v>
      </c>
      <c r="AQ28" s="7">
        <f t="shared" si="18"/>
        <v>0.11562937501535681</v>
      </c>
      <c r="AR28" s="7">
        <f t="shared" si="19"/>
        <v>2.1739986636405821</v>
      </c>
      <c r="AS28" s="7" t="s">
        <v>363</v>
      </c>
      <c r="AT28" s="7">
        <f t="shared" si="7"/>
        <v>1.7502500000000001</v>
      </c>
      <c r="AU28" s="7">
        <f t="shared" si="13"/>
        <v>0.81997659964701664</v>
      </c>
      <c r="AV28" s="7" t="s">
        <v>363</v>
      </c>
      <c r="AW28" s="7" t="s">
        <v>363</v>
      </c>
      <c r="AX28" s="7" t="s">
        <v>363</v>
      </c>
      <c r="AY28" s="7">
        <f t="shared" si="14"/>
        <v>2.3576999999999999</v>
      </c>
      <c r="BG28">
        <v>9.4307999999999996</v>
      </c>
    </row>
    <row r="29" spans="1:59" x14ac:dyDescent="0.2">
      <c r="A29" t="s">
        <v>25</v>
      </c>
      <c r="E29" s="5"/>
      <c r="F29" s="4"/>
      <c r="G29" s="4"/>
      <c r="H29" s="4"/>
      <c r="I29" s="4"/>
      <c r="J29" s="28">
        <f t="shared" si="0"/>
        <v>218693.30091120949</v>
      </c>
      <c r="K29" s="4"/>
      <c r="L29" s="4"/>
      <c r="M29" s="3">
        <v>127.46299999999999</v>
      </c>
      <c r="N29" s="3">
        <v>928.423</v>
      </c>
      <c r="O29" s="3">
        <v>528.62300000000005</v>
      </c>
      <c r="P29" s="3">
        <v>0.29199999999999998</v>
      </c>
      <c r="Q29" s="3">
        <v>219.54300000000001</v>
      </c>
      <c r="R29" s="3">
        <v>0.311</v>
      </c>
      <c r="S29" s="3">
        <v>0.28999999999999998</v>
      </c>
      <c r="T29" s="3">
        <v>127.46299999999999</v>
      </c>
      <c r="U29" s="3">
        <v>148.33000000000001</v>
      </c>
      <c r="V29" s="3">
        <v>122.877</v>
      </c>
      <c r="W29" s="3">
        <v>8.5679999999999996</v>
      </c>
      <c r="X29" s="3">
        <f t="shared" si="8"/>
        <v>1.2071421014510446</v>
      </c>
      <c r="Y29" s="3">
        <f t="shared" si="9"/>
        <v>4.1625589705208439</v>
      </c>
      <c r="Z29" s="3"/>
      <c r="AA29" s="3">
        <v>98481</v>
      </c>
      <c r="AB29" s="3">
        <f t="shared" si="10"/>
        <v>532.26867586206902</v>
      </c>
      <c r="AC29" s="3">
        <f t="shared" si="11"/>
        <v>235.44094137931037</v>
      </c>
      <c r="AD29" s="3"/>
      <c r="AE29" s="2">
        <f t="shared" si="1"/>
        <v>1382390.8169635604</v>
      </c>
      <c r="AF29" s="2">
        <f t="shared" si="2"/>
        <v>7805.4225990756395</v>
      </c>
      <c r="AG29" s="2">
        <f t="shared" si="3"/>
        <v>3571.4854274599325</v>
      </c>
      <c r="AH29" s="2">
        <f t="shared" si="4"/>
        <v>19.738510638297864</v>
      </c>
      <c r="AI29" s="6">
        <f t="shared" si="12"/>
        <v>218693.30091120949</v>
      </c>
      <c r="AJ29" s="2">
        <f t="shared" si="5"/>
        <v>0.70143844054483628</v>
      </c>
      <c r="AK29" s="2">
        <f t="shared" si="6"/>
        <v>227522.31565025693</v>
      </c>
      <c r="AL29" s="2">
        <f t="shared" si="15"/>
        <v>1413.9325034188366</v>
      </c>
      <c r="AM29" s="2"/>
      <c r="AN29" s="7" t="s">
        <v>363</v>
      </c>
      <c r="AO29" s="7">
        <f t="shared" si="16"/>
        <v>0.99969516255322821</v>
      </c>
      <c r="AP29" s="7">
        <f t="shared" si="17"/>
        <v>-0.30565813088898736</v>
      </c>
      <c r="AQ29" s="7">
        <f t="shared" si="18"/>
        <v>0.4333017889750404</v>
      </c>
      <c r="AR29" s="7">
        <f t="shared" si="19"/>
        <v>3.866914115915391</v>
      </c>
      <c r="AS29" s="7" t="s">
        <v>363</v>
      </c>
      <c r="AT29" s="7">
        <f t="shared" si="7"/>
        <v>2.1419999999999999</v>
      </c>
      <c r="AU29" s="7">
        <f t="shared" si="13"/>
        <v>0.6702160440504854</v>
      </c>
      <c r="AV29" s="7" t="s">
        <v>363</v>
      </c>
      <c r="AW29" s="7" t="s">
        <v>363</v>
      </c>
      <c r="AX29" s="7" t="s">
        <v>363</v>
      </c>
      <c r="AY29" s="7">
        <f t="shared" si="14"/>
        <v>2.5259999999999998</v>
      </c>
      <c r="BG29">
        <v>10.103999999999999</v>
      </c>
    </row>
    <row r="30" spans="1:59" x14ac:dyDescent="0.2">
      <c r="A30" t="s">
        <v>26</v>
      </c>
      <c r="E30" s="5"/>
      <c r="F30" s="4"/>
      <c r="G30" s="4"/>
      <c r="H30" s="4"/>
      <c r="I30" s="4"/>
      <c r="J30" s="28">
        <f t="shared" si="0"/>
        <v>219166.84500676268</v>
      </c>
      <c r="K30" s="4"/>
      <c r="L30" s="4"/>
      <c r="M30" s="3">
        <v>127.739</v>
      </c>
      <c r="N30" s="3">
        <v>936.23900000000003</v>
      </c>
      <c r="O30" s="3">
        <v>532.721</v>
      </c>
      <c r="P30" s="3">
        <v>0.3</v>
      </c>
      <c r="Q30" s="3">
        <v>218.999</v>
      </c>
      <c r="R30" s="3">
        <v>0.32100000000000001</v>
      </c>
      <c r="S30" s="3">
        <v>0.29899999999999999</v>
      </c>
      <c r="T30" s="3">
        <v>127.739</v>
      </c>
      <c r="U30" s="3">
        <v>155.04400000000001</v>
      </c>
      <c r="V30" s="3">
        <v>123.16800000000001</v>
      </c>
      <c r="W30" s="3">
        <v>9.3480000000000008</v>
      </c>
      <c r="X30" s="3">
        <f t="shared" si="8"/>
        <v>1.2588009872694206</v>
      </c>
      <c r="Y30" s="3">
        <f t="shared" si="9"/>
        <v>4.21003674672047</v>
      </c>
      <c r="Z30" s="3"/>
      <c r="AA30" s="3">
        <v>98920</v>
      </c>
      <c r="AB30" s="3">
        <f t="shared" si="10"/>
        <v>534.50267558528424</v>
      </c>
      <c r="AC30" s="3">
        <f t="shared" si="11"/>
        <v>235.11263879598667</v>
      </c>
      <c r="AD30" s="3"/>
      <c r="AE30" s="2">
        <f t="shared" si="1"/>
        <v>1394028.5797348265</v>
      </c>
      <c r="AF30" s="2">
        <f t="shared" si="2"/>
        <v>7838.1829562348721</v>
      </c>
      <c r="AG30" s="2">
        <f t="shared" si="3"/>
        <v>3566.5052915274605</v>
      </c>
      <c r="AH30" s="2">
        <f t="shared" si="4"/>
        <v>20.351085106382971</v>
      </c>
      <c r="AI30" s="6">
        <f t="shared" si="12"/>
        <v>219166.84500676268</v>
      </c>
      <c r="AJ30" s="2">
        <f t="shared" si="5"/>
        <v>0.70943898480951861</v>
      </c>
      <c r="AK30" s="2">
        <f t="shared" si="6"/>
        <v>228536.54475607901</v>
      </c>
      <c r="AL30" s="2">
        <f t="shared" si="15"/>
        <v>1414.7708372054301</v>
      </c>
      <c r="AM30" s="2"/>
      <c r="AN30" s="7" t="s">
        <v>363</v>
      </c>
      <c r="AO30" s="7">
        <f t="shared" si="16"/>
        <v>0.62203445695920401</v>
      </c>
      <c r="AP30" s="7">
        <f t="shared" si="17"/>
        <v>0.20253512555844524</v>
      </c>
      <c r="AQ30" s="7">
        <f t="shared" si="18"/>
        <v>-0.35583822612771715</v>
      </c>
      <c r="AR30" s="7">
        <f t="shared" si="19"/>
        <v>3.0562650410166667</v>
      </c>
      <c r="AS30" s="7" t="s">
        <v>363</v>
      </c>
      <c r="AT30" s="7">
        <f t="shared" si="7"/>
        <v>2.3370000000000002</v>
      </c>
      <c r="AU30" s="7">
        <f t="shared" si="13"/>
        <v>1.1341353795059164</v>
      </c>
      <c r="AV30" s="7" t="s">
        <v>363</v>
      </c>
      <c r="AW30" s="7" t="s">
        <v>363</v>
      </c>
      <c r="AX30" s="7" t="s">
        <v>363</v>
      </c>
      <c r="AY30" s="7">
        <f t="shared" si="14"/>
        <v>2.5813999999999999</v>
      </c>
      <c r="BG30">
        <v>10.3256</v>
      </c>
    </row>
    <row r="31" spans="1:59" x14ac:dyDescent="0.2">
      <c r="A31" t="s">
        <v>27</v>
      </c>
      <c r="E31" s="5"/>
      <c r="F31" s="4"/>
      <c r="G31" s="4"/>
      <c r="H31" s="4"/>
      <c r="I31" s="4"/>
      <c r="J31" s="28">
        <f t="shared" si="0"/>
        <v>219419.05870982903</v>
      </c>
      <c r="K31" s="4"/>
      <c r="L31" s="4"/>
      <c r="M31" s="3">
        <v>127.886</v>
      </c>
      <c r="N31" s="3">
        <v>951.27599999999995</v>
      </c>
      <c r="O31" s="3">
        <v>538.68700000000001</v>
      </c>
      <c r="P31" s="3">
        <v>0.308</v>
      </c>
      <c r="Q31" s="3">
        <v>224.28399999999999</v>
      </c>
      <c r="R31" s="3">
        <v>0.33</v>
      </c>
      <c r="S31" s="3">
        <v>0.30599999999999999</v>
      </c>
      <c r="T31" s="3">
        <v>127.886</v>
      </c>
      <c r="U31" s="3">
        <v>160.64500000000001</v>
      </c>
      <c r="V31" s="3">
        <v>123.131</v>
      </c>
      <c r="W31" s="3">
        <v>9.2059999999999995</v>
      </c>
      <c r="X31" s="3">
        <f t="shared" si="8"/>
        <v>1.3046673867669394</v>
      </c>
      <c r="Y31" s="3">
        <f t="shared" si="9"/>
        <v>4.2636189110030696</v>
      </c>
      <c r="Z31" s="3"/>
      <c r="AA31" s="3">
        <v>99177</v>
      </c>
      <c r="AB31" s="3">
        <f t="shared" si="10"/>
        <v>542.20783006535942</v>
      </c>
      <c r="AC31" s="3">
        <f t="shared" si="11"/>
        <v>241.87490196078434</v>
      </c>
      <c r="AD31" s="3"/>
      <c r="AE31" s="2">
        <f t="shared" si="1"/>
        <v>1416418.1701636298</v>
      </c>
      <c r="AF31" s="2">
        <f t="shared" si="2"/>
        <v>7951.1747395870307</v>
      </c>
      <c r="AG31" s="2">
        <f t="shared" si="3"/>
        <v>3669.0844105550841</v>
      </c>
      <c r="AH31" s="2">
        <f t="shared" si="4"/>
        <v>20.827531914893608</v>
      </c>
      <c r="AI31" s="6">
        <f t="shared" si="12"/>
        <v>219419.05870982903</v>
      </c>
      <c r="AJ31" s="2">
        <f t="shared" si="5"/>
        <v>0.7184681877641379</v>
      </c>
      <c r="AK31" s="2">
        <f t="shared" si="6"/>
        <v>229130.29619160583</v>
      </c>
      <c r="AL31" s="2">
        <f t="shared" si="15"/>
        <v>1416.3641827550218</v>
      </c>
      <c r="AM31" s="2"/>
      <c r="AN31" s="7" t="s">
        <v>363</v>
      </c>
      <c r="AO31" s="7">
        <f t="shared" si="16"/>
        <v>1.4783333119750721</v>
      </c>
      <c r="AP31" s="7">
        <f t="shared" si="17"/>
        <v>1.3162519645435975</v>
      </c>
      <c r="AQ31" s="7">
        <f t="shared" si="18"/>
        <v>2.7205822742345358</v>
      </c>
      <c r="AR31" s="7">
        <f t="shared" si="19"/>
        <v>2.3141528561694331</v>
      </c>
      <c r="AS31" s="7" t="s">
        <v>363</v>
      </c>
      <c r="AT31" s="7">
        <f t="shared" si="7"/>
        <v>2.3014999999999999</v>
      </c>
      <c r="AU31" s="7">
        <f t="shared" si="13"/>
        <v>1.2646933183971636</v>
      </c>
      <c r="AV31" s="7" t="s">
        <v>363</v>
      </c>
      <c r="AW31" s="7" t="s">
        <v>363</v>
      </c>
      <c r="AX31" s="7" t="s">
        <v>363</v>
      </c>
      <c r="AY31" s="7">
        <f t="shared" si="14"/>
        <v>2.6088749999999998</v>
      </c>
      <c r="BG31">
        <v>10.435499999999999</v>
      </c>
    </row>
    <row r="32" spans="1:59" x14ac:dyDescent="0.2">
      <c r="A32" t="s">
        <v>28</v>
      </c>
      <c r="D32">
        <v>0</v>
      </c>
      <c r="E32" s="5"/>
      <c r="F32" s="4"/>
      <c r="G32" s="4"/>
      <c r="H32" s="4"/>
      <c r="I32" s="4"/>
      <c r="J32" s="28">
        <f t="shared" si="0"/>
        <v>219726.17607614794</v>
      </c>
      <c r="K32" s="4"/>
      <c r="L32" s="4"/>
      <c r="M32" s="3">
        <v>128.065</v>
      </c>
      <c r="N32" s="3">
        <v>955.19799999999998</v>
      </c>
      <c r="O32" s="3">
        <v>539.91999999999996</v>
      </c>
      <c r="P32" s="3">
        <v>0.316</v>
      </c>
      <c r="Q32" s="3">
        <v>226.971</v>
      </c>
      <c r="R32" s="3">
        <v>0.33800000000000002</v>
      </c>
      <c r="S32" s="3">
        <v>0.314</v>
      </c>
      <c r="T32" s="3">
        <v>128.065</v>
      </c>
      <c r="U32" s="3">
        <v>165.21899999999999</v>
      </c>
      <c r="V32" s="3">
        <v>123.247</v>
      </c>
      <c r="W32" s="3">
        <v>10.214</v>
      </c>
      <c r="X32" s="3">
        <f t="shared" si="8"/>
        <v>1.3405518998434038</v>
      </c>
      <c r="Y32" s="3">
        <f t="shared" si="9"/>
        <v>4.2692735663802672</v>
      </c>
      <c r="Z32" s="3"/>
      <c r="AA32" s="3">
        <v>99415</v>
      </c>
      <c r="AB32" s="3">
        <f t="shared" si="10"/>
        <v>543.35898089171963</v>
      </c>
      <c r="AC32" s="3">
        <f t="shared" si="11"/>
        <v>244.31910191082804</v>
      </c>
      <c r="AD32" s="3"/>
      <c r="AE32" s="2">
        <f t="shared" si="1"/>
        <v>1422257.8970813507</v>
      </c>
      <c r="AF32" s="2">
        <f t="shared" si="2"/>
        <v>7968.0557229747228</v>
      </c>
      <c r="AG32" s="2">
        <f t="shared" si="3"/>
        <v>3706.1613286655829</v>
      </c>
      <c r="AH32" s="2">
        <f t="shared" si="4"/>
        <v>21.372042553191481</v>
      </c>
      <c r="AI32" s="6">
        <f t="shared" si="12"/>
        <v>219726.17607614794</v>
      </c>
      <c r="AJ32" s="2">
        <f t="shared" si="5"/>
        <v>0.71942106138771655</v>
      </c>
      <c r="AK32" s="2">
        <f t="shared" si="6"/>
        <v>229680.15160660731</v>
      </c>
      <c r="AL32" s="2">
        <f t="shared" si="15"/>
        <v>1416.7756235124357</v>
      </c>
      <c r="AM32" s="2"/>
      <c r="AN32" s="7" t="s">
        <v>363</v>
      </c>
      <c r="AO32" s="7">
        <f t="shared" si="16"/>
        <v>0.27157021251827507</v>
      </c>
      <c r="AP32" s="7">
        <f t="shared" si="17"/>
        <v>7.2212441839839464E-2</v>
      </c>
      <c r="AQ32" s="7">
        <f t="shared" si="18"/>
        <v>0.86558016882274746</v>
      </c>
      <c r="AR32" s="7">
        <f t="shared" si="19"/>
        <v>2.5807883955872502</v>
      </c>
      <c r="AS32" s="7" t="s">
        <v>363</v>
      </c>
      <c r="AT32" s="7">
        <f t="shared" si="7"/>
        <v>2.5535000000000001</v>
      </c>
      <c r="AU32" s="7">
        <f t="shared" si="13"/>
        <v>0.13253785208113414</v>
      </c>
      <c r="AV32" s="7" t="s">
        <v>363</v>
      </c>
      <c r="AW32" s="7" t="s">
        <v>363</v>
      </c>
      <c r="AX32" s="7" t="s">
        <v>363</v>
      </c>
      <c r="AY32" s="7">
        <f t="shared" si="14"/>
        <v>2.577725</v>
      </c>
      <c r="BG32">
        <v>10.3109</v>
      </c>
    </row>
    <row r="33" spans="1:59" x14ac:dyDescent="0.2">
      <c r="A33" t="s">
        <v>29</v>
      </c>
      <c r="E33" s="5"/>
      <c r="F33" s="4"/>
      <c r="G33" s="4"/>
      <c r="H33" s="4"/>
      <c r="I33" s="4"/>
      <c r="J33" s="28">
        <f t="shared" si="0"/>
        <v>220108.7859794391</v>
      </c>
      <c r="K33" s="4"/>
      <c r="L33" s="4"/>
      <c r="M33" s="3">
        <v>128.28800000000001</v>
      </c>
      <c r="N33" s="3">
        <v>956.48500000000001</v>
      </c>
      <c r="O33" s="3">
        <v>546.94799999999998</v>
      </c>
      <c r="P33" s="3">
        <v>0.32400000000000001</v>
      </c>
      <c r="Q33" s="3">
        <v>223.79900000000001</v>
      </c>
      <c r="R33" s="3">
        <v>0.34599999999999997</v>
      </c>
      <c r="S33" s="3">
        <v>0.32300000000000001</v>
      </c>
      <c r="T33" s="3">
        <v>128.28800000000001</v>
      </c>
      <c r="U33" s="3">
        <v>172.11</v>
      </c>
      <c r="V33" s="3">
        <v>123.26300000000001</v>
      </c>
      <c r="W33" s="3">
        <v>9.3719999999999999</v>
      </c>
      <c r="X33" s="3">
        <f t="shared" si="8"/>
        <v>1.3962827450248656</v>
      </c>
      <c r="Y33" s="3">
        <f t="shared" si="9"/>
        <v>4.3228567957426183</v>
      </c>
      <c r="Z33" s="3"/>
      <c r="AA33" s="3">
        <v>99367</v>
      </c>
      <c r="AB33" s="3">
        <f t="shared" si="10"/>
        <v>548.64133746130028</v>
      </c>
      <c r="AC33" s="3">
        <f t="shared" si="11"/>
        <v>239.73515170278637</v>
      </c>
      <c r="AD33" s="3"/>
      <c r="AE33" s="2">
        <f t="shared" si="1"/>
        <v>1424174.1970668447</v>
      </c>
      <c r="AF33" s="2">
        <f t="shared" si="2"/>
        <v>8045.5185292873475</v>
      </c>
      <c r="AG33" s="2">
        <f t="shared" si="3"/>
        <v>3636.6257955832239</v>
      </c>
      <c r="AH33" s="2">
        <f t="shared" si="4"/>
        <v>21.984617021276588</v>
      </c>
      <c r="AI33" s="6">
        <f t="shared" si="12"/>
        <v>220108.7859794391</v>
      </c>
      <c r="AJ33" s="2">
        <f t="shared" si="5"/>
        <v>0.72845044382036495</v>
      </c>
      <c r="AK33" s="2">
        <f t="shared" si="6"/>
        <v>229569.25639685913</v>
      </c>
      <c r="AL33" s="2">
        <f t="shared" si="15"/>
        <v>1416.91026928733</v>
      </c>
      <c r="AM33" s="2"/>
      <c r="AN33" s="7" t="s">
        <v>363</v>
      </c>
      <c r="AO33" s="7">
        <f t="shared" si="16"/>
        <v>-3.9333118466743547E-2</v>
      </c>
      <c r="AP33" s="7">
        <f t="shared" si="17"/>
        <v>0.79349294399896386</v>
      </c>
      <c r="AQ33" s="7">
        <f t="shared" si="18"/>
        <v>-2.0680175097004114</v>
      </c>
      <c r="AR33" s="7">
        <f t="shared" si="19"/>
        <v>2.8259337314403279</v>
      </c>
      <c r="AS33" s="7" t="s">
        <v>363</v>
      </c>
      <c r="AT33" s="7">
        <f t="shared" si="7"/>
        <v>2.343</v>
      </c>
      <c r="AU33" s="7">
        <f t="shared" si="13"/>
        <v>1.2472791209269098</v>
      </c>
      <c r="AV33" s="7" t="s">
        <v>363</v>
      </c>
      <c r="AW33" s="7" t="s">
        <v>363</v>
      </c>
      <c r="AX33" s="7" t="s">
        <v>363</v>
      </c>
      <c r="AY33" s="7">
        <f t="shared" si="14"/>
        <v>2.5557750000000001</v>
      </c>
      <c r="BG33">
        <v>10.223100000000001</v>
      </c>
    </row>
    <row r="34" spans="1:59" x14ac:dyDescent="0.2">
      <c r="A34" t="s">
        <v>30</v>
      </c>
      <c r="E34" s="5"/>
      <c r="F34" s="4"/>
      <c r="G34" s="4"/>
      <c r="H34" s="4"/>
      <c r="I34" s="4"/>
      <c r="J34" s="28">
        <f t="shared" si="0"/>
        <v>219872.01393166251</v>
      </c>
      <c r="K34" s="4"/>
      <c r="L34" s="4"/>
      <c r="M34" s="3">
        <v>128.15</v>
      </c>
      <c r="N34" s="3">
        <v>957.23599999999999</v>
      </c>
      <c r="O34" s="3">
        <v>551.31100000000004</v>
      </c>
      <c r="P34" s="3">
        <v>0.33200000000000002</v>
      </c>
      <c r="Q34" s="3">
        <v>224.98</v>
      </c>
      <c r="R34" s="3">
        <v>0.35399999999999998</v>
      </c>
      <c r="S34" s="3">
        <v>0.33</v>
      </c>
      <c r="T34" s="3">
        <v>128.15</v>
      </c>
      <c r="U34" s="3">
        <v>176.34700000000001</v>
      </c>
      <c r="V34" s="3">
        <v>122.93</v>
      </c>
      <c r="W34" s="3">
        <v>8.9979999999999993</v>
      </c>
      <c r="X34" s="3">
        <f t="shared" si="8"/>
        <v>1.4345318473928252</v>
      </c>
      <c r="Y34" s="3">
        <f t="shared" si="9"/>
        <v>4.347066204220682</v>
      </c>
      <c r="Z34" s="3"/>
      <c r="AA34" s="3">
        <v>99527</v>
      </c>
      <c r="AB34" s="3">
        <f t="shared" si="10"/>
        <v>554.6522787878788</v>
      </c>
      <c r="AC34" s="3">
        <f t="shared" si="11"/>
        <v>241.34218181818179</v>
      </c>
      <c r="AD34" s="3"/>
      <c r="AE34" s="2">
        <f t="shared" si="1"/>
        <v>1425292.4109666937</v>
      </c>
      <c r="AF34" s="2">
        <f t="shared" si="2"/>
        <v>8133.6656237903344</v>
      </c>
      <c r="AG34" s="2">
        <f t="shared" si="3"/>
        <v>3661.003393655164</v>
      </c>
      <c r="AH34" s="2">
        <f t="shared" si="4"/>
        <v>22.461063829787228</v>
      </c>
      <c r="AI34" s="6">
        <f t="shared" si="12"/>
        <v>219872.01393166251</v>
      </c>
      <c r="AJ34" s="2">
        <f t="shared" si="5"/>
        <v>0.73253000397786139</v>
      </c>
      <c r="AK34" s="2">
        <f t="shared" si="6"/>
        <v>229938.90709601977</v>
      </c>
      <c r="AL34" s="2">
        <f t="shared" si="15"/>
        <v>1416.988755131249</v>
      </c>
      <c r="AM34" s="2"/>
      <c r="AN34" s="7" t="s">
        <v>363</v>
      </c>
      <c r="AO34" s="7">
        <f t="shared" si="16"/>
        <v>0.18611420892050873</v>
      </c>
      <c r="AP34" s="7">
        <f t="shared" si="17"/>
        <v>1.1972749853894173</v>
      </c>
      <c r="AQ34" s="7">
        <f t="shared" si="18"/>
        <v>0.77572722602805166</v>
      </c>
      <c r="AR34" s="7">
        <f t="shared" si="19"/>
        <v>2.144033123786941</v>
      </c>
      <c r="AS34" s="7" t="s">
        <v>363</v>
      </c>
      <c r="AT34" s="7">
        <f t="shared" si="7"/>
        <v>2.2494999999999998</v>
      </c>
      <c r="AU34" s="7">
        <f t="shared" si="13"/>
        <v>0.55847027476973021</v>
      </c>
      <c r="AV34" s="7" t="s">
        <v>363</v>
      </c>
      <c r="AW34" s="7" t="s">
        <v>363</v>
      </c>
      <c r="AX34" s="7" t="s">
        <v>363</v>
      </c>
      <c r="AY34" s="7">
        <f t="shared" si="14"/>
        <v>2.5212249999999998</v>
      </c>
      <c r="BG34">
        <v>10.084899999999999</v>
      </c>
    </row>
    <row r="35" spans="1:59" x14ac:dyDescent="0.2">
      <c r="A35" t="s">
        <v>31</v>
      </c>
      <c r="E35" s="5"/>
      <c r="F35" s="4"/>
      <c r="G35" s="4"/>
      <c r="H35" s="4"/>
      <c r="I35" s="4"/>
      <c r="J35" s="28">
        <f t="shared" si="0"/>
        <v>220062.46101356976</v>
      </c>
      <c r="K35" s="4"/>
      <c r="L35" s="4"/>
      <c r="M35" s="3">
        <v>128.261</v>
      </c>
      <c r="N35" s="3">
        <v>968.68600000000004</v>
      </c>
      <c r="O35" s="3">
        <v>556.83399999999995</v>
      </c>
      <c r="P35" s="3">
        <v>0.33900000000000002</v>
      </c>
      <c r="Q35" s="3">
        <v>227.76</v>
      </c>
      <c r="R35" s="3">
        <v>0.36399999999999999</v>
      </c>
      <c r="S35" s="3">
        <v>0.33800000000000002</v>
      </c>
      <c r="T35" s="3">
        <v>128.261</v>
      </c>
      <c r="U35" s="3">
        <v>181.47300000000001</v>
      </c>
      <c r="V35" s="3">
        <v>123.015</v>
      </c>
      <c r="W35" s="3">
        <v>9.1300000000000008</v>
      </c>
      <c r="X35" s="3">
        <f t="shared" si="8"/>
        <v>1.4752103402024144</v>
      </c>
      <c r="Y35" s="3">
        <f t="shared" si="9"/>
        <v>4.3645276337349532</v>
      </c>
      <c r="Z35" s="3"/>
      <c r="AA35" s="3">
        <v>99640</v>
      </c>
      <c r="AB35" s="3">
        <f t="shared" si="10"/>
        <v>558.48143786982246</v>
      </c>
      <c r="AC35" s="3">
        <f t="shared" si="11"/>
        <v>245.27999999999997</v>
      </c>
      <c r="AD35" s="3"/>
      <c r="AE35" s="2">
        <f t="shared" si="1"/>
        <v>1442341.0782813046</v>
      </c>
      <c r="AF35" s="2">
        <f t="shared" si="2"/>
        <v>8189.8181012684645</v>
      </c>
      <c r="AG35" s="2">
        <f t="shared" si="3"/>
        <v>3720.7375255778388</v>
      </c>
      <c r="AH35" s="2">
        <f t="shared" si="4"/>
        <v>23.005574468085101</v>
      </c>
      <c r="AI35" s="6">
        <f t="shared" si="12"/>
        <v>220062.46101356976</v>
      </c>
      <c r="AJ35" s="2">
        <f t="shared" si="5"/>
        <v>0.73547245307585973</v>
      </c>
      <c r="AK35" s="2">
        <f t="shared" si="6"/>
        <v>230199.97290230196</v>
      </c>
      <c r="AL35" s="2">
        <f t="shared" si="15"/>
        <v>1418.1778100259626</v>
      </c>
      <c r="AM35" s="2"/>
      <c r="AN35" s="7" t="s">
        <v>363</v>
      </c>
      <c r="AO35" s="7">
        <f t="shared" si="16"/>
        <v>1.102475140386546</v>
      </c>
      <c r="AP35" s="7">
        <f t="shared" si="17"/>
        <v>0.60141920371886659</v>
      </c>
      <c r="AQ35" s="7">
        <f t="shared" si="18"/>
        <v>1.53188495423047</v>
      </c>
      <c r="AR35" s="7">
        <f t="shared" si="19"/>
        <v>2.3953241022492797</v>
      </c>
      <c r="AS35" s="7" t="s">
        <v>363</v>
      </c>
      <c r="AT35" s="7">
        <f t="shared" si="7"/>
        <v>2.2825000000000002</v>
      </c>
      <c r="AU35" s="7">
        <f t="shared" si="13"/>
        <v>0.40087848959324779</v>
      </c>
      <c r="AV35" s="7" t="s">
        <v>363</v>
      </c>
      <c r="AW35" s="7" t="s">
        <v>363</v>
      </c>
      <c r="AX35" s="7" t="s">
        <v>363</v>
      </c>
      <c r="AY35" s="7">
        <f t="shared" si="14"/>
        <v>2.495225</v>
      </c>
      <c r="BG35">
        <v>9.9809000000000001</v>
      </c>
    </row>
    <row r="36" spans="1:59" x14ac:dyDescent="0.2">
      <c r="A36" t="s">
        <v>32</v>
      </c>
      <c r="E36" s="5"/>
      <c r="F36" s="4"/>
      <c r="G36" s="4"/>
      <c r="H36" s="4"/>
      <c r="I36" s="4"/>
      <c r="J36" s="28">
        <f t="shared" si="0"/>
        <v>220393.59873256166</v>
      </c>
      <c r="K36" s="4"/>
      <c r="L36" s="4"/>
      <c r="M36" s="3">
        <v>128.45400000000001</v>
      </c>
      <c r="N36" s="3">
        <v>974.91499999999996</v>
      </c>
      <c r="O36" s="3">
        <v>558.54</v>
      </c>
      <c r="P36" s="3">
        <v>0.34499999999999997</v>
      </c>
      <c r="Q36" s="3">
        <v>228.48099999999999</v>
      </c>
      <c r="R36" s="3">
        <v>0.372</v>
      </c>
      <c r="S36" s="3">
        <v>0.34599999999999997</v>
      </c>
      <c r="T36" s="3">
        <v>128.45400000000001</v>
      </c>
      <c r="U36" s="3">
        <v>187.53200000000001</v>
      </c>
      <c r="V36" s="3">
        <v>123.19499999999999</v>
      </c>
      <c r="W36" s="3">
        <v>8.0570000000000004</v>
      </c>
      <c r="X36" s="3">
        <f t="shared" si="8"/>
        <v>1.5222371037785627</v>
      </c>
      <c r="Y36" s="3">
        <f t="shared" si="9"/>
        <v>4.3995292016721468</v>
      </c>
      <c r="Z36" s="3"/>
      <c r="AA36" s="3">
        <v>99683</v>
      </c>
      <c r="AB36" s="3">
        <f t="shared" si="10"/>
        <v>556.92572254335255</v>
      </c>
      <c r="AC36" s="3">
        <f t="shared" si="11"/>
        <v>245.65009248554912</v>
      </c>
      <c r="AD36" s="3"/>
      <c r="AE36" s="2">
        <f t="shared" si="1"/>
        <v>1451615.8510937681</v>
      </c>
      <c r="AF36" s="2">
        <f t="shared" si="2"/>
        <v>8167.0044056338493</v>
      </c>
      <c r="AG36" s="2">
        <f t="shared" si="3"/>
        <v>3726.3515870541805</v>
      </c>
      <c r="AH36" s="2">
        <f t="shared" si="4"/>
        <v>23.550085106382969</v>
      </c>
      <c r="AI36" s="6">
        <f t="shared" si="12"/>
        <v>220393.59873256166</v>
      </c>
      <c r="AJ36" s="2">
        <f t="shared" si="5"/>
        <v>0.74137061461647991</v>
      </c>
      <c r="AK36" s="2">
        <f t="shared" si="6"/>
        <v>230299.31652770139</v>
      </c>
      <c r="AL36" s="2">
        <f t="shared" si="15"/>
        <v>1418.8187874000871</v>
      </c>
      <c r="AM36" s="2"/>
      <c r="AN36" s="7" t="s">
        <v>363</v>
      </c>
      <c r="AO36" s="7">
        <f t="shared" si="16"/>
        <v>0.49061605019547455</v>
      </c>
      <c r="AP36" s="7">
        <f t="shared" si="17"/>
        <v>-0.4293117180949938</v>
      </c>
      <c r="AQ36" s="7">
        <f t="shared" si="18"/>
        <v>4.1067449710988492E-4</v>
      </c>
      <c r="AR36" s="7">
        <f t="shared" si="19"/>
        <v>2.3392879574705376</v>
      </c>
      <c r="AS36" s="7" t="s">
        <v>363</v>
      </c>
      <c r="AT36" s="7">
        <f t="shared" ref="AT36:AT67" si="20">W36/4</f>
        <v>2.0142500000000001</v>
      </c>
      <c r="AU36" s="7">
        <f t="shared" si="13"/>
        <v>0.79875689283358409</v>
      </c>
      <c r="AV36" s="7" t="s">
        <v>363</v>
      </c>
      <c r="AW36" s="7" t="s">
        <v>363</v>
      </c>
      <c r="AX36" s="7" t="s">
        <v>363</v>
      </c>
      <c r="AY36" s="7">
        <f t="shared" si="14"/>
        <v>2.4291999999999998</v>
      </c>
      <c r="BG36">
        <v>9.7167999999999992</v>
      </c>
    </row>
    <row r="37" spans="1:59" x14ac:dyDescent="0.2">
      <c r="A37" t="s">
        <v>33</v>
      </c>
      <c r="E37" s="5"/>
      <c r="F37" s="4"/>
      <c r="G37" s="4"/>
      <c r="H37" s="4"/>
      <c r="I37" s="4"/>
      <c r="J37" s="28">
        <f t="shared" si="0"/>
        <v>220844.83821491848</v>
      </c>
      <c r="K37" s="4"/>
      <c r="L37" s="4"/>
      <c r="M37" s="3">
        <v>128.71700000000001</v>
      </c>
      <c r="N37" s="3">
        <v>986.03899999999999</v>
      </c>
      <c r="O37" s="3">
        <v>564.66399999999999</v>
      </c>
      <c r="P37" s="3">
        <v>0.35199999999999998</v>
      </c>
      <c r="Q37" s="3">
        <v>230.94200000000001</v>
      </c>
      <c r="R37" s="3">
        <v>0.379</v>
      </c>
      <c r="S37" s="3">
        <v>0.35399999999999998</v>
      </c>
      <c r="T37" s="3">
        <v>128.71700000000001</v>
      </c>
      <c r="U37" s="3">
        <v>192.43799999999999</v>
      </c>
      <c r="V37" s="3">
        <v>123.29900000000001</v>
      </c>
      <c r="W37" s="3">
        <v>7.9089999999999998</v>
      </c>
      <c r="X37" s="3">
        <f t="shared" si="8"/>
        <v>1.5607425850980137</v>
      </c>
      <c r="Y37" s="3">
        <f t="shared" si="9"/>
        <v>4.4088773590339372</v>
      </c>
      <c r="Z37" s="3"/>
      <c r="AA37" s="3">
        <v>99815</v>
      </c>
      <c r="AB37" s="3">
        <f t="shared" si="10"/>
        <v>561.47380790960449</v>
      </c>
      <c r="AC37" s="3">
        <f t="shared" si="11"/>
        <v>247.25146327683618</v>
      </c>
      <c r="AD37" s="3"/>
      <c r="AE37" s="2">
        <f t="shared" si="1"/>
        <v>1468179.1153040503</v>
      </c>
      <c r="AF37" s="2">
        <f t="shared" si="2"/>
        <v>8233.6995351993319</v>
      </c>
      <c r="AG37" s="2">
        <f t="shared" si="3"/>
        <v>3750.6433368727794</v>
      </c>
      <c r="AH37" s="2">
        <f t="shared" si="4"/>
        <v>24.094595744680845</v>
      </c>
      <c r="AI37" s="6">
        <f t="shared" si="12"/>
        <v>220844.83821491848</v>
      </c>
      <c r="AJ37" s="2">
        <f t="shared" si="5"/>
        <v>0.74294588525366723</v>
      </c>
      <c r="AK37" s="2">
        <f t="shared" si="6"/>
        <v>230604.27835450892</v>
      </c>
      <c r="AL37" s="2">
        <f t="shared" si="15"/>
        <v>1419.9533493863496</v>
      </c>
      <c r="AM37" s="2"/>
      <c r="AN37" s="7" t="s">
        <v>363</v>
      </c>
      <c r="AO37" s="7">
        <f t="shared" si="16"/>
        <v>0.93002874442292138</v>
      </c>
      <c r="AP37" s="7">
        <f t="shared" si="17"/>
        <v>0.60879156983979477</v>
      </c>
      <c r="AQ37" s="7">
        <f t="shared" si="18"/>
        <v>0.44524211667760449</v>
      </c>
      <c r="AR37" s="7">
        <f t="shared" si="19"/>
        <v>2.2858138076050403</v>
      </c>
      <c r="AS37" s="7" t="s">
        <v>363</v>
      </c>
      <c r="AT37" s="7">
        <f t="shared" si="20"/>
        <v>1.97725</v>
      </c>
      <c r="AU37" s="7">
        <f t="shared" si="13"/>
        <v>0.21225543591801449</v>
      </c>
      <c r="AV37" s="7" t="s">
        <v>363</v>
      </c>
      <c r="AW37" s="7" t="s">
        <v>363</v>
      </c>
      <c r="AX37" s="7" t="s">
        <v>363</v>
      </c>
      <c r="AY37" s="7">
        <f t="shared" si="14"/>
        <v>2.3938250000000001</v>
      </c>
      <c r="BG37">
        <v>9.5753000000000004</v>
      </c>
    </row>
    <row r="38" spans="1:59" x14ac:dyDescent="0.2">
      <c r="A38" t="s">
        <v>34</v>
      </c>
      <c r="E38" s="5"/>
      <c r="F38" s="4"/>
      <c r="G38" s="4"/>
      <c r="H38" s="4"/>
      <c r="I38" s="4"/>
      <c r="J38" s="28">
        <f t="shared" si="0"/>
        <v>221375.00171320085</v>
      </c>
      <c r="K38" s="4"/>
      <c r="L38" s="4"/>
      <c r="M38" s="3">
        <v>129.02600000000001</v>
      </c>
      <c r="N38" s="3">
        <v>990.65700000000004</v>
      </c>
      <c r="O38" s="3">
        <v>568.88499999999999</v>
      </c>
      <c r="P38" s="3">
        <v>0.36</v>
      </c>
      <c r="Q38" s="3">
        <v>231.26499999999999</v>
      </c>
      <c r="R38" s="3">
        <v>0.38900000000000001</v>
      </c>
      <c r="S38" s="3">
        <v>0.36199999999999999</v>
      </c>
      <c r="T38" s="3">
        <v>129.02600000000001</v>
      </c>
      <c r="U38" s="3">
        <v>198.387</v>
      </c>
      <c r="V38" s="3">
        <v>123.47</v>
      </c>
      <c r="W38" s="3">
        <v>9.1720000000000006</v>
      </c>
      <c r="X38" s="3">
        <f t="shared" si="8"/>
        <v>1.6067627763829271</v>
      </c>
      <c r="Y38" s="3">
        <f t="shared" si="9"/>
        <v>4.4385712054776993</v>
      </c>
      <c r="Z38" s="3"/>
      <c r="AA38" s="3">
        <v>100068</v>
      </c>
      <c r="AB38" s="3">
        <f t="shared" si="10"/>
        <v>565.74198895027621</v>
      </c>
      <c r="AC38" s="3">
        <f t="shared" si="11"/>
        <v>248.51404696132599</v>
      </c>
      <c r="AD38" s="3"/>
      <c r="AE38" s="2">
        <f t="shared" si="1"/>
        <v>1475055.1629598471</v>
      </c>
      <c r="AF38" s="2">
        <f t="shared" si="2"/>
        <v>8296.2900242936739</v>
      </c>
      <c r="AG38" s="2">
        <f t="shared" si="3"/>
        <v>3769.795907380214</v>
      </c>
      <c r="AH38" s="2">
        <f t="shared" si="4"/>
        <v>24.639106382978714</v>
      </c>
      <c r="AI38" s="6">
        <f t="shared" si="12"/>
        <v>221375.00171320085</v>
      </c>
      <c r="AJ38" s="2">
        <f t="shared" si="5"/>
        <v>0.7479496354685703</v>
      </c>
      <c r="AK38" s="2">
        <f t="shared" si="6"/>
        <v>231188.78852255672</v>
      </c>
      <c r="AL38" s="2">
        <f t="shared" si="15"/>
        <v>1420.4205945673593</v>
      </c>
      <c r="AM38" s="2"/>
      <c r="AN38" s="7" t="s">
        <v>363</v>
      </c>
      <c r="AO38" s="7">
        <f t="shared" si="16"/>
        <v>0.22747133804141756</v>
      </c>
      <c r="AP38" s="7">
        <f t="shared" si="17"/>
        <v>0.51752594842883615</v>
      </c>
      <c r="AQ38" s="7">
        <f t="shared" si="18"/>
        <v>0.26957438238220122</v>
      </c>
      <c r="AR38" s="7">
        <f t="shared" si="19"/>
        <v>2.2347298691996405</v>
      </c>
      <c r="AS38" s="7" t="s">
        <v>363</v>
      </c>
      <c r="AT38" s="7">
        <f t="shared" si="20"/>
        <v>2.2930000000000001</v>
      </c>
      <c r="AU38" s="7">
        <f t="shared" si="13"/>
        <v>0.67124341485728645</v>
      </c>
      <c r="AV38" s="7" t="s">
        <v>363</v>
      </c>
      <c r="AW38" s="7" t="s">
        <v>363</v>
      </c>
      <c r="AX38" s="7" t="s">
        <v>363</v>
      </c>
      <c r="AY38" s="7">
        <f t="shared" si="14"/>
        <v>2.3941750000000002</v>
      </c>
      <c r="BG38">
        <v>9.5767000000000007</v>
      </c>
    </row>
    <row r="39" spans="1:59" x14ac:dyDescent="0.2">
      <c r="A39" t="s">
        <v>35</v>
      </c>
      <c r="E39" s="5"/>
      <c r="F39" s="4"/>
      <c r="G39" s="4"/>
      <c r="H39" s="4"/>
      <c r="I39" s="4"/>
      <c r="J39" s="28">
        <f t="shared" si="0"/>
        <v>221889.72355619341</v>
      </c>
      <c r="K39" s="4"/>
      <c r="L39" s="4"/>
      <c r="M39" s="3">
        <v>129.32599999999999</v>
      </c>
      <c r="N39" s="3">
        <v>1002.455</v>
      </c>
      <c r="O39" s="3">
        <v>575.29100000000005</v>
      </c>
      <c r="P39" s="3">
        <v>0.36699999999999999</v>
      </c>
      <c r="Q39" s="3">
        <v>233.34100000000001</v>
      </c>
      <c r="R39" s="3">
        <v>0.4</v>
      </c>
      <c r="S39" s="3">
        <v>0.36899999999999999</v>
      </c>
      <c r="T39" s="3">
        <v>129.32599999999999</v>
      </c>
      <c r="U39" s="3">
        <v>204.23</v>
      </c>
      <c r="V39" s="3">
        <v>123.682</v>
      </c>
      <c r="W39" s="3">
        <v>9.1370000000000005</v>
      </c>
      <c r="X39" s="3">
        <f t="shared" si="8"/>
        <v>1.6512507883119611</v>
      </c>
      <c r="Y39" s="3">
        <f t="shared" si="9"/>
        <v>4.4749343856692718</v>
      </c>
      <c r="Z39" s="3"/>
      <c r="AA39" s="3">
        <v>100342</v>
      </c>
      <c r="AB39" s="3">
        <f t="shared" si="10"/>
        <v>572.17289159891607</v>
      </c>
      <c r="AC39" s="3">
        <f t="shared" si="11"/>
        <v>252.94417344173445</v>
      </c>
      <c r="AD39" s="3"/>
      <c r="AE39" s="2">
        <f t="shared" si="1"/>
        <v>1492621.9906434957</v>
      </c>
      <c r="AF39" s="2">
        <f t="shared" si="2"/>
        <v>8390.5956168308476</v>
      </c>
      <c r="AG39" s="2">
        <f t="shared" si="3"/>
        <v>3836.9980349026855</v>
      </c>
      <c r="AH39" s="2">
        <f t="shared" si="4"/>
        <v>25.115553191489354</v>
      </c>
      <c r="AI39" s="6">
        <f t="shared" si="12"/>
        <v>221889.72355619341</v>
      </c>
      <c r="AJ39" s="2">
        <f t="shared" si="5"/>
        <v>0.75407724413128574</v>
      </c>
      <c r="AK39" s="2">
        <f t="shared" si="6"/>
        <v>231821.81534486936</v>
      </c>
      <c r="AL39" s="2">
        <f t="shared" si="15"/>
        <v>1421.6044856683243</v>
      </c>
      <c r="AM39" s="2"/>
      <c r="AN39" s="7" t="s">
        <v>363</v>
      </c>
      <c r="AO39" s="7">
        <f t="shared" si="16"/>
        <v>0.9516497133699181</v>
      </c>
      <c r="AP39" s="7">
        <f t="shared" si="17"/>
        <v>0.89806655122956913</v>
      </c>
      <c r="AQ39" s="7">
        <f t="shared" si="18"/>
        <v>1.5347021223429189</v>
      </c>
      <c r="AR39" s="7">
        <f t="shared" si="19"/>
        <v>1.9152432214756137</v>
      </c>
      <c r="AS39" s="7" t="s">
        <v>363</v>
      </c>
      <c r="AT39" s="7">
        <f t="shared" si="20"/>
        <v>2.2842500000000001</v>
      </c>
      <c r="AU39" s="7">
        <f t="shared" si="13"/>
        <v>0.8159165111915796</v>
      </c>
      <c r="AV39" s="7" t="s">
        <v>363</v>
      </c>
      <c r="AW39" s="7" t="s">
        <v>363</v>
      </c>
      <c r="AX39" s="7" t="s">
        <v>363</v>
      </c>
      <c r="AY39" s="7">
        <f t="shared" si="14"/>
        <v>2.4428000000000001</v>
      </c>
      <c r="BG39">
        <v>9.7712000000000003</v>
      </c>
    </row>
    <row r="40" spans="1:59" x14ac:dyDescent="0.2">
      <c r="A40" t="s">
        <v>36</v>
      </c>
      <c r="E40" s="5"/>
      <c r="F40" s="4"/>
      <c r="G40" s="4"/>
      <c r="H40" s="4"/>
      <c r="I40" s="4"/>
      <c r="J40" s="28">
        <f t="shared" si="0"/>
        <v>222383.85652546631</v>
      </c>
      <c r="K40" s="4"/>
      <c r="L40" s="4"/>
      <c r="M40" s="3">
        <v>129.614</v>
      </c>
      <c r="N40" s="3">
        <v>1007.575</v>
      </c>
      <c r="O40" s="3">
        <v>579.27200000000005</v>
      </c>
      <c r="P40" s="3">
        <v>0.376</v>
      </c>
      <c r="Q40" s="3">
        <v>229.91800000000001</v>
      </c>
      <c r="R40" s="3">
        <v>0.40899999999999997</v>
      </c>
      <c r="S40" s="3">
        <v>0.377</v>
      </c>
      <c r="T40" s="3">
        <v>129.614</v>
      </c>
      <c r="U40" s="3">
        <v>211.11500000000001</v>
      </c>
      <c r="V40" s="3">
        <v>123.96599999999999</v>
      </c>
      <c r="W40" s="3">
        <v>7.6970000000000001</v>
      </c>
      <c r="X40" s="3">
        <f t="shared" si="8"/>
        <v>1.7030072761886326</v>
      </c>
      <c r="Y40" s="3">
        <f t="shared" si="9"/>
        <v>4.5172606795454442</v>
      </c>
      <c r="Z40" s="3"/>
      <c r="AA40" s="3">
        <v>100630</v>
      </c>
      <c r="AB40" s="3">
        <f t="shared" si="10"/>
        <v>577.73546949602121</v>
      </c>
      <c r="AC40" s="3">
        <f t="shared" si="11"/>
        <v>249.43358620689656</v>
      </c>
      <c r="AD40" s="3"/>
      <c r="AE40" s="2">
        <f t="shared" si="1"/>
        <v>1500245.4995212953</v>
      </c>
      <c r="AF40" s="2">
        <f t="shared" si="2"/>
        <v>8472.1677122709225</v>
      </c>
      <c r="AG40" s="2">
        <f t="shared" si="3"/>
        <v>3783.7447176266096</v>
      </c>
      <c r="AH40" s="2">
        <f t="shared" si="4"/>
        <v>25.66006382978723</v>
      </c>
      <c r="AI40" s="6">
        <f t="shared" si="12"/>
        <v>222383.85652546631</v>
      </c>
      <c r="AJ40" s="2">
        <f t="shared" si="5"/>
        <v>0.7612097051440434</v>
      </c>
      <c r="AK40" s="2">
        <f t="shared" si="6"/>
        <v>232487.18660335857</v>
      </c>
      <c r="AL40" s="2">
        <f t="shared" si="15"/>
        <v>1422.1139319028093</v>
      </c>
      <c r="AM40" s="2"/>
      <c r="AN40" s="7" t="s">
        <v>363</v>
      </c>
      <c r="AO40" s="7">
        <f t="shared" si="16"/>
        <v>0.28700078862350309</v>
      </c>
      <c r="AP40" s="7">
        <f t="shared" si="17"/>
        <v>0.74504404721669582</v>
      </c>
      <c r="AQ40" s="7">
        <f t="shared" si="18"/>
        <v>-1.6200568294565638</v>
      </c>
      <c r="AR40" s="7">
        <f t="shared" si="19"/>
        <v>2.1448543407483691</v>
      </c>
      <c r="AS40" s="7" t="s">
        <v>363</v>
      </c>
      <c r="AT40" s="7">
        <f t="shared" si="20"/>
        <v>1.92425</v>
      </c>
      <c r="AU40" s="7">
        <f t="shared" si="13"/>
        <v>0.94140765776290147</v>
      </c>
      <c r="AV40" s="7" t="s">
        <v>363</v>
      </c>
      <c r="AW40" s="7" t="s">
        <v>363</v>
      </c>
      <c r="AX40" s="7" t="s">
        <v>363</v>
      </c>
      <c r="AY40" s="7">
        <f t="shared" si="14"/>
        <v>2.4324249999999998</v>
      </c>
      <c r="BG40">
        <v>9.7296999999999993</v>
      </c>
    </row>
    <row r="41" spans="1:59" x14ac:dyDescent="0.2">
      <c r="A41" t="s">
        <v>37</v>
      </c>
      <c r="E41" s="5"/>
      <c r="F41" s="4"/>
      <c r="G41" s="4"/>
      <c r="H41" s="4"/>
      <c r="I41" s="4"/>
      <c r="J41" s="28">
        <f t="shared" si="0"/>
        <v>223421.87890883465</v>
      </c>
      <c r="K41" s="4"/>
      <c r="L41" s="4"/>
      <c r="M41" s="3">
        <v>130.21899999999999</v>
      </c>
      <c r="N41" s="3">
        <v>1023.716</v>
      </c>
      <c r="O41" s="3">
        <v>590.29600000000005</v>
      </c>
      <c r="P41" s="3">
        <v>0.38500000000000001</v>
      </c>
      <c r="Q41" s="3">
        <v>238.96899999999999</v>
      </c>
      <c r="R41" s="3">
        <v>0.42</v>
      </c>
      <c r="S41" s="3">
        <v>0.38600000000000001</v>
      </c>
      <c r="T41" s="3">
        <v>130.21899999999999</v>
      </c>
      <c r="U41" s="3">
        <v>217.13900000000001</v>
      </c>
      <c r="V41" s="3">
        <v>124.367</v>
      </c>
      <c r="W41" s="3">
        <v>9.35</v>
      </c>
      <c r="X41" s="3">
        <f t="shared" si="8"/>
        <v>1.7459535085673852</v>
      </c>
      <c r="Y41" s="3">
        <f t="shared" si="9"/>
        <v>4.5231956180502202</v>
      </c>
      <c r="Z41" s="3"/>
      <c r="AA41" s="3">
        <v>101051</v>
      </c>
      <c r="AB41" s="3">
        <f t="shared" si="10"/>
        <v>588.76673575129541</v>
      </c>
      <c r="AC41" s="3">
        <f t="shared" si="11"/>
        <v>260.01808290155441</v>
      </c>
      <c r="AD41" s="3"/>
      <c r="AE41" s="2">
        <f t="shared" si="1"/>
        <v>1524278.9090518744</v>
      </c>
      <c r="AF41" s="2">
        <f t="shared" si="2"/>
        <v>8633.9350655458129</v>
      </c>
      <c r="AG41" s="2">
        <f t="shared" si="3"/>
        <v>3944.3046248394603</v>
      </c>
      <c r="AH41" s="2">
        <f t="shared" si="4"/>
        <v>26.272638297872337</v>
      </c>
      <c r="AI41" s="6">
        <f t="shared" si="12"/>
        <v>223421.87890883465</v>
      </c>
      <c r="AJ41" s="2">
        <f t="shared" si="5"/>
        <v>0.76220980965643637</v>
      </c>
      <c r="AK41" s="2">
        <f t="shared" si="6"/>
        <v>233459.83000552506</v>
      </c>
      <c r="AL41" s="2">
        <f t="shared" si="15"/>
        <v>1423.7032009673119</v>
      </c>
      <c r="AM41" s="2"/>
      <c r="AN41" s="7" t="s">
        <v>363</v>
      </c>
      <c r="AO41" s="7">
        <f t="shared" si="16"/>
        <v>1.1235844953014114</v>
      </c>
      <c r="AP41" s="7">
        <f t="shared" si="17"/>
        <v>1.4257126459260823</v>
      </c>
      <c r="AQ41" s="7">
        <f t="shared" si="18"/>
        <v>3.6901640316546089</v>
      </c>
      <c r="AR41" s="7">
        <f t="shared" si="19"/>
        <v>2.3592182016820193</v>
      </c>
      <c r="AS41" s="7" t="s">
        <v>363</v>
      </c>
      <c r="AT41" s="7">
        <f t="shared" si="20"/>
        <v>2.3374999999999999</v>
      </c>
      <c r="AU41" s="7">
        <f t="shared" si="13"/>
        <v>0.13129734079810837</v>
      </c>
      <c r="AV41" s="7" t="s">
        <v>363</v>
      </c>
      <c r="AW41" s="7" t="s">
        <v>363</v>
      </c>
      <c r="AX41" s="7" t="s">
        <v>363</v>
      </c>
      <c r="AY41" s="7">
        <f t="shared" si="14"/>
        <v>2.5439750000000001</v>
      </c>
      <c r="BG41">
        <v>10.1759</v>
      </c>
    </row>
    <row r="42" spans="1:59" x14ac:dyDescent="0.2">
      <c r="A42" t="s">
        <v>38</v>
      </c>
      <c r="E42" s="5"/>
      <c r="F42" s="4"/>
      <c r="G42" s="4"/>
      <c r="H42" s="4"/>
      <c r="I42" s="4"/>
      <c r="J42" s="28">
        <f t="shared" si="0"/>
        <v>224555.98270289498</v>
      </c>
      <c r="K42" s="4"/>
      <c r="L42" s="4"/>
      <c r="M42" s="3">
        <v>130.88</v>
      </c>
      <c r="N42" s="3">
        <v>1028.9380000000001</v>
      </c>
      <c r="O42" s="3">
        <v>588.09500000000003</v>
      </c>
      <c r="P42" s="3">
        <v>0.39700000000000002</v>
      </c>
      <c r="Q42" s="3">
        <v>240.49100000000001</v>
      </c>
      <c r="R42" s="3">
        <v>0.434</v>
      </c>
      <c r="S42" s="3">
        <v>0.39800000000000002</v>
      </c>
      <c r="T42" s="3">
        <v>130.88</v>
      </c>
      <c r="U42" s="3">
        <v>226.31700000000001</v>
      </c>
      <c r="V42" s="3">
        <v>124.845</v>
      </c>
      <c r="W42" s="3">
        <v>11.022</v>
      </c>
      <c r="X42" s="3">
        <f t="shared" si="8"/>
        <v>1.812783851976451</v>
      </c>
      <c r="Y42" s="3">
        <f t="shared" si="9"/>
        <v>4.5547332964232439</v>
      </c>
      <c r="Z42" s="3"/>
      <c r="AA42" s="3">
        <v>101552</v>
      </c>
      <c r="AB42" s="3">
        <f t="shared" si="10"/>
        <v>586.61737437185934</v>
      </c>
      <c r="AC42" s="3">
        <f t="shared" si="11"/>
        <v>262.24395477386935</v>
      </c>
      <c r="AD42" s="3"/>
      <c r="AE42" s="2">
        <f t="shared" si="1"/>
        <v>1532054.292520599</v>
      </c>
      <c r="AF42" s="2">
        <f t="shared" si="2"/>
        <v>8602.4158823861817</v>
      </c>
      <c r="AG42" s="2">
        <f t="shared" si="3"/>
        <v>3978.0696484958953</v>
      </c>
      <c r="AH42" s="2">
        <f t="shared" si="4"/>
        <v>27.089404255319145</v>
      </c>
      <c r="AI42" s="6">
        <f t="shared" si="12"/>
        <v>224555.98270289498</v>
      </c>
      <c r="AJ42" s="2">
        <f t="shared" si="5"/>
        <v>0.76752426648288463</v>
      </c>
      <c r="AK42" s="2">
        <f t="shared" si="6"/>
        <v>234617.29875727187</v>
      </c>
      <c r="AL42" s="2">
        <f t="shared" si="15"/>
        <v>1424.2120067636843</v>
      </c>
      <c r="AM42" s="2"/>
      <c r="AN42" s="7" t="s">
        <v>363</v>
      </c>
      <c r="AO42" s="7">
        <f t="shared" si="16"/>
        <v>2.483357658330838E-3</v>
      </c>
      <c r="AP42" s="7">
        <f t="shared" si="17"/>
        <v>-0.87205203412241483</v>
      </c>
      <c r="AQ42" s="7">
        <f t="shared" si="18"/>
        <v>0.34607930185703811</v>
      </c>
      <c r="AR42" s="7">
        <f t="shared" si="19"/>
        <v>3.0614635819606733</v>
      </c>
      <c r="AS42" s="7" t="s">
        <v>363</v>
      </c>
      <c r="AT42" s="7">
        <f t="shared" si="20"/>
        <v>2.7555000000000001</v>
      </c>
      <c r="AU42" s="7">
        <f t="shared" si="13"/>
        <v>0.69482379849889453</v>
      </c>
      <c r="AV42" s="7" t="s">
        <v>363</v>
      </c>
      <c r="AW42" s="7" t="s">
        <v>363</v>
      </c>
      <c r="AX42" s="7" t="s">
        <v>363</v>
      </c>
      <c r="AY42" s="7">
        <f t="shared" si="14"/>
        <v>2.6499000000000001</v>
      </c>
      <c r="BG42">
        <v>10.599600000000001</v>
      </c>
    </row>
    <row r="43" spans="1:59" x14ac:dyDescent="0.2">
      <c r="A43" t="s">
        <v>39</v>
      </c>
      <c r="E43" s="5"/>
      <c r="F43" s="4"/>
      <c r="G43" s="4"/>
      <c r="H43" s="4"/>
      <c r="I43" s="4"/>
      <c r="J43" s="28">
        <f t="shared" si="0"/>
        <v>224998.64348786863</v>
      </c>
      <c r="K43" s="4"/>
      <c r="L43" s="4"/>
      <c r="M43" s="3">
        <v>131.13800000000001</v>
      </c>
      <c r="N43" s="3">
        <v>1038.711</v>
      </c>
      <c r="O43" s="3">
        <v>594.09199999999998</v>
      </c>
      <c r="P43" s="3">
        <v>0.40899999999999997</v>
      </c>
      <c r="Q43" s="3">
        <v>244.268</v>
      </c>
      <c r="R43" s="3">
        <v>0.44800000000000001</v>
      </c>
      <c r="S43" s="3">
        <v>0.40799999999999997</v>
      </c>
      <c r="T43" s="3">
        <v>131.13800000000001</v>
      </c>
      <c r="U43" s="3">
        <v>234.42599999999999</v>
      </c>
      <c r="V43" s="3">
        <v>125.18600000000001</v>
      </c>
      <c r="W43" s="3">
        <v>12.694000000000001</v>
      </c>
      <c r="X43" s="3">
        <f t="shared" si="8"/>
        <v>1.8726215391497449</v>
      </c>
      <c r="Y43" s="3">
        <f t="shared" si="9"/>
        <v>4.5897586743866299</v>
      </c>
      <c r="Z43" s="3"/>
      <c r="AA43" s="3">
        <v>101882</v>
      </c>
      <c r="AB43" s="3">
        <f t="shared" si="10"/>
        <v>595.54810784313725</v>
      </c>
      <c r="AC43" s="3">
        <f t="shared" si="11"/>
        <v>268.21584313725492</v>
      </c>
      <c r="AD43" s="3"/>
      <c r="AE43" s="2">
        <f t="shared" si="1"/>
        <v>1546605.9628844147</v>
      </c>
      <c r="AF43" s="2">
        <f t="shared" si="2"/>
        <v>8733.3800965589089</v>
      </c>
      <c r="AG43" s="2">
        <f t="shared" si="3"/>
        <v>4068.6592975998187</v>
      </c>
      <c r="AH43" s="2">
        <f t="shared" si="4"/>
        <v>27.77004255319148</v>
      </c>
      <c r="AI43" s="6">
        <f t="shared" si="12"/>
        <v>224998.64348786863</v>
      </c>
      <c r="AJ43" s="2">
        <f t="shared" si="5"/>
        <v>0.77342644028321328</v>
      </c>
      <c r="AK43" s="2">
        <f t="shared" si="6"/>
        <v>235379.70332429072</v>
      </c>
      <c r="AL43" s="2">
        <f t="shared" si="15"/>
        <v>1425.1573386629022</v>
      </c>
      <c r="AM43" s="2"/>
      <c r="AN43" s="7" t="s">
        <v>363</v>
      </c>
      <c r="AO43" s="7">
        <f t="shared" si="16"/>
        <v>0.74839880043661666</v>
      </c>
      <c r="AP43" s="7">
        <f t="shared" si="17"/>
        <v>1.3140065298277703</v>
      </c>
      <c r="AQ43" s="7">
        <f t="shared" si="18"/>
        <v>2.0547514591066012</v>
      </c>
      <c r="AR43" s="7">
        <f t="shared" si="19"/>
        <v>2.4815169119723777</v>
      </c>
      <c r="AS43" s="7" t="s">
        <v>363</v>
      </c>
      <c r="AT43" s="7">
        <f t="shared" si="20"/>
        <v>3.1735000000000002</v>
      </c>
      <c r="AU43" s="7">
        <f t="shared" si="13"/>
        <v>0.76604691342631037</v>
      </c>
      <c r="AV43" s="7" t="s">
        <v>363</v>
      </c>
      <c r="AW43" s="7" t="s">
        <v>363</v>
      </c>
      <c r="AX43" s="7" t="s">
        <v>363</v>
      </c>
      <c r="AY43" s="7">
        <f t="shared" si="14"/>
        <v>2.7837000000000001</v>
      </c>
      <c r="BG43">
        <v>11.1348</v>
      </c>
    </row>
    <row r="44" spans="1:59" x14ac:dyDescent="0.2">
      <c r="A44" t="s">
        <v>40</v>
      </c>
      <c r="E44" s="5"/>
      <c r="F44" s="4"/>
      <c r="G44" s="4"/>
      <c r="H44" s="4"/>
      <c r="I44" s="4"/>
      <c r="J44" s="28">
        <f t="shared" si="0"/>
        <v>225290.31919889775</v>
      </c>
      <c r="K44" s="4"/>
      <c r="L44" s="4"/>
      <c r="M44" s="3">
        <v>131.30799999999999</v>
      </c>
      <c r="N44" s="3">
        <v>1048.5150000000001</v>
      </c>
      <c r="O44" s="3">
        <v>599.49800000000005</v>
      </c>
      <c r="P44" s="3">
        <v>0.42199999999999999</v>
      </c>
      <c r="Q44" s="3">
        <v>246.86500000000001</v>
      </c>
      <c r="R44" s="3">
        <v>0.46700000000000003</v>
      </c>
      <c r="S44" s="3">
        <v>0.42</v>
      </c>
      <c r="T44" s="3">
        <v>131.30799999999999</v>
      </c>
      <c r="U44" s="3">
        <v>243.12899999999999</v>
      </c>
      <c r="V44" s="3">
        <v>125.29</v>
      </c>
      <c r="W44" s="3">
        <v>12.734999999999999</v>
      </c>
      <c r="X44" s="3">
        <f t="shared" si="8"/>
        <v>1.9405299704685128</v>
      </c>
      <c r="Y44" s="3">
        <f t="shared" si="9"/>
        <v>4.6203094534964597</v>
      </c>
      <c r="Z44" s="3"/>
      <c r="AA44" s="3">
        <v>102185</v>
      </c>
      <c r="AB44" s="3">
        <f t="shared" si="10"/>
        <v>602.35275238095244</v>
      </c>
      <c r="AC44" s="3">
        <f t="shared" si="11"/>
        <v>274.49036904761908</v>
      </c>
      <c r="AD44" s="3"/>
      <c r="AE44" s="2">
        <f t="shared" si="1"/>
        <v>1561203.7912121392</v>
      </c>
      <c r="AF44" s="2">
        <f t="shared" si="2"/>
        <v>8833.1664049831597</v>
      </c>
      <c r="AG44" s="2">
        <f t="shared" si="3"/>
        <v>4163.8397607843526</v>
      </c>
      <c r="AH44" s="2">
        <f t="shared" si="4"/>
        <v>28.586808510638289</v>
      </c>
      <c r="AI44" s="6">
        <f t="shared" si="12"/>
        <v>225290.31919889775</v>
      </c>
      <c r="AJ44" s="2">
        <f t="shared" si="5"/>
        <v>0.77857459338038071</v>
      </c>
      <c r="AK44" s="2">
        <f t="shared" si="6"/>
        <v>236079.72933582621</v>
      </c>
      <c r="AL44" s="2">
        <f t="shared" si="15"/>
        <v>1426.0967742681844</v>
      </c>
      <c r="AM44" s="2"/>
      <c r="AN44" s="7" t="s">
        <v>363</v>
      </c>
      <c r="AO44" s="7">
        <f t="shared" si="16"/>
        <v>0.8098851272587767</v>
      </c>
      <c r="AP44" s="7">
        <f t="shared" si="17"/>
        <v>1.0065565163777874</v>
      </c>
      <c r="AQ44" s="7">
        <f t="shared" si="18"/>
        <v>2.1828628914099912</v>
      </c>
      <c r="AR44" s="7">
        <f t="shared" si="19"/>
        <v>2.8987536873252187</v>
      </c>
      <c r="AS44" s="7" t="s">
        <v>363</v>
      </c>
      <c r="AT44" s="7">
        <f t="shared" si="20"/>
        <v>3.1837499999999999</v>
      </c>
      <c r="AU44" s="7">
        <f t="shared" si="13"/>
        <v>0.66342378228799725</v>
      </c>
      <c r="AV44" s="7" t="s">
        <v>363</v>
      </c>
      <c r="AW44" s="7" t="s">
        <v>363</v>
      </c>
      <c r="AX44" s="7" t="s">
        <v>363</v>
      </c>
      <c r="AY44" s="7">
        <f t="shared" si="14"/>
        <v>3.0227249999999999</v>
      </c>
      <c r="BG44">
        <v>12.0909</v>
      </c>
    </row>
    <row r="45" spans="1:59" x14ac:dyDescent="0.2">
      <c r="A45" t="s">
        <v>41</v>
      </c>
      <c r="E45" s="5"/>
      <c r="F45" s="4"/>
      <c r="G45" s="4"/>
      <c r="H45" s="4"/>
      <c r="I45" s="4"/>
      <c r="J45" s="28">
        <f t="shared" si="0"/>
        <v>226079.55935815306</v>
      </c>
      <c r="K45" s="4"/>
      <c r="L45" s="4"/>
      <c r="M45" s="3">
        <v>131.768</v>
      </c>
      <c r="N45" s="3">
        <v>1043.5909999999999</v>
      </c>
      <c r="O45" s="3">
        <v>595.83199999999999</v>
      </c>
      <c r="P45" s="3">
        <v>0.433</v>
      </c>
      <c r="Q45" s="3">
        <v>242.72</v>
      </c>
      <c r="R45" s="3">
        <v>0.48199999999999998</v>
      </c>
      <c r="S45" s="3">
        <v>0.432</v>
      </c>
      <c r="T45" s="3">
        <v>131.768</v>
      </c>
      <c r="U45" s="3">
        <v>249.26</v>
      </c>
      <c r="V45" s="3">
        <v>125.533</v>
      </c>
      <c r="W45" s="3">
        <v>13.237</v>
      </c>
      <c r="X45" s="3">
        <f t="shared" si="8"/>
        <v>1.9856133446982067</v>
      </c>
      <c r="Y45" s="3">
        <f t="shared" si="9"/>
        <v>4.5963271868014042</v>
      </c>
      <c r="Z45" s="3"/>
      <c r="AA45" s="3">
        <v>102099</v>
      </c>
      <c r="AB45" s="3">
        <f t="shared" si="10"/>
        <v>597.21124074074066</v>
      </c>
      <c r="AC45" s="3">
        <f t="shared" si="11"/>
        <v>270.81259259259258</v>
      </c>
      <c r="AD45" s="3"/>
      <c r="AE45" s="2">
        <f t="shared" si="1"/>
        <v>1553872.1197835675</v>
      </c>
      <c r="AF45" s="2">
        <f t="shared" si="2"/>
        <v>8757.7690108289353</v>
      </c>
      <c r="AG45" s="2">
        <f t="shared" si="3"/>
        <v>4108.0502921489006</v>
      </c>
      <c r="AH45" s="2">
        <f t="shared" si="4"/>
        <v>29.403574468085097</v>
      </c>
      <c r="AI45" s="6">
        <f t="shared" si="12"/>
        <v>226079.55935815306</v>
      </c>
      <c r="AJ45" s="2">
        <f t="shared" si="5"/>
        <v>0.7745333091918698</v>
      </c>
      <c r="AK45" s="2">
        <f t="shared" si="6"/>
        <v>235881.04208502735</v>
      </c>
      <c r="AL45" s="2">
        <f t="shared" si="15"/>
        <v>1425.6260515522074</v>
      </c>
      <c r="AM45" s="2"/>
      <c r="AN45" s="7" t="s">
        <v>363</v>
      </c>
      <c r="AO45" s="7">
        <f t="shared" si="16"/>
        <v>-0.8204319017659415</v>
      </c>
      <c r="AP45" s="7">
        <f t="shared" si="17"/>
        <v>-1.2069445071373939</v>
      </c>
      <c r="AQ45" s="7">
        <f t="shared" si="18"/>
        <v>-1.698622534853093</v>
      </c>
      <c r="AR45" s="7">
        <f t="shared" si="19"/>
        <v>2.8170876966696223</v>
      </c>
      <c r="AS45" s="7" t="s">
        <v>363</v>
      </c>
      <c r="AT45" s="7">
        <f t="shared" si="20"/>
        <v>3.30925</v>
      </c>
      <c r="AU45" s="7">
        <f t="shared" si="13"/>
        <v>-0.520413720472367</v>
      </c>
      <c r="AV45" s="7" t="s">
        <v>363</v>
      </c>
      <c r="AW45" s="7" t="s">
        <v>363</v>
      </c>
      <c r="AX45" s="7" t="s">
        <v>363</v>
      </c>
      <c r="AY45" s="7">
        <f t="shared" si="14"/>
        <v>3.0785</v>
      </c>
      <c r="BG45">
        <v>12.314</v>
      </c>
    </row>
    <row r="46" spans="1:59" x14ac:dyDescent="0.2">
      <c r="A46" t="s">
        <v>42</v>
      </c>
      <c r="E46" s="5"/>
      <c r="F46" s="4"/>
      <c r="G46" s="4"/>
      <c r="H46" s="4"/>
      <c r="I46" s="4"/>
      <c r="J46" s="28">
        <f t="shared" si="0"/>
        <v>226745.26627509014</v>
      </c>
      <c r="K46" s="4"/>
      <c r="L46" s="4"/>
      <c r="M46" s="3">
        <v>132.15600000000001</v>
      </c>
      <c r="N46" s="3">
        <v>1042.9960000000001</v>
      </c>
      <c r="O46" s="3">
        <v>600.14700000000005</v>
      </c>
      <c r="P46" s="3">
        <v>0.44500000000000001</v>
      </c>
      <c r="Q46" s="3">
        <v>241.78</v>
      </c>
      <c r="R46" s="3">
        <v>0.495</v>
      </c>
      <c r="S46" s="3">
        <v>0.442</v>
      </c>
      <c r="T46" s="3">
        <v>132.15600000000001</v>
      </c>
      <c r="U46" s="3">
        <v>255.93700000000001</v>
      </c>
      <c r="V46" s="3">
        <v>125.599</v>
      </c>
      <c r="W46" s="3">
        <v>12.239000000000001</v>
      </c>
      <c r="X46" s="3">
        <f t="shared" si="8"/>
        <v>2.037731192127326</v>
      </c>
      <c r="Y46" s="3">
        <f t="shared" si="9"/>
        <v>4.6102515658989276</v>
      </c>
      <c r="Z46" s="3"/>
      <c r="AA46" s="3">
        <v>102200</v>
      </c>
      <c r="AB46" s="3">
        <f t="shared" si="10"/>
        <v>604.22039592760188</v>
      </c>
      <c r="AC46" s="3">
        <f t="shared" si="11"/>
        <v>270.77171945701355</v>
      </c>
      <c r="AD46" s="3"/>
      <c r="AE46" s="2">
        <f t="shared" si="1"/>
        <v>1552986.1846698392</v>
      </c>
      <c r="AF46" s="2">
        <f t="shared" si="2"/>
        <v>8860.5543536022014</v>
      </c>
      <c r="AG46" s="2">
        <f t="shared" si="3"/>
        <v>4107.4302733567565</v>
      </c>
      <c r="AH46" s="2">
        <f t="shared" si="4"/>
        <v>30.084212765957439</v>
      </c>
      <c r="AI46" s="6">
        <f t="shared" si="12"/>
        <v>226745.26627509014</v>
      </c>
      <c r="AJ46" s="2">
        <f t="shared" si="5"/>
        <v>0.77687972514150372</v>
      </c>
      <c r="AK46" s="2">
        <f t="shared" si="6"/>
        <v>236114.38408887252</v>
      </c>
      <c r="AL46" s="2">
        <f t="shared" si="15"/>
        <v>1425.5690206192889</v>
      </c>
      <c r="AM46" s="2"/>
      <c r="AN46" s="7" t="s">
        <v>363</v>
      </c>
      <c r="AO46" s="7">
        <f t="shared" si="16"/>
        <v>-0.35105518196165975</v>
      </c>
      <c r="AP46" s="7">
        <f t="shared" si="17"/>
        <v>0.87278949129661743</v>
      </c>
      <c r="AQ46" s="7">
        <f t="shared" si="18"/>
        <v>-0.30911816323068214</v>
      </c>
      <c r="AR46" s="7">
        <f t="shared" si="19"/>
        <v>2.2884293833587805</v>
      </c>
      <c r="AS46" s="7" t="s">
        <v>363</v>
      </c>
      <c r="AT46" s="7">
        <f t="shared" si="20"/>
        <v>3.0597500000000002</v>
      </c>
      <c r="AU46" s="7">
        <f t="shared" si="13"/>
        <v>0.30248782069336466</v>
      </c>
      <c r="AV46" s="7" t="s">
        <v>363</v>
      </c>
      <c r="AW46" s="7" t="s">
        <v>363</v>
      </c>
      <c r="AX46" s="7" t="s">
        <v>363</v>
      </c>
      <c r="AY46" s="7">
        <f t="shared" si="14"/>
        <v>3.0617749999999999</v>
      </c>
      <c r="BG46">
        <v>12.2471</v>
      </c>
    </row>
    <row r="47" spans="1:59" x14ac:dyDescent="0.2">
      <c r="A47" t="s">
        <v>43</v>
      </c>
      <c r="E47" s="5"/>
      <c r="F47" s="4"/>
      <c r="G47" s="4"/>
      <c r="H47" s="4"/>
      <c r="I47" s="4"/>
      <c r="J47" s="28">
        <f t="shared" si="0"/>
        <v>227074.6882546054</v>
      </c>
      <c r="K47" s="4"/>
      <c r="L47" s="4"/>
      <c r="M47" s="3">
        <v>132.34800000000001</v>
      </c>
      <c r="N47" s="3">
        <v>1043.4860000000001</v>
      </c>
      <c r="O47" s="3">
        <v>599.81700000000001</v>
      </c>
      <c r="P47" s="3">
        <v>0.45700000000000002</v>
      </c>
      <c r="Q47" s="3">
        <v>239.65</v>
      </c>
      <c r="R47" s="3">
        <v>0.50600000000000001</v>
      </c>
      <c r="S47" s="3">
        <v>0.45100000000000001</v>
      </c>
      <c r="T47" s="3">
        <v>132.34800000000001</v>
      </c>
      <c r="U47" s="3">
        <v>262.78500000000003</v>
      </c>
      <c r="V47" s="3">
        <v>125.581</v>
      </c>
      <c r="W47" s="3">
        <v>12.663</v>
      </c>
      <c r="X47" s="3">
        <f t="shared" si="8"/>
        <v>2.0925538098916241</v>
      </c>
      <c r="Y47" s="3">
        <f t="shared" si="9"/>
        <v>4.6398088911122484</v>
      </c>
      <c r="Z47" s="3"/>
      <c r="AA47" s="3">
        <v>102074</v>
      </c>
      <c r="AB47" s="3">
        <f t="shared" si="10"/>
        <v>607.79682705099776</v>
      </c>
      <c r="AC47" s="3">
        <f t="shared" si="11"/>
        <v>268.87560975609756</v>
      </c>
      <c r="AD47" s="3"/>
      <c r="AE47" s="2">
        <f t="shared" si="1"/>
        <v>1553715.77829291</v>
      </c>
      <c r="AF47" s="2">
        <f t="shared" si="2"/>
        <v>8913.0007168404263</v>
      </c>
      <c r="AG47" s="2">
        <f t="shared" si="3"/>
        <v>4078.6675266313391</v>
      </c>
      <c r="AH47" s="2">
        <f t="shared" si="4"/>
        <v>30.696787234042546</v>
      </c>
      <c r="AI47" s="6">
        <f t="shared" si="12"/>
        <v>227074.6882546054</v>
      </c>
      <c r="AJ47" s="2">
        <f t="shared" si="5"/>
        <v>0.78186046997926728</v>
      </c>
      <c r="AK47" s="2">
        <f t="shared" si="6"/>
        <v>235823.28416328353</v>
      </c>
      <c r="AL47" s="2">
        <f t="shared" si="15"/>
        <v>1425.6159896330653</v>
      </c>
      <c r="AM47" s="2"/>
      <c r="AN47" s="7" t="s">
        <v>363</v>
      </c>
      <c r="AO47" s="7">
        <f t="shared" si="16"/>
        <v>-9.8208400344155691E-2</v>
      </c>
      <c r="AP47" s="7">
        <f t="shared" si="17"/>
        <v>0.4449860647420355</v>
      </c>
      <c r="AQ47" s="7">
        <f t="shared" si="18"/>
        <v>-0.84790210156135604</v>
      </c>
      <c r="AR47" s="7">
        <f t="shared" si="19"/>
        <v>2.015745742498015</v>
      </c>
      <c r="AS47" s="7" t="s">
        <v>363</v>
      </c>
      <c r="AT47" s="7">
        <f t="shared" si="20"/>
        <v>3.1657500000000001</v>
      </c>
      <c r="AU47" s="7">
        <f t="shared" si="13"/>
        <v>0.63907530006519075</v>
      </c>
      <c r="AV47" s="7" t="s">
        <v>363</v>
      </c>
      <c r="AW47" s="7" t="s">
        <v>363</v>
      </c>
      <c r="AX47" s="7" t="s">
        <v>363</v>
      </c>
      <c r="AY47" s="7">
        <f t="shared" si="14"/>
        <v>3.2091500000000002</v>
      </c>
      <c r="BG47">
        <v>12.836600000000001</v>
      </c>
    </row>
    <row r="48" spans="1:59" x14ac:dyDescent="0.2">
      <c r="A48" t="s">
        <v>44</v>
      </c>
      <c r="E48" s="5"/>
      <c r="F48" s="4"/>
      <c r="G48" s="4"/>
      <c r="H48" s="4"/>
      <c r="I48" s="4"/>
      <c r="J48" s="28">
        <f t="shared" si="0"/>
        <v>227450.43519998997</v>
      </c>
      <c r="K48" s="4"/>
      <c r="L48" s="4"/>
      <c r="M48" s="3">
        <v>132.56700000000001</v>
      </c>
      <c r="N48" s="3">
        <v>1044.4929999999999</v>
      </c>
      <c r="O48" s="3">
        <v>599.39</v>
      </c>
      <c r="P48" s="3">
        <v>0.46899999999999997</v>
      </c>
      <c r="Q48" s="3">
        <v>237.27799999999999</v>
      </c>
      <c r="R48" s="3">
        <v>0.52100000000000002</v>
      </c>
      <c r="S48" s="3">
        <v>0.46200000000000002</v>
      </c>
      <c r="T48" s="3">
        <v>132.56700000000001</v>
      </c>
      <c r="U48" s="3">
        <v>268.39400000000001</v>
      </c>
      <c r="V48" s="3">
        <v>125.52</v>
      </c>
      <c r="W48" s="3">
        <v>13.433</v>
      </c>
      <c r="X48" s="3">
        <f t="shared" si="8"/>
        <v>2.1382568514977693</v>
      </c>
      <c r="Y48" s="3">
        <f t="shared" si="9"/>
        <v>4.6282615833285048</v>
      </c>
      <c r="Z48" s="3"/>
      <c r="AA48" s="3">
        <v>101989</v>
      </c>
      <c r="AB48" s="3">
        <f t="shared" si="10"/>
        <v>608.47166666666658</v>
      </c>
      <c r="AC48" s="3">
        <f t="shared" si="11"/>
        <v>267.57973593073592</v>
      </c>
      <c r="AD48" s="3"/>
      <c r="AE48" s="2">
        <f t="shared" si="1"/>
        <v>1555215.1676366488</v>
      </c>
      <c r="AF48" s="2">
        <f t="shared" si="2"/>
        <v>8922.8968625761518</v>
      </c>
      <c r="AG48" s="2">
        <f t="shared" si="3"/>
        <v>4059.0099664126615</v>
      </c>
      <c r="AH48" s="2">
        <f t="shared" si="4"/>
        <v>31.445489361702123</v>
      </c>
      <c r="AI48" s="6">
        <f t="shared" si="12"/>
        <v>227450.43519998997</v>
      </c>
      <c r="AJ48" s="2">
        <f t="shared" si="5"/>
        <v>0.77991461753088576</v>
      </c>
      <c r="AK48" s="2">
        <f t="shared" si="6"/>
        <v>235626.90722935446</v>
      </c>
      <c r="AL48" s="2">
        <f t="shared" si="15"/>
        <v>1425.7124465493537</v>
      </c>
      <c r="AM48" s="2"/>
      <c r="AN48" s="7" t="s">
        <v>363</v>
      </c>
      <c r="AO48" s="7">
        <f t="shared" si="16"/>
        <v>-6.8879172561347887E-2</v>
      </c>
      <c r="AP48" s="7">
        <f t="shared" si="17"/>
        <v>-5.4367221629313234E-2</v>
      </c>
      <c r="AQ48" s="7">
        <f t="shared" si="18"/>
        <v>-0.64846161136168823</v>
      </c>
      <c r="AR48" s="7">
        <f t="shared" si="19"/>
        <v>2.4097551579060523</v>
      </c>
      <c r="AS48" s="7" t="s">
        <v>363</v>
      </c>
      <c r="AT48" s="7">
        <f t="shared" si="20"/>
        <v>3.35825</v>
      </c>
      <c r="AU48" s="7">
        <f t="shared" si="13"/>
        <v>-0.24918485008621127</v>
      </c>
      <c r="AV48" s="7" t="s">
        <v>363</v>
      </c>
      <c r="AW48" s="7" t="s">
        <v>363</v>
      </c>
      <c r="AX48" s="7" t="s">
        <v>363</v>
      </c>
      <c r="AY48" s="7">
        <f t="shared" si="14"/>
        <v>3.3405</v>
      </c>
      <c r="BG48">
        <v>13.362</v>
      </c>
    </row>
    <row r="49" spans="1:59" x14ac:dyDescent="0.2">
      <c r="A49" t="s">
        <v>45</v>
      </c>
      <c r="E49" s="5"/>
      <c r="F49" s="4"/>
      <c r="G49" s="4"/>
      <c r="H49" s="4"/>
      <c r="I49" s="4"/>
      <c r="J49" s="28">
        <f t="shared" si="0"/>
        <v>228013.19774832853</v>
      </c>
      <c r="K49" s="4"/>
      <c r="L49" s="4"/>
      <c r="M49" s="3">
        <v>132.89500000000001</v>
      </c>
      <c r="N49" s="3">
        <v>1047.6220000000001</v>
      </c>
      <c r="O49" s="3">
        <v>598.69500000000005</v>
      </c>
      <c r="P49" s="3">
        <v>0.48399999999999999</v>
      </c>
      <c r="Q49" s="3">
        <v>236.95699999999999</v>
      </c>
      <c r="R49" s="3">
        <v>0.53700000000000003</v>
      </c>
      <c r="S49" s="3">
        <v>0.47499999999999998</v>
      </c>
      <c r="T49" s="3">
        <v>132.89500000000001</v>
      </c>
      <c r="U49" s="3">
        <v>278.21100000000001</v>
      </c>
      <c r="V49" s="3">
        <v>125.253</v>
      </c>
      <c r="W49" s="3">
        <v>15.507999999999999</v>
      </c>
      <c r="X49" s="3">
        <f t="shared" si="8"/>
        <v>2.2211923067710955</v>
      </c>
      <c r="Y49" s="3">
        <f t="shared" si="9"/>
        <v>4.676194330044412</v>
      </c>
      <c r="Z49" s="3"/>
      <c r="AA49" s="3">
        <v>101784</v>
      </c>
      <c r="AB49" s="3">
        <f t="shared" si="10"/>
        <v>610.03869473684222</v>
      </c>
      <c r="AC49" s="3">
        <f t="shared" si="11"/>
        <v>267.8861242105263</v>
      </c>
      <c r="AD49" s="3"/>
      <c r="AE49" s="2">
        <f t="shared" si="1"/>
        <v>1559874.1440582573</v>
      </c>
      <c r="AF49" s="2">
        <f t="shared" si="2"/>
        <v>8945.8764532735095</v>
      </c>
      <c r="AG49" s="2">
        <f t="shared" si="3"/>
        <v>4063.6576766622265</v>
      </c>
      <c r="AH49" s="2">
        <f t="shared" si="4"/>
        <v>32.330319148936162</v>
      </c>
      <c r="AI49" s="6">
        <f t="shared" si="12"/>
        <v>228013.19774832853</v>
      </c>
      <c r="AJ49" s="2">
        <f t="shared" si="5"/>
        <v>0.78799182949245705</v>
      </c>
      <c r="AK49" s="2">
        <f t="shared" si="6"/>
        <v>235153.29227105484</v>
      </c>
      <c r="AL49" s="2">
        <f t="shared" si="15"/>
        <v>1426.0115699085432</v>
      </c>
      <c r="AM49" s="2"/>
      <c r="AN49" s="7" t="s">
        <v>363</v>
      </c>
      <c r="AO49" s="7">
        <f t="shared" si="16"/>
        <v>5.2006885332534579E-2</v>
      </c>
      <c r="AP49" s="7">
        <f t="shared" si="17"/>
        <v>1.0087565384082836E-2</v>
      </c>
      <c r="AQ49" s="7">
        <f t="shared" si="18"/>
        <v>-0.13267843549289482</v>
      </c>
      <c r="AR49" s="7">
        <f t="shared" si="19"/>
        <v>2.7749912952902243</v>
      </c>
      <c r="AS49" s="7" t="s">
        <v>363</v>
      </c>
      <c r="AT49" s="7">
        <f t="shared" si="20"/>
        <v>3.8769999999999998</v>
      </c>
      <c r="AU49" s="7">
        <f t="shared" si="13"/>
        <v>1.0303272151782734</v>
      </c>
      <c r="AV49" s="7" t="s">
        <v>363</v>
      </c>
      <c r="AW49" s="7" t="s">
        <v>363</v>
      </c>
      <c r="AX49" s="7" t="s">
        <v>363</v>
      </c>
      <c r="AY49" s="7">
        <f t="shared" si="14"/>
        <v>3.6305499999999999</v>
      </c>
      <c r="BG49">
        <v>14.5222</v>
      </c>
    </row>
    <row r="50" spans="1:59" x14ac:dyDescent="0.2">
      <c r="A50" t="s">
        <v>46</v>
      </c>
      <c r="E50" s="5"/>
      <c r="F50" s="4"/>
      <c r="G50" s="4"/>
      <c r="H50" s="4"/>
      <c r="I50" s="4"/>
      <c r="J50" s="28">
        <f t="shared" si="0"/>
        <v>228466.15297016196</v>
      </c>
      <c r="K50" s="4"/>
      <c r="L50" s="4"/>
      <c r="M50" s="3">
        <v>133.15899999999999</v>
      </c>
      <c r="N50" s="3">
        <v>1050.5119999999999</v>
      </c>
      <c r="O50" s="3">
        <v>600.70100000000002</v>
      </c>
      <c r="P50" s="3">
        <v>0.498</v>
      </c>
      <c r="Q50" s="3">
        <v>235.291</v>
      </c>
      <c r="R50" s="3">
        <v>0.55000000000000004</v>
      </c>
      <c r="S50" s="3">
        <v>0.48899999999999999</v>
      </c>
      <c r="T50" s="3">
        <v>133.15899999999999</v>
      </c>
      <c r="U50" s="3">
        <v>287.23500000000001</v>
      </c>
      <c r="V50" s="3">
        <v>125.05200000000001</v>
      </c>
      <c r="W50" s="3">
        <v>16.132999999999999</v>
      </c>
      <c r="X50" s="3">
        <f t="shared" si="8"/>
        <v>2.2969244794165626</v>
      </c>
      <c r="Y50" s="3">
        <f t="shared" si="9"/>
        <v>4.6971870744714987</v>
      </c>
      <c r="Z50" s="3"/>
      <c r="AA50" s="3">
        <v>101595</v>
      </c>
      <c r="AB50" s="3">
        <f t="shared" si="10"/>
        <v>611.75684662576691</v>
      </c>
      <c r="AC50" s="3">
        <f t="shared" si="11"/>
        <v>264.64222903885485</v>
      </c>
      <c r="AD50" s="3"/>
      <c r="AE50" s="2">
        <f t="shared" si="1"/>
        <v>1564177.2574677963</v>
      </c>
      <c r="AF50" s="2">
        <f t="shared" si="2"/>
        <v>8971.0721902962396</v>
      </c>
      <c r="AG50" s="2">
        <f t="shared" si="3"/>
        <v>4014.4499039360412</v>
      </c>
      <c r="AH50" s="2">
        <f t="shared" si="4"/>
        <v>33.283212765957437</v>
      </c>
      <c r="AI50" s="6">
        <f t="shared" si="12"/>
        <v>228466.15297016196</v>
      </c>
      <c r="AJ50" s="2">
        <f t="shared" si="5"/>
        <v>0.79152934524129692</v>
      </c>
      <c r="AK50" s="2">
        <f t="shared" si="6"/>
        <v>234716.6423826713</v>
      </c>
      <c r="AL50" s="2">
        <f t="shared" si="15"/>
        <v>1426.2870529642209</v>
      </c>
      <c r="AM50" s="2"/>
      <c r="AN50" s="7" t="s">
        <v>363</v>
      </c>
      <c r="AO50" s="7">
        <f t="shared" si="16"/>
        <v>7.7027037992109804E-2</v>
      </c>
      <c r="AP50" s="7">
        <f t="shared" si="17"/>
        <v>8.2794480181456645E-2</v>
      </c>
      <c r="AQ50" s="7">
        <f t="shared" si="18"/>
        <v>-1.4167706016131416</v>
      </c>
      <c r="AR50" s="7">
        <f t="shared" si="19"/>
        <v>2.9047685440230819</v>
      </c>
      <c r="AS50" s="7" t="s">
        <v>363</v>
      </c>
      <c r="AT50" s="7">
        <f t="shared" si="20"/>
        <v>4.0332499999999998</v>
      </c>
      <c r="AU50" s="7">
        <f t="shared" si="13"/>
        <v>0.44792329726397601</v>
      </c>
      <c r="AV50" s="7" t="s">
        <v>363</v>
      </c>
      <c r="AW50" s="7" t="s">
        <v>363</v>
      </c>
      <c r="AX50" s="7" t="s">
        <v>363</v>
      </c>
      <c r="AY50" s="7">
        <f t="shared" si="14"/>
        <v>3.8061500000000001</v>
      </c>
      <c r="BG50">
        <v>15.224600000000001</v>
      </c>
    </row>
    <row r="51" spans="1:59" x14ac:dyDescent="0.2">
      <c r="A51" t="s">
        <v>47</v>
      </c>
      <c r="E51" s="5"/>
      <c r="F51" s="4"/>
      <c r="G51" s="4"/>
      <c r="H51" s="4"/>
      <c r="I51" s="4"/>
      <c r="J51" s="28">
        <f t="shared" si="0"/>
        <v>229092.39787913626</v>
      </c>
      <c r="K51" s="4"/>
      <c r="L51" s="4"/>
      <c r="M51" s="3">
        <v>133.524</v>
      </c>
      <c r="N51" s="3">
        <v>1052.9770000000001</v>
      </c>
      <c r="O51" s="3">
        <v>603.75900000000001</v>
      </c>
      <c r="P51" s="3">
        <v>0.51400000000000001</v>
      </c>
      <c r="Q51" s="3">
        <v>229.994</v>
      </c>
      <c r="R51" s="3">
        <v>0.56299999999999994</v>
      </c>
      <c r="S51" s="3">
        <v>0.503</v>
      </c>
      <c r="T51" s="3">
        <v>133.524</v>
      </c>
      <c r="U51" s="3">
        <v>295.584</v>
      </c>
      <c r="V51" s="3">
        <v>124.879</v>
      </c>
      <c r="W51" s="3">
        <v>15.426</v>
      </c>
      <c r="X51" s="3">
        <f t="shared" si="8"/>
        <v>2.3669632203973445</v>
      </c>
      <c r="Y51" s="3">
        <f t="shared" si="9"/>
        <v>4.7056922870722557</v>
      </c>
      <c r="Z51" s="3"/>
      <c r="AA51" s="3">
        <v>101445</v>
      </c>
      <c r="AB51" s="3">
        <f t="shared" si="10"/>
        <v>616.96247713717696</v>
      </c>
      <c r="AC51" s="3">
        <f t="shared" si="11"/>
        <v>257.42867196819083</v>
      </c>
      <c r="AD51" s="3"/>
      <c r="AE51" s="2">
        <f t="shared" si="1"/>
        <v>1567847.5600818153</v>
      </c>
      <c r="AF51" s="2">
        <f t="shared" si="2"/>
        <v>9047.409851854829</v>
      </c>
      <c r="AG51" s="2">
        <f t="shared" si="3"/>
        <v>3905.024950879465</v>
      </c>
      <c r="AH51" s="2">
        <f t="shared" si="4"/>
        <v>34.236106382978711</v>
      </c>
      <c r="AI51" s="6">
        <f t="shared" si="12"/>
        <v>229092.39787913626</v>
      </c>
      <c r="AJ51" s="2">
        <f t="shared" si="5"/>
        <v>0.79296257011701099</v>
      </c>
      <c r="AK51" s="2">
        <f t="shared" si="6"/>
        <v>234370.09485220816</v>
      </c>
      <c r="AL51" s="2">
        <f t="shared" si="15"/>
        <v>1426.5214255830808</v>
      </c>
      <c r="AM51" s="2"/>
      <c r="AN51" s="7" t="s">
        <v>363</v>
      </c>
      <c r="AO51" s="7">
        <f t="shared" si="16"/>
        <v>-3.9360785903087905E-2</v>
      </c>
      <c r="AP51" s="7">
        <f t="shared" si="17"/>
        <v>0.57359788667718714</v>
      </c>
      <c r="AQ51" s="7">
        <f t="shared" si="18"/>
        <v>-3.0373489090949621</v>
      </c>
      <c r="AR51" s="7">
        <f t="shared" si="19"/>
        <v>2.8227680624867162</v>
      </c>
      <c r="AS51" s="7" t="s">
        <v>363</v>
      </c>
      <c r="AT51" s="7">
        <f t="shared" si="20"/>
        <v>3.8565</v>
      </c>
      <c r="AU51" s="7">
        <f t="shared" si="13"/>
        <v>0.18090660516478824</v>
      </c>
      <c r="AV51" s="7" t="s">
        <v>363</v>
      </c>
      <c r="AW51" s="7" t="s">
        <v>363</v>
      </c>
      <c r="AX51" s="7" t="s">
        <v>363</v>
      </c>
      <c r="AY51" s="7">
        <f t="shared" si="14"/>
        <v>3.7759749999999999</v>
      </c>
      <c r="BG51">
        <v>15.103899999999999</v>
      </c>
    </row>
    <row r="52" spans="1:59" x14ac:dyDescent="0.2">
      <c r="A52" t="s">
        <v>48</v>
      </c>
      <c r="E52" s="5"/>
      <c r="F52" s="4"/>
      <c r="G52" s="4"/>
      <c r="H52" s="4"/>
      <c r="I52" s="4"/>
      <c r="J52" s="28">
        <f t="shared" si="0"/>
        <v>229469.86056399747</v>
      </c>
      <c r="K52" s="4"/>
      <c r="L52" s="4"/>
      <c r="M52" s="3">
        <v>133.744</v>
      </c>
      <c r="N52" s="3">
        <v>1057.329</v>
      </c>
      <c r="O52" s="3">
        <v>606.29100000000005</v>
      </c>
      <c r="P52" s="3">
        <v>0.52400000000000002</v>
      </c>
      <c r="Q52" s="3">
        <v>230.11500000000001</v>
      </c>
      <c r="R52" s="3">
        <v>0.57699999999999996</v>
      </c>
      <c r="S52" s="3">
        <v>0.51500000000000001</v>
      </c>
      <c r="T52" s="3">
        <v>133.744</v>
      </c>
      <c r="U52" s="3">
        <v>302.04899999999998</v>
      </c>
      <c r="V52" s="3">
        <v>124.792</v>
      </c>
      <c r="W52" s="3">
        <v>14.331</v>
      </c>
      <c r="X52" s="3">
        <f t="shared" si="8"/>
        <v>2.4204195781780879</v>
      </c>
      <c r="Y52" s="3">
        <f t="shared" si="9"/>
        <v>4.699843841122501</v>
      </c>
      <c r="Z52" s="3"/>
      <c r="AA52" s="3">
        <v>101495</v>
      </c>
      <c r="AB52" s="3">
        <f t="shared" si="10"/>
        <v>616.88637669902926</v>
      </c>
      <c r="AC52" s="3">
        <f t="shared" si="11"/>
        <v>257.81816504854368</v>
      </c>
      <c r="AD52" s="3"/>
      <c r="AE52" s="2">
        <f t="shared" si="1"/>
        <v>1574327.5426279448</v>
      </c>
      <c r="AF52" s="2">
        <f t="shared" si="2"/>
        <v>9046.2938814687168</v>
      </c>
      <c r="AG52" s="2">
        <f t="shared" si="3"/>
        <v>3910.933306717779</v>
      </c>
      <c r="AH52" s="2">
        <f t="shared" si="4"/>
        <v>35.052872340425516</v>
      </c>
      <c r="AI52" s="6">
        <f t="shared" si="12"/>
        <v>229469.86056399747</v>
      </c>
      <c r="AJ52" s="2">
        <f t="shared" si="5"/>
        <v>0.7919770405820159</v>
      </c>
      <c r="AK52" s="2">
        <f t="shared" si="6"/>
        <v>234485.61069569588</v>
      </c>
      <c r="AL52" s="2">
        <f t="shared" si="15"/>
        <v>1426.9338782008131</v>
      </c>
      <c r="AM52" s="2"/>
      <c r="AN52" s="7" t="s">
        <v>363</v>
      </c>
      <c r="AO52" s="7">
        <f t="shared" si="16"/>
        <v>0.24782381840862475</v>
      </c>
      <c r="AP52" s="7">
        <f t="shared" si="17"/>
        <v>-0.17696425483872455</v>
      </c>
      <c r="AQ52" s="7">
        <f t="shared" si="18"/>
        <v>-1.3441785038104963E-2</v>
      </c>
      <c r="AR52" s="7">
        <f t="shared" si="19"/>
        <v>2.3576730563996802</v>
      </c>
      <c r="AS52" s="7" t="s">
        <v>363</v>
      </c>
      <c r="AT52" s="7">
        <f t="shared" si="20"/>
        <v>3.5827499999999999</v>
      </c>
      <c r="AU52" s="7">
        <f t="shared" si="13"/>
        <v>-0.12436179339067033</v>
      </c>
      <c r="AV52" s="7" t="s">
        <v>363</v>
      </c>
      <c r="AW52" s="7" t="s">
        <v>363</v>
      </c>
      <c r="AX52" s="7" t="s">
        <v>363</v>
      </c>
      <c r="AY52" s="7">
        <f t="shared" si="14"/>
        <v>3.6960999999999999</v>
      </c>
      <c r="BG52">
        <v>14.7844</v>
      </c>
    </row>
    <row r="53" spans="1:59" x14ac:dyDescent="0.2">
      <c r="A53" t="s">
        <v>49</v>
      </c>
      <c r="E53" s="5"/>
      <c r="F53" s="4"/>
      <c r="G53" s="4"/>
      <c r="H53" s="4"/>
      <c r="I53" s="4"/>
      <c r="J53" s="28">
        <f t="shared" si="0"/>
        <v>229444.12447184787</v>
      </c>
      <c r="K53" s="4"/>
      <c r="L53" s="4"/>
      <c r="M53" s="3">
        <v>133.72900000000001</v>
      </c>
      <c r="N53" s="3">
        <v>1058.751</v>
      </c>
      <c r="O53" s="3">
        <v>604.48800000000006</v>
      </c>
      <c r="P53" s="3">
        <v>0.53800000000000003</v>
      </c>
      <c r="Q53" s="3">
        <v>229.92500000000001</v>
      </c>
      <c r="R53" s="3">
        <v>0.59</v>
      </c>
      <c r="S53" s="3">
        <v>0.52900000000000003</v>
      </c>
      <c r="T53" s="3">
        <v>133.72900000000001</v>
      </c>
      <c r="U53" s="3">
        <v>309.012</v>
      </c>
      <c r="V53" s="3">
        <v>124.621</v>
      </c>
      <c r="W53" s="3">
        <v>14.4</v>
      </c>
      <c r="X53" s="3">
        <f t="shared" si="8"/>
        <v>2.4796141902247615</v>
      </c>
      <c r="Y53" s="3">
        <f t="shared" si="9"/>
        <v>4.6873614181942562</v>
      </c>
      <c r="Z53" s="3"/>
      <c r="AA53" s="3">
        <v>101330</v>
      </c>
      <c r="AB53" s="3">
        <f t="shared" si="10"/>
        <v>614.7722948960303</v>
      </c>
      <c r="AC53" s="3">
        <f t="shared" si="11"/>
        <v>256.43809073724009</v>
      </c>
      <c r="AD53" s="3"/>
      <c r="AE53" s="2">
        <f t="shared" si="1"/>
        <v>1576444.8531014274</v>
      </c>
      <c r="AF53" s="2">
        <f t="shared" si="2"/>
        <v>9015.2920535766334</v>
      </c>
      <c r="AG53" s="2">
        <f t="shared" si="3"/>
        <v>3889.9984800782108</v>
      </c>
      <c r="AH53" s="2">
        <f t="shared" si="4"/>
        <v>36.005765957446798</v>
      </c>
      <c r="AI53" s="6">
        <f t="shared" si="12"/>
        <v>229444.12447184787</v>
      </c>
      <c r="AJ53" s="2">
        <f t="shared" si="5"/>
        <v>0.78987361061621442</v>
      </c>
      <c r="AK53" s="2">
        <f t="shared" si="6"/>
        <v>234104.40841218646</v>
      </c>
      <c r="AL53" s="2">
        <f t="shared" si="15"/>
        <v>1427.0682776766409</v>
      </c>
      <c r="AM53" s="2"/>
      <c r="AN53" s="7" t="s">
        <v>363</v>
      </c>
      <c r="AO53" s="7">
        <f t="shared" si="16"/>
        <v>0.1456155612014822</v>
      </c>
      <c r="AP53" s="7">
        <f t="shared" si="17"/>
        <v>-0.33207445898424603</v>
      </c>
      <c r="AQ53" s="7">
        <f t="shared" si="18"/>
        <v>-0.52551151252463302</v>
      </c>
      <c r="AR53" s="7">
        <f t="shared" si="19"/>
        <v>2.6821531194563355</v>
      </c>
      <c r="AS53" s="7" t="s">
        <v>363</v>
      </c>
      <c r="AT53" s="7">
        <f t="shared" si="20"/>
        <v>3.6</v>
      </c>
      <c r="AU53" s="7">
        <f t="shared" si="13"/>
        <v>-0.26594561300123853</v>
      </c>
      <c r="AV53" s="7" t="s">
        <v>363</v>
      </c>
      <c r="AW53" s="7" t="s">
        <v>363</v>
      </c>
      <c r="AX53" s="7" t="s">
        <v>363</v>
      </c>
      <c r="AY53" s="7">
        <f t="shared" si="14"/>
        <v>3.629</v>
      </c>
      <c r="BG53">
        <v>14.516</v>
      </c>
    </row>
    <row r="54" spans="1:59" x14ac:dyDescent="0.2">
      <c r="A54" t="s">
        <v>50</v>
      </c>
      <c r="E54" s="5"/>
      <c r="F54" s="4"/>
      <c r="G54" s="4"/>
      <c r="H54" s="4"/>
      <c r="I54" s="4"/>
      <c r="J54" s="28">
        <f t="shared" si="0"/>
        <v>229576.2364115493</v>
      </c>
      <c r="K54" s="4"/>
      <c r="L54" s="4"/>
      <c r="M54" s="3">
        <v>133.80600000000001</v>
      </c>
      <c r="N54" s="3">
        <v>1053.104</v>
      </c>
      <c r="O54" s="3">
        <v>601.17399999999998</v>
      </c>
      <c r="P54" s="3">
        <v>0.55100000000000005</v>
      </c>
      <c r="Q54" s="3">
        <v>227.68600000000001</v>
      </c>
      <c r="R54" s="3">
        <v>0.60099999999999998</v>
      </c>
      <c r="S54" s="3">
        <v>0.54</v>
      </c>
      <c r="T54" s="3">
        <v>133.80600000000001</v>
      </c>
      <c r="U54" s="3">
        <v>315.226</v>
      </c>
      <c r="V54" s="3">
        <v>124.286</v>
      </c>
      <c r="W54" s="3">
        <v>13.35</v>
      </c>
      <c r="X54" s="3">
        <f t="shared" si="8"/>
        <v>2.536295318861336</v>
      </c>
      <c r="Y54" s="3">
        <f t="shared" si="9"/>
        <v>4.696843183076548</v>
      </c>
      <c r="Z54" s="3"/>
      <c r="AA54" s="3">
        <v>100983</v>
      </c>
      <c r="AB54" s="3">
        <f t="shared" si="10"/>
        <v>613.42013703703697</v>
      </c>
      <c r="AC54" s="3">
        <f t="shared" si="11"/>
        <v>253.40608518518513</v>
      </c>
      <c r="AD54" s="3"/>
      <c r="AE54" s="2">
        <f t="shared" si="1"/>
        <v>1568036.6588371824</v>
      </c>
      <c r="AF54" s="2">
        <f t="shared" si="2"/>
        <v>8995.4634144161373</v>
      </c>
      <c r="AG54" s="2">
        <f t="shared" si="3"/>
        <v>3844.0049345983866</v>
      </c>
      <c r="AH54" s="2">
        <f t="shared" si="4"/>
        <v>36.754468085106375</v>
      </c>
      <c r="AI54" s="6">
        <f t="shared" si="12"/>
        <v>229576.2364115493</v>
      </c>
      <c r="AJ54" s="2">
        <f t="shared" si="5"/>
        <v>0.79147139563733937</v>
      </c>
      <c r="AK54" s="2">
        <f t="shared" si="6"/>
        <v>233302.72845838175</v>
      </c>
      <c r="AL54" s="2">
        <f t="shared" si="15"/>
        <v>1426.5334858979645</v>
      </c>
      <c r="AM54" s="2"/>
      <c r="AN54" s="7" t="s">
        <v>363</v>
      </c>
      <c r="AO54" s="7">
        <f t="shared" si="16"/>
        <v>-0.59235434217353877</v>
      </c>
      <c r="AP54" s="7">
        <f t="shared" si="17"/>
        <v>-0.27774929810548821</v>
      </c>
      <c r="AQ54" s="7">
        <f t="shared" si="18"/>
        <v>-1.2469617718172223</v>
      </c>
      <c r="AR54" s="7">
        <f t="shared" si="19"/>
        <v>2.0580707700020664</v>
      </c>
      <c r="AS54" s="7" t="s">
        <v>363</v>
      </c>
      <c r="AT54" s="7">
        <f t="shared" si="20"/>
        <v>3.3374999999999999</v>
      </c>
      <c r="AU54" s="7">
        <f t="shared" si="13"/>
        <v>0.20207931331028764</v>
      </c>
      <c r="AV54" s="7" t="s">
        <v>363</v>
      </c>
      <c r="AW54" s="7" t="s">
        <v>363</v>
      </c>
      <c r="AX54" s="7" t="s">
        <v>363</v>
      </c>
      <c r="AY54" s="7">
        <f t="shared" si="14"/>
        <v>3.5670250000000001</v>
      </c>
      <c r="BG54">
        <v>14.2681</v>
      </c>
    </row>
    <row r="55" spans="1:59" x14ac:dyDescent="0.2">
      <c r="A55" t="s">
        <v>51</v>
      </c>
      <c r="E55" s="5"/>
      <c r="F55" s="4"/>
      <c r="G55" s="4"/>
      <c r="H55" s="4"/>
      <c r="I55" s="4"/>
      <c r="J55" s="28">
        <f t="shared" si="0"/>
        <v>230012.03423861632</v>
      </c>
      <c r="K55" s="4"/>
      <c r="L55" s="4"/>
      <c r="M55" s="3">
        <v>134.06</v>
      </c>
      <c r="N55" s="3">
        <v>1053.556</v>
      </c>
      <c r="O55" s="3">
        <v>605.30600000000004</v>
      </c>
      <c r="P55" s="3">
        <v>0.56399999999999995</v>
      </c>
      <c r="Q55" s="3">
        <v>225.97200000000001</v>
      </c>
      <c r="R55" s="3">
        <v>0.61099999999999999</v>
      </c>
      <c r="S55" s="3">
        <v>0.55200000000000005</v>
      </c>
      <c r="T55" s="3">
        <v>134.06</v>
      </c>
      <c r="U55" s="3">
        <v>321.822</v>
      </c>
      <c r="V55" s="3">
        <v>124.099</v>
      </c>
      <c r="W55" s="3">
        <v>12.606999999999999</v>
      </c>
      <c r="X55" s="3">
        <f t="shared" si="8"/>
        <v>2.593268277745993</v>
      </c>
      <c r="Y55" s="3">
        <f t="shared" si="9"/>
        <v>4.6979497785253495</v>
      </c>
      <c r="Z55" s="3"/>
      <c r="AA55" s="3">
        <v>100733</v>
      </c>
      <c r="AB55" s="3">
        <f t="shared" si="10"/>
        <v>618.46482608695646</v>
      </c>
      <c r="AC55" s="3">
        <f t="shared" si="11"/>
        <v>250.12480434782609</v>
      </c>
      <c r="AD55" s="3"/>
      <c r="AE55" s="2">
        <f t="shared" si="1"/>
        <v>1568709.6717303009</v>
      </c>
      <c r="AF55" s="2">
        <f t="shared" si="2"/>
        <v>9069.4409594065073</v>
      </c>
      <c r="AG55" s="2">
        <f t="shared" si="3"/>
        <v>3794.2300457223214</v>
      </c>
      <c r="AH55" s="2">
        <f t="shared" si="4"/>
        <v>37.571234042553186</v>
      </c>
      <c r="AI55" s="6">
        <f t="shared" si="12"/>
        <v>230012.03423861632</v>
      </c>
      <c r="AJ55" s="2">
        <f t="shared" si="5"/>
        <v>0.79165786953270478</v>
      </c>
      <c r="AK55" s="2">
        <f t="shared" si="6"/>
        <v>232725.14924094322</v>
      </c>
      <c r="AL55" s="2">
        <f t="shared" si="15"/>
        <v>1426.5763974268241</v>
      </c>
      <c r="AM55" s="2"/>
      <c r="AN55" s="7" t="s">
        <v>363</v>
      </c>
      <c r="AO55" s="7">
        <f t="shared" si="16"/>
        <v>-0.14673559031803118</v>
      </c>
      <c r="AP55" s="7">
        <f t="shared" si="17"/>
        <v>0.62937696192254367</v>
      </c>
      <c r="AQ55" s="7">
        <f t="shared" si="18"/>
        <v>-1.4929742252797915</v>
      </c>
      <c r="AR55" s="7">
        <f t="shared" si="19"/>
        <v>2.1978906718775382</v>
      </c>
      <c r="AS55" s="7" t="s">
        <v>363</v>
      </c>
      <c r="AT55" s="7">
        <f t="shared" si="20"/>
        <v>3.1517499999999998</v>
      </c>
      <c r="AU55" s="7">
        <f t="shared" si="13"/>
        <v>2.3557633647527464E-2</v>
      </c>
      <c r="AV55" s="7" t="s">
        <v>363</v>
      </c>
      <c r="AW55" s="7" t="s">
        <v>363</v>
      </c>
      <c r="AX55" s="7" t="s">
        <v>363</v>
      </c>
      <c r="AY55" s="7">
        <f t="shared" si="14"/>
        <v>3.4190999999999998</v>
      </c>
      <c r="BG55">
        <v>13.676399999999999</v>
      </c>
    </row>
    <row r="56" spans="1:59" x14ac:dyDescent="0.2">
      <c r="A56" t="s">
        <v>52</v>
      </c>
      <c r="E56" s="5"/>
      <c r="F56" s="4"/>
      <c r="G56" s="4"/>
      <c r="H56" s="4"/>
      <c r="I56" s="4"/>
      <c r="J56" s="28">
        <f t="shared" si="0"/>
        <v>230178.46096785061</v>
      </c>
      <c r="K56" s="4"/>
      <c r="L56" s="4"/>
      <c r="M56" s="3">
        <v>134.15700000000001</v>
      </c>
      <c r="N56" s="3">
        <v>1060.5709999999999</v>
      </c>
      <c r="O56" s="3">
        <v>608.755</v>
      </c>
      <c r="P56" s="3">
        <v>0.57399999999999995</v>
      </c>
      <c r="Q56" s="3">
        <v>227.803</v>
      </c>
      <c r="R56" s="3">
        <v>0.62</v>
      </c>
      <c r="S56" s="3">
        <v>0.56399999999999995</v>
      </c>
      <c r="T56" s="3">
        <v>134.15700000000001</v>
      </c>
      <c r="U56" s="3">
        <v>326.93099999999998</v>
      </c>
      <c r="V56" s="3">
        <v>123.824</v>
      </c>
      <c r="W56" s="3">
        <v>11.885999999999999</v>
      </c>
      <c r="X56" s="3">
        <f t="shared" si="8"/>
        <v>2.6402878278847397</v>
      </c>
      <c r="Y56" s="3">
        <f t="shared" si="9"/>
        <v>4.6813613969587591</v>
      </c>
      <c r="Z56" s="3"/>
      <c r="AA56" s="3">
        <v>100447</v>
      </c>
      <c r="AB56" s="3">
        <f t="shared" si="10"/>
        <v>619.54852836879434</v>
      </c>
      <c r="AC56" s="3">
        <f t="shared" si="11"/>
        <v>250.42173758865249</v>
      </c>
      <c r="AD56" s="3"/>
      <c r="AE56" s="2">
        <f t="shared" si="1"/>
        <v>1579154.7722728329</v>
      </c>
      <c r="AF56" s="2">
        <f t="shared" si="2"/>
        <v>9085.3328475917879</v>
      </c>
      <c r="AG56" s="2">
        <f t="shared" si="3"/>
        <v>3798.734329201342</v>
      </c>
      <c r="AH56" s="2">
        <f t="shared" si="4"/>
        <v>38.387999999999984</v>
      </c>
      <c r="AI56" s="6">
        <f t="shared" si="12"/>
        <v>230178.46096785061</v>
      </c>
      <c r="AJ56" s="2">
        <f t="shared" si="5"/>
        <v>0.78886253892486569</v>
      </c>
      <c r="AK56" s="2">
        <f t="shared" si="6"/>
        <v>232064.39861619353</v>
      </c>
      <c r="AL56" s="2">
        <f t="shared" si="15"/>
        <v>1427.240030760637</v>
      </c>
      <c r="AM56" s="2"/>
      <c r="AN56" s="7" t="s">
        <v>363</v>
      </c>
      <c r="AO56" s="7">
        <f t="shared" si="16"/>
        <v>0.59130383625763383</v>
      </c>
      <c r="AP56" s="7">
        <f t="shared" si="17"/>
        <v>0.10274172517959372</v>
      </c>
      <c r="AQ56" s="7">
        <f t="shared" si="18"/>
        <v>4.6314125277007803E-2</v>
      </c>
      <c r="AR56" s="7">
        <f t="shared" si="19"/>
        <v>2.1506205220963248</v>
      </c>
      <c r="AS56" s="7" t="s">
        <v>363</v>
      </c>
      <c r="AT56" s="7">
        <f t="shared" si="20"/>
        <v>2.9714999999999998</v>
      </c>
      <c r="AU56" s="7">
        <f t="shared" si="13"/>
        <v>-0.35372317971731737</v>
      </c>
      <c r="AV56" s="7" t="s">
        <v>363</v>
      </c>
      <c r="AW56" s="7" t="s">
        <v>363</v>
      </c>
      <c r="AX56" s="7" t="s">
        <v>363</v>
      </c>
      <c r="AY56" s="7">
        <f t="shared" si="14"/>
        <v>3.2491500000000002</v>
      </c>
      <c r="BG56">
        <v>12.996600000000001</v>
      </c>
    </row>
    <row r="57" spans="1:59" x14ac:dyDescent="0.2">
      <c r="A57" t="s">
        <v>53</v>
      </c>
      <c r="E57" s="5"/>
      <c r="F57" s="4"/>
      <c r="G57" s="4"/>
      <c r="H57" s="4"/>
      <c r="I57" s="4"/>
      <c r="J57" s="28">
        <f t="shared" si="0"/>
        <v>230205.91279947685</v>
      </c>
      <c r="K57" s="4"/>
      <c r="L57" s="4"/>
      <c r="M57" s="3">
        <v>134.173</v>
      </c>
      <c r="N57" s="3">
        <v>1067.51</v>
      </c>
      <c r="O57" s="3">
        <v>608.73599999999999</v>
      </c>
      <c r="P57" s="3">
        <v>0.58599999999999997</v>
      </c>
      <c r="Q57" s="3">
        <v>227.96299999999999</v>
      </c>
      <c r="R57" s="3">
        <v>0.63200000000000001</v>
      </c>
      <c r="S57" s="3">
        <v>0.57399999999999995</v>
      </c>
      <c r="T57" s="3">
        <v>134.173</v>
      </c>
      <c r="U57" s="3">
        <v>334.428</v>
      </c>
      <c r="V57" s="3">
        <v>123.705</v>
      </c>
      <c r="W57" s="3">
        <v>11.848000000000001</v>
      </c>
      <c r="X57" s="3">
        <f t="shared" si="8"/>
        <v>2.7034315508669819</v>
      </c>
      <c r="Y57" s="3">
        <f t="shared" si="9"/>
        <v>4.7098110642281918</v>
      </c>
      <c r="Z57" s="3"/>
      <c r="AA57" s="3">
        <v>100221</v>
      </c>
      <c r="AB57" s="3">
        <f t="shared" si="10"/>
        <v>621.46218815331008</v>
      </c>
      <c r="AC57" s="3">
        <f t="shared" si="11"/>
        <v>250.99758885017425</v>
      </c>
      <c r="AD57" s="3"/>
      <c r="AE57" s="2">
        <f t="shared" si="1"/>
        <v>1589486.7113554603</v>
      </c>
      <c r="AF57" s="2">
        <f t="shared" si="2"/>
        <v>9113.3955986165583</v>
      </c>
      <c r="AG57" s="2">
        <f t="shared" si="3"/>
        <v>3807.4696170270731</v>
      </c>
      <c r="AH57" s="2">
        <f t="shared" si="4"/>
        <v>39.068638297872326</v>
      </c>
      <c r="AI57" s="6">
        <f t="shared" si="12"/>
        <v>230205.91279947685</v>
      </c>
      <c r="AJ57" s="2">
        <f t="shared" si="5"/>
        <v>0.79365663082478022</v>
      </c>
      <c r="AK57" s="2">
        <f t="shared" si="6"/>
        <v>231542.26700362909</v>
      </c>
      <c r="AL57" s="2">
        <f t="shared" si="15"/>
        <v>1427.8921699030957</v>
      </c>
      <c r="AM57" s="2"/>
      <c r="AN57" s="7" t="s">
        <v>363</v>
      </c>
      <c r="AO57" s="7">
        <f t="shared" si="16"/>
        <v>0.64021352846190061</v>
      </c>
      <c r="AP57" s="7">
        <f t="shared" si="17"/>
        <v>0.29647805662705018</v>
      </c>
      <c r="AQ57" s="7">
        <f t="shared" si="18"/>
        <v>0.21776298567436192</v>
      </c>
      <c r="AR57" s="7">
        <f t="shared" si="19"/>
        <v>1.7575144821507491</v>
      </c>
      <c r="AS57" s="7" t="s">
        <v>363</v>
      </c>
      <c r="AT57" s="7">
        <f t="shared" si="20"/>
        <v>2.9620000000000002</v>
      </c>
      <c r="AU57" s="7">
        <f t="shared" si="13"/>
        <v>0.60588290584235949</v>
      </c>
      <c r="AV57" s="7" t="s">
        <v>363</v>
      </c>
      <c r="AW57" s="7" t="s">
        <v>363</v>
      </c>
      <c r="AX57" s="7" t="s">
        <v>363</v>
      </c>
      <c r="AY57" s="7">
        <f t="shared" si="14"/>
        <v>3.2345250000000001</v>
      </c>
      <c r="BG57">
        <v>12.9381</v>
      </c>
    </row>
    <row r="58" spans="1:59" x14ac:dyDescent="0.2">
      <c r="A58" t="s">
        <v>54</v>
      </c>
      <c r="E58" s="5"/>
      <c r="F58" s="4"/>
      <c r="G58" s="4"/>
      <c r="H58" s="4"/>
      <c r="I58" s="4"/>
      <c r="J58" s="28">
        <f t="shared" si="0"/>
        <v>230377.48674714105</v>
      </c>
      <c r="K58" s="4"/>
      <c r="L58" s="4"/>
      <c r="M58" s="3">
        <v>134.273</v>
      </c>
      <c r="N58" s="3">
        <v>1070.2840000000001</v>
      </c>
      <c r="O58" s="3">
        <v>607.65499999999997</v>
      </c>
      <c r="P58" s="3">
        <v>0.59899999999999998</v>
      </c>
      <c r="Q58" s="3">
        <v>228.62299999999999</v>
      </c>
      <c r="R58" s="3">
        <v>0.64600000000000002</v>
      </c>
      <c r="S58" s="3">
        <v>0.58699999999999997</v>
      </c>
      <c r="T58" s="3">
        <v>134.273</v>
      </c>
      <c r="U58" s="3">
        <v>343.435</v>
      </c>
      <c r="V58" s="3">
        <v>123.58199999999999</v>
      </c>
      <c r="W58" s="3">
        <v>12.218999999999999</v>
      </c>
      <c r="X58" s="3">
        <f t="shared" si="8"/>
        <v>2.7790050330954346</v>
      </c>
      <c r="Y58" s="3">
        <f t="shared" si="9"/>
        <v>4.7342504822750167</v>
      </c>
      <c r="Z58" s="3"/>
      <c r="AA58" s="3">
        <v>100049</v>
      </c>
      <c r="AB58" s="3">
        <f t="shared" si="10"/>
        <v>620.07724872231688</v>
      </c>
      <c r="AC58" s="3">
        <f t="shared" si="11"/>
        <v>251.60214310051109</v>
      </c>
      <c r="AD58" s="3"/>
      <c r="AE58" s="2">
        <f t="shared" si="1"/>
        <v>1593617.1046419872</v>
      </c>
      <c r="AF58" s="2">
        <f t="shared" si="2"/>
        <v>9093.0862360272276</v>
      </c>
      <c r="AG58" s="2">
        <f t="shared" si="3"/>
        <v>3816.640310461009</v>
      </c>
      <c r="AH58" s="2">
        <f t="shared" si="4"/>
        <v>39.953468085106373</v>
      </c>
      <c r="AI58" s="6">
        <f t="shared" si="12"/>
        <v>230377.48674714105</v>
      </c>
      <c r="AJ58" s="2">
        <f t="shared" si="5"/>
        <v>0.79777495020571698</v>
      </c>
      <c r="AK58" s="2">
        <f t="shared" si="6"/>
        <v>231144.89250203138</v>
      </c>
      <c r="AL58" s="2">
        <f t="shared" si="15"/>
        <v>1428.1516899089449</v>
      </c>
      <c r="AM58" s="2"/>
      <c r="AN58" s="7" t="s">
        <v>363</v>
      </c>
      <c r="AO58" s="7">
        <f t="shared" si="16"/>
        <v>0.18501712286673691</v>
      </c>
      <c r="AP58" s="7">
        <f t="shared" si="17"/>
        <v>-0.29760332817269125</v>
      </c>
      <c r="AQ58" s="7">
        <f t="shared" si="18"/>
        <v>0.16606809367079609</v>
      </c>
      <c r="AR58" s="7">
        <f t="shared" si="19"/>
        <v>2.2395423508530174</v>
      </c>
      <c r="AS58" s="7" t="s">
        <v>363</v>
      </c>
      <c r="AT58" s="7">
        <f t="shared" si="20"/>
        <v>3.0547499999999999</v>
      </c>
      <c r="AU58" s="7">
        <f t="shared" si="13"/>
        <v>0.51756275584600109</v>
      </c>
      <c r="AV58" s="7" t="s">
        <v>363</v>
      </c>
      <c r="AW58" s="7" t="s">
        <v>363</v>
      </c>
      <c r="AX58" s="7" t="s">
        <v>363</v>
      </c>
      <c r="AY58" s="7">
        <f t="shared" si="14"/>
        <v>3.2826499999999998</v>
      </c>
      <c r="BG58">
        <v>13.130599999999999</v>
      </c>
    </row>
    <row r="59" spans="1:59" x14ac:dyDescent="0.2">
      <c r="A59" t="s">
        <v>55</v>
      </c>
      <c r="E59" s="5"/>
      <c r="F59" s="4"/>
      <c r="G59" s="4"/>
      <c r="H59" s="4"/>
      <c r="I59" s="4"/>
      <c r="J59" s="28">
        <f t="shared" si="0"/>
        <v>230772.10682676866</v>
      </c>
      <c r="K59" s="4"/>
      <c r="L59" s="4"/>
      <c r="M59" s="3">
        <v>134.50299999999999</v>
      </c>
      <c r="N59" s="3">
        <v>1081.989</v>
      </c>
      <c r="O59" s="3">
        <v>612.80999999999995</v>
      </c>
      <c r="P59" s="3">
        <v>0.61299999999999999</v>
      </c>
      <c r="Q59" s="3">
        <v>226.73099999999999</v>
      </c>
      <c r="R59" s="3">
        <v>0.65700000000000003</v>
      </c>
      <c r="S59" s="3">
        <v>0.59899999999999998</v>
      </c>
      <c r="T59" s="3">
        <v>134.50299999999999</v>
      </c>
      <c r="U59" s="3">
        <v>349.42700000000002</v>
      </c>
      <c r="V59" s="3">
        <v>123.557</v>
      </c>
      <c r="W59" s="3">
        <v>12.169</v>
      </c>
      <c r="X59" s="3">
        <f t="shared" si="8"/>
        <v>2.8280631611321092</v>
      </c>
      <c r="Y59" s="3">
        <f t="shared" si="9"/>
        <v>4.7213074476329036</v>
      </c>
      <c r="Z59" s="3"/>
      <c r="AA59" s="3">
        <v>100112</v>
      </c>
      <c r="AB59" s="3">
        <f t="shared" si="10"/>
        <v>627.13277128547577</v>
      </c>
      <c r="AC59" s="3">
        <f t="shared" si="11"/>
        <v>248.68491986644409</v>
      </c>
      <c r="AD59" s="3"/>
      <c r="AE59" s="2">
        <f t="shared" si="1"/>
        <v>1611045.45843391</v>
      </c>
      <c r="AF59" s="2">
        <f t="shared" si="2"/>
        <v>9196.5515304550354</v>
      </c>
      <c r="AG59" s="2">
        <f t="shared" si="3"/>
        <v>3772.3879378359247</v>
      </c>
      <c r="AH59" s="2">
        <f t="shared" si="4"/>
        <v>40.770234042553184</v>
      </c>
      <c r="AI59" s="6">
        <f t="shared" si="12"/>
        <v>230772.10682676866</v>
      </c>
      <c r="AJ59" s="2">
        <f t="shared" si="5"/>
        <v>0.79559390193719337</v>
      </c>
      <c r="AK59" s="2">
        <f t="shared" si="6"/>
        <v>231290.44246482587</v>
      </c>
      <c r="AL59" s="2">
        <f t="shared" si="15"/>
        <v>1429.239387928671</v>
      </c>
      <c r="AM59" s="2"/>
      <c r="AN59" s="7" t="s">
        <v>363</v>
      </c>
      <c r="AO59" s="7">
        <f t="shared" si="16"/>
        <v>0.91655174465590583</v>
      </c>
      <c r="AP59" s="7">
        <f t="shared" si="17"/>
        <v>0.96027469098811347</v>
      </c>
      <c r="AQ59" s="7">
        <f t="shared" si="18"/>
        <v>-1.337379229793586</v>
      </c>
      <c r="AR59" s="7">
        <f t="shared" si="19"/>
        <v>2.0236778287352917</v>
      </c>
      <c r="AS59" s="7" t="s">
        <v>363</v>
      </c>
      <c r="AT59" s="7">
        <f t="shared" si="20"/>
        <v>3.0422500000000001</v>
      </c>
      <c r="AU59" s="7">
        <f t="shared" si="13"/>
        <v>-0.27376581734921429</v>
      </c>
      <c r="AV59" s="7" t="s">
        <v>363</v>
      </c>
      <c r="AW59" s="7" t="s">
        <v>363</v>
      </c>
      <c r="AX59" s="7" t="s">
        <v>363</v>
      </c>
      <c r="AY59" s="7">
        <f t="shared" si="14"/>
        <v>3.2716500000000002</v>
      </c>
      <c r="BG59">
        <v>13.086600000000001</v>
      </c>
    </row>
    <row r="60" spans="1:59" x14ac:dyDescent="0.2">
      <c r="A60" t="s">
        <v>56</v>
      </c>
      <c r="E60" s="5"/>
      <c r="F60" s="4"/>
      <c r="G60" s="4"/>
      <c r="H60" s="4"/>
      <c r="I60" s="4"/>
      <c r="J60" s="28">
        <f t="shared" si="0"/>
        <v>231058.63531936787</v>
      </c>
      <c r="K60" s="4"/>
      <c r="L60" s="4"/>
      <c r="M60" s="3">
        <v>134.66999999999999</v>
      </c>
      <c r="N60" s="3">
        <v>1091.2850000000001</v>
      </c>
      <c r="O60" s="3">
        <v>618.28700000000003</v>
      </c>
      <c r="P60" s="3">
        <v>0.623</v>
      </c>
      <c r="Q60" s="3">
        <v>228.24299999999999</v>
      </c>
      <c r="R60" s="3">
        <v>0.66400000000000003</v>
      </c>
      <c r="S60" s="3">
        <v>0.60899999999999999</v>
      </c>
      <c r="T60" s="3">
        <v>134.66999999999999</v>
      </c>
      <c r="U60" s="3">
        <v>356.90499999999997</v>
      </c>
      <c r="V60" s="3">
        <v>123.377</v>
      </c>
      <c r="W60" s="3">
        <v>11.432</v>
      </c>
      <c r="X60" s="3">
        <f t="shared" si="8"/>
        <v>2.8928001167154331</v>
      </c>
      <c r="Y60" s="3">
        <f t="shared" si="9"/>
        <v>4.7500822934571971</v>
      </c>
      <c r="Z60" s="3"/>
      <c r="AA60" s="3">
        <v>99971</v>
      </c>
      <c r="AB60" s="3">
        <f t="shared" si="10"/>
        <v>632.50049425287364</v>
      </c>
      <c r="AC60" s="3">
        <f t="shared" si="11"/>
        <v>248.85607881773402</v>
      </c>
      <c r="AD60" s="3"/>
      <c r="AE60" s="2">
        <f t="shared" si="1"/>
        <v>1624886.8917401652</v>
      </c>
      <c r="AF60" s="2">
        <f t="shared" si="2"/>
        <v>9275.2661872727549</v>
      </c>
      <c r="AG60" s="2">
        <f t="shared" si="3"/>
        <v>3774.9843074253859</v>
      </c>
      <c r="AH60" s="2">
        <f t="shared" si="4"/>
        <v>41.450872340425526</v>
      </c>
      <c r="AI60" s="6">
        <f t="shared" si="12"/>
        <v>231058.63531936787</v>
      </c>
      <c r="AJ60" s="2">
        <f t="shared" si="5"/>
        <v>0.80044279011507913</v>
      </c>
      <c r="AK60" s="2">
        <f t="shared" si="6"/>
        <v>230964.68778619054</v>
      </c>
      <c r="AL60" s="2">
        <f t="shared" si="15"/>
        <v>1430.0948766240454</v>
      </c>
      <c r="AM60" s="2"/>
      <c r="AN60" s="7" t="s">
        <v>363</v>
      </c>
      <c r="AO60" s="7">
        <f t="shared" si="16"/>
        <v>0.73140491176524558</v>
      </c>
      <c r="AP60" s="7">
        <f t="shared" si="17"/>
        <v>0.72818895408896189</v>
      </c>
      <c r="AQ60" s="7">
        <f t="shared" si="18"/>
        <v>-5.5281832214469001E-2</v>
      </c>
      <c r="AR60" s="7">
        <f t="shared" si="19"/>
        <v>1.6556669594447608</v>
      </c>
      <c r="AS60" s="7" t="s">
        <v>363</v>
      </c>
      <c r="AT60" s="7">
        <f t="shared" si="20"/>
        <v>2.8580000000000001</v>
      </c>
      <c r="AU60" s="7">
        <f t="shared" si="13"/>
        <v>0.6076179978092271</v>
      </c>
      <c r="AV60" s="7" t="s">
        <v>363</v>
      </c>
      <c r="AW60" s="7" t="s">
        <v>363</v>
      </c>
      <c r="AX60" s="7" t="s">
        <v>363</v>
      </c>
      <c r="AY60" s="7">
        <f t="shared" si="14"/>
        <v>3.1519249999999999</v>
      </c>
      <c r="BG60">
        <v>12.607699999999999</v>
      </c>
    </row>
    <row r="61" spans="1:59" x14ac:dyDescent="0.2">
      <c r="A61" t="s">
        <v>57</v>
      </c>
      <c r="E61" s="5"/>
      <c r="F61" s="4"/>
      <c r="G61" s="4"/>
      <c r="H61" s="4"/>
      <c r="I61" s="4"/>
      <c r="J61" s="28">
        <f t="shared" si="0"/>
        <v>231165.01116691969</v>
      </c>
      <c r="K61" s="4"/>
      <c r="L61" s="4"/>
      <c r="M61" s="3">
        <v>134.732</v>
      </c>
      <c r="N61" s="3">
        <v>1086.1279999999999</v>
      </c>
      <c r="O61" s="3">
        <v>616.245</v>
      </c>
      <c r="P61" s="3">
        <v>0.63300000000000001</v>
      </c>
      <c r="Q61" s="3">
        <v>222.86</v>
      </c>
      <c r="R61" s="3">
        <v>0.67300000000000004</v>
      </c>
      <c r="S61" s="3">
        <v>0.61799999999999999</v>
      </c>
      <c r="T61" s="3">
        <v>134.732</v>
      </c>
      <c r="U61" s="3">
        <v>357.88499999999999</v>
      </c>
      <c r="V61" s="3">
        <v>123.26600000000001</v>
      </c>
      <c r="W61" s="3">
        <v>10.858000000000001</v>
      </c>
      <c r="X61" s="3">
        <f t="shared" si="8"/>
        <v>2.9033553453507048</v>
      </c>
      <c r="Y61" s="3">
        <f t="shared" si="9"/>
        <v>4.6979859957131147</v>
      </c>
      <c r="Z61" s="3"/>
      <c r="AA61" s="3">
        <v>99984</v>
      </c>
      <c r="AB61" s="3">
        <f t="shared" si="10"/>
        <v>631.20240291262132</v>
      </c>
      <c r="AC61" s="3">
        <f t="shared" si="11"/>
        <v>242.69381877022659</v>
      </c>
      <c r="AD61" s="3"/>
      <c r="AE61" s="2">
        <f t="shared" si="1"/>
        <v>1617208.2910989905</v>
      </c>
      <c r="AF61" s="2">
        <f t="shared" si="2"/>
        <v>9256.230403386995</v>
      </c>
      <c r="AG61" s="2">
        <f t="shared" si="3"/>
        <v>3681.5068441135386</v>
      </c>
      <c r="AH61" s="2">
        <f t="shared" si="4"/>
        <v>42.063446808510633</v>
      </c>
      <c r="AI61" s="6">
        <f t="shared" si="12"/>
        <v>231165.01116691969</v>
      </c>
      <c r="AJ61" s="2">
        <f t="shared" si="5"/>
        <v>0.79166397253998633</v>
      </c>
      <c r="AK61" s="2">
        <f t="shared" si="6"/>
        <v>230994.72190549734</v>
      </c>
      <c r="AL61" s="2">
        <f t="shared" si="15"/>
        <v>1429.6211943559126</v>
      </c>
      <c r="AM61" s="2"/>
      <c r="AN61" s="7" t="s">
        <v>363</v>
      </c>
      <c r="AO61" s="7">
        <f t="shared" si="16"/>
        <v>-0.51971013807764577</v>
      </c>
      <c r="AP61" s="7">
        <f t="shared" si="17"/>
        <v>-0.25147043080819032</v>
      </c>
      <c r="AQ61" s="7">
        <f t="shared" si="18"/>
        <v>-2.5534367537789331</v>
      </c>
      <c r="AR61" s="7">
        <f t="shared" si="19"/>
        <v>1.4670189747793838</v>
      </c>
      <c r="AS61" s="7" t="s">
        <v>363</v>
      </c>
      <c r="AT61" s="7">
        <f t="shared" si="20"/>
        <v>2.7145000000000001</v>
      </c>
      <c r="AU61" s="7">
        <f t="shared" si="13"/>
        <v>-1.1028037506531232</v>
      </c>
      <c r="AV61" s="7" t="s">
        <v>363</v>
      </c>
      <c r="AW61" s="7" t="s">
        <v>363</v>
      </c>
      <c r="AX61" s="7" t="s">
        <v>363</v>
      </c>
      <c r="AY61" s="7">
        <f t="shared" si="14"/>
        <v>3.1264750000000001</v>
      </c>
      <c r="BG61">
        <v>12.5059</v>
      </c>
    </row>
    <row r="62" spans="1:59" x14ac:dyDescent="0.2">
      <c r="A62" t="s">
        <v>58</v>
      </c>
      <c r="E62" s="5"/>
      <c r="F62" s="4"/>
      <c r="G62" s="4"/>
      <c r="H62" s="4"/>
      <c r="I62" s="4"/>
      <c r="J62" s="28">
        <f t="shared" si="0"/>
        <v>231653.99691776262</v>
      </c>
      <c r="K62" s="4"/>
      <c r="L62" s="4"/>
      <c r="M62" s="3">
        <v>135.017</v>
      </c>
      <c r="N62" s="3">
        <v>1097.326</v>
      </c>
      <c r="O62" s="3">
        <v>617.43799999999999</v>
      </c>
      <c r="P62" s="3">
        <v>0.64300000000000002</v>
      </c>
      <c r="Q62" s="3">
        <v>225.869</v>
      </c>
      <c r="R62" s="3">
        <v>0.68300000000000005</v>
      </c>
      <c r="S62" s="3">
        <v>0.628</v>
      </c>
      <c r="T62" s="3">
        <v>135.017</v>
      </c>
      <c r="U62" s="3">
        <v>365.488</v>
      </c>
      <c r="V62" s="3">
        <v>123.42700000000001</v>
      </c>
      <c r="W62" s="3">
        <v>10.414</v>
      </c>
      <c r="X62" s="3">
        <f t="shared" si="8"/>
        <v>2.961167329676651</v>
      </c>
      <c r="Y62" s="3">
        <f t="shared" si="9"/>
        <v>4.7152346013959408</v>
      </c>
      <c r="Z62" s="3"/>
      <c r="AA62" s="3">
        <v>100150</v>
      </c>
      <c r="AB62" s="3">
        <f t="shared" si="10"/>
        <v>632.18572292993633</v>
      </c>
      <c r="AC62" s="3">
        <f t="shared" si="11"/>
        <v>245.65052070063695</v>
      </c>
      <c r="AD62" s="3"/>
      <c r="AE62" s="2">
        <f t="shared" si="1"/>
        <v>1633881.7388360221</v>
      </c>
      <c r="AF62" s="2">
        <f t="shared" si="2"/>
        <v>9270.6502417756492</v>
      </c>
      <c r="AG62" s="2">
        <f t="shared" si="3"/>
        <v>3726.3580827975984</v>
      </c>
      <c r="AH62" s="2">
        <f t="shared" si="4"/>
        <v>42.744085106382975</v>
      </c>
      <c r="AI62" s="6">
        <f t="shared" si="12"/>
        <v>231653.99691776262</v>
      </c>
      <c r="AJ62" s="2">
        <f t="shared" si="5"/>
        <v>0.79457055840637714</v>
      </c>
      <c r="AK62" s="2">
        <f t="shared" si="6"/>
        <v>231378.23450587652</v>
      </c>
      <c r="AL62" s="2">
        <f t="shared" si="15"/>
        <v>1430.6469176529517</v>
      </c>
      <c r="AM62" s="2"/>
      <c r="AN62" s="7" t="s">
        <v>363</v>
      </c>
      <c r="AO62" s="7">
        <f t="shared" si="16"/>
        <v>0.81441566954397315</v>
      </c>
      <c r="AP62" s="7">
        <f t="shared" si="17"/>
        <v>-5.5643632280921888E-2</v>
      </c>
      <c r="AQ62" s="7">
        <f t="shared" si="18"/>
        <v>0.99961582165825658</v>
      </c>
      <c r="AR62" s="7">
        <f t="shared" si="19"/>
        <v>1.6051709010508044</v>
      </c>
      <c r="AS62" s="7" t="s">
        <v>363</v>
      </c>
      <c r="AT62" s="7">
        <f t="shared" si="20"/>
        <v>2.6034999999999999</v>
      </c>
      <c r="AU62" s="7">
        <f t="shared" si="13"/>
        <v>0.36647659129364124</v>
      </c>
      <c r="AV62" s="7" t="s">
        <v>363</v>
      </c>
      <c r="AW62" s="7" t="s">
        <v>363</v>
      </c>
      <c r="AX62" s="7" t="s">
        <v>363</v>
      </c>
      <c r="AY62" s="7">
        <f t="shared" si="14"/>
        <v>3.0522999999999998</v>
      </c>
      <c r="BG62">
        <v>12.209199999999999</v>
      </c>
    </row>
    <row r="63" spans="1:59" x14ac:dyDescent="0.2">
      <c r="A63" t="s">
        <v>59</v>
      </c>
      <c r="E63" s="5"/>
      <c r="F63" s="4"/>
      <c r="G63" s="4"/>
      <c r="H63" s="4"/>
      <c r="I63" s="4"/>
      <c r="J63" s="28">
        <f t="shared" si="0"/>
        <v>231873.6115707728</v>
      </c>
      <c r="K63" s="4"/>
      <c r="L63" s="4"/>
      <c r="M63" s="3">
        <v>135.14500000000001</v>
      </c>
      <c r="N63" s="3">
        <v>1102.941</v>
      </c>
      <c r="O63" s="3">
        <v>618.49</v>
      </c>
      <c r="P63" s="3">
        <v>0.65300000000000002</v>
      </c>
      <c r="Q63" s="3">
        <v>227.77</v>
      </c>
      <c r="R63" s="3">
        <v>0.69399999999999995</v>
      </c>
      <c r="S63" s="3">
        <v>0.63500000000000001</v>
      </c>
      <c r="T63" s="3">
        <v>135.14500000000001</v>
      </c>
      <c r="U63" s="3">
        <v>372.03699999999998</v>
      </c>
      <c r="V63" s="3">
        <v>123.401</v>
      </c>
      <c r="W63" s="3">
        <v>10.128</v>
      </c>
      <c r="X63" s="3">
        <f t="shared" si="8"/>
        <v>3.0148621161903062</v>
      </c>
      <c r="Y63" s="3">
        <f t="shared" si="9"/>
        <v>4.7478143562052066</v>
      </c>
      <c r="Z63" s="3"/>
      <c r="AA63" s="3">
        <v>100234</v>
      </c>
      <c r="AB63" s="3">
        <f t="shared" si="10"/>
        <v>636.02200000000005</v>
      </c>
      <c r="AC63" s="3">
        <f t="shared" si="11"/>
        <v>248.93288188976379</v>
      </c>
      <c r="AD63" s="3"/>
      <c r="AE63" s="2">
        <f t="shared" si="1"/>
        <v>1642242.2861697809</v>
      </c>
      <c r="AF63" s="2">
        <f t="shared" si="2"/>
        <v>9326.907100570681</v>
      </c>
      <c r="AG63" s="2">
        <f t="shared" si="3"/>
        <v>3776.1493599049227</v>
      </c>
      <c r="AH63" s="2">
        <f t="shared" si="4"/>
        <v>43.220531914893613</v>
      </c>
      <c r="AI63" s="6">
        <f t="shared" si="12"/>
        <v>231873.6115707728</v>
      </c>
      <c r="AJ63" s="2">
        <f t="shared" si="5"/>
        <v>0.80006061694214492</v>
      </c>
      <c r="AK63" s="2">
        <f t="shared" si="6"/>
        <v>231572.30112293587</v>
      </c>
      <c r="AL63" s="2">
        <f t="shared" si="15"/>
        <v>1431.1573113632883</v>
      </c>
      <c r="AM63" s="2"/>
      <c r="AN63" s="7" t="s">
        <v>363</v>
      </c>
      <c r="AO63" s="7">
        <f t="shared" si="16"/>
        <v>0.41563574320740676</v>
      </c>
      <c r="AP63" s="7">
        <f t="shared" si="17"/>
        <v>0.51023578931897884</v>
      </c>
      <c r="AQ63" s="7">
        <f t="shared" si="18"/>
        <v>1.2325851517114179</v>
      </c>
      <c r="AR63" s="7">
        <f t="shared" si="19"/>
        <v>1.1084832424492914</v>
      </c>
      <c r="AS63" s="7" t="s">
        <v>363</v>
      </c>
      <c r="AT63" s="7">
        <f t="shared" si="20"/>
        <v>2.532</v>
      </c>
      <c r="AU63" s="7">
        <f t="shared" si="13"/>
        <v>0.68857053747258667</v>
      </c>
      <c r="AV63" s="7" t="s">
        <v>363</v>
      </c>
      <c r="AW63" s="7" t="s">
        <v>363</v>
      </c>
      <c r="AX63" s="7" t="s">
        <v>363</v>
      </c>
      <c r="AY63" s="7">
        <f t="shared" si="14"/>
        <v>2.8545750000000001</v>
      </c>
      <c r="BG63">
        <v>11.4183</v>
      </c>
    </row>
    <row r="64" spans="1:59" x14ac:dyDescent="0.2">
      <c r="A64" t="s">
        <v>60</v>
      </c>
      <c r="B64">
        <v>0.15719806447451701</v>
      </c>
      <c r="E64" s="4"/>
      <c r="F64" s="4"/>
      <c r="G64" s="4"/>
      <c r="H64" s="4"/>
      <c r="I64" s="4"/>
      <c r="J64" s="28">
        <f t="shared" si="0"/>
        <v>232029.74386314719</v>
      </c>
      <c r="K64" s="4"/>
      <c r="L64" s="4"/>
      <c r="M64" s="3">
        <v>135.23599999999999</v>
      </c>
      <c r="N64" s="3">
        <v>1105.42</v>
      </c>
      <c r="O64" s="3">
        <v>623.9</v>
      </c>
      <c r="P64" s="3">
        <v>0.66400000000000003</v>
      </c>
      <c r="Q64" s="3">
        <v>225.155</v>
      </c>
      <c r="R64" s="3">
        <v>0.70199999999999996</v>
      </c>
      <c r="S64" s="3">
        <v>0.64500000000000002</v>
      </c>
      <c r="T64" s="3">
        <v>135.23599999999999</v>
      </c>
      <c r="U64" s="3">
        <v>379.61700000000002</v>
      </c>
      <c r="V64" s="3">
        <v>123.43300000000001</v>
      </c>
      <c r="W64" s="3">
        <v>9.8629999999999995</v>
      </c>
      <c r="X64" s="3">
        <f t="shared" si="8"/>
        <v>3.0754903469898651</v>
      </c>
      <c r="Y64" s="3">
        <f t="shared" si="9"/>
        <v>4.7682020883563796</v>
      </c>
      <c r="Z64" s="3"/>
      <c r="AA64" s="3">
        <v>100432</v>
      </c>
      <c r="AB64" s="3">
        <f t="shared" si="10"/>
        <v>642.27844961240316</v>
      </c>
      <c r="AC64" s="3">
        <f t="shared" si="11"/>
        <v>245.05241860465114</v>
      </c>
      <c r="AD64" s="3"/>
      <c r="AE64" s="2">
        <f t="shared" si="1"/>
        <v>1645933.4343158875</v>
      </c>
      <c r="AF64" s="2">
        <f t="shared" si="2"/>
        <v>9418.6544368488048</v>
      </c>
      <c r="AG64" s="2">
        <f t="shared" si="3"/>
        <v>3717.2852643343681</v>
      </c>
      <c r="AH64" s="2">
        <f t="shared" si="4"/>
        <v>43.901170212765948</v>
      </c>
      <c r="AI64" s="6">
        <f t="shared" si="12"/>
        <v>232029.74386314719</v>
      </c>
      <c r="AJ64" s="2">
        <f t="shared" si="5"/>
        <v>0.80349618125430056</v>
      </c>
      <c r="AK64" s="6">
        <f>Hours_q!D64</f>
        <v>232029.74386314719</v>
      </c>
      <c r="AL64" s="2">
        <f t="shared" si="15"/>
        <v>1431.3818218524052</v>
      </c>
      <c r="AM64" s="6"/>
      <c r="AN64" s="7" t="s">
        <v>363</v>
      </c>
      <c r="AO64" s="7">
        <f t="shared" si="16"/>
        <v>0.15719806447458226</v>
      </c>
      <c r="AP64" s="7">
        <f t="shared" si="17"/>
        <v>0.91156536141506739</v>
      </c>
      <c r="AQ64" s="7">
        <f t="shared" si="18"/>
        <v>-1.6384292583991016</v>
      </c>
      <c r="AR64" s="7">
        <f t="shared" si="19"/>
        <v>1.5625317903080815</v>
      </c>
      <c r="AS64" s="7" t="s">
        <v>363</v>
      </c>
      <c r="AT64" s="7">
        <f t="shared" si="20"/>
        <v>2.4657499999999999</v>
      </c>
      <c r="AU64" s="7">
        <f t="shared" si="13"/>
        <v>0.42849365518284283</v>
      </c>
      <c r="AV64" s="7">
        <f>Hours_q!H64</f>
        <v>4.6422508289106812</v>
      </c>
      <c r="AW64" s="7">
        <f>AV64-AVERAGE($AV$104:$AV$222)</f>
        <v>5.5978026452299705</v>
      </c>
      <c r="AX64" s="7" t="s">
        <v>363</v>
      </c>
      <c r="AY64" s="7">
        <f t="shared" si="14"/>
        <v>2.73685</v>
      </c>
      <c r="BD64">
        <v>8.6455000000000002</v>
      </c>
      <c r="BE64" t="s">
        <v>369</v>
      </c>
      <c r="BF64">
        <v>10.108499999999999</v>
      </c>
      <c r="BG64">
        <v>10.9474</v>
      </c>
    </row>
    <row r="65" spans="1:59" x14ac:dyDescent="0.2">
      <c r="A65" t="s">
        <v>61</v>
      </c>
      <c r="B65">
        <v>0.81002552716356002</v>
      </c>
      <c r="E65" s="4"/>
      <c r="F65" s="4"/>
      <c r="G65" s="4"/>
      <c r="H65" s="4"/>
      <c r="I65" s="4"/>
      <c r="J65" s="28">
        <f t="shared" si="0"/>
        <v>232354.01862423256</v>
      </c>
      <c r="K65" s="4"/>
      <c r="L65" s="4"/>
      <c r="M65" s="3">
        <v>135.42500000000001</v>
      </c>
      <c r="N65" s="3">
        <v>1115.9680000000001</v>
      </c>
      <c r="O65" s="3">
        <v>628.06899999999996</v>
      </c>
      <c r="P65" s="3">
        <v>0.67200000000000004</v>
      </c>
      <c r="Q65" s="3">
        <v>228.785</v>
      </c>
      <c r="R65" s="3">
        <v>0.71099999999999997</v>
      </c>
      <c r="S65" s="3">
        <v>0.65400000000000003</v>
      </c>
      <c r="T65" s="3">
        <v>135.42500000000001</v>
      </c>
      <c r="U65" s="3">
        <v>385.60700000000003</v>
      </c>
      <c r="V65" s="3">
        <v>123.583</v>
      </c>
      <c r="W65" s="3">
        <v>9.9619999999999997</v>
      </c>
      <c r="X65" s="3">
        <f t="shared" si="8"/>
        <v>3.1202268920482594</v>
      </c>
      <c r="Y65" s="3">
        <f t="shared" si="9"/>
        <v>4.7709891315722617</v>
      </c>
      <c r="Z65" s="3"/>
      <c r="AA65" s="3">
        <v>100587</v>
      </c>
      <c r="AB65" s="3">
        <f t="shared" si="10"/>
        <v>645.3553027522936</v>
      </c>
      <c r="AC65" s="3">
        <f t="shared" si="11"/>
        <v>248.72497706422016</v>
      </c>
      <c r="AD65" s="3"/>
      <c r="AE65" s="2">
        <f t="shared" si="1"/>
        <v>1661639.0537774172</v>
      </c>
      <c r="AF65" s="2">
        <f t="shared" si="2"/>
        <v>9463.7747682176214</v>
      </c>
      <c r="AG65" s="2">
        <f t="shared" si="3"/>
        <v>3772.9955793840941</v>
      </c>
      <c r="AH65" s="2">
        <f t="shared" si="4"/>
        <v>44.513744680851055</v>
      </c>
      <c r="AI65" s="6">
        <f t="shared" si="12"/>
        <v>232354.01862423256</v>
      </c>
      <c r="AJ65" s="2">
        <f t="shared" si="5"/>
        <v>0.80396582967512153</v>
      </c>
      <c r="AK65" s="6">
        <f>Hours_q!D65</f>
        <v>232354.01862423256</v>
      </c>
      <c r="AL65" s="2">
        <f t="shared" si="15"/>
        <v>1432.3315054985583</v>
      </c>
      <c r="AM65" s="6"/>
      <c r="AN65" s="7" t="s">
        <v>363</v>
      </c>
      <c r="AO65" s="7">
        <f t="shared" si="16"/>
        <v>0.81002552716348319</v>
      </c>
      <c r="AP65" s="7">
        <f t="shared" si="17"/>
        <v>0.33825091227613574</v>
      </c>
      <c r="AQ65" s="7">
        <f t="shared" si="18"/>
        <v>1.3479053923798217</v>
      </c>
      <c r="AR65" s="7">
        <f t="shared" si="19"/>
        <v>1.3857034661426282</v>
      </c>
      <c r="AS65" s="7" t="s">
        <v>363</v>
      </c>
      <c r="AT65" s="7">
        <f t="shared" si="20"/>
        <v>2.4904999999999999</v>
      </c>
      <c r="AU65" s="7">
        <f t="shared" si="13"/>
        <v>5.8433534477473355E-2</v>
      </c>
      <c r="AV65" s="7">
        <f>Hours_q!H65</f>
        <v>4.5648392263460273</v>
      </c>
      <c r="AW65" s="7">
        <f t="shared" ref="AW65:AW128" si="21">AV65-AVERAGE($AV$104:$AV$222)</f>
        <v>5.5203910426653167</v>
      </c>
      <c r="AX65" s="7" t="s">
        <v>363</v>
      </c>
      <c r="AY65" s="7">
        <f t="shared" si="14"/>
        <v>2.7110249999999998</v>
      </c>
      <c r="BD65">
        <v>8.8778000000000006</v>
      </c>
      <c r="BE65" t="s">
        <v>369</v>
      </c>
      <c r="BF65">
        <v>10.072699999999999</v>
      </c>
      <c r="BG65">
        <v>10.844099999999999</v>
      </c>
    </row>
    <row r="66" spans="1:59" x14ac:dyDescent="0.2">
      <c r="A66" t="s">
        <v>62</v>
      </c>
      <c r="B66">
        <v>0.62970295181621305</v>
      </c>
      <c r="E66" s="4"/>
      <c r="F66" s="4"/>
      <c r="G66" s="4"/>
      <c r="H66" s="4"/>
      <c r="I66" s="4"/>
      <c r="J66" s="28">
        <f t="shared" si="0"/>
        <v>232849.86733298204</v>
      </c>
      <c r="K66" s="4"/>
      <c r="L66" s="4"/>
      <c r="M66" s="3">
        <v>135.714</v>
      </c>
      <c r="N66" s="3">
        <v>1125.414</v>
      </c>
      <c r="O66" s="3">
        <v>633.92499999999995</v>
      </c>
      <c r="P66" s="3">
        <v>0.68</v>
      </c>
      <c r="Q66" s="3">
        <v>233.53399999999999</v>
      </c>
      <c r="R66" s="3">
        <v>0.71799999999999997</v>
      </c>
      <c r="S66" s="3">
        <v>0.66400000000000003</v>
      </c>
      <c r="T66" s="3">
        <v>135.714</v>
      </c>
      <c r="U66" s="3">
        <v>394.13900000000001</v>
      </c>
      <c r="V66" s="3">
        <v>123.803</v>
      </c>
      <c r="W66" s="3">
        <v>9.3469999999999995</v>
      </c>
      <c r="X66" s="3">
        <f t="shared" si="8"/>
        <v>3.1835981357479222</v>
      </c>
      <c r="Y66" s="3">
        <f t="shared" si="9"/>
        <v>4.7945755056444606</v>
      </c>
      <c r="Z66" s="3"/>
      <c r="AA66" s="3">
        <v>100866</v>
      </c>
      <c r="AB66" s="3">
        <f t="shared" si="10"/>
        <v>649.20030120481931</v>
      </c>
      <c r="AC66" s="3">
        <f t="shared" si="11"/>
        <v>252.52622289156622</v>
      </c>
      <c r="AD66" s="3"/>
      <c r="AE66" s="2">
        <f t="shared" si="1"/>
        <v>1675703.8320703264</v>
      </c>
      <c r="AF66" s="2">
        <f t="shared" si="2"/>
        <v>9520.1595212113007</v>
      </c>
      <c r="AG66" s="2">
        <f t="shared" si="3"/>
        <v>3830.6579978191589</v>
      </c>
      <c r="AH66" s="2">
        <f t="shared" si="4"/>
        <v>45.194382978723397</v>
      </c>
      <c r="AI66" s="6">
        <f t="shared" si="12"/>
        <v>232849.86733298204</v>
      </c>
      <c r="AJ66" s="2">
        <f t="shared" si="5"/>
        <v>0.80794040146244694</v>
      </c>
      <c r="AK66" s="6">
        <f>Hours_q!D66</f>
        <v>232849.86733298204</v>
      </c>
      <c r="AL66" s="2">
        <f t="shared" si="15"/>
        <v>1433.1743833233681</v>
      </c>
      <c r="AM66" s="6"/>
      <c r="AN66" s="7" t="s">
        <v>363</v>
      </c>
      <c r="AO66" s="7">
        <f t="shared" si="16"/>
        <v>0.62970295181627567</v>
      </c>
      <c r="AP66" s="7">
        <f t="shared" si="17"/>
        <v>0.38085287633921078</v>
      </c>
      <c r="AQ66" s="7">
        <f t="shared" si="18"/>
        <v>1.3035571367019387</v>
      </c>
      <c r="AR66" s="7">
        <f t="shared" si="19"/>
        <v>1.5174798019235132</v>
      </c>
      <c r="AS66" s="7" t="s">
        <v>363</v>
      </c>
      <c r="AT66" s="7">
        <f t="shared" si="20"/>
        <v>2.3367499999999999</v>
      </c>
      <c r="AU66" s="7">
        <f t="shared" si="13"/>
        <v>0.49315273626514783</v>
      </c>
      <c r="AV66" s="7">
        <f>Hours_q!H66</f>
        <v>4.4226347050033841</v>
      </c>
      <c r="AW66" s="7">
        <f t="shared" si="21"/>
        <v>5.3781865213226734</v>
      </c>
      <c r="AX66" s="7" t="s">
        <v>363</v>
      </c>
      <c r="AY66" s="7">
        <f t="shared" si="14"/>
        <v>2.6672500000000001</v>
      </c>
      <c r="BD66">
        <v>8.5139999999999993</v>
      </c>
      <c r="BE66" t="s">
        <v>369</v>
      </c>
      <c r="BF66">
        <v>9.7215000000000007</v>
      </c>
      <c r="BG66">
        <v>10.669</v>
      </c>
    </row>
    <row r="67" spans="1:59" x14ac:dyDescent="0.2">
      <c r="A67" t="s">
        <v>63</v>
      </c>
      <c r="B67">
        <v>0.30455884922826498</v>
      </c>
      <c r="E67" s="4"/>
      <c r="F67" s="4"/>
      <c r="G67" s="4"/>
      <c r="H67" s="4"/>
      <c r="I67" s="4"/>
      <c r="J67" s="28">
        <f t="shared" si="0"/>
        <v>233525.86868677897</v>
      </c>
      <c r="K67" s="4"/>
      <c r="L67" s="4"/>
      <c r="M67" s="3">
        <v>136.108</v>
      </c>
      <c r="N67" s="3">
        <v>1132.124</v>
      </c>
      <c r="O67" s="3">
        <v>638.59500000000003</v>
      </c>
      <c r="P67" s="3">
        <v>0.68799999999999994</v>
      </c>
      <c r="Q67" s="3">
        <v>236.31399999999999</v>
      </c>
      <c r="R67" s="3">
        <v>0.72899999999999998</v>
      </c>
      <c r="S67" s="3">
        <v>0.67400000000000004</v>
      </c>
      <c r="T67" s="3">
        <v>136.108</v>
      </c>
      <c r="U67" s="3">
        <v>401.07600000000002</v>
      </c>
      <c r="V67" s="3">
        <v>124.14</v>
      </c>
      <c r="W67" s="3">
        <v>8.6280000000000001</v>
      </c>
      <c r="X67" s="3">
        <f t="shared" si="8"/>
        <v>3.2308361527307881</v>
      </c>
      <c r="Y67" s="3">
        <f t="shared" si="9"/>
        <v>4.7935254491554717</v>
      </c>
      <c r="Z67" s="3"/>
      <c r="AA67" s="3">
        <v>101222</v>
      </c>
      <c r="AB67" s="3">
        <f t="shared" si="10"/>
        <v>651.85958456973287</v>
      </c>
      <c r="AC67" s="3">
        <f t="shared" si="11"/>
        <v>255.59778338278926</v>
      </c>
      <c r="AD67" s="3"/>
      <c r="AE67" s="2">
        <f t="shared" si="1"/>
        <v>1685694.7978066616</v>
      </c>
      <c r="AF67" s="2">
        <f t="shared" si="2"/>
        <v>9559.1564252470744</v>
      </c>
      <c r="AG67" s="2">
        <f t="shared" si="3"/>
        <v>3877.2515659118526</v>
      </c>
      <c r="AH67" s="2">
        <f t="shared" si="4"/>
        <v>45.875021276595739</v>
      </c>
      <c r="AI67" s="6">
        <f t="shared" si="12"/>
        <v>233525.86868677897</v>
      </c>
      <c r="AJ67" s="2">
        <f t="shared" si="5"/>
        <v>0.80776345502364899</v>
      </c>
      <c r="AK67" s="6">
        <f>Hours_q!D67</f>
        <v>233525.86868677897</v>
      </c>
      <c r="AL67" s="2">
        <f t="shared" si="15"/>
        <v>1433.7688379690587</v>
      </c>
      <c r="AM67" s="6"/>
      <c r="AN67" s="7" t="s">
        <v>363</v>
      </c>
      <c r="AO67" s="7">
        <f t="shared" si="16"/>
        <v>0.30455884922822984</v>
      </c>
      <c r="AP67" s="7">
        <f t="shared" si="17"/>
        <v>0.11889200757436184</v>
      </c>
      <c r="AQ67" s="7">
        <f t="shared" si="18"/>
        <v>0.91909959308760625</v>
      </c>
      <c r="AR67" s="7">
        <f t="shared" si="19"/>
        <v>1.4947961435873147</v>
      </c>
      <c r="AS67" s="7" t="s">
        <v>363</v>
      </c>
      <c r="AT67" s="7">
        <f t="shared" si="20"/>
        <v>2.157</v>
      </c>
      <c r="AU67" s="7">
        <f t="shared" si="13"/>
        <v>-2.1903325760483615E-2</v>
      </c>
      <c r="AV67" s="7">
        <f>Hours_q!H67</f>
        <v>4.2243588068913738</v>
      </c>
      <c r="AW67" s="7">
        <f t="shared" si="21"/>
        <v>5.1799106232106631</v>
      </c>
      <c r="AX67" s="7" t="s">
        <v>363</v>
      </c>
      <c r="AY67" s="7">
        <f t="shared" si="14"/>
        <v>2.5725750000000001</v>
      </c>
      <c r="BD67">
        <v>8.1262000000000008</v>
      </c>
      <c r="BE67" t="s">
        <v>369</v>
      </c>
      <c r="BF67">
        <v>9.5708000000000002</v>
      </c>
      <c r="BG67">
        <v>10.2903</v>
      </c>
    </row>
    <row r="68" spans="1:59" x14ac:dyDescent="0.2">
      <c r="A68" t="s">
        <v>64</v>
      </c>
      <c r="B68">
        <v>-0.62857191611991303</v>
      </c>
      <c r="E68" s="4"/>
      <c r="F68" s="4"/>
      <c r="G68" s="4"/>
      <c r="H68" s="4"/>
      <c r="I68" s="4"/>
      <c r="J68" s="28">
        <f t="shared" ref="J68:J131" si="22">+J69*M68/M69</f>
        <v>234196.72282214594</v>
      </c>
      <c r="K68" s="4"/>
      <c r="L68" s="4"/>
      <c r="M68" s="3">
        <v>136.499</v>
      </c>
      <c r="N68" s="3">
        <v>1128.2619999999999</v>
      </c>
      <c r="O68" s="3">
        <v>640.79200000000003</v>
      </c>
      <c r="P68" s="3">
        <v>0.69399999999999995</v>
      </c>
      <c r="Q68" s="3">
        <v>234.02</v>
      </c>
      <c r="R68" s="3">
        <v>0.73299999999999998</v>
      </c>
      <c r="S68" s="3">
        <v>0.68600000000000005</v>
      </c>
      <c r="T68" s="3">
        <v>136.499</v>
      </c>
      <c r="U68" s="3">
        <v>407.74700000000001</v>
      </c>
      <c r="V68" s="3">
        <v>124.483</v>
      </c>
      <c r="W68" s="3">
        <v>8.7490000000000006</v>
      </c>
      <c r="X68" s="3">
        <f t="shared" si="8"/>
        <v>3.2755235654667705</v>
      </c>
      <c r="Y68" s="3">
        <f t="shared" si="9"/>
        <v>4.7748156931002486</v>
      </c>
      <c r="Z68" s="3"/>
      <c r="AA68" s="3">
        <v>101604</v>
      </c>
      <c r="AB68" s="3">
        <f t="shared" si="10"/>
        <v>648.26479300291544</v>
      </c>
      <c r="AC68" s="3">
        <f t="shared" si="11"/>
        <v>250.05344023323616</v>
      </c>
      <c r="AD68" s="3"/>
      <c r="AE68" s="2">
        <f t="shared" ref="AE68:AE102" si="23">AE69*N68/N69</f>
        <v>1679944.4088836024</v>
      </c>
      <c r="AF68" s="2">
        <f t="shared" ref="AF68:AF102" si="24">AF69*AB68/AB69</f>
        <v>9506.4408163693606</v>
      </c>
      <c r="AG68" s="2">
        <f t="shared" ref="AG68:AG102" si="25">AG69*AC68/AC69</f>
        <v>3793.1474986775788</v>
      </c>
      <c r="AH68" s="2">
        <f t="shared" ref="AH68:AH102" si="26">AH69*S68/S69</f>
        <v>46.69178723404255</v>
      </c>
      <c r="AI68" s="6">
        <f t="shared" si="12"/>
        <v>234196.72282214594</v>
      </c>
      <c r="AJ68" s="2">
        <f t="shared" ref="AJ68:AJ103" si="27">AJ69*Y68/Y69</f>
        <v>0.80461064873230459</v>
      </c>
      <c r="AK68" s="6">
        <f>Hours_q!D68</f>
        <v>234196.72282214594</v>
      </c>
      <c r="AL68" s="2">
        <f t="shared" si="15"/>
        <v>1433.4271260881721</v>
      </c>
      <c r="AM68" s="6"/>
      <c r="AN68" s="7" t="s">
        <v>363</v>
      </c>
      <c r="AO68" s="7">
        <f t="shared" si="16"/>
        <v>-0.62857191611986662</v>
      </c>
      <c r="AP68" s="7">
        <f t="shared" si="17"/>
        <v>-0.83985339334562581</v>
      </c>
      <c r="AQ68" s="7">
        <f t="shared" si="18"/>
        <v>-2.4798994655218762</v>
      </c>
      <c r="AR68" s="7">
        <f t="shared" si="19"/>
        <v>1.7647516813578359</v>
      </c>
      <c r="AS68" s="7" t="s">
        <v>363</v>
      </c>
      <c r="AT68" s="7">
        <f t="shared" ref="AT68:AT99" si="28">W68/4</f>
        <v>2.1872500000000001</v>
      </c>
      <c r="AU68" s="7">
        <f t="shared" si="13"/>
        <v>-0.39107677334659036</v>
      </c>
      <c r="AV68" s="7">
        <f>Hours_q!H68</f>
        <v>3.9972594218344746</v>
      </c>
      <c r="AW68" s="7">
        <f t="shared" si="21"/>
        <v>4.9528112381537639</v>
      </c>
      <c r="AX68" s="7" t="s">
        <v>363</v>
      </c>
      <c r="AY68" s="7">
        <f t="shared" si="14"/>
        <v>2.4415749999999998</v>
      </c>
      <c r="BD68">
        <v>7.8205</v>
      </c>
      <c r="BE68" t="s">
        <v>369</v>
      </c>
      <c r="BF68">
        <v>9.1661000000000001</v>
      </c>
      <c r="BG68">
        <v>9.7662999999999993</v>
      </c>
    </row>
    <row r="69" spans="1:59" x14ac:dyDescent="0.2">
      <c r="A69" t="s">
        <v>65</v>
      </c>
      <c r="B69">
        <v>1.5520692205892099</v>
      </c>
      <c r="E69" s="4"/>
      <c r="F69" s="4"/>
      <c r="G69" s="4"/>
      <c r="H69" s="4"/>
      <c r="I69" s="4"/>
      <c r="J69" s="28">
        <f t="shared" si="22"/>
        <v>234817.82051269029</v>
      </c>
      <c r="K69" s="4"/>
      <c r="L69" s="4"/>
      <c r="M69" s="3">
        <v>136.86099999999999</v>
      </c>
      <c r="N69" s="3">
        <v>1148.9490000000001</v>
      </c>
      <c r="O69" s="3">
        <v>652.37</v>
      </c>
      <c r="P69" s="3">
        <v>0.69799999999999995</v>
      </c>
      <c r="Q69" s="3">
        <v>240.215</v>
      </c>
      <c r="R69" s="3">
        <v>0.74</v>
      </c>
      <c r="S69" s="3">
        <v>0.69499999999999995</v>
      </c>
      <c r="T69" s="3">
        <v>136.86099999999999</v>
      </c>
      <c r="U69" s="3">
        <v>414.93599999999998</v>
      </c>
      <c r="V69" s="3">
        <v>124.768</v>
      </c>
      <c r="W69" s="3">
        <v>8.0280000000000005</v>
      </c>
      <c r="X69" s="3">
        <f t="shared" ref="X69:X132" si="29">U69/V69</f>
        <v>3.3256604257501921</v>
      </c>
      <c r="Y69" s="3">
        <f t="shared" ref="Y69:Y132" si="30">X69/S69</f>
        <v>4.7851229147484782</v>
      </c>
      <c r="Z69" s="3"/>
      <c r="AA69" s="3">
        <v>101961</v>
      </c>
      <c r="AB69" s="3">
        <f t="shared" ref="AB69:AB132" si="31">O69*P69/S69</f>
        <v>655.18598561151077</v>
      </c>
      <c r="AC69" s="3">
        <f t="shared" ref="AC69:AC132" si="32">Q69*R69/S69</f>
        <v>255.7684892086331</v>
      </c>
      <c r="AD69" s="3"/>
      <c r="AE69" s="2">
        <f t="shared" si="23"/>
        <v>1710746.6604763842</v>
      </c>
      <c r="AF69" s="2">
        <f t="shared" si="24"/>
        <v>9607.9362371024872</v>
      </c>
      <c r="AG69" s="2">
        <f t="shared" si="25"/>
        <v>3879.8410618840148</v>
      </c>
      <c r="AH69" s="2">
        <f t="shared" si="26"/>
        <v>47.304361702127643</v>
      </c>
      <c r="AI69" s="6">
        <f t="shared" ref="AI69:AI132" si="33">+J69</f>
        <v>234817.82051269029</v>
      </c>
      <c r="AJ69" s="2">
        <f t="shared" si="27"/>
        <v>0.80634753258920278</v>
      </c>
      <c r="AK69" s="6">
        <f>Hours_q!D69</f>
        <v>234817.82051269029</v>
      </c>
      <c r="AL69" s="2">
        <f t="shared" si="15"/>
        <v>1435.2440476731229</v>
      </c>
      <c r="AM69" s="6"/>
      <c r="AN69" s="7" t="s">
        <v>363</v>
      </c>
      <c r="AO69" s="7">
        <f t="shared" si="16"/>
        <v>1.552069220589178</v>
      </c>
      <c r="AP69" s="7">
        <f t="shared" si="17"/>
        <v>0.79713751220332774</v>
      </c>
      <c r="AQ69" s="7">
        <f t="shared" si="18"/>
        <v>1.9949516694353218</v>
      </c>
      <c r="AR69" s="7">
        <f t="shared" si="19"/>
        <v>1.3034217838906685</v>
      </c>
      <c r="AS69" s="7" t="s">
        <v>363</v>
      </c>
      <c r="AT69" s="7">
        <f t="shared" si="28"/>
        <v>2.0070000000000001</v>
      </c>
      <c r="AU69" s="7">
        <f t="shared" ref="AU69:AU132" si="34">100*LN(AJ69/AJ68)</f>
        <v>0.21563372035958103</v>
      </c>
      <c r="AV69" s="7">
        <f>Hours_q!H69</f>
        <v>3.8291621034783221</v>
      </c>
      <c r="AW69" s="7">
        <f t="shared" si="21"/>
        <v>4.7847139197976114</v>
      </c>
      <c r="AX69" s="7" t="s">
        <v>363</v>
      </c>
      <c r="AY69" s="7">
        <f t="shared" ref="AY69:AY132" si="35">+BG69/4</f>
        <v>2.1495500000000001</v>
      </c>
      <c r="BD69">
        <v>7.0358000000000001</v>
      </c>
      <c r="BE69" t="s">
        <v>369</v>
      </c>
      <c r="BF69">
        <v>7.8932000000000002</v>
      </c>
      <c r="BG69">
        <v>8.5982000000000003</v>
      </c>
    </row>
    <row r="70" spans="1:59" x14ac:dyDescent="0.2">
      <c r="A70" t="s">
        <v>66</v>
      </c>
      <c r="B70">
        <v>0.179938568131632</v>
      </c>
      <c r="E70" s="4"/>
      <c r="F70" s="4"/>
      <c r="G70" s="4"/>
      <c r="H70" s="4"/>
      <c r="I70" s="4"/>
      <c r="J70" s="28">
        <f t="shared" si="22"/>
        <v>235586.47179822589</v>
      </c>
      <c r="K70" s="4"/>
      <c r="L70" s="4"/>
      <c r="M70" s="3">
        <v>137.309</v>
      </c>
      <c r="N70" s="3">
        <v>1154.7860000000001</v>
      </c>
      <c r="O70" s="3">
        <v>657.15700000000004</v>
      </c>
      <c r="P70" s="3">
        <v>0.70199999999999996</v>
      </c>
      <c r="Q70" s="3">
        <v>243.65600000000001</v>
      </c>
      <c r="R70" s="3">
        <v>0.74299999999999999</v>
      </c>
      <c r="S70" s="3">
        <v>0.70299999999999996</v>
      </c>
      <c r="T70" s="3">
        <v>137.309</v>
      </c>
      <c r="U70" s="3">
        <v>421.59300000000002</v>
      </c>
      <c r="V70" s="3">
        <v>125.176</v>
      </c>
      <c r="W70" s="3">
        <v>7.7530000000000001</v>
      </c>
      <c r="X70" s="3">
        <f t="shared" si="29"/>
        <v>3.3680018533904263</v>
      </c>
      <c r="Y70" s="3">
        <f t="shared" si="30"/>
        <v>4.7908987957189568</v>
      </c>
      <c r="Z70" s="3"/>
      <c r="AA70" s="3">
        <v>102273</v>
      </c>
      <c r="AB70" s="3">
        <f t="shared" si="31"/>
        <v>656.22221052631585</v>
      </c>
      <c r="AC70" s="3">
        <f t="shared" si="32"/>
        <v>257.51978378378379</v>
      </c>
      <c r="AD70" s="3"/>
      <c r="AE70" s="2">
        <f t="shared" si="23"/>
        <v>1719437.7583903915</v>
      </c>
      <c r="AF70" s="2">
        <f t="shared" si="24"/>
        <v>9623.1318962395671</v>
      </c>
      <c r="AG70" s="2">
        <f t="shared" si="25"/>
        <v>3906.407057660695</v>
      </c>
      <c r="AH70" s="2">
        <f t="shared" si="26"/>
        <v>47.848872340425515</v>
      </c>
      <c r="AI70" s="6">
        <f t="shared" si="33"/>
        <v>235586.47179822589</v>
      </c>
      <c r="AJ70" s="2">
        <f t="shared" si="27"/>
        <v>0.80732083410142097</v>
      </c>
      <c r="AK70" s="6">
        <f>Hours_q!D70</f>
        <v>235586.47179822589</v>
      </c>
      <c r="AL70" s="2">
        <f t="shared" ref="AL70:AL133" si="36">100*LN(AE70)</f>
        <v>1435.7507910694451</v>
      </c>
      <c r="AM70" s="6"/>
      <c r="AN70" s="7" t="s">
        <v>363</v>
      </c>
      <c r="AO70" s="7">
        <f t="shared" ref="AO70:AO133" si="37">100*LN(AE70/AI70/(AE69/AI69))</f>
        <v>0.17993856813168271</v>
      </c>
      <c r="AP70" s="7">
        <f t="shared" ref="AP70:AP133" si="38">100*LN(AF70/AI70/(AF69/AI69))</f>
        <v>-0.16877239656261775</v>
      </c>
      <c r="AQ70" s="7">
        <f t="shared" ref="AQ70:AQ133" si="39">100*LN(AG70/AI70/(AG69/AI69))</f>
        <v>0.35558028093331895</v>
      </c>
      <c r="AR70" s="7">
        <f t="shared" ref="AR70:AR133" si="40">100*LN(AH70/AH69)</f>
        <v>1.1445046245872879</v>
      </c>
      <c r="AS70" s="7" t="s">
        <v>363</v>
      </c>
      <c r="AT70" s="7">
        <f t="shared" si="28"/>
        <v>1.93825</v>
      </c>
      <c r="AU70" s="7">
        <f t="shared" si="34"/>
        <v>0.12063217577280229</v>
      </c>
      <c r="AV70" s="7">
        <f>Hours_q!H70</f>
        <v>3.7436436890595925</v>
      </c>
      <c r="AW70" s="7">
        <f t="shared" si="21"/>
        <v>4.6991955053788814</v>
      </c>
      <c r="AX70" s="7" t="s">
        <v>363</v>
      </c>
      <c r="AY70" s="7">
        <f t="shared" si="35"/>
        <v>2.1009250000000002</v>
      </c>
      <c r="BD70">
        <v>6.8303000000000003</v>
      </c>
      <c r="BE70" t="s">
        <v>369</v>
      </c>
      <c r="BF70">
        <v>7.6924000000000001</v>
      </c>
      <c r="BG70">
        <v>8.4037000000000006</v>
      </c>
    </row>
    <row r="71" spans="1:59" x14ac:dyDescent="0.2">
      <c r="A71" t="s">
        <v>67</v>
      </c>
      <c r="B71">
        <v>-0.15538542221138499</v>
      </c>
      <c r="E71" s="4"/>
      <c r="F71" s="4"/>
      <c r="G71" s="4"/>
      <c r="H71" s="4"/>
      <c r="I71" s="4"/>
      <c r="J71" s="28">
        <f t="shared" si="22"/>
        <v>236536.99146828553</v>
      </c>
      <c r="K71" s="4"/>
      <c r="L71" s="4"/>
      <c r="M71" s="3">
        <v>137.863</v>
      </c>
      <c r="N71" s="3">
        <v>1157.645</v>
      </c>
      <c r="O71" s="3">
        <v>662.15700000000004</v>
      </c>
      <c r="P71" s="3">
        <v>0.70899999999999996</v>
      </c>
      <c r="Q71" s="3">
        <v>245.81700000000001</v>
      </c>
      <c r="R71" s="3">
        <v>0.75</v>
      </c>
      <c r="S71" s="3">
        <v>0.70899999999999996</v>
      </c>
      <c r="T71" s="3">
        <v>137.863</v>
      </c>
      <c r="U71" s="3">
        <v>427.34399999999999</v>
      </c>
      <c r="V71" s="3">
        <v>125.637</v>
      </c>
      <c r="W71" s="3">
        <v>7.875</v>
      </c>
      <c r="X71" s="3">
        <f t="shared" si="29"/>
        <v>3.401418371976408</v>
      </c>
      <c r="Y71" s="3">
        <f t="shared" si="30"/>
        <v>4.797487125495639</v>
      </c>
      <c r="Z71" s="3"/>
      <c r="AA71" s="3">
        <v>102741</v>
      </c>
      <c r="AB71" s="3">
        <f t="shared" si="31"/>
        <v>662.15700000000004</v>
      </c>
      <c r="AC71" s="3">
        <f t="shared" si="32"/>
        <v>260.03208744710861</v>
      </c>
      <c r="AD71" s="3"/>
      <c r="AE71" s="2">
        <f t="shared" si="23"/>
        <v>1723694.7138360222</v>
      </c>
      <c r="AF71" s="2">
        <f t="shared" si="24"/>
        <v>9710.1622663879225</v>
      </c>
      <c r="AG71" s="2">
        <f t="shared" si="25"/>
        <v>3944.5170646558813</v>
      </c>
      <c r="AH71" s="2">
        <f t="shared" si="26"/>
        <v>48.257255319148918</v>
      </c>
      <c r="AI71" s="6">
        <f t="shared" si="33"/>
        <v>236536.99146828553</v>
      </c>
      <c r="AJ71" s="2">
        <f t="shared" si="27"/>
        <v>0.80843104246052877</v>
      </c>
      <c r="AK71" s="6">
        <f>Hours_q!D71</f>
        <v>236536.99146828553</v>
      </c>
      <c r="AL71" s="2">
        <f t="shared" si="36"/>
        <v>1435.9980634383717</v>
      </c>
      <c r="AM71" s="6"/>
      <c r="AN71" s="7" t="s">
        <v>363</v>
      </c>
      <c r="AO71" s="7">
        <f t="shared" si="37"/>
        <v>-0.15538542221143412</v>
      </c>
      <c r="AP71" s="7">
        <f t="shared" si="38"/>
        <v>0.49766428838973925</v>
      </c>
      <c r="AQ71" s="7">
        <f t="shared" si="39"/>
        <v>0.56819113666809851</v>
      </c>
      <c r="AR71" s="7">
        <f t="shared" si="40"/>
        <v>0.84986347214625191</v>
      </c>
      <c r="AS71" s="7" t="s">
        <v>363</v>
      </c>
      <c r="AT71" s="7">
        <f t="shared" si="28"/>
        <v>1.96875</v>
      </c>
      <c r="AU71" s="7">
        <f t="shared" si="34"/>
        <v>0.13742314645369155</v>
      </c>
      <c r="AV71" s="7">
        <f>Hours_q!H71</f>
        <v>3.7185510543248506</v>
      </c>
      <c r="AW71" s="7">
        <f t="shared" si="21"/>
        <v>4.6741028706441394</v>
      </c>
      <c r="AX71" s="7" t="s">
        <v>363</v>
      </c>
      <c r="AY71" s="7">
        <f t="shared" si="35"/>
        <v>2.1182500000000002</v>
      </c>
      <c r="BD71">
        <v>7.0952000000000002</v>
      </c>
      <c r="BE71" t="s">
        <v>369</v>
      </c>
      <c r="BF71">
        <v>7.8883000000000001</v>
      </c>
      <c r="BG71">
        <v>8.4730000000000008</v>
      </c>
    </row>
    <row r="72" spans="1:59" x14ac:dyDescent="0.2">
      <c r="A72" t="s">
        <v>68</v>
      </c>
      <c r="B72">
        <v>-0.73311494174008696</v>
      </c>
      <c r="E72" s="4"/>
      <c r="F72" s="4"/>
      <c r="G72" s="4"/>
      <c r="H72" s="4"/>
      <c r="I72" s="4"/>
      <c r="J72" s="28">
        <f t="shared" si="22"/>
        <v>237134.06880615695</v>
      </c>
      <c r="K72" s="4"/>
      <c r="L72" s="4"/>
      <c r="M72" s="3">
        <v>138.21100000000001</v>
      </c>
      <c r="N72" s="3">
        <v>1152.0899999999999</v>
      </c>
      <c r="O72" s="3">
        <v>663.32600000000002</v>
      </c>
      <c r="P72" s="3">
        <v>0.71399999999999997</v>
      </c>
      <c r="Q72" s="3">
        <v>241.773</v>
      </c>
      <c r="R72" s="3">
        <v>0.75700000000000001</v>
      </c>
      <c r="S72" s="3">
        <v>0.71499999999999997</v>
      </c>
      <c r="T72" s="3">
        <v>138.21100000000001</v>
      </c>
      <c r="U72" s="3">
        <v>432.38</v>
      </c>
      <c r="V72" s="3">
        <v>125.91500000000001</v>
      </c>
      <c r="W72" s="3">
        <v>8.1050000000000004</v>
      </c>
      <c r="X72" s="3">
        <f t="shared" si="29"/>
        <v>3.4339038240082593</v>
      </c>
      <c r="Y72" s="3">
        <f t="shared" si="30"/>
        <v>4.8026626909206422</v>
      </c>
      <c r="Z72" s="3"/>
      <c r="AA72" s="3">
        <v>102992</v>
      </c>
      <c r="AB72" s="3">
        <f t="shared" si="31"/>
        <v>662.39827132867129</v>
      </c>
      <c r="AC72" s="3">
        <f t="shared" si="32"/>
        <v>255.97505034965039</v>
      </c>
      <c r="AD72" s="3"/>
      <c r="AE72" s="2">
        <f t="shared" si="23"/>
        <v>1715423.504496925</v>
      </c>
      <c r="AF72" s="2">
        <f t="shared" si="24"/>
        <v>9713.7003755548194</v>
      </c>
      <c r="AG72" s="2">
        <f t="shared" si="25"/>
        <v>3882.9744595874936</v>
      </c>
      <c r="AH72" s="2">
        <f t="shared" si="26"/>
        <v>48.665638297872327</v>
      </c>
      <c r="AI72" s="6">
        <f t="shared" si="33"/>
        <v>237134.06880615695</v>
      </c>
      <c r="AJ72" s="2">
        <f t="shared" si="27"/>
        <v>0.80930318398845946</v>
      </c>
      <c r="AK72" s="6">
        <f>Hours_q!D72</f>
        <v>237134.06880615695</v>
      </c>
      <c r="AL72" s="2">
        <f t="shared" si="36"/>
        <v>1435.5170549494792</v>
      </c>
      <c r="AM72" s="6"/>
      <c r="AN72" s="7" t="s">
        <v>363</v>
      </c>
      <c r="AO72" s="7">
        <f t="shared" si="37"/>
        <v>-0.73311494174005709</v>
      </c>
      <c r="AP72" s="7">
        <f t="shared" si="38"/>
        <v>-0.21567591098009936</v>
      </c>
      <c r="AQ72" s="7">
        <f t="shared" si="39"/>
        <v>-1.8246121028932281</v>
      </c>
      <c r="AR72" s="7">
        <f t="shared" si="40"/>
        <v>0.84270161618803618</v>
      </c>
      <c r="AS72" s="7" t="s">
        <v>363</v>
      </c>
      <c r="AT72" s="7">
        <f t="shared" si="28"/>
        <v>2.0262500000000001</v>
      </c>
      <c r="AU72" s="7">
        <f t="shared" si="34"/>
        <v>0.107822607467353</v>
      </c>
      <c r="AV72" s="7">
        <f>Hours_q!H72</f>
        <v>3.7760894928515656</v>
      </c>
      <c r="AW72" s="7">
        <f t="shared" si="21"/>
        <v>4.7316413091708549</v>
      </c>
      <c r="AX72" s="7" t="s">
        <v>363</v>
      </c>
      <c r="AY72" s="7">
        <f t="shared" si="35"/>
        <v>2.1177999999999999</v>
      </c>
      <c r="BD72">
        <v>7.0670999999999999</v>
      </c>
      <c r="BE72" t="s">
        <v>369</v>
      </c>
      <c r="BF72">
        <v>7.8592000000000004</v>
      </c>
      <c r="BG72">
        <v>8.4711999999999996</v>
      </c>
    </row>
    <row r="73" spans="1:59" x14ac:dyDescent="0.2">
      <c r="A73" t="s">
        <v>69</v>
      </c>
      <c r="B73">
        <v>1.36433639637996</v>
      </c>
      <c r="E73" s="4"/>
      <c r="F73" s="4"/>
      <c r="G73" s="4"/>
      <c r="H73" s="4"/>
      <c r="I73" s="4"/>
      <c r="J73" s="28">
        <f t="shared" si="22"/>
        <v>237861.54234425307</v>
      </c>
      <c r="K73" s="4"/>
      <c r="L73" s="4"/>
      <c r="M73" s="3">
        <v>138.63499999999999</v>
      </c>
      <c r="N73" s="3">
        <v>1171.499</v>
      </c>
      <c r="O73" s="3">
        <v>674.79700000000003</v>
      </c>
      <c r="P73" s="3">
        <v>0.72099999999999997</v>
      </c>
      <c r="Q73" s="3">
        <v>249.81899999999999</v>
      </c>
      <c r="R73" s="3">
        <v>0.76300000000000001</v>
      </c>
      <c r="S73" s="3">
        <v>0.72099999999999997</v>
      </c>
      <c r="T73" s="3">
        <v>138.63499999999999</v>
      </c>
      <c r="U73" s="3">
        <v>441.42599999999999</v>
      </c>
      <c r="V73" s="3">
        <v>126.258</v>
      </c>
      <c r="W73" s="3">
        <v>8.4260000000000002</v>
      </c>
      <c r="X73" s="3">
        <f t="shared" si="29"/>
        <v>3.4962220215748707</v>
      </c>
      <c r="Y73" s="3">
        <f t="shared" si="30"/>
        <v>4.849129017440875</v>
      </c>
      <c r="Z73" s="3"/>
      <c r="AA73" s="3">
        <v>103322</v>
      </c>
      <c r="AB73" s="3">
        <f t="shared" si="31"/>
        <v>674.79700000000003</v>
      </c>
      <c r="AC73" s="3">
        <f t="shared" si="32"/>
        <v>264.37156310679615</v>
      </c>
      <c r="AD73" s="3"/>
      <c r="AE73" s="2">
        <f t="shared" si="23"/>
        <v>1744322.8568034123</v>
      </c>
      <c r="AF73" s="2">
        <f t="shared" si="24"/>
        <v>9895.5208007644287</v>
      </c>
      <c r="AG73" s="2">
        <f t="shared" si="25"/>
        <v>4010.3440783884771</v>
      </c>
      <c r="AH73" s="2">
        <f t="shared" si="26"/>
        <v>49.07402127659573</v>
      </c>
      <c r="AI73" s="6">
        <f t="shared" si="33"/>
        <v>237861.54234425307</v>
      </c>
      <c r="AJ73" s="2">
        <f t="shared" si="27"/>
        <v>0.817133287500031</v>
      </c>
      <c r="AK73" s="6">
        <f>Hours_q!D73</f>
        <v>237861.54234425307</v>
      </c>
      <c r="AL73" s="2">
        <f t="shared" si="36"/>
        <v>1437.1876990631554</v>
      </c>
      <c r="AM73" s="6"/>
      <c r="AN73" s="7" t="s">
        <v>363</v>
      </c>
      <c r="AO73" s="7">
        <f t="shared" si="37"/>
        <v>1.3643363963799551</v>
      </c>
      <c r="AP73" s="7">
        <f t="shared" si="38"/>
        <v>1.548183436874913</v>
      </c>
      <c r="AQ73" s="7">
        <f t="shared" si="39"/>
        <v>2.9212492315831224</v>
      </c>
      <c r="AR73" s="7">
        <f t="shared" si="40"/>
        <v>0.83565945909414918</v>
      </c>
      <c r="AS73" s="7" t="s">
        <v>363</v>
      </c>
      <c r="AT73" s="7">
        <f t="shared" si="28"/>
        <v>2.1065</v>
      </c>
      <c r="AU73" s="7">
        <f t="shared" si="34"/>
        <v>0.96286134047580874</v>
      </c>
      <c r="AV73" s="7">
        <f>Hours_q!H73</f>
        <v>3.8044974886643934</v>
      </c>
      <c r="AW73" s="7">
        <f t="shared" si="21"/>
        <v>4.7600493049836823</v>
      </c>
      <c r="AX73" s="7" t="s">
        <v>363</v>
      </c>
      <c r="AY73" s="7">
        <f t="shared" si="35"/>
        <v>2.17225</v>
      </c>
      <c r="BD73">
        <v>7.0875000000000004</v>
      </c>
      <c r="BE73" t="s">
        <v>369</v>
      </c>
      <c r="BF73">
        <v>7.7824999999999998</v>
      </c>
      <c r="BG73">
        <v>8.6890000000000001</v>
      </c>
    </row>
    <row r="74" spans="1:59" x14ac:dyDescent="0.2">
      <c r="A74" t="s">
        <v>70</v>
      </c>
      <c r="B74">
        <v>0.82396912422488799</v>
      </c>
      <c r="E74" s="4"/>
      <c r="F74" s="4"/>
      <c r="G74" s="4"/>
      <c r="H74" s="4"/>
      <c r="I74" s="4"/>
      <c r="J74" s="28">
        <f t="shared" si="22"/>
        <v>238443.17802683468</v>
      </c>
      <c r="K74" s="4"/>
      <c r="L74" s="4"/>
      <c r="M74" s="3">
        <v>138.97399999999999</v>
      </c>
      <c r="N74" s="3">
        <v>1184.08</v>
      </c>
      <c r="O74" s="3">
        <v>680.60299999999995</v>
      </c>
      <c r="P74" s="3">
        <v>0.72699999999999998</v>
      </c>
      <c r="Q74" s="3">
        <v>255.61099999999999</v>
      </c>
      <c r="R74" s="3">
        <v>0.76800000000000002</v>
      </c>
      <c r="S74" s="3">
        <v>0.72599999999999998</v>
      </c>
      <c r="T74" s="3">
        <v>138.97399999999999</v>
      </c>
      <c r="U74" s="3">
        <v>448.46199999999999</v>
      </c>
      <c r="V74" s="3">
        <v>126.61199999999999</v>
      </c>
      <c r="W74" s="3">
        <v>8.49</v>
      </c>
      <c r="X74" s="3">
        <f t="shared" si="29"/>
        <v>3.5420181341421033</v>
      </c>
      <c r="Y74" s="3">
        <f t="shared" si="30"/>
        <v>4.8788128569450464</v>
      </c>
      <c r="Z74" s="3"/>
      <c r="AA74" s="3">
        <v>103771</v>
      </c>
      <c r="AB74" s="3">
        <f t="shared" si="31"/>
        <v>681.54046969696969</v>
      </c>
      <c r="AC74" s="3">
        <f t="shared" si="32"/>
        <v>270.39841322314049</v>
      </c>
      <c r="AD74" s="3"/>
      <c r="AE74" s="2">
        <f t="shared" si="23"/>
        <v>1763055.5453173963</v>
      </c>
      <c r="AF74" s="2">
        <f t="shared" si="24"/>
        <v>9994.4100143437536</v>
      </c>
      <c r="AG74" s="2">
        <f t="shared" si="25"/>
        <v>4101.7674614156931</v>
      </c>
      <c r="AH74" s="2">
        <f t="shared" si="26"/>
        <v>49.414340425531897</v>
      </c>
      <c r="AI74" s="6">
        <f t="shared" si="33"/>
        <v>238443.17802683468</v>
      </c>
      <c r="AJ74" s="2">
        <f t="shared" si="27"/>
        <v>0.82213535143201266</v>
      </c>
      <c r="AK74" s="6">
        <f>Hours_q!D74</f>
        <v>238443.17802683468</v>
      </c>
      <c r="AL74" s="2">
        <f t="shared" si="36"/>
        <v>1438.2558967019488</v>
      </c>
      <c r="AM74" s="6"/>
      <c r="AN74" s="7" t="s">
        <v>363</v>
      </c>
      <c r="AO74" s="7">
        <f t="shared" si="37"/>
        <v>0.82396912422486568</v>
      </c>
      <c r="AP74" s="7">
        <f t="shared" si="38"/>
        <v>0.75014425953083963</v>
      </c>
      <c r="AQ74" s="7">
        <f t="shared" si="39"/>
        <v>2.0098641101103758</v>
      </c>
      <c r="AR74" s="7">
        <f t="shared" si="40"/>
        <v>0.69108775398470101</v>
      </c>
      <c r="AS74" s="7" t="s">
        <v>363</v>
      </c>
      <c r="AT74" s="7">
        <f t="shared" si="28"/>
        <v>2.1225000000000001</v>
      </c>
      <c r="AU74" s="7">
        <f t="shared" si="34"/>
        <v>0.61028184619376258</v>
      </c>
      <c r="AV74" s="7">
        <f>Hours_q!H74</f>
        <v>3.7787832810028976</v>
      </c>
      <c r="AW74" s="7">
        <f t="shared" si="21"/>
        <v>4.7343350973221865</v>
      </c>
      <c r="AX74" s="7" t="s">
        <v>363</v>
      </c>
      <c r="AY74" s="7">
        <f t="shared" si="35"/>
        <v>2.3680500000000002</v>
      </c>
      <c r="BD74">
        <v>7.4031000000000002</v>
      </c>
      <c r="BE74" t="s">
        <v>369</v>
      </c>
      <c r="BF74">
        <v>8.3851999999999993</v>
      </c>
      <c r="BG74">
        <v>9.4722000000000008</v>
      </c>
    </row>
    <row r="75" spans="1:59" x14ac:dyDescent="0.2">
      <c r="A75" t="s">
        <v>71</v>
      </c>
      <c r="B75">
        <v>1.0912700093262699</v>
      </c>
      <c r="E75" s="4"/>
      <c r="F75" s="4"/>
      <c r="G75" s="4"/>
      <c r="H75" s="4"/>
      <c r="I75" s="4"/>
      <c r="J75" s="28">
        <f t="shared" si="22"/>
        <v>238861.81845913531</v>
      </c>
      <c r="K75" s="4"/>
      <c r="L75" s="4"/>
      <c r="M75" s="3">
        <v>139.21799999999999</v>
      </c>
      <c r="N75" s="3">
        <v>1199.174</v>
      </c>
      <c r="O75" s="3">
        <v>689.16899999999998</v>
      </c>
      <c r="P75" s="3">
        <v>0.73199999999999998</v>
      </c>
      <c r="Q75" s="3">
        <v>259.46699999999998</v>
      </c>
      <c r="R75" s="3">
        <v>0.77900000000000003</v>
      </c>
      <c r="S75" s="3">
        <v>0.73499999999999999</v>
      </c>
      <c r="T75" s="3">
        <v>139.21799999999999</v>
      </c>
      <c r="U75" s="3">
        <v>456.3</v>
      </c>
      <c r="V75" s="3">
        <v>126.952</v>
      </c>
      <c r="W75" s="3">
        <v>8.4260000000000002</v>
      </c>
      <c r="X75" s="3">
        <f t="shared" si="29"/>
        <v>3.594271850778247</v>
      </c>
      <c r="Y75" s="3">
        <f t="shared" si="30"/>
        <v>4.8901657833717644</v>
      </c>
      <c r="Z75" s="3">
        <v>75.778999999999996</v>
      </c>
      <c r="AA75" s="3">
        <v>104091</v>
      </c>
      <c r="AB75" s="3">
        <f t="shared" si="31"/>
        <v>686.35606530612245</v>
      </c>
      <c r="AC75" s="3">
        <f t="shared" si="32"/>
        <v>274.99971836734693</v>
      </c>
      <c r="AD75" s="3">
        <f t="shared" ref="AD75:AD82" si="41">$AD$84*Z75/$Z$84</f>
        <v>56.422766228828628</v>
      </c>
      <c r="AE75" s="2">
        <f t="shared" si="23"/>
        <v>1785530.0068411287</v>
      </c>
      <c r="AF75" s="2">
        <f t="shared" si="24"/>
        <v>10065.028032086038</v>
      </c>
      <c r="AG75" s="2">
        <f t="shared" si="25"/>
        <v>4171.566257553508</v>
      </c>
      <c r="AH75" s="2">
        <f t="shared" si="26"/>
        <v>50.026914893617004</v>
      </c>
      <c r="AI75" s="6">
        <f t="shared" si="33"/>
        <v>238861.81845913531</v>
      </c>
      <c r="AJ75" s="2">
        <f t="shared" si="27"/>
        <v>0.82404844841508817</v>
      </c>
      <c r="AK75" s="6">
        <f>Hours_q!D75</f>
        <v>238861.81845913531</v>
      </c>
      <c r="AL75" s="2">
        <f t="shared" si="36"/>
        <v>1439.5225851723158</v>
      </c>
      <c r="AM75" s="6">
        <f>AD75</f>
        <v>56.422766228828628</v>
      </c>
      <c r="AN75" s="7" t="s">
        <v>363</v>
      </c>
      <c r="AO75" s="7">
        <f t="shared" si="37"/>
        <v>1.0912700093263037</v>
      </c>
      <c r="AP75" s="7">
        <f t="shared" si="38"/>
        <v>0.52867214524160389</v>
      </c>
      <c r="AQ75" s="7">
        <f t="shared" si="39"/>
        <v>1.5119413042928556</v>
      </c>
      <c r="AR75" s="7">
        <f t="shared" si="40"/>
        <v>1.2320484388040656</v>
      </c>
      <c r="AS75" s="7" t="s">
        <v>363</v>
      </c>
      <c r="AT75" s="7">
        <f t="shared" si="28"/>
        <v>2.1065</v>
      </c>
      <c r="AU75" s="7">
        <f t="shared" si="34"/>
        <v>0.23242821907389419</v>
      </c>
      <c r="AV75" s="7">
        <f>Hours_q!H75</f>
        <v>3.7246200954154118</v>
      </c>
      <c r="AW75" s="7">
        <f t="shared" si="21"/>
        <v>4.6801719117347007</v>
      </c>
      <c r="AX75" s="7" t="s">
        <v>363</v>
      </c>
      <c r="AY75" s="7">
        <f t="shared" si="35"/>
        <v>2.4033500000000001</v>
      </c>
      <c r="BD75">
        <v>7.7</v>
      </c>
      <c r="BE75" t="s">
        <v>369</v>
      </c>
      <c r="BF75">
        <v>8.5696999999999992</v>
      </c>
      <c r="BG75">
        <v>9.6134000000000004</v>
      </c>
    </row>
    <row r="76" spans="1:59" x14ac:dyDescent="0.2">
      <c r="A76" t="s">
        <v>72</v>
      </c>
      <c r="B76">
        <v>0.18494882033666099</v>
      </c>
      <c r="E76" s="4"/>
      <c r="F76" s="4"/>
      <c r="G76" s="4"/>
      <c r="H76" s="4"/>
      <c r="I76" s="4"/>
      <c r="J76" s="28">
        <f t="shared" si="22"/>
        <v>239736.84559222273</v>
      </c>
      <c r="K76" s="4"/>
      <c r="L76" s="4"/>
      <c r="M76" s="3">
        <v>139.72800000000001</v>
      </c>
      <c r="N76" s="3">
        <v>1205.7950000000001</v>
      </c>
      <c r="O76" s="3">
        <v>689.53300000000002</v>
      </c>
      <c r="P76" s="3">
        <v>0.73699999999999999</v>
      </c>
      <c r="Q76" s="3">
        <v>263.65300000000002</v>
      </c>
      <c r="R76" s="3">
        <v>0.78500000000000003</v>
      </c>
      <c r="S76" s="3">
        <v>0.74199999999999999</v>
      </c>
      <c r="T76" s="3">
        <v>139.72800000000001</v>
      </c>
      <c r="U76" s="3">
        <v>464.505</v>
      </c>
      <c r="V76" s="3">
        <v>127.50700000000001</v>
      </c>
      <c r="W76" s="3">
        <v>7.4539999999999997</v>
      </c>
      <c r="X76" s="3">
        <f t="shared" si="29"/>
        <v>3.6429764640372682</v>
      </c>
      <c r="Y76" s="3">
        <f t="shared" si="30"/>
        <v>4.9096717844168039</v>
      </c>
      <c r="Z76" s="3">
        <v>76.210999999999999</v>
      </c>
      <c r="AA76" s="3">
        <v>104521</v>
      </c>
      <c r="AB76" s="3">
        <f t="shared" si="31"/>
        <v>684.886551212938</v>
      </c>
      <c r="AC76" s="3">
        <f t="shared" si="32"/>
        <v>278.93208221024264</v>
      </c>
      <c r="AD76" s="3">
        <f t="shared" si="41"/>
        <v>56.744420447158952</v>
      </c>
      <c r="AE76" s="2">
        <f t="shared" si="23"/>
        <v>1795388.4545520493</v>
      </c>
      <c r="AF76" s="2">
        <f t="shared" si="24"/>
        <v>10043.478429351997</v>
      </c>
      <c r="AG76" s="2">
        <f t="shared" si="25"/>
        <v>4231.217650714334</v>
      </c>
      <c r="AH76" s="2">
        <f t="shared" si="26"/>
        <v>50.503361702127641</v>
      </c>
      <c r="AI76" s="6">
        <f t="shared" si="33"/>
        <v>239736.84559222273</v>
      </c>
      <c r="AJ76" s="2">
        <f t="shared" si="27"/>
        <v>0.82733543102631268</v>
      </c>
      <c r="AK76" s="6">
        <f>Hours_q!D76</f>
        <v>239736.84559222273</v>
      </c>
      <c r="AL76" s="2">
        <f t="shared" si="36"/>
        <v>1440.0731965712616</v>
      </c>
      <c r="AM76" s="6">
        <f t="shared" ref="AM76:AM112" si="42">AD76</f>
        <v>56.744420447158952</v>
      </c>
      <c r="AN76" s="7" t="s">
        <v>363</v>
      </c>
      <c r="AO76" s="7">
        <f t="shared" si="37"/>
        <v>0.18494882033662757</v>
      </c>
      <c r="AP76" s="7">
        <f t="shared" si="38"/>
        <v>-0.57999586114365853</v>
      </c>
      <c r="AQ76" s="7">
        <f t="shared" si="39"/>
        <v>1.0541619915159062</v>
      </c>
      <c r="AR76" s="7">
        <f t="shared" si="40"/>
        <v>0.94787439545437391</v>
      </c>
      <c r="AS76" s="7">
        <f t="shared" ref="AS76:AS133" si="43">100*LN(AM76/AM75)</f>
        <v>0.56845998200891779</v>
      </c>
      <c r="AT76" s="7">
        <f t="shared" si="28"/>
        <v>1.8634999999999999</v>
      </c>
      <c r="AU76" s="7">
        <f t="shared" si="34"/>
        <v>0.39808877790399755</v>
      </c>
      <c r="AV76" s="7">
        <f>Hours_q!H76</f>
        <v>3.6267095543253225</v>
      </c>
      <c r="AW76" s="7">
        <f t="shared" si="21"/>
        <v>4.5822613706446118</v>
      </c>
      <c r="AX76" s="7" t="s">
        <v>363</v>
      </c>
      <c r="AY76" s="7">
        <f t="shared" si="35"/>
        <v>2.2465250000000001</v>
      </c>
      <c r="BD76">
        <v>6.9443999999999999</v>
      </c>
      <c r="BE76" t="s">
        <v>369</v>
      </c>
      <c r="BF76">
        <v>8.0251999999999999</v>
      </c>
      <c r="BG76">
        <v>8.9861000000000004</v>
      </c>
    </row>
    <row r="77" spans="1:59" x14ac:dyDescent="0.2">
      <c r="A77" t="s">
        <v>73</v>
      </c>
      <c r="B77">
        <v>0.61711803397752596</v>
      </c>
      <c r="E77" s="4"/>
      <c r="F77" s="4"/>
      <c r="G77" s="4"/>
      <c r="H77" s="4"/>
      <c r="I77" s="4"/>
      <c r="J77" s="28">
        <f t="shared" si="22"/>
        <v>240452.3089539824</v>
      </c>
      <c r="K77" s="4"/>
      <c r="L77" s="4"/>
      <c r="M77" s="3">
        <v>140.14500000000001</v>
      </c>
      <c r="N77" s="3">
        <v>1216.8800000000001</v>
      </c>
      <c r="O77" s="3">
        <v>693.34699999999998</v>
      </c>
      <c r="P77" s="3">
        <v>0.746</v>
      </c>
      <c r="Q77" s="3">
        <v>268.63400000000001</v>
      </c>
      <c r="R77" s="3">
        <v>0.79400000000000004</v>
      </c>
      <c r="S77" s="3">
        <v>0.75</v>
      </c>
      <c r="T77" s="3">
        <v>140.14500000000001</v>
      </c>
      <c r="U77" s="3">
        <v>472.34</v>
      </c>
      <c r="V77" s="3">
        <v>127.97499999999999</v>
      </c>
      <c r="W77" s="3">
        <v>7.26</v>
      </c>
      <c r="X77" s="3">
        <f t="shared" si="29"/>
        <v>3.6908771244383667</v>
      </c>
      <c r="Y77" s="3">
        <f t="shared" si="30"/>
        <v>4.9211694992511559</v>
      </c>
      <c r="Z77" s="3">
        <v>76.674000000000007</v>
      </c>
      <c r="AA77" s="3">
        <v>105023</v>
      </c>
      <c r="AB77" s="3">
        <f t="shared" si="31"/>
        <v>689.6491493333333</v>
      </c>
      <c r="AC77" s="3">
        <f t="shared" si="32"/>
        <v>284.39386133333335</v>
      </c>
      <c r="AD77" s="3">
        <f t="shared" si="41"/>
        <v>57.089156333934291</v>
      </c>
      <c r="AE77" s="2">
        <f t="shared" si="23"/>
        <v>1811893.6490658012</v>
      </c>
      <c r="AF77" s="2">
        <f t="shared" si="24"/>
        <v>10113.319268546678</v>
      </c>
      <c r="AG77" s="2">
        <f t="shared" si="25"/>
        <v>4314.0692755500368</v>
      </c>
      <c r="AH77" s="2">
        <f t="shared" si="26"/>
        <v>51.047872340425513</v>
      </c>
      <c r="AI77" s="6">
        <f t="shared" si="33"/>
        <v>240452.3089539824</v>
      </c>
      <c r="AJ77" s="2">
        <f t="shared" si="27"/>
        <v>0.82927292649973494</v>
      </c>
      <c r="AK77" s="6">
        <f>Hours_q!D77</f>
        <v>240452.3089539824</v>
      </c>
      <c r="AL77" s="2">
        <f t="shared" si="36"/>
        <v>1440.9883071294043</v>
      </c>
      <c r="AM77" s="6">
        <f t="shared" si="42"/>
        <v>57.089156333934291</v>
      </c>
      <c r="AN77" s="7" t="s">
        <v>363</v>
      </c>
      <c r="AO77" s="7">
        <f t="shared" si="37"/>
        <v>0.61711803397756471</v>
      </c>
      <c r="AP77" s="7">
        <f t="shared" si="38"/>
        <v>0.39498579245034238</v>
      </c>
      <c r="AQ77" s="7">
        <f t="shared" si="39"/>
        <v>1.6411868583325593</v>
      </c>
      <c r="AR77" s="7">
        <f t="shared" si="40"/>
        <v>1.0723963362975641</v>
      </c>
      <c r="AS77" s="7">
        <f t="shared" si="43"/>
        <v>0.60568586251028866</v>
      </c>
      <c r="AT77" s="7">
        <f t="shared" si="28"/>
        <v>1.8149999999999999</v>
      </c>
      <c r="AU77" s="7">
        <f t="shared" si="34"/>
        <v>0.23391121359836431</v>
      </c>
      <c r="AV77" s="7">
        <f>Hours_q!H77</f>
        <v>3.5375517747744327</v>
      </c>
      <c r="AW77" s="7">
        <f t="shared" si="21"/>
        <v>4.493103591093722</v>
      </c>
      <c r="AX77" s="7" t="s">
        <v>363</v>
      </c>
      <c r="AY77" s="7">
        <f t="shared" si="35"/>
        <v>2.2207249999999998</v>
      </c>
      <c r="BD77">
        <v>6.6554000000000002</v>
      </c>
      <c r="BE77" t="s">
        <v>369</v>
      </c>
      <c r="BF77">
        <v>8.0060000000000002</v>
      </c>
      <c r="BG77">
        <v>8.8828999999999994</v>
      </c>
    </row>
    <row r="78" spans="1:59" x14ac:dyDescent="0.2">
      <c r="A78" t="s">
        <v>74</v>
      </c>
      <c r="B78">
        <v>1.0769622978504101</v>
      </c>
      <c r="E78" s="4"/>
      <c r="F78" s="4"/>
      <c r="G78" s="4"/>
      <c r="H78" s="4"/>
      <c r="I78" s="4"/>
      <c r="J78" s="28">
        <f t="shared" si="22"/>
        <v>240822.90868093702</v>
      </c>
      <c r="K78" s="4"/>
      <c r="L78" s="4"/>
      <c r="M78" s="3">
        <v>140.36099999999999</v>
      </c>
      <c r="N78" s="3">
        <v>1231.952</v>
      </c>
      <c r="O78" s="3">
        <v>703.33500000000004</v>
      </c>
      <c r="P78" s="3">
        <v>0.753</v>
      </c>
      <c r="Q78" s="3">
        <v>273.15800000000002</v>
      </c>
      <c r="R78" s="3">
        <v>0.80400000000000005</v>
      </c>
      <c r="S78" s="3">
        <v>0.75700000000000001</v>
      </c>
      <c r="T78" s="3">
        <v>140.36099999999999</v>
      </c>
      <c r="U78" s="3">
        <v>480.15899999999999</v>
      </c>
      <c r="V78" s="3">
        <v>128.298</v>
      </c>
      <c r="W78" s="3">
        <v>7.9740000000000002</v>
      </c>
      <c r="X78" s="3">
        <f t="shared" si="29"/>
        <v>3.7425291119113315</v>
      </c>
      <c r="Y78" s="3">
        <f t="shared" si="30"/>
        <v>4.9438957885222345</v>
      </c>
      <c r="Z78" s="3">
        <v>77.236999999999995</v>
      </c>
      <c r="AA78" s="3">
        <v>105430</v>
      </c>
      <c r="AB78" s="3">
        <f t="shared" si="31"/>
        <v>699.61856671070018</v>
      </c>
      <c r="AC78" s="3">
        <f t="shared" si="32"/>
        <v>290.11761162483492</v>
      </c>
      <c r="AD78" s="3">
        <f t="shared" si="41"/>
        <v>57.508349215693478</v>
      </c>
      <c r="AE78" s="2">
        <f t="shared" si="23"/>
        <v>1834335.3533248238</v>
      </c>
      <c r="AF78" s="2">
        <f t="shared" si="24"/>
        <v>10259.515201589114</v>
      </c>
      <c r="AG78" s="2">
        <f t="shared" si="25"/>
        <v>4400.8948320431346</v>
      </c>
      <c r="AH78" s="2">
        <f t="shared" si="26"/>
        <v>51.524319148936158</v>
      </c>
      <c r="AI78" s="6">
        <f t="shared" si="33"/>
        <v>240822.90868093702</v>
      </c>
      <c r="AJ78" s="2">
        <f t="shared" si="27"/>
        <v>0.8331025642342561</v>
      </c>
      <c r="AK78" s="6">
        <f>Hours_q!D78</f>
        <v>240822.90868093702</v>
      </c>
      <c r="AL78" s="2">
        <f t="shared" si="36"/>
        <v>1442.2192768586058</v>
      </c>
      <c r="AM78" s="6">
        <f t="shared" si="42"/>
        <v>57.508349215693478</v>
      </c>
      <c r="AN78" s="7" t="s">
        <v>363</v>
      </c>
      <c r="AO78" s="7">
        <f t="shared" si="37"/>
        <v>1.0769622978504187</v>
      </c>
      <c r="AP78" s="7">
        <f t="shared" si="38"/>
        <v>1.2812218471524568</v>
      </c>
      <c r="AQ78" s="7">
        <f t="shared" si="39"/>
        <v>1.8386210704343542</v>
      </c>
      <c r="AR78" s="7">
        <f t="shared" si="40"/>
        <v>0.92900469070927338</v>
      </c>
      <c r="AS78" s="7">
        <f t="shared" si="43"/>
        <v>0.73159489721152682</v>
      </c>
      <c r="AT78" s="7">
        <f t="shared" si="28"/>
        <v>1.9935</v>
      </c>
      <c r="AU78" s="7">
        <f t="shared" si="34"/>
        <v>0.46074362027636934</v>
      </c>
      <c r="AV78" s="7">
        <f>Hours_q!H78</f>
        <v>3.4876510964763714</v>
      </c>
      <c r="AW78" s="7">
        <f t="shared" si="21"/>
        <v>4.4432029127956607</v>
      </c>
      <c r="AX78" s="7" t="s">
        <v>363</v>
      </c>
      <c r="AY78" s="7">
        <f t="shared" si="35"/>
        <v>2.2585250000000001</v>
      </c>
      <c r="BD78">
        <v>7.2226999999999997</v>
      </c>
      <c r="BE78" t="s">
        <v>369</v>
      </c>
      <c r="BF78">
        <v>8.2722999999999995</v>
      </c>
      <c r="BG78">
        <v>9.0341000000000005</v>
      </c>
    </row>
    <row r="79" spans="1:59" x14ac:dyDescent="0.2">
      <c r="A79" t="s">
        <v>75</v>
      </c>
      <c r="B79">
        <v>0.82092983302608502</v>
      </c>
      <c r="E79" s="4"/>
      <c r="F79" s="4"/>
      <c r="G79" s="4"/>
      <c r="H79" s="4"/>
      <c r="I79" s="4"/>
      <c r="J79" s="28">
        <f t="shared" si="22"/>
        <v>241063.11220766691</v>
      </c>
      <c r="K79" s="4"/>
      <c r="L79" s="4"/>
      <c r="M79" s="3">
        <v>140.501</v>
      </c>
      <c r="N79" s="3">
        <v>1243.346</v>
      </c>
      <c r="O79" s="3">
        <v>708.59400000000005</v>
      </c>
      <c r="P79" s="3">
        <v>0.76100000000000001</v>
      </c>
      <c r="Q79" s="3">
        <v>278.11700000000002</v>
      </c>
      <c r="R79" s="3">
        <v>0.81200000000000006</v>
      </c>
      <c r="S79" s="3">
        <v>0.76700000000000002</v>
      </c>
      <c r="T79" s="3">
        <v>140.501</v>
      </c>
      <c r="U79" s="3">
        <v>488.21100000000001</v>
      </c>
      <c r="V79" s="3">
        <v>128.63300000000001</v>
      </c>
      <c r="W79" s="3">
        <v>8.4749999999999996</v>
      </c>
      <c r="X79" s="3">
        <f t="shared" si="29"/>
        <v>3.7953791017857004</v>
      </c>
      <c r="Y79" s="3">
        <f t="shared" si="30"/>
        <v>4.9483430271</v>
      </c>
      <c r="Z79" s="3">
        <v>77.891999999999996</v>
      </c>
      <c r="AA79" s="3">
        <v>105791</v>
      </c>
      <c r="AB79" s="3">
        <f t="shared" si="31"/>
        <v>703.05089178617993</v>
      </c>
      <c r="AC79" s="3">
        <f t="shared" si="32"/>
        <v>294.43416427640159</v>
      </c>
      <c r="AD79" s="3">
        <f t="shared" si="41"/>
        <v>57.996042532837841</v>
      </c>
      <c r="AE79" s="2">
        <f t="shared" si="23"/>
        <v>1851300.6385110836</v>
      </c>
      <c r="AF79" s="2">
        <f t="shared" si="24"/>
        <v>10309.848330188375</v>
      </c>
      <c r="AG79" s="2">
        <f t="shared" si="25"/>
        <v>4466.3741187025298</v>
      </c>
      <c r="AH79" s="2">
        <f t="shared" si="26"/>
        <v>52.2049574468085</v>
      </c>
      <c r="AI79" s="6">
        <f t="shared" si="33"/>
        <v>241063.11220766691</v>
      </c>
      <c r="AJ79" s="2">
        <f t="shared" si="27"/>
        <v>0.83385197442034853</v>
      </c>
      <c r="AK79" s="6">
        <f>Hours_q!D79</f>
        <v>241063.11220766691</v>
      </c>
      <c r="AL79" s="2">
        <f t="shared" si="36"/>
        <v>1443.1398997875974</v>
      </c>
      <c r="AM79" s="6">
        <f t="shared" si="42"/>
        <v>57.996042532837841</v>
      </c>
      <c r="AN79" s="7" t="s">
        <v>363</v>
      </c>
      <c r="AO79" s="7">
        <f t="shared" si="37"/>
        <v>0.82092983302608558</v>
      </c>
      <c r="AP79" s="7">
        <f t="shared" si="38"/>
        <v>0.38970686999045778</v>
      </c>
      <c r="AQ79" s="7">
        <f t="shared" si="39"/>
        <v>1.3772098205243388</v>
      </c>
      <c r="AR79" s="7">
        <f t="shared" si="40"/>
        <v>1.3123547929807429</v>
      </c>
      <c r="AS79" s="7">
        <f t="shared" si="43"/>
        <v>0.84446350125949188</v>
      </c>
      <c r="AT79" s="7">
        <f t="shared" si="28"/>
        <v>2.1187499999999999</v>
      </c>
      <c r="AU79" s="7">
        <f t="shared" si="34"/>
        <v>8.9913698208649917E-2</v>
      </c>
      <c r="AV79" s="7">
        <f>Hours_q!H79</f>
        <v>3.4687859538062007</v>
      </c>
      <c r="AW79" s="7">
        <f t="shared" si="21"/>
        <v>4.42433777012549</v>
      </c>
      <c r="AX79" s="7" t="s">
        <v>363</v>
      </c>
      <c r="AY79" s="7">
        <f t="shared" si="35"/>
        <v>2.2451750000000001</v>
      </c>
      <c r="BD79">
        <v>7.3875000000000002</v>
      </c>
      <c r="BE79" t="s">
        <v>369</v>
      </c>
      <c r="BF79">
        <v>8.5512999999999995</v>
      </c>
      <c r="BG79">
        <v>8.9807000000000006</v>
      </c>
    </row>
    <row r="80" spans="1:59" x14ac:dyDescent="0.2">
      <c r="A80" t="s">
        <v>76</v>
      </c>
      <c r="B80">
        <v>0.83384849215866197</v>
      </c>
      <c r="E80" s="4"/>
      <c r="F80" s="4"/>
      <c r="G80" s="4"/>
      <c r="H80" s="4"/>
      <c r="I80" s="4"/>
      <c r="J80" s="28">
        <f t="shared" si="22"/>
        <v>241869.50976168862</v>
      </c>
      <c r="K80" s="4"/>
      <c r="L80" s="4"/>
      <c r="M80" s="3">
        <v>140.971</v>
      </c>
      <c r="N80" s="3">
        <v>1257.951</v>
      </c>
      <c r="O80" s="3">
        <v>715.42399999999998</v>
      </c>
      <c r="P80" s="3">
        <v>0.77</v>
      </c>
      <c r="Q80" s="3">
        <v>285.29599999999999</v>
      </c>
      <c r="R80" s="3">
        <v>0.82099999999999995</v>
      </c>
      <c r="S80" s="3">
        <v>0.77600000000000002</v>
      </c>
      <c r="T80" s="3">
        <v>140.971</v>
      </c>
      <c r="U80" s="3">
        <v>499.60500000000002</v>
      </c>
      <c r="V80" s="3">
        <v>129.202</v>
      </c>
      <c r="W80" s="3">
        <v>9.516</v>
      </c>
      <c r="X80" s="3">
        <f t="shared" si="29"/>
        <v>3.86685190631724</v>
      </c>
      <c r="Y80" s="3">
        <f t="shared" si="30"/>
        <v>4.9830565803057212</v>
      </c>
      <c r="Z80" s="3">
        <v>78.561999999999998</v>
      </c>
      <c r="AA80" s="3">
        <v>106464</v>
      </c>
      <c r="AB80" s="3">
        <f t="shared" si="31"/>
        <v>709.89237113402066</v>
      </c>
      <c r="AC80" s="3">
        <f t="shared" si="32"/>
        <v>301.84022680412369</v>
      </c>
      <c r="AD80" s="3">
        <f t="shared" si="41"/>
        <v>58.494904399229796</v>
      </c>
      <c r="AE80" s="2">
        <f t="shared" si="23"/>
        <v>1873046.9953783227</v>
      </c>
      <c r="AF80" s="2">
        <f t="shared" si="24"/>
        <v>10410.174800511388</v>
      </c>
      <c r="AG80" s="2">
        <f t="shared" si="25"/>
        <v>4578.7192539099315</v>
      </c>
      <c r="AH80" s="2">
        <f t="shared" si="26"/>
        <v>52.817531914893607</v>
      </c>
      <c r="AI80" s="6">
        <f t="shared" si="33"/>
        <v>241869.50976168862</v>
      </c>
      <c r="AJ80" s="2">
        <f t="shared" si="27"/>
        <v>0.83970160220912793</v>
      </c>
      <c r="AK80" s="6">
        <f>Hours_q!D80</f>
        <v>241869.50976168862</v>
      </c>
      <c r="AL80" s="2">
        <f t="shared" si="36"/>
        <v>1444.3077072076921</v>
      </c>
      <c r="AM80" s="6">
        <f t="shared" si="42"/>
        <v>58.494904399229796</v>
      </c>
      <c r="AN80" s="7" t="s">
        <v>363</v>
      </c>
      <c r="AO80" s="7">
        <f t="shared" si="37"/>
        <v>0.83384849215870172</v>
      </c>
      <c r="AP80" s="7">
        <f t="shared" si="38"/>
        <v>0.63444978235539251</v>
      </c>
      <c r="AQ80" s="7">
        <f t="shared" si="39"/>
        <v>2.1502810525249751</v>
      </c>
      <c r="AR80" s="7">
        <f t="shared" si="40"/>
        <v>1.1665718815962633</v>
      </c>
      <c r="AS80" s="7">
        <f t="shared" si="43"/>
        <v>0.85648701312956799</v>
      </c>
      <c r="AT80" s="7">
        <f t="shared" si="28"/>
        <v>2.379</v>
      </c>
      <c r="AU80" s="7">
        <f t="shared" si="34"/>
        <v>0.69906953598262667</v>
      </c>
      <c r="AV80" s="7">
        <f>Hours_q!H80</f>
        <v>3.4181156657284606</v>
      </c>
      <c r="AW80" s="7">
        <f t="shared" si="21"/>
        <v>4.3736674820477495</v>
      </c>
      <c r="AX80" s="7" t="s">
        <v>363</v>
      </c>
      <c r="AY80" s="7">
        <f t="shared" si="35"/>
        <v>2.3510499999999999</v>
      </c>
      <c r="BD80">
        <v>9.2796000000000003</v>
      </c>
      <c r="BE80" t="s">
        <v>369</v>
      </c>
      <c r="BF80">
        <v>9.0680999999999994</v>
      </c>
      <c r="BG80">
        <v>9.4041999999999994</v>
      </c>
    </row>
    <row r="81" spans="1:59" x14ac:dyDescent="0.2">
      <c r="A81" t="s">
        <v>77</v>
      </c>
      <c r="B81">
        <v>0.66983308979073897</v>
      </c>
      <c r="E81" s="4"/>
      <c r="F81" s="4"/>
      <c r="G81" s="4"/>
      <c r="H81" s="4"/>
      <c r="I81" s="4"/>
      <c r="J81" s="28">
        <f t="shared" si="22"/>
        <v>242538.64815757895</v>
      </c>
      <c r="K81" s="4"/>
      <c r="L81" s="4"/>
      <c r="M81" s="3">
        <v>141.36099999999999</v>
      </c>
      <c r="N81" s="3">
        <v>1269.9090000000001</v>
      </c>
      <c r="O81" s="3">
        <v>719.89200000000005</v>
      </c>
      <c r="P81" s="3">
        <v>0.78100000000000003</v>
      </c>
      <c r="Q81" s="3">
        <v>288.125</v>
      </c>
      <c r="R81" s="3">
        <v>0.83099999999999996</v>
      </c>
      <c r="S81" s="3">
        <v>0.78300000000000003</v>
      </c>
      <c r="T81" s="3">
        <v>141.36099999999999</v>
      </c>
      <c r="U81" s="3">
        <v>507.41300000000001</v>
      </c>
      <c r="V81" s="3">
        <v>129.727</v>
      </c>
      <c r="W81" s="3">
        <v>9.6910000000000007</v>
      </c>
      <c r="X81" s="3">
        <f t="shared" si="29"/>
        <v>3.9113908438490061</v>
      </c>
      <c r="Y81" s="3">
        <f t="shared" si="30"/>
        <v>4.9953906051711447</v>
      </c>
      <c r="Z81" s="3">
        <v>79.322999999999993</v>
      </c>
      <c r="AA81" s="3">
        <v>107032</v>
      </c>
      <c r="AB81" s="3">
        <f t="shared" si="31"/>
        <v>718.05319540229891</v>
      </c>
      <c r="AC81" s="3">
        <f t="shared" si="32"/>
        <v>305.78783524904213</v>
      </c>
      <c r="AD81" s="3">
        <f t="shared" si="41"/>
        <v>59.061522131057053</v>
      </c>
      <c r="AE81" s="2">
        <f t="shared" si="23"/>
        <v>1890852.0577144024</v>
      </c>
      <c r="AF81" s="2">
        <f t="shared" si="24"/>
        <v>10529.848726593054</v>
      </c>
      <c r="AG81" s="2">
        <f t="shared" si="25"/>
        <v>4638.6018977345238</v>
      </c>
      <c r="AH81" s="2">
        <f t="shared" si="26"/>
        <v>53.293978723404244</v>
      </c>
      <c r="AI81" s="6">
        <f t="shared" si="33"/>
        <v>242538.64815757895</v>
      </c>
      <c r="AJ81" s="2">
        <f t="shared" si="27"/>
        <v>0.84178002541670627</v>
      </c>
      <c r="AK81" s="6">
        <f>Hours_q!D81</f>
        <v>242538.64815757895</v>
      </c>
      <c r="AL81" s="2">
        <f t="shared" si="36"/>
        <v>1445.2538109632646</v>
      </c>
      <c r="AM81" s="6">
        <f t="shared" si="42"/>
        <v>59.061522131057053</v>
      </c>
      <c r="AN81" s="7" t="s">
        <v>363</v>
      </c>
      <c r="AO81" s="7">
        <f t="shared" si="37"/>
        <v>0.66983308979066181</v>
      </c>
      <c r="AP81" s="7">
        <f t="shared" si="38"/>
        <v>0.86675793576796778</v>
      </c>
      <c r="AQ81" s="7">
        <f t="shared" si="39"/>
        <v>1.0230978896838094</v>
      </c>
      <c r="AR81" s="7">
        <f t="shared" si="40"/>
        <v>0.89801758075843185</v>
      </c>
      <c r="AS81" s="7">
        <f t="shared" si="43"/>
        <v>0.96400024483557134</v>
      </c>
      <c r="AT81" s="7">
        <f t="shared" si="28"/>
        <v>2.4227500000000002</v>
      </c>
      <c r="AU81" s="7">
        <f t="shared" si="34"/>
        <v>0.24721343747628358</v>
      </c>
      <c r="AV81" s="7">
        <f>Hours_q!H81</f>
        <v>3.2974392551028227</v>
      </c>
      <c r="AW81" s="7">
        <f t="shared" si="21"/>
        <v>4.2529910714221115</v>
      </c>
      <c r="AX81" s="7" t="s">
        <v>363</v>
      </c>
      <c r="AY81" s="7">
        <f t="shared" si="35"/>
        <v>2.4067750000000001</v>
      </c>
      <c r="BD81">
        <v>9.6252999999999993</v>
      </c>
      <c r="BE81" t="s">
        <v>369</v>
      </c>
      <c r="BF81">
        <v>9.1983999999999995</v>
      </c>
      <c r="BG81">
        <v>9.6271000000000004</v>
      </c>
    </row>
    <row r="82" spans="1:59" x14ac:dyDescent="0.2">
      <c r="A82" t="s">
        <v>78</v>
      </c>
      <c r="B82">
        <v>0.214237069360834</v>
      </c>
      <c r="E82" s="4"/>
      <c r="F82" s="4"/>
      <c r="G82" s="4"/>
      <c r="H82" s="4"/>
      <c r="I82" s="4"/>
      <c r="J82" s="28">
        <f t="shared" si="22"/>
        <v>243466.86321444224</v>
      </c>
      <c r="K82" s="4"/>
      <c r="L82" s="4"/>
      <c r="M82" s="3">
        <v>141.90199999999999</v>
      </c>
      <c r="N82" s="3">
        <v>1277.5029999999999</v>
      </c>
      <c r="O82" s="3">
        <v>728.23500000000001</v>
      </c>
      <c r="P82" s="3">
        <v>0.78900000000000003</v>
      </c>
      <c r="Q82" s="3">
        <v>290.149</v>
      </c>
      <c r="R82" s="3">
        <v>0.83599999999999997</v>
      </c>
      <c r="S82" s="3">
        <v>0.79100000000000004</v>
      </c>
      <c r="T82" s="3">
        <v>141.90199999999999</v>
      </c>
      <c r="U82" s="3">
        <v>518.17899999999997</v>
      </c>
      <c r="V82" s="3">
        <v>130.42099999999999</v>
      </c>
      <c r="W82" s="3">
        <v>10.102</v>
      </c>
      <c r="X82" s="3">
        <f t="shared" si="29"/>
        <v>3.9731254935938232</v>
      </c>
      <c r="Y82" s="3">
        <f t="shared" si="30"/>
        <v>5.0229146568822038</v>
      </c>
      <c r="Z82" s="3">
        <v>79.962000000000003</v>
      </c>
      <c r="AA82" s="3">
        <v>107797</v>
      </c>
      <c r="AB82" s="3">
        <f t="shared" si="31"/>
        <v>726.39369785082181</v>
      </c>
      <c r="AC82" s="3">
        <f t="shared" si="32"/>
        <v>306.65558027812892</v>
      </c>
      <c r="AD82" s="3">
        <f t="shared" si="41"/>
        <v>59.537302329004007</v>
      </c>
      <c r="AE82" s="2">
        <f t="shared" si="23"/>
        <v>1902159.2699054198</v>
      </c>
      <c r="AF82" s="2">
        <f t="shared" si="24"/>
        <v>10652.157532749847</v>
      </c>
      <c r="AG82" s="2">
        <f t="shared" si="25"/>
        <v>4651.7650235187575</v>
      </c>
      <c r="AH82" s="2">
        <f t="shared" si="26"/>
        <v>53.838489361702116</v>
      </c>
      <c r="AI82" s="6">
        <f t="shared" si="33"/>
        <v>243466.86321444224</v>
      </c>
      <c r="AJ82" s="2">
        <f t="shared" si="27"/>
        <v>0.84641814058730402</v>
      </c>
      <c r="AK82" s="6">
        <f>Hours_q!D82</f>
        <v>243466.86321444224</v>
      </c>
      <c r="AL82" s="2">
        <f t="shared" si="36"/>
        <v>1445.850025670225</v>
      </c>
      <c r="AM82" s="6">
        <f t="shared" si="42"/>
        <v>59.537302329004007</v>
      </c>
      <c r="AN82" s="7" t="s">
        <v>363</v>
      </c>
      <c r="AO82" s="7">
        <f t="shared" si="37"/>
        <v>0.2142370693608904</v>
      </c>
      <c r="AP82" s="7">
        <f t="shared" si="38"/>
        <v>0.77287203994339126</v>
      </c>
      <c r="AQ82" s="7">
        <f t="shared" si="39"/>
        <v>-9.8605953702140231E-2</v>
      </c>
      <c r="AR82" s="7">
        <f t="shared" si="40"/>
        <v>1.0165271776850711</v>
      </c>
      <c r="AS82" s="7">
        <f t="shared" si="43"/>
        <v>0.80233974066619318</v>
      </c>
      <c r="AT82" s="7">
        <f t="shared" si="28"/>
        <v>2.5255000000000001</v>
      </c>
      <c r="AU82" s="7">
        <f t="shared" si="34"/>
        <v>0.54947658795801868</v>
      </c>
      <c r="AV82" s="7">
        <f>Hours_q!H82</f>
        <v>3.0519776033418546</v>
      </c>
      <c r="AW82" s="7">
        <f t="shared" si="21"/>
        <v>4.007529419661144</v>
      </c>
      <c r="AX82" s="7" t="s">
        <v>363</v>
      </c>
      <c r="AY82" s="7">
        <f t="shared" si="35"/>
        <v>2.4011999999999998</v>
      </c>
      <c r="BD82">
        <v>9.65</v>
      </c>
      <c r="BE82" t="s">
        <v>369</v>
      </c>
      <c r="BF82">
        <v>9.5535999999999994</v>
      </c>
      <c r="BG82">
        <v>9.6047999999999991</v>
      </c>
    </row>
    <row r="83" spans="1:59" x14ac:dyDescent="0.2">
      <c r="A83" t="s">
        <v>79</v>
      </c>
      <c r="B83">
        <v>0.48006115503556002</v>
      </c>
      <c r="E83" s="4"/>
      <c r="F83" s="4"/>
      <c r="G83" s="4"/>
      <c r="H83" s="4"/>
      <c r="I83" s="4"/>
      <c r="J83" s="28">
        <f t="shared" si="22"/>
        <v>244825.72887994268</v>
      </c>
      <c r="K83" s="4"/>
      <c r="L83" s="4"/>
      <c r="M83" s="3">
        <v>142.69399999999999</v>
      </c>
      <c r="N83" s="3">
        <v>1290.8150000000001</v>
      </c>
      <c r="O83" s="3">
        <v>735.78399999999999</v>
      </c>
      <c r="P83" s="3">
        <v>0.79700000000000004</v>
      </c>
      <c r="Q83" s="3">
        <v>296.97300000000001</v>
      </c>
      <c r="R83" s="3">
        <v>0.84699999999999998</v>
      </c>
      <c r="S83" s="3">
        <v>0.80200000000000005</v>
      </c>
      <c r="T83" s="3">
        <v>142.69399999999999</v>
      </c>
      <c r="U83" s="3">
        <v>529.86199999999997</v>
      </c>
      <c r="V83" s="3">
        <v>131.297</v>
      </c>
      <c r="W83" s="3">
        <v>11.071999999999999</v>
      </c>
      <c r="X83" s="3">
        <f t="shared" si="29"/>
        <v>4.0355986808533322</v>
      </c>
      <c r="Y83" s="3">
        <f t="shared" si="30"/>
        <v>5.0319185546799652</v>
      </c>
      <c r="Z83" s="3">
        <v>80.724999999999994</v>
      </c>
      <c r="AA83" s="3">
        <v>108586</v>
      </c>
      <c r="AB83" s="3">
        <f t="shared" si="31"/>
        <v>731.19681795511212</v>
      </c>
      <c r="AC83" s="3">
        <f t="shared" si="32"/>
        <v>313.6360735660848</v>
      </c>
      <c r="AD83" s="3">
        <f>$AD$84*Z83/$Z$84</f>
        <v>60.105409200730946</v>
      </c>
      <c r="AE83" s="2">
        <f t="shared" si="23"/>
        <v>1921980.3929876992</v>
      </c>
      <c r="AF83" s="2">
        <f t="shared" si="24"/>
        <v>10722.592604186997</v>
      </c>
      <c r="AG83" s="2">
        <f t="shared" si="25"/>
        <v>4757.6545510935357</v>
      </c>
      <c r="AH83" s="2">
        <f t="shared" si="26"/>
        <v>54.587191489361693</v>
      </c>
      <c r="AI83" s="6">
        <f t="shared" si="33"/>
        <v>244825.72887994268</v>
      </c>
      <c r="AJ83" s="2">
        <f t="shared" si="27"/>
        <v>0.84793539957986463</v>
      </c>
      <c r="AK83" s="6">
        <f>Hours_q!D83</f>
        <v>244825.72887994268</v>
      </c>
      <c r="AL83" s="2">
        <f t="shared" si="36"/>
        <v>1446.8866667101183</v>
      </c>
      <c r="AM83" s="6">
        <f t="shared" si="42"/>
        <v>60.105409200730946</v>
      </c>
      <c r="AN83" s="7" t="s">
        <v>363</v>
      </c>
      <c r="AO83" s="7">
        <f t="shared" si="37"/>
        <v>0.48006115503549174</v>
      </c>
      <c r="AP83" s="7">
        <f t="shared" si="38"/>
        <v>0.10247180866700305</v>
      </c>
      <c r="AQ83" s="7">
        <f t="shared" si="39"/>
        <v>1.6942284061739972</v>
      </c>
      <c r="AR83" s="7">
        <f t="shared" si="40"/>
        <v>1.3810640098860612</v>
      </c>
      <c r="AS83" s="7">
        <f t="shared" si="43"/>
        <v>0.94967948186938744</v>
      </c>
      <c r="AT83" s="7">
        <f t="shared" si="28"/>
        <v>2.7679999999999998</v>
      </c>
      <c r="AU83" s="7">
        <f t="shared" si="34"/>
        <v>0.17909596340397485</v>
      </c>
      <c r="AV83" s="7">
        <f>Hours_q!H83</f>
        <v>2.7064764893272737</v>
      </c>
      <c r="AW83" s="7">
        <f t="shared" si="21"/>
        <v>3.6620283056465626</v>
      </c>
      <c r="AX83" s="7" t="s">
        <v>363</v>
      </c>
      <c r="AY83" s="7">
        <f t="shared" si="35"/>
        <v>2.5216750000000001</v>
      </c>
      <c r="BD83">
        <v>10.434200000000001</v>
      </c>
      <c r="BE83" t="s">
        <v>369</v>
      </c>
      <c r="BF83">
        <v>10.1805</v>
      </c>
      <c r="BG83">
        <v>10.0867</v>
      </c>
    </row>
    <row r="84" spans="1:59" x14ac:dyDescent="0.2">
      <c r="A84" t="s">
        <v>80</v>
      </c>
      <c r="B84">
        <v>0.86842258681008</v>
      </c>
      <c r="E84" s="4"/>
      <c r="F84" s="4"/>
      <c r="G84" s="4"/>
      <c r="H84" s="4"/>
      <c r="I84" s="4"/>
      <c r="J84" s="28">
        <f t="shared" si="22"/>
        <v>245999.29468196575</v>
      </c>
      <c r="K84" s="4"/>
      <c r="L84" s="4"/>
      <c r="M84" s="3">
        <v>143.37799999999999</v>
      </c>
      <c r="N84" s="3">
        <v>1308.3150000000001</v>
      </c>
      <c r="O84" s="3">
        <v>741.79899999999998</v>
      </c>
      <c r="P84" s="3">
        <v>0.80500000000000005</v>
      </c>
      <c r="Q84" s="3">
        <v>305.774</v>
      </c>
      <c r="R84" s="3">
        <v>0.85899999999999999</v>
      </c>
      <c r="S84" s="3">
        <v>0.81299999999999994</v>
      </c>
      <c r="T84" s="3">
        <v>143.37799999999999</v>
      </c>
      <c r="U84" s="3">
        <v>545.54600000000005</v>
      </c>
      <c r="V84" s="3">
        <v>132.12</v>
      </c>
      <c r="W84" s="3">
        <v>11.226000000000001</v>
      </c>
      <c r="X84" s="3">
        <f t="shared" si="29"/>
        <v>4.1291704511050566</v>
      </c>
      <c r="Y84" s="3">
        <f t="shared" si="30"/>
        <v>5.078930444163662</v>
      </c>
      <c r="Z84" s="3">
        <v>81.537000000000006</v>
      </c>
      <c r="AA84" s="3">
        <v>109432</v>
      </c>
      <c r="AB84" s="3">
        <f t="shared" si="31"/>
        <v>734.49962484624848</v>
      </c>
      <c r="AC84" s="3">
        <f t="shared" si="32"/>
        <v>323.07486592865934</v>
      </c>
      <c r="AD84" s="3">
        <v>60.71</v>
      </c>
      <c r="AE84" s="2">
        <f t="shared" si="23"/>
        <v>1948037.308097366</v>
      </c>
      <c r="AF84" s="2">
        <f t="shared" si="24"/>
        <v>10771.026421012128</v>
      </c>
      <c r="AG84" s="2">
        <f t="shared" si="25"/>
        <v>4900.8348712972565</v>
      </c>
      <c r="AH84" s="2">
        <f t="shared" si="26"/>
        <v>55.335893617021263</v>
      </c>
      <c r="AI84" s="6">
        <f t="shared" si="33"/>
        <v>245999.29468196575</v>
      </c>
      <c r="AJ84" s="2">
        <f t="shared" si="27"/>
        <v>0.85585743664409508</v>
      </c>
      <c r="AK84" s="6">
        <f>Hours_q!D84</f>
        <v>245999.29468196575</v>
      </c>
      <c r="AL84" s="2">
        <f t="shared" si="36"/>
        <v>1448.2332915001921</v>
      </c>
      <c r="AM84" s="6">
        <f t="shared" si="42"/>
        <v>60.71</v>
      </c>
      <c r="AN84" s="7" t="s">
        <v>363</v>
      </c>
      <c r="AO84" s="7">
        <f t="shared" si="37"/>
        <v>0.86842258681005557</v>
      </c>
      <c r="AP84" s="7">
        <f t="shared" si="38"/>
        <v>-2.7520549809461919E-2</v>
      </c>
      <c r="AQ84" s="7">
        <f t="shared" si="39"/>
        <v>2.486874502849123</v>
      </c>
      <c r="AR84" s="7">
        <f t="shared" si="40"/>
        <v>1.3622501681296075</v>
      </c>
      <c r="AS84" s="7">
        <f t="shared" si="43"/>
        <v>1.000858831128915</v>
      </c>
      <c r="AT84" s="7">
        <f t="shared" si="28"/>
        <v>2.8065000000000002</v>
      </c>
      <c r="AU84" s="7">
        <f t="shared" si="34"/>
        <v>0.92993631455428172</v>
      </c>
      <c r="AV84" s="7">
        <f>Hours_q!H84</f>
        <v>2.3000759232161343</v>
      </c>
      <c r="AW84" s="7">
        <f t="shared" si="21"/>
        <v>3.2556277395354236</v>
      </c>
      <c r="AX84" s="7" t="s">
        <v>363</v>
      </c>
      <c r="AY84" s="7">
        <f t="shared" si="35"/>
        <v>2.7021250000000001</v>
      </c>
      <c r="BD84">
        <v>11.0634</v>
      </c>
      <c r="BE84" t="s">
        <v>369</v>
      </c>
      <c r="BF84">
        <v>10.8969</v>
      </c>
      <c r="BG84">
        <v>10.8085</v>
      </c>
    </row>
    <row r="85" spans="1:59" x14ac:dyDescent="0.2">
      <c r="A85" t="s">
        <v>81</v>
      </c>
      <c r="B85">
        <v>0.10683769483224</v>
      </c>
      <c r="E85" s="4"/>
      <c r="F85" s="4"/>
      <c r="G85" s="4"/>
      <c r="H85" s="4"/>
      <c r="I85" s="4"/>
      <c r="J85" s="28">
        <f t="shared" si="22"/>
        <v>246858.88015976333</v>
      </c>
      <c r="K85" s="4"/>
      <c r="L85" s="4"/>
      <c r="M85" s="3">
        <v>143.87899999999999</v>
      </c>
      <c r="N85" s="3">
        <v>1314.29</v>
      </c>
      <c r="O85" s="3">
        <v>746.56</v>
      </c>
      <c r="P85" s="3">
        <v>0.81399999999999995</v>
      </c>
      <c r="Q85" s="3">
        <v>304.029</v>
      </c>
      <c r="R85" s="3">
        <v>0.871</v>
      </c>
      <c r="S85" s="3">
        <v>0.82499999999999996</v>
      </c>
      <c r="T85" s="3">
        <v>143.87899999999999</v>
      </c>
      <c r="U85" s="3">
        <v>559.03700000000003</v>
      </c>
      <c r="V85" s="3">
        <v>132.69900000000001</v>
      </c>
      <c r="W85" s="3">
        <v>10.618</v>
      </c>
      <c r="X85" s="3">
        <f t="shared" si="29"/>
        <v>4.2128199911076951</v>
      </c>
      <c r="Y85" s="3">
        <f t="shared" si="30"/>
        <v>5.1064484740699339</v>
      </c>
      <c r="Z85" s="3">
        <v>82.277000000000001</v>
      </c>
      <c r="AA85" s="3">
        <v>110073</v>
      </c>
      <c r="AB85" s="3">
        <f t="shared" si="31"/>
        <v>736.60586666666654</v>
      </c>
      <c r="AC85" s="3">
        <f t="shared" si="32"/>
        <v>320.98092000000003</v>
      </c>
      <c r="AD85" s="3">
        <v>61.23</v>
      </c>
      <c r="AE85" s="2">
        <f t="shared" si="23"/>
        <v>1956933.8833990949</v>
      </c>
      <c r="AF85" s="2">
        <f t="shared" si="24"/>
        <v>10801.913279942128</v>
      </c>
      <c r="AG85" s="2">
        <f t="shared" si="25"/>
        <v>4869.0710781086818</v>
      </c>
      <c r="AH85" s="2">
        <f t="shared" si="26"/>
        <v>56.152659574468075</v>
      </c>
      <c r="AI85" s="6">
        <f t="shared" si="33"/>
        <v>246858.88015976333</v>
      </c>
      <c r="AJ85" s="2">
        <f t="shared" si="27"/>
        <v>0.8604945370722259</v>
      </c>
      <c r="AK85" s="6">
        <f>Hours_q!D85</f>
        <v>246858.88015976333</v>
      </c>
      <c r="AL85" s="2">
        <f t="shared" si="36"/>
        <v>1448.6889461136623</v>
      </c>
      <c r="AM85" s="6">
        <f t="shared" si="42"/>
        <v>61.23</v>
      </c>
      <c r="AN85" s="7" t="s">
        <v>363</v>
      </c>
      <c r="AO85" s="7">
        <f t="shared" si="37"/>
        <v>0.10683769483228167</v>
      </c>
      <c r="AP85" s="7">
        <f t="shared" si="38"/>
        <v>-6.2468553853137654E-2</v>
      </c>
      <c r="AQ85" s="7">
        <f t="shared" si="39"/>
        <v>-0.999056650125838</v>
      </c>
      <c r="AR85" s="7">
        <f t="shared" si="40"/>
        <v>1.4652276786870415</v>
      </c>
      <c r="AS85" s="7">
        <f t="shared" si="43"/>
        <v>0.85288363475202811</v>
      </c>
      <c r="AT85" s="7">
        <f t="shared" si="28"/>
        <v>2.6545000000000001</v>
      </c>
      <c r="AU85" s="7">
        <f t="shared" si="34"/>
        <v>0.54034507859654135</v>
      </c>
      <c r="AV85" s="7">
        <f>Hours_q!H85</f>
        <v>2.0294092397085404</v>
      </c>
      <c r="AW85" s="7">
        <f t="shared" si="21"/>
        <v>2.9849610560278297</v>
      </c>
      <c r="AX85" s="7" t="s">
        <v>363</v>
      </c>
      <c r="AY85" s="7">
        <f t="shared" si="35"/>
        <v>2.6980499999999998</v>
      </c>
      <c r="BD85">
        <v>10.7941</v>
      </c>
      <c r="BE85" t="s">
        <v>369</v>
      </c>
      <c r="BF85">
        <v>10.873200000000001</v>
      </c>
      <c r="BG85">
        <v>10.792199999999999</v>
      </c>
    </row>
    <row r="86" spans="1:59" x14ac:dyDescent="0.2">
      <c r="A86" t="s">
        <v>82</v>
      </c>
      <c r="B86">
        <v>0.591473786004304</v>
      </c>
      <c r="E86" s="4"/>
      <c r="F86" s="4"/>
      <c r="G86" s="4"/>
      <c r="H86" s="4"/>
      <c r="I86" s="4"/>
      <c r="J86" s="28">
        <f t="shared" si="22"/>
        <v>247679.00362959818</v>
      </c>
      <c r="K86" s="4"/>
      <c r="L86" s="4"/>
      <c r="M86" s="3">
        <v>144.357</v>
      </c>
      <c r="N86" s="3">
        <v>1326.479</v>
      </c>
      <c r="O86" s="3">
        <v>749.05499999999995</v>
      </c>
      <c r="P86" s="3">
        <v>0.82399999999999995</v>
      </c>
      <c r="Q86" s="3">
        <v>305.07900000000001</v>
      </c>
      <c r="R86" s="3">
        <v>0.878</v>
      </c>
      <c r="S86" s="3">
        <v>0.83199999999999996</v>
      </c>
      <c r="T86" s="3">
        <v>144.357</v>
      </c>
      <c r="U86" s="3">
        <v>569.05899999999997</v>
      </c>
      <c r="V86" s="3">
        <v>133.22499999999999</v>
      </c>
      <c r="W86" s="3">
        <v>10.536</v>
      </c>
      <c r="X86" s="3">
        <f t="shared" si="29"/>
        <v>4.2714130230812533</v>
      </c>
      <c r="Y86" s="3">
        <f t="shared" si="30"/>
        <v>5.1339098835111221</v>
      </c>
      <c r="Z86" s="3">
        <v>82.941999999999993</v>
      </c>
      <c r="AA86" s="3">
        <v>110566</v>
      </c>
      <c r="AB86" s="3">
        <f t="shared" si="31"/>
        <v>741.85254807692297</v>
      </c>
      <c r="AC86" s="3">
        <f t="shared" si="32"/>
        <v>321.94634855769237</v>
      </c>
      <c r="AD86" s="3">
        <v>61.58</v>
      </c>
      <c r="AE86" s="2">
        <f t="shared" si="23"/>
        <v>1975082.8970146226</v>
      </c>
      <c r="AF86" s="2">
        <f t="shared" si="24"/>
        <v>10878.852929985293</v>
      </c>
      <c r="AG86" s="2">
        <f t="shared" si="25"/>
        <v>4883.7159992717216</v>
      </c>
      <c r="AH86" s="2">
        <f t="shared" si="26"/>
        <v>56.629106382978719</v>
      </c>
      <c r="AI86" s="6">
        <f t="shared" si="33"/>
        <v>247679.00362959818</v>
      </c>
      <c r="AJ86" s="2">
        <f t="shared" si="27"/>
        <v>0.86512209630922576</v>
      </c>
      <c r="AK86" s="6">
        <f>Hours_q!D86</f>
        <v>247679.00362959818</v>
      </c>
      <c r="AL86" s="2">
        <f t="shared" si="36"/>
        <v>1449.612092860847</v>
      </c>
      <c r="AM86" s="6">
        <f t="shared" si="42"/>
        <v>61.58</v>
      </c>
      <c r="AN86" s="7" t="s">
        <v>363</v>
      </c>
      <c r="AO86" s="7">
        <f t="shared" si="37"/>
        <v>0.59147378600427769</v>
      </c>
      <c r="AP86" s="7">
        <f t="shared" si="38"/>
        <v>0.37808030384659569</v>
      </c>
      <c r="AQ86" s="7">
        <f t="shared" si="39"/>
        <v>-3.134994470955646E-2</v>
      </c>
      <c r="AR86" s="7">
        <f t="shared" si="40"/>
        <v>0.84490544865276629</v>
      </c>
      <c r="AS86" s="7">
        <f t="shared" si="43"/>
        <v>0.56998770064913151</v>
      </c>
      <c r="AT86" s="7">
        <f t="shared" si="28"/>
        <v>2.6339999999999999</v>
      </c>
      <c r="AU86" s="7">
        <f t="shared" si="34"/>
        <v>0.53633816926122335</v>
      </c>
      <c r="AV86" s="7">
        <f>Hours_q!H86</f>
        <v>1.931194743768085</v>
      </c>
      <c r="AW86" s="7">
        <f t="shared" si="21"/>
        <v>2.8867465600873743</v>
      </c>
      <c r="AX86" s="7" t="s">
        <v>363</v>
      </c>
      <c r="AY86" s="7">
        <f t="shared" si="35"/>
        <v>2.7216499999999999</v>
      </c>
      <c r="BD86">
        <v>10.8109</v>
      </c>
      <c r="BE86" t="s">
        <v>369</v>
      </c>
      <c r="BF86">
        <v>10.9077</v>
      </c>
      <c r="BG86">
        <v>10.8866</v>
      </c>
    </row>
    <row r="87" spans="1:59" x14ac:dyDescent="0.2">
      <c r="A87" t="s">
        <v>83</v>
      </c>
      <c r="B87">
        <v>0.12741604214543401</v>
      </c>
      <c r="E87" s="4"/>
      <c r="F87" s="4"/>
      <c r="G87" s="4"/>
      <c r="H87" s="4"/>
      <c r="I87" s="4"/>
      <c r="J87" s="28">
        <f t="shared" si="22"/>
        <v>248763.35097883586</v>
      </c>
      <c r="K87" s="4"/>
      <c r="L87" s="4"/>
      <c r="M87" s="3">
        <v>144.989</v>
      </c>
      <c r="N87" s="3">
        <v>1333.9849999999999</v>
      </c>
      <c r="O87" s="3">
        <v>755.65899999999999</v>
      </c>
      <c r="P87" s="3">
        <v>0.83599999999999997</v>
      </c>
      <c r="Q87" s="3">
        <v>307.37799999999999</v>
      </c>
      <c r="R87" s="3">
        <v>0.88700000000000001</v>
      </c>
      <c r="S87" s="3">
        <v>0.84199999999999997</v>
      </c>
      <c r="T87" s="3">
        <v>144.989</v>
      </c>
      <c r="U87" s="3">
        <v>582.255</v>
      </c>
      <c r="V87" s="3">
        <v>133.827</v>
      </c>
      <c r="W87" s="3">
        <v>11.045999999999999</v>
      </c>
      <c r="X87" s="3">
        <f t="shared" si="29"/>
        <v>4.350803649487772</v>
      </c>
      <c r="Y87" s="3">
        <f t="shared" si="30"/>
        <v>5.1672252369213449</v>
      </c>
      <c r="Z87" s="3">
        <v>83.802000000000007</v>
      </c>
      <c r="AA87" s="3">
        <v>111255</v>
      </c>
      <c r="AB87" s="3">
        <f t="shared" si="31"/>
        <v>750.27425653206649</v>
      </c>
      <c r="AC87" s="3">
        <f t="shared" si="32"/>
        <v>323.80556532066504</v>
      </c>
      <c r="AD87" s="3">
        <v>62.28</v>
      </c>
      <c r="AE87" s="2">
        <f t="shared" si="23"/>
        <v>1986259.0801468031</v>
      </c>
      <c r="AF87" s="2">
        <f t="shared" si="24"/>
        <v>11002.352576835896</v>
      </c>
      <c r="AG87" s="2">
        <f t="shared" si="25"/>
        <v>4911.9191042055754</v>
      </c>
      <c r="AH87" s="2">
        <f t="shared" si="26"/>
        <v>57.309744680851061</v>
      </c>
      <c r="AI87" s="6">
        <f t="shared" si="33"/>
        <v>248763.35097883586</v>
      </c>
      <c r="AJ87" s="2">
        <f t="shared" si="27"/>
        <v>0.87073611155988362</v>
      </c>
      <c r="AK87" s="6">
        <f>Hours_q!D87</f>
        <v>248763.35097883586</v>
      </c>
      <c r="AL87" s="2">
        <f t="shared" si="36"/>
        <v>1450.1763568325093</v>
      </c>
      <c r="AM87" s="6">
        <f t="shared" si="42"/>
        <v>62.28</v>
      </c>
      <c r="AN87" s="7" t="s">
        <v>363</v>
      </c>
      <c r="AO87" s="7">
        <f t="shared" si="37"/>
        <v>0.12741604214552274</v>
      </c>
      <c r="AP87" s="7">
        <f t="shared" si="38"/>
        <v>0.69198346171346248</v>
      </c>
      <c r="AQ87" s="7">
        <f t="shared" si="39"/>
        <v>0.13898370500711971</v>
      </c>
      <c r="AR87" s="7">
        <f t="shared" si="40"/>
        <v>1.1947573421118203</v>
      </c>
      <c r="AS87" s="7">
        <f t="shared" si="43"/>
        <v>1.1303204469443362</v>
      </c>
      <c r="AT87" s="7">
        <f t="shared" si="28"/>
        <v>2.7614999999999998</v>
      </c>
      <c r="AU87" s="7">
        <f t="shared" si="34"/>
        <v>0.64683103711403689</v>
      </c>
      <c r="AV87" s="7">
        <f>Hours_q!H87</f>
        <v>1.9647882250574784</v>
      </c>
      <c r="AW87" s="7">
        <f t="shared" si="21"/>
        <v>2.9203400413767673</v>
      </c>
      <c r="AX87" s="7" t="s">
        <v>363</v>
      </c>
      <c r="AY87" s="7">
        <f t="shared" si="35"/>
        <v>2.7444250000000001</v>
      </c>
      <c r="BD87">
        <v>10.909000000000001</v>
      </c>
      <c r="BE87" t="s">
        <v>369</v>
      </c>
      <c r="BF87">
        <v>10.978999999999999</v>
      </c>
      <c r="BG87">
        <v>10.9777</v>
      </c>
    </row>
    <row r="88" spans="1:59" x14ac:dyDescent="0.2">
      <c r="A88" t="s">
        <v>84</v>
      </c>
      <c r="B88">
        <v>0.29291267180351399</v>
      </c>
      <c r="E88" s="4"/>
      <c r="F88" s="4"/>
      <c r="G88" s="4"/>
      <c r="H88" s="4"/>
      <c r="I88" s="4"/>
      <c r="J88" s="28">
        <f t="shared" si="22"/>
        <v>249749.90117790495</v>
      </c>
      <c r="K88" s="4"/>
      <c r="L88" s="4"/>
      <c r="M88" s="3">
        <v>145.56399999999999</v>
      </c>
      <c r="N88" s="3">
        <v>1343.204</v>
      </c>
      <c r="O88" s="3">
        <v>763.96</v>
      </c>
      <c r="P88" s="3">
        <v>0.84399999999999997</v>
      </c>
      <c r="Q88" s="3">
        <v>307.38299999999998</v>
      </c>
      <c r="R88" s="3">
        <v>0.89500000000000002</v>
      </c>
      <c r="S88" s="3">
        <v>0.85399999999999998</v>
      </c>
      <c r="T88" s="3">
        <v>145.56399999999999</v>
      </c>
      <c r="U88" s="3">
        <v>591.07799999999997</v>
      </c>
      <c r="V88" s="3">
        <v>134.37200000000001</v>
      </c>
      <c r="W88" s="3">
        <v>11.097</v>
      </c>
      <c r="X88" s="3">
        <f t="shared" si="29"/>
        <v>4.398818206173905</v>
      </c>
      <c r="Y88" s="3">
        <f t="shared" si="30"/>
        <v>5.1508409908359543</v>
      </c>
      <c r="Z88" s="3">
        <v>84.638999999999996</v>
      </c>
      <c r="AA88" s="3">
        <v>111853</v>
      </c>
      <c r="AB88" s="3">
        <f t="shared" si="31"/>
        <v>755.01433255269319</v>
      </c>
      <c r="AC88" s="3">
        <f t="shared" si="32"/>
        <v>322.14026346604214</v>
      </c>
      <c r="AD88" s="3">
        <v>62.89</v>
      </c>
      <c r="AE88" s="2">
        <f t="shared" si="23"/>
        <v>1999985.8630265754</v>
      </c>
      <c r="AF88" s="2">
        <f t="shared" si="24"/>
        <v>11071.863142027081</v>
      </c>
      <c r="AG88" s="2">
        <f t="shared" si="25"/>
        <v>4886.6575618788074</v>
      </c>
      <c r="AH88" s="2">
        <f t="shared" si="26"/>
        <v>58.126510638297873</v>
      </c>
      <c r="AI88" s="6">
        <f t="shared" si="33"/>
        <v>249749.90117790495</v>
      </c>
      <c r="AJ88" s="2">
        <f t="shared" si="27"/>
        <v>0.86797518009800412</v>
      </c>
      <c r="AK88" s="6">
        <f>Hours_q!D88</f>
        <v>249749.90117790495</v>
      </c>
      <c r="AL88" s="2">
        <f t="shared" si="36"/>
        <v>1450.8650670012526</v>
      </c>
      <c r="AM88" s="6">
        <f t="shared" si="42"/>
        <v>62.89</v>
      </c>
      <c r="AN88" s="7" t="s">
        <v>363</v>
      </c>
      <c r="AO88" s="7">
        <f t="shared" si="37"/>
        <v>0.29291267180345143</v>
      </c>
      <c r="AP88" s="7">
        <f t="shared" si="38"/>
        <v>0.2339942549445731</v>
      </c>
      <c r="AQ88" s="7">
        <f t="shared" si="39"/>
        <v>-0.91141520663146136</v>
      </c>
      <c r="AR88" s="7">
        <f t="shared" si="40"/>
        <v>1.4151179546243182</v>
      </c>
      <c r="AS88" s="7">
        <f t="shared" si="43"/>
        <v>0.97468215896142996</v>
      </c>
      <c r="AT88" s="7">
        <f t="shared" si="28"/>
        <v>2.7742499999999999</v>
      </c>
      <c r="AU88" s="7">
        <f t="shared" si="34"/>
        <v>-0.31758392502289023</v>
      </c>
      <c r="AV88" s="7">
        <f>Hours_q!H88</f>
        <v>2.1142192057628026</v>
      </c>
      <c r="AW88" s="7">
        <f t="shared" si="21"/>
        <v>3.069771022082092</v>
      </c>
      <c r="AX88" s="7" t="s">
        <v>363</v>
      </c>
      <c r="AY88" s="7">
        <f t="shared" si="35"/>
        <v>2.6382249999999998</v>
      </c>
      <c r="BD88">
        <v>10.660500000000001</v>
      </c>
      <c r="BE88" t="s">
        <v>369</v>
      </c>
      <c r="BF88">
        <v>10.6197</v>
      </c>
      <c r="BG88">
        <v>10.552899999999999</v>
      </c>
    </row>
    <row r="89" spans="1:59" x14ac:dyDescent="0.2">
      <c r="A89" t="s">
        <v>85</v>
      </c>
      <c r="B89">
        <v>0.31653510055420497</v>
      </c>
      <c r="E89" s="4"/>
      <c r="F89" s="4"/>
      <c r="G89" s="4"/>
      <c r="H89" s="4"/>
      <c r="I89" s="4"/>
      <c r="J89" s="28">
        <f t="shared" si="22"/>
        <v>249700.14473308233</v>
      </c>
      <c r="K89" s="4"/>
      <c r="L89" s="4"/>
      <c r="M89" s="3">
        <v>145.535</v>
      </c>
      <c r="N89" s="3">
        <v>1347.194</v>
      </c>
      <c r="O89" s="3">
        <v>770.51300000000003</v>
      </c>
      <c r="P89" s="3">
        <v>0.85499999999999998</v>
      </c>
      <c r="Q89" s="3">
        <v>308.06599999999997</v>
      </c>
      <c r="R89" s="3">
        <v>0.90900000000000003</v>
      </c>
      <c r="S89" s="3">
        <v>0.86599999999999999</v>
      </c>
      <c r="T89" s="3">
        <v>145.535</v>
      </c>
      <c r="U89" s="3">
        <v>606.12099999999998</v>
      </c>
      <c r="V89" s="3">
        <v>134.255</v>
      </c>
      <c r="W89" s="3">
        <v>10.462</v>
      </c>
      <c r="X89" s="3">
        <f t="shared" si="29"/>
        <v>4.5146996387471603</v>
      </c>
      <c r="Y89" s="3">
        <f t="shared" si="30"/>
        <v>5.2132790285763972</v>
      </c>
      <c r="Z89" s="3">
        <v>85.570999999999998</v>
      </c>
      <c r="AA89" s="3">
        <v>111684</v>
      </c>
      <c r="AB89" s="3">
        <f t="shared" si="31"/>
        <v>760.72588337182458</v>
      </c>
      <c r="AC89" s="3">
        <f t="shared" si="32"/>
        <v>323.36257967667439</v>
      </c>
      <c r="AD89" s="3">
        <v>63.55</v>
      </c>
      <c r="AE89" s="2">
        <f t="shared" si="23"/>
        <v>2005926.8396715794</v>
      </c>
      <c r="AF89" s="2">
        <f t="shared" si="24"/>
        <v>11155.619842094418</v>
      </c>
      <c r="AG89" s="2">
        <f t="shared" si="25"/>
        <v>4905.1993010871474</v>
      </c>
      <c r="AH89" s="2">
        <f t="shared" si="26"/>
        <v>58.943276595744678</v>
      </c>
      <c r="AI89" s="6">
        <f t="shared" si="33"/>
        <v>249700.14473308233</v>
      </c>
      <c r="AJ89" s="2">
        <f t="shared" si="27"/>
        <v>0.87849669826351273</v>
      </c>
      <c r="AK89" s="6">
        <f>Hours_q!D89</f>
        <v>249700.14473308233</v>
      </c>
      <c r="AL89" s="2">
        <f t="shared" si="36"/>
        <v>1451.1616776086989</v>
      </c>
      <c r="AM89" s="6">
        <f t="shared" si="42"/>
        <v>63.55</v>
      </c>
      <c r="AN89" s="7" t="s">
        <v>363</v>
      </c>
      <c r="AO89" s="7">
        <f t="shared" si="37"/>
        <v>0.31653510055421696</v>
      </c>
      <c r="AP89" s="7">
        <f t="shared" si="38"/>
        <v>0.77355995018341461</v>
      </c>
      <c r="AQ89" s="7">
        <f t="shared" si="39"/>
        <v>0.39864247539490549</v>
      </c>
      <c r="AR89" s="7">
        <f t="shared" si="40"/>
        <v>1.3953714773865307</v>
      </c>
      <c r="AS89" s="7">
        <f t="shared" si="43"/>
        <v>1.0439829080050917</v>
      </c>
      <c r="AT89" s="7">
        <f t="shared" si="28"/>
        <v>2.6154999999999999</v>
      </c>
      <c r="AU89" s="7">
        <f t="shared" si="34"/>
        <v>1.2049029346093663</v>
      </c>
      <c r="AV89" s="7">
        <f>Hours_q!H89</f>
        <v>2.2669065759099434</v>
      </c>
      <c r="AW89" s="7">
        <f t="shared" si="21"/>
        <v>3.2224583922292327</v>
      </c>
      <c r="AX89" s="7" t="s">
        <v>363</v>
      </c>
      <c r="AY89" s="7">
        <f t="shared" si="35"/>
        <v>2.512975</v>
      </c>
      <c r="BD89">
        <v>10.122199999999999</v>
      </c>
      <c r="BE89" t="s">
        <v>369</v>
      </c>
      <c r="BF89">
        <v>10.085900000000001</v>
      </c>
      <c r="BG89">
        <v>10.0519</v>
      </c>
    </row>
    <row r="90" spans="1:59" x14ac:dyDescent="0.2">
      <c r="A90" t="s">
        <v>86</v>
      </c>
      <c r="B90">
        <v>0.171772566516637</v>
      </c>
      <c r="E90" s="4"/>
      <c r="F90" s="4"/>
      <c r="G90" s="4"/>
      <c r="H90" s="4"/>
      <c r="I90" s="4"/>
      <c r="J90" s="28">
        <f t="shared" si="22"/>
        <v>249202.5802848562</v>
      </c>
      <c r="K90" s="4"/>
      <c r="L90" s="4"/>
      <c r="M90" s="3">
        <v>145.245</v>
      </c>
      <c r="N90" s="3">
        <v>1346.8209999999999</v>
      </c>
      <c r="O90" s="3">
        <v>767.96699999999998</v>
      </c>
      <c r="P90" s="3">
        <v>0.86899999999999999</v>
      </c>
      <c r="Q90" s="3">
        <v>307.57400000000001</v>
      </c>
      <c r="R90" s="3">
        <v>0.92</v>
      </c>
      <c r="S90" s="3">
        <v>0.877</v>
      </c>
      <c r="T90" s="3">
        <v>145.245</v>
      </c>
      <c r="U90" s="3">
        <v>613.05700000000002</v>
      </c>
      <c r="V90" s="3">
        <v>133.76499999999999</v>
      </c>
      <c r="W90" s="3">
        <v>10.506</v>
      </c>
      <c r="X90" s="3">
        <f t="shared" si="29"/>
        <v>4.5830897469442684</v>
      </c>
      <c r="Y90" s="3">
        <f t="shared" si="30"/>
        <v>5.2258720033572041</v>
      </c>
      <c r="Z90" s="3">
        <v>86.65</v>
      </c>
      <c r="AA90" s="3">
        <v>111223</v>
      </c>
      <c r="AB90" s="3">
        <f t="shared" si="31"/>
        <v>760.96159977194986</v>
      </c>
      <c r="AC90" s="3">
        <f t="shared" si="32"/>
        <v>322.65459521094647</v>
      </c>
      <c r="AD90" s="3">
        <v>64.209999999999994</v>
      </c>
      <c r="AE90" s="2">
        <f t="shared" si="23"/>
        <v>2005371.4551380989</v>
      </c>
      <c r="AF90" s="2">
        <f t="shared" si="24"/>
        <v>11159.076491339334</v>
      </c>
      <c r="AG90" s="2">
        <f t="shared" si="25"/>
        <v>4894.4596387862666</v>
      </c>
      <c r="AH90" s="2">
        <f t="shared" si="26"/>
        <v>59.691978723404247</v>
      </c>
      <c r="AI90" s="6">
        <f t="shared" si="33"/>
        <v>249202.5802848562</v>
      </c>
      <c r="AJ90" s="2">
        <f t="shared" si="27"/>
        <v>0.88061875747147267</v>
      </c>
      <c r="AK90" s="6">
        <f>Hours_q!D90</f>
        <v>249202.5802848562</v>
      </c>
      <c r="AL90" s="2">
        <f t="shared" si="36"/>
        <v>1451.1339865971506</v>
      </c>
      <c r="AM90" s="6">
        <f t="shared" si="42"/>
        <v>64.209999999999994</v>
      </c>
      <c r="AN90" s="7" t="s">
        <v>363</v>
      </c>
      <c r="AO90" s="7">
        <f t="shared" si="37"/>
        <v>0.17177256651662273</v>
      </c>
      <c r="AP90" s="7">
        <f t="shared" si="38"/>
        <v>0.23044449952518176</v>
      </c>
      <c r="AQ90" s="7">
        <f t="shared" si="39"/>
        <v>-1.9720919403359519E-2</v>
      </c>
      <c r="AR90" s="7">
        <f t="shared" si="40"/>
        <v>1.2622083809747764</v>
      </c>
      <c r="AS90" s="7">
        <f t="shared" si="43"/>
        <v>1.0331964170493828</v>
      </c>
      <c r="AT90" s="7">
        <f t="shared" si="28"/>
        <v>2.6265000000000001</v>
      </c>
      <c r="AU90" s="7">
        <f t="shared" si="34"/>
        <v>0.24126446395446158</v>
      </c>
      <c r="AV90" s="7">
        <f>Hours_q!H90</f>
        <v>2.3188725717941474</v>
      </c>
      <c r="AW90" s="7">
        <f t="shared" si="21"/>
        <v>3.2744243881134363</v>
      </c>
      <c r="AX90" s="7" t="s">
        <v>363</v>
      </c>
      <c r="AY90" s="7">
        <f t="shared" si="35"/>
        <v>2.5356999999999998</v>
      </c>
      <c r="BD90">
        <v>10.2966</v>
      </c>
      <c r="BE90" t="s">
        <v>369</v>
      </c>
      <c r="BF90">
        <v>10.230499999999999</v>
      </c>
      <c r="BG90">
        <v>10.142799999999999</v>
      </c>
    </row>
    <row r="91" spans="1:59" x14ac:dyDescent="0.2">
      <c r="A91" t="s">
        <v>87</v>
      </c>
      <c r="B91">
        <v>0.94105253790281995</v>
      </c>
      <c r="E91" s="4"/>
      <c r="F91" s="4"/>
      <c r="G91" s="4"/>
      <c r="H91" s="4"/>
      <c r="I91" s="4"/>
      <c r="J91" s="28">
        <f t="shared" si="22"/>
        <v>249216.30620066929</v>
      </c>
      <c r="K91" s="4"/>
      <c r="L91" s="4"/>
      <c r="M91" s="3">
        <v>145.25299999999999</v>
      </c>
      <c r="N91" s="3">
        <v>1359.63</v>
      </c>
      <c r="O91" s="3">
        <v>778.8</v>
      </c>
      <c r="P91" s="3">
        <v>0.88100000000000001</v>
      </c>
      <c r="Q91" s="3">
        <v>311.71100000000001</v>
      </c>
      <c r="R91" s="3">
        <v>0.92500000000000004</v>
      </c>
      <c r="S91" s="3">
        <v>0.89</v>
      </c>
      <c r="T91" s="3">
        <v>145.25299999999999</v>
      </c>
      <c r="U91" s="3">
        <v>622.99199999999996</v>
      </c>
      <c r="V91" s="3">
        <v>133.58000000000001</v>
      </c>
      <c r="W91" s="3">
        <v>10.731999999999999</v>
      </c>
      <c r="X91" s="3">
        <f t="shared" si="29"/>
        <v>4.6638119478963906</v>
      </c>
      <c r="Y91" s="3">
        <f t="shared" si="30"/>
        <v>5.2402381437038095</v>
      </c>
      <c r="Z91" s="3">
        <v>87.524000000000001</v>
      </c>
      <c r="AA91" s="3">
        <v>111107</v>
      </c>
      <c r="AB91" s="3">
        <f t="shared" si="31"/>
        <v>770.92449438202243</v>
      </c>
      <c r="AC91" s="3">
        <f t="shared" si="32"/>
        <v>323.96929775280904</v>
      </c>
      <c r="AD91" s="3">
        <v>64.900000000000006</v>
      </c>
      <c r="AE91" s="2">
        <f t="shared" si="23"/>
        <v>2024443.6280317977</v>
      </c>
      <c r="AF91" s="2">
        <f t="shared" si="24"/>
        <v>11305.176771645556</v>
      </c>
      <c r="AG91" s="2">
        <f t="shared" si="25"/>
        <v>4914.4028183462824</v>
      </c>
      <c r="AH91" s="2">
        <f t="shared" si="26"/>
        <v>60.576808510638287</v>
      </c>
      <c r="AI91" s="6">
        <f t="shared" si="33"/>
        <v>249216.30620066929</v>
      </c>
      <c r="AJ91" s="2">
        <f t="shared" si="27"/>
        <v>0.88303961520651875</v>
      </c>
      <c r="AK91" s="6">
        <f>Hours_q!D91</f>
        <v>249216.30620066929</v>
      </c>
      <c r="AL91" s="2">
        <f t="shared" si="36"/>
        <v>1452.0805469182408</v>
      </c>
      <c r="AM91" s="6">
        <f t="shared" si="42"/>
        <v>64.900000000000006</v>
      </c>
      <c r="AN91" s="7" t="s">
        <v>363</v>
      </c>
      <c r="AO91" s="7">
        <f t="shared" si="37"/>
        <v>0.94105253790281851</v>
      </c>
      <c r="AP91" s="7">
        <f t="shared" si="38"/>
        <v>1.2952462508465801</v>
      </c>
      <c r="AQ91" s="7">
        <f t="shared" si="39"/>
        <v>0.40112870759301167</v>
      </c>
      <c r="AR91" s="7">
        <f t="shared" si="40"/>
        <v>1.4714470354002342</v>
      </c>
      <c r="AS91" s="7">
        <f t="shared" si="43"/>
        <v>1.0688661904087504</v>
      </c>
      <c r="AT91" s="7">
        <f t="shared" si="28"/>
        <v>2.6829999999999998</v>
      </c>
      <c r="AU91" s="7">
        <f t="shared" si="34"/>
        <v>0.27452700511051908</v>
      </c>
      <c r="AV91" s="7">
        <f>Hours_q!H91</f>
        <v>2.1913875952120918</v>
      </c>
      <c r="AW91" s="7">
        <f t="shared" si="21"/>
        <v>3.1469394115313811</v>
      </c>
      <c r="AX91" s="7" t="s">
        <v>363</v>
      </c>
      <c r="AY91" s="7">
        <f t="shared" si="35"/>
        <v>2.4735499999999999</v>
      </c>
      <c r="BD91">
        <v>10.194599999999999</v>
      </c>
      <c r="BE91" t="s">
        <v>369</v>
      </c>
      <c r="BF91">
        <v>10.056900000000001</v>
      </c>
      <c r="BG91">
        <v>9.8941999999999997</v>
      </c>
    </row>
    <row r="92" spans="1:59" x14ac:dyDescent="0.2">
      <c r="A92" t="s">
        <v>88</v>
      </c>
      <c r="B92">
        <v>1.48723366722434</v>
      </c>
      <c r="E92" s="4"/>
      <c r="F92" s="4"/>
      <c r="G92" s="4"/>
      <c r="H92" s="4"/>
      <c r="I92" s="4"/>
      <c r="J92" s="28">
        <f t="shared" si="22"/>
        <v>249243.75803229559</v>
      </c>
      <c r="K92" s="4"/>
      <c r="L92" s="4"/>
      <c r="M92" s="3">
        <v>145.26900000000001</v>
      </c>
      <c r="N92" s="3">
        <v>1380.154</v>
      </c>
      <c r="O92" s="3">
        <v>783.51800000000003</v>
      </c>
      <c r="P92" s="3">
        <v>0.88900000000000001</v>
      </c>
      <c r="Q92" s="3">
        <v>317.31599999999997</v>
      </c>
      <c r="R92" s="3">
        <v>0.92900000000000005</v>
      </c>
      <c r="S92" s="3">
        <v>0.89600000000000002</v>
      </c>
      <c r="T92" s="3">
        <v>145.26900000000001</v>
      </c>
      <c r="U92" s="3">
        <v>635.39400000000001</v>
      </c>
      <c r="V92" s="3">
        <v>133.45099999999999</v>
      </c>
      <c r="W92" s="3">
        <v>10.849</v>
      </c>
      <c r="X92" s="3">
        <f t="shared" si="29"/>
        <v>4.7612531940562457</v>
      </c>
      <c r="Y92" s="3">
        <f t="shared" si="30"/>
        <v>5.3138986540806314</v>
      </c>
      <c r="Z92" s="3">
        <v>88.391999999999996</v>
      </c>
      <c r="AA92" s="3">
        <v>110890</v>
      </c>
      <c r="AB92" s="3">
        <f t="shared" si="31"/>
        <v>777.39676562499994</v>
      </c>
      <c r="AC92" s="3">
        <f t="shared" si="32"/>
        <v>329.00286160714285</v>
      </c>
      <c r="AD92" s="3">
        <v>65.62</v>
      </c>
      <c r="AE92" s="2">
        <f t="shared" si="23"/>
        <v>2055003.1780724148</v>
      </c>
      <c r="AF92" s="2">
        <f t="shared" si="24"/>
        <v>11400.089011494094</v>
      </c>
      <c r="AG92" s="2">
        <f t="shared" si="25"/>
        <v>4990.758697016423</v>
      </c>
      <c r="AH92" s="2">
        <f t="shared" si="26"/>
        <v>60.985191489361696</v>
      </c>
      <c r="AI92" s="6">
        <f t="shared" si="33"/>
        <v>249243.75803229559</v>
      </c>
      <c r="AJ92" s="2">
        <f t="shared" si="27"/>
        <v>0.89545224741049911</v>
      </c>
      <c r="AK92" s="6">
        <f>Hours_q!D92</f>
        <v>249243.75803229559</v>
      </c>
      <c r="AL92" s="2">
        <f t="shared" si="36"/>
        <v>1453.5787952418534</v>
      </c>
      <c r="AM92" s="6">
        <f t="shared" si="42"/>
        <v>65.62</v>
      </c>
      <c r="AN92" s="7" t="s">
        <v>363</v>
      </c>
      <c r="AO92" s="7">
        <f t="shared" si="37"/>
        <v>1.4872336672243069</v>
      </c>
      <c r="AP92" s="7">
        <f t="shared" si="38"/>
        <v>0.82502746345877709</v>
      </c>
      <c r="AQ92" s="7">
        <f t="shared" si="39"/>
        <v>1.5307550777593431</v>
      </c>
      <c r="AR92" s="7">
        <f t="shared" si="40"/>
        <v>0.67189502487450092</v>
      </c>
      <c r="AS92" s="7">
        <f t="shared" si="43"/>
        <v>1.1032903822911171</v>
      </c>
      <c r="AT92" s="7">
        <f t="shared" si="28"/>
        <v>2.71225</v>
      </c>
      <c r="AU92" s="7">
        <f t="shared" si="34"/>
        <v>1.395883108973675</v>
      </c>
      <c r="AV92" s="7">
        <f>Hours_q!H92</f>
        <v>1.961221769925543</v>
      </c>
      <c r="AW92" s="7">
        <f t="shared" si="21"/>
        <v>2.9167735862448323</v>
      </c>
      <c r="AX92" s="7" t="s">
        <v>363</v>
      </c>
      <c r="AY92" s="7">
        <f t="shared" si="35"/>
        <v>2.3949750000000001</v>
      </c>
      <c r="BD92">
        <v>9.9923000000000002</v>
      </c>
      <c r="BE92" t="s">
        <v>369</v>
      </c>
      <c r="BF92">
        <v>9.7296999999999993</v>
      </c>
      <c r="BG92">
        <v>9.5799000000000003</v>
      </c>
    </row>
    <row r="93" spans="1:59" x14ac:dyDescent="0.2">
      <c r="A93" t="s">
        <v>89</v>
      </c>
      <c r="B93">
        <v>-0.84882009133577796</v>
      </c>
      <c r="E93" s="4"/>
      <c r="F93" s="4"/>
      <c r="G93" s="4"/>
      <c r="H93" s="4"/>
      <c r="I93" s="4"/>
      <c r="J93" s="28">
        <f t="shared" si="22"/>
        <v>249449.6467694926</v>
      </c>
      <c r="K93" s="4"/>
      <c r="L93" s="4"/>
      <c r="M93" s="3">
        <v>145.38900000000001</v>
      </c>
      <c r="N93" s="3">
        <v>1369.6189999999999</v>
      </c>
      <c r="O93" s="3">
        <v>784.40800000000002</v>
      </c>
      <c r="P93" s="3">
        <v>0.89800000000000002</v>
      </c>
      <c r="Q93" s="3">
        <v>312.65600000000001</v>
      </c>
      <c r="R93" s="3">
        <v>0.93300000000000005</v>
      </c>
      <c r="S93" s="3">
        <v>0.90500000000000003</v>
      </c>
      <c r="T93" s="3">
        <v>145.38900000000001</v>
      </c>
      <c r="U93" s="3">
        <v>641.64</v>
      </c>
      <c r="V93" s="3">
        <v>133.24600000000001</v>
      </c>
      <c r="W93" s="3">
        <v>10.978999999999999</v>
      </c>
      <c r="X93" s="3">
        <f t="shared" si="29"/>
        <v>4.8154541224502045</v>
      </c>
      <c r="Y93" s="3">
        <f t="shared" si="30"/>
        <v>5.3209437817129333</v>
      </c>
      <c r="Z93" s="3">
        <v>89.256</v>
      </c>
      <c r="AA93" s="3">
        <v>110758</v>
      </c>
      <c r="AB93" s="3">
        <f t="shared" si="31"/>
        <v>778.34075580110505</v>
      </c>
      <c r="AC93" s="3">
        <f t="shared" si="32"/>
        <v>322.32933480662984</v>
      </c>
      <c r="AD93" s="3">
        <v>66.3</v>
      </c>
      <c r="AE93" s="2">
        <f t="shared" si="23"/>
        <v>2039316.9151763953</v>
      </c>
      <c r="AF93" s="2">
        <f t="shared" si="24"/>
        <v>11413.93209974636</v>
      </c>
      <c r="AG93" s="2">
        <f t="shared" si="25"/>
        <v>4889.5256507239483</v>
      </c>
      <c r="AH93" s="2">
        <f t="shared" si="26"/>
        <v>61.597765957446803</v>
      </c>
      <c r="AI93" s="6">
        <f t="shared" si="33"/>
        <v>249449.6467694926</v>
      </c>
      <c r="AJ93" s="2">
        <f t="shared" si="27"/>
        <v>0.89663943139391855</v>
      </c>
      <c r="AK93" s="6">
        <f>Hours_q!D93</f>
        <v>249449.6467694926</v>
      </c>
      <c r="AL93" s="2">
        <f t="shared" si="36"/>
        <v>1452.8125464245359</v>
      </c>
      <c r="AM93" s="6">
        <f t="shared" si="42"/>
        <v>66.3</v>
      </c>
      <c r="AN93" s="7" t="s">
        <v>363</v>
      </c>
      <c r="AO93" s="7">
        <f t="shared" si="37"/>
        <v>-0.8488200913357058</v>
      </c>
      <c r="AP93" s="7">
        <f t="shared" si="38"/>
        <v>3.8784710388796821E-2</v>
      </c>
      <c r="AQ93" s="7">
        <f t="shared" si="39"/>
        <v>-2.1318359596773981</v>
      </c>
      <c r="AR93" s="7">
        <f t="shared" si="40"/>
        <v>0.99945307249955873</v>
      </c>
      <c r="AS93" s="7">
        <f t="shared" si="43"/>
        <v>1.0309369658861067</v>
      </c>
      <c r="AT93" s="7">
        <f t="shared" si="28"/>
        <v>2.7447499999999998</v>
      </c>
      <c r="AU93" s="7">
        <f t="shared" si="34"/>
        <v>0.1324914535484554</v>
      </c>
      <c r="AV93" s="7">
        <f>Hours_q!H93</f>
        <v>1.7157692051133897</v>
      </c>
      <c r="AW93" s="7">
        <f t="shared" si="21"/>
        <v>2.6713210214326786</v>
      </c>
      <c r="AX93" s="7" t="s">
        <v>363</v>
      </c>
      <c r="AY93" s="7">
        <f t="shared" si="35"/>
        <v>2.419025</v>
      </c>
      <c r="BD93">
        <v>10.1846</v>
      </c>
      <c r="BE93" t="s">
        <v>369</v>
      </c>
      <c r="BF93">
        <v>9.8466000000000005</v>
      </c>
      <c r="BG93">
        <v>9.6760999999999999</v>
      </c>
    </row>
    <row r="94" spans="1:59" x14ac:dyDescent="0.2">
      <c r="A94" t="s">
        <v>90</v>
      </c>
      <c r="B94">
        <v>-0.16340151993743399</v>
      </c>
      <c r="E94" s="4"/>
      <c r="F94" s="4"/>
      <c r="G94" s="4"/>
      <c r="H94" s="4"/>
      <c r="I94" s="4"/>
      <c r="J94" s="28">
        <f t="shared" si="22"/>
        <v>249157.97105846344</v>
      </c>
      <c r="K94" s="4"/>
      <c r="L94" s="4"/>
      <c r="M94" s="3">
        <v>145.21899999999999</v>
      </c>
      <c r="N94" s="3">
        <v>1365.7840000000001</v>
      </c>
      <c r="O94" s="3">
        <v>782.98500000000001</v>
      </c>
      <c r="P94" s="3">
        <v>0.90400000000000003</v>
      </c>
      <c r="Q94" s="3">
        <v>306.64</v>
      </c>
      <c r="R94" s="3">
        <v>0.93899999999999995</v>
      </c>
      <c r="S94" s="3">
        <v>0.91200000000000003</v>
      </c>
      <c r="T94" s="3">
        <v>145.21899999999999</v>
      </c>
      <c r="U94" s="3">
        <v>652.25400000000002</v>
      </c>
      <c r="V94" s="3">
        <v>132.60599999999999</v>
      </c>
      <c r="W94" s="3">
        <v>11.928000000000001</v>
      </c>
      <c r="X94" s="3">
        <f t="shared" si="29"/>
        <v>4.9187367087462111</v>
      </c>
      <c r="Y94" s="3">
        <f t="shared" si="30"/>
        <v>5.3933516543269855</v>
      </c>
      <c r="Z94" s="3">
        <v>89.966999999999999</v>
      </c>
      <c r="AA94" s="3">
        <v>110152</v>
      </c>
      <c r="AB94" s="3">
        <f t="shared" si="31"/>
        <v>776.11671052631573</v>
      </c>
      <c r="AC94" s="3">
        <f t="shared" si="32"/>
        <v>315.71815789473681</v>
      </c>
      <c r="AD94" s="3">
        <v>66.930000000000007</v>
      </c>
      <c r="AE94" s="2">
        <f t="shared" si="23"/>
        <v>2033606.7283509343</v>
      </c>
      <c r="AF94" s="2">
        <f t="shared" si="24"/>
        <v>11381.317719008865</v>
      </c>
      <c r="AG94" s="2">
        <f t="shared" si="25"/>
        <v>4789.2384115511086</v>
      </c>
      <c r="AH94" s="2">
        <f t="shared" si="26"/>
        <v>62.074212765957441</v>
      </c>
      <c r="AI94" s="6">
        <f t="shared" si="33"/>
        <v>249157.97105846344</v>
      </c>
      <c r="AJ94" s="2">
        <f t="shared" si="27"/>
        <v>0.90884097991473511</v>
      </c>
      <c r="AK94" s="6">
        <f>Hours_q!D94</f>
        <v>249157.97105846344</v>
      </c>
      <c r="AL94" s="2">
        <f t="shared" si="36"/>
        <v>1452.532148800299</v>
      </c>
      <c r="AM94" s="6">
        <f t="shared" si="42"/>
        <v>66.930000000000007</v>
      </c>
      <c r="AN94" s="7" t="s">
        <v>363</v>
      </c>
      <c r="AO94" s="7">
        <f t="shared" si="37"/>
        <v>-0.16340151993743968</v>
      </c>
      <c r="AP94" s="7">
        <f t="shared" si="38"/>
        <v>-0.16915476705579555</v>
      </c>
      <c r="AQ94" s="7">
        <f t="shared" si="39"/>
        <v>-1.9553930515778521</v>
      </c>
      <c r="AR94" s="7">
        <f t="shared" si="40"/>
        <v>0.77050463744051823</v>
      </c>
      <c r="AS94" s="7">
        <f t="shared" si="43"/>
        <v>0.94573999207341986</v>
      </c>
      <c r="AT94" s="7">
        <f t="shared" si="28"/>
        <v>2.9820000000000002</v>
      </c>
      <c r="AU94" s="7">
        <f t="shared" si="34"/>
        <v>1.3516329729663541</v>
      </c>
      <c r="AV94" s="7">
        <f>Hours_q!H94</f>
        <v>1.5494134831950055</v>
      </c>
      <c r="AW94" s="7">
        <f t="shared" si="21"/>
        <v>2.5049652995142946</v>
      </c>
      <c r="AX94" s="7" t="s">
        <v>363</v>
      </c>
      <c r="AY94" s="7">
        <f t="shared" si="35"/>
        <v>2.5130249999999998</v>
      </c>
      <c r="BD94">
        <v>10.8492</v>
      </c>
      <c r="BE94" t="s">
        <v>369</v>
      </c>
      <c r="BF94">
        <v>10.4018</v>
      </c>
      <c r="BG94">
        <v>10.052099999999999</v>
      </c>
    </row>
    <row r="95" spans="1:59" x14ac:dyDescent="0.2">
      <c r="A95" t="s">
        <v>91</v>
      </c>
      <c r="B95">
        <v>-7.5441518645380498E-2</v>
      </c>
      <c r="E95" s="4"/>
      <c r="F95" s="4"/>
      <c r="G95" s="4"/>
      <c r="H95" s="4"/>
      <c r="I95" s="4"/>
      <c r="J95" s="28">
        <f t="shared" si="22"/>
        <v>248847.42221319128</v>
      </c>
      <c r="K95" s="4"/>
      <c r="L95" s="4"/>
      <c r="M95" s="3">
        <v>145.03800000000001</v>
      </c>
      <c r="N95" s="3">
        <v>1363.0530000000001</v>
      </c>
      <c r="O95" s="3">
        <v>789.44100000000003</v>
      </c>
      <c r="P95" s="3">
        <v>0.91400000000000003</v>
      </c>
      <c r="Q95" s="3">
        <v>304.04300000000001</v>
      </c>
      <c r="R95" s="3">
        <v>0.94399999999999995</v>
      </c>
      <c r="S95" s="3">
        <v>0.92100000000000004</v>
      </c>
      <c r="T95" s="3">
        <v>145.03800000000001</v>
      </c>
      <c r="U95" s="3">
        <v>651.84799999999996</v>
      </c>
      <c r="V95" s="3">
        <v>131.96299999999999</v>
      </c>
      <c r="W95" s="3">
        <v>11.452</v>
      </c>
      <c r="X95" s="3">
        <f t="shared" si="29"/>
        <v>4.9396270166637617</v>
      </c>
      <c r="Y95" s="3">
        <f t="shared" si="30"/>
        <v>5.3633300940974609</v>
      </c>
      <c r="Z95" s="3">
        <v>90.703999999999994</v>
      </c>
      <c r="AA95" s="3">
        <v>109666</v>
      </c>
      <c r="AB95" s="3">
        <f t="shared" si="31"/>
        <v>783.44090553745923</v>
      </c>
      <c r="AC95" s="3">
        <f t="shared" si="32"/>
        <v>311.63582193268184</v>
      </c>
      <c r="AD95" s="3">
        <v>67.53</v>
      </c>
      <c r="AE95" s="2">
        <f t="shared" si="23"/>
        <v>2029540.3606272484</v>
      </c>
      <c r="AF95" s="2">
        <f t="shared" si="24"/>
        <v>11488.722944701371</v>
      </c>
      <c r="AG95" s="2">
        <f t="shared" si="25"/>
        <v>4727.3120392173114</v>
      </c>
      <c r="AH95" s="2">
        <f t="shared" si="26"/>
        <v>62.686787234042541</v>
      </c>
      <c r="AI95" s="6">
        <f t="shared" si="33"/>
        <v>248847.42221319128</v>
      </c>
      <c r="AJ95" s="2">
        <f t="shared" si="27"/>
        <v>0.90378200620667359</v>
      </c>
      <c r="AK95" s="6">
        <f>Hours_q!D95</f>
        <v>248847.42221319128</v>
      </c>
      <c r="AL95" s="2">
        <f t="shared" si="36"/>
        <v>1452.3319902044004</v>
      </c>
      <c r="AM95" s="6">
        <f t="shared" si="42"/>
        <v>67.53</v>
      </c>
      <c r="AN95" s="7" t="s">
        <v>363</v>
      </c>
      <c r="AO95" s="7">
        <f t="shared" si="37"/>
        <v>-7.5441518645370381E-2</v>
      </c>
      <c r="AP95" s="7">
        <f t="shared" si="38"/>
        <v>1.0639896995249893</v>
      </c>
      <c r="AQ95" s="7">
        <f t="shared" si="39"/>
        <v>-1.1767470771600306</v>
      </c>
      <c r="AR95" s="7">
        <f t="shared" si="40"/>
        <v>0.98200461809752948</v>
      </c>
      <c r="AS95" s="7">
        <f t="shared" si="43"/>
        <v>0.89246464741995357</v>
      </c>
      <c r="AT95" s="7">
        <f t="shared" si="28"/>
        <v>2.863</v>
      </c>
      <c r="AU95" s="7">
        <f t="shared" si="34"/>
        <v>-0.55819515503134454</v>
      </c>
      <c r="AV95" s="7">
        <f>Hours_q!H95</f>
        <v>1.4024861856167101</v>
      </c>
      <c r="AW95" s="7">
        <f t="shared" si="21"/>
        <v>2.3580380019359994</v>
      </c>
      <c r="AX95" s="7" t="s">
        <v>363</v>
      </c>
      <c r="AY95" s="7">
        <f t="shared" si="35"/>
        <v>2.503225</v>
      </c>
      <c r="BD95">
        <v>9.8999000000000006</v>
      </c>
      <c r="BE95" t="s">
        <v>369</v>
      </c>
      <c r="BF95">
        <v>9.6537000000000006</v>
      </c>
      <c r="BG95">
        <v>10.0129</v>
      </c>
    </row>
    <row r="96" spans="1:59" x14ac:dyDescent="0.2">
      <c r="A96" t="s">
        <v>92</v>
      </c>
      <c r="B96">
        <v>-0.89106048616978095</v>
      </c>
      <c r="E96" s="4"/>
      <c r="F96" s="4"/>
      <c r="G96" s="4"/>
      <c r="H96" s="4"/>
      <c r="I96" s="4"/>
      <c r="J96" s="28">
        <f t="shared" si="22"/>
        <v>249363.85979566045</v>
      </c>
      <c r="K96" s="4"/>
      <c r="L96" s="4"/>
      <c r="M96" s="3">
        <v>145.339</v>
      </c>
      <c r="N96" s="3">
        <v>1353.7650000000001</v>
      </c>
      <c r="O96" s="3">
        <v>776.29</v>
      </c>
      <c r="P96" s="3">
        <v>0.92700000000000005</v>
      </c>
      <c r="Q96" s="3">
        <v>295.464</v>
      </c>
      <c r="R96" s="3">
        <v>0.95199999999999996</v>
      </c>
      <c r="S96" s="3">
        <v>0.93200000000000005</v>
      </c>
      <c r="T96" s="3">
        <v>145.339</v>
      </c>
      <c r="U96" s="3">
        <v>651.44100000000003</v>
      </c>
      <c r="V96" s="3">
        <v>131.33099999999999</v>
      </c>
      <c r="W96" s="3">
        <v>10.706</v>
      </c>
      <c r="X96" s="3">
        <f t="shared" si="29"/>
        <v>4.9602987870342883</v>
      </c>
      <c r="Y96" s="3">
        <f t="shared" si="30"/>
        <v>5.3222089989638279</v>
      </c>
      <c r="Z96" s="3">
        <v>91.625</v>
      </c>
      <c r="AA96" s="3">
        <v>109379</v>
      </c>
      <c r="AB96" s="3">
        <f t="shared" si="31"/>
        <v>772.12535407725318</v>
      </c>
      <c r="AC96" s="3">
        <f t="shared" si="32"/>
        <v>301.80442918454935</v>
      </c>
      <c r="AD96" s="3">
        <v>68.34</v>
      </c>
      <c r="AE96" s="2">
        <f t="shared" si="23"/>
        <v>2015710.839053615</v>
      </c>
      <c r="AF96" s="2">
        <f t="shared" si="24"/>
        <v>11322.786707808513</v>
      </c>
      <c r="AG96" s="2">
        <f t="shared" si="25"/>
        <v>4578.1762273832019</v>
      </c>
      <c r="AH96" s="2">
        <f t="shared" si="26"/>
        <v>63.435489361702111</v>
      </c>
      <c r="AI96" s="6">
        <f t="shared" si="33"/>
        <v>249363.85979566045</v>
      </c>
      <c r="AJ96" s="2">
        <f t="shared" si="27"/>
        <v>0.89685263486363609</v>
      </c>
      <c r="AK96" s="6">
        <f>Hours_q!D96</f>
        <v>249363.85979566045</v>
      </c>
      <c r="AL96" s="2">
        <f t="shared" si="36"/>
        <v>1451.6482464876779</v>
      </c>
      <c r="AM96" s="6">
        <f t="shared" si="42"/>
        <v>68.34</v>
      </c>
      <c r="AN96" s="7" t="s">
        <v>363</v>
      </c>
      <c r="AO96" s="7">
        <f t="shared" si="37"/>
        <v>-0.89106048616978861</v>
      </c>
      <c r="AP96" s="7">
        <f t="shared" si="38"/>
        <v>-1.662189036321879</v>
      </c>
      <c r="AQ96" s="7">
        <f t="shared" si="39"/>
        <v>-3.4129214237374264</v>
      </c>
      <c r="AR96" s="7">
        <f t="shared" si="40"/>
        <v>1.1872778430284345</v>
      </c>
      <c r="AS96" s="7">
        <f t="shared" si="43"/>
        <v>1.1923303100395208</v>
      </c>
      <c r="AT96" s="7">
        <f t="shared" si="28"/>
        <v>2.6764999999999999</v>
      </c>
      <c r="AU96" s="7">
        <f t="shared" si="34"/>
        <v>-0.76966258360496131</v>
      </c>
      <c r="AV96" s="7">
        <f>Hours_q!H96</f>
        <v>1.2690633450525688</v>
      </c>
      <c r="AW96" s="7">
        <f t="shared" si="21"/>
        <v>2.2246151613718581</v>
      </c>
      <c r="AX96" s="7" t="s">
        <v>363</v>
      </c>
      <c r="AY96" s="7">
        <f t="shared" si="35"/>
        <v>2.3542999999999998</v>
      </c>
      <c r="BD96">
        <v>9.1245999999999992</v>
      </c>
      <c r="BE96" t="s">
        <v>369</v>
      </c>
      <c r="BF96">
        <v>8.9725999999999999</v>
      </c>
      <c r="BG96">
        <v>9.4171999999999993</v>
      </c>
    </row>
    <row r="97" spans="1:59" x14ac:dyDescent="0.2">
      <c r="A97" t="s">
        <v>93</v>
      </c>
      <c r="B97">
        <v>-7.5910480736851604E-4</v>
      </c>
      <c r="E97" s="4"/>
      <c r="F97" s="4"/>
      <c r="G97" s="4"/>
      <c r="H97" s="4"/>
      <c r="I97" s="4"/>
      <c r="J97" s="28">
        <f t="shared" si="22"/>
        <v>249550.87539861441</v>
      </c>
      <c r="K97" s="4"/>
      <c r="L97" s="4"/>
      <c r="M97" s="3">
        <v>145.44800000000001</v>
      </c>
      <c r="N97" s="3">
        <v>1354.77</v>
      </c>
      <c r="O97" s="3">
        <v>776.15700000000004</v>
      </c>
      <c r="P97" s="3">
        <v>0.93500000000000005</v>
      </c>
      <c r="Q97" s="3">
        <v>290.822</v>
      </c>
      <c r="R97" s="3">
        <v>0.96</v>
      </c>
      <c r="S97" s="3">
        <v>0.94099999999999995</v>
      </c>
      <c r="T97" s="3">
        <v>145.44800000000001</v>
      </c>
      <c r="U97" s="3">
        <v>654.62699999999995</v>
      </c>
      <c r="V97" s="3">
        <v>130.74199999999999</v>
      </c>
      <c r="W97" s="3">
        <v>9.0909999999999993</v>
      </c>
      <c r="X97" s="3">
        <f t="shared" si="29"/>
        <v>5.0070138134646864</v>
      </c>
      <c r="Y97" s="3">
        <f t="shared" si="30"/>
        <v>5.3209498549040237</v>
      </c>
      <c r="Z97" s="3">
        <v>92.376999999999995</v>
      </c>
      <c r="AA97" s="3">
        <v>108892</v>
      </c>
      <c r="AB97" s="3">
        <f t="shared" si="31"/>
        <v>771.20807120085021</v>
      </c>
      <c r="AC97" s="3">
        <f t="shared" si="32"/>
        <v>296.69407013815095</v>
      </c>
      <c r="AD97" s="3">
        <v>68.91</v>
      </c>
      <c r="AE97" s="2">
        <f t="shared" si="23"/>
        <v>2017207.2504641986</v>
      </c>
      <c r="AF97" s="2">
        <f t="shared" si="24"/>
        <v>11309.335267177285</v>
      </c>
      <c r="AG97" s="2">
        <f t="shared" si="25"/>
        <v>4500.6554157674536</v>
      </c>
      <c r="AH97" s="2">
        <f t="shared" si="26"/>
        <v>64.04806382978721</v>
      </c>
      <c r="AI97" s="6">
        <f t="shared" si="33"/>
        <v>249550.87539861441</v>
      </c>
      <c r="AJ97" s="2">
        <f t="shared" si="27"/>
        <v>0.89664045479556131</v>
      </c>
      <c r="AK97" s="6">
        <f>Hours_q!D97</f>
        <v>249550.87539861441</v>
      </c>
      <c r="AL97" s="2">
        <f t="shared" si="36"/>
        <v>1451.7224563499187</v>
      </c>
      <c r="AM97" s="6">
        <f t="shared" si="42"/>
        <v>68.91</v>
      </c>
      <c r="AN97" s="7" t="s">
        <v>363</v>
      </c>
      <c r="AO97" s="7">
        <f t="shared" si="37"/>
        <v>-7.5910480733317896E-4</v>
      </c>
      <c r="AP97" s="7">
        <f t="shared" si="38"/>
        <v>-0.19383932511726243</v>
      </c>
      <c r="AQ97" s="7">
        <f t="shared" si="39"/>
        <v>-1.7827370745370472</v>
      </c>
      <c r="AR97" s="7">
        <f t="shared" si="40"/>
        <v>0.96103248997882595</v>
      </c>
      <c r="AS97" s="7">
        <f t="shared" si="43"/>
        <v>0.83060586819706494</v>
      </c>
      <c r="AT97" s="7">
        <f t="shared" si="28"/>
        <v>2.2727499999999998</v>
      </c>
      <c r="AU97" s="7">
        <f t="shared" si="34"/>
        <v>-2.3661096916181994E-2</v>
      </c>
      <c r="AV97" s="7">
        <f>Hours_q!H97</f>
        <v>1.1991274668977134</v>
      </c>
      <c r="AW97" s="7">
        <f t="shared" si="21"/>
        <v>2.1546792832170025</v>
      </c>
      <c r="AX97" s="7" t="s">
        <v>363</v>
      </c>
      <c r="AY97" s="7">
        <f t="shared" si="35"/>
        <v>2.2481499999999999</v>
      </c>
      <c r="BD97">
        <v>8.3077000000000005</v>
      </c>
      <c r="BE97" t="s">
        <v>369</v>
      </c>
      <c r="BF97">
        <v>8.4290000000000003</v>
      </c>
      <c r="BG97">
        <v>8.9925999999999995</v>
      </c>
    </row>
    <row r="98" spans="1:59" x14ac:dyDescent="0.2">
      <c r="A98" t="s">
        <v>94</v>
      </c>
      <c r="B98">
        <v>0.28114647535870702</v>
      </c>
      <c r="E98" s="4"/>
      <c r="F98" s="4"/>
      <c r="G98" s="4"/>
      <c r="H98" s="4"/>
      <c r="I98" s="4"/>
      <c r="J98" s="28">
        <f t="shared" si="22"/>
        <v>249882.01311760626</v>
      </c>
      <c r="K98" s="4"/>
      <c r="L98" s="4"/>
      <c r="M98" s="3">
        <v>145.64099999999999</v>
      </c>
      <c r="N98" s="3">
        <v>1360.3869999999999</v>
      </c>
      <c r="O98" s="3">
        <v>778.66200000000003</v>
      </c>
      <c r="P98" s="3">
        <v>0.94299999999999995</v>
      </c>
      <c r="Q98" s="3">
        <v>291.22199999999998</v>
      </c>
      <c r="R98" s="3">
        <v>0.96399999999999997</v>
      </c>
      <c r="S98" s="3">
        <v>0.94699999999999995</v>
      </c>
      <c r="T98" s="3">
        <v>145.64099999999999</v>
      </c>
      <c r="U98" s="3">
        <v>654.36699999999996</v>
      </c>
      <c r="V98" s="3">
        <v>130.40700000000001</v>
      </c>
      <c r="W98" s="3">
        <v>8.1199999999999992</v>
      </c>
      <c r="X98" s="3">
        <f t="shared" si="29"/>
        <v>5.0178824756339759</v>
      </c>
      <c r="Y98" s="3">
        <f t="shared" si="30"/>
        <v>5.2987143354107458</v>
      </c>
      <c r="Z98" s="3">
        <v>93.137</v>
      </c>
      <c r="AA98" s="3">
        <v>108546</v>
      </c>
      <c r="AB98" s="3">
        <f t="shared" si="31"/>
        <v>775.37303695881735</v>
      </c>
      <c r="AC98" s="3">
        <f t="shared" si="32"/>
        <v>296.4498500527983</v>
      </c>
      <c r="AD98" s="3">
        <v>69.459999999999994</v>
      </c>
      <c r="AE98" s="2">
        <f t="shared" si="23"/>
        <v>2025570.7757311128</v>
      </c>
      <c r="AF98" s="2">
        <f t="shared" si="24"/>
        <v>11370.412161846994</v>
      </c>
      <c r="AG98" s="2">
        <f t="shared" si="25"/>
        <v>4496.9507564553551</v>
      </c>
      <c r="AH98" s="2">
        <f t="shared" si="26"/>
        <v>64.45644680851062</v>
      </c>
      <c r="AI98" s="6">
        <f t="shared" si="33"/>
        <v>249882.01311760626</v>
      </c>
      <c r="AJ98" s="2">
        <f t="shared" si="27"/>
        <v>0.89289351733989386</v>
      </c>
      <c r="AK98" s="6">
        <f>Hours_q!D98</f>
        <v>249882.01311760626</v>
      </c>
      <c r="AL98" s="2">
        <f t="shared" si="36"/>
        <v>1452.1362083364997</v>
      </c>
      <c r="AM98" s="6">
        <f t="shared" si="42"/>
        <v>69.459999999999994</v>
      </c>
      <c r="AN98" s="7" t="s">
        <v>363</v>
      </c>
      <c r="AO98" s="7">
        <f t="shared" si="37"/>
        <v>0.28114647535869514</v>
      </c>
      <c r="AP98" s="7">
        <f t="shared" si="38"/>
        <v>0.40599874362108923</v>
      </c>
      <c r="AQ98" s="7">
        <f t="shared" si="39"/>
        <v>-0.21495318127022475</v>
      </c>
      <c r="AR98" s="7">
        <f t="shared" si="40"/>
        <v>0.63559536006987272</v>
      </c>
      <c r="AS98" s="7">
        <f t="shared" si="43"/>
        <v>0.79497419468112374</v>
      </c>
      <c r="AT98" s="7">
        <f t="shared" si="28"/>
        <v>2.0299999999999998</v>
      </c>
      <c r="AU98" s="7">
        <f t="shared" si="34"/>
        <v>-0.41876186645019409</v>
      </c>
      <c r="AV98" s="7">
        <f>Hours_q!H98</f>
        <v>1.153487903286067</v>
      </c>
      <c r="AW98" s="7">
        <f t="shared" si="21"/>
        <v>2.1090397196053559</v>
      </c>
      <c r="AX98" s="7" t="s">
        <v>363</v>
      </c>
      <c r="AY98" s="7">
        <f t="shared" si="35"/>
        <v>1.9944500000000001</v>
      </c>
      <c r="BD98">
        <v>7.1909999999999998</v>
      </c>
      <c r="BE98" t="s">
        <v>369</v>
      </c>
      <c r="BF98">
        <v>7.3391999999999999</v>
      </c>
      <c r="BG98">
        <v>7.9778000000000002</v>
      </c>
    </row>
    <row r="99" spans="1:59" x14ac:dyDescent="0.2">
      <c r="A99" t="s">
        <v>95</v>
      </c>
      <c r="B99">
        <v>3.1056507787141599E-2</v>
      </c>
      <c r="E99" s="4"/>
      <c r="F99" s="4"/>
      <c r="G99" s="4"/>
      <c r="H99" s="4"/>
      <c r="I99" s="4"/>
      <c r="J99" s="28">
        <f t="shared" si="22"/>
        <v>250458.501581758</v>
      </c>
      <c r="K99" s="4"/>
      <c r="L99" s="4"/>
      <c r="M99" s="3">
        <v>145.977</v>
      </c>
      <c r="N99" s="3">
        <v>1363.9490000000001</v>
      </c>
      <c r="O99" s="3">
        <v>783.04700000000003</v>
      </c>
      <c r="P99" s="3">
        <v>0.95199999999999996</v>
      </c>
      <c r="Q99" s="3">
        <v>288.404</v>
      </c>
      <c r="R99" s="3">
        <v>0.96699999999999997</v>
      </c>
      <c r="S99" s="3">
        <v>0.95499999999999996</v>
      </c>
      <c r="T99" s="3">
        <v>145.977</v>
      </c>
      <c r="U99" s="3">
        <v>656.58100000000002</v>
      </c>
      <c r="V99" s="3">
        <v>130.245</v>
      </c>
      <c r="W99" s="3">
        <v>7.4119999999999999</v>
      </c>
      <c r="X99" s="3">
        <f t="shared" si="29"/>
        <v>5.0411224999040272</v>
      </c>
      <c r="Y99" s="3">
        <f t="shared" si="30"/>
        <v>5.2786623035644267</v>
      </c>
      <c r="Z99" s="3">
        <v>93.820999999999998</v>
      </c>
      <c r="AA99" s="3">
        <v>108366</v>
      </c>
      <c r="AB99" s="3">
        <f t="shared" si="31"/>
        <v>780.58716649214659</v>
      </c>
      <c r="AC99" s="3">
        <f t="shared" si="32"/>
        <v>292.02792460732985</v>
      </c>
      <c r="AD99" s="3">
        <v>69.98</v>
      </c>
      <c r="AE99" s="2">
        <f t="shared" si="23"/>
        <v>2030874.4746808636</v>
      </c>
      <c r="AF99" s="2">
        <f t="shared" si="24"/>
        <v>11446.874456811167</v>
      </c>
      <c r="AG99" s="2">
        <f t="shared" si="25"/>
        <v>4429.8730332807709</v>
      </c>
      <c r="AH99" s="2">
        <f t="shared" si="26"/>
        <v>65.000957446808499</v>
      </c>
      <c r="AI99" s="6">
        <f t="shared" si="33"/>
        <v>250458.501581758</v>
      </c>
      <c r="AJ99" s="2">
        <f t="shared" si="27"/>
        <v>0.88951452234002781</v>
      </c>
      <c r="AK99" s="6">
        <f>Hours_q!D99</f>
        <v>250458.501581758</v>
      </c>
      <c r="AL99" s="2">
        <f t="shared" si="36"/>
        <v>1452.3977033965614</v>
      </c>
      <c r="AM99" s="6">
        <f t="shared" si="42"/>
        <v>69.98</v>
      </c>
      <c r="AN99" s="7" t="s">
        <v>363</v>
      </c>
      <c r="AO99" s="7">
        <f t="shared" si="37"/>
        <v>3.1056507787192923E-2</v>
      </c>
      <c r="AP99" s="7">
        <f t="shared" si="38"/>
        <v>0.43977769612766526</v>
      </c>
      <c r="AQ99" s="7">
        <f t="shared" si="39"/>
        <v>-1.7333019953877347</v>
      </c>
      <c r="AR99" s="7">
        <f t="shared" si="40"/>
        <v>0.84122472946521443</v>
      </c>
      <c r="AS99" s="7">
        <f t="shared" si="43"/>
        <v>0.74584396236142081</v>
      </c>
      <c r="AT99" s="7">
        <f t="shared" si="28"/>
        <v>1.853</v>
      </c>
      <c r="AU99" s="7">
        <f t="shared" si="34"/>
        <v>-0.37914988852460985</v>
      </c>
      <c r="AV99" s="7">
        <f>Hours_q!H99</f>
        <v>1.1259266267441617</v>
      </c>
      <c r="AW99" s="7">
        <f t="shared" si="21"/>
        <v>2.0814784430634505</v>
      </c>
      <c r="AX99" s="7" t="s">
        <v>363</v>
      </c>
      <c r="AY99" s="7">
        <f t="shared" si="35"/>
        <v>1.827275</v>
      </c>
      <c r="BD99">
        <v>6.5861999999999998</v>
      </c>
      <c r="BE99" t="s">
        <v>369</v>
      </c>
      <c r="BF99">
        <v>6.6646000000000001</v>
      </c>
      <c r="BG99">
        <v>7.3090999999999999</v>
      </c>
    </row>
    <row r="100" spans="1:59" x14ac:dyDescent="0.2">
      <c r="A100" t="s">
        <v>96</v>
      </c>
      <c r="B100">
        <v>0.80325463548218701</v>
      </c>
      <c r="E100" s="4"/>
      <c r="F100" s="4"/>
      <c r="G100" s="4"/>
      <c r="H100" s="4"/>
      <c r="I100" s="4"/>
      <c r="J100" s="28">
        <f t="shared" si="22"/>
        <v>250757.04025069368</v>
      </c>
      <c r="K100" s="4"/>
      <c r="L100" s="4">
        <v>6.98</v>
      </c>
      <c r="M100" s="3">
        <v>146.15100000000001</v>
      </c>
      <c r="N100" s="3">
        <v>1376.588</v>
      </c>
      <c r="O100" s="3">
        <v>783.63900000000001</v>
      </c>
      <c r="P100" s="3">
        <v>0.96099999999999997</v>
      </c>
      <c r="Q100" s="3">
        <v>291.35000000000002</v>
      </c>
      <c r="R100" s="3">
        <v>0.97299999999999998</v>
      </c>
      <c r="S100" s="3">
        <v>0.96</v>
      </c>
      <c r="T100" s="3">
        <v>146.15100000000001</v>
      </c>
      <c r="U100" s="3">
        <v>659.25699999999995</v>
      </c>
      <c r="V100" s="3">
        <v>130.136</v>
      </c>
      <c r="W100" s="3">
        <v>6.84</v>
      </c>
      <c r="X100" s="3">
        <f t="shared" si="29"/>
        <v>5.0659079731972705</v>
      </c>
      <c r="Y100" s="3">
        <f t="shared" si="30"/>
        <v>5.2769874720804903</v>
      </c>
      <c r="Z100" s="3">
        <v>94.355000000000004</v>
      </c>
      <c r="AA100" s="3">
        <v>108275</v>
      </c>
      <c r="AB100" s="3">
        <f t="shared" si="31"/>
        <v>784.45529062500009</v>
      </c>
      <c r="AC100" s="3">
        <f t="shared" si="32"/>
        <v>295.29536458333337</v>
      </c>
      <c r="AD100" s="3">
        <v>70.400000000000006</v>
      </c>
      <c r="AE100" s="2">
        <f t="shared" si="23"/>
        <v>2049693.5232563538</v>
      </c>
      <c r="AF100" s="2">
        <f t="shared" si="24"/>
        <v>11503.598334979846</v>
      </c>
      <c r="AG100" s="2">
        <f t="shared" si="25"/>
        <v>4479.4379653228834</v>
      </c>
      <c r="AH100" s="2">
        <f t="shared" si="26"/>
        <v>65.341276595744674</v>
      </c>
      <c r="AI100" s="6">
        <f t="shared" si="33"/>
        <v>250757.04025069368</v>
      </c>
      <c r="AJ100" s="2">
        <f t="shared" si="27"/>
        <v>0.88923229422203887</v>
      </c>
      <c r="AK100" s="6">
        <f>Hours_q!D100</f>
        <v>250757.04025069368</v>
      </c>
      <c r="AL100" s="2">
        <f t="shared" si="36"/>
        <v>1453.3200839087665</v>
      </c>
      <c r="AM100" s="6">
        <f t="shared" si="42"/>
        <v>70.400000000000006</v>
      </c>
      <c r="AN100" s="7" t="s">
        <v>363</v>
      </c>
      <c r="AO100" s="7">
        <f t="shared" si="37"/>
        <v>0.80325463548218345</v>
      </c>
      <c r="AP100" s="7">
        <f t="shared" si="38"/>
        <v>0.3751906821268291</v>
      </c>
      <c r="AQ100" s="7">
        <f t="shared" si="39"/>
        <v>0.99354026332789858</v>
      </c>
      <c r="AR100" s="7">
        <f t="shared" si="40"/>
        <v>0.52219439811518464</v>
      </c>
      <c r="AS100" s="7">
        <f t="shared" si="43"/>
        <v>0.59837762244547099</v>
      </c>
      <c r="AT100" s="7">
        <f t="shared" ref="AT100:AT131" si="44">L100/4</f>
        <v>1.7450000000000001</v>
      </c>
      <c r="AU100" s="7">
        <f t="shared" si="34"/>
        <v>-3.1733366179996003E-2</v>
      </c>
      <c r="AV100" s="7">
        <f>Hours_q!H100</f>
        <v>1.1120575348800701</v>
      </c>
      <c r="AW100" s="7">
        <f t="shared" si="21"/>
        <v>2.0676093511993594</v>
      </c>
      <c r="AX100" s="7" t="s">
        <v>363</v>
      </c>
      <c r="AY100" s="7">
        <f t="shared" si="35"/>
        <v>1.743325</v>
      </c>
      <c r="BD100">
        <v>6.3266999999999998</v>
      </c>
      <c r="BE100" t="s">
        <v>369</v>
      </c>
      <c r="BF100">
        <v>6.39</v>
      </c>
      <c r="BG100">
        <v>6.9733000000000001</v>
      </c>
    </row>
    <row r="101" spans="1:59" x14ac:dyDescent="0.2">
      <c r="A101" t="s">
        <v>97</v>
      </c>
      <c r="B101">
        <v>0.55859546137613203</v>
      </c>
      <c r="E101" s="4"/>
      <c r="F101" s="4"/>
      <c r="G101" s="4"/>
      <c r="H101" s="4"/>
      <c r="I101" s="4"/>
      <c r="J101" s="28">
        <f t="shared" si="22"/>
        <v>250913.17254306804</v>
      </c>
      <c r="K101" s="4"/>
      <c r="L101" s="4">
        <v>6.43</v>
      </c>
      <c r="M101" s="3">
        <v>146.24199999999999</v>
      </c>
      <c r="N101" s="3">
        <v>1385.1610000000001</v>
      </c>
      <c r="O101" s="3">
        <v>785.89700000000005</v>
      </c>
      <c r="P101" s="3">
        <v>0.96799999999999997</v>
      </c>
      <c r="Q101" s="3">
        <v>296.07400000000001</v>
      </c>
      <c r="R101" s="3">
        <v>0.97699999999999998</v>
      </c>
      <c r="S101" s="3">
        <v>0.96599999999999997</v>
      </c>
      <c r="T101" s="3">
        <v>146.24199999999999</v>
      </c>
      <c r="U101" s="3">
        <v>664.255</v>
      </c>
      <c r="V101" s="3">
        <v>130.10400000000001</v>
      </c>
      <c r="W101" s="3">
        <v>6.37</v>
      </c>
      <c r="X101" s="3">
        <f t="shared" si="29"/>
        <v>5.1055693906413326</v>
      </c>
      <c r="Y101" s="3">
        <f t="shared" si="30"/>
        <v>5.285268520332643</v>
      </c>
      <c r="Z101" s="3">
        <v>94.983999999999995</v>
      </c>
      <c r="AA101" s="3">
        <v>108342</v>
      </c>
      <c r="AB101" s="3">
        <f t="shared" si="31"/>
        <v>787.52411594202897</v>
      </c>
      <c r="AC101" s="3">
        <f t="shared" si="32"/>
        <v>299.4454430641822</v>
      </c>
      <c r="AD101" s="3">
        <v>70.849999999999994</v>
      </c>
      <c r="AE101" s="2">
        <f t="shared" si="23"/>
        <v>2062458.4337269352</v>
      </c>
      <c r="AF101" s="2">
        <f t="shared" si="24"/>
        <v>11548.600942813866</v>
      </c>
      <c r="AG101" s="2">
        <f t="shared" si="25"/>
        <v>4542.3919474567192</v>
      </c>
      <c r="AH101" s="2">
        <f t="shared" si="26"/>
        <v>65.749659574468083</v>
      </c>
      <c r="AI101" s="6">
        <f t="shared" si="33"/>
        <v>250913.17254306804</v>
      </c>
      <c r="AJ101" s="2">
        <f t="shared" si="27"/>
        <v>0.89062774486026475</v>
      </c>
      <c r="AK101" s="6">
        <f>Hours_q!D101</f>
        <v>250913.17254306804</v>
      </c>
      <c r="AL101" s="2">
        <f t="shared" si="36"/>
        <v>1453.9409243643374</v>
      </c>
      <c r="AM101" s="6">
        <f t="shared" si="42"/>
        <v>70.849999999999994</v>
      </c>
      <c r="AN101" s="7" t="s">
        <v>363</v>
      </c>
      <c r="AO101" s="7">
        <f t="shared" si="37"/>
        <v>0.55859546137612215</v>
      </c>
      <c r="AP101" s="7">
        <f t="shared" si="38"/>
        <v>0.32819640761405688</v>
      </c>
      <c r="AQ101" s="7">
        <f t="shared" si="39"/>
        <v>1.3333699654377429</v>
      </c>
      <c r="AR101" s="7">
        <f t="shared" si="40"/>
        <v>0.62305497506361629</v>
      </c>
      <c r="AS101" s="7">
        <f t="shared" si="43"/>
        <v>0.63717029726924657</v>
      </c>
      <c r="AT101" s="7">
        <f t="shared" si="44"/>
        <v>1.6074999999999999</v>
      </c>
      <c r="AU101" s="7">
        <f t="shared" si="34"/>
        <v>0.15680456816924301</v>
      </c>
      <c r="AV101" s="7">
        <f>Hours_q!H101</f>
        <v>1.054941322607756</v>
      </c>
      <c r="AW101" s="7">
        <f t="shared" si="21"/>
        <v>2.0104931389270453</v>
      </c>
      <c r="AX101" s="7" t="s">
        <v>363</v>
      </c>
      <c r="AY101" s="7">
        <f t="shared" si="35"/>
        <v>1.9650000000000001</v>
      </c>
      <c r="BD101">
        <v>6.74</v>
      </c>
      <c r="BE101" t="s">
        <v>369</v>
      </c>
      <c r="BF101">
        <v>7.3033000000000001</v>
      </c>
      <c r="BG101">
        <v>7.86</v>
      </c>
    </row>
    <row r="102" spans="1:59" x14ac:dyDescent="0.2">
      <c r="A102" t="s">
        <v>98</v>
      </c>
      <c r="B102">
        <v>0.61921099949957503</v>
      </c>
      <c r="E102" s="4"/>
      <c r="F102" s="4"/>
      <c r="G102" s="4"/>
      <c r="H102" s="4"/>
      <c r="I102" s="4"/>
      <c r="J102" s="28">
        <f t="shared" si="22"/>
        <v>251043.56874329288</v>
      </c>
      <c r="K102" s="4"/>
      <c r="L102" s="4">
        <v>6.23</v>
      </c>
      <c r="M102" s="3">
        <v>146.31800000000001</v>
      </c>
      <c r="N102" s="3">
        <v>1394.489</v>
      </c>
      <c r="O102" s="3">
        <v>791.60900000000004</v>
      </c>
      <c r="P102" s="3">
        <v>0.97499999999999998</v>
      </c>
      <c r="Q102" s="3">
        <v>299.24900000000002</v>
      </c>
      <c r="R102" s="3">
        <v>0.98099999999999998</v>
      </c>
      <c r="S102" s="3">
        <v>0.97299999999999998</v>
      </c>
      <c r="T102" s="3">
        <v>146.31800000000001</v>
      </c>
      <c r="U102" s="3">
        <v>670.06</v>
      </c>
      <c r="V102" s="3">
        <v>130.34299999999999</v>
      </c>
      <c r="W102" s="3">
        <v>6.383</v>
      </c>
      <c r="X102" s="3">
        <f t="shared" si="29"/>
        <v>5.1407440368872894</v>
      </c>
      <c r="Y102" s="3">
        <f t="shared" si="30"/>
        <v>5.2833957213641209</v>
      </c>
      <c r="Z102" s="3">
        <v>95.71</v>
      </c>
      <c r="AA102" s="3">
        <v>108602</v>
      </c>
      <c r="AB102" s="3">
        <f t="shared" si="31"/>
        <v>793.23615107913679</v>
      </c>
      <c r="AC102" s="3">
        <f t="shared" si="32"/>
        <v>301.7094234326824</v>
      </c>
      <c r="AD102" s="3">
        <v>71.290000000000006</v>
      </c>
      <c r="AE102" s="2">
        <f t="shared" si="23"/>
        <v>2076347.5139636765</v>
      </c>
      <c r="AF102" s="2">
        <f t="shared" si="24"/>
        <v>11632.364745133596</v>
      </c>
      <c r="AG102" s="2">
        <f t="shared" si="25"/>
        <v>4576.7350521299504</v>
      </c>
      <c r="AH102" s="2">
        <f t="shared" si="26"/>
        <v>66.226106382978713</v>
      </c>
      <c r="AI102" s="6">
        <f t="shared" si="33"/>
        <v>251043.56874329288</v>
      </c>
      <c r="AJ102" s="2">
        <f t="shared" si="27"/>
        <v>0.89031215697376576</v>
      </c>
      <c r="AK102" s="6">
        <f>Hours_q!D102</f>
        <v>251043.56874329288</v>
      </c>
      <c r="AL102" s="2">
        <f t="shared" si="36"/>
        <v>1454.6120905195041</v>
      </c>
      <c r="AM102" s="6">
        <f t="shared" si="42"/>
        <v>71.290000000000006</v>
      </c>
      <c r="AN102" s="7" t="s">
        <v>363</v>
      </c>
      <c r="AO102" s="7">
        <f t="shared" si="37"/>
        <v>0.61921099949953751</v>
      </c>
      <c r="AP102" s="7">
        <f t="shared" si="38"/>
        <v>0.67074266480761968</v>
      </c>
      <c r="AQ102" s="7">
        <f t="shared" si="39"/>
        <v>0.70125876581025948</v>
      </c>
      <c r="AR102" s="7">
        <f t="shared" si="40"/>
        <v>0.72202479734868774</v>
      </c>
      <c r="AS102" s="7">
        <f t="shared" si="43"/>
        <v>0.61910989928478732</v>
      </c>
      <c r="AT102" s="7">
        <f t="shared" si="44"/>
        <v>1.5575000000000001</v>
      </c>
      <c r="AU102" s="7">
        <f t="shared" si="34"/>
        <v>-3.5440599593200325E-2</v>
      </c>
      <c r="AV102" s="7">
        <f>Hours_q!H102</f>
        <v>0.93841966440588953</v>
      </c>
      <c r="AW102" s="7">
        <f t="shared" si="21"/>
        <v>1.8939714807251786</v>
      </c>
      <c r="AX102" s="7" t="s">
        <v>363</v>
      </c>
      <c r="AY102" s="7">
        <f t="shared" si="35"/>
        <v>2.1825000000000001</v>
      </c>
      <c r="BD102">
        <v>7.4432999999999998</v>
      </c>
      <c r="BE102" t="s">
        <v>369</v>
      </c>
      <c r="BF102">
        <v>8.1832999999999991</v>
      </c>
      <c r="BG102">
        <v>8.73</v>
      </c>
    </row>
    <row r="103" spans="1:59" x14ac:dyDescent="0.2">
      <c r="A103" t="s">
        <v>99</v>
      </c>
      <c r="B103">
        <v>0.61690512094898498</v>
      </c>
      <c r="E103" s="4"/>
      <c r="F103" s="4"/>
      <c r="G103" s="4"/>
      <c r="H103" s="4"/>
      <c r="I103" s="4"/>
      <c r="J103" s="28">
        <f t="shared" si="22"/>
        <v>251479.36657035991</v>
      </c>
      <c r="K103" s="4"/>
      <c r="L103" s="4">
        <v>6.27</v>
      </c>
      <c r="M103" s="3">
        <v>146.572</v>
      </c>
      <c r="N103" s="3">
        <v>1405.5540000000001</v>
      </c>
      <c r="O103" s="3">
        <v>795.21600000000001</v>
      </c>
      <c r="P103" s="3">
        <v>0.98199999999999998</v>
      </c>
      <c r="Q103" s="3">
        <v>306.642</v>
      </c>
      <c r="R103" s="3">
        <v>0.98599999999999999</v>
      </c>
      <c r="S103" s="3">
        <v>0.98099999999999998</v>
      </c>
      <c r="T103" s="3">
        <v>146.572</v>
      </c>
      <c r="U103" s="3">
        <v>677.86199999999997</v>
      </c>
      <c r="V103" s="3">
        <v>130.56800000000001</v>
      </c>
      <c r="W103" s="3">
        <v>6.5069999999999997</v>
      </c>
      <c r="X103" s="3">
        <f t="shared" si="29"/>
        <v>5.1916396054163343</v>
      </c>
      <c r="Y103" s="3">
        <f t="shared" si="30"/>
        <v>5.2921912389565078</v>
      </c>
      <c r="Z103" s="3">
        <v>96.352000000000004</v>
      </c>
      <c r="AA103" s="3">
        <v>108838</v>
      </c>
      <c r="AB103" s="3">
        <f t="shared" si="31"/>
        <v>796.02661773700311</v>
      </c>
      <c r="AC103" s="3">
        <f t="shared" si="32"/>
        <v>308.20490519877677</v>
      </c>
      <c r="AD103" s="3">
        <v>71.75</v>
      </c>
      <c r="AE103" s="2">
        <f>AE104*N103/N104</f>
        <v>2092822.9291458747</v>
      </c>
      <c r="AF103" s="2">
        <f>AF104*AB103/AB104</f>
        <v>11673.28537883048</v>
      </c>
      <c r="AG103" s="2">
        <f>AG104*AC103/AC104</f>
        <v>4675.2672714458913</v>
      </c>
      <c r="AH103" s="2">
        <f>AH104*S103/S104</f>
        <v>66.770617021276593</v>
      </c>
      <c r="AI103" s="6">
        <f t="shared" si="33"/>
        <v>251479.36657035991</v>
      </c>
      <c r="AJ103" s="2">
        <f t="shared" si="27"/>
        <v>0.89179430153615658</v>
      </c>
      <c r="AK103" s="6">
        <f>Hours_q!D103</f>
        <v>251479.36657035991</v>
      </c>
      <c r="AL103" s="2">
        <f t="shared" si="36"/>
        <v>1455.4024396390021</v>
      </c>
      <c r="AM103" s="6">
        <f t="shared" si="42"/>
        <v>71.75</v>
      </c>
      <c r="AN103" s="7" t="s">
        <v>363</v>
      </c>
      <c r="AO103" s="7">
        <f t="shared" si="37"/>
        <v>0.61690512094902972</v>
      </c>
      <c r="AP103" s="7">
        <f t="shared" si="38"/>
        <v>0.17772128138068158</v>
      </c>
      <c r="AQ103" s="7">
        <f t="shared" si="39"/>
        <v>1.9566018284793349</v>
      </c>
      <c r="AR103" s="7">
        <f t="shared" si="40"/>
        <v>0.81883773793580328</v>
      </c>
      <c r="AS103" s="7">
        <f t="shared" si="43"/>
        <v>0.64317895101932265</v>
      </c>
      <c r="AT103" s="7">
        <f t="shared" si="44"/>
        <v>1.5674999999999999</v>
      </c>
      <c r="AU103" s="7">
        <f t="shared" si="34"/>
        <v>0.16633629231782937</v>
      </c>
      <c r="AV103" s="7">
        <f>Hours_q!H103</f>
        <v>0.78924611097967501</v>
      </c>
      <c r="AW103" s="7">
        <f t="shared" si="21"/>
        <v>1.744797927298964</v>
      </c>
      <c r="AX103" s="7" t="s">
        <v>363</v>
      </c>
      <c r="AY103" s="7">
        <f t="shared" si="35"/>
        <v>2.2850000000000001</v>
      </c>
      <c r="BD103">
        <v>7.7633000000000001</v>
      </c>
      <c r="BE103" t="s">
        <v>369</v>
      </c>
      <c r="BF103">
        <v>8.66</v>
      </c>
      <c r="BG103">
        <v>9.14</v>
      </c>
    </row>
    <row r="104" spans="1:59" x14ac:dyDescent="0.2">
      <c r="A104" t="s">
        <v>100</v>
      </c>
      <c r="B104">
        <v>0.59011349132491697</v>
      </c>
      <c r="E104" s="4">
        <v>2104189.7000000002</v>
      </c>
      <c r="F104" s="4">
        <v>789257.5</v>
      </c>
      <c r="G104" s="4">
        <v>309744.8</v>
      </c>
      <c r="H104" s="4">
        <v>67.179000000000002</v>
      </c>
      <c r="I104" s="4"/>
      <c r="J104" s="28">
        <f t="shared" si="22"/>
        <v>251357.54906751832</v>
      </c>
      <c r="K104" s="4">
        <v>59.91</v>
      </c>
      <c r="L104" s="4">
        <v>6.72</v>
      </c>
      <c r="M104" s="3">
        <v>146.501</v>
      </c>
      <c r="N104" s="3">
        <v>1413.1880000000001</v>
      </c>
      <c r="O104" s="3">
        <v>798.73299999999995</v>
      </c>
      <c r="P104" s="3">
        <v>0.99</v>
      </c>
      <c r="Q104" s="3">
        <v>302.41899999999998</v>
      </c>
      <c r="R104" s="3">
        <v>0.99199999999999999</v>
      </c>
      <c r="S104" s="3">
        <v>0.98699999999999999</v>
      </c>
      <c r="T104" s="3">
        <v>146.501</v>
      </c>
      <c r="U104" s="3">
        <v>682.04100000000005</v>
      </c>
      <c r="V104" s="3">
        <v>130.57400000000001</v>
      </c>
      <c r="W104" s="3">
        <v>6.9429999999999996</v>
      </c>
      <c r="X104" s="3">
        <f t="shared" si="29"/>
        <v>5.2234058847856391</v>
      </c>
      <c r="Y104" s="3">
        <f t="shared" si="30"/>
        <v>5.2922045438557639</v>
      </c>
      <c r="Z104" s="3">
        <v>96.986999999999995</v>
      </c>
      <c r="AA104" s="3">
        <v>108916</v>
      </c>
      <c r="AB104" s="3">
        <f t="shared" si="31"/>
        <v>801.16075987841941</v>
      </c>
      <c r="AC104" s="3">
        <f t="shared" si="32"/>
        <v>303.95101114488347</v>
      </c>
      <c r="AD104" s="3">
        <v>72.23</v>
      </c>
      <c r="AE104" s="6">
        <f t="shared" ref="AE104:AE135" si="45">E104</f>
        <v>2104189.7000000002</v>
      </c>
      <c r="AF104" s="6">
        <f t="shared" ref="AF104:AF135" si="46">F104/H104</f>
        <v>11748.574703404338</v>
      </c>
      <c r="AG104" s="6">
        <f t="shared" ref="AG104:AG135" si="47">G104/H104</f>
        <v>4610.7384748210006</v>
      </c>
      <c r="AH104" s="6">
        <f t="shared" ref="AH104:AH135" si="48">H104</f>
        <v>67.179000000000002</v>
      </c>
      <c r="AI104" s="6">
        <f t="shared" si="33"/>
        <v>251357.54906751832</v>
      </c>
      <c r="AJ104" s="6">
        <f t="shared" ref="AJ104:AJ135" si="49">K104/H104</f>
        <v>0.89179654356272042</v>
      </c>
      <c r="AK104" s="6">
        <f>Hours_q!D104</f>
        <v>251357.54906751832</v>
      </c>
      <c r="AL104" s="2">
        <f t="shared" si="36"/>
        <v>1455.9441010372384</v>
      </c>
      <c r="AM104" s="6">
        <f t="shared" si="42"/>
        <v>72.23</v>
      </c>
      <c r="AN104" s="7" t="s">
        <v>363</v>
      </c>
      <c r="AO104" s="7">
        <f t="shared" si="37"/>
        <v>0.59011349132487756</v>
      </c>
      <c r="AP104" s="7">
        <f t="shared" si="38"/>
        <v>0.69135221828140214</v>
      </c>
      <c r="AQ104" s="7">
        <f t="shared" si="39"/>
        <v>-1.3413776592866984</v>
      </c>
      <c r="AR104" s="7">
        <f t="shared" si="40"/>
        <v>0.60975798681185378</v>
      </c>
      <c r="AS104" s="7">
        <f t="shared" si="43"/>
        <v>0.66676174230250218</v>
      </c>
      <c r="AT104" s="7">
        <f t="shared" si="44"/>
        <v>1.68</v>
      </c>
      <c r="AU104" s="7">
        <f t="shared" si="34"/>
        <v>2.5140592866403116E-4</v>
      </c>
      <c r="AV104" s="7">
        <f>Hours_q!H104</f>
        <v>0.64187765131190544</v>
      </c>
      <c r="AW104" s="7">
        <f t="shared" si="21"/>
        <v>1.5974294676311946</v>
      </c>
      <c r="AX104" s="7" t="s">
        <v>363</v>
      </c>
      <c r="AY104" s="7">
        <f t="shared" si="35"/>
        <v>2.33</v>
      </c>
      <c r="BD104">
        <v>7.7432999999999996</v>
      </c>
      <c r="BE104" t="s">
        <v>369</v>
      </c>
      <c r="BF104">
        <v>8.5399999999999991</v>
      </c>
      <c r="BG104">
        <v>9.32</v>
      </c>
    </row>
    <row r="105" spans="1:59" x14ac:dyDescent="0.2">
      <c r="A105" t="s">
        <v>101</v>
      </c>
      <c r="B105">
        <v>0.516853463830103</v>
      </c>
      <c r="E105" s="4">
        <v>2121361.1</v>
      </c>
      <c r="F105" s="4">
        <v>799975.7</v>
      </c>
      <c r="G105" s="4">
        <v>310753.7</v>
      </c>
      <c r="H105" s="4">
        <v>67.451999999999998</v>
      </c>
      <c r="I105" s="4"/>
      <c r="J105" s="28">
        <f t="shared" si="22"/>
        <v>251549.71188890221</v>
      </c>
      <c r="K105" s="4">
        <v>60.53</v>
      </c>
      <c r="L105" s="4">
        <v>7.07</v>
      </c>
      <c r="M105" s="3">
        <v>146.613</v>
      </c>
      <c r="N105" s="3">
        <v>1421.597</v>
      </c>
      <c r="O105" s="3">
        <v>807.93899999999996</v>
      </c>
      <c r="P105" s="3">
        <v>0.996</v>
      </c>
      <c r="Q105" s="3">
        <v>305.28300000000002</v>
      </c>
      <c r="R105" s="3">
        <v>0.999</v>
      </c>
      <c r="S105" s="3">
        <v>0.996</v>
      </c>
      <c r="T105" s="3">
        <v>146.613</v>
      </c>
      <c r="U105" s="3">
        <v>690.173</v>
      </c>
      <c r="V105" s="3">
        <v>130.803</v>
      </c>
      <c r="W105" s="3">
        <v>7.1369999999999996</v>
      </c>
      <c r="X105" s="3">
        <f t="shared" si="29"/>
        <v>5.2764309687086692</v>
      </c>
      <c r="Y105" s="3">
        <f t="shared" si="30"/>
        <v>5.2976214545267766</v>
      </c>
      <c r="Z105" s="3">
        <v>97.572999999999993</v>
      </c>
      <c r="AA105" s="3">
        <v>109072</v>
      </c>
      <c r="AB105" s="3">
        <f t="shared" si="31"/>
        <v>807.93899999999996</v>
      </c>
      <c r="AC105" s="3">
        <f t="shared" si="32"/>
        <v>306.2025271084338</v>
      </c>
      <c r="AD105" s="3">
        <v>72.72</v>
      </c>
      <c r="AE105" s="6">
        <f t="shared" si="45"/>
        <v>2121361.1</v>
      </c>
      <c r="AF105" s="6">
        <f t="shared" si="46"/>
        <v>11859.925576706399</v>
      </c>
      <c r="AG105" s="6">
        <f t="shared" si="47"/>
        <v>4607.0346320346325</v>
      </c>
      <c r="AH105" s="6">
        <f t="shared" si="48"/>
        <v>67.451999999999998</v>
      </c>
      <c r="AI105" s="6">
        <f t="shared" si="33"/>
        <v>251549.71188890221</v>
      </c>
      <c r="AJ105" s="6">
        <f t="shared" si="49"/>
        <v>0.89737887683093165</v>
      </c>
      <c r="AK105" s="6">
        <f>Hours_q!D105</f>
        <v>251549.71188890221</v>
      </c>
      <c r="AL105" s="2">
        <f t="shared" si="36"/>
        <v>1456.7568468938084</v>
      </c>
      <c r="AM105" s="6">
        <f t="shared" si="42"/>
        <v>72.72</v>
      </c>
      <c r="AN105" s="7" t="s">
        <v>363</v>
      </c>
      <c r="AO105" s="7">
        <f t="shared" si="37"/>
        <v>0.73632507458711605</v>
      </c>
      <c r="AP105" s="7">
        <f t="shared" si="38"/>
        <v>0.86689791842533104</v>
      </c>
      <c r="AQ105" s="7">
        <f t="shared" si="39"/>
        <v>-0.15678385759282093</v>
      </c>
      <c r="AR105" s="7">
        <f t="shared" si="40"/>
        <v>0.40555351171342902</v>
      </c>
      <c r="AS105" s="7">
        <f t="shared" si="43"/>
        <v>0.6760977806467795</v>
      </c>
      <c r="AT105" s="7">
        <f t="shared" si="44"/>
        <v>1.7675000000000001</v>
      </c>
      <c r="AU105" s="7">
        <f t="shared" si="34"/>
        <v>0.62401386906282441</v>
      </c>
      <c r="AV105" s="7">
        <f>Hours_q!H105</f>
        <v>0.63638048336538655</v>
      </c>
      <c r="AW105" s="7">
        <f t="shared" si="21"/>
        <v>1.5919322996846756</v>
      </c>
      <c r="AX105" s="7" t="s">
        <v>363</v>
      </c>
      <c r="AY105" s="7">
        <f t="shared" si="35"/>
        <v>2.2324999999999999</v>
      </c>
      <c r="BD105">
        <v>7.2</v>
      </c>
      <c r="BE105" t="s">
        <v>369</v>
      </c>
      <c r="BF105">
        <v>7.9432999999999998</v>
      </c>
      <c r="BG105">
        <v>8.93</v>
      </c>
    </row>
    <row r="106" spans="1:59" x14ac:dyDescent="0.2">
      <c r="A106" t="s">
        <v>102</v>
      </c>
      <c r="B106">
        <v>3.3259661492124303E-2</v>
      </c>
      <c r="E106" s="4">
        <v>2126741</v>
      </c>
      <c r="F106" s="4">
        <v>812523</v>
      </c>
      <c r="G106" s="4">
        <v>311021.59999999998</v>
      </c>
      <c r="H106" s="4">
        <v>68.311999999999998</v>
      </c>
      <c r="I106" s="4"/>
      <c r="J106" s="28">
        <f t="shared" si="22"/>
        <v>252199.9771505495</v>
      </c>
      <c r="K106" s="4">
        <v>60.96</v>
      </c>
      <c r="L106" s="4">
        <v>6.66</v>
      </c>
      <c r="M106" s="3">
        <v>146.99199999999999</v>
      </c>
      <c r="N106" s="3">
        <v>1425.7460000000001</v>
      </c>
      <c r="O106" s="3">
        <v>807.24699999999996</v>
      </c>
      <c r="P106" s="3">
        <v>1.004</v>
      </c>
      <c r="Q106" s="3">
        <v>304.95999999999998</v>
      </c>
      <c r="R106" s="3">
        <v>1.0029999999999999</v>
      </c>
      <c r="S106" s="3">
        <v>1.004</v>
      </c>
      <c r="T106" s="3">
        <v>146.99199999999999</v>
      </c>
      <c r="U106" s="3">
        <v>696.05899999999997</v>
      </c>
      <c r="V106" s="3">
        <v>130.958</v>
      </c>
      <c r="W106" s="3">
        <v>6.6929999999999996</v>
      </c>
      <c r="X106" s="3">
        <f t="shared" si="29"/>
        <v>5.3151315688999521</v>
      </c>
      <c r="Y106" s="3">
        <f t="shared" si="30"/>
        <v>5.2939557459162865</v>
      </c>
      <c r="Z106" s="3">
        <v>98.203000000000003</v>
      </c>
      <c r="AA106" s="3">
        <v>109203</v>
      </c>
      <c r="AB106" s="3">
        <f t="shared" si="31"/>
        <v>807.24699999999996</v>
      </c>
      <c r="AC106" s="3">
        <f t="shared" si="32"/>
        <v>304.65625498007967</v>
      </c>
      <c r="AD106" s="3">
        <v>73.22</v>
      </c>
      <c r="AE106" s="6">
        <f t="shared" si="45"/>
        <v>2126741</v>
      </c>
      <c r="AF106" s="6">
        <f t="shared" si="46"/>
        <v>11894.293828317133</v>
      </c>
      <c r="AG106" s="6">
        <f t="shared" si="47"/>
        <v>4552.9570207284223</v>
      </c>
      <c r="AH106" s="6">
        <f t="shared" si="48"/>
        <v>68.311999999999998</v>
      </c>
      <c r="AI106" s="6">
        <f t="shared" si="33"/>
        <v>252199.9771505495</v>
      </c>
      <c r="AJ106" s="6">
        <f t="shared" si="49"/>
        <v>0.8923761564586018</v>
      </c>
      <c r="AK106" s="6">
        <f>Hours_q!D106</f>
        <v>252199.9771505495</v>
      </c>
      <c r="AL106" s="2">
        <f t="shared" si="36"/>
        <v>1457.010131902008</v>
      </c>
      <c r="AM106" s="6">
        <f t="shared" si="42"/>
        <v>73.22</v>
      </c>
      <c r="AN106" s="7" t="s">
        <v>363</v>
      </c>
      <c r="AO106" s="7">
        <f t="shared" si="37"/>
        <v>-4.8851254894763463E-3</v>
      </c>
      <c r="AP106" s="7">
        <f t="shared" si="38"/>
        <v>3.1195515469171663E-2</v>
      </c>
      <c r="AQ106" s="7">
        <f t="shared" si="39"/>
        <v>-1.4389187987920005</v>
      </c>
      <c r="AR106" s="7">
        <f t="shared" si="40"/>
        <v>1.2669212797366702</v>
      </c>
      <c r="AS106" s="7">
        <f t="shared" si="43"/>
        <v>0.68521578228666613</v>
      </c>
      <c r="AT106" s="7">
        <f t="shared" si="44"/>
        <v>1.665</v>
      </c>
      <c r="AU106" s="7">
        <f t="shared" si="34"/>
        <v>-0.55904113225717833</v>
      </c>
      <c r="AV106" s="7">
        <f>Hours_q!H106</f>
        <v>0.46589583151952541</v>
      </c>
      <c r="AW106" s="7">
        <f t="shared" si="21"/>
        <v>1.4214476478388145</v>
      </c>
      <c r="AX106" s="7" t="s">
        <v>363</v>
      </c>
      <c r="AY106" s="7">
        <f t="shared" si="35"/>
        <v>2.1283249999999998</v>
      </c>
      <c r="BD106">
        <v>6.67</v>
      </c>
      <c r="BE106" t="s">
        <v>369</v>
      </c>
      <c r="BF106">
        <v>7.4832999999999998</v>
      </c>
      <c r="BG106">
        <v>8.5132999999999992</v>
      </c>
    </row>
    <row r="107" spans="1:59" x14ac:dyDescent="0.2">
      <c r="A107" t="s">
        <v>103</v>
      </c>
      <c r="B107">
        <v>8.2330399732377692E-3</v>
      </c>
      <c r="E107" s="4">
        <v>2131740.6</v>
      </c>
      <c r="F107" s="4">
        <v>820662.3</v>
      </c>
      <c r="G107" s="4">
        <v>313899</v>
      </c>
      <c r="H107" s="4">
        <v>68.823999999999998</v>
      </c>
      <c r="I107" s="4"/>
      <c r="J107" s="28">
        <f t="shared" si="22"/>
        <v>252894.85163858946</v>
      </c>
      <c r="K107" s="4">
        <v>61.56</v>
      </c>
      <c r="L107" s="4">
        <v>6.5</v>
      </c>
      <c r="M107" s="3">
        <v>147.39699999999999</v>
      </c>
      <c r="N107" s="3">
        <v>1429.7919999999999</v>
      </c>
      <c r="O107" s="3">
        <v>808.13099999999997</v>
      </c>
      <c r="P107" s="3">
        <v>1.01</v>
      </c>
      <c r="Q107" s="3">
        <v>307.92899999999997</v>
      </c>
      <c r="R107" s="3">
        <v>1.006</v>
      </c>
      <c r="S107" s="3">
        <v>1.0109999999999999</v>
      </c>
      <c r="T107" s="3">
        <v>147.39699999999999</v>
      </c>
      <c r="U107" s="3">
        <v>702.95899999999995</v>
      </c>
      <c r="V107" s="3">
        <v>131.22300000000001</v>
      </c>
      <c r="W107" s="3">
        <v>6.5069999999999997</v>
      </c>
      <c r="X107" s="3">
        <f t="shared" si="29"/>
        <v>5.3569801025734805</v>
      </c>
      <c r="Y107" s="3">
        <f t="shared" si="30"/>
        <v>5.2986944634752531</v>
      </c>
      <c r="Z107" s="3">
        <v>98.736999999999995</v>
      </c>
      <c r="AA107" s="3">
        <v>109457</v>
      </c>
      <c r="AB107" s="3">
        <f t="shared" si="31"/>
        <v>807.33166172106837</v>
      </c>
      <c r="AC107" s="3">
        <f t="shared" si="32"/>
        <v>306.40610682492581</v>
      </c>
      <c r="AD107" s="3">
        <v>73.66</v>
      </c>
      <c r="AE107" s="6">
        <f t="shared" si="45"/>
        <v>2131740.6</v>
      </c>
      <c r="AF107" s="6">
        <f t="shared" si="46"/>
        <v>11924.071544809951</v>
      </c>
      <c r="AG107" s="6">
        <f t="shared" si="47"/>
        <v>4560.8944554225272</v>
      </c>
      <c r="AH107" s="6">
        <f t="shared" si="48"/>
        <v>68.823999999999998</v>
      </c>
      <c r="AI107" s="6">
        <f t="shared" si="33"/>
        <v>252894.85163858946</v>
      </c>
      <c r="AJ107" s="6">
        <f t="shared" si="49"/>
        <v>0.89445542252702548</v>
      </c>
      <c r="AK107" s="6">
        <f>Hours_q!D107</f>
        <v>252894.85163858946</v>
      </c>
      <c r="AL107" s="2">
        <f t="shared" si="36"/>
        <v>1457.2449387071881</v>
      </c>
      <c r="AM107" s="6">
        <f t="shared" si="42"/>
        <v>73.66</v>
      </c>
      <c r="AN107" s="7" t="s">
        <v>363</v>
      </c>
      <c r="AO107" s="7">
        <f t="shared" si="37"/>
        <v>-4.0339518565501671E-2</v>
      </c>
      <c r="AP107" s="7">
        <f t="shared" si="38"/>
        <v>-2.5106226194735463E-2</v>
      </c>
      <c r="AQ107" s="7">
        <f t="shared" si="39"/>
        <v>-0.10096229799712193</v>
      </c>
      <c r="AR107" s="7">
        <f t="shared" si="40"/>
        <v>0.74670747137419635</v>
      </c>
      <c r="AS107" s="7">
        <f t="shared" si="43"/>
        <v>0.59913033248291048</v>
      </c>
      <c r="AT107" s="7">
        <f t="shared" si="44"/>
        <v>1.625</v>
      </c>
      <c r="AU107" s="7">
        <f t="shared" si="34"/>
        <v>0.23273228785456504</v>
      </c>
      <c r="AV107" s="7">
        <f>Hours_q!H107</f>
        <v>0.39688441344031478</v>
      </c>
      <c r="AW107" s="7">
        <f t="shared" si="21"/>
        <v>1.3524362297596038</v>
      </c>
      <c r="AX107" s="7" t="s">
        <v>363</v>
      </c>
      <c r="AY107" s="7">
        <f t="shared" si="35"/>
        <v>2.0383249999999999</v>
      </c>
      <c r="BD107">
        <v>6.04</v>
      </c>
      <c r="BE107" t="s">
        <v>369</v>
      </c>
      <c r="BF107">
        <v>6.8266999999999998</v>
      </c>
      <c r="BG107">
        <v>8.1532999999999998</v>
      </c>
    </row>
    <row r="108" spans="1:59" x14ac:dyDescent="0.2">
      <c r="A108" t="s">
        <v>104</v>
      </c>
      <c r="B108">
        <v>0.145360094889568</v>
      </c>
      <c r="E108" s="4">
        <v>2135022.2000000002</v>
      </c>
      <c r="F108" s="4">
        <v>834000.5</v>
      </c>
      <c r="G108" s="4">
        <v>312996.40000000002</v>
      </c>
      <c r="H108" s="4">
        <v>69.337999999999994</v>
      </c>
      <c r="I108" s="4"/>
      <c r="J108" s="28">
        <f t="shared" si="22"/>
        <v>252875.97850434642</v>
      </c>
      <c r="K108" s="4">
        <v>61.78</v>
      </c>
      <c r="L108" s="4">
        <v>5.67</v>
      </c>
      <c r="M108" s="3">
        <v>147.386</v>
      </c>
      <c r="N108" s="3">
        <v>1431.7650000000001</v>
      </c>
      <c r="O108" s="3">
        <v>814.63599999999997</v>
      </c>
      <c r="P108" s="3">
        <v>1.014</v>
      </c>
      <c r="Q108" s="3">
        <v>301.03699999999998</v>
      </c>
      <c r="R108" s="3">
        <v>1.0089999999999999</v>
      </c>
      <c r="S108" s="3">
        <v>1.014</v>
      </c>
      <c r="T108" s="3">
        <v>147.386</v>
      </c>
      <c r="U108" s="3">
        <v>705.89</v>
      </c>
      <c r="V108" s="3">
        <v>131.268</v>
      </c>
      <c r="W108" s="3">
        <v>5.63</v>
      </c>
      <c r="X108" s="3">
        <f t="shared" si="29"/>
        <v>5.3774720419294875</v>
      </c>
      <c r="Y108" s="3">
        <f t="shared" si="30"/>
        <v>5.3032268658081732</v>
      </c>
      <c r="Z108" s="3">
        <v>99.343000000000004</v>
      </c>
      <c r="AA108" s="3">
        <v>109407</v>
      </c>
      <c r="AB108" s="3">
        <f t="shared" si="31"/>
        <v>814.63599999999997</v>
      </c>
      <c r="AC108" s="3">
        <f t="shared" si="32"/>
        <v>299.55259664694273</v>
      </c>
      <c r="AD108" s="3">
        <v>74.069999999999993</v>
      </c>
      <c r="AE108" s="6">
        <f t="shared" si="45"/>
        <v>2135022.2000000002</v>
      </c>
      <c r="AF108" s="6">
        <f t="shared" si="46"/>
        <v>12028.043785514437</v>
      </c>
      <c r="AG108" s="6">
        <f t="shared" si="47"/>
        <v>4514.0673223917629</v>
      </c>
      <c r="AH108" s="6">
        <f t="shared" si="48"/>
        <v>69.337999999999994</v>
      </c>
      <c r="AI108" s="6">
        <f t="shared" si="33"/>
        <v>252875.97850434642</v>
      </c>
      <c r="AJ108" s="6">
        <f t="shared" si="49"/>
        <v>0.89099772130721977</v>
      </c>
      <c r="AK108" s="6">
        <f>Hours_q!D108</f>
        <v>252875.97850434642</v>
      </c>
      <c r="AL108" s="2">
        <f t="shared" si="36"/>
        <v>1457.3987602717266</v>
      </c>
      <c r="AM108" s="6">
        <f t="shared" si="42"/>
        <v>74.069999999999993</v>
      </c>
      <c r="AN108" s="7" t="s">
        <v>363</v>
      </c>
      <c r="AO108" s="7">
        <f t="shared" si="37"/>
        <v>0.16128468147874445</v>
      </c>
      <c r="AP108" s="7">
        <f t="shared" si="38"/>
        <v>0.87563607221483941</v>
      </c>
      <c r="AQ108" s="7">
        <f t="shared" si="39"/>
        <v>-1.0245533210333904</v>
      </c>
      <c r="AR108" s="7">
        <f t="shared" si="40"/>
        <v>0.74405751414078758</v>
      </c>
      <c r="AS108" s="7">
        <f t="shared" si="43"/>
        <v>0.55506810082786051</v>
      </c>
      <c r="AT108" s="7">
        <f t="shared" si="44"/>
        <v>1.4175</v>
      </c>
      <c r="AU108" s="7">
        <f t="shared" si="34"/>
        <v>-0.38731966216506181</v>
      </c>
      <c r="AV108" s="7">
        <f>Hours_q!H108</f>
        <v>0.22735103195863066</v>
      </c>
      <c r="AW108" s="7">
        <f t="shared" si="21"/>
        <v>1.1829028482779198</v>
      </c>
      <c r="AX108" s="7" t="s">
        <v>363</v>
      </c>
      <c r="AY108" s="7">
        <f t="shared" si="35"/>
        <v>1.910825</v>
      </c>
      <c r="BD108">
        <v>5.46</v>
      </c>
      <c r="BE108" t="s">
        <v>369</v>
      </c>
      <c r="BF108">
        <v>6.4132999999999996</v>
      </c>
      <c r="BG108">
        <v>7.6433</v>
      </c>
    </row>
    <row r="109" spans="1:59" x14ac:dyDescent="0.2">
      <c r="A109" t="s">
        <v>105</v>
      </c>
      <c r="B109">
        <v>0.342500159000103</v>
      </c>
      <c r="E109" s="4">
        <v>2151475.4</v>
      </c>
      <c r="F109" s="4">
        <v>842533.7</v>
      </c>
      <c r="G109" s="4">
        <v>323435.3</v>
      </c>
      <c r="H109" s="4">
        <v>69.614999999999995</v>
      </c>
      <c r="I109" s="4"/>
      <c r="J109" s="28">
        <f t="shared" si="22"/>
        <v>253781.88894801334</v>
      </c>
      <c r="K109" s="4">
        <v>62.02</v>
      </c>
      <c r="L109" s="4">
        <v>5.19</v>
      </c>
      <c r="M109" s="3">
        <v>147.91399999999999</v>
      </c>
      <c r="N109" s="3">
        <v>1441.8240000000001</v>
      </c>
      <c r="O109" s="3">
        <v>817.17100000000005</v>
      </c>
      <c r="P109" s="3">
        <v>1.0189999999999999</v>
      </c>
      <c r="Q109" s="3">
        <v>312.54500000000002</v>
      </c>
      <c r="R109" s="3">
        <v>1.0089999999999999</v>
      </c>
      <c r="S109" s="3">
        <v>1.0169999999999999</v>
      </c>
      <c r="T109" s="3">
        <v>147.91399999999999</v>
      </c>
      <c r="U109" s="3">
        <v>710.64800000000002</v>
      </c>
      <c r="V109" s="3">
        <v>131.58000000000001</v>
      </c>
      <c r="W109" s="3">
        <v>5.1369999999999996</v>
      </c>
      <c r="X109" s="3">
        <f t="shared" si="29"/>
        <v>5.4008815929472558</v>
      </c>
      <c r="Y109" s="3">
        <f t="shared" si="30"/>
        <v>5.3106013696629857</v>
      </c>
      <c r="Z109" s="3">
        <v>99.921999999999997</v>
      </c>
      <c r="AA109" s="3">
        <v>109690</v>
      </c>
      <c r="AB109" s="3">
        <f t="shared" si="31"/>
        <v>818.77802261553586</v>
      </c>
      <c r="AC109" s="3">
        <f t="shared" si="32"/>
        <v>310.08643559488689</v>
      </c>
      <c r="AD109" s="3">
        <v>74.400000000000006</v>
      </c>
      <c r="AE109" s="6">
        <f t="shared" si="45"/>
        <v>2151475.4</v>
      </c>
      <c r="AF109" s="6">
        <f t="shared" si="46"/>
        <v>12102.760899231487</v>
      </c>
      <c r="AG109" s="6">
        <f t="shared" si="47"/>
        <v>4646.0576025281907</v>
      </c>
      <c r="AH109" s="6">
        <f t="shared" si="48"/>
        <v>69.614999999999995</v>
      </c>
      <c r="AI109" s="6">
        <f t="shared" si="33"/>
        <v>253781.88894801334</v>
      </c>
      <c r="AJ109" s="6">
        <f t="shared" si="49"/>
        <v>0.8908999497234793</v>
      </c>
      <c r="AK109" s="6">
        <f>Hours_q!D109</f>
        <v>253781.88894801334</v>
      </c>
      <c r="AL109" s="2">
        <f t="shared" si="36"/>
        <v>1458.1664397312088</v>
      </c>
      <c r="AM109" s="6">
        <f t="shared" si="42"/>
        <v>74.400000000000006</v>
      </c>
      <c r="AN109" s="7" t="s">
        <v>363</v>
      </c>
      <c r="AO109" s="7">
        <f t="shared" si="37"/>
        <v>0.41007664019942619</v>
      </c>
      <c r="AP109" s="7">
        <f t="shared" si="38"/>
        <v>0.26166664539665641</v>
      </c>
      <c r="AQ109" s="7">
        <f t="shared" si="39"/>
        <v>2.5244411968102001</v>
      </c>
      <c r="AR109" s="7">
        <f t="shared" si="40"/>
        <v>0.39869649007939523</v>
      </c>
      <c r="AS109" s="7">
        <f t="shared" si="43"/>
        <v>0.44453498138486214</v>
      </c>
      <c r="AT109" s="7">
        <f t="shared" si="44"/>
        <v>1.2975000000000001</v>
      </c>
      <c r="AU109" s="7">
        <f t="shared" si="34"/>
        <v>-1.0973871892660279E-2</v>
      </c>
      <c r="AV109" s="7">
        <f>Hours_q!H109</f>
        <v>-2.1899397330339902E-2</v>
      </c>
      <c r="AW109" s="7">
        <f t="shared" si="21"/>
        <v>0.93365241898894924</v>
      </c>
      <c r="AX109" s="7" t="s">
        <v>363</v>
      </c>
      <c r="AY109" s="7">
        <f t="shared" si="35"/>
        <v>1.8841749999999999</v>
      </c>
      <c r="BD109">
        <v>5.1067</v>
      </c>
      <c r="BE109" t="s">
        <v>369</v>
      </c>
      <c r="BF109">
        <v>6.26</v>
      </c>
      <c r="BG109">
        <v>7.5366999999999997</v>
      </c>
    </row>
    <row r="110" spans="1:59" x14ac:dyDescent="0.2">
      <c r="A110" t="s">
        <v>106</v>
      </c>
      <c r="B110">
        <v>0.41476342449495701</v>
      </c>
      <c r="E110" s="4">
        <v>2162072.2000000002</v>
      </c>
      <c r="F110" s="4">
        <v>851419.1</v>
      </c>
      <c r="G110" s="4">
        <v>326552.40000000002</v>
      </c>
      <c r="H110" s="4">
        <v>69.918000000000006</v>
      </c>
      <c r="I110" s="4"/>
      <c r="J110" s="28">
        <f t="shared" si="22"/>
        <v>254361.80889111836</v>
      </c>
      <c r="K110" s="4">
        <v>62.49</v>
      </c>
      <c r="L110" s="4">
        <v>5</v>
      </c>
      <c r="M110" s="3">
        <v>148.25200000000001</v>
      </c>
      <c r="N110" s="3">
        <v>1451.125</v>
      </c>
      <c r="O110" s="3">
        <v>822.32500000000005</v>
      </c>
      <c r="P110" s="3">
        <v>1.0229999999999999</v>
      </c>
      <c r="Q110" s="3">
        <v>314.404</v>
      </c>
      <c r="R110" s="3">
        <v>1.0129999999999999</v>
      </c>
      <c r="S110" s="3">
        <v>1.0209999999999999</v>
      </c>
      <c r="T110" s="3">
        <v>148.25200000000001</v>
      </c>
      <c r="U110" s="3">
        <v>718.33100000000002</v>
      </c>
      <c r="V110" s="3">
        <v>131.90600000000001</v>
      </c>
      <c r="W110" s="3">
        <v>5</v>
      </c>
      <c r="X110" s="3">
        <f t="shared" si="29"/>
        <v>5.4457795703000622</v>
      </c>
      <c r="Y110" s="3">
        <f t="shared" si="30"/>
        <v>5.333770392066663</v>
      </c>
      <c r="Z110" s="3">
        <v>100.19199999999999</v>
      </c>
      <c r="AA110" s="3">
        <v>109977</v>
      </c>
      <c r="AB110" s="3">
        <f t="shared" si="31"/>
        <v>823.93582272282083</v>
      </c>
      <c r="AC110" s="3">
        <f t="shared" si="32"/>
        <v>311.94050146914788</v>
      </c>
      <c r="AD110" s="3">
        <v>74.66</v>
      </c>
      <c r="AE110" s="6">
        <f t="shared" si="45"/>
        <v>2162072.2000000002</v>
      </c>
      <c r="AF110" s="6">
        <f t="shared" si="46"/>
        <v>12177.394948368086</v>
      </c>
      <c r="AG110" s="6">
        <f t="shared" si="47"/>
        <v>4670.5054492405388</v>
      </c>
      <c r="AH110" s="6">
        <f t="shared" si="48"/>
        <v>69.918000000000006</v>
      </c>
      <c r="AI110" s="6">
        <f t="shared" si="33"/>
        <v>254361.80889111836</v>
      </c>
      <c r="AJ110" s="6">
        <f t="shared" si="49"/>
        <v>0.89376126319402727</v>
      </c>
      <c r="AK110" s="6">
        <f>Hours_q!D110</f>
        <v>254361.80889111836</v>
      </c>
      <c r="AL110" s="2">
        <f t="shared" si="36"/>
        <v>1458.6577671628315</v>
      </c>
      <c r="AM110" s="6">
        <f t="shared" si="42"/>
        <v>74.66</v>
      </c>
      <c r="AN110" s="7" t="s">
        <v>363</v>
      </c>
      <c r="AO110" s="7">
        <f t="shared" si="37"/>
        <v>0.26307695942584203</v>
      </c>
      <c r="AP110" s="7">
        <f t="shared" si="38"/>
        <v>0.38652551746933733</v>
      </c>
      <c r="AQ110" s="7">
        <f t="shared" si="39"/>
        <v>0.29657617670870728</v>
      </c>
      <c r="AR110" s="7">
        <f t="shared" si="40"/>
        <v>0.43430654579326511</v>
      </c>
      <c r="AS110" s="7">
        <f t="shared" si="43"/>
        <v>0.34885316473915318</v>
      </c>
      <c r="AT110" s="7">
        <f t="shared" si="44"/>
        <v>1.25</v>
      </c>
      <c r="AU110" s="7">
        <f t="shared" si="34"/>
        <v>0.32065648107548744</v>
      </c>
      <c r="AV110" s="7">
        <f>Hours_q!H110</f>
        <v>0.22279517356727224</v>
      </c>
      <c r="AW110" s="7">
        <f t="shared" si="21"/>
        <v>1.1783469898865613</v>
      </c>
      <c r="AX110" s="7" t="s">
        <v>363</v>
      </c>
      <c r="AY110" s="7">
        <f t="shared" si="35"/>
        <v>1.819175</v>
      </c>
      <c r="BD110">
        <v>5.0266999999999999</v>
      </c>
      <c r="BE110" t="s">
        <v>369</v>
      </c>
      <c r="BF110">
        <v>6.0667</v>
      </c>
      <c r="BG110">
        <v>7.2766999999999999</v>
      </c>
    </row>
    <row r="111" spans="1:59" x14ac:dyDescent="0.2">
      <c r="A111" t="s">
        <v>107</v>
      </c>
      <c r="B111">
        <v>0.31058656792524197</v>
      </c>
      <c r="E111" s="4">
        <v>2173922.2999999998</v>
      </c>
      <c r="F111" s="4">
        <v>851518.6</v>
      </c>
      <c r="G111" s="4">
        <v>323270.7</v>
      </c>
      <c r="H111" s="4">
        <v>69.786000000000001</v>
      </c>
      <c r="I111" s="4"/>
      <c r="J111" s="28">
        <f t="shared" si="22"/>
        <v>254655.20034162412</v>
      </c>
      <c r="K111" s="4">
        <v>62.84</v>
      </c>
      <c r="L111" s="4">
        <v>4.63</v>
      </c>
      <c r="M111" s="3">
        <v>148.423</v>
      </c>
      <c r="N111" s="3">
        <v>1457.318</v>
      </c>
      <c r="O111" s="3">
        <v>823.30799999999999</v>
      </c>
      <c r="P111" s="3">
        <v>1.0269999999999999</v>
      </c>
      <c r="Q111" s="3">
        <v>314.76600000000002</v>
      </c>
      <c r="R111" s="3">
        <v>1.012</v>
      </c>
      <c r="S111" s="3">
        <v>1.024</v>
      </c>
      <c r="T111" s="3">
        <v>148.423</v>
      </c>
      <c r="U111" s="3">
        <v>723.27</v>
      </c>
      <c r="V111" s="3">
        <v>132.09800000000001</v>
      </c>
      <c r="W111" s="3">
        <v>4.5869999999999997</v>
      </c>
      <c r="X111" s="3">
        <f t="shared" si="29"/>
        <v>5.4752532210934302</v>
      </c>
      <c r="Y111" s="3">
        <f t="shared" si="30"/>
        <v>5.3469269737240523</v>
      </c>
      <c r="Z111" s="3">
        <v>100.53</v>
      </c>
      <c r="AA111" s="3">
        <v>110196</v>
      </c>
      <c r="AB111" s="3">
        <f t="shared" si="31"/>
        <v>825.72003515624988</v>
      </c>
      <c r="AC111" s="3">
        <f t="shared" si="32"/>
        <v>311.07733593750004</v>
      </c>
      <c r="AD111" s="3">
        <v>74.930000000000007</v>
      </c>
      <c r="AE111" s="6">
        <f t="shared" si="45"/>
        <v>2173922.2999999998</v>
      </c>
      <c r="AF111" s="6">
        <f t="shared" si="46"/>
        <v>12201.854240105466</v>
      </c>
      <c r="AG111" s="6">
        <f t="shared" si="47"/>
        <v>4632.3145043418453</v>
      </c>
      <c r="AH111" s="6">
        <f t="shared" si="48"/>
        <v>69.786000000000001</v>
      </c>
      <c r="AI111" s="6">
        <f t="shared" si="33"/>
        <v>254655.20034162412</v>
      </c>
      <c r="AJ111" s="6">
        <f t="shared" si="49"/>
        <v>0.90046714240678649</v>
      </c>
      <c r="AK111" s="6">
        <f>Hours_q!D111</f>
        <v>254655.20034162412</v>
      </c>
      <c r="AL111" s="2">
        <f t="shared" si="36"/>
        <v>1459.2043605454205</v>
      </c>
      <c r="AM111" s="6">
        <f t="shared" si="42"/>
        <v>74.930000000000007</v>
      </c>
      <c r="AN111" s="7" t="s">
        <v>363</v>
      </c>
      <c r="AO111" s="7">
        <f t="shared" si="37"/>
        <v>0.43131570908313033</v>
      </c>
      <c r="AP111" s="7">
        <f t="shared" si="38"/>
        <v>8.5379038725234349E-2</v>
      </c>
      <c r="AQ111" s="7">
        <f t="shared" si="39"/>
        <v>-0.93634396614641091</v>
      </c>
      <c r="AR111" s="7">
        <f t="shared" si="40"/>
        <v>-0.18897102342245958</v>
      </c>
      <c r="AS111" s="7">
        <f t="shared" si="43"/>
        <v>0.36098708897818177</v>
      </c>
      <c r="AT111" s="7">
        <f t="shared" si="44"/>
        <v>1.1575</v>
      </c>
      <c r="AU111" s="7">
        <f t="shared" si="34"/>
        <v>0.74749796806545976</v>
      </c>
      <c r="AV111" s="7">
        <f>Hours_q!H111</f>
        <v>0.28068804603576319</v>
      </c>
      <c r="AW111" s="7">
        <f t="shared" si="21"/>
        <v>1.2362398623550523</v>
      </c>
      <c r="AX111" s="7" t="s">
        <v>363</v>
      </c>
      <c r="AY111" s="7">
        <f t="shared" si="35"/>
        <v>1.618325</v>
      </c>
      <c r="BD111">
        <v>4.3467000000000002</v>
      </c>
      <c r="BE111" t="s">
        <v>369</v>
      </c>
      <c r="BF111">
        <v>5.23</v>
      </c>
      <c r="BG111">
        <v>6.4733000000000001</v>
      </c>
    </row>
    <row r="112" spans="1:59" x14ac:dyDescent="0.2">
      <c r="A112" t="s">
        <v>108</v>
      </c>
      <c r="B112">
        <v>1.0159496538264499E-2</v>
      </c>
      <c r="E112" s="4">
        <v>2180437.1</v>
      </c>
      <c r="F112" s="4">
        <v>852899.6</v>
      </c>
      <c r="G112" s="4">
        <v>318212</v>
      </c>
      <c r="H112" s="4">
        <v>69.483000000000004</v>
      </c>
      <c r="I112" s="4"/>
      <c r="J112" s="28">
        <f t="shared" si="22"/>
        <v>255207.66845310284</v>
      </c>
      <c r="K112" s="4">
        <v>63.22</v>
      </c>
      <c r="L112" s="4">
        <v>4.49</v>
      </c>
      <c r="M112" s="3">
        <v>148.745</v>
      </c>
      <c r="N112" s="3">
        <v>1460.6279999999999</v>
      </c>
      <c r="O112" s="3">
        <v>826.05700000000002</v>
      </c>
      <c r="P112" s="3">
        <v>1.032</v>
      </c>
      <c r="Q112" s="3">
        <v>312.17099999999999</v>
      </c>
      <c r="R112" s="3">
        <v>1.018</v>
      </c>
      <c r="S112" s="3">
        <v>1.028</v>
      </c>
      <c r="T112" s="3">
        <v>148.745</v>
      </c>
      <c r="U112" s="3">
        <v>729.44799999999998</v>
      </c>
      <c r="V112" s="3">
        <v>132.41</v>
      </c>
      <c r="W112" s="3">
        <v>4.4400000000000004</v>
      </c>
      <c r="X112" s="3">
        <f t="shared" si="29"/>
        <v>5.5090098935125749</v>
      </c>
      <c r="Y112" s="3">
        <f t="shared" si="30"/>
        <v>5.3589590403818823</v>
      </c>
      <c r="Z112" s="3">
        <v>100.99299999999999</v>
      </c>
      <c r="AA112" s="3">
        <v>110580</v>
      </c>
      <c r="AB112" s="3">
        <f t="shared" si="31"/>
        <v>829.27122957198446</v>
      </c>
      <c r="AC112" s="3">
        <f t="shared" si="32"/>
        <v>309.13431712062254</v>
      </c>
      <c r="AD112" s="3">
        <v>75.2</v>
      </c>
      <c r="AE112" s="6">
        <f t="shared" si="45"/>
        <v>2180437.1</v>
      </c>
      <c r="AF112" s="6">
        <f t="shared" si="46"/>
        <v>12274.939193759623</v>
      </c>
      <c r="AG112" s="6">
        <f t="shared" si="47"/>
        <v>4579.710144927536</v>
      </c>
      <c r="AH112" s="6">
        <f t="shared" si="48"/>
        <v>69.483000000000004</v>
      </c>
      <c r="AI112" s="6">
        <f t="shared" si="33"/>
        <v>255207.66845310284</v>
      </c>
      <c r="AJ112" s="6">
        <f t="shared" si="49"/>
        <v>0.90986284414892848</v>
      </c>
      <c r="AK112" s="6">
        <f>Hours_q!D112</f>
        <v>255207.66845310284</v>
      </c>
      <c r="AL112" s="2">
        <f t="shared" si="36"/>
        <v>1459.5035919254069</v>
      </c>
      <c r="AM112" s="6">
        <f t="shared" si="42"/>
        <v>75.2</v>
      </c>
      <c r="AN112" s="7" t="s">
        <v>363</v>
      </c>
      <c r="AO112" s="7">
        <f t="shared" si="37"/>
        <v>8.2518863146883101E-2</v>
      </c>
      <c r="AP112" s="7">
        <f t="shared" si="38"/>
        <v>0.38046677504514131</v>
      </c>
      <c r="AQ112" s="7">
        <f t="shared" si="39"/>
        <v>-1.3588052318434167</v>
      </c>
      <c r="AR112" s="7">
        <f t="shared" si="40"/>
        <v>-0.43512982512720888</v>
      </c>
      <c r="AS112" s="7">
        <f t="shared" si="43"/>
        <v>0.35968865795747335</v>
      </c>
      <c r="AT112" s="7">
        <f t="shared" si="44"/>
        <v>1.1225000000000001</v>
      </c>
      <c r="AU112" s="7">
        <f t="shared" si="34"/>
        <v>1.0380191651323227</v>
      </c>
      <c r="AV112" s="7">
        <f>Hours_q!H112</f>
        <v>-6.9167804163856844E-2</v>
      </c>
      <c r="AW112" s="7">
        <f t="shared" si="21"/>
        <v>0.88638401215543228</v>
      </c>
      <c r="AX112" s="7" t="s">
        <v>363</v>
      </c>
      <c r="AY112" s="7">
        <f t="shared" si="35"/>
        <v>1.5508249999999999</v>
      </c>
      <c r="BD112">
        <v>4.3132999999999999</v>
      </c>
      <c r="BE112" t="s">
        <v>369</v>
      </c>
      <c r="BF112">
        <v>5.1067</v>
      </c>
      <c r="BG112">
        <v>6.2032999999999996</v>
      </c>
    </row>
    <row r="113" spans="1:59" x14ac:dyDescent="0.2">
      <c r="A113" t="s">
        <v>109</v>
      </c>
      <c r="B113">
        <v>0.97190799508419801</v>
      </c>
      <c r="E113" s="4">
        <v>2206659.4</v>
      </c>
      <c r="F113" s="4">
        <v>855503.6</v>
      </c>
      <c r="G113" s="4">
        <v>329530.8</v>
      </c>
      <c r="H113" s="4">
        <v>69.307000000000002</v>
      </c>
      <c r="I113" s="4"/>
      <c r="J113" s="28">
        <f t="shared" si="22"/>
        <v>256003.77157026468</v>
      </c>
      <c r="K113" s="4">
        <v>63.47</v>
      </c>
      <c r="L113" s="4">
        <v>4.32</v>
      </c>
      <c r="M113" s="3">
        <v>149.209</v>
      </c>
      <c r="N113" s="3">
        <v>1479.4939999999999</v>
      </c>
      <c r="O113" s="3">
        <v>833.17399999999998</v>
      </c>
      <c r="P113" s="3">
        <v>1.034</v>
      </c>
      <c r="Q113" s="3">
        <v>317.91699999999997</v>
      </c>
      <c r="R113" s="3">
        <v>1.02</v>
      </c>
      <c r="S113" s="3">
        <v>1.032</v>
      </c>
      <c r="T113" s="3">
        <v>149.209</v>
      </c>
      <c r="U113" s="3">
        <v>734.36099999999999</v>
      </c>
      <c r="V113" s="3">
        <v>132.77199999999999</v>
      </c>
      <c r="W113" s="3">
        <v>4.327</v>
      </c>
      <c r="X113" s="3">
        <f t="shared" si="29"/>
        <v>5.5309929804476852</v>
      </c>
      <c r="Y113" s="3">
        <f t="shared" si="30"/>
        <v>5.3594893221392299</v>
      </c>
      <c r="Z113" s="3">
        <v>101.294</v>
      </c>
      <c r="AA113" s="3">
        <v>110880</v>
      </c>
      <c r="AB113" s="3">
        <f t="shared" si="31"/>
        <v>834.78867829457363</v>
      </c>
      <c r="AC113" s="3">
        <f t="shared" si="32"/>
        <v>314.22029069767439</v>
      </c>
      <c r="AD113" s="3">
        <v>75.44</v>
      </c>
      <c r="AE113" s="6">
        <f t="shared" si="45"/>
        <v>2206659.4</v>
      </c>
      <c r="AF113" s="6">
        <f t="shared" si="46"/>
        <v>12343.682456317543</v>
      </c>
      <c r="AG113" s="6">
        <f t="shared" si="47"/>
        <v>4754.6539310603539</v>
      </c>
      <c r="AH113" s="6">
        <f t="shared" si="48"/>
        <v>69.307000000000002</v>
      </c>
      <c r="AI113" s="6">
        <f t="shared" si="33"/>
        <v>256003.77157026468</v>
      </c>
      <c r="AJ113" s="6">
        <f t="shared" si="49"/>
        <v>0.91578051279091577</v>
      </c>
      <c r="AK113" s="6">
        <f>Hours_q!D113</f>
        <v>256003.77157026468</v>
      </c>
      <c r="AL113" s="2">
        <f t="shared" si="36"/>
        <v>1460.69903461883</v>
      </c>
      <c r="AM113" s="6">
        <f>AM112*'Core data'!D4/'Core data'!D3</f>
        <v>75.379284768211932</v>
      </c>
      <c r="AN113" s="7" t="s">
        <v>363</v>
      </c>
      <c r="AO113" s="7">
        <f t="shared" si="37"/>
        <v>0.88398496834498419</v>
      </c>
      <c r="AP113" s="7">
        <f t="shared" si="38"/>
        <v>0.24700929392711826</v>
      </c>
      <c r="AQ113" s="7">
        <f t="shared" si="39"/>
        <v>3.4373627099990007</v>
      </c>
      <c r="AR113" s="7">
        <f t="shared" si="40"/>
        <v>-0.25362071379937601</v>
      </c>
      <c r="AS113" s="7">
        <f t="shared" si="43"/>
        <v>0.23812684886438656</v>
      </c>
      <c r="AT113" s="7">
        <f t="shared" si="44"/>
        <v>1.08</v>
      </c>
      <c r="AU113" s="7">
        <f t="shared" si="34"/>
        <v>0.6482853668900862</v>
      </c>
      <c r="AV113" s="7">
        <f>Hours_q!H113</f>
        <v>2.5241518086819806E-2</v>
      </c>
      <c r="AW113" s="7">
        <f t="shared" si="21"/>
        <v>0.98079333440610894</v>
      </c>
      <c r="AX113" s="7" t="s">
        <v>363</v>
      </c>
      <c r="AY113" s="7">
        <f t="shared" si="35"/>
        <v>1.5549999999999999</v>
      </c>
      <c r="BD113">
        <v>4.2933000000000003</v>
      </c>
      <c r="BE113" t="s">
        <v>369</v>
      </c>
      <c r="BF113">
        <v>5.15</v>
      </c>
      <c r="BG113">
        <v>6.22</v>
      </c>
    </row>
    <row r="114" spans="1:59" x14ac:dyDescent="0.2">
      <c r="A114" t="s">
        <v>110</v>
      </c>
      <c r="B114">
        <v>0.54400158621774597</v>
      </c>
      <c r="E114" s="4">
        <v>2223783.1</v>
      </c>
      <c r="F114" s="4">
        <v>863233.3</v>
      </c>
      <c r="G114" s="4">
        <v>328090.59999999998</v>
      </c>
      <c r="H114" s="4">
        <v>69.429000000000002</v>
      </c>
      <c r="I114" s="4"/>
      <c r="J114" s="28">
        <f t="shared" si="22"/>
        <v>256535.6508080237</v>
      </c>
      <c r="K114" s="4">
        <v>63.74</v>
      </c>
      <c r="L114" s="4">
        <v>4.29</v>
      </c>
      <c r="M114" s="3">
        <v>149.51900000000001</v>
      </c>
      <c r="N114" s="3">
        <v>1490.655</v>
      </c>
      <c r="O114" s="3">
        <v>835.15800000000002</v>
      </c>
      <c r="P114" s="3">
        <v>1.0429999999999999</v>
      </c>
      <c r="Q114" s="3">
        <v>319.17200000000003</v>
      </c>
      <c r="R114" s="3">
        <v>1.0249999999999999</v>
      </c>
      <c r="S114" s="3">
        <v>1.036</v>
      </c>
      <c r="T114" s="3">
        <v>149.51900000000001</v>
      </c>
      <c r="U114" s="3">
        <v>740.52599999999995</v>
      </c>
      <c r="V114" s="3">
        <v>133.21799999999999</v>
      </c>
      <c r="W114" s="3">
        <v>4.3230000000000004</v>
      </c>
      <c r="X114" s="3">
        <f t="shared" si="29"/>
        <v>5.5587533216232039</v>
      </c>
      <c r="Y114" s="3">
        <f t="shared" si="30"/>
        <v>5.3655920092888065</v>
      </c>
      <c r="Z114" s="3">
        <v>101.75</v>
      </c>
      <c r="AA114" s="3">
        <v>111281</v>
      </c>
      <c r="AB114" s="3">
        <f t="shared" si="31"/>
        <v>840.80095945945948</v>
      </c>
      <c r="AC114" s="3">
        <f t="shared" si="32"/>
        <v>315.78310810810808</v>
      </c>
      <c r="AD114" s="3">
        <v>75.7</v>
      </c>
      <c r="AE114" s="6">
        <f t="shared" si="45"/>
        <v>2223783.1</v>
      </c>
      <c r="AF114" s="6">
        <f t="shared" si="46"/>
        <v>12433.32469141137</v>
      </c>
      <c r="AG114" s="6">
        <f t="shared" si="47"/>
        <v>4725.555603566233</v>
      </c>
      <c r="AH114" s="6">
        <f t="shared" si="48"/>
        <v>69.429000000000002</v>
      </c>
      <c r="AI114" s="6">
        <f t="shared" si="33"/>
        <v>256535.6508080237</v>
      </c>
      <c r="AJ114" s="6">
        <f t="shared" si="49"/>
        <v>0.9180601765832721</v>
      </c>
      <c r="AK114" s="6">
        <f>Hours_q!D114</f>
        <v>256535.6508080237</v>
      </c>
      <c r="AL114" s="2">
        <f t="shared" si="36"/>
        <v>1461.4720402618127</v>
      </c>
      <c r="AM114" s="6">
        <f>AM113*'Core data'!D5/'Core data'!D4</f>
        <v>75.618331125827822</v>
      </c>
      <c r="AN114" s="7" t="s">
        <v>363</v>
      </c>
      <c r="AO114" s="7">
        <f t="shared" si="37"/>
        <v>0.56545890395684217</v>
      </c>
      <c r="AP114" s="7">
        <f t="shared" si="38"/>
        <v>0.51604853372489257</v>
      </c>
      <c r="AQ114" s="7">
        <f t="shared" si="39"/>
        <v>-0.82142386415643476</v>
      </c>
      <c r="AR114" s="7">
        <f t="shared" si="40"/>
        <v>0.17587364699439229</v>
      </c>
      <c r="AS114" s="7">
        <f t="shared" si="43"/>
        <v>0.31662295580495131</v>
      </c>
      <c r="AT114" s="7">
        <f t="shared" si="44"/>
        <v>1.0725</v>
      </c>
      <c r="AU114" s="7">
        <f t="shared" si="34"/>
        <v>0.24862192008678424</v>
      </c>
      <c r="AV114" s="7">
        <f>Hours_q!H114</f>
        <v>0.17268777227252319</v>
      </c>
      <c r="AW114" s="7">
        <f t="shared" si="21"/>
        <v>1.1282395885918124</v>
      </c>
      <c r="AX114" s="7" t="s">
        <v>363</v>
      </c>
      <c r="AY114" s="7">
        <f t="shared" si="35"/>
        <v>1.4524999999999999</v>
      </c>
      <c r="BD114">
        <v>4.34</v>
      </c>
      <c r="BE114" t="s">
        <v>369</v>
      </c>
      <c r="BF114">
        <v>5.03</v>
      </c>
      <c r="BG114">
        <v>5.81</v>
      </c>
    </row>
    <row r="115" spans="1:59" x14ac:dyDescent="0.2">
      <c r="A115" t="s">
        <v>111</v>
      </c>
      <c r="B115">
        <v>0.87842464989140701</v>
      </c>
      <c r="E115" s="4">
        <v>2246989.1</v>
      </c>
      <c r="F115" s="4">
        <v>876907.4</v>
      </c>
      <c r="G115" s="4">
        <v>335141</v>
      </c>
      <c r="H115" s="4">
        <v>69.808999999999997</v>
      </c>
      <c r="I115" s="4"/>
      <c r="J115" s="28">
        <f t="shared" si="22"/>
        <v>257072.6772642126</v>
      </c>
      <c r="K115" s="4">
        <v>64.010000000000005</v>
      </c>
      <c r="L115" s="4">
        <v>4.38</v>
      </c>
      <c r="M115" s="3">
        <v>149.83199999999999</v>
      </c>
      <c r="N115" s="3">
        <v>1506.9549999999999</v>
      </c>
      <c r="O115" s="3">
        <v>845.12400000000002</v>
      </c>
      <c r="P115" s="3">
        <v>1.046</v>
      </c>
      <c r="Q115" s="3">
        <v>326.255</v>
      </c>
      <c r="R115" s="3">
        <v>1.028</v>
      </c>
      <c r="S115" s="3">
        <v>1.0409999999999999</v>
      </c>
      <c r="T115" s="3">
        <v>149.83199999999999</v>
      </c>
      <c r="U115" s="3">
        <v>746.26199999999994</v>
      </c>
      <c r="V115" s="3">
        <v>133.61199999999999</v>
      </c>
      <c r="W115" s="3">
        <v>4.4329999999999998</v>
      </c>
      <c r="X115" s="3">
        <f t="shared" si="29"/>
        <v>5.5852917402628508</v>
      </c>
      <c r="Y115" s="3">
        <f t="shared" si="30"/>
        <v>5.3653138715301161</v>
      </c>
      <c r="Z115" s="3">
        <v>102.193</v>
      </c>
      <c r="AA115" s="3">
        <v>111729</v>
      </c>
      <c r="AB115" s="3">
        <f t="shared" si="31"/>
        <v>849.18319308357366</v>
      </c>
      <c r="AC115" s="3">
        <f t="shared" si="32"/>
        <v>322.18073006724308</v>
      </c>
      <c r="AD115" s="3">
        <v>75.97</v>
      </c>
      <c r="AE115" s="6">
        <f t="shared" si="45"/>
        <v>2246989.1</v>
      </c>
      <c r="AF115" s="6">
        <f t="shared" si="46"/>
        <v>12561.523585784069</v>
      </c>
      <c r="AG115" s="6">
        <f t="shared" si="47"/>
        <v>4800.8279734704693</v>
      </c>
      <c r="AH115" s="6">
        <f t="shared" si="48"/>
        <v>69.808999999999997</v>
      </c>
      <c r="AI115" s="6">
        <f t="shared" si="33"/>
        <v>257072.6772642126</v>
      </c>
      <c r="AJ115" s="6">
        <f t="shared" si="49"/>
        <v>0.91693048174304181</v>
      </c>
      <c r="AK115" s="6">
        <f>Hours_q!D115</f>
        <v>257072.6772642126</v>
      </c>
      <c r="AL115" s="2">
        <f t="shared" si="36"/>
        <v>1462.5101700243374</v>
      </c>
      <c r="AM115" s="6">
        <f>AM114*'Core data'!D6/'Core data'!D5</f>
        <v>75.857377483443713</v>
      </c>
      <c r="AN115" s="7" t="s">
        <v>363</v>
      </c>
      <c r="AO115" s="7">
        <f t="shared" si="37"/>
        <v>0.82901062541488357</v>
      </c>
      <c r="AP115" s="7">
        <f t="shared" si="38"/>
        <v>0.81669239921196446</v>
      </c>
      <c r="AQ115" s="7">
        <f t="shared" si="39"/>
        <v>1.3712064051184316</v>
      </c>
      <c r="AR115" s="7">
        <f t="shared" si="40"/>
        <v>0.54582936187469766</v>
      </c>
      <c r="AS115" s="7">
        <f t="shared" si="43"/>
        <v>0.31562361814374101</v>
      </c>
      <c r="AT115" s="7">
        <f t="shared" si="44"/>
        <v>1.095</v>
      </c>
      <c r="AU115" s="7">
        <f t="shared" si="34"/>
        <v>-0.12312814540253966</v>
      </c>
      <c r="AV115" s="7">
        <f>Hours_q!H115</f>
        <v>0.2097551630804142</v>
      </c>
      <c r="AW115" s="7">
        <f t="shared" si="21"/>
        <v>1.1653069793997033</v>
      </c>
      <c r="AX115" s="7" t="s">
        <v>363</v>
      </c>
      <c r="AY115" s="7">
        <f t="shared" si="35"/>
        <v>1.4</v>
      </c>
      <c r="BD115">
        <v>4.4367000000000001</v>
      </c>
      <c r="BE115" t="s">
        <v>369</v>
      </c>
      <c r="BF115">
        <v>5.0599999999999996</v>
      </c>
      <c r="BG115">
        <v>5.6</v>
      </c>
    </row>
    <row r="116" spans="1:59" x14ac:dyDescent="0.2">
      <c r="A116" t="s">
        <v>112</v>
      </c>
      <c r="B116">
        <v>0.21650388867682199</v>
      </c>
      <c r="E116" s="4">
        <v>2263054.5</v>
      </c>
      <c r="F116" s="4">
        <v>878053.3</v>
      </c>
      <c r="G116" s="4">
        <v>341400.4</v>
      </c>
      <c r="H116" s="4">
        <v>69.628</v>
      </c>
      <c r="I116" s="4"/>
      <c r="J116" s="28">
        <f t="shared" si="22"/>
        <v>258127.8570423474</v>
      </c>
      <c r="K116" s="4">
        <v>64.010000000000005</v>
      </c>
      <c r="L116" s="4">
        <v>4.21</v>
      </c>
      <c r="M116" s="3">
        <v>150.447</v>
      </c>
      <c r="N116" s="3">
        <v>1516.42</v>
      </c>
      <c r="O116" s="3">
        <v>850.58</v>
      </c>
      <c r="P116" s="3">
        <v>1.046</v>
      </c>
      <c r="Q116" s="3">
        <v>332.87900000000002</v>
      </c>
      <c r="R116" s="3">
        <v>1.028</v>
      </c>
      <c r="S116" s="3">
        <v>1.044</v>
      </c>
      <c r="T116" s="3">
        <v>150.447</v>
      </c>
      <c r="U116" s="3">
        <v>750.23599999999999</v>
      </c>
      <c r="V116" s="3">
        <v>134.405</v>
      </c>
      <c r="W116" s="3">
        <v>4.2030000000000003</v>
      </c>
      <c r="X116" s="3">
        <f t="shared" si="29"/>
        <v>5.5819054350656598</v>
      </c>
      <c r="Y116" s="3">
        <f t="shared" si="30"/>
        <v>5.3466527155801336</v>
      </c>
      <c r="Z116" s="3">
        <v>102.503</v>
      </c>
      <c r="AA116" s="3">
        <v>112414</v>
      </c>
      <c r="AB116" s="3">
        <f t="shared" si="31"/>
        <v>852.20946360153266</v>
      </c>
      <c r="AC116" s="3">
        <f t="shared" si="32"/>
        <v>327.77740613026816</v>
      </c>
      <c r="AD116" s="3">
        <v>76.23</v>
      </c>
      <c r="AE116" s="6">
        <f t="shared" si="45"/>
        <v>2263054.5</v>
      </c>
      <c r="AF116" s="6">
        <f t="shared" si="46"/>
        <v>12610.635089331879</v>
      </c>
      <c r="AG116" s="6">
        <f t="shared" si="47"/>
        <v>4903.2056069397377</v>
      </c>
      <c r="AH116" s="6">
        <f t="shared" si="48"/>
        <v>69.628</v>
      </c>
      <c r="AI116" s="6">
        <f t="shared" si="33"/>
        <v>258127.8570423474</v>
      </c>
      <c r="AJ116" s="6">
        <f t="shared" si="49"/>
        <v>0.91931406905267998</v>
      </c>
      <c r="AK116" s="6">
        <f>Hours_q!D116</f>
        <v>258127.8570423474</v>
      </c>
      <c r="AL116" s="2">
        <f t="shared" si="36"/>
        <v>1463.2226007401246</v>
      </c>
      <c r="AM116" s="6">
        <f>AM115*'Core data'!D7/'Core data'!D6</f>
        <v>76.116344370860929</v>
      </c>
      <c r="AN116" s="7" t="s">
        <v>363</v>
      </c>
      <c r="AO116" s="7">
        <f t="shared" si="37"/>
        <v>0.30281108876401486</v>
      </c>
      <c r="AP116" s="7">
        <f t="shared" si="38"/>
        <v>-1.9414190166693164E-2</v>
      </c>
      <c r="AQ116" s="7">
        <f t="shared" si="39"/>
        <v>1.7004602933723307</v>
      </c>
      <c r="AR116" s="7">
        <f t="shared" si="40"/>
        <v>-0.25961559939190254</v>
      </c>
      <c r="AS116" s="7">
        <f t="shared" si="43"/>
        <v>0.34080515356438951</v>
      </c>
      <c r="AT116" s="7">
        <f t="shared" si="44"/>
        <v>1.0525</v>
      </c>
      <c r="AU116" s="7">
        <f t="shared" si="34"/>
        <v>0.25961559939190459</v>
      </c>
      <c r="AV116" s="7">
        <f>Hours_q!H116</f>
        <v>0.12846773049355881</v>
      </c>
      <c r="AW116" s="7">
        <f t="shared" si="21"/>
        <v>1.084019546812848</v>
      </c>
      <c r="AX116" s="7" t="s">
        <v>363</v>
      </c>
      <c r="AY116" s="7">
        <f t="shared" si="35"/>
        <v>1.279175</v>
      </c>
      <c r="BD116">
        <v>4.12</v>
      </c>
      <c r="BE116" t="s">
        <v>369</v>
      </c>
      <c r="BF116">
        <v>4.59</v>
      </c>
      <c r="BG116">
        <v>5.1166999999999998</v>
      </c>
    </row>
    <row r="117" spans="1:59" x14ac:dyDescent="0.2">
      <c r="A117" t="s">
        <v>113</v>
      </c>
      <c r="B117">
        <v>3.9161706118839802E-3</v>
      </c>
      <c r="E117" s="4">
        <v>2272155.6</v>
      </c>
      <c r="F117" s="4">
        <v>886086.7</v>
      </c>
      <c r="G117" s="4">
        <v>342946.5</v>
      </c>
      <c r="H117" s="4">
        <v>70.004000000000005</v>
      </c>
      <c r="I117" s="4"/>
      <c r="J117" s="28">
        <f t="shared" si="22"/>
        <v>259172.74238362233</v>
      </c>
      <c r="K117" s="4">
        <v>64.37</v>
      </c>
      <c r="L117" s="4">
        <v>4.07</v>
      </c>
      <c r="M117" s="3">
        <v>151.05600000000001</v>
      </c>
      <c r="N117" s="3">
        <v>1522.6179999999999</v>
      </c>
      <c r="O117" s="3">
        <v>856.01</v>
      </c>
      <c r="P117" s="3">
        <v>1.05</v>
      </c>
      <c r="Q117" s="3">
        <v>333.577</v>
      </c>
      <c r="R117" s="3">
        <v>1.03</v>
      </c>
      <c r="S117" s="3">
        <v>1.0509999999999999</v>
      </c>
      <c r="T117" s="3">
        <v>151.05600000000001</v>
      </c>
      <c r="U117" s="3">
        <v>758.58</v>
      </c>
      <c r="V117" s="3">
        <v>135.089</v>
      </c>
      <c r="W117" s="3">
        <v>4.0570000000000004</v>
      </c>
      <c r="X117" s="3">
        <f t="shared" si="29"/>
        <v>5.6154091006669677</v>
      </c>
      <c r="Y117" s="3">
        <f t="shared" si="30"/>
        <v>5.3429201719000652</v>
      </c>
      <c r="Z117" s="3">
        <v>103.03100000000001</v>
      </c>
      <c r="AA117" s="3">
        <v>113062</v>
      </c>
      <c r="AB117" s="3">
        <f t="shared" si="31"/>
        <v>855.19552806850629</v>
      </c>
      <c r="AC117" s="3">
        <f t="shared" si="32"/>
        <v>326.91180780209328</v>
      </c>
      <c r="AD117" s="3">
        <v>76.52</v>
      </c>
      <c r="AE117" s="6">
        <f t="shared" si="45"/>
        <v>2272155.6</v>
      </c>
      <c r="AF117" s="6">
        <f t="shared" si="46"/>
        <v>12657.658133820923</v>
      </c>
      <c r="AG117" s="6">
        <f t="shared" si="47"/>
        <v>4898.955773955774</v>
      </c>
      <c r="AH117" s="6">
        <f t="shared" si="48"/>
        <v>70.004000000000005</v>
      </c>
      <c r="AI117" s="6">
        <f t="shared" si="33"/>
        <v>259172.74238362233</v>
      </c>
      <c r="AJ117" s="6">
        <f t="shared" si="49"/>
        <v>0.91951888463516374</v>
      </c>
      <c r="AK117" s="6">
        <f>Hours_q!D117</f>
        <v>259172.74238362233</v>
      </c>
      <c r="AL117" s="2">
        <f t="shared" si="36"/>
        <v>1463.6239542393619</v>
      </c>
      <c r="AM117" s="6">
        <f>AM116*'Core data'!D8/'Core data'!D7</f>
        <v>76.454993377483447</v>
      </c>
      <c r="AN117" s="7" t="s">
        <v>363</v>
      </c>
      <c r="AO117" s="7">
        <f t="shared" si="37"/>
        <v>-2.623130000253153E-3</v>
      </c>
      <c r="AP117" s="7">
        <f t="shared" si="38"/>
        <v>-3.178608707242539E-2</v>
      </c>
      <c r="AQ117" s="7">
        <f t="shared" si="39"/>
        <v>-0.49068879577129088</v>
      </c>
      <c r="AR117" s="7">
        <f t="shared" si="40"/>
        <v>0.53855979834481538</v>
      </c>
      <c r="AS117" s="7">
        <f t="shared" si="43"/>
        <v>0.44392291207452589</v>
      </c>
      <c r="AT117" s="7">
        <f t="shared" si="44"/>
        <v>1.0175000000000001</v>
      </c>
      <c r="AU117" s="7">
        <f t="shared" si="34"/>
        <v>2.2276692716420961E-2</v>
      </c>
      <c r="AV117" s="7">
        <f>Hours_q!H117</f>
        <v>0.42077802713354095</v>
      </c>
      <c r="AW117" s="7">
        <f t="shared" si="21"/>
        <v>1.3763298434528299</v>
      </c>
      <c r="AX117" s="7" t="s">
        <v>363</v>
      </c>
      <c r="AY117" s="7">
        <f t="shared" si="35"/>
        <v>1.2475000000000001</v>
      </c>
      <c r="BD117">
        <v>4.1566999999999998</v>
      </c>
      <c r="BE117" t="s">
        <v>369</v>
      </c>
      <c r="BF117">
        <v>4.6100000000000003</v>
      </c>
      <c r="BG117">
        <v>4.99</v>
      </c>
    </row>
    <row r="118" spans="1:59" x14ac:dyDescent="0.2">
      <c r="A118" t="s">
        <v>114</v>
      </c>
      <c r="B118">
        <v>0.15620192671379499</v>
      </c>
      <c r="E118" s="4">
        <v>2284266.2999999998</v>
      </c>
      <c r="F118" s="4">
        <v>899205.2</v>
      </c>
      <c r="G118" s="4">
        <v>350341.3</v>
      </c>
      <c r="H118" s="4">
        <v>70.331999999999994</v>
      </c>
      <c r="I118" s="4"/>
      <c r="J118" s="28">
        <f t="shared" si="22"/>
        <v>260227.9221617571</v>
      </c>
      <c r="K118" s="4">
        <v>64.66</v>
      </c>
      <c r="L118" s="4">
        <v>3.95</v>
      </c>
      <c r="M118" s="3">
        <v>151.67099999999999</v>
      </c>
      <c r="N118" s="3">
        <v>1531.2070000000001</v>
      </c>
      <c r="O118" s="3">
        <v>863.89099999999996</v>
      </c>
      <c r="P118" s="3">
        <v>1.0529999999999999</v>
      </c>
      <c r="Q118" s="3">
        <v>339.62900000000002</v>
      </c>
      <c r="R118" s="3">
        <v>1.032</v>
      </c>
      <c r="S118" s="3">
        <v>1.0529999999999999</v>
      </c>
      <c r="T118" s="3">
        <v>151.67099999999999</v>
      </c>
      <c r="U118" s="3">
        <v>767.86500000000001</v>
      </c>
      <c r="V118" s="3">
        <v>135.88</v>
      </c>
      <c r="W118" s="3">
        <v>3.9369999999999998</v>
      </c>
      <c r="X118" s="3">
        <f t="shared" si="29"/>
        <v>5.651052399175744</v>
      </c>
      <c r="Y118" s="3">
        <f t="shared" si="30"/>
        <v>5.3666214617053605</v>
      </c>
      <c r="Z118" s="3">
        <v>103.43300000000001</v>
      </c>
      <c r="AA118" s="3">
        <v>113770</v>
      </c>
      <c r="AB118" s="3">
        <f t="shared" si="31"/>
        <v>863.89099999999996</v>
      </c>
      <c r="AC118" s="3">
        <f t="shared" si="32"/>
        <v>332.85577207977212</v>
      </c>
      <c r="AD118" s="3">
        <v>76.78</v>
      </c>
      <c r="AE118" s="6">
        <f t="shared" si="45"/>
        <v>2284266.2999999998</v>
      </c>
      <c r="AF118" s="6">
        <f t="shared" si="46"/>
        <v>12785.150429392026</v>
      </c>
      <c r="AG118" s="6">
        <f t="shared" si="47"/>
        <v>4981.2503554569757</v>
      </c>
      <c r="AH118" s="6">
        <f t="shared" si="48"/>
        <v>70.331999999999994</v>
      </c>
      <c r="AI118" s="6">
        <f t="shared" si="33"/>
        <v>260227.9221617571</v>
      </c>
      <c r="AJ118" s="6">
        <f t="shared" si="49"/>
        <v>0.91935392140135364</v>
      </c>
      <c r="AK118" s="6">
        <f>Hours_q!D118</f>
        <v>260227.9221617571</v>
      </c>
      <c r="AL118" s="2">
        <f t="shared" si="36"/>
        <v>1464.1555436656793</v>
      </c>
      <c r="AM118" s="6">
        <f>AM117*'Core data'!D9/'Core data'!D8</f>
        <v>76.704000000000008</v>
      </c>
      <c r="AN118" s="7" t="s">
        <v>363</v>
      </c>
      <c r="AO118" s="7">
        <f t="shared" si="37"/>
        <v>0.12528219500778745</v>
      </c>
      <c r="AP118" s="7">
        <f t="shared" si="38"/>
        <v>0.59588843713629047</v>
      </c>
      <c r="AQ118" s="7">
        <f t="shared" si="39"/>
        <v>1.2595787552263731</v>
      </c>
      <c r="AR118" s="7">
        <f t="shared" si="40"/>
        <v>0.46745040083812561</v>
      </c>
      <c r="AS118" s="7">
        <f t="shared" si="43"/>
        <v>0.32516124116597134</v>
      </c>
      <c r="AT118" s="7">
        <f t="shared" si="44"/>
        <v>0.98750000000000004</v>
      </c>
      <c r="AU118" s="7">
        <f t="shared" si="34"/>
        <v>-1.7941777561899203E-2</v>
      </c>
      <c r="AV118" s="7">
        <f>Hours_q!H118</f>
        <v>0.68172289768281891</v>
      </c>
      <c r="AW118" s="7">
        <f t="shared" si="21"/>
        <v>1.637274714002108</v>
      </c>
      <c r="AX118" s="7" t="s">
        <v>363</v>
      </c>
      <c r="AY118" s="7">
        <f t="shared" si="35"/>
        <v>1.1399999999999999</v>
      </c>
      <c r="BD118">
        <v>3.7566999999999999</v>
      </c>
      <c r="BE118" t="s">
        <v>369</v>
      </c>
      <c r="BF118">
        <v>4.0632999999999999</v>
      </c>
      <c r="BG118">
        <v>4.5599999999999996</v>
      </c>
    </row>
    <row r="119" spans="1:59" x14ac:dyDescent="0.2">
      <c r="A119" t="s">
        <v>115</v>
      </c>
      <c r="B119">
        <v>1.8648485523176099E-2</v>
      </c>
      <c r="E119" s="4">
        <v>2290929.2000000002</v>
      </c>
      <c r="F119" s="4">
        <v>913433.5</v>
      </c>
      <c r="G119" s="4">
        <v>356104.8</v>
      </c>
      <c r="H119" s="4">
        <v>71.052000000000007</v>
      </c>
      <c r="I119" s="4"/>
      <c r="J119" s="28">
        <f t="shared" si="22"/>
        <v>260886.76612078762</v>
      </c>
      <c r="K119" s="4">
        <v>65.03</v>
      </c>
      <c r="L119" s="4">
        <v>3.66</v>
      </c>
      <c r="M119" s="3">
        <v>152.05500000000001</v>
      </c>
      <c r="N119" s="3">
        <v>1535.37</v>
      </c>
      <c r="O119" s="3">
        <v>871.82799999999997</v>
      </c>
      <c r="P119" s="3">
        <v>1.054</v>
      </c>
      <c r="Q119" s="3">
        <v>342.90199999999999</v>
      </c>
      <c r="R119" s="3">
        <v>1.034</v>
      </c>
      <c r="S119" s="3">
        <v>1.0569999999999999</v>
      </c>
      <c r="T119" s="3">
        <v>152.05500000000001</v>
      </c>
      <c r="U119" s="3">
        <v>775.88099999999997</v>
      </c>
      <c r="V119" s="3">
        <v>136.446</v>
      </c>
      <c r="W119" s="3">
        <v>3.6230000000000002</v>
      </c>
      <c r="X119" s="3">
        <f t="shared" si="29"/>
        <v>5.6863594388989052</v>
      </c>
      <c r="Y119" s="3">
        <f t="shared" si="30"/>
        <v>5.3797156470188323</v>
      </c>
      <c r="Z119" s="3">
        <v>103.649</v>
      </c>
      <c r="AA119" s="3">
        <v>114344</v>
      </c>
      <c r="AB119" s="3">
        <f t="shared" si="31"/>
        <v>869.35355912961211</v>
      </c>
      <c r="AC119" s="3">
        <f t="shared" si="32"/>
        <v>335.44055629139075</v>
      </c>
      <c r="AD119" s="3">
        <v>76.98</v>
      </c>
      <c r="AE119" s="6">
        <f t="shared" si="45"/>
        <v>2290929.2000000002</v>
      </c>
      <c r="AF119" s="6">
        <f t="shared" si="46"/>
        <v>12855.84501491865</v>
      </c>
      <c r="AG119" s="6">
        <f t="shared" si="47"/>
        <v>5011.8898834656302</v>
      </c>
      <c r="AH119" s="6">
        <f t="shared" si="48"/>
        <v>71.052000000000007</v>
      </c>
      <c r="AI119" s="6">
        <f t="shared" si="33"/>
        <v>260886.76612078762</v>
      </c>
      <c r="AJ119" s="6">
        <f t="shared" si="49"/>
        <v>0.91524517254968185</v>
      </c>
      <c r="AK119" s="6">
        <f>Hours_q!D119</f>
        <v>260886.76612078762</v>
      </c>
      <c r="AL119" s="2">
        <f t="shared" si="36"/>
        <v>1464.4468057422534</v>
      </c>
      <c r="AM119" s="6">
        <f>AM118*'Core data'!D10/'Core data'!D9</f>
        <v>76.913165562913917</v>
      </c>
      <c r="AN119" s="7" t="s">
        <v>363</v>
      </c>
      <c r="AO119" s="7">
        <f t="shared" si="37"/>
        <v>3.8402456652583412E-2</v>
      </c>
      <c r="AP119" s="7">
        <f t="shared" si="38"/>
        <v>0.29856019379520615</v>
      </c>
      <c r="AQ119" s="7">
        <f t="shared" si="39"/>
        <v>0.36035351003842125</v>
      </c>
      <c r="AR119" s="7">
        <f t="shared" si="40"/>
        <v>1.0185116055346977</v>
      </c>
      <c r="AS119" s="7">
        <f t="shared" si="43"/>
        <v>0.27232072849316946</v>
      </c>
      <c r="AT119" s="7">
        <f t="shared" si="44"/>
        <v>0.91500000000000004</v>
      </c>
      <c r="AU119" s="7">
        <f t="shared" si="34"/>
        <v>-0.44791864715735552</v>
      </c>
      <c r="AV119" s="7">
        <f>Hours_q!H119</f>
        <v>0.34800412426520633</v>
      </c>
      <c r="AW119" s="7">
        <f t="shared" si="21"/>
        <v>1.3035559405844954</v>
      </c>
      <c r="AX119" s="7" t="s">
        <v>363</v>
      </c>
      <c r="AY119" s="7">
        <f t="shared" si="35"/>
        <v>1.036675</v>
      </c>
      <c r="BD119">
        <v>3.2932999999999999</v>
      </c>
      <c r="BE119" t="s">
        <v>369</v>
      </c>
      <c r="BF119">
        <v>3.59</v>
      </c>
      <c r="BG119">
        <v>4.1467000000000001</v>
      </c>
    </row>
    <row r="120" spans="1:59" x14ac:dyDescent="0.2">
      <c r="A120" t="s">
        <v>116</v>
      </c>
      <c r="B120">
        <v>0.69856430097683397</v>
      </c>
      <c r="D120">
        <v>1.9</v>
      </c>
      <c r="E120" s="4">
        <v>2314189.7999999998</v>
      </c>
      <c r="F120" s="4">
        <v>921522.7</v>
      </c>
      <c r="G120" s="4">
        <v>362463.3</v>
      </c>
      <c r="H120" s="4">
        <v>71.215999999999994</v>
      </c>
      <c r="I120" s="4"/>
      <c r="J120" s="28">
        <f t="shared" si="22"/>
        <v>261324.27968733132</v>
      </c>
      <c r="K120" s="4">
        <v>65.14</v>
      </c>
      <c r="L120" s="4">
        <v>3.11</v>
      </c>
      <c r="M120" s="3">
        <v>152.31</v>
      </c>
      <c r="N120" s="3">
        <v>1548.7260000000001</v>
      </c>
      <c r="O120" s="3">
        <v>877.51</v>
      </c>
      <c r="P120" s="3">
        <v>1.054</v>
      </c>
      <c r="Q120" s="3">
        <v>349.38400000000001</v>
      </c>
      <c r="R120" s="3">
        <v>1.0329999999999999</v>
      </c>
      <c r="S120" s="3">
        <v>1.0580000000000001</v>
      </c>
      <c r="T120" s="3">
        <v>152.31</v>
      </c>
      <c r="U120" s="3">
        <v>781.58199999999999</v>
      </c>
      <c r="V120" s="3">
        <v>137.08500000000001</v>
      </c>
      <c r="W120" s="3">
        <v>3.089</v>
      </c>
      <c r="X120" s="3">
        <f t="shared" si="29"/>
        <v>5.7014407119670274</v>
      </c>
      <c r="Y120" s="3">
        <f t="shared" si="30"/>
        <v>5.3888853610274356</v>
      </c>
      <c r="Z120" s="3">
        <v>103.89100000000001</v>
      </c>
      <c r="AA120" s="3">
        <v>115025</v>
      </c>
      <c r="AB120" s="3">
        <f t="shared" si="31"/>
        <v>874.19238185255188</v>
      </c>
      <c r="AC120" s="3">
        <f t="shared" si="32"/>
        <v>341.12823440453678</v>
      </c>
      <c r="AD120" s="3">
        <v>77.17</v>
      </c>
      <c r="AE120" s="6">
        <f t="shared" si="45"/>
        <v>2314189.7999999998</v>
      </c>
      <c r="AF120" s="6">
        <f t="shared" si="46"/>
        <v>12939.826724331611</v>
      </c>
      <c r="AG120" s="6">
        <f t="shared" si="47"/>
        <v>5089.6329476522133</v>
      </c>
      <c r="AH120" s="6">
        <f t="shared" si="48"/>
        <v>71.215999999999994</v>
      </c>
      <c r="AI120" s="6">
        <f t="shared" si="33"/>
        <v>261324.27968733132</v>
      </c>
      <c r="AJ120" s="6">
        <f t="shared" si="49"/>
        <v>0.9146820939114807</v>
      </c>
      <c r="AK120" s="6">
        <f>Hours_q!D120</f>
        <v>261324.27968733132</v>
      </c>
      <c r="AL120" s="2">
        <f t="shared" si="36"/>
        <v>1465.4570205844011</v>
      </c>
      <c r="AM120" s="6">
        <f>AM119*'Core data'!D11/'Core data'!D10</f>
        <v>77.042649006622526</v>
      </c>
      <c r="AN120" s="7" t="s">
        <v>363</v>
      </c>
      <c r="AO120" s="7">
        <f t="shared" si="37"/>
        <v>0.84265282965353772</v>
      </c>
      <c r="AP120" s="7">
        <f t="shared" si="38"/>
        <v>0.48357052616247698</v>
      </c>
      <c r="AQ120" s="7">
        <f t="shared" si="39"/>
        <v>1.3717029176749211</v>
      </c>
      <c r="AR120" s="7">
        <f t="shared" si="40"/>
        <v>0.23055089358588518</v>
      </c>
      <c r="AS120" s="7">
        <f t="shared" si="43"/>
        <v>0.16820861829848799</v>
      </c>
      <c r="AT120" s="7">
        <f t="shared" si="44"/>
        <v>0.77749999999999997</v>
      </c>
      <c r="AU120" s="7">
        <f t="shared" si="34"/>
        <v>-6.1541096883193376E-2</v>
      </c>
      <c r="AV120" s="7">
        <f>Hours_q!H120</f>
        <v>0.27553228312566308</v>
      </c>
      <c r="AW120" s="7">
        <f t="shared" si="21"/>
        <v>1.2310840994449521</v>
      </c>
      <c r="AX120" s="7">
        <f>+D120/4</f>
        <v>0.47499999999999998</v>
      </c>
      <c r="AY120" s="7">
        <f t="shared" si="35"/>
        <v>0.99809999999999999</v>
      </c>
      <c r="BD120">
        <v>3.0436999999999999</v>
      </c>
      <c r="BE120" t="s">
        <v>369</v>
      </c>
      <c r="BF120">
        <v>3.4205999999999999</v>
      </c>
      <c r="BG120">
        <v>3.9923999999999999</v>
      </c>
    </row>
    <row r="121" spans="1:59" x14ac:dyDescent="0.2">
      <c r="A121" t="s">
        <v>117</v>
      </c>
      <c r="B121">
        <v>0.37416080100909399</v>
      </c>
      <c r="D121" t="s">
        <v>369</v>
      </c>
      <c r="E121" s="4">
        <v>2325263.4</v>
      </c>
      <c r="F121" s="4">
        <v>932602.5</v>
      </c>
      <c r="G121" s="4">
        <v>369659.8</v>
      </c>
      <c r="H121" s="4">
        <v>71.364000000000004</v>
      </c>
      <c r="I121" s="4"/>
      <c r="J121" s="28">
        <f t="shared" si="22"/>
        <v>262084.35227548366</v>
      </c>
      <c r="K121" s="4">
        <v>65.760000000000005</v>
      </c>
      <c r="L121" s="4">
        <v>2.62</v>
      </c>
      <c r="M121" s="3">
        <v>152.75299999999999</v>
      </c>
      <c r="N121" s="3">
        <v>1559.0530000000001</v>
      </c>
      <c r="O121" s="3">
        <v>883.76599999999996</v>
      </c>
      <c r="P121" s="3">
        <v>1.0580000000000001</v>
      </c>
      <c r="Q121" s="3">
        <v>354.34399999999999</v>
      </c>
      <c r="R121" s="3">
        <v>1.036</v>
      </c>
      <c r="S121" s="3">
        <v>1.0609999999999999</v>
      </c>
      <c r="T121" s="3">
        <v>152.75299999999999</v>
      </c>
      <c r="U121" s="3">
        <v>793.44600000000003</v>
      </c>
      <c r="V121" s="3">
        <v>137.66999999999999</v>
      </c>
      <c r="W121" s="3">
        <v>2.6349999999999998</v>
      </c>
      <c r="X121" s="3">
        <f t="shared" si="29"/>
        <v>5.7633907169317942</v>
      </c>
      <c r="Y121" s="3">
        <f t="shared" si="30"/>
        <v>5.4320364909818988</v>
      </c>
      <c r="Z121" s="3">
        <v>104.071</v>
      </c>
      <c r="AA121" s="3">
        <v>115661</v>
      </c>
      <c r="AB121" s="3">
        <f t="shared" si="31"/>
        <v>881.26713289349675</v>
      </c>
      <c r="AC121" s="3">
        <f t="shared" si="32"/>
        <v>345.99470688030164</v>
      </c>
      <c r="AD121" s="3">
        <v>77.349999999999994</v>
      </c>
      <c r="AE121" s="6">
        <f t="shared" si="45"/>
        <v>2325263.4</v>
      </c>
      <c r="AF121" s="6">
        <f t="shared" si="46"/>
        <v>13068.248696821925</v>
      </c>
      <c r="AG121" s="6">
        <f t="shared" si="47"/>
        <v>5179.9198475421781</v>
      </c>
      <c r="AH121" s="6">
        <f t="shared" si="48"/>
        <v>71.364000000000004</v>
      </c>
      <c r="AI121" s="6">
        <f t="shared" si="33"/>
        <v>262084.35227548366</v>
      </c>
      <c r="AJ121" s="6">
        <f t="shared" si="49"/>
        <v>0.92147301160248862</v>
      </c>
      <c r="AK121" s="6">
        <f>Hours_q!D121</f>
        <v>262084.35227548366</v>
      </c>
      <c r="AL121" s="2">
        <f t="shared" si="36"/>
        <v>1465.934388090931</v>
      </c>
      <c r="AM121" s="6">
        <f>AM120*'Core data'!D12/'Core data'!D11</f>
        <v>77.25181456953645</v>
      </c>
      <c r="AN121" s="7" t="s">
        <v>363</v>
      </c>
      <c r="AO121" s="7">
        <f t="shared" si="37"/>
        <v>0.1869354899335853</v>
      </c>
      <c r="AP121" s="7">
        <f t="shared" si="38"/>
        <v>0.69713060875858401</v>
      </c>
      <c r="AQ121" s="7">
        <f t="shared" si="39"/>
        <v>1.4679547021589969</v>
      </c>
      <c r="AR121" s="7">
        <f t="shared" si="40"/>
        <v>0.2076028238958679</v>
      </c>
      <c r="AS121" s="7">
        <f t="shared" si="43"/>
        <v>0.27112533553761398</v>
      </c>
      <c r="AT121" s="7">
        <f t="shared" si="44"/>
        <v>0.65500000000000003</v>
      </c>
      <c r="AU121" s="7">
        <f t="shared" si="34"/>
        <v>0.739692266087835</v>
      </c>
      <c r="AV121" s="7">
        <f>Hours_q!H121</f>
        <v>1.0526453110979221</v>
      </c>
      <c r="AW121" s="7">
        <f t="shared" si="21"/>
        <v>2.008197127417211</v>
      </c>
      <c r="AX121" s="7" t="s">
        <v>363</v>
      </c>
      <c r="AY121" s="7">
        <f t="shared" si="35"/>
        <v>1.0643499999999999</v>
      </c>
      <c r="BD121">
        <v>2.9016999999999999</v>
      </c>
      <c r="BE121" t="s">
        <v>369</v>
      </c>
      <c r="BF121">
        <v>3.4809999999999999</v>
      </c>
      <c r="BG121">
        <v>4.2573999999999996</v>
      </c>
    </row>
    <row r="122" spans="1:59" x14ac:dyDescent="0.2">
      <c r="A122" t="s">
        <v>118</v>
      </c>
      <c r="B122">
        <v>0.72478128443869105</v>
      </c>
      <c r="D122" t="s">
        <v>369</v>
      </c>
      <c r="E122" s="4">
        <v>2355676.7000000002</v>
      </c>
      <c r="F122" s="4">
        <v>945895.3</v>
      </c>
      <c r="G122" s="4">
        <v>377147.8</v>
      </c>
      <c r="H122" s="4">
        <v>71.429000000000002</v>
      </c>
      <c r="I122" s="4"/>
      <c r="J122" s="28">
        <f t="shared" si="22"/>
        <v>263064.03951664624</v>
      </c>
      <c r="K122" s="4">
        <v>66.099999999999994</v>
      </c>
      <c r="L122" s="4">
        <v>2.61</v>
      </c>
      <c r="M122" s="3">
        <v>153.32400000000001</v>
      </c>
      <c r="N122" s="3">
        <v>1576.2639999999999</v>
      </c>
      <c r="O122" s="3">
        <v>892.32100000000003</v>
      </c>
      <c r="P122" s="3">
        <v>1.0629999999999999</v>
      </c>
      <c r="Q122" s="3">
        <v>360.39</v>
      </c>
      <c r="R122" s="3">
        <v>1.0409999999999999</v>
      </c>
      <c r="S122" s="3">
        <v>1.0640000000000001</v>
      </c>
      <c r="T122" s="3">
        <v>153.32400000000001</v>
      </c>
      <c r="U122" s="3">
        <v>803.55200000000002</v>
      </c>
      <c r="V122" s="3">
        <v>138.43199999999999</v>
      </c>
      <c r="W122" s="3">
        <v>2.6989999999999998</v>
      </c>
      <c r="X122" s="3">
        <f t="shared" si="29"/>
        <v>5.8046694405917716</v>
      </c>
      <c r="Y122" s="3">
        <f t="shared" si="30"/>
        <v>5.45551639153362</v>
      </c>
      <c r="Z122" s="3">
        <v>104.273</v>
      </c>
      <c r="AA122" s="3">
        <v>116417</v>
      </c>
      <c r="AB122" s="3">
        <f t="shared" si="31"/>
        <v>891.48235244360887</v>
      </c>
      <c r="AC122" s="3">
        <f t="shared" si="32"/>
        <v>352.59961466165407</v>
      </c>
      <c r="AD122" s="3">
        <v>77.55</v>
      </c>
      <c r="AE122" s="6">
        <f t="shared" si="45"/>
        <v>2355676.7000000002</v>
      </c>
      <c r="AF122" s="6">
        <f t="shared" si="46"/>
        <v>13242.454745271529</v>
      </c>
      <c r="AG122" s="6">
        <f t="shared" si="47"/>
        <v>5280.0375197748808</v>
      </c>
      <c r="AH122" s="6">
        <f t="shared" si="48"/>
        <v>71.429000000000002</v>
      </c>
      <c r="AI122" s="6">
        <f t="shared" si="33"/>
        <v>263064.03951664624</v>
      </c>
      <c r="AJ122" s="6">
        <f t="shared" si="49"/>
        <v>0.92539444763331413</v>
      </c>
      <c r="AK122" s="6">
        <f>Hours_q!D122</f>
        <v>263064.03951664624</v>
      </c>
      <c r="AL122" s="2">
        <f t="shared" si="36"/>
        <v>1467.2338590228867</v>
      </c>
      <c r="AM122" s="6">
        <f>AM121*'Core data'!D13/'Core data'!D12</f>
        <v>77.451019867549704</v>
      </c>
      <c r="AN122" s="7" t="s">
        <v>363</v>
      </c>
      <c r="AO122" s="7">
        <f t="shared" si="37"/>
        <v>0.92636177157466615</v>
      </c>
      <c r="AP122" s="7">
        <f t="shared" si="38"/>
        <v>0.95113209054756997</v>
      </c>
      <c r="AQ122" s="7">
        <f t="shared" si="39"/>
        <v>1.5412529402862261</v>
      </c>
      <c r="AR122" s="7">
        <f t="shared" si="40"/>
        <v>9.1040883642147505E-2</v>
      </c>
      <c r="AS122" s="7">
        <f t="shared" si="43"/>
        <v>0.25753297777327749</v>
      </c>
      <c r="AT122" s="7">
        <f t="shared" si="44"/>
        <v>0.65249999999999997</v>
      </c>
      <c r="AU122" s="7">
        <f t="shared" si="34"/>
        <v>0.42465872732944832</v>
      </c>
      <c r="AV122" s="7">
        <f>Hours_q!H122</f>
        <v>0.60810939980943735</v>
      </c>
      <c r="AW122" s="7">
        <f t="shared" si="21"/>
        <v>1.5636612161287264</v>
      </c>
      <c r="AX122" s="7" t="s">
        <v>363</v>
      </c>
      <c r="AY122" s="7">
        <f t="shared" si="35"/>
        <v>1.262675</v>
      </c>
      <c r="BD122">
        <v>3.5044</v>
      </c>
      <c r="BE122" t="s">
        <v>369</v>
      </c>
      <c r="BF122">
        <v>4.3548</v>
      </c>
      <c r="BG122">
        <v>5.0507</v>
      </c>
    </row>
    <row r="123" spans="1:59" x14ac:dyDescent="0.2">
      <c r="A123" t="s">
        <v>119</v>
      </c>
      <c r="B123">
        <v>0.99600254867295901</v>
      </c>
      <c r="D123" t="s">
        <v>369</v>
      </c>
      <c r="E123" s="4">
        <v>2380371.2999999998</v>
      </c>
      <c r="F123" s="4">
        <v>957350.6</v>
      </c>
      <c r="G123" s="4">
        <v>381383.4</v>
      </c>
      <c r="H123" s="4">
        <v>71.653999999999996</v>
      </c>
      <c r="I123" s="4"/>
      <c r="J123" s="28">
        <f t="shared" si="22"/>
        <v>263779.50287840591</v>
      </c>
      <c r="K123" s="4">
        <v>66.650000000000006</v>
      </c>
      <c r="L123" s="4">
        <v>3.11</v>
      </c>
      <c r="M123" s="3">
        <v>153.74100000000001</v>
      </c>
      <c r="N123" s="3">
        <v>1596.3720000000001</v>
      </c>
      <c r="O123" s="3">
        <v>900.45799999999997</v>
      </c>
      <c r="P123" s="3">
        <v>1.0669999999999999</v>
      </c>
      <c r="Q123" s="3">
        <v>363.87900000000002</v>
      </c>
      <c r="R123" s="3">
        <v>1.046</v>
      </c>
      <c r="S123" s="3">
        <v>1.0669999999999999</v>
      </c>
      <c r="T123" s="3">
        <v>153.74100000000001</v>
      </c>
      <c r="U123" s="3">
        <v>813.553</v>
      </c>
      <c r="V123" s="3">
        <v>139.084</v>
      </c>
      <c r="W123" s="3">
        <v>3.431</v>
      </c>
      <c r="X123" s="3">
        <f t="shared" si="29"/>
        <v>5.849364412872796</v>
      </c>
      <c r="Y123" s="3">
        <f t="shared" si="30"/>
        <v>5.4820659914459196</v>
      </c>
      <c r="Z123" s="3">
        <v>104.569</v>
      </c>
      <c r="AA123" s="3">
        <v>117021</v>
      </c>
      <c r="AB123" s="3">
        <f t="shared" si="31"/>
        <v>900.45799999999997</v>
      </c>
      <c r="AC123" s="3">
        <f t="shared" si="32"/>
        <v>356.71737019681359</v>
      </c>
      <c r="AD123" s="3">
        <v>77.709999999999994</v>
      </c>
      <c r="AE123" s="6">
        <f t="shared" si="45"/>
        <v>2380371.2999999998</v>
      </c>
      <c r="AF123" s="6">
        <f t="shared" si="46"/>
        <v>13360.74189856812</v>
      </c>
      <c r="AG123" s="6">
        <f t="shared" si="47"/>
        <v>5322.5695704357058</v>
      </c>
      <c r="AH123" s="6">
        <f t="shared" si="48"/>
        <v>71.653999999999996</v>
      </c>
      <c r="AI123" s="6">
        <f t="shared" si="33"/>
        <v>263779.50287840591</v>
      </c>
      <c r="AJ123" s="6">
        <f t="shared" si="49"/>
        <v>0.93016440114997079</v>
      </c>
      <c r="AK123" s="6">
        <f>Hours_q!D123</f>
        <v>263779.50287840591</v>
      </c>
      <c r="AL123" s="2">
        <f t="shared" si="36"/>
        <v>1468.2767041882973</v>
      </c>
      <c r="AM123" s="6">
        <f>AM122*'Core data'!D14/'Core data'!D13</f>
        <v>77.680105960264925</v>
      </c>
      <c r="AN123" s="7" t="s">
        <v>363</v>
      </c>
      <c r="AO123" s="7">
        <f t="shared" si="37"/>
        <v>0.77124126633647838</v>
      </c>
      <c r="AP123" s="7">
        <f t="shared" si="38"/>
        <v>0.61767218607685048</v>
      </c>
      <c r="AQ123" s="7">
        <f t="shared" si="39"/>
        <v>0.53069460056163609</v>
      </c>
      <c r="AR123" s="7">
        <f t="shared" si="40"/>
        <v>0.3145030303533603</v>
      </c>
      <c r="AS123" s="7">
        <f t="shared" si="43"/>
        <v>0.29534531902228767</v>
      </c>
      <c r="AT123" s="7">
        <f t="shared" si="44"/>
        <v>0.77749999999999997</v>
      </c>
      <c r="AU123" s="7">
        <f t="shared" si="34"/>
        <v>0.5141269463543563</v>
      </c>
      <c r="AV123" s="7">
        <f>Hours_q!H123</f>
        <v>0.92572205523211015</v>
      </c>
      <c r="AW123" s="7">
        <f t="shared" si="21"/>
        <v>1.8812738715513992</v>
      </c>
      <c r="AX123" s="7" t="s">
        <v>363</v>
      </c>
      <c r="AY123" s="7">
        <f t="shared" si="35"/>
        <v>1.330025</v>
      </c>
      <c r="BD123">
        <v>4.0791000000000004</v>
      </c>
      <c r="BE123" t="s">
        <v>369</v>
      </c>
      <c r="BF123">
        <v>4.7756999999999996</v>
      </c>
      <c r="BG123">
        <v>5.3201000000000001</v>
      </c>
    </row>
    <row r="124" spans="1:59" x14ac:dyDescent="0.2">
      <c r="A124" t="s">
        <v>120</v>
      </c>
      <c r="B124">
        <v>0.64310812957319996</v>
      </c>
      <c r="D124">
        <v>1.8</v>
      </c>
      <c r="E124" s="4">
        <v>2411243.2999999998</v>
      </c>
      <c r="F124" s="4">
        <v>973681.2</v>
      </c>
      <c r="G124" s="4">
        <v>394894.9</v>
      </c>
      <c r="H124" s="4">
        <v>71.986999999999995</v>
      </c>
      <c r="I124" s="4"/>
      <c r="J124" s="28">
        <f t="shared" si="22"/>
        <v>265026.84547792457</v>
      </c>
      <c r="K124" s="4">
        <v>67.13</v>
      </c>
      <c r="L124" s="4">
        <v>3.37</v>
      </c>
      <c r="M124" s="3">
        <v>154.46799999999999</v>
      </c>
      <c r="N124" s="3">
        <v>1614.269</v>
      </c>
      <c r="O124" s="3">
        <v>907.46799999999996</v>
      </c>
      <c r="P124" s="3">
        <v>1.0760000000000001</v>
      </c>
      <c r="Q124" s="3">
        <v>370.44900000000001</v>
      </c>
      <c r="R124" s="3">
        <v>1.0549999999999999</v>
      </c>
      <c r="S124" s="3">
        <v>1.071</v>
      </c>
      <c r="T124" s="3">
        <v>154.46799999999999</v>
      </c>
      <c r="U124" s="3">
        <v>825.74</v>
      </c>
      <c r="V124" s="3">
        <v>140.143</v>
      </c>
      <c r="W124" s="3">
        <v>3.5489999999999999</v>
      </c>
      <c r="X124" s="3">
        <f t="shared" si="29"/>
        <v>5.892124472859865</v>
      </c>
      <c r="Y124" s="3">
        <f t="shared" si="30"/>
        <v>5.5015167813817598</v>
      </c>
      <c r="Z124" s="3">
        <v>104.809</v>
      </c>
      <c r="AA124" s="3">
        <v>118076</v>
      </c>
      <c r="AB124" s="3">
        <f t="shared" si="31"/>
        <v>911.70454528478058</v>
      </c>
      <c r="AC124" s="3">
        <f t="shared" si="32"/>
        <v>364.91474789915969</v>
      </c>
      <c r="AD124" s="3">
        <v>77.92</v>
      </c>
      <c r="AE124" s="6">
        <f t="shared" si="45"/>
        <v>2411243.2999999998</v>
      </c>
      <c r="AF124" s="6">
        <f t="shared" si="46"/>
        <v>13525.792156917221</v>
      </c>
      <c r="AG124" s="6">
        <f t="shared" si="47"/>
        <v>5485.6418520010566</v>
      </c>
      <c r="AH124" s="6">
        <f t="shared" si="48"/>
        <v>71.986999999999995</v>
      </c>
      <c r="AI124" s="6">
        <f t="shared" si="33"/>
        <v>265026.84547792457</v>
      </c>
      <c r="AJ124" s="6">
        <f t="shared" si="49"/>
        <v>0.93252948449025519</v>
      </c>
      <c r="AK124" s="6">
        <f>Hours_q!D124</f>
        <v>265026.84547792457</v>
      </c>
      <c r="AL124" s="2">
        <f t="shared" si="36"/>
        <v>1469.5653064556432</v>
      </c>
      <c r="AM124" s="6">
        <f>AM123*'Core data'!D15/'Core data'!D14</f>
        <v>77.829509933774858</v>
      </c>
      <c r="AN124" s="7" t="s">
        <v>363</v>
      </c>
      <c r="AO124" s="7">
        <f t="shared" si="37"/>
        <v>0.8168435916943535</v>
      </c>
      <c r="AP124" s="7">
        <f t="shared" si="38"/>
        <v>0.75601081917639501</v>
      </c>
      <c r="AQ124" s="7">
        <f t="shared" si="39"/>
        <v>2.5460330925119892</v>
      </c>
      <c r="AR124" s="7">
        <f t="shared" si="40"/>
        <v>0.46365675059707351</v>
      </c>
      <c r="AS124" s="7">
        <f t="shared" si="43"/>
        <v>0.19214762845178079</v>
      </c>
      <c r="AT124" s="7">
        <f t="shared" si="44"/>
        <v>0.84250000000000003</v>
      </c>
      <c r="AU124" s="7">
        <f t="shared" si="34"/>
        <v>0.25394238199714614</v>
      </c>
      <c r="AV124" s="7">
        <f>Hours_q!H124</f>
        <v>1.0850289917317499</v>
      </c>
      <c r="AW124" s="7">
        <f t="shared" si="21"/>
        <v>2.0405808080510388</v>
      </c>
      <c r="AX124" s="7">
        <f>+D124/4</f>
        <v>0.45</v>
      </c>
      <c r="AY124" s="7">
        <f t="shared" si="35"/>
        <v>1.4044000000000001</v>
      </c>
      <c r="BD124">
        <v>4.5044000000000004</v>
      </c>
      <c r="BE124" t="s">
        <v>369</v>
      </c>
      <c r="BF124">
        <v>5.1627000000000001</v>
      </c>
      <c r="BG124">
        <v>5.6176000000000004</v>
      </c>
    </row>
    <row r="125" spans="1:59" x14ac:dyDescent="0.2">
      <c r="A125" t="s">
        <v>121</v>
      </c>
      <c r="B125">
        <v>0.60223991988097603</v>
      </c>
      <c r="D125" t="s">
        <v>369</v>
      </c>
      <c r="E125" s="4">
        <v>2432839.9</v>
      </c>
      <c r="F125" s="4">
        <v>985871.5</v>
      </c>
      <c r="G125" s="4">
        <v>396684.3</v>
      </c>
      <c r="H125" s="4">
        <v>72.162999999999997</v>
      </c>
      <c r="I125" s="4"/>
      <c r="J125" s="28">
        <f t="shared" si="22"/>
        <v>265831.52729246969</v>
      </c>
      <c r="K125" s="4">
        <v>67.45</v>
      </c>
      <c r="L125" s="4">
        <v>4.1100000000000003</v>
      </c>
      <c r="M125" s="3">
        <v>154.93700000000001</v>
      </c>
      <c r="N125" s="3">
        <v>1628.951</v>
      </c>
      <c r="O125" s="3">
        <v>915.02800000000002</v>
      </c>
      <c r="P125" s="3">
        <v>1.081</v>
      </c>
      <c r="Q125" s="3">
        <v>373.072</v>
      </c>
      <c r="R125" s="3">
        <v>1.0640000000000001</v>
      </c>
      <c r="S125" s="3">
        <v>1.0740000000000001</v>
      </c>
      <c r="T125" s="3">
        <v>154.93700000000001</v>
      </c>
      <c r="U125" s="3">
        <v>835.07899999999995</v>
      </c>
      <c r="V125" s="3">
        <v>140.93100000000001</v>
      </c>
      <c r="W125" s="3">
        <v>4.2850000000000001</v>
      </c>
      <c r="X125" s="3">
        <f t="shared" si="29"/>
        <v>5.9254457855262492</v>
      </c>
      <c r="Y125" s="3">
        <f t="shared" si="30"/>
        <v>5.5171748468587047</v>
      </c>
      <c r="Z125" s="3">
        <v>105.017</v>
      </c>
      <c r="AA125" s="3">
        <v>118804</v>
      </c>
      <c r="AB125" s="3">
        <f t="shared" si="31"/>
        <v>920.99186964618241</v>
      </c>
      <c r="AC125" s="3">
        <f t="shared" si="32"/>
        <v>369.59833147113596</v>
      </c>
      <c r="AD125" s="3">
        <v>78.040000000000006</v>
      </c>
      <c r="AE125" s="6">
        <f t="shared" si="45"/>
        <v>2432839.9</v>
      </c>
      <c r="AF125" s="6">
        <f t="shared" si="46"/>
        <v>13661.731081024902</v>
      </c>
      <c r="AG125" s="6">
        <f t="shared" si="47"/>
        <v>5497.059434890456</v>
      </c>
      <c r="AH125" s="6">
        <f t="shared" si="48"/>
        <v>72.162999999999997</v>
      </c>
      <c r="AI125" s="6">
        <f t="shared" si="33"/>
        <v>265831.52729246969</v>
      </c>
      <c r="AJ125" s="6">
        <f t="shared" si="49"/>
        <v>0.93468952233138869</v>
      </c>
      <c r="AK125" s="6">
        <f>Hours_q!D125</f>
        <v>265831.52729246969</v>
      </c>
      <c r="AL125" s="2">
        <f t="shared" si="36"/>
        <v>1470.4569816065782</v>
      </c>
      <c r="AM125" s="6">
        <f>AM124*'Core data'!D16/'Core data'!D15</f>
        <v>77.968953642384122</v>
      </c>
      <c r="AN125" s="7" t="s">
        <v>363</v>
      </c>
      <c r="AO125" s="7">
        <f t="shared" si="37"/>
        <v>0.58851239712955283</v>
      </c>
      <c r="AP125" s="7">
        <f t="shared" si="38"/>
        <v>0.69685520135081602</v>
      </c>
      <c r="AQ125" s="7">
        <f t="shared" si="39"/>
        <v>-9.5243286556281406E-2</v>
      </c>
      <c r="AR125" s="7">
        <f t="shared" si="40"/>
        <v>0.24419020111779771</v>
      </c>
      <c r="AS125" s="7">
        <f t="shared" si="43"/>
        <v>0.17900529009507968</v>
      </c>
      <c r="AT125" s="7">
        <f t="shared" si="44"/>
        <v>1.0275000000000001</v>
      </c>
      <c r="AU125" s="7">
        <f t="shared" si="34"/>
        <v>0.23136426919269712</v>
      </c>
      <c r="AV125" s="7">
        <f>Hours_q!H125</f>
        <v>1.0707611940809323</v>
      </c>
      <c r="AW125" s="7">
        <f t="shared" si="21"/>
        <v>2.0263130104002212</v>
      </c>
      <c r="AX125" s="7" t="s">
        <v>363</v>
      </c>
      <c r="AY125" s="7">
        <f t="shared" si="35"/>
        <v>1.356225</v>
      </c>
      <c r="BD125">
        <v>4.8662000000000001</v>
      </c>
      <c r="BE125" t="s">
        <v>369</v>
      </c>
      <c r="BF125">
        <v>5.1969000000000003</v>
      </c>
      <c r="BG125">
        <v>5.4249000000000001</v>
      </c>
    </row>
    <row r="126" spans="1:59" x14ac:dyDescent="0.2">
      <c r="A126" t="s">
        <v>122</v>
      </c>
      <c r="B126">
        <v>0.20681069231987001</v>
      </c>
      <c r="D126" t="s">
        <v>369</v>
      </c>
      <c r="E126" s="4">
        <v>2449229.5</v>
      </c>
      <c r="F126" s="4">
        <v>997000.7</v>
      </c>
      <c r="G126" s="4">
        <v>401901.5</v>
      </c>
      <c r="H126" s="4">
        <v>72.546000000000006</v>
      </c>
      <c r="I126" s="4"/>
      <c r="J126" s="28">
        <f t="shared" si="22"/>
        <v>266663.660938641</v>
      </c>
      <c r="K126" s="4">
        <v>68.03</v>
      </c>
      <c r="L126" s="4">
        <v>4.5599999999999996</v>
      </c>
      <c r="M126" s="3">
        <v>155.422</v>
      </c>
      <c r="N126" s="3">
        <v>1637.433</v>
      </c>
      <c r="O126" s="3">
        <v>919.14200000000005</v>
      </c>
      <c r="P126" s="3">
        <v>1.0900000000000001</v>
      </c>
      <c r="Q126" s="3">
        <v>377.39</v>
      </c>
      <c r="R126" s="3">
        <v>1.069</v>
      </c>
      <c r="S126" s="3">
        <v>1.081</v>
      </c>
      <c r="T126" s="3">
        <v>155.422</v>
      </c>
      <c r="U126" s="3">
        <v>846.61500000000001</v>
      </c>
      <c r="V126" s="3">
        <v>141.61500000000001</v>
      </c>
      <c r="W126" s="3">
        <v>4.7389999999999999</v>
      </c>
      <c r="X126" s="3">
        <f t="shared" si="29"/>
        <v>5.9782861984959217</v>
      </c>
      <c r="Y126" s="3">
        <f t="shared" si="30"/>
        <v>5.5303295083218522</v>
      </c>
      <c r="Z126" s="3">
        <v>105.53</v>
      </c>
      <c r="AA126" s="3">
        <v>119386</v>
      </c>
      <c r="AB126" s="3">
        <f t="shared" si="31"/>
        <v>926.79443108233136</v>
      </c>
      <c r="AC126" s="3">
        <f t="shared" si="32"/>
        <v>373.20065679925989</v>
      </c>
      <c r="AD126" s="3">
        <v>78.34</v>
      </c>
      <c r="AE126" s="6">
        <f t="shared" si="45"/>
        <v>2449229.5</v>
      </c>
      <c r="AF126" s="6">
        <f t="shared" si="46"/>
        <v>13743.014087613374</v>
      </c>
      <c r="AG126" s="6">
        <f t="shared" si="47"/>
        <v>5539.9539602459126</v>
      </c>
      <c r="AH126" s="6">
        <f t="shared" si="48"/>
        <v>72.546000000000006</v>
      </c>
      <c r="AI126" s="6">
        <f t="shared" si="33"/>
        <v>266663.660938641</v>
      </c>
      <c r="AJ126" s="6">
        <f t="shared" si="49"/>
        <v>0.9377498414798886</v>
      </c>
      <c r="AK126" s="6">
        <f>Hours_q!D126</f>
        <v>266663.660938641</v>
      </c>
      <c r="AL126" s="2">
        <f t="shared" si="36"/>
        <v>1471.1284043262704</v>
      </c>
      <c r="AM126" s="6">
        <f>AM125*'Core data'!D17/'Core data'!D16</f>
        <v>78.217960264900682</v>
      </c>
      <c r="AN126" s="7" t="s">
        <v>363</v>
      </c>
      <c r="AO126" s="7">
        <f t="shared" si="37"/>
        <v>0.35888118244108869</v>
      </c>
      <c r="AP126" s="7">
        <f t="shared" si="38"/>
        <v>0.28066408787503322</v>
      </c>
      <c r="AQ126" s="7">
        <f t="shared" si="39"/>
        <v>0.46474738658453346</v>
      </c>
      <c r="AR126" s="7">
        <f t="shared" si="40"/>
        <v>0.52933942506039577</v>
      </c>
      <c r="AS126" s="7">
        <f t="shared" si="43"/>
        <v>0.31885748589079277</v>
      </c>
      <c r="AT126" s="7">
        <f t="shared" si="44"/>
        <v>1.1399999999999999</v>
      </c>
      <c r="AU126" s="7">
        <f t="shared" si="34"/>
        <v>0.32688074526006489</v>
      </c>
      <c r="AV126" s="7">
        <f>Hours_q!H126</f>
        <v>1.0851614377827425</v>
      </c>
      <c r="AW126" s="7">
        <f t="shared" si="21"/>
        <v>2.0407132541020316</v>
      </c>
      <c r="AX126" s="7" t="s">
        <v>363</v>
      </c>
      <c r="AY126" s="7">
        <f t="shared" si="35"/>
        <v>1.3599250000000001</v>
      </c>
      <c r="BD126">
        <v>5.2317</v>
      </c>
      <c r="BE126" t="s">
        <v>369</v>
      </c>
      <c r="BF126">
        <v>5.3333000000000004</v>
      </c>
      <c r="BG126">
        <v>5.4397000000000002</v>
      </c>
    </row>
    <row r="127" spans="1:59" x14ac:dyDescent="0.2">
      <c r="A127" t="s">
        <v>123</v>
      </c>
      <c r="B127">
        <v>0.64394163091430201</v>
      </c>
      <c r="D127" t="s">
        <v>369</v>
      </c>
      <c r="E127" s="4">
        <v>2460374.5</v>
      </c>
      <c r="F127" s="4">
        <v>1007203.3</v>
      </c>
      <c r="G127" s="4">
        <v>407193.9</v>
      </c>
      <c r="H127" s="4">
        <v>72.972999999999999</v>
      </c>
      <c r="I127" s="4"/>
      <c r="J127" s="28">
        <f t="shared" si="22"/>
        <v>267092.59580780147</v>
      </c>
      <c r="K127" s="4">
        <v>68.489999999999995</v>
      </c>
      <c r="L127" s="4">
        <v>4.91</v>
      </c>
      <c r="M127" s="3">
        <v>155.672</v>
      </c>
      <c r="N127" s="3">
        <v>1650.662</v>
      </c>
      <c r="O127" s="3">
        <v>920.33600000000001</v>
      </c>
      <c r="P127" s="3">
        <v>1.097</v>
      </c>
      <c r="Q127" s="3">
        <v>378.36700000000002</v>
      </c>
      <c r="R127" s="3">
        <v>1.077</v>
      </c>
      <c r="S127" s="3">
        <v>1.085</v>
      </c>
      <c r="T127" s="3">
        <v>155.672</v>
      </c>
      <c r="U127" s="3">
        <v>855.904</v>
      </c>
      <c r="V127" s="3">
        <v>142.221</v>
      </c>
      <c r="W127" s="3">
        <v>5.0279999999999996</v>
      </c>
      <c r="X127" s="3">
        <f t="shared" si="29"/>
        <v>6.018126718276485</v>
      </c>
      <c r="Y127" s="3">
        <f t="shared" si="30"/>
        <v>5.5466605698400784</v>
      </c>
      <c r="Z127" s="3">
        <v>106.089</v>
      </c>
      <c r="AA127" s="3">
        <v>119934</v>
      </c>
      <c r="AB127" s="3">
        <f t="shared" si="31"/>
        <v>930.51483133640556</v>
      </c>
      <c r="AC127" s="3">
        <f t="shared" si="32"/>
        <v>375.57719723502305</v>
      </c>
      <c r="AD127" s="3">
        <v>78.650000000000006</v>
      </c>
      <c r="AE127" s="6">
        <f t="shared" si="45"/>
        <v>2460374.5</v>
      </c>
      <c r="AF127" s="6">
        <f t="shared" si="46"/>
        <v>13802.410480588711</v>
      </c>
      <c r="AG127" s="6">
        <f t="shared" si="47"/>
        <v>5580.0624888657449</v>
      </c>
      <c r="AH127" s="6">
        <f t="shared" si="48"/>
        <v>72.972999999999999</v>
      </c>
      <c r="AI127" s="6">
        <f t="shared" si="33"/>
        <v>267092.59580780147</v>
      </c>
      <c r="AJ127" s="6">
        <f t="shared" si="49"/>
        <v>0.93856631904951138</v>
      </c>
      <c r="AK127" s="6">
        <f>Hours_q!D127</f>
        <v>267092.59580780147</v>
      </c>
      <c r="AL127" s="2">
        <f t="shared" si="36"/>
        <v>1471.5824132094215</v>
      </c>
      <c r="AM127" s="6">
        <f>AM126*'Core data'!D18/'Core data'!D17</f>
        <v>78.536688741721861</v>
      </c>
      <c r="AN127" s="7" t="s">
        <v>363</v>
      </c>
      <c r="AO127" s="7">
        <f t="shared" si="37"/>
        <v>0.293285723066465</v>
      </c>
      <c r="AP127" s="7">
        <f t="shared" si="38"/>
        <v>0.27053891675311681</v>
      </c>
      <c r="AQ127" s="7">
        <f t="shared" si="39"/>
        <v>0.56065531513945999</v>
      </c>
      <c r="AR127" s="7">
        <f t="shared" si="40"/>
        <v>0.58686662983330662</v>
      </c>
      <c r="AS127" s="7">
        <f t="shared" si="43"/>
        <v>0.40665960222639108</v>
      </c>
      <c r="AT127" s="7">
        <f t="shared" si="44"/>
        <v>1.2275</v>
      </c>
      <c r="AU127" s="7">
        <f t="shared" si="34"/>
        <v>8.7029855451135313E-2</v>
      </c>
      <c r="AV127" s="7">
        <f>Hours_q!H127</f>
        <v>1.2939443423938561</v>
      </c>
      <c r="AW127" s="7">
        <f t="shared" si="21"/>
        <v>2.2494961587131455</v>
      </c>
      <c r="AX127" s="7" t="s">
        <v>363</v>
      </c>
      <c r="AY127" s="7">
        <f t="shared" si="35"/>
        <v>1.318325</v>
      </c>
      <c r="BD127">
        <v>5.0072000000000001</v>
      </c>
      <c r="BE127" t="s">
        <v>369</v>
      </c>
      <c r="BF127">
        <v>5.0846999999999998</v>
      </c>
      <c r="BG127">
        <v>5.2732999999999999</v>
      </c>
    </row>
    <row r="128" spans="1:59" x14ac:dyDescent="0.2">
      <c r="A128" t="s">
        <v>124</v>
      </c>
      <c r="B128">
        <v>0.78687540036215298</v>
      </c>
      <c r="D128">
        <v>1.8</v>
      </c>
      <c r="E128" s="4">
        <v>2487618.5</v>
      </c>
      <c r="F128" s="4">
        <v>1020974.3</v>
      </c>
      <c r="G128" s="4">
        <v>413221.8</v>
      </c>
      <c r="H128" s="4">
        <v>73.516000000000005</v>
      </c>
      <c r="I128" s="4"/>
      <c r="J128" s="28">
        <f t="shared" si="22"/>
        <v>267185.24573954014</v>
      </c>
      <c r="K128" s="4">
        <v>68.86</v>
      </c>
      <c r="L128" s="4">
        <v>4.79</v>
      </c>
      <c r="M128" s="3">
        <v>155.726</v>
      </c>
      <c r="N128" s="3">
        <v>1664.279</v>
      </c>
      <c r="O128" s="3">
        <v>929.78300000000002</v>
      </c>
      <c r="P128" s="3">
        <v>1.1020000000000001</v>
      </c>
      <c r="Q128" s="3">
        <v>380.79599999999999</v>
      </c>
      <c r="R128" s="3">
        <v>1.0780000000000001</v>
      </c>
      <c r="S128" s="3">
        <v>1.0940000000000001</v>
      </c>
      <c r="T128" s="3">
        <v>155.726</v>
      </c>
      <c r="U128" s="3">
        <v>864.46100000000001</v>
      </c>
      <c r="V128" s="3">
        <v>142.60499999999999</v>
      </c>
      <c r="W128" s="3">
        <v>4.7450000000000001</v>
      </c>
      <c r="X128" s="3">
        <f t="shared" si="29"/>
        <v>6.0619262999193584</v>
      </c>
      <c r="Y128" s="3">
        <f t="shared" si="30"/>
        <v>5.5410660876776578</v>
      </c>
      <c r="Z128" s="3">
        <v>106.636</v>
      </c>
      <c r="AA128" s="3">
        <v>120365</v>
      </c>
      <c r="AB128" s="3">
        <f t="shared" si="31"/>
        <v>936.5821444241318</v>
      </c>
      <c r="AC128" s="3">
        <f t="shared" si="32"/>
        <v>375.22677148080436</v>
      </c>
      <c r="AD128" s="3">
        <v>78.989999999999995</v>
      </c>
      <c r="AE128" s="6">
        <f t="shared" si="45"/>
        <v>2487618.5</v>
      </c>
      <c r="AF128" s="6">
        <f t="shared" si="46"/>
        <v>13887.78361173078</v>
      </c>
      <c r="AG128" s="6">
        <f t="shared" si="47"/>
        <v>5620.8417215300069</v>
      </c>
      <c r="AH128" s="6">
        <f t="shared" si="48"/>
        <v>73.516000000000005</v>
      </c>
      <c r="AI128" s="6">
        <f t="shared" si="33"/>
        <v>267185.24573954014</v>
      </c>
      <c r="AJ128" s="6">
        <f t="shared" si="49"/>
        <v>0.9366668480330812</v>
      </c>
      <c r="AK128" s="6">
        <f>Hours_q!D128</f>
        <v>267185.24573954014</v>
      </c>
      <c r="AL128" s="2">
        <f t="shared" si="36"/>
        <v>1472.6836385071176</v>
      </c>
      <c r="AM128" s="6">
        <f>AM127*'Core data'!D19/'Core data'!D18</f>
        <v>78.765774834437096</v>
      </c>
      <c r="AN128" s="7" t="s">
        <v>363</v>
      </c>
      <c r="AO128" s="7">
        <f t="shared" si="37"/>
        <v>1.0665429936729833</v>
      </c>
      <c r="AP128" s="7">
        <f t="shared" si="38"/>
        <v>0.58195043876903918</v>
      </c>
      <c r="AQ128" s="7">
        <f t="shared" si="39"/>
        <v>0.69346271128451986</v>
      </c>
      <c r="AR128" s="7">
        <f t="shared" si="40"/>
        <v>0.74135598847299244</v>
      </c>
      <c r="AS128" s="7">
        <f t="shared" si="43"/>
        <v>0.29126848933688843</v>
      </c>
      <c r="AT128" s="7">
        <f t="shared" si="44"/>
        <v>1.1975</v>
      </c>
      <c r="AU128" s="7">
        <f t="shared" si="34"/>
        <v>-0.2025851184166011</v>
      </c>
      <c r="AV128" s="7">
        <f>Hours_q!H128</f>
        <v>1.4817937414098858</v>
      </c>
      <c r="AW128" s="7">
        <f t="shared" si="21"/>
        <v>2.4373455577291749</v>
      </c>
      <c r="AX128" s="7">
        <f t="shared" ref="AX128:AX159" si="50">+D128/4</f>
        <v>0.45</v>
      </c>
      <c r="AY128" s="7">
        <f t="shared" si="35"/>
        <v>1.2472749999999999</v>
      </c>
      <c r="BD128">
        <v>4.4610000000000003</v>
      </c>
      <c r="BE128" t="s">
        <v>369</v>
      </c>
      <c r="BF128">
        <v>4.6387999999999998</v>
      </c>
      <c r="BG128">
        <v>4.9890999999999996</v>
      </c>
    </row>
    <row r="129" spans="1:59" x14ac:dyDescent="0.2">
      <c r="A129" t="s">
        <v>125</v>
      </c>
      <c r="B129">
        <v>9.2776189743570797E-2</v>
      </c>
      <c r="D129">
        <v>1.8</v>
      </c>
      <c r="E129" s="4">
        <v>2489052.7000000002</v>
      </c>
      <c r="F129" s="4">
        <v>1031545.6</v>
      </c>
      <c r="G129" s="4">
        <v>411109.2</v>
      </c>
      <c r="H129" s="4">
        <v>73.986999999999995</v>
      </c>
      <c r="I129" s="4"/>
      <c r="J129" s="28">
        <f t="shared" si="22"/>
        <v>267348.24098982115</v>
      </c>
      <c r="K129" s="4">
        <v>69.34</v>
      </c>
      <c r="L129" s="4">
        <v>4.66</v>
      </c>
      <c r="M129" s="3">
        <v>155.821</v>
      </c>
      <c r="N129" s="3">
        <v>1666.84</v>
      </c>
      <c r="O129" s="3">
        <v>932.76700000000005</v>
      </c>
      <c r="P129" s="3">
        <v>1.111</v>
      </c>
      <c r="Q129" s="3">
        <v>380.58</v>
      </c>
      <c r="R129" s="3">
        <v>1.0820000000000001</v>
      </c>
      <c r="S129" s="3">
        <v>1.101</v>
      </c>
      <c r="T129" s="3">
        <v>155.821</v>
      </c>
      <c r="U129" s="3">
        <v>872.47500000000002</v>
      </c>
      <c r="V129" s="3">
        <v>142.78200000000001</v>
      </c>
      <c r="W129" s="3">
        <v>4.5890000000000004</v>
      </c>
      <c r="X129" s="3">
        <f t="shared" si="29"/>
        <v>6.110539143589528</v>
      </c>
      <c r="Y129" s="3">
        <f t="shared" si="30"/>
        <v>5.549990139500026</v>
      </c>
      <c r="Z129" s="3">
        <v>107.69199999999999</v>
      </c>
      <c r="AA129" s="3">
        <v>120542</v>
      </c>
      <c r="AB129" s="3">
        <f t="shared" si="31"/>
        <v>941.23899818346968</v>
      </c>
      <c r="AC129" s="3">
        <f t="shared" si="32"/>
        <v>374.01231607629427</v>
      </c>
      <c r="AD129" s="3">
        <v>79.510000000000005</v>
      </c>
      <c r="AE129" s="6">
        <f t="shared" si="45"/>
        <v>2489052.7000000002</v>
      </c>
      <c r="AF129" s="6">
        <f t="shared" si="46"/>
        <v>13942.254720423858</v>
      </c>
      <c r="AG129" s="6">
        <f t="shared" si="47"/>
        <v>5556.5058726533043</v>
      </c>
      <c r="AH129" s="6">
        <f t="shared" si="48"/>
        <v>73.986999999999995</v>
      </c>
      <c r="AI129" s="6">
        <f t="shared" si="33"/>
        <v>267348.24098982115</v>
      </c>
      <c r="AJ129" s="6">
        <f t="shared" si="49"/>
        <v>0.93719166880668237</v>
      </c>
      <c r="AK129" s="6">
        <f>Hours_q!D129</f>
        <v>267348.24098982115</v>
      </c>
      <c r="AL129" s="2">
        <f t="shared" si="36"/>
        <v>1472.7412754287493</v>
      </c>
      <c r="AM129" s="6">
        <f>AM128*'Core data'!D20/'Core data'!D19</f>
        <v>79.204026490066227</v>
      </c>
      <c r="AN129" s="7" t="s">
        <v>363</v>
      </c>
      <c r="AO129" s="7">
        <f t="shared" si="37"/>
        <v>-3.3490631118983051E-3</v>
      </c>
      <c r="AP129" s="7">
        <f t="shared" si="38"/>
        <v>0.33047002118468394</v>
      </c>
      <c r="AQ129" s="7">
        <f t="shared" si="39"/>
        <v>-1.2121814511559974</v>
      </c>
      <c r="AR129" s="7">
        <f t="shared" si="40"/>
        <v>0.63863324924872344</v>
      </c>
      <c r="AS129" s="7">
        <f t="shared" si="43"/>
        <v>0.55485640459022822</v>
      </c>
      <c r="AT129" s="7">
        <f t="shared" si="44"/>
        <v>1.165</v>
      </c>
      <c r="AU129" s="7">
        <f t="shared" si="34"/>
        <v>5.6014985401242404E-2</v>
      </c>
      <c r="AV129" s="7">
        <f>Hours_q!H129</f>
        <v>1.1612934578923504</v>
      </c>
      <c r="AW129" s="7">
        <f t="shared" ref="AW129:AW192" si="51">AV129-AVERAGE($AV$104:$AV$222)</f>
        <v>2.1168452742116397</v>
      </c>
      <c r="AX129" s="7">
        <f t="shared" si="50"/>
        <v>0.45</v>
      </c>
      <c r="AY129" s="7">
        <f t="shared" si="35"/>
        <v>1.2976749999999999</v>
      </c>
      <c r="BD129">
        <v>4.4344000000000001</v>
      </c>
      <c r="BE129" t="s">
        <v>369</v>
      </c>
      <c r="BF129">
        <v>4.7192999999999996</v>
      </c>
      <c r="BG129">
        <v>5.1906999999999996</v>
      </c>
    </row>
    <row r="130" spans="1:59" x14ac:dyDescent="0.2">
      <c r="A130" t="s">
        <v>126</v>
      </c>
      <c r="B130">
        <v>-0.11666326747441499</v>
      </c>
      <c r="D130">
        <v>1.8</v>
      </c>
      <c r="E130" s="4">
        <v>2494152</v>
      </c>
      <c r="F130" s="4">
        <v>1038465.7</v>
      </c>
      <c r="G130" s="4">
        <v>407906</v>
      </c>
      <c r="H130" s="4">
        <v>74.433000000000007</v>
      </c>
      <c r="I130" s="4"/>
      <c r="J130" s="28">
        <f t="shared" si="22"/>
        <v>267868.11005124362</v>
      </c>
      <c r="K130" s="4">
        <v>69.8</v>
      </c>
      <c r="L130" s="4">
        <v>4.34</v>
      </c>
      <c r="M130" s="3">
        <v>156.124</v>
      </c>
      <c r="N130" s="3">
        <v>1668.134</v>
      </c>
      <c r="O130" s="3">
        <v>935.62900000000002</v>
      </c>
      <c r="P130" s="3">
        <v>1.1160000000000001</v>
      </c>
      <c r="Q130" s="3">
        <v>378.78899999999999</v>
      </c>
      <c r="R130" s="3">
        <v>1.085</v>
      </c>
      <c r="S130" s="3">
        <v>1.1080000000000001</v>
      </c>
      <c r="T130" s="3">
        <v>156.124</v>
      </c>
      <c r="U130" s="3">
        <v>881.02499999999998</v>
      </c>
      <c r="V130" s="3">
        <v>143.05099999999999</v>
      </c>
      <c r="W130" s="3">
        <v>4.2779999999999996</v>
      </c>
      <c r="X130" s="3">
        <f t="shared" si="29"/>
        <v>6.1588174846732988</v>
      </c>
      <c r="Y130" s="3">
        <f t="shared" si="30"/>
        <v>5.5584995349036985</v>
      </c>
      <c r="Z130" s="3">
        <v>108.30200000000001</v>
      </c>
      <c r="AA130" s="3">
        <v>120864</v>
      </c>
      <c r="AB130" s="3">
        <f t="shared" si="31"/>
        <v>942.38444404332131</v>
      </c>
      <c r="AC130" s="3">
        <f t="shared" si="32"/>
        <v>370.92605144404331</v>
      </c>
      <c r="AD130" s="3">
        <v>79.959999999999994</v>
      </c>
      <c r="AE130" s="6">
        <f t="shared" si="45"/>
        <v>2494152</v>
      </c>
      <c r="AF130" s="6">
        <f t="shared" si="46"/>
        <v>13951.684064863701</v>
      </c>
      <c r="AG130" s="6">
        <f t="shared" si="47"/>
        <v>5480.1768032996115</v>
      </c>
      <c r="AH130" s="6">
        <f t="shared" si="48"/>
        <v>74.433000000000007</v>
      </c>
      <c r="AI130" s="6">
        <f t="shared" si="33"/>
        <v>267868.11005124362</v>
      </c>
      <c r="AJ130" s="6">
        <f t="shared" si="49"/>
        <v>0.93775610280386379</v>
      </c>
      <c r="AK130" s="6">
        <f>Hours_q!D130</f>
        <v>267868.11005124362</v>
      </c>
      <c r="AL130" s="2">
        <f t="shared" si="36"/>
        <v>1472.945934963602</v>
      </c>
      <c r="AM130" s="6">
        <f>AM129*'Core data'!D21/'Core data'!D20</f>
        <v>79.712000000000018</v>
      </c>
      <c r="AN130" s="7" t="s">
        <v>363</v>
      </c>
      <c r="AO130" s="7">
        <f t="shared" si="37"/>
        <v>1.0394459092133383E-2</v>
      </c>
      <c r="AP130" s="7">
        <f t="shared" si="38"/>
        <v>-0.12665651842064127</v>
      </c>
      <c r="AQ130" s="7">
        <f t="shared" si="39"/>
        <v>-1.5774757483219988</v>
      </c>
      <c r="AR130" s="7">
        <f t="shared" si="40"/>
        <v>0.60099897919197198</v>
      </c>
      <c r="AS130" s="7">
        <f t="shared" si="43"/>
        <v>0.63930020306363444</v>
      </c>
      <c r="AT130" s="7">
        <f t="shared" si="44"/>
        <v>1.085</v>
      </c>
      <c r="AU130" s="7">
        <f t="shared" si="34"/>
        <v>6.0207971952964359E-2</v>
      </c>
      <c r="AV130" s="7">
        <f>Hours_q!H130</f>
        <v>1.0261717784167883</v>
      </c>
      <c r="AW130" s="7">
        <f t="shared" si="51"/>
        <v>1.9817235947360774</v>
      </c>
      <c r="AX130" s="7">
        <f t="shared" si="50"/>
        <v>0.45</v>
      </c>
      <c r="AY130" s="7">
        <f t="shared" si="35"/>
        <v>1.2787999999999999</v>
      </c>
      <c r="BD130">
        <v>4.0690999999999997</v>
      </c>
      <c r="BE130" t="s">
        <v>369</v>
      </c>
      <c r="BF130">
        <v>4.4938000000000002</v>
      </c>
      <c r="BG130">
        <v>5.1151999999999997</v>
      </c>
    </row>
    <row r="131" spans="1:59" x14ac:dyDescent="0.2">
      <c r="A131" t="s">
        <v>127</v>
      </c>
      <c r="B131">
        <v>-3.9311133468444802E-2</v>
      </c>
      <c r="D131">
        <v>1.8</v>
      </c>
      <c r="E131" s="4">
        <v>2493131.5</v>
      </c>
      <c r="F131" s="4">
        <v>1046449.2</v>
      </c>
      <c r="G131" s="4">
        <v>410474.4</v>
      </c>
      <c r="H131" s="4">
        <v>75.028999999999996</v>
      </c>
      <c r="I131" s="4"/>
      <c r="J131" s="28">
        <f t="shared" si="22"/>
        <v>268568.13175771356</v>
      </c>
      <c r="K131" s="4">
        <v>70.34</v>
      </c>
      <c r="L131" s="4">
        <v>3.52</v>
      </c>
      <c r="M131" s="3">
        <v>156.53200000000001</v>
      </c>
      <c r="N131" s="3">
        <v>1671.836</v>
      </c>
      <c r="O131" s="3">
        <v>935.61599999999999</v>
      </c>
      <c r="P131" s="3">
        <v>1.119</v>
      </c>
      <c r="Q131" s="3">
        <v>377.58600000000001</v>
      </c>
      <c r="R131" s="3">
        <v>1.089</v>
      </c>
      <c r="S131" s="3">
        <v>1.115</v>
      </c>
      <c r="T131" s="3">
        <v>156.53200000000001</v>
      </c>
      <c r="U131" s="3">
        <v>889.06700000000001</v>
      </c>
      <c r="V131" s="3">
        <v>143.30199999999999</v>
      </c>
      <c r="W131" s="3">
        <v>3.452</v>
      </c>
      <c r="X131" s="3">
        <f t="shared" si="29"/>
        <v>6.2041492791447439</v>
      </c>
      <c r="Y131" s="3">
        <f t="shared" si="30"/>
        <v>5.5642594431791421</v>
      </c>
      <c r="Z131" s="3">
        <v>109.02500000000001</v>
      </c>
      <c r="AA131" s="3">
        <v>121080</v>
      </c>
      <c r="AB131" s="3">
        <f t="shared" si="31"/>
        <v>938.97246995515684</v>
      </c>
      <c r="AC131" s="3">
        <f t="shared" si="32"/>
        <v>368.78130403587443</v>
      </c>
      <c r="AD131" s="3">
        <v>80.510000000000005</v>
      </c>
      <c r="AE131" s="6">
        <f t="shared" si="45"/>
        <v>2493131.5</v>
      </c>
      <c r="AF131" s="6">
        <f t="shared" si="46"/>
        <v>13947.26305828413</v>
      </c>
      <c r="AG131" s="6">
        <f t="shared" si="47"/>
        <v>5470.876594383506</v>
      </c>
      <c r="AH131" s="6">
        <f t="shared" si="48"/>
        <v>75.028999999999996</v>
      </c>
      <c r="AI131" s="6">
        <f t="shared" si="33"/>
        <v>268568.13175771356</v>
      </c>
      <c r="AJ131" s="6">
        <f t="shared" si="49"/>
        <v>0.9375041650561784</v>
      </c>
      <c r="AK131" s="6">
        <f>Hours_q!D131</f>
        <v>268568.13175771356</v>
      </c>
      <c r="AL131" s="2">
        <f t="shared" si="36"/>
        <v>1472.9050108808126</v>
      </c>
      <c r="AM131" s="6">
        <f>AM130*'Core data'!D22/'Core data'!D21</f>
        <v>80.200052980132469</v>
      </c>
      <c r="AN131" s="7" t="s">
        <v>363</v>
      </c>
      <c r="AO131" s="7">
        <f t="shared" si="37"/>
        <v>-0.30191394487009088</v>
      </c>
      <c r="AP131" s="7">
        <f t="shared" si="38"/>
        <v>-0.29268286179894409</v>
      </c>
      <c r="AQ131" s="7">
        <f t="shared" si="39"/>
        <v>-0.43084039269600022</v>
      </c>
      <c r="AR131" s="7">
        <f t="shared" si="40"/>
        <v>0.79753135790515928</v>
      </c>
      <c r="AS131" s="7">
        <f t="shared" si="43"/>
        <v>0.61040363926359209</v>
      </c>
      <c r="AT131" s="7">
        <f t="shared" si="44"/>
        <v>0.88</v>
      </c>
      <c r="AU131" s="7">
        <f t="shared" si="34"/>
        <v>-2.686963015418822E-2</v>
      </c>
      <c r="AV131" s="7">
        <f>Hours_q!H131</f>
        <v>0.85737757130942316</v>
      </c>
      <c r="AW131" s="7">
        <f t="shared" si="51"/>
        <v>1.8129293876287123</v>
      </c>
      <c r="AX131" s="7">
        <f t="shared" si="50"/>
        <v>0.45</v>
      </c>
      <c r="AY131" s="7">
        <f t="shared" si="35"/>
        <v>1.203525</v>
      </c>
      <c r="BD131">
        <v>3.4845999999999999</v>
      </c>
      <c r="BE131" t="s">
        <v>369</v>
      </c>
      <c r="BF131">
        <v>4.1197999999999997</v>
      </c>
      <c r="BG131">
        <v>4.8140999999999998</v>
      </c>
    </row>
    <row r="132" spans="1:59" x14ac:dyDescent="0.2">
      <c r="A132" t="s">
        <v>128</v>
      </c>
      <c r="B132">
        <v>-0.25626835763370398</v>
      </c>
      <c r="D132">
        <v>1.9</v>
      </c>
      <c r="E132" s="4">
        <v>2498183.4</v>
      </c>
      <c r="F132" s="4">
        <v>1053918.8999999999</v>
      </c>
      <c r="G132" s="4">
        <v>408745.1</v>
      </c>
      <c r="H132" s="4">
        <v>75.543000000000006</v>
      </c>
      <c r="I132" s="4"/>
      <c r="J132" s="28">
        <f>+J133*M132/M133</f>
        <v>269552.96621730598</v>
      </c>
      <c r="K132" s="4">
        <v>70.709999999999994</v>
      </c>
      <c r="L132" s="4">
        <v>3.35</v>
      </c>
      <c r="M132" s="3">
        <v>157.10599999999999</v>
      </c>
      <c r="N132" s="3">
        <v>1673.672</v>
      </c>
      <c r="O132" s="3">
        <v>937.06700000000001</v>
      </c>
      <c r="P132" s="3">
        <v>1.125</v>
      </c>
      <c r="Q132" s="3">
        <v>376.46800000000002</v>
      </c>
      <c r="R132" s="3">
        <v>1.095</v>
      </c>
      <c r="S132" s="3">
        <v>1.1240000000000001</v>
      </c>
      <c r="T132" s="3">
        <v>157.10599999999999</v>
      </c>
      <c r="U132" s="3">
        <v>897.49800000000005</v>
      </c>
      <c r="V132" s="3">
        <v>143.791</v>
      </c>
      <c r="W132" s="3">
        <v>3.3610000000000002</v>
      </c>
      <c r="X132" s="3">
        <f t="shared" si="29"/>
        <v>6.2416841109666121</v>
      </c>
      <c r="Y132" s="3">
        <f t="shared" si="30"/>
        <v>5.553099742852857</v>
      </c>
      <c r="Z132" s="3">
        <v>109.887</v>
      </c>
      <c r="AA132" s="3">
        <v>121550</v>
      </c>
      <c r="AB132" s="3">
        <f t="shared" si="31"/>
        <v>937.9006895017792</v>
      </c>
      <c r="AC132" s="3">
        <f t="shared" si="32"/>
        <v>366.75485765124552</v>
      </c>
      <c r="AD132" s="3">
        <v>81.040000000000006</v>
      </c>
      <c r="AE132" s="6">
        <f t="shared" si="45"/>
        <v>2498183.4</v>
      </c>
      <c r="AF132" s="6">
        <f t="shared" si="46"/>
        <v>13951.244986299191</v>
      </c>
      <c r="AG132" s="6">
        <f t="shared" si="47"/>
        <v>5410.7607587731482</v>
      </c>
      <c r="AH132" s="6">
        <f t="shared" si="48"/>
        <v>75.543000000000006</v>
      </c>
      <c r="AI132" s="6">
        <f t="shared" si="33"/>
        <v>269552.96621730598</v>
      </c>
      <c r="AJ132" s="6">
        <f t="shared" si="49"/>
        <v>0.93602319208927354</v>
      </c>
      <c r="AK132" s="6">
        <f>Hours_q!D132</f>
        <v>269552.96621730598</v>
      </c>
      <c r="AL132" s="2">
        <f t="shared" si="36"/>
        <v>1473.1074385707625</v>
      </c>
      <c r="AM132" s="6">
        <f>AM131*'Core data'!D23/'Core data'!D22</f>
        <v>80.827549668874198</v>
      </c>
      <c r="AN132" s="7" t="s">
        <v>363</v>
      </c>
      <c r="AO132" s="7">
        <f t="shared" si="37"/>
        <v>-0.16359979450821477</v>
      </c>
      <c r="AP132" s="7">
        <f t="shared" si="38"/>
        <v>-0.33748167092754972</v>
      </c>
      <c r="AQ132" s="7">
        <f t="shared" si="39"/>
        <v>-1.4709429536221019</v>
      </c>
      <c r="AR132" s="7">
        <f t="shared" si="40"/>
        <v>0.68273250878190439</v>
      </c>
      <c r="AS132" s="7">
        <f t="shared" si="43"/>
        <v>0.77936931890095285</v>
      </c>
      <c r="AT132" s="7">
        <f t="shared" ref="AT132:AT163" si="52">L132/4</f>
        <v>0.83750000000000002</v>
      </c>
      <c r="AU132" s="7">
        <f t="shared" si="34"/>
        <v>-0.15809465175061896</v>
      </c>
      <c r="AV132" s="7">
        <f>Hours_q!H132</f>
        <v>0.4478357922131686</v>
      </c>
      <c r="AW132" s="7">
        <f t="shared" si="51"/>
        <v>1.4033876085324577</v>
      </c>
      <c r="AX132" s="7">
        <f t="shared" si="50"/>
        <v>0.47499999999999998</v>
      </c>
      <c r="AY132" s="7">
        <f t="shared" si="35"/>
        <v>1.2838000000000001</v>
      </c>
      <c r="AZ132">
        <v>1553509</v>
      </c>
      <c r="BA132">
        <v>296624</v>
      </c>
      <c r="BB132" s="28">
        <v>1850106</v>
      </c>
      <c r="BC132" s="28">
        <f t="shared" ref="BC132:BC163" si="53">+BB132/AH132</f>
        <v>24490.766848020332</v>
      </c>
      <c r="BD132">
        <v>4.0163000000000002</v>
      </c>
      <c r="BE132" t="s">
        <v>369</v>
      </c>
      <c r="BF132">
        <v>4.6573000000000002</v>
      </c>
      <c r="BG132">
        <v>5.1352000000000002</v>
      </c>
    </row>
    <row r="133" spans="1:59" x14ac:dyDescent="0.2">
      <c r="A133" t="s">
        <v>129</v>
      </c>
      <c r="B133">
        <v>0.26916109636285801</v>
      </c>
      <c r="D133">
        <v>1.9</v>
      </c>
      <c r="E133" s="4">
        <v>2510461.7999999998</v>
      </c>
      <c r="F133" s="4">
        <v>1059370.5</v>
      </c>
      <c r="G133" s="4">
        <v>409392.4</v>
      </c>
      <c r="H133" s="4">
        <v>75.816999999999993</v>
      </c>
      <c r="I133" s="4">
        <v>270199.8</v>
      </c>
      <c r="J133" s="4">
        <f>+I133</f>
        <v>270199.8</v>
      </c>
      <c r="K133" s="4">
        <v>71.16</v>
      </c>
      <c r="L133" s="4">
        <v>3.36</v>
      </c>
      <c r="M133" s="3">
        <v>157.483</v>
      </c>
      <c r="N133" s="3">
        <v>1682.21</v>
      </c>
      <c r="O133" s="3">
        <v>938.45899999999995</v>
      </c>
      <c r="P133" s="3">
        <v>1.131</v>
      </c>
      <c r="Q133" s="3">
        <v>372.72199999999998</v>
      </c>
      <c r="R133" s="3">
        <v>1.099</v>
      </c>
      <c r="S133" s="3">
        <v>1.1279999999999999</v>
      </c>
      <c r="T133" s="3">
        <v>157.483</v>
      </c>
      <c r="U133" s="3">
        <v>903.75800000000004</v>
      </c>
      <c r="V133" s="3">
        <v>143.98599999999999</v>
      </c>
      <c r="W133" s="3">
        <v>3.4460000000000002</v>
      </c>
      <c r="X133" s="3">
        <f t="shared" ref="X133:X195" si="54">U133/V133</f>
        <v>6.2767074576694961</v>
      </c>
      <c r="Y133" s="3">
        <f t="shared" ref="Y133:Y195" si="55">X133/S133</f>
        <v>5.5644569660190575</v>
      </c>
      <c r="Z133" s="3">
        <v>110.41200000000001</v>
      </c>
      <c r="AA133" s="3">
        <v>121729</v>
      </c>
      <c r="AB133" s="3">
        <f t="shared" ref="AB133:AB195" si="56">O133*P133/S133</f>
        <v>940.95490159574467</v>
      </c>
      <c r="AC133" s="3">
        <f t="shared" ref="AC133:AC195" si="57">Q133*R133/S133</f>
        <v>363.13960815602837</v>
      </c>
      <c r="AD133" s="3">
        <v>81.510000000000005</v>
      </c>
      <c r="AE133" s="6">
        <f t="shared" si="45"/>
        <v>2510461.7999999998</v>
      </c>
      <c r="AF133" s="6">
        <f t="shared" si="46"/>
        <v>13972.730390281864</v>
      </c>
      <c r="AG133" s="6">
        <f t="shared" si="47"/>
        <v>5399.7441207117145</v>
      </c>
      <c r="AH133" s="6">
        <f t="shared" si="48"/>
        <v>75.816999999999993</v>
      </c>
      <c r="AI133" s="6">
        <f t="shared" ref="AI133:AI196" si="58">+J133</f>
        <v>270199.8</v>
      </c>
      <c r="AJ133" s="6">
        <f t="shared" si="49"/>
        <v>0.93857578115726026</v>
      </c>
      <c r="AK133" s="6">
        <f>Hours_q!D133</f>
        <v>270199.8</v>
      </c>
      <c r="AL133" s="2">
        <f t="shared" si="36"/>
        <v>1473.597727824872</v>
      </c>
      <c r="AM133" s="6">
        <f>AM132*'Core data'!D24/'Core data'!D23</f>
        <v>81.216000000000022</v>
      </c>
      <c r="AN133" s="7">
        <f t="shared" ref="AN133:AN164" si="59">100*LN(BC133/AI133/(BC132/AI132))</f>
        <v>0.69547566753802326</v>
      </c>
      <c r="AO133" s="7">
        <f t="shared" si="37"/>
        <v>0.25061133754239434</v>
      </c>
      <c r="AP133" s="7">
        <f t="shared" si="38"/>
        <v>-8.5792891725053472E-2</v>
      </c>
      <c r="AQ133" s="7">
        <f t="shared" si="39"/>
        <v>-0.44349155890553515</v>
      </c>
      <c r="AR133" s="7">
        <f t="shared" si="40"/>
        <v>0.36205113544079048</v>
      </c>
      <c r="AS133" s="7">
        <f t="shared" si="43"/>
        <v>0.47944034305070088</v>
      </c>
      <c r="AT133" s="7">
        <f t="shared" si="52"/>
        <v>0.84</v>
      </c>
      <c r="AU133" s="7">
        <f t="shared" ref="AU133:AU196" si="60">100*LN(AJ133/AJ132)</f>
        <v>0.27233458270769106</v>
      </c>
      <c r="AV133" s="7">
        <f>Hours_q!H133</f>
        <v>0.35597458381363406</v>
      </c>
      <c r="AW133" s="7">
        <f t="shared" si="51"/>
        <v>1.3115264001329232</v>
      </c>
      <c r="AX133" s="7">
        <f t="shared" si="50"/>
        <v>0.47499999999999998</v>
      </c>
      <c r="AY133" s="7">
        <f t="shared" ref="AY133:AY196" si="61">+BG133/4</f>
        <v>1.3137749999999999</v>
      </c>
      <c r="AZ133">
        <v>1574783</v>
      </c>
      <c r="BA133">
        <v>299591</v>
      </c>
      <c r="BB133" s="28">
        <v>1874262</v>
      </c>
      <c r="BC133" s="28">
        <f t="shared" si="53"/>
        <v>24720.867351649369</v>
      </c>
      <c r="BD133">
        <v>4.1870000000000003</v>
      </c>
      <c r="BE133" t="s">
        <v>369</v>
      </c>
      <c r="BF133">
        <v>4.8152999999999997</v>
      </c>
      <c r="BG133">
        <v>5.2550999999999997</v>
      </c>
    </row>
    <row r="134" spans="1:59" x14ac:dyDescent="0.2">
      <c r="A134" t="s">
        <v>130</v>
      </c>
      <c r="B134">
        <v>9.8528507230888407E-2</v>
      </c>
      <c r="D134">
        <v>1.9</v>
      </c>
      <c r="E134" s="4">
        <v>2521531</v>
      </c>
      <c r="F134" s="4">
        <v>1069081.7</v>
      </c>
      <c r="G134" s="4">
        <v>411392</v>
      </c>
      <c r="H134" s="4">
        <v>76.335999999999999</v>
      </c>
      <c r="I134" s="4">
        <v>270687.59999999998</v>
      </c>
      <c r="J134" s="4">
        <f t="shared" ref="J134:J197" si="62">+I134</f>
        <v>270687.59999999998</v>
      </c>
      <c r="K134" s="4">
        <v>71.680000000000007</v>
      </c>
      <c r="L134" s="4">
        <v>3.34</v>
      </c>
      <c r="M134" s="3">
        <v>157.952</v>
      </c>
      <c r="N134" s="3">
        <v>1688.883</v>
      </c>
      <c r="O134" s="3">
        <v>943.38599999999997</v>
      </c>
      <c r="P134" s="3">
        <v>1.1359999999999999</v>
      </c>
      <c r="Q134" s="3">
        <v>374.57499999999999</v>
      </c>
      <c r="R134" s="3">
        <v>1.101</v>
      </c>
      <c r="S134" s="3">
        <v>1.135</v>
      </c>
      <c r="T134" s="3">
        <v>157.952</v>
      </c>
      <c r="U134" s="3">
        <v>912.11199999999997</v>
      </c>
      <c r="V134" s="3">
        <v>144.18</v>
      </c>
      <c r="W134" s="3">
        <v>3.359</v>
      </c>
      <c r="X134" s="3">
        <f t="shared" si="54"/>
        <v>6.3262033569149665</v>
      </c>
      <c r="Y134" s="3">
        <f t="shared" si="55"/>
        <v>5.573747451026402</v>
      </c>
      <c r="Z134" s="3">
        <v>110.904</v>
      </c>
      <c r="AA134" s="3">
        <v>121860</v>
      </c>
      <c r="AB134" s="3">
        <f t="shared" si="56"/>
        <v>944.21717709251084</v>
      </c>
      <c r="AC134" s="3">
        <f t="shared" si="57"/>
        <v>363.35425110132155</v>
      </c>
      <c r="AD134" s="3">
        <v>81.96</v>
      </c>
      <c r="AE134" s="6">
        <f t="shared" si="45"/>
        <v>2521531</v>
      </c>
      <c r="AF134" s="6">
        <f t="shared" si="46"/>
        <v>14004.94786208342</v>
      </c>
      <c r="AG134" s="6">
        <f t="shared" si="47"/>
        <v>5389.2265772374767</v>
      </c>
      <c r="AH134" s="6">
        <f t="shared" si="48"/>
        <v>76.335999999999999</v>
      </c>
      <c r="AI134" s="6">
        <f t="shared" si="58"/>
        <v>270687.59999999998</v>
      </c>
      <c r="AJ134" s="6">
        <f t="shared" si="49"/>
        <v>0.93900649758960397</v>
      </c>
      <c r="AK134" s="6">
        <f>Hours_q!D134</f>
        <v>270687.59999999998</v>
      </c>
      <c r="AL134" s="2">
        <f t="shared" ref="AL134:AL197" si="63">100*LN(AE134)</f>
        <v>1474.0376814692627</v>
      </c>
      <c r="AM134" s="6">
        <f>AM133*'Core data'!D25/'Core data'!D24</f>
        <v>81.664211920529823</v>
      </c>
      <c r="AN134" s="7">
        <f t="shared" si="59"/>
        <v>0.15703326809712956</v>
      </c>
      <c r="AO134" s="7">
        <f t="shared" ref="AO134:AO197" si="64">100*LN(AE134/AI134/(AE133/AI133))</f>
        <v>0.25958333728123117</v>
      </c>
      <c r="AP134" s="7">
        <f t="shared" ref="AP134:AP197" si="65">100*LN(AF134/AI134/(AF133/AI133))</f>
        <v>4.9938196345286567E-2</v>
      </c>
      <c r="AQ134" s="7">
        <f t="shared" ref="AQ134:AQ197" si="66">100*LN(AG134/AI134/(AG133/AI133))</f>
        <v>-0.37533880040441114</v>
      </c>
      <c r="AR134" s="7">
        <f t="shared" ref="AR134:AR197" si="67">100*LN(AH134/AH133)</f>
        <v>0.68221068648378402</v>
      </c>
      <c r="AS134" s="7">
        <f t="shared" ref="AS134:AS197" si="68">100*LN(AM134/AM133)</f>
        <v>0.55035912169789092</v>
      </c>
      <c r="AT134" s="7">
        <f t="shared" si="52"/>
        <v>0.83499999999999996</v>
      </c>
      <c r="AU134" s="7">
        <f t="shared" si="60"/>
        <v>4.5879900420296757E-2</v>
      </c>
      <c r="AV134" s="7">
        <f>Hours_q!H134</f>
        <v>0.13202623484907833</v>
      </c>
      <c r="AW134" s="7">
        <f t="shared" si="51"/>
        <v>1.0875780511683675</v>
      </c>
      <c r="AX134" s="7">
        <f t="shared" si="50"/>
        <v>0.47499999999999998</v>
      </c>
      <c r="AY134" s="7">
        <f t="shared" si="61"/>
        <v>1.19015</v>
      </c>
      <c r="AZ134">
        <v>1591090</v>
      </c>
      <c r="BA134">
        <v>302407</v>
      </c>
      <c r="BB134" s="28">
        <v>1893470</v>
      </c>
      <c r="BC134" s="28">
        <f t="shared" si="53"/>
        <v>24804.417312932299</v>
      </c>
      <c r="BD134">
        <v>3.4872999999999998</v>
      </c>
      <c r="BE134" t="s">
        <v>369</v>
      </c>
      <c r="BF134">
        <v>4.1609999999999996</v>
      </c>
      <c r="BG134">
        <v>4.7606000000000002</v>
      </c>
    </row>
    <row r="135" spans="1:59" x14ac:dyDescent="0.2">
      <c r="A135" t="s">
        <v>131</v>
      </c>
      <c r="B135">
        <v>-1.60872564938686E-2</v>
      </c>
      <c r="D135">
        <v>1.9</v>
      </c>
      <c r="E135" s="4">
        <v>2526378.9</v>
      </c>
      <c r="F135" s="4">
        <v>1080847.7</v>
      </c>
      <c r="G135" s="4">
        <v>415862.9</v>
      </c>
      <c r="H135" s="4">
        <v>76.686000000000007</v>
      </c>
      <c r="I135" s="4">
        <v>271198</v>
      </c>
      <c r="J135" s="4">
        <f t="shared" si="62"/>
        <v>271198</v>
      </c>
      <c r="K135" s="4">
        <v>72.13</v>
      </c>
      <c r="L135" s="4">
        <v>3.17</v>
      </c>
      <c r="M135" s="3">
        <v>158.244</v>
      </c>
      <c r="N135" s="3">
        <v>1691.7329999999999</v>
      </c>
      <c r="O135" s="3">
        <v>949.02700000000004</v>
      </c>
      <c r="P135" s="3">
        <v>1.1419999999999999</v>
      </c>
      <c r="Q135" s="3">
        <v>376.24299999999999</v>
      </c>
      <c r="R135" s="3">
        <v>1.107</v>
      </c>
      <c r="S135" s="3">
        <v>1.141</v>
      </c>
      <c r="T135" s="3">
        <v>158.244</v>
      </c>
      <c r="U135" s="3">
        <v>917.98099999999999</v>
      </c>
      <c r="V135" s="3">
        <v>144.21199999999999</v>
      </c>
      <c r="W135" s="3">
        <v>3.1160000000000001</v>
      </c>
      <c r="X135" s="3">
        <f t="shared" si="54"/>
        <v>6.3654966299614459</v>
      </c>
      <c r="Y135" s="3">
        <f t="shared" si="55"/>
        <v>5.5788752234543786</v>
      </c>
      <c r="Z135" s="3">
        <v>111.45099999999999</v>
      </c>
      <c r="AA135" s="3">
        <v>121935</v>
      </c>
      <c r="AB135" s="3">
        <f t="shared" si="56"/>
        <v>949.85875021910601</v>
      </c>
      <c r="AC135" s="3">
        <f t="shared" si="57"/>
        <v>365.03155214723921</v>
      </c>
      <c r="AD135" s="3">
        <v>82.36</v>
      </c>
      <c r="AE135" s="6">
        <f t="shared" si="45"/>
        <v>2526378.9</v>
      </c>
      <c r="AF135" s="6">
        <f t="shared" si="46"/>
        <v>14094.45922332629</v>
      </c>
      <c r="AG135" s="6">
        <f t="shared" si="47"/>
        <v>5422.9311738778915</v>
      </c>
      <c r="AH135" s="6">
        <f t="shared" si="48"/>
        <v>76.686000000000007</v>
      </c>
      <c r="AI135" s="6">
        <f t="shared" si="58"/>
        <v>271198</v>
      </c>
      <c r="AJ135" s="6">
        <f t="shared" si="49"/>
        <v>0.94058889497431064</v>
      </c>
      <c r="AK135" s="6">
        <f>Hours_q!D135</f>
        <v>271198</v>
      </c>
      <c r="AL135" s="2">
        <f t="shared" si="63"/>
        <v>1474.2297570643698</v>
      </c>
      <c r="AM135" s="6">
        <f>AM134*'Core data'!D26/'Core data'!D25</f>
        <v>82.032741721854322</v>
      </c>
      <c r="AN135" s="7">
        <f t="shared" si="59"/>
        <v>-0.35730688018356993</v>
      </c>
      <c r="AO135" s="7">
        <f t="shared" si="64"/>
        <v>3.6962947761496295E-3</v>
      </c>
      <c r="AP135" s="7">
        <f t="shared" si="65"/>
        <v>0.44872783681880191</v>
      </c>
      <c r="AQ135" s="7">
        <f t="shared" si="66"/>
        <v>0.4350800792202455</v>
      </c>
      <c r="AR135" s="7">
        <f t="shared" si="67"/>
        <v>0.45745136038811973</v>
      </c>
      <c r="AS135" s="7">
        <f t="shared" si="68"/>
        <v>0.45025935515024001</v>
      </c>
      <c r="AT135" s="7">
        <f t="shared" si="52"/>
        <v>0.79249999999999998</v>
      </c>
      <c r="AU135" s="7">
        <f t="shared" si="60"/>
        <v>0.16837642450247062</v>
      </c>
      <c r="AV135" s="7">
        <f>Hours_q!H135</f>
        <v>-7.3051488459898062E-2</v>
      </c>
      <c r="AW135" s="7">
        <f t="shared" si="51"/>
        <v>0.88250032785939103</v>
      </c>
      <c r="AX135" s="7">
        <f t="shared" si="50"/>
        <v>0.47499999999999998</v>
      </c>
      <c r="AY135" s="7">
        <f t="shared" si="61"/>
        <v>1.1352</v>
      </c>
      <c r="AZ135">
        <v>1593613</v>
      </c>
      <c r="BA135">
        <v>305233</v>
      </c>
      <c r="BB135" s="28">
        <v>1898941</v>
      </c>
      <c r="BC135" s="28">
        <f t="shared" si="53"/>
        <v>24762.551182745217</v>
      </c>
      <c r="BD135">
        <v>3.0024000000000002</v>
      </c>
      <c r="BE135" t="s">
        <v>369</v>
      </c>
      <c r="BF135">
        <v>3.7646000000000002</v>
      </c>
      <c r="BG135">
        <v>4.5407999999999999</v>
      </c>
    </row>
    <row r="136" spans="1:59" x14ac:dyDescent="0.2">
      <c r="A136" t="s">
        <v>132</v>
      </c>
      <c r="B136">
        <v>-0.47345680628048098</v>
      </c>
      <c r="D136">
        <v>1.9</v>
      </c>
      <c r="E136" s="4">
        <v>2519748.4</v>
      </c>
      <c r="F136" s="4">
        <v>1091962.6000000001</v>
      </c>
      <c r="G136" s="4">
        <v>415929</v>
      </c>
      <c r="H136" s="4">
        <v>77.161000000000001</v>
      </c>
      <c r="I136" s="4">
        <v>271707.5</v>
      </c>
      <c r="J136" s="4">
        <f t="shared" si="62"/>
        <v>271707.5</v>
      </c>
      <c r="K136" s="4">
        <v>72.39</v>
      </c>
      <c r="L136" s="4">
        <v>2.74</v>
      </c>
      <c r="M136" s="3">
        <v>158.57</v>
      </c>
      <c r="N136" s="3">
        <v>1687.211</v>
      </c>
      <c r="O136" s="3">
        <v>948.17399999999998</v>
      </c>
      <c r="P136" s="3">
        <v>1.1519999999999999</v>
      </c>
      <c r="Q136" s="3">
        <v>377.50599999999997</v>
      </c>
      <c r="R136" s="3">
        <v>1.1080000000000001</v>
      </c>
      <c r="S136" s="3">
        <v>1.1479999999999999</v>
      </c>
      <c r="T136" s="3">
        <v>158.57</v>
      </c>
      <c r="U136" s="3">
        <v>922.90599999999995</v>
      </c>
      <c r="V136" s="3">
        <v>144.30000000000001</v>
      </c>
      <c r="W136" s="3">
        <v>2.6850000000000001</v>
      </c>
      <c r="X136" s="3">
        <f t="shared" si="54"/>
        <v>6.3957449757449751</v>
      </c>
      <c r="Y136" s="3">
        <f t="shared" si="55"/>
        <v>5.5712064248649611</v>
      </c>
      <c r="Z136" s="3">
        <v>111.991</v>
      </c>
      <c r="AA136" s="3">
        <v>121976</v>
      </c>
      <c r="AB136" s="3">
        <f t="shared" si="56"/>
        <v>951.47774216027869</v>
      </c>
      <c r="AC136" s="3">
        <f t="shared" si="57"/>
        <v>364.35248083623696</v>
      </c>
      <c r="AD136" s="3">
        <v>82.74</v>
      </c>
      <c r="AE136" s="6">
        <f t="shared" ref="AE136:AE167" si="69">E136</f>
        <v>2519748.4</v>
      </c>
      <c r="AF136" s="6">
        <f t="shared" ref="AF136:AF167" si="70">F136/H136</f>
        <v>14151.74246056946</v>
      </c>
      <c r="AG136" s="6">
        <f t="shared" ref="AG136:AG167" si="71">G136/H136</f>
        <v>5390.4044789466179</v>
      </c>
      <c r="AH136" s="6">
        <f t="shared" ref="AH136:AH167" si="72">H136</f>
        <v>77.161000000000001</v>
      </c>
      <c r="AI136" s="6">
        <f t="shared" si="58"/>
        <v>271707.5</v>
      </c>
      <c r="AJ136" s="6">
        <f t="shared" ref="AJ136:AJ167" si="73">K136/H136</f>
        <v>0.93816824561630874</v>
      </c>
      <c r="AK136" s="6">
        <f>Hours_q!D136</f>
        <v>271707.5</v>
      </c>
      <c r="AL136" s="2">
        <f t="shared" si="63"/>
        <v>1473.9669613233293</v>
      </c>
      <c r="AM136" s="6">
        <f>AM135*'Core data'!D27/'Core data'!D26</f>
        <v>82.470993377483452</v>
      </c>
      <c r="AN136" s="7">
        <f t="shared" si="59"/>
        <v>-0.17645317751767017</v>
      </c>
      <c r="AO136" s="7">
        <f t="shared" si="64"/>
        <v>-0.45048960289172951</v>
      </c>
      <c r="AP136" s="7">
        <f t="shared" si="65"/>
        <v>0.21790627097689383</v>
      </c>
      <c r="AQ136" s="7">
        <f t="shared" si="66"/>
        <v>-0.78929902936695517</v>
      </c>
      <c r="AR136" s="7">
        <f t="shared" si="67"/>
        <v>0.61749856588592367</v>
      </c>
      <c r="AS136" s="7">
        <f t="shared" si="68"/>
        <v>0.53281792316251264</v>
      </c>
      <c r="AT136" s="7">
        <f t="shared" si="52"/>
        <v>0.68500000000000005</v>
      </c>
      <c r="AU136" s="7">
        <f t="shared" si="60"/>
        <v>-0.25768638693904622</v>
      </c>
      <c r="AV136" s="7">
        <f>Hours_q!H136</f>
        <v>-0.1682389925457769</v>
      </c>
      <c r="AW136" s="7">
        <f t="shared" si="51"/>
        <v>0.78731282377351219</v>
      </c>
      <c r="AX136" s="7">
        <f t="shared" si="50"/>
        <v>0.47499999999999998</v>
      </c>
      <c r="AY136" s="7">
        <f t="shared" si="61"/>
        <v>1.0382</v>
      </c>
      <c r="AZ136">
        <v>1603141</v>
      </c>
      <c r="BA136">
        <v>307766</v>
      </c>
      <c r="BB136" s="28">
        <v>1910918</v>
      </c>
      <c r="BC136" s="28">
        <f t="shared" si="53"/>
        <v>24765.334819403583</v>
      </c>
      <c r="BD136">
        <v>2.5287000000000002</v>
      </c>
      <c r="BE136" t="s">
        <v>369</v>
      </c>
      <c r="BF136">
        <v>3.2803</v>
      </c>
      <c r="BG136">
        <v>4.1528</v>
      </c>
    </row>
    <row r="137" spans="1:59" x14ac:dyDescent="0.2">
      <c r="A137" t="s">
        <v>133</v>
      </c>
      <c r="B137">
        <v>-0.16894943303293899</v>
      </c>
      <c r="D137">
        <v>1.9</v>
      </c>
      <c r="E137" s="4">
        <v>2520789.4</v>
      </c>
      <c r="F137" s="4">
        <v>1097271.1000000001</v>
      </c>
      <c r="G137" s="4">
        <v>416398.4</v>
      </c>
      <c r="H137" s="4">
        <v>77.614000000000004</v>
      </c>
      <c r="I137" s="4">
        <v>272257.3</v>
      </c>
      <c r="J137" s="4">
        <f t="shared" si="62"/>
        <v>272257.3</v>
      </c>
      <c r="K137" s="4">
        <v>72.81</v>
      </c>
      <c r="L137" s="4">
        <v>2.4300000000000002</v>
      </c>
      <c r="M137" s="3">
        <v>158.92699999999999</v>
      </c>
      <c r="N137" s="3">
        <v>1688.155</v>
      </c>
      <c r="O137" s="3">
        <v>949.87400000000002</v>
      </c>
      <c r="P137" s="3">
        <v>1.155</v>
      </c>
      <c r="Q137" s="3">
        <v>377.608</v>
      </c>
      <c r="R137" s="3">
        <v>1.1100000000000001</v>
      </c>
      <c r="S137" s="3">
        <v>1.153</v>
      </c>
      <c r="T137" s="3">
        <v>158.92699999999999</v>
      </c>
      <c r="U137" s="3">
        <v>927.93700000000001</v>
      </c>
      <c r="V137" s="3">
        <v>144.54400000000001</v>
      </c>
      <c r="W137" s="3">
        <v>2.359</v>
      </c>
      <c r="X137" s="3">
        <f t="shared" si="54"/>
        <v>6.4197545384104489</v>
      </c>
      <c r="Y137" s="3">
        <f t="shared" si="55"/>
        <v>5.5678703715615336</v>
      </c>
      <c r="Z137" s="3">
        <v>112.60899999999999</v>
      </c>
      <c r="AA137" s="3">
        <v>122101</v>
      </c>
      <c r="AB137" s="3">
        <f t="shared" si="56"/>
        <v>951.5216565481353</v>
      </c>
      <c r="AC137" s="3">
        <f t="shared" si="57"/>
        <v>363.52548135299224</v>
      </c>
      <c r="AD137" s="3">
        <v>83.13</v>
      </c>
      <c r="AE137" s="6">
        <f t="shared" si="69"/>
        <v>2520789.4</v>
      </c>
      <c r="AF137" s="6">
        <f t="shared" si="70"/>
        <v>14137.540907568222</v>
      </c>
      <c r="AG137" s="6">
        <f t="shared" si="71"/>
        <v>5364.9908521658463</v>
      </c>
      <c r="AH137" s="6">
        <f t="shared" si="72"/>
        <v>77.614000000000004</v>
      </c>
      <c r="AI137" s="6">
        <f t="shared" si="58"/>
        <v>272257.3</v>
      </c>
      <c r="AJ137" s="6">
        <f t="shared" si="73"/>
        <v>0.93810395031824156</v>
      </c>
      <c r="AK137" s="6">
        <f>Hours_q!D137</f>
        <v>272257.3</v>
      </c>
      <c r="AL137" s="2">
        <f t="shared" si="63"/>
        <v>1474.008266440208</v>
      </c>
      <c r="AM137" s="6">
        <f>AM136*'Core data'!D28/'Core data'!D27</f>
        <v>82.869403973509947</v>
      </c>
      <c r="AN137" s="7">
        <f t="shared" si="59"/>
        <v>-0.65023875939855391</v>
      </c>
      <c r="AO137" s="7">
        <f t="shared" si="64"/>
        <v>-0.16084038489638031</v>
      </c>
      <c r="AP137" s="7">
        <f t="shared" si="65"/>
        <v>-0.30254786269333467</v>
      </c>
      <c r="AQ137" s="7">
        <f t="shared" si="66"/>
        <v>-0.67472086129863107</v>
      </c>
      <c r="AR137" s="7">
        <f t="shared" si="67"/>
        <v>0.58536752514607282</v>
      </c>
      <c r="AS137" s="7">
        <f t="shared" si="68"/>
        <v>0.48192864359489218</v>
      </c>
      <c r="AT137" s="7">
        <f t="shared" si="52"/>
        <v>0.60750000000000004</v>
      </c>
      <c r="AU137" s="7">
        <f t="shared" si="60"/>
        <v>-6.853514989101455E-3</v>
      </c>
      <c r="AV137" s="7">
        <f>Hours_q!H137</f>
        <v>-0.43056263958384844</v>
      </c>
      <c r="AW137" s="7">
        <f t="shared" si="51"/>
        <v>0.52498917673544065</v>
      </c>
      <c r="AX137" s="7">
        <f t="shared" si="50"/>
        <v>0.47499999999999998</v>
      </c>
      <c r="AY137" s="7">
        <f t="shared" si="61"/>
        <v>0.98924999999999996</v>
      </c>
      <c r="AZ137">
        <v>1603280</v>
      </c>
      <c r="BA137">
        <v>310329</v>
      </c>
      <c r="BB137" s="28">
        <v>1913543</v>
      </c>
      <c r="BC137" s="28">
        <f t="shared" si="53"/>
        <v>24654.611281469835</v>
      </c>
      <c r="BD137">
        <v>2.3237999999999999</v>
      </c>
      <c r="BE137" t="s">
        <v>369</v>
      </c>
      <c r="BF137">
        <v>3.0634999999999999</v>
      </c>
      <c r="BG137">
        <v>3.9569999999999999</v>
      </c>
    </row>
    <row r="138" spans="1:59" x14ac:dyDescent="0.2">
      <c r="A138" t="s">
        <v>134</v>
      </c>
      <c r="B138">
        <v>0.33222521823814699</v>
      </c>
      <c r="D138">
        <v>1.9</v>
      </c>
      <c r="E138" s="4">
        <v>2536984.4</v>
      </c>
      <c r="F138" s="4">
        <v>1108914.8999999999</v>
      </c>
      <c r="G138" s="4">
        <v>424859</v>
      </c>
      <c r="H138" s="4">
        <v>78.105000000000004</v>
      </c>
      <c r="I138" s="4">
        <v>272606.40000000002</v>
      </c>
      <c r="J138" s="4">
        <f t="shared" si="62"/>
        <v>272606.40000000002</v>
      </c>
      <c r="K138" s="4">
        <v>73.7</v>
      </c>
      <c r="L138" s="4">
        <v>2.13</v>
      </c>
      <c r="M138" s="3">
        <v>159.19800000000001</v>
      </c>
      <c r="N138" s="3">
        <v>1696.6610000000001</v>
      </c>
      <c r="O138" s="3">
        <v>954.28200000000004</v>
      </c>
      <c r="P138" s="3">
        <v>1.1619999999999999</v>
      </c>
      <c r="Q138" s="3">
        <v>380.59899999999999</v>
      </c>
      <c r="R138" s="3">
        <v>1.1140000000000001</v>
      </c>
      <c r="S138" s="3">
        <v>1.163</v>
      </c>
      <c r="T138" s="3">
        <v>159.19800000000001</v>
      </c>
      <c r="U138" s="3">
        <v>940.47</v>
      </c>
      <c r="V138" s="3">
        <v>144.74799999999999</v>
      </c>
      <c r="W138" s="3">
        <v>2.1389999999999998</v>
      </c>
      <c r="X138" s="3">
        <f t="shared" si="54"/>
        <v>6.4972918451377577</v>
      </c>
      <c r="Y138" s="3">
        <f t="shared" si="55"/>
        <v>5.5866653870488028</v>
      </c>
      <c r="Z138" s="3">
        <v>113.18600000000001</v>
      </c>
      <c r="AA138" s="3">
        <v>122271</v>
      </c>
      <c r="AB138" s="3">
        <f t="shared" si="56"/>
        <v>953.46146517626812</v>
      </c>
      <c r="AC138" s="3">
        <f t="shared" si="57"/>
        <v>364.56344453998281</v>
      </c>
      <c r="AD138" s="3">
        <v>83.53</v>
      </c>
      <c r="AE138" s="6">
        <f t="shared" si="69"/>
        <v>2536984.4</v>
      </c>
      <c r="AF138" s="6">
        <f t="shared" si="70"/>
        <v>14197.745342807757</v>
      </c>
      <c r="AG138" s="6">
        <f t="shared" si="71"/>
        <v>5439.5877344600212</v>
      </c>
      <c r="AH138" s="6">
        <f t="shared" si="72"/>
        <v>78.105000000000004</v>
      </c>
      <c r="AI138" s="6">
        <f t="shared" si="58"/>
        <v>272606.40000000002</v>
      </c>
      <c r="AJ138" s="6">
        <f t="shared" si="73"/>
        <v>0.943601561999872</v>
      </c>
      <c r="AK138" s="6">
        <f>Hours_q!D138</f>
        <v>272606.40000000002</v>
      </c>
      <c r="AL138" s="2">
        <f t="shared" si="63"/>
        <v>1474.6486689567637</v>
      </c>
      <c r="AM138" s="6">
        <f>AM137*'Core data'!D29/'Core data'!D28</f>
        <v>83.208052980132464</v>
      </c>
      <c r="AN138" s="7">
        <f t="shared" si="59"/>
        <v>1.0571100410377312</v>
      </c>
      <c r="AO138" s="7">
        <f t="shared" si="64"/>
        <v>0.51226035998721964</v>
      </c>
      <c r="AP138" s="7">
        <f t="shared" si="65"/>
        <v>0.29680167709375221</v>
      </c>
      <c r="AQ138" s="7">
        <f t="shared" si="66"/>
        <v>1.2527181337485673</v>
      </c>
      <c r="AR138" s="7">
        <f t="shared" si="67"/>
        <v>0.63062519950197637</v>
      </c>
      <c r="AS138" s="7">
        <f t="shared" si="68"/>
        <v>0.40782112418664096</v>
      </c>
      <c r="AT138" s="7">
        <f t="shared" si="52"/>
        <v>0.53249999999999997</v>
      </c>
      <c r="AU138" s="7">
        <f t="shared" si="60"/>
        <v>0.58432387936515229</v>
      </c>
      <c r="AV138" s="7">
        <f>Hours_q!H138</f>
        <v>-0.38812952669069245</v>
      </c>
      <c r="AW138" s="7">
        <f t="shared" si="51"/>
        <v>0.56742228962859664</v>
      </c>
      <c r="AX138" s="7">
        <f t="shared" si="50"/>
        <v>0.47499999999999998</v>
      </c>
      <c r="AY138" s="7">
        <f t="shared" si="61"/>
        <v>1.0416000000000001</v>
      </c>
      <c r="AZ138">
        <v>1635282</v>
      </c>
      <c r="BA138">
        <v>313324</v>
      </c>
      <c r="BB138" s="28">
        <v>1948608</v>
      </c>
      <c r="BC138" s="28">
        <f t="shared" si="53"/>
        <v>24948.569233723832</v>
      </c>
      <c r="BD138">
        <v>2.4874999999999998</v>
      </c>
      <c r="BE138" t="s">
        <v>369</v>
      </c>
      <c r="BF138">
        <v>3.3475999999999999</v>
      </c>
      <c r="BG138">
        <v>4.1664000000000003</v>
      </c>
    </row>
    <row r="139" spans="1:59" x14ac:dyDescent="0.2">
      <c r="A139" t="s">
        <v>135</v>
      </c>
      <c r="B139">
        <v>0.52039253110880401</v>
      </c>
      <c r="D139">
        <v>1.9</v>
      </c>
      <c r="E139" s="4">
        <v>2552804.7000000002</v>
      </c>
      <c r="F139" s="4">
        <v>1117590.3</v>
      </c>
      <c r="G139" s="4">
        <v>428547.4</v>
      </c>
      <c r="H139" s="4">
        <v>78.293000000000006</v>
      </c>
      <c r="I139" s="4">
        <v>272980.40000000002</v>
      </c>
      <c r="J139" s="4">
        <f t="shared" si="62"/>
        <v>272980.40000000002</v>
      </c>
      <c r="K139" s="4">
        <v>73.760000000000005</v>
      </c>
      <c r="L139" s="4">
        <v>2.11</v>
      </c>
      <c r="M139" s="3">
        <v>159.6</v>
      </c>
      <c r="N139" s="3">
        <v>1709.82</v>
      </c>
      <c r="O139" s="3">
        <v>956.77200000000005</v>
      </c>
      <c r="P139" s="3">
        <v>1.1659999999999999</v>
      </c>
      <c r="Q139" s="3">
        <v>384.10599999999999</v>
      </c>
      <c r="R139" s="3">
        <v>1.1200000000000001</v>
      </c>
      <c r="S139" s="3">
        <v>1.165</v>
      </c>
      <c r="T139" s="3">
        <v>159.6</v>
      </c>
      <c r="U139" s="3">
        <v>942.28800000000001</v>
      </c>
      <c r="V139" s="3">
        <v>145.071</v>
      </c>
      <c r="W139" s="3">
        <v>2.149</v>
      </c>
      <c r="X139" s="3">
        <f t="shared" si="54"/>
        <v>6.4953574456645367</v>
      </c>
      <c r="Y139" s="3">
        <f t="shared" si="55"/>
        <v>5.5754141164502462</v>
      </c>
      <c r="Z139" s="3">
        <v>113.78</v>
      </c>
      <c r="AA139" s="3">
        <v>122451</v>
      </c>
      <c r="AB139" s="3">
        <f t="shared" si="56"/>
        <v>957.59326351931338</v>
      </c>
      <c r="AC139" s="3">
        <f t="shared" si="57"/>
        <v>369.2692875536481</v>
      </c>
      <c r="AD139" s="3">
        <v>83.96</v>
      </c>
      <c r="AE139" s="6">
        <f t="shared" si="69"/>
        <v>2552804.7000000002</v>
      </c>
      <c r="AF139" s="6">
        <f t="shared" si="70"/>
        <v>14274.460041127559</v>
      </c>
      <c r="AG139" s="6">
        <f t="shared" si="71"/>
        <v>5473.636212688235</v>
      </c>
      <c r="AH139" s="6">
        <f t="shared" si="72"/>
        <v>78.293000000000006</v>
      </c>
      <c r="AI139" s="6">
        <f t="shared" si="58"/>
        <v>272980.40000000002</v>
      </c>
      <c r="AJ139" s="6">
        <f t="shared" si="73"/>
        <v>0.94210210363634039</v>
      </c>
      <c r="AK139" s="6">
        <f>Hours_q!D139</f>
        <v>272980.40000000002</v>
      </c>
      <c r="AL139" s="2">
        <f t="shared" si="63"/>
        <v>1475.2703195060114</v>
      </c>
      <c r="AM139" s="6">
        <f>AM138*'Core data'!D30/'Core data'!D29</f>
        <v>83.606463576158944</v>
      </c>
      <c r="AN139" s="7">
        <f t="shared" si="59"/>
        <v>0.40480057999152419</v>
      </c>
      <c r="AO139" s="7">
        <f t="shared" si="64"/>
        <v>0.4845504366414034</v>
      </c>
      <c r="AP139" s="7">
        <f t="shared" si="65"/>
        <v>0.40177548853849937</v>
      </c>
      <c r="AQ139" s="7">
        <f t="shared" si="66"/>
        <v>0.48688760851435886</v>
      </c>
      <c r="AR139" s="7">
        <f t="shared" si="67"/>
        <v>0.24041239728178534</v>
      </c>
      <c r="AS139" s="7">
        <f t="shared" si="68"/>
        <v>0.47766988364153973</v>
      </c>
      <c r="AT139" s="7">
        <f t="shared" si="52"/>
        <v>0.52749999999999997</v>
      </c>
      <c r="AU139" s="7">
        <f t="shared" si="60"/>
        <v>-0.1590343919770435</v>
      </c>
      <c r="AV139" s="7">
        <f>Hours_q!H139</f>
        <v>-0.29138714473705529</v>
      </c>
      <c r="AW139" s="7">
        <f t="shared" si="51"/>
        <v>0.6641646715822338</v>
      </c>
      <c r="AX139" s="7">
        <f t="shared" si="50"/>
        <v>0.47499999999999998</v>
      </c>
      <c r="AY139" s="7">
        <f t="shared" si="61"/>
        <v>1.091825</v>
      </c>
      <c r="AZ139">
        <v>1647532</v>
      </c>
      <c r="BA139">
        <v>316293</v>
      </c>
      <c r="BB139" s="28">
        <v>1963912</v>
      </c>
      <c r="BC139" s="28">
        <f t="shared" si="53"/>
        <v>25084.132681082599</v>
      </c>
      <c r="BD139">
        <v>2.6227999999999998</v>
      </c>
      <c r="BE139" t="s">
        <v>369</v>
      </c>
      <c r="BF139">
        <v>3.5954000000000002</v>
      </c>
      <c r="BG139">
        <v>4.3673000000000002</v>
      </c>
    </row>
    <row r="140" spans="1:59" x14ac:dyDescent="0.2">
      <c r="A140" t="s">
        <v>136</v>
      </c>
      <c r="B140">
        <v>0.26737356290800202</v>
      </c>
      <c r="D140">
        <v>1.9</v>
      </c>
      <c r="E140" s="4">
        <v>2567097</v>
      </c>
      <c r="F140" s="4">
        <v>1129324.2</v>
      </c>
      <c r="G140" s="4">
        <v>433472.9</v>
      </c>
      <c r="H140" s="4">
        <v>78.652000000000001</v>
      </c>
      <c r="I140" s="4">
        <v>273350.09999999998</v>
      </c>
      <c r="J140" s="4">
        <f t="shared" si="62"/>
        <v>273350.09999999998</v>
      </c>
      <c r="K140" s="4">
        <v>74.28</v>
      </c>
      <c r="L140" s="4">
        <v>2.06</v>
      </c>
      <c r="M140" s="3">
        <v>160.08699999999999</v>
      </c>
      <c r="N140" s="3">
        <v>1719.6289999999999</v>
      </c>
      <c r="O140" s="3">
        <v>963.28499999999997</v>
      </c>
      <c r="P140" s="3">
        <v>1.171</v>
      </c>
      <c r="Q140" s="3">
        <v>386.54899999999998</v>
      </c>
      <c r="R140" s="3">
        <v>1.125</v>
      </c>
      <c r="S140" s="3">
        <v>1.17</v>
      </c>
      <c r="T140" s="3">
        <v>160.08699999999999</v>
      </c>
      <c r="U140" s="3">
        <v>949.11400000000003</v>
      </c>
      <c r="V140" s="3">
        <v>145.26900000000001</v>
      </c>
      <c r="W140" s="3">
        <v>2.0619999999999998</v>
      </c>
      <c r="X140" s="3">
        <f t="shared" si="54"/>
        <v>6.5334930370553934</v>
      </c>
      <c r="Y140" s="3">
        <f t="shared" si="55"/>
        <v>5.584182082953328</v>
      </c>
      <c r="Z140" s="3">
        <v>114.33</v>
      </c>
      <c r="AA140" s="3">
        <v>122631</v>
      </c>
      <c r="AB140" s="3">
        <f t="shared" si="56"/>
        <v>964.10832051282057</v>
      </c>
      <c r="AC140" s="3">
        <f t="shared" si="57"/>
        <v>371.6817307692308</v>
      </c>
      <c r="AD140" s="3">
        <v>84.45</v>
      </c>
      <c r="AE140" s="6">
        <f t="shared" si="69"/>
        <v>2567097</v>
      </c>
      <c r="AF140" s="6">
        <f t="shared" si="70"/>
        <v>14358.493108884706</v>
      </c>
      <c r="AG140" s="6">
        <f t="shared" si="71"/>
        <v>5511.2762548949804</v>
      </c>
      <c r="AH140" s="6">
        <f t="shared" si="72"/>
        <v>78.652000000000001</v>
      </c>
      <c r="AI140" s="6">
        <f t="shared" si="58"/>
        <v>273350.09999999998</v>
      </c>
      <c r="AJ140" s="6">
        <f t="shared" si="73"/>
        <v>0.94441336520368202</v>
      </c>
      <c r="AK140" s="6">
        <f>Hours_q!D140</f>
        <v>273350.09999999998</v>
      </c>
      <c r="AL140" s="2">
        <f t="shared" si="63"/>
        <v>1475.8286246439707</v>
      </c>
      <c r="AM140" s="6">
        <f>AM139*'Core data'!D31/'Core data'!D30</f>
        <v>84.144317880794716</v>
      </c>
      <c r="AN140" s="7">
        <f t="shared" si="59"/>
        <v>0.86946039316859314</v>
      </c>
      <c r="AO140" s="7">
        <f t="shared" si="64"/>
        <v>0.42296579430889919</v>
      </c>
      <c r="AP140" s="7">
        <f t="shared" si="65"/>
        <v>0.45162986336568361</v>
      </c>
      <c r="AQ140" s="7">
        <f t="shared" si="66"/>
        <v>0.54996770144607154</v>
      </c>
      <c r="AR140" s="7">
        <f t="shared" si="67"/>
        <v>0.45748590415206197</v>
      </c>
      <c r="AS140" s="7">
        <f t="shared" si="68"/>
        <v>0.64125620525066995</v>
      </c>
      <c r="AT140" s="7">
        <f t="shared" si="52"/>
        <v>0.51500000000000001</v>
      </c>
      <c r="AU140" s="7">
        <f t="shared" si="60"/>
        <v>0.24502981946459679</v>
      </c>
      <c r="AV140" s="7">
        <f>Hours_q!H140</f>
        <v>-0.50688134634392601</v>
      </c>
      <c r="AW140" s="7">
        <f t="shared" si="51"/>
        <v>0.44867046997536308</v>
      </c>
      <c r="AX140" s="7">
        <f t="shared" si="50"/>
        <v>0.47499999999999998</v>
      </c>
      <c r="AY140" s="7">
        <f t="shared" si="61"/>
        <v>1.0382750000000001</v>
      </c>
      <c r="AZ140">
        <v>1672592</v>
      </c>
      <c r="BA140">
        <v>320274</v>
      </c>
      <c r="BB140" s="28">
        <v>1992841</v>
      </c>
      <c r="BC140" s="28">
        <f t="shared" si="53"/>
        <v>25337.448507348829</v>
      </c>
      <c r="BD140">
        <v>2.3151000000000002</v>
      </c>
      <c r="BE140" t="s">
        <v>369</v>
      </c>
      <c r="BF140">
        <v>3.2374000000000001</v>
      </c>
      <c r="BG140">
        <v>4.1531000000000002</v>
      </c>
    </row>
    <row r="141" spans="1:59" x14ac:dyDescent="0.2">
      <c r="A141" t="s">
        <v>137</v>
      </c>
      <c r="B141">
        <v>0.306234926212134</v>
      </c>
      <c r="D141">
        <v>1.9</v>
      </c>
      <c r="E141" s="4">
        <v>2582666.7999999998</v>
      </c>
      <c r="F141" s="4">
        <v>1139905.8</v>
      </c>
      <c r="G141" s="4">
        <v>440383.5</v>
      </c>
      <c r="H141" s="4">
        <v>79.138999999999996</v>
      </c>
      <c r="I141" s="4">
        <v>273772.5</v>
      </c>
      <c r="J141" s="4">
        <f t="shared" si="62"/>
        <v>273772.5</v>
      </c>
      <c r="K141" s="4">
        <v>74.709999999999994</v>
      </c>
      <c r="L141" s="4">
        <v>2.06</v>
      </c>
      <c r="M141" s="3">
        <v>160.44300000000001</v>
      </c>
      <c r="N141" s="3">
        <v>1728.739</v>
      </c>
      <c r="O141" s="3">
        <v>965.47699999999998</v>
      </c>
      <c r="P141" s="3">
        <v>1.18</v>
      </c>
      <c r="Q141" s="3">
        <v>387.63</v>
      </c>
      <c r="R141" s="3">
        <v>1.1359999999999999</v>
      </c>
      <c r="S141" s="3">
        <v>1.177</v>
      </c>
      <c r="T141" s="3">
        <v>160.44300000000001</v>
      </c>
      <c r="U141" s="3">
        <v>955.94299999999998</v>
      </c>
      <c r="V141" s="3">
        <v>145.601</v>
      </c>
      <c r="W141" s="3">
        <v>2.0830000000000002</v>
      </c>
      <c r="X141" s="3">
        <f t="shared" si="54"/>
        <v>6.5654974897150433</v>
      </c>
      <c r="Y141" s="3">
        <f t="shared" si="55"/>
        <v>5.5781626930459156</v>
      </c>
      <c r="Z141" s="3">
        <v>114.95099999999999</v>
      </c>
      <c r="AA141" s="3">
        <v>122901</v>
      </c>
      <c r="AB141" s="3">
        <f t="shared" si="56"/>
        <v>967.93785896346628</v>
      </c>
      <c r="AC141" s="3">
        <f t="shared" si="57"/>
        <v>374.12717077315205</v>
      </c>
      <c r="AD141" s="3">
        <v>84.88</v>
      </c>
      <c r="AE141" s="6">
        <f t="shared" si="69"/>
        <v>2582666.7999999998</v>
      </c>
      <c r="AF141" s="6">
        <f t="shared" si="70"/>
        <v>14403.843869647078</v>
      </c>
      <c r="AG141" s="6">
        <f t="shared" si="71"/>
        <v>5564.6836578678021</v>
      </c>
      <c r="AH141" s="6">
        <f t="shared" si="72"/>
        <v>79.138999999999996</v>
      </c>
      <c r="AI141" s="6">
        <f t="shared" si="58"/>
        <v>273772.5</v>
      </c>
      <c r="AJ141" s="6">
        <f t="shared" si="73"/>
        <v>0.94403517860978781</v>
      </c>
      <c r="AK141" s="6">
        <f>Hours_q!D141</f>
        <v>273772.5</v>
      </c>
      <c r="AL141" s="2">
        <f t="shared" si="63"/>
        <v>1476.4333066467138</v>
      </c>
      <c r="AM141" s="6">
        <f>AM140*'Core data'!D32/'Core data'!D31</f>
        <v>84.622410596026498</v>
      </c>
      <c r="AN141" s="7">
        <f t="shared" si="59"/>
        <v>7.5713570530479016E-2</v>
      </c>
      <c r="AO141" s="7">
        <f t="shared" si="64"/>
        <v>0.45027416657525504</v>
      </c>
      <c r="AP141" s="7">
        <f t="shared" si="65"/>
        <v>0.16094065848764585</v>
      </c>
      <c r="AQ141" s="7">
        <f t="shared" si="66"/>
        <v>0.80998382510612155</v>
      </c>
      <c r="AR141" s="7">
        <f t="shared" si="67"/>
        <v>0.61727417449061761</v>
      </c>
      <c r="AS141" s="7">
        <f t="shared" si="68"/>
        <v>0.56657375356772999</v>
      </c>
      <c r="AT141" s="7">
        <f t="shared" si="52"/>
        <v>0.51500000000000001</v>
      </c>
      <c r="AU141" s="7">
        <f t="shared" si="60"/>
        <v>-4.0052624170131286E-2</v>
      </c>
      <c r="AV141" s="7">
        <f>Hours_q!H141</f>
        <v>-0.35813846238100983</v>
      </c>
      <c r="AW141" s="7">
        <f t="shared" si="51"/>
        <v>0.59741335393827932</v>
      </c>
      <c r="AX141" s="7">
        <f t="shared" si="50"/>
        <v>0.47499999999999998</v>
      </c>
      <c r="AY141" s="7">
        <f t="shared" si="61"/>
        <v>1.089275</v>
      </c>
      <c r="AZ141">
        <v>1685780</v>
      </c>
      <c r="BA141">
        <v>324131</v>
      </c>
      <c r="BB141" s="28">
        <v>2009800</v>
      </c>
      <c r="BC141" s="28">
        <f t="shared" si="53"/>
        <v>25395.822540087695</v>
      </c>
      <c r="BD141">
        <v>2.5571999999999999</v>
      </c>
      <c r="BE141" t="s">
        <v>369</v>
      </c>
      <c r="BF141">
        <v>3.4704000000000002</v>
      </c>
      <c r="BG141">
        <v>4.3571</v>
      </c>
    </row>
    <row r="142" spans="1:59" x14ac:dyDescent="0.2">
      <c r="A142" t="s">
        <v>138</v>
      </c>
      <c r="B142">
        <v>6.8720737020822001E-2</v>
      </c>
      <c r="D142">
        <v>1.9</v>
      </c>
      <c r="E142" s="4">
        <v>2588832.6</v>
      </c>
      <c r="F142" s="4">
        <v>1147232.8</v>
      </c>
      <c r="G142" s="4">
        <v>444994.7</v>
      </c>
      <c r="H142" s="4">
        <v>79.501000000000005</v>
      </c>
      <c r="I142" s="4">
        <v>274326</v>
      </c>
      <c r="J142" s="4">
        <f t="shared" si="62"/>
        <v>274326</v>
      </c>
      <c r="K142" s="4">
        <v>74.97</v>
      </c>
      <c r="L142" s="4">
        <v>2.08</v>
      </c>
      <c r="M142" s="3">
        <v>160.803</v>
      </c>
      <c r="N142" s="3">
        <v>1733.809</v>
      </c>
      <c r="O142" s="3">
        <v>966.91700000000003</v>
      </c>
      <c r="P142" s="3">
        <v>1.1850000000000001</v>
      </c>
      <c r="Q142" s="3">
        <v>389.27699999999999</v>
      </c>
      <c r="R142" s="3">
        <v>1.1419999999999999</v>
      </c>
      <c r="S142" s="3">
        <v>1.1819999999999999</v>
      </c>
      <c r="T142" s="3">
        <v>160.803</v>
      </c>
      <c r="U142" s="3">
        <v>960.06</v>
      </c>
      <c r="V142" s="3">
        <v>145.953</v>
      </c>
      <c r="W142" s="3">
        <v>2.1160000000000001</v>
      </c>
      <c r="X142" s="3">
        <f t="shared" si="54"/>
        <v>6.5778709584592292</v>
      </c>
      <c r="Y142" s="3">
        <f t="shared" si="55"/>
        <v>5.5650346518267595</v>
      </c>
      <c r="Z142" s="3">
        <v>115.401</v>
      </c>
      <c r="AA142" s="3">
        <v>123105</v>
      </c>
      <c r="AB142" s="3">
        <f t="shared" si="56"/>
        <v>969.37110406091381</v>
      </c>
      <c r="AC142" s="3">
        <f t="shared" si="57"/>
        <v>376.1034974619289</v>
      </c>
      <c r="AD142" s="3">
        <v>85.27</v>
      </c>
      <c r="AE142" s="6">
        <f t="shared" si="69"/>
        <v>2588832.6</v>
      </c>
      <c r="AF142" s="6">
        <f t="shared" si="70"/>
        <v>14430.419743147884</v>
      </c>
      <c r="AG142" s="6">
        <f t="shared" si="71"/>
        <v>5597.3472031798337</v>
      </c>
      <c r="AH142" s="6">
        <f t="shared" si="72"/>
        <v>79.501000000000005</v>
      </c>
      <c r="AI142" s="6">
        <f t="shared" si="58"/>
        <v>274326</v>
      </c>
      <c r="AJ142" s="6">
        <f t="shared" si="73"/>
        <v>0.94300700620117983</v>
      </c>
      <c r="AK142" s="6">
        <f>Hours_q!D142</f>
        <v>274326</v>
      </c>
      <c r="AL142" s="2">
        <f t="shared" si="63"/>
        <v>1476.6717598474067</v>
      </c>
      <c r="AM142" s="6">
        <f>AM141*'Core data'!D33/'Core data'!D32</f>
        <v>84.961059602649016</v>
      </c>
      <c r="AN142" s="7">
        <f t="shared" si="59"/>
        <v>0.55640223443915493</v>
      </c>
      <c r="AO142" s="7">
        <f t="shared" si="64"/>
        <v>3.6482135946524448E-2</v>
      </c>
      <c r="AP142" s="7">
        <f t="shared" si="65"/>
        <v>-1.7635640870244412E-2</v>
      </c>
      <c r="AQ142" s="7">
        <f t="shared" si="66"/>
        <v>0.38329229735744869</v>
      </c>
      <c r="AR142" s="7">
        <f t="shared" si="67"/>
        <v>0.45638001553116658</v>
      </c>
      <c r="AS142" s="7">
        <f t="shared" si="68"/>
        <v>0.39938970040048549</v>
      </c>
      <c r="AT142" s="7">
        <f t="shared" si="52"/>
        <v>0.52</v>
      </c>
      <c r="AU142" s="7">
        <f t="shared" si="60"/>
        <v>-0.10897186280507305</v>
      </c>
      <c r="AV142" s="7">
        <f>Hours_q!H142</f>
        <v>-0.49756379167867471</v>
      </c>
      <c r="AW142" s="7">
        <f t="shared" si="51"/>
        <v>0.45798802464061439</v>
      </c>
      <c r="AX142" s="7">
        <f t="shared" si="50"/>
        <v>0.47499999999999998</v>
      </c>
      <c r="AY142" s="7">
        <f t="shared" si="61"/>
        <v>1.0518000000000001</v>
      </c>
      <c r="AZ142">
        <v>1706584</v>
      </c>
      <c r="BA142">
        <v>327763</v>
      </c>
      <c r="BB142" s="28">
        <v>2034363</v>
      </c>
      <c r="BC142" s="28">
        <f t="shared" si="53"/>
        <v>25589.149822014817</v>
      </c>
      <c r="BD142">
        <v>2.6088</v>
      </c>
      <c r="BE142" t="s">
        <v>369</v>
      </c>
      <c r="BF142">
        <v>3.3895</v>
      </c>
      <c r="BG142">
        <v>4.2072000000000003</v>
      </c>
    </row>
    <row r="143" spans="1:59" x14ac:dyDescent="0.2">
      <c r="A143" t="s">
        <v>139</v>
      </c>
      <c r="B143">
        <v>0.11259354532091601</v>
      </c>
      <c r="D143">
        <v>1.9</v>
      </c>
      <c r="E143" s="4">
        <v>2599904.7999999998</v>
      </c>
      <c r="F143" s="4">
        <v>1161976.8</v>
      </c>
      <c r="G143" s="4">
        <v>449546.2</v>
      </c>
      <c r="H143" s="4">
        <v>79.963999999999999</v>
      </c>
      <c r="I143" s="4">
        <v>274915.40000000002</v>
      </c>
      <c r="J143" s="4">
        <f t="shared" si="62"/>
        <v>274915.40000000002</v>
      </c>
      <c r="K143" s="4">
        <v>75.33</v>
      </c>
      <c r="L143" s="4">
        <v>2.12</v>
      </c>
      <c r="M143" s="3">
        <v>161.23699999999999</v>
      </c>
      <c r="N143" s="3">
        <v>1740.4469999999999</v>
      </c>
      <c r="O143" s="3">
        <v>975.02499999999998</v>
      </c>
      <c r="P143" s="3">
        <v>1.1910000000000001</v>
      </c>
      <c r="Q143" s="3">
        <v>390.46899999999999</v>
      </c>
      <c r="R143" s="3">
        <v>1.1519999999999999</v>
      </c>
      <c r="S143" s="3">
        <v>1.1879999999999999</v>
      </c>
      <c r="T143" s="3">
        <v>161.23699999999999</v>
      </c>
      <c r="U143" s="3">
        <v>967.26900000000001</v>
      </c>
      <c r="V143" s="3">
        <v>146.33799999999999</v>
      </c>
      <c r="W143" s="3">
        <v>2.1640000000000001</v>
      </c>
      <c r="X143" s="3">
        <f t="shared" si="54"/>
        <v>6.6098279325944054</v>
      </c>
      <c r="Y143" s="3">
        <f t="shared" si="55"/>
        <v>5.5638282260895675</v>
      </c>
      <c r="Z143" s="3">
        <v>115.774</v>
      </c>
      <c r="AA143" s="3">
        <v>123365</v>
      </c>
      <c r="AB143" s="3">
        <f t="shared" si="56"/>
        <v>977.48718434343448</v>
      </c>
      <c r="AC143" s="3">
        <f t="shared" si="57"/>
        <v>378.63660606060603</v>
      </c>
      <c r="AD143" s="3">
        <v>85.58</v>
      </c>
      <c r="AE143" s="6">
        <f t="shared" si="69"/>
        <v>2599904.7999999998</v>
      </c>
      <c r="AF143" s="6">
        <f t="shared" si="70"/>
        <v>14531.249062077935</v>
      </c>
      <c r="AG143" s="6">
        <f t="shared" si="71"/>
        <v>5621.8573358011108</v>
      </c>
      <c r="AH143" s="6">
        <f t="shared" si="72"/>
        <v>79.963999999999999</v>
      </c>
      <c r="AI143" s="6">
        <f t="shared" si="58"/>
        <v>274915.40000000002</v>
      </c>
      <c r="AJ143" s="6">
        <f t="shared" si="73"/>
        <v>0.94204892201490675</v>
      </c>
      <c r="AK143" s="6">
        <f>Hours_q!D143</f>
        <v>274915.40000000002</v>
      </c>
      <c r="AL143" s="2">
        <f t="shared" si="63"/>
        <v>1477.0985386936734</v>
      </c>
      <c r="AM143" s="6">
        <f>AM142*'Core data'!D34/'Core data'!D33</f>
        <v>85.249907284768227</v>
      </c>
      <c r="AN143" s="7">
        <f t="shared" si="59"/>
        <v>0.33625431525975941</v>
      </c>
      <c r="AO143" s="7">
        <f t="shared" si="64"/>
        <v>0.21215546709429689</v>
      </c>
      <c r="AP143" s="7">
        <f t="shared" si="65"/>
        <v>0.48167438587669337</v>
      </c>
      <c r="AQ143" s="7">
        <f t="shared" si="66"/>
        <v>0.22230905270668511</v>
      </c>
      <c r="AR143" s="7">
        <f t="shared" si="67"/>
        <v>0.58069331959679671</v>
      </c>
      <c r="AS143" s="7">
        <f t="shared" si="68"/>
        <v>0.3393999395884878</v>
      </c>
      <c r="AT143" s="7">
        <f t="shared" si="52"/>
        <v>0.53</v>
      </c>
      <c r="AU143" s="7">
        <f t="shared" si="60"/>
        <v>-0.10165048733354189</v>
      </c>
      <c r="AV143" s="7">
        <f>Hours_q!H143</f>
        <v>-0.47344464958169691</v>
      </c>
      <c r="AW143" s="7">
        <f t="shared" si="51"/>
        <v>0.48210716673759219</v>
      </c>
      <c r="AX143" s="7">
        <f t="shared" si="50"/>
        <v>0.47499999999999998</v>
      </c>
      <c r="AY143" s="7">
        <f t="shared" si="61"/>
        <v>0.96145000000000003</v>
      </c>
      <c r="AZ143">
        <v>1726001</v>
      </c>
      <c r="BA143">
        <v>331367</v>
      </c>
      <c r="BB143" s="28">
        <v>2057514</v>
      </c>
      <c r="BC143" s="28">
        <f t="shared" si="53"/>
        <v>25730.503726677005</v>
      </c>
      <c r="BD143">
        <v>2.4155000000000002</v>
      </c>
      <c r="BE143">
        <v>2.4366949999999998</v>
      </c>
      <c r="BF143">
        <v>3.0636999999999999</v>
      </c>
      <c r="BG143">
        <v>3.8458000000000001</v>
      </c>
    </row>
    <row r="144" spans="1:59" x14ac:dyDescent="0.2">
      <c r="A144" t="s">
        <v>140</v>
      </c>
      <c r="B144">
        <v>5.6849366491551499E-2</v>
      </c>
      <c r="D144">
        <v>1.9</v>
      </c>
      <c r="E144" s="4">
        <v>2606741.7000000002</v>
      </c>
      <c r="F144" s="4">
        <v>1172148.6000000001</v>
      </c>
      <c r="G144" s="4">
        <v>449167.7</v>
      </c>
      <c r="H144" s="4">
        <v>80.245999999999995</v>
      </c>
      <c r="I144" s="4">
        <v>275498.40000000002</v>
      </c>
      <c r="J144" s="4">
        <f t="shared" si="62"/>
        <v>275498.40000000002</v>
      </c>
      <c r="K144" s="4">
        <v>75.650000000000006</v>
      </c>
      <c r="L144" s="4">
        <v>2.1</v>
      </c>
      <c r="M144" s="3">
        <v>161.416</v>
      </c>
      <c r="N144" s="3">
        <v>1743.37</v>
      </c>
      <c r="O144" s="3">
        <v>977.68</v>
      </c>
      <c r="P144" s="3">
        <v>1.1950000000000001</v>
      </c>
      <c r="Q144" s="3">
        <v>392.20299999999997</v>
      </c>
      <c r="R144" s="3">
        <v>1.1559999999999999</v>
      </c>
      <c r="S144" s="3">
        <v>1.1930000000000001</v>
      </c>
      <c r="T144" s="3">
        <v>161.416</v>
      </c>
      <c r="U144" s="3">
        <v>973.81600000000003</v>
      </c>
      <c r="V144" s="3">
        <v>146.619</v>
      </c>
      <c r="W144" s="3">
        <v>2.14</v>
      </c>
      <c r="X144" s="3">
        <f t="shared" si="54"/>
        <v>6.6418131347233311</v>
      </c>
      <c r="Y144" s="3">
        <f t="shared" si="55"/>
        <v>5.5673203141017025</v>
      </c>
      <c r="Z144" s="3">
        <v>116.161</v>
      </c>
      <c r="AA144" s="3">
        <v>123704</v>
      </c>
      <c r="AB144" s="3">
        <f t="shared" si="56"/>
        <v>979.31902766135795</v>
      </c>
      <c r="AC144" s="3">
        <f t="shared" si="57"/>
        <v>380.03911818943828</v>
      </c>
      <c r="AD144" s="3">
        <v>85.86</v>
      </c>
      <c r="AE144" s="6">
        <f t="shared" si="69"/>
        <v>2606741.7000000002</v>
      </c>
      <c r="AF144" s="6">
        <f t="shared" si="70"/>
        <v>14606.941155945469</v>
      </c>
      <c r="AG144" s="6">
        <f t="shared" si="71"/>
        <v>5597.3842932981088</v>
      </c>
      <c r="AH144" s="6">
        <f t="shared" si="72"/>
        <v>80.245999999999995</v>
      </c>
      <c r="AI144" s="6">
        <f t="shared" si="58"/>
        <v>275498.40000000002</v>
      </c>
      <c r="AJ144" s="6">
        <f t="shared" si="73"/>
        <v>0.94272611718964194</v>
      </c>
      <c r="AK144" s="6">
        <f>Hours_q!D144</f>
        <v>275498.40000000002</v>
      </c>
      <c r="AL144" s="2">
        <f t="shared" si="63"/>
        <v>1477.361160860534</v>
      </c>
      <c r="AM144" s="6">
        <f>AM143*'Core data'!D35/'Core data'!D34</f>
        <v>85.568635761589405</v>
      </c>
      <c r="AN144" s="7">
        <f t="shared" si="59"/>
        <v>-0.85518792399792487</v>
      </c>
      <c r="AO144" s="7">
        <f t="shared" si="64"/>
        <v>5.0781468816549845E-2</v>
      </c>
      <c r="AP144" s="7">
        <f t="shared" si="65"/>
        <v>0.30769921544377837</v>
      </c>
      <c r="AQ144" s="7">
        <f t="shared" si="66"/>
        <v>-0.64811049467736415</v>
      </c>
      <c r="AR144" s="7">
        <f t="shared" si="67"/>
        <v>0.35203831376035366</v>
      </c>
      <c r="AS144" s="7">
        <f t="shared" si="68"/>
        <v>0.37317827564466749</v>
      </c>
      <c r="AT144" s="7">
        <f t="shared" si="52"/>
        <v>0.52500000000000002</v>
      </c>
      <c r="AU144" s="7">
        <f t="shared" si="60"/>
        <v>7.1859525915813655E-2</v>
      </c>
      <c r="AV144" s="7">
        <f>Hours_q!H144</f>
        <v>-0.6478252065728145</v>
      </c>
      <c r="AW144" s="7">
        <f t="shared" si="51"/>
        <v>0.30772660974647459</v>
      </c>
      <c r="AX144" s="7">
        <f t="shared" si="50"/>
        <v>0.47499999999999998</v>
      </c>
      <c r="AY144" s="7">
        <f t="shared" si="61"/>
        <v>0.91762500000000002</v>
      </c>
      <c r="AZ144">
        <v>1716942</v>
      </c>
      <c r="BA144">
        <v>334535</v>
      </c>
      <c r="BB144" s="28">
        <v>2051529</v>
      </c>
      <c r="BC144" s="28">
        <f t="shared" si="53"/>
        <v>25565.498591830124</v>
      </c>
      <c r="BD144">
        <v>2.4462999999999999</v>
      </c>
      <c r="BE144">
        <v>2.4420540000000002</v>
      </c>
      <c r="BF144">
        <v>2.99</v>
      </c>
      <c r="BG144">
        <v>3.6705000000000001</v>
      </c>
    </row>
    <row r="145" spans="1:59" x14ac:dyDescent="0.2">
      <c r="A145" t="s">
        <v>141</v>
      </c>
      <c r="B145">
        <v>0.362568882233472</v>
      </c>
      <c r="D145">
        <v>1.9</v>
      </c>
      <c r="E145" s="4">
        <v>2623118.6</v>
      </c>
      <c r="F145" s="4">
        <v>1185541.8999999999</v>
      </c>
      <c r="G145" s="4">
        <v>465468.9</v>
      </c>
      <c r="H145" s="4">
        <v>80.603999999999999</v>
      </c>
      <c r="I145" s="4">
        <v>276038.3</v>
      </c>
      <c r="J145" s="4">
        <f t="shared" si="62"/>
        <v>276038.3</v>
      </c>
      <c r="K145" s="4">
        <v>76.08</v>
      </c>
      <c r="L145" s="4">
        <v>2.1</v>
      </c>
      <c r="M145" s="3">
        <v>161.93</v>
      </c>
      <c r="N145" s="3">
        <v>1755.2739999999999</v>
      </c>
      <c r="O145" s="3">
        <v>983.12199999999996</v>
      </c>
      <c r="P145" s="3">
        <v>1.2030000000000001</v>
      </c>
      <c r="Q145" s="3">
        <v>399.07100000000003</v>
      </c>
      <c r="R145" s="3">
        <v>1.1619999999999999</v>
      </c>
      <c r="S145" s="3">
        <v>1.1990000000000001</v>
      </c>
      <c r="T145" s="3">
        <v>161.93</v>
      </c>
      <c r="U145" s="3">
        <v>983.99800000000005</v>
      </c>
      <c r="V145" s="3">
        <v>147.03800000000001</v>
      </c>
      <c r="W145" s="3">
        <v>2.1240000000000001</v>
      </c>
      <c r="X145" s="3">
        <f t="shared" si="54"/>
        <v>6.6921340061752739</v>
      </c>
      <c r="Y145" s="3">
        <f t="shared" si="55"/>
        <v>5.5814295297541898</v>
      </c>
      <c r="Z145" s="3">
        <v>116.55500000000001</v>
      </c>
      <c r="AA145" s="3">
        <v>124088</v>
      </c>
      <c r="AB145" s="3">
        <f t="shared" si="56"/>
        <v>986.40180650542118</v>
      </c>
      <c r="AC145" s="3">
        <f t="shared" si="57"/>
        <v>386.75604837364472</v>
      </c>
      <c r="AD145" s="3">
        <v>86.16</v>
      </c>
      <c r="AE145" s="6">
        <f t="shared" si="69"/>
        <v>2623118.6</v>
      </c>
      <c r="AF145" s="6">
        <f t="shared" si="70"/>
        <v>14708.226638876482</v>
      </c>
      <c r="AG145" s="6">
        <f t="shared" si="71"/>
        <v>5774.761798421915</v>
      </c>
      <c r="AH145" s="6">
        <f t="shared" si="72"/>
        <v>80.603999999999999</v>
      </c>
      <c r="AI145" s="6">
        <f t="shared" si="58"/>
        <v>276038.3</v>
      </c>
      <c r="AJ145" s="6">
        <f t="shared" si="73"/>
        <v>0.94387375316361466</v>
      </c>
      <c r="AK145" s="6">
        <f>Hours_q!D145</f>
        <v>276038.3</v>
      </c>
      <c r="AL145" s="2">
        <f t="shared" si="63"/>
        <v>1477.9874473229036</v>
      </c>
      <c r="AM145" s="6">
        <f>AM144*'Core data'!D36/'Core data'!D35</f>
        <v>85.837562913907291</v>
      </c>
      <c r="AN145" s="7">
        <f t="shared" si="59"/>
        <v>1.3103547819146077</v>
      </c>
      <c r="AO145" s="7">
        <f t="shared" si="64"/>
        <v>0.43050613716096803</v>
      </c>
      <c r="AP145" s="7">
        <f t="shared" si="65"/>
        <v>0.49523319155599826</v>
      </c>
      <c r="AQ145" s="7">
        <f t="shared" si="66"/>
        <v>2.9239807140696996</v>
      </c>
      <c r="AR145" s="7">
        <f t="shared" si="67"/>
        <v>0.44513595416280149</v>
      </c>
      <c r="AS145" s="7">
        <f t="shared" si="68"/>
        <v>0.3137895537726883</v>
      </c>
      <c r="AT145" s="7">
        <f t="shared" si="52"/>
        <v>0.52500000000000002</v>
      </c>
      <c r="AU145" s="7">
        <f t="shared" si="60"/>
        <v>0.12166184611418335</v>
      </c>
      <c r="AV145" s="7">
        <f>Hours_q!H145</f>
        <v>-8.1236735749604175E-2</v>
      </c>
      <c r="AW145" s="7">
        <f t="shared" si="51"/>
        <v>0.87431508056968488</v>
      </c>
      <c r="AX145" s="7">
        <f t="shared" si="50"/>
        <v>0.47499999999999998</v>
      </c>
      <c r="AY145" s="7">
        <f t="shared" si="61"/>
        <v>0.85270000000000001</v>
      </c>
      <c r="AZ145">
        <v>1753847</v>
      </c>
      <c r="BA145">
        <v>338222</v>
      </c>
      <c r="BB145" s="28">
        <v>2091953</v>
      </c>
      <c r="BC145" s="28">
        <f t="shared" si="53"/>
        <v>25953.463847947995</v>
      </c>
      <c r="BD145">
        <v>2.2121</v>
      </c>
      <c r="BE145">
        <v>2.2158829999999998</v>
      </c>
      <c r="BF145">
        <v>2.7368999999999999</v>
      </c>
      <c r="BG145">
        <v>3.4108000000000001</v>
      </c>
    </row>
    <row r="146" spans="1:59" x14ac:dyDescent="0.2">
      <c r="A146" t="s">
        <v>142</v>
      </c>
      <c r="B146">
        <v>0.60901687040146901</v>
      </c>
      <c r="D146">
        <v>1.9</v>
      </c>
      <c r="E146" s="4">
        <v>2643001.6</v>
      </c>
      <c r="F146" s="4">
        <v>1199697.8999999999</v>
      </c>
      <c r="G146" s="4">
        <v>471094.3</v>
      </c>
      <c r="H146" s="4">
        <v>81.001000000000005</v>
      </c>
      <c r="I146" s="4">
        <v>276626.09999999998</v>
      </c>
      <c r="J146" s="4">
        <f t="shared" si="62"/>
        <v>276626.09999999998</v>
      </c>
      <c r="K146" s="4">
        <v>76.510000000000005</v>
      </c>
      <c r="L146" s="4">
        <v>2.11</v>
      </c>
      <c r="M146" s="3">
        <v>162.12700000000001</v>
      </c>
      <c r="N146" s="3">
        <v>1768.145</v>
      </c>
      <c r="O146" s="3">
        <v>988.76300000000003</v>
      </c>
      <c r="P146" s="3">
        <v>1.212</v>
      </c>
      <c r="Q146" s="3">
        <v>403.07400000000001</v>
      </c>
      <c r="R146" s="3">
        <v>1.1679999999999999</v>
      </c>
      <c r="S146" s="3">
        <v>1.2030000000000001</v>
      </c>
      <c r="T146" s="3">
        <v>162.12700000000001</v>
      </c>
      <c r="U146" s="3">
        <v>993.553</v>
      </c>
      <c r="V146" s="3">
        <v>147.46600000000001</v>
      </c>
      <c r="W146" s="3">
        <v>2.1309999999999998</v>
      </c>
      <c r="X146" s="3">
        <f t="shared" si="54"/>
        <v>6.7375055945099209</v>
      </c>
      <c r="Y146" s="3">
        <f t="shared" si="55"/>
        <v>5.6005865291021779</v>
      </c>
      <c r="Z146" s="3">
        <v>116.93600000000001</v>
      </c>
      <c r="AA146" s="3">
        <v>124551</v>
      </c>
      <c r="AB146" s="3">
        <f t="shared" si="56"/>
        <v>996.16022942643383</v>
      </c>
      <c r="AC146" s="3">
        <f t="shared" si="57"/>
        <v>391.34699251870325</v>
      </c>
      <c r="AD146" s="3">
        <v>86.47</v>
      </c>
      <c r="AE146" s="6">
        <f t="shared" si="69"/>
        <v>2643001.6</v>
      </c>
      <c r="AF146" s="6">
        <f t="shared" si="70"/>
        <v>14810.902334539078</v>
      </c>
      <c r="AG146" s="6">
        <f t="shared" si="71"/>
        <v>5815.9072110220859</v>
      </c>
      <c r="AH146" s="6">
        <f t="shared" si="72"/>
        <v>81.001000000000005</v>
      </c>
      <c r="AI146" s="6">
        <f t="shared" si="58"/>
        <v>276626.09999999998</v>
      </c>
      <c r="AJ146" s="6">
        <f t="shared" si="73"/>
        <v>0.94455624004641914</v>
      </c>
      <c r="AK146" s="6">
        <f>Hours_q!D146</f>
        <v>276626.09999999998</v>
      </c>
      <c r="AL146" s="2">
        <f t="shared" si="63"/>
        <v>1478.7425798958927</v>
      </c>
      <c r="AM146" s="6">
        <f>AM145*'Core data'!D37/'Core data'!D36</f>
        <v>86.1463311258278</v>
      </c>
      <c r="AN146" s="7">
        <f t="shared" si="59"/>
        <v>-0.82016868546374921</v>
      </c>
      <c r="AO146" s="7">
        <f t="shared" si="64"/>
        <v>0.54241750697839797</v>
      </c>
      <c r="AP146" s="7">
        <f t="shared" si="65"/>
        <v>0.48294306014148086</v>
      </c>
      <c r="AQ146" s="7">
        <f t="shared" si="66"/>
        <v>0.49726268248161293</v>
      </c>
      <c r="AR146" s="7">
        <f t="shared" si="67"/>
        <v>0.49132242025161721</v>
      </c>
      <c r="AS146" s="7">
        <f t="shared" si="68"/>
        <v>0.35906681307283189</v>
      </c>
      <c r="AT146" s="7">
        <f t="shared" si="52"/>
        <v>0.52749999999999997</v>
      </c>
      <c r="AU146" s="7">
        <f t="shared" si="60"/>
        <v>7.2280880410947115E-2</v>
      </c>
      <c r="AV146" s="7">
        <f>Hours_q!H146</f>
        <v>-0.2959843041794733</v>
      </c>
      <c r="AW146" s="7">
        <f t="shared" si="51"/>
        <v>0.65956751213981579</v>
      </c>
      <c r="AX146" s="7">
        <f t="shared" si="50"/>
        <v>0.47499999999999998</v>
      </c>
      <c r="AY146" s="7">
        <f t="shared" si="61"/>
        <v>0.81557500000000005</v>
      </c>
      <c r="AZ146">
        <v>1747259</v>
      </c>
      <c r="BA146">
        <v>342181</v>
      </c>
      <c r="BB146" s="28">
        <v>2089525</v>
      </c>
      <c r="BC146" s="28">
        <f t="shared" si="53"/>
        <v>25796.286465599187</v>
      </c>
      <c r="BD146">
        <v>2.2128999999999999</v>
      </c>
      <c r="BE146">
        <v>2.2145999999999999</v>
      </c>
      <c r="BF146">
        <v>2.6530999999999998</v>
      </c>
      <c r="BG146">
        <v>3.2623000000000002</v>
      </c>
    </row>
    <row r="147" spans="1:59" x14ac:dyDescent="0.2">
      <c r="A147" t="s">
        <v>143</v>
      </c>
      <c r="B147">
        <v>0.278404006992794</v>
      </c>
      <c r="D147">
        <v>1.9</v>
      </c>
      <c r="E147" s="4">
        <v>2661145.2000000002</v>
      </c>
      <c r="F147" s="4">
        <v>1210253</v>
      </c>
      <c r="G147" s="4">
        <v>475174.9</v>
      </c>
      <c r="H147" s="4">
        <v>81.543000000000006</v>
      </c>
      <c r="I147" s="4">
        <v>277062.7</v>
      </c>
      <c r="J147" s="4">
        <f t="shared" si="62"/>
        <v>277062.7</v>
      </c>
      <c r="K147" s="4">
        <v>77.2</v>
      </c>
      <c r="L147" s="4">
        <v>2.25</v>
      </c>
      <c r="M147" s="3">
        <v>162.66800000000001</v>
      </c>
      <c r="N147" s="3">
        <v>1778.991</v>
      </c>
      <c r="O147" s="3">
        <v>993.37400000000002</v>
      </c>
      <c r="P147" s="3">
        <v>1.2170000000000001</v>
      </c>
      <c r="Q147" s="3">
        <v>407.13</v>
      </c>
      <c r="R147" s="3">
        <v>1.177</v>
      </c>
      <c r="S147" s="3">
        <v>1.212</v>
      </c>
      <c r="T147" s="3">
        <v>162.66800000000001</v>
      </c>
      <c r="U147" s="3">
        <v>1007.841</v>
      </c>
      <c r="V147" s="3">
        <v>148.102</v>
      </c>
      <c r="W147" s="3">
        <v>2.3439999999999999</v>
      </c>
      <c r="X147" s="3">
        <f t="shared" si="54"/>
        <v>6.8050465219916001</v>
      </c>
      <c r="Y147" s="3">
        <f t="shared" si="55"/>
        <v>5.6147248531283829</v>
      </c>
      <c r="Z147" s="3">
        <v>117.447</v>
      </c>
      <c r="AA147" s="3">
        <v>125140</v>
      </c>
      <c r="AB147" s="3">
        <f t="shared" si="56"/>
        <v>997.47207755775594</v>
      </c>
      <c r="AC147" s="3">
        <f t="shared" si="57"/>
        <v>395.37294554455451</v>
      </c>
      <c r="AD147" s="3">
        <v>86.8</v>
      </c>
      <c r="AE147" s="6">
        <f t="shared" si="69"/>
        <v>2661145.2000000002</v>
      </c>
      <c r="AF147" s="6">
        <f t="shared" si="70"/>
        <v>14841.899365978685</v>
      </c>
      <c r="AG147" s="6">
        <f t="shared" si="71"/>
        <v>5827.292348822094</v>
      </c>
      <c r="AH147" s="6">
        <f t="shared" si="72"/>
        <v>81.543000000000006</v>
      </c>
      <c r="AI147" s="6">
        <f t="shared" si="58"/>
        <v>277062.7</v>
      </c>
      <c r="AJ147" s="6">
        <f t="shared" si="73"/>
        <v>0.94673975693805723</v>
      </c>
      <c r="AK147" s="6">
        <f>Hours_q!D147</f>
        <v>277062.7</v>
      </c>
      <c r="AL147" s="2">
        <f t="shared" si="63"/>
        <v>1479.4267114423808</v>
      </c>
      <c r="AM147" s="6">
        <f>AM146*'Core data'!D38/'Core data'!D37</f>
        <v>86.484980132450318</v>
      </c>
      <c r="AN147" s="7">
        <f t="shared" si="59"/>
        <v>1.080112691075366</v>
      </c>
      <c r="AO147" s="7">
        <f t="shared" si="64"/>
        <v>0.52642559668773736</v>
      </c>
      <c r="AP147" s="7">
        <f t="shared" si="65"/>
        <v>5.1360586596451485E-2</v>
      </c>
      <c r="AQ147" s="7">
        <f t="shared" si="66"/>
        <v>3.7861280155020494E-2</v>
      </c>
      <c r="AR147" s="7">
        <f t="shared" si="67"/>
        <v>0.66689881977093657</v>
      </c>
      <c r="AS147" s="7">
        <f t="shared" si="68"/>
        <v>0.39233837541334077</v>
      </c>
      <c r="AT147" s="7">
        <f t="shared" si="52"/>
        <v>0.5625</v>
      </c>
      <c r="AU147" s="7">
        <f t="shared" si="60"/>
        <v>0.23090175892606207</v>
      </c>
      <c r="AV147" s="7">
        <f>Hours_q!H147</f>
        <v>0.28043599244371947</v>
      </c>
      <c r="AW147" s="7">
        <f t="shared" si="51"/>
        <v>1.2359878087630085</v>
      </c>
      <c r="AX147" s="7">
        <f t="shared" si="50"/>
        <v>0.47499999999999998</v>
      </c>
      <c r="AY147" s="7">
        <f t="shared" si="61"/>
        <v>0.85497500000000004</v>
      </c>
      <c r="AZ147">
        <v>1782737</v>
      </c>
      <c r="BA147">
        <v>346890</v>
      </c>
      <c r="BB147" s="28">
        <v>2129706</v>
      </c>
      <c r="BC147" s="28">
        <f t="shared" si="53"/>
        <v>26117.582134579301</v>
      </c>
      <c r="BD147">
        <v>2.6615000000000002</v>
      </c>
      <c r="BE147">
        <v>2.6516660000000001</v>
      </c>
      <c r="BF147">
        <v>3.0102000000000002</v>
      </c>
      <c r="BG147">
        <v>3.4199000000000002</v>
      </c>
    </row>
    <row r="148" spans="1:59" x14ac:dyDescent="0.2">
      <c r="A148" t="s">
        <v>144</v>
      </c>
      <c r="B148">
        <v>0.64820980162219</v>
      </c>
      <c r="D148">
        <v>1.9</v>
      </c>
      <c r="E148" s="4">
        <v>2685862.4</v>
      </c>
      <c r="F148" s="4">
        <v>1226191.3</v>
      </c>
      <c r="G148" s="4">
        <v>491807.8</v>
      </c>
      <c r="H148" s="4">
        <v>81.757999999999996</v>
      </c>
      <c r="I148" s="4">
        <v>277553.2</v>
      </c>
      <c r="J148" s="4">
        <f t="shared" si="62"/>
        <v>277553.2</v>
      </c>
      <c r="K148" s="4">
        <v>77.430000000000007</v>
      </c>
      <c r="L148" s="4">
        <v>2.4900000000000002</v>
      </c>
      <c r="M148" s="3">
        <v>163.06399999999999</v>
      </c>
      <c r="N148" s="3">
        <v>1794.9190000000001</v>
      </c>
      <c r="O148" s="3">
        <v>998.678</v>
      </c>
      <c r="P148" s="3">
        <v>1.224</v>
      </c>
      <c r="Q148" s="3">
        <v>411.67700000000002</v>
      </c>
      <c r="R148" s="3">
        <v>1.1850000000000001</v>
      </c>
      <c r="S148" s="3">
        <v>1.2150000000000001</v>
      </c>
      <c r="T148" s="3">
        <v>163.06399999999999</v>
      </c>
      <c r="U148" s="3">
        <v>1013.045</v>
      </c>
      <c r="V148" s="3">
        <v>148.797</v>
      </c>
      <c r="W148" s="3">
        <v>2.6139999999999999</v>
      </c>
      <c r="X148" s="3">
        <f t="shared" si="54"/>
        <v>6.8082353810896725</v>
      </c>
      <c r="Y148" s="3">
        <f t="shared" si="55"/>
        <v>5.6034859103618704</v>
      </c>
      <c r="Z148" s="3">
        <v>117.797</v>
      </c>
      <c r="AA148" s="3">
        <v>125708</v>
      </c>
      <c r="AB148" s="3">
        <f t="shared" si="56"/>
        <v>1006.0756148148147</v>
      </c>
      <c r="AC148" s="3">
        <f t="shared" si="57"/>
        <v>401.51213580246917</v>
      </c>
      <c r="AD148" s="3">
        <v>87.08</v>
      </c>
      <c r="AE148" s="6">
        <f t="shared" si="69"/>
        <v>2685862.4</v>
      </c>
      <c r="AF148" s="6">
        <f t="shared" si="70"/>
        <v>14997.814281171262</v>
      </c>
      <c r="AG148" s="6">
        <f t="shared" si="71"/>
        <v>6015.4088896499425</v>
      </c>
      <c r="AH148" s="6">
        <f t="shared" si="72"/>
        <v>81.757999999999996</v>
      </c>
      <c r="AI148" s="6">
        <f t="shared" si="58"/>
        <v>277553.2</v>
      </c>
      <c r="AJ148" s="6">
        <f t="shared" si="73"/>
        <v>0.94706328432691611</v>
      </c>
      <c r="AK148" s="6">
        <f>Hours_q!D148</f>
        <v>277553.2</v>
      </c>
      <c r="AL148" s="2">
        <f t="shared" si="63"/>
        <v>1480.3512426160389</v>
      </c>
      <c r="AM148" s="6">
        <f>AM147*'Core data'!D39/'Core data'!D38</f>
        <v>86.743947019867548</v>
      </c>
      <c r="AN148" s="7">
        <f t="shared" si="59"/>
        <v>2.0700716730756916</v>
      </c>
      <c r="AO148" s="7">
        <f t="shared" si="64"/>
        <v>0.74765195765186088</v>
      </c>
      <c r="AP148" s="7">
        <f t="shared" si="65"/>
        <v>0.86814645656976208</v>
      </c>
      <c r="AQ148" s="7">
        <f t="shared" si="66"/>
        <v>3.0003074970182784</v>
      </c>
      <c r="AR148" s="7">
        <f t="shared" si="67"/>
        <v>0.26331758437150116</v>
      </c>
      <c r="AS148" s="7">
        <f t="shared" si="68"/>
        <v>0.2989882632094647</v>
      </c>
      <c r="AT148" s="7">
        <f t="shared" si="52"/>
        <v>0.62250000000000005</v>
      </c>
      <c r="AU148" s="7">
        <f t="shared" si="60"/>
        <v>3.4166952418666394E-2</v>
      </c>
      <c r="AV148" s="7">
        <f>Hours_q!H148</f>
        <v>0.60057428186352646</v>
      </c>
      <c r="AW148" s="7">
        <f t="shared" si="51"/>
        <v>1.5561260981828156</v>
      </c>
      <c r="AX148" s="7">
        <f t="shared" si="50"/>
        <v>0.47499999999999998</v>
      </c>
      <c r="AY148" s="7">
        <f t="shared" si="61"/>
        <v>0.889575</v>
      </c>
      <c r="AZ148">
        <v>1832782</v>
      </c>
      <c r="BA148">
        <v>351259</v>
      </c>
      <c r="BB148" s="28">
        <v>2183844</v>
      </c>
      <c r="BC148" s="28">
        <f t="shared" si="53"/>
        <v>26711.074145649356</v>
      </c>
      <c r="BD148">
        <v>3.0186999999999999</v>
      </c>
      <c r="BE148">
        <v>2.9791300000000001</v>
      </c>
      <c r="BF148">
        <v>3.2766999999999999</v>
      </c>
      <c r="BG148">
        <v>3.5583</v>
      </c>
    </row>
    <row r="149" spans="1:59" x14ac:dyDescent="0.2">
      <c r="A149" t="s">
        <v>145</v>
      </c>
      <c r="B149">
        <v>0.796315887242383</v>
      </c>
      <c r="D149">
        <v>1.9</v>
      </c>
      <c r="E149" s="4">
        <v>2715524.3</v>
      </c>
      <c r="F149" s="4">
        <v>1242727.5</v>
      </c>
      <c r="G149" s="4">
        <v>500607.7</v>
      </c>
      <c r="H149" s="4">
        <v>82.284000000000006</v>
      </c>
      <c r="I149" s="4">
        <v>277915.3</v>
      </c>
      <c r="J149" s="4">
        <f t="shared" si="62"/>
        <v>277915.3</v>
      </c>
      <c r="K149" s="4">
        <v>77.98</v>
      </c>
      <c r="L149" s="4">
        <v>2.74</v>
      </c>
      <c r="M149" s="3">
        <v>163.501</v>
      </c>
      <c r="N149" s="3">
        <v>1814.1179999999999</v>
      </c>
      <c r="O149" s="3">
        <v>1004.393</v>
      </c>
      <c r="P149" s="3">
        <v>1.2330000000000001</v>
      </c>
      <c r="Q149" s="3">
        <v>421.42500000000001</v>
      </c>
      <c r="R149" s="3">
        <v>1.194</v>
      </c>
      <c r="S149" s="3">
        <v>1.2230000000000001</v>
      </c>
      <c r="T149" s="3">
        <v>163.501</v>
      </c>
      <c r="U149" s="3">
        <v>1028.3710000000001</v>
      </c>
      <c r="V149" s="3">
        <v>149.64099999999999</v>
      </c>
      <c r="W149" s="3">
        <v>2.8959999999999999</v>
      </c>
      <c r="X149" s="3">
        <f t="shared" si="54"/>
        <v>6.8722542618667353</v>
      </c>
      <c r="Y149" s="3">
        <f t="shared" si="55"/>
        <v>5.6191776466612708</v>
      </c>
      <c r="Z149" s="3">
        <v>118.363</v>
      </c>
      <c r="AA149" s="3">
        <v>126400</v>
      </c>
      <c r="AB149" s="3">
        <f t="shared" si="56"/>
        <v>1012.6055347506134</v>
      </c>
      <c r="AC149" s="3">
        <f t="shared" si="57"/>
        <v>411.43209321340959</v>
      </c>
      <c r="AD149" s="3">
        <v>87.45</v>
      </c>
      <c r="AE149" s="6">
        <f t="shared" si="69"/>
        <v>2715524.3</v>
      </c>
      <c r="AF149" s="6">
        <f t="shared" si="70"/>
        <v>15102.905789703951</v>
      </c>
      <c r="AG149" s="6">
        <f t="shared" si="71"/>
        <v>6083.9008798794421</v>
      </c>
      <c r="AH149" s="6">
        <f t="shared" si="72"/>
        <v>82.284000000000006</v>
      </c>
      <c r="AI149" s="6">
        <f t="shared" si="58"/>
        <v>277915.3</v>
      </c>
      <c r="AJ149" s="6">
        <f t="shared" si="73"/>
        <v>0.9476933547226678</v>
      </c>
      <c r="AK149" s="6">
        <f>Hours_q!D149</f>
        <v>277915.3</v>
      </c>
      <c r="AL149" s="2">
        <f t="shared" si="63"/>
        <v>1481.4495605045242</v>
      </c>
      <c r="AM149" s="6">
        <f>AM148*'Core data'!D40/'Core data'!D39</f>
        <v>87.122437086092702</v>
      </c>
      <c r="AN149" s="7">
        <f t="shared" si="59"/>
        <v>0.11578239685846931</v>
      </c>
      <c r="AO149" s="7">
        <f t="shared" si="64"/>
        <v>0.96794144003114291</v>
      </c>
      <c r="AP149" s="7">
        <f t="shared" si="65"/>
        <v>0.56789213308345121</v>
      </c>
      <c r="AQ149" s="7">
        <f t="shared" si="66"/>
        <v>1.001799240136902</v>
      </c>
      <c r="AR149" s="7">
        <f t="shared" si="67"/>
        <v>0.64130137735596193</v>
      </c>
      <c r="AS149" s="7">
        <f t="shared" si="68"/>
        <v>0.43538107271152598</v>
      </c>
      <c r="AT149" s="7">
        <f t="shared" si="52"/>
        <v>0.68500000000000005</v>
      </c>
      <c r="AU149" s="7">
        <f t="shared" si="60"/>
        <v>6.6506738225957415E-2</v>
      </c>
      <c r="AV149" s="7">
        <f>Hours_q!H149</f>
        <v>0.94960600436995513</v>
      </c>
      <c r="AW149" s="7">
        <f t="shared" si="51"/>
        <v>1.9051578206892441</v>
      </c>
      <c r="AX149" s="7">
        <f t="shared" si="50"/>
        <v>0.47499999999999998</v>
      </c>
      <c r="AY149" s="7">
        <f t="shared" si="61"/>
        <v>1.0122500000000001</v>
      </c>
      <c r="AZ149">
        <v>1847678</v>
      </c>
      <c r="BA149">
        <v>355777</v>
      </c>
      <c r="BB149" s="28">
        <v>2203311</v>
      </c>
      <c r="BC149" s="28">
        <f t="shared" si="53"/>
        <v>26776.90681055855</v>
      </c>
      <c r="BD149">
        <v>3.4070999999999998</v>
      </c>
      <c r="BE149">
        <v>3.373624</v>
      </c>
      <c r="BF149">
        <v>3.7446000000000002</v>
      </c>
      <c r="BG149">
        <v>4.0490000000000004</v>
      </c>
    </row>
    <row r="150" spans="1:59" x14ac:dyDescent="0.2">
      <c r="A150" t="s">
        <v>146</v>
      </c>
      <c r="B150">
        <v>0.52151513008240602</v>
      </c>
      <c r="D150">
        <v>1.9</v>
      </c>
      <c r="E150" s="4">
        <v>2730885.8</v>
      </c>
      <c r="F150" s="4">
        <v>1252287.7</v>
      </c>
      <c r="G150" s="4">
        <v>507539.8</v>
      </c>
      <c r="H150" s="4">
        <v>82.747</v>
      </c>
      <c r="I150" s="4">
        <v>278268</v>
      </c>
      <c r="J150" s="4">
        <f t="shared" si="62"/>
        <v>278268</v>
      </c>
      <c r="K150" s="4">
        <v>78.42</v>
      </c>
      <c r="L150" s="4">
        <v>3.06</v>
      </c>
      <c r="M150" s="3">
        <v>163.69900000000001</v>
      </c>
      <c r="N150" s="3">
        <v>1825.8119999999999</v>
      </c>
      <c r="O150" s="3">
        <v>1006.867</v>
      </c>
      <c r="P150" s="3">
        <v>1.2390000000000001</v>
      </c>
      <c r="Q150" s="3">
        <v>425.37900000000002</v>
      </c>
      <c r="R150" s="3">
        <v>1.2030000000000001</v>
      </c>
      <c r="S150" s="3">
        <v>1.2290000000000001</v>
      </c>
      <c r="T150" s="3">
        <v>163.69900000000001</v>
      </c>
      <c r="U150" s="3">
        <v>1038.8579999999999</v>
      </c>
      <c r="V150" s="3">
        <v>150.239</v>
      </c>
      <c r="W150" s="3">
        <v>3.222</v>
      </c>
      <c r="X150" s="3">
        <f t="shared" si="54"/>
        <v>6.9147025738989205</v>
      </c>
      <c r="Y150" s="3">
        <f t="shared" si="55"/>
        <v>5.6262836240023759</v>
      </c>
      <c r="Z150" s="3">
        <v>118.986</v>
      </c>
      <c r="AA150" s="3">
        <v>127089</v>
      </c>
      <c r="AB150" s="3">
        <f t="shared" si="56"/>
        <v>1015.0595711960943</v>
      </c>
      <c r="AC150" s="3">
        <f t="shared" si="57"/>
        <v>416.37993246541902</v>
      </c>
      <c r="AD150" s="3">
        <v>87.82</v>
      </c>
      <c r="AE150" s="6">
        <f t="shared" si="69"/>
        <v>2730885.8</v>
      </c>
      <c r="AF150" s="6">
        <f t="shared" si="70"/>
        <v>15133.934765006587</v>
      </c>
      <c r="AG150" s="6">
        <f t="shared" si="71"/>
        <v>6133.6338477527888</v>
      </c>
      <c r="AH150" s="6">
        <f t="shared" si="72"/>
        <v>82.747</v>
      </c>
      <c r="AI150" s="6">
        <f t="shared" si="58"/>
        <v>278268</v>
      </c>
      <c r="AJ150" s="6">
        <f t="shared" si="73"/>
        <v>0.94770807400872537</v>
      </c>
      <c r="AK150" s="6">
        <f>Hours_q!D150</f>
        <v>278268</v>
      </c>
      <c r="AL150" s="2">
        <f t="shared" si="63"/>
        <v>1482.0136583396973</v>
      </c>
      <c r="AM150" s="6">
        <f>AM149*'Core data'!D41/'Core data'!D40</f>
        <v>87.481006622516546</v>
      </c>
      <c r="AN150" s="7">
        <f t="shared" si="59"/>
        <v>-1.6167276735373663E-2</v>
      </c>
      <c r="AO150" s="7">
        <f t="shared" si="64"/>
        <v>0.43726912698341519</v>
      </c>
      <c r="AP150" s="7">
        <f t="shared" si="65"/>
        <v>7.8410897704523586E-2</v>
      </c>
      <c r="AQ150" s="7">
        <f t="shared" si="66"/>
        <v>0.68730022495397047</v>
      </c>
      <c r="AR150" s="7">
        <f t="shared" si="67"/>
        <v>0.5611081733325326</v>
      </c>
      <c r="AS150" s="7">
        <f t="shared" si="68"/>
        <v>0.41072504972625945</v>
      </c>
      <c r="AT150" s="7">
        <f t="shared" si="52"/>
        <v>0.76500000000000001</v>
      </c>
      <c r="AU150" s="7">
        <f t="shared" si="60"/>
        <v>1.5531576408727376E-3</v>
      </c>
      <c r="AV150" s="7">
        <f>Hours_q!H150</f>
        <v>1.4623196710552815</v>
      </c>
      <c r="AW150" s="7">
        <f t="shared" si="51"/>
        <v>2.4178714873745708</v>
      </c>
      <c r="AX150" s="7">
        <f t="shared" si="50"/>
        <v>0.47499999999999998</v>
      </c>
      <c r="AY150" s="7">
        <f t="shared" si="61"/>
        <v>0.99202500000000005</v>
      </c>
      <c r="AZ150">
        <v>1857485</v>
      </c>
      <c r="BA150">
        <v>360656</v>
      </c>
      <c r="BB150" s="28">
        <v>2218162</v>
      </c>
      <c r="BC150" s="28">
        <f t="shared" si="53"/>
        <v>26806.554920420076</v>
      </c>
      <c r="BD150">
        <v>3.5975999999999999</v>
      </c>
      <c r="BE150">
        <v>3.5607709999999999</v>
      </c>
      <c r="BF150">
        <v>3.7631000000000001</v>
      </c>
      <c r="BG150">
        <v>3.9681000000000002</v>
      </c>
    </row>
    <row r="151" spans="1:59" x14ac:dyDescent="0.2">
      <c r="A151" t="s">
        <v>147</v>
      </c>
      <c r="B151">
        <v>0.86109060552059802</v>
      </c>
      <c r="D151">
        <v>1.9</v>
      </c>
      <c r="E151" s="4">
        <v>2762482.3</v>
      </c>
      <c r="F151" s="4">
        <v>1264984.2</v>
      </c>
      <c r="G151" s="4">
        <v>520195.9</v>
      </c>
      <c r="H151" s="4">
        <v>83.191000000000003</v>
      </c>
      <c r="I151" s="4">
        <v>278717.8</v>
      </c>
      <c r="J151" s="4">
        <f t="shared" si="62"/>
        <v>278717.8</v>
      </c>
      <c r="K151" s="4">
        <v>78.930000000000007</v>
      </c>
      <c r="L151" s="4">
        <v>3.47</v>
      </c>
      <c r="M151" s="3">
        <v>164.11199999999999</v>
      </c>
      <c r="N151" s="3">
        <v>1846.248</v>
      </c>
      <c r="O151" s="3">
        <v>1016.591</v>
      </c>
      <c r="P151" s="3">
        <v>1.242</v>
      </c>
      <c r="Q151" s="3">
        <v>436.286</v>
      </c>
      <c r="R151" s="3">
        <v>1.212</v>
      </c>
      <c r="S151" s="3">
        <v>1.234</v>
      </c>
      <c r="T151" s="3">
        <v>164.11199999999999</v>
      </c>
      <c r="U151" s="3">
        <v>1051.135</v>
      </c>
      <c r="V151" s="3">
        <v>150.93700000000001</v>
      </c>
      <c r="W151" s="3">
        <v>3.59</v>
      </c>
      <c r="X151" s="3">
        <f t="shared" si="54"/>
        <v>6.9640644772322222</v>
      </c>
      <c r="Y151" s="3">
        <f t="shared" si="55"/>
        <v>5.6434882311444268</v>
      </c>
      <c r="Z151" s="3">
        <v>119.571</v>
      </c>
      <c r="AA151" s="3">
        <v>127747</v>
      </c>
      <c r="AB151" s="3">
        <f t="shared" si="56"/>
        <v>1023.1815413290113</v>
      </c>
      <c r="AC151" s="3">
        <f t="shared" si="57"/>
        <v>428.50780551053487</v>
      </c>
      <c r="AD151" s="3">
        <v>88.2</v>
      </c>
      <c r="AE151" s="6">
        <f t="shared" si="69"/>
        <v>2762482.3</v>
      </c>
      <c r="AF151" s="6">
        <f t="shared" si="70"/>
        <v>15205.781875443256</v>
      </c>
      <c r="AG151" s="6">
        <f t="shared" si="71"/>
        <v>6253.0309769085598</v>
      </c>
      <c r="AH151" s="6">
        <f t="shared" si="72"/>
        <v>83.191000000000003</v>
      </c>
      <c r="AI151" s="6">
        <f t="shared" si="58"/>
        <v>278717.8</v>
      </c>
      <c r="AJ151" s="6">
        <f t="shared" si="73"/>
        <v>0.94878051712324651</v>
      </c>
      <c r="AK151" s="6">
        <f>Hours_q!D151</f>
        <v>278717.8</v>
      </c>
      <c r="AL151" s="2">
        <f t="shared" si="63"/>
        <v>1483.1640217547802</v>
      </c>
      <c r="AM151" s="6">
        <f>AM150*'Core data'!D42/'Core data'!D41</f>
        <v>87.86945695364237</v>
      </c>
      <c r="AN151" s="7">
        <f t="shared" si="59"/>
        <v>1.1084642194404803</v>
      </c>
      <c r="AO151" s="7">
        <f t="shared" si="64"/>
        <v>0.98885118343159484</v>
      </c>
      <c r="AP151" s="7">
        <f t="shared" si="65"/>
        <v>0.31210619788749966</v>
      </c>
      <c r="AQ151" s="7">
        <f t="shared" si="66"/>
        <v>1.7663808521127726</v>
      </c>
      <c r="AR151" s="7">
        <f t="shared" si="67"/>
        <v>0.53514090755573895</v>
      </c>
      <c r="AS151" s="7">
        <f t="shared" si="68"/>
        <v>0.44305667477676336</v>
      </c>
      <c r="AT151" s="7">
        <f t="shared" si="52"/>
        <v>0.86750000000000005</v>
      </c>
      <c r="AU151" s="7">
        <f t="shared" si="60"/>
        <v>0.11309777805682136</v>
      </c>
      <c r="AV151" s="7">
        <f>Hours_q!H151</f>
        <v>1.8242700789073092</v>
      </c>
      <c r="AW151" s="7">
        <f t="shared" si="51"/>
        <v>2.7798218952265983</v>
      </c>
      <c r="AX151" s="7">
        <f t="shared" si="50"/>
        <v>0.47499999999999998</v>
      </c>
      <c r="AY151" s="7">
        <f t="shared" si="61"/>
        <v>0.96567499999999995</v>
      </c>
      <c r="AZ151">
        <v>1892779</v>
      </c>
      <c r="BA151">
        <v>365376</v>
      </c>
      <c r="BB151" s="28">
        <v>2258566</v>
      </c>
      <c r="BC151" s="28">
        <f t="shared" si="53"/>
        <v>27149.162770011179</v>
      </c>
      <c r="BD151">
        <v>3.7292999999999998</v>
      </c>
      <c r="BE151">
        <v>3.6335000000000002</v>
      </c>
      <c r="BF151">
        <v>3.7742</v>
      </c>
      <c r="BG151">
        <v>3.8626999999999998</v>
      </c>
    </row>
    <row r="152" spans="1:59" x14ac:dyDescent="0.2">
      <c r="A152" t="s">
        <v>148</v>
      </c>
      <c r="B152">
        <v>0.471053248714703</v>
      </c>
      <c r="D152">
        <v>1.9</v>
      </c>
      <c r="E152" s="4">
        <v>2782080.4</v>
      </c>
      <c r="F152" s="4">
        <v>1276453.8</v>
      </c>
      <c r="G152" s="4">
        <v>538553.69999999995</v>
      </c>
      <c r="H152" s="4">
        <v>83.903999999999996</v>
      </c>
      <c r="I152" s="4">
        <v>279267.59999999998</v>
      </c>
      <c r="J152" s="4">
        <f t="shared" si="62"/>
        <v>279267.59999999998</v>
      </c>
      <c r="K152" s="4">
        <v>79.31</v>
      </c>
      <c r="L152" s="4">
        <v>3.7</v>
      </c>
      <c r="M152" s="3">
        <v>164.56299999999999</v>
      </c>
      <c r="N152" s="3">
        <v>1860.0630000000001</v>
      </c>
      <c r="O152" s="3">
        <v>1016.491</v>
      </c>
      <c r="P152" s="3">
        <v>1.2490000000000001</v>
      </c>
      <c r="Q152" s="3">
        <v>439.73500000000001</v>
      </c>
      <c r="R152" s="3">
        <v>1.22</v>
      </c>
      <c r="S152" s="3">
        <v>1.2450000000000001</v>
      </c>
      <c r="T152" s="3">
        <v>164.56299999999999</v>
      </c>
      <c r="U152" s="3">
        <v>1063.5619999999999</v>
      </c>
      <c r="V152" s="3">
        <v>151.773</v>
      </c>
      <c r="W152" s="3">
        <v>3.82</v>
      </c>
      <c r="X152" s="3">
        <f t="shared" si="54"/>
        <v>7.0075836940694325</v>
      </c>
      <c r="Y152" s="3">
        <f t="shared" si="55"/>
        <v>5.6285812803770536</v>
      </c>
      <c r="Z152" s="3">
        <v>120.164</v>
      </c>
      <c r="AA152" s="3">
        <v>128560</v>
      </c>
      <c r="AB152" s="3">
        <f t="shared" si="56"/>
        <v>1019.7568345381526</v>
      </c>
      <c r="AC152" s="3">
        <f t="shared" si="57"/>
        <v>430.90497991967874</v>
      </c>
      <c r="AD152" s="3">
        <v>88.66</v>
      </c>
      <c r="AE152" s="6">
        <f t="shared" si="69"/>
        <v>2782080.4</v>
      </c>
      <c r="AF152" s="6">
        <f t="shared" si="70"/>
        <v>15213.265160183068</v>
      </c>
      <c r="AG152" s="6">
        <f t="shared" si="71"/>
        <v>6418.6892162471395</v>
      </c>
      <c r="AH152" s="6">
        <f t="shared" si="72"/>
        <v>83.903999999999996</v>
      </c>
      <c r="AI152" s="6">
        <f t="shared" si="58"/>
        <v>279267.59999999998</v>
      </c>
      <c r="AJ152" s="6">
        <f t="shared" si="73"/>
        <v>0.94524694889397409</v>
      </c>
      <c r="AK152" s="6">
        <f>Hours_q!D152</f>
        <v>279267.59999999998</v>
      </c>
      <c r="AL152" s="2">
        <f t="shared" si="63"/>
        <v>1483.8709551119816</v>
      </c>
      <c r="AM152" s="6">
        <f>AM151*'Core data'!D43/'Core data'!D42</f>
        <v>88.357509933774821</v>
      </c>
      <c r="AN152" s="7">
        <f t="shared" si="59"/>
        <v>1.3436306589257934</v>
      </c>
      <c r="AO152" s="7">
        <f t="shared" si="64"/>
        <v>0.50986720531699459</v>
      </c>
      <c r="AP152" s="7">
        <f t="shared" si="65"/>
        <v>-0.14786484138996212</v>
      </c>
      <c r="AQ152" s="7">
        <f t="shared" si="66"/>
        <v>2.4176960912601726</v>
      </c>
      <c r="AR152" s="7">
        <f t="shared" si="67"/>
        <v>0.85341192421239997</v>
      </c>
      <c r="AS152" s="7">
        <f t="shared" si="68"/>
        <v>0.55389278557018717</v>
      </c>
      <c r="AT152" s="7">
        <f t="shared" si="52"/>
        <v>0.92500000000000004</v>
      </c>
      <c r="AU152" s="7">
        <f t="shared" si="60"/>
        <v>-0.37312788672067898</v>
      </c>
      <c r="AV152" s="7">
        <f>Hours_q!H152</f>
        <v>2.11316663856458</v>
      </c>
      <c r="AW152" s="7">
        <f t="shared" si="51"/>
        <v>3.0687184548838689</v>
      </c>
      <c r="AX152" s="7">
        <f t="shared" si="50"/>
        <v>0.47499999999999998</v>
      </c>
      <c r="AY152" s="7">
        <f t="shared" si="61"/>
        <v>1.0202500000000001</v>
      </c>
      <c r="AZ152">
        <v>1942355</v>
      </c>
      <c r="BA152">
        <v>371362</v>
      </c>
      <c r="BB152" s="28">
        <v>2313291</v>
      </c>
      <c r="BC152" s="28">
        <f t="shared" si="53"/>
        <v>27570.687929061787</v>
      </c>
      <c r="BD152">
        <v>3.9417</v>
      </c>
      <c r="BE152">
        <v>3.8721260000000002</v>
      </c>
      <c r="BF152">
        <v>3.9950999999999999</v>
      </c>
      <c r="BG152">
        <v>4.0810000000000004</v>
      </c>
    </row>
    <row r="153" spans="1:59" x14ac:dyDescent="0.2">
      <c r="A153" t="s">
        <v>149</v>
      </c>
      <c r="B153">
        <v>0.45406416645228398</v>
      </c>
      <c r="D153">
        <v>1.9</v>
      </c>
      <c r="E153" s="4">
        <v>2800522.3</v>
      </c>
      <c r="F153" s="4">
        <v>1295196.6000000001</v>
      </c>
      <c r="G153" s="4">
        <v>538774.19999999995</v>
      </c>
      <c r="H153" s="4">
        <v>84.286000000000001</v>
      </c>
      <c r="I153" s="4">
        <v>279554.09999999998</v>
      </c>
      <c r="J153" s="4">
        <f t="shared" si="62"/>
        <v>279554.09999999998</v>
      </c>
      <c r="K153" s="4">
        <v>79.78</v>
      </c>
      <c r="L153" s="4">
        <v>3.96</v>
      </c>
      <c r="M153" s="3">
        <v>164.89</v>
      </c>
      <c r="N153" s="3">
        <v>1872.241</v>
      </c>
      <c r="O153" s="3">
        <v>1024.0050000000001</v>
      </c>
      <c r="P153" s="3">
        <v>1.258</v>
      </c>
      <c r="Q153" s="3">
        <v>443.27600000000001</v>
      </c>
      <c r="R153" s="3">
        <v>1.226</v>
      </c>
      <c r="S153" s="3">
        <v>1.25</v>
      </c>
      <c r="T153" s="3">
        <v>164.89</v>
      </c>
      <c r="U153" s="3">
        <v>1075.242</v>
      </c>
      <c r="V153" s="3">
        <v>152.47800000000001</v>
      </c>
      <c r="W153" s="3">
        <v>4.0679999999999996</v>
      </c>
      <c r="X153" s="3">
        <f t="shared" si="54"/>
        <v>7.0517845197339941</v>
      </c>
      <c r="Y153" s="3">
        <f t="shared" si="55"/>
        <v>5.6414276157871956</v>
      </c>
      <c r="Z153" s="3">
        <v>120.794</v>
      </c>
      <c r="AA153" s="3">
        <v>129135</v>
      </c>
      <c r="AB153" s="3">
        <f t="shared" si="56"/>
        <v>1030.558632</v>
      </c>
      <c r="AC153" s="3">
        <f t="shared" si="57"/>
        <v>434.76510079999997</v>
      </c>
      <c r="AD153" s="3">
        <v>89.12</v>
      </c>
      <c r="AE153" s="6">
        <f t="shared" si="69"/>
        <v>2800522.3</v>
      </c>
      <c r="AF153" s="6">
        <f t="shared" si="70"/>
        <v>15366.687231568707</v>
      </c>
      <c r="AG153" s="6">
        <f t="shared" si="71"/>
        <v>6392.2146026623632</v>
      </c>
      <c r="AH153" s="6">
        <f t="shared" si="72"/>
        <v>84.286000000000001</v>
      </c>
      <c r="AI153" s="6">
        <f t="shared" si="58"/>
        <v>279554.09999999998</v>
      </c>
      <c r="AJ153" s="6">
        <f t="shared" si="73"/>
        <v>0.94653916427401941</v>
      </c>
      <c r="AK153" s="6">
        <f>Hours_q!D153</f>
        <v>279554.09999999998</v>
      </c>
      <c r="AL153" s="2">
        <f t="shared" si="63"/>
        <v>1484.5316493464095</v>
      </c>
      <c r="AM153" s="6">
        <f>AM152*'Core data'!D44/'Core data'!D43</f>
        <v>88.815682119205292</v>
      </c>
      <c r="AN153" s="7">
        <f t="shared" si="59"/>
        <v>-0.31555993606016092</v>
      </c>
      <c r="AO153" s="7">
        <f t="shared" si="64"/>
        <v>0.55815704766433849</v>
      </c>
      <c r="AP153" s="7">
        <f t="shared" si="65"/>
        <v>0.90088725750439003</v>
      </c>
      <c r="AQ153" s="7">
        <f t="shared" si="66"/>
        <v>-0.51585152660308908</v>
      </c>
      <c r="AR153" s="7">
        <f t="shared" si="67"/>
        <v>0.45424895279801702</v>
      </c>
      <c r="AS153" s="7">
        <f t="shared" si="68"/>
        <v>0.51720376142926006</v>
      </c>
      <c r="AT153" s="7">
        <f t="shared" si="52"/>
        <v>0.99</v>
      </c>
      <c r="AU153" s="7">
        <f t="shared" si="60"/>
        <v>0.13661328540521442</v>
      </c>
      <c r="AV153" s="7">
        <f>Hours_q!H153</f>
        <v>2.4287775400321787</v>
      </c>
      <c r="AW153" s="7">
        <f t="shared" si="51"/>
        <v>3.3843293563514676</v>
      </c>
      <c r="AX153" s="7">
        <f t="shared" si="50"/>
        <v>0.47499999999999998</v>
      </c>
      <c r="AY153" s="7">
        <f t="shared" si="61"/>
        <v>1.1066499999999999</v>
      </c>
      <c r="AZ153">
        <v>1943237</v>
      </c>
      <c r="BA153">
        <v>375780</v>
      </c>
      <c r="BB153" s="28">
        <v>2318878</v>
      </c>
      <c r="BC153" s="28">
        <f t="shared" si="53"/>
        <v>27512.018603326767</v>
      </c>
      <c r="BD153">
        <v>4.2731000000000003</v>
      </c>
      <c r="BE153">
        <v>4.2058850000000003</v>
      </c>
      <c r="BF153">
        <v>4.3433999999999999</v>
      </c>
      <c r="BG153">
        <v>4.4265999999999996</v>
      </c>
    </row>
    <row r="154" spans="1:59" x14ac:dyDescent="0.2">
      <c r="A154" t="s">
        <v>150</v>
      </c>
      <c r="B154">
        <v>0.158325762500589</v>
      </c>
      <c r="D154">
        <v>2</v>
      </c>
      <c r="E154" s="4">
        <v>2811517.5</v>
      </c>
      <c r="F154" s="4">
        <v>1306765.1000000001</v>
      </c>
      <c r="G154" s="4">
        <v>543126.5</v>
      </c>
      <c r="H154" s="4">
        <v>84.715000000000003</v>
      </c>
      <c r="I154" s="4">
        <v>280178.2</v>
      </c>
      <c r="J154" s="4">
        <f t="shared" si="62"/>
        <v>280178.2</v>
      </c>
      <c r="K154" s="4">
        <v>80.31</v>
      </c>
      <c r="L154" s="4">
        <v>4.28</v>
      </c>
      <c r="M154" s="3">
        <v>165.42</v>
      </c>
      <c r="N154" s="3">
        <v>1881.2349999999999</v>
      </c>
      <c r="O154" s="3">
        <v>1027.4829999999999</v>
      </c>
      <c r="P154" s="3">
        <v>1.266</v>
      </c>
      <c r="Q154" s="3">
        <v>446.33600000000001</v>
      </c>
      <c r="R154" s="3">
        <v>1.2310000000000001</v>
      </c>
      <c r="S154" s="3">
        <v>1.2569999999999999</v>
      </c>
      <c r="T154" s="3">
        <v>165.42</v>
      </c>
      <c r="U154" s="3">
        <v>1086.309</v>
      </c>
      <c r="V154" s="3">
        <v>153.08500000000001</v>
      </c>
      <c r="W154" s="3">
        <v>4.4939999999999998</v>
      </c>
      <c r="X154" s="3">
        <f t="shared" si="54"/>
        <v>7.0961165365646535</v>
      </c>
      <c r="Y154" s="3">
        <f t="shared" si="55"/>
        <v>5.6452796631381492</v>
      </c>
      <c r="Z154" s="3">
        <v>121.422</v>
      </c>
      <c r="AA154" s="3">
        <v>129697</v>
      </c>
      <c r="AB154" s="3">
        <f t="shared" si="56"/>
        <v>1034.8396801909309</v>
      </c>
      <c r="AC154" s="3">
        <f t="shared" si="57"/>
        <v>437.10391089896581</v>
      </c>
      <c r="AD154" s="3">
        <v>89.6</v>
      </c>
      <c r="AE154" s="6">
        <f t="shared" si="69"/>
        <v>2811517.5</v>
      </c>
      <c r="AF154" s="6">
        <f t="shared" si="70"/>
        <v>15425.427610222512</v>
      </c>
      <c r="AG154" s="6">
        <f t="shared" si="71"/>
        <v>6411.2199728501446</v>
      </c>
      <c r="AH154" s="6">
        <f t="shared" si="72"/>
        <v>84.715000000000003</v>
      </c>
      <c r="AI154" s="6">
        <f t="shared" si="58"/>
        <v>280178.2</v>
      </c>
      <c r="AJ154" s="6">
        <f t="shared" si="73"/>
        <v>0.94800212477129198</v>
      </c>
      <c r="AK154" s="6">
        <f>Hours_q!D154</f>
        <v>280178.2</v>
      </c>
      <c r="AL154" s="2">
        <f t="shared" si="63"/>
        <v>1484.9234931130377</v>
      </c>
      <c r="AM154" s="6">
        <f>AM153*'Core data'!D45/'Core data'!D44</f>
        <v>89.204132450331116</v>
      </c>
      <c r="AN154" s="7">
        <f t="shared" si="59"/>
        <v>9.9191048921537447E-2</v>
      </c>
      <c r="AO154" s="7">
        <f t="shared" si="64"/>
        <v>0.16884421536725344</v>
      </c>
      <c r="AP154" s="7">
        <f t="shared" si="65"/>
        <v>0.15852961755311706</v>
      </c>
      <c r="AQ154" s="7">
        <f t="shared" si="66"/>
        <v>7.387991549035082E-2</v>
      </c>
      <c r="AR154" s="7">
        <f t="shared" si="67"/>
        <v>0.50769039408548766</v>
      </c>
      <c r="AS154" s="7">
        <f t="shared" si="68"/>
        <v>0.43641315837659367</v>
      </c>
      <c r="AT154" s="7">
        <f t="shared" si="52"/>
        <v>1.07</v>
      </c>
      <c r="AU154" s="7">
        <f t="shared" si="60"/>
        <v>0.15443957822555512</v>
      </c>
      <c r="AV154" s="7">
        <f>Hours_q!H154</f>
        <v>2.7051507808785265</v>
      </c>
      <c r="AW154" s="7">
        <f t="shared" si="51"/>
        <v>3.6607025971978153</v>
      </c>
      <c r="AX154" s="7">
        <f t="shared" si="50"/>
        <v>0.5</v>
      </c>
      <c r="AY154" s="7">
        <f t="shared" si="61"/>
        <v>1.1186750000000001</v>
      </c>
      <c r="AZ154">
        <v>1957593</v>
      </c>
      <c r="BA154">
        <v>380640</v>
      </c>
      <c r="BB154" s="28">
        <v>2338202</v>
      </c>
      <c r="BC154" s="28">
        <f t="shared" si="53"/>
        <v>27600.802691376968</v>
      </c>
      <c r="BD154">
        <v>4.2560000000000002</v>
      </c>
      <c r="BE154">
        <v>4.1784800000000004</v>
      </c>
      <c r="BF154">
        <v>4.3402000000000003</v>
      </c>
      <c r="BG154">
        <v>4.4747000000000003</v>
      </c>
    </row>
    <row r="155" spans="1:59" x14ac:dyDescent="0.2">
      <c r="A155" t="s">
        <v>151</v>
      </c>
      <c r="B155">
        <v>0.28207781681253202</v>
      </c>
      <c r="D155">
        <v>1.9</v>
      </c>
      <c r="E155" s="4">
        <v>2825234.1</v>
      </c>
      <c r="F155" s="4">
        <v>1324411.2</v>
      </c>
      <c r="G155" s="4">
        <v>556577.9</v>
      </c>
      <c r="H155" s="4">
        <v>85.296999999999997</v>
      </c>
      <c r="I155" s="4">
        <v>280564.8</v>
      </c>
      <c r="J155" s="4">
        <f t="shared" si="62"/>
        <v>280564.8</v>
      </c>
      <c r="K155" s="4">
        <v>81.13</v>
      </c>
      <c r="L155" s="4">
        <v>4.3899999999999997</v>
      </c>
      <c r="M155" s="3">
        <v>165.803</v>
      </c>
      <c r="N155" s="3">
        <v>1890.9169999999999</v>
      </c>
      <c r="O155" s="3">
        <v>1032.1120000000001</v>
      </c>
      <c r="P155" s="3">
        <v>1.278</v>
      </c>
      <c r="Q155" s="3">
        <v>454.65199999999999</v>
      </c>
      <c r="R155" s="3">
        <v>1.242</v>
      </c>
      <c r="S155" s="3">
        <v>1.266</v>
      </c>
      <c r="T155" s="3">
        <v>165.803</v>
      </c>
      <c r="U155" s="3">
        <v>1102.5940000000001</v>
      </c>
      <c r="V155" s="3">
        <v>153.65</v>
      </c>
      <c r="W155" s="3">
        <v>4.718</v>
      </c>
      <c r="X155" s="3">
        <f t="shared" si="54"/>
        <v>7.176010413276928</v>
      </c>
      <c r="Y155" s="3">
        <f t="shared" si="55"/>
        <v>5.6682546708348562</v>
      </c>
      <c r="Z155" s="3">
        <v>122.378</v>
      </c>
      <c r="AA155" s="3">
        <v>130399</v>
      </c>
      <c r="AB155" s="3">
        <f t="shared" si="56"/>
        <v>1041.8950521327015</v>
      </c>
      <c r="AC155" s="3">
        <f t="shared" si="57"/>
        <v>446.03300473933649</v>
      </c>
      <c r="AD155" s="3">
        <v>90.2</v>
      </c>
      <c r="AE155" s="6">
        <f t="shared" si="69"/>
        <v>2825234.1</v>
      </c>
      <c r="AF155" s="6">
        <f t="shared" si="70"/>
        <v>15527.05487883513</v>
      </c>
      <c r="AG155" s="6">
        <f t="shared" si="71"/>
        <v>6525.1755630326979</v>
      </c>
      <c r="AH155" s="6">
        <f t="shared" si="72"/>
        <v>85.296999999999997</v>
      </c>
      <c r="AI155" s="6">
        <f t="shared" si="58"/>
        <v>280564.8</v>
      </c>
      <c r="AJ155" s="6">
        <f t="shared" si="73"/>
        <v>0.95114716813018041</v>
      </c>
      <c r="AK155" s="6">
        <f>Hours_q!D155</f>
        <v>280564.8</v>
      </c>
      <c r="AL155" s="2">
        <f t="shared" si="63"/>
        <v>1485.4101786386013</v>
      </c>
      <c r="AM155" s="6">
        <f>AM154*'Core data'!D46/'Core data'!D45</f>
        <v>89.841589403973501</v>
      </c>
      <c r="AN155" s="7">
        <f t="shared" si="59"/>
        <v>0.4651631377971096</v>
      </c>
      <c r="AO155" s="7">
        <f t="shared" si="64"/>
        <v>0.34879702361034587</v>
      </c>
      <c r="AP155" s="7">
        <f t="shared" si="65"/>
        <v>0.51878020848438622</v>
      </c>
      <c r="AQ155" s="7">
        <f t="shared" si="66"/>
        <v>1.6239397838225083</v>
      </c>
      <c r="AR155" s="7">
        <f t="shared" si="67"/>
        <v>0.68466022808085836</v>
      </c>
      <c r="AS155" s="7">
        <f t="shared" si="68"/>
        <v>0.7120635338023994</v>
      </c>
      <c r="AT155" s="7">
        <f t="shared" si="52"/>
        <v>1.0974999999999999</v>
      </c>
      <c r="AU155" s="7">
        <f t="shared" si="60"/>
        <v>0.33120579257941873</v>
      </c>
      <c r="AV155" s="7">
        <f>Hours_q!H155</f>
        <v>2.8629264813894566</v>
      </c>
      <c r="AW155" s="7">
        <f t="shared" si="51"/>
        <v>3.8184782977087455</v>
      </c>
      <c r="AX155" s="7">
        <f t="shared" si="50"/>
        <v>0.47499999999999998</v>
      </c>
      <c r="AY155" s="7">
        <f t="shared" si="61"/>
        <v>1.086125</v>
      </c>
      <c r="AZ155">
        <v>1982346</v>
      </c>
      <c r="BA155">
        <v>385583</v>
      </c>
      <c r="BB155" s="28">
        <v>2368506</v>
      </c>
      <c r="BC155" s="28">
        <f t="shared" si="53"/>
        <v>27767.752675944055</v>
      </c>
      <c r="BD155">
        <v>4.0354000000000001</v>
      </c>
      <c r="BE155">
        <v>3.9670999999999998</v>
      </c>
      <c r="BF155">
        <v>4.1166</v>
      </c>
      <c r="BG155">
        <v>4.3445</v>
      </c>
    </row>
    <row r="156" spans="1:59" x14ac:dyDescent="0.2">
      <c r="A156" t="s">
        <v>152</v>
      </c>
      <c r="B156">
        <v>0.14678321297871799</v>
      </c>
      <c r="D156">
        <v>2</v>
      </c>
      <c r="E156" s="4">
        <v>2843812.1</v>
      </c>
      <c r="F156" s="4">
        <v>1338528.2</v>
      </c>
      <c r="G156" s="4">
        <v>559702.9</v>
      </c>
      <c r="H156" s="4">
        <v>85.718000000000004</v>
      </c>
      <c r="I156" s="4">
        <v>281027.20000000001</v>
      </c>
      <c r="J156" s="4">
        <f t="shared" si="62"/>
        <v>281027.20000000001</v>
      </c>
      <c r="K156" s="4">
        <v>82.05</v>
      </c>
      <c r="L156" s="4">
        <v>4.2300000000000004</v>
      </c>
      <c r="M156" s="3">
        <v>166.47800000000001</v>
      </c>
      <c r="N156" s="3">
        <v>1901.404</v>
      </c>
      <c r="O156" s="3">
        <v>1033.0309999999999</v>
      </c>
      <c r="P156" s="3">
        <v>1.286</v>
      </c>
      <c r="Q156" s="3">
        <v>451.041</v>
      </c>
      <c r="R156" s="3">
        <v>1.248</v>
      </c>
      <c r="S156" s="3">
        <v>1.272</v>
      </c>
      <c r="T156" s="3">
        <v>166.47800000000001</v>
      </c>
      <c r="U156" s="3">
        <v>1119.229</v>
      </c>
      <c r="V156" s="3">
        <v>154.31899999999999</v>
      </c>
      <c r="W156" s="3">
        <v>4.476</v>
      </c>
      <c r="X156" s="3">
        <f t="shared" si="54"/>
        <v>7.2526973347416721</v>
      </c>
      <c r="Y156" s="3">
        <f t="shared" si="55"/>
        <v>5.701806080771755</v>
      </c>
      <c r="Z156" s="3">
        <v>123.358</v>
      </c>
      <c r="AA156" s="3">
        <v>130998</v>
      </c>
      <c r="AB156" s="3">
        <f t="shared" si="56"/>
        <v>1044.4008380503144</v>
      </c>
      <c r="AC156" s="3">
        <f t="shared" si="57"/>
        <v>442.53079245283021</v>
      </c>
      <c r="AD156" s="3">
        <v>90.83</v>
      </c>
      <c r="AE156" s="6">
        <f t="shared" si="69"/>
        <v>2843812.1</v>
      </c>
      <c r="AF156" s="6">
        <f t="shared" si="70"/>
        <v>15615.485662287967</v>
      </c>
      <c r="AG156" s="6">
        <f t="shared" si="71"/>
        <v>6529.5842180172194</v>
      </c>
      <c r="AH156" s="6">
        <f t="shared" si="72"/>
        <v>85.718000000000004</v>
      </c>
      <c r="AI156" s="6">
        <f t="shared" si="58"/>
        <v>281027.20000000001</v>
      </c>
      <c r="AJ156" s="6">
        <f t="shared" si="73"/>
        <v>0.95720852096409148</v>
      </c>
      <c r="AK156" s="6">
        <f>Hours_q!D156</f>
        <v>281027.20000000001</v>
      </c>
      <c r="AL156" s="2">
        <f t="shared" si="63"/>
        <v>1486.0655998805603</v>
      </c>
      <c r="AM156" s="6">
        <f>AM155*'Core data'!D47/'Core data'!D46</f>
        <v>90.528847682119192</v>
      </c>
      <c r="AN156" s="7">
        <f t="shared" si="59"/>
        <v>-1.3679301678239952</v>
      </c>
      <c r="AO156" s="7">
        <f t="shared" si="64"/>
        <v>0.49074649427950612</v>
      </c>
      <c r="AP156" s="7">
        <f t="shared" si="65"/>
        <v>0.4032366660403302</v>
      </c>
      <c r="AQ156" s="7">
        <f t="shared" si="66"/>
        <v>-9.7133785975679079E-2</v>
      </c>
      <c r="AR156" s="7">
        <f t="shared" si="67"/>
        <v>0.49235546644264611</v>
      </c>
      <c r="AS156" s="7">
        <f t="shared" si="68"/>
        <v>0.76205570621009744</v>
      </c>
      <c r="AT156" s="7">
        <f t="shared" si="52"/>
        <v>1.0575000000000001</v>
      </c>
      <c r="AU156" s="7">
        <f t="shared" si="60"/>
        <v>0.63524564646997828</v>
      </c>
      <c r="AV156" s="7">
        <f>Hours_q!H156</f>
        <v>3.0831421276440554</v>
      </c>
      <c r="AW156" s="7">
        <f t="shared" si="51"/>
        <v>4.0386939439633442</v>
      </c>
      <c r="AX156" s="7">
        <f t="shared" si="50"/>
        <v>0.5</v>
      </c>
      <c r="AY156" s="7">
        <f t="shared" si="61"/>
        <v>1.0367999999999999</v>
      </c>
      <c r="AZ156">
        <v>1960428</v>
      </c>
      <c r="BA156">
        <v>391504</v>
      </c>
      <c r="BB156" s="28">
        <v>2351728</v>
      </c>
      <c r="BC156" s="28">
        <f t="shared" si="53"/>
        <v>27435.637789029141</v>
      </c>
      <c r="BD156">
        <v>3.5598999999999998</v>
      </c>
      <c r="BE156">
        <v>3.504553</v>
      </c>
      <c r="BF156">
        <v>3.7174999999999998</v>
      </c>
      <c r="BG156">
        <v>4.1471999999999998</v>
      </c>
    </row>
    <row r="157" spans="1:59" x14ac:dyDescent="0.2">
      <c r="A157" t="s">
        <v>153</v>
      </c>
      <c r="B157">
        <v>-0.45718353701564901</v>
      </c>
      <c r="D157">
        <v>1.9</v>
      </c>
      <c r="E157" s="4">
        <v>2829483.3</v>
      </c>
      <c r="F157" s="4">
        <v>1345053.7</v>
      </c>
      <c r="G157" s="4">
        <v>560886.9</v>
      </c>
      <c r="H157" s="4">
        <v>86.311999999999998</v>
      </c>
      <c r="I157" s="4">
        <v>281496.3</v>
      </c>
      <c r="J157" s="4">
        <f t="shared" si="62"/>
        <v>281496.3</v>
      </c>
      <c r="K157" s="4">
        <v>82.49</v>
      </c>
      <c r="L157" s="4">
        <v>4.41</v>
      </c>
      <c r="M157" s="3">
        <v>166.619</v>
      </c>
      <c r="N157" s="3">
        <v>1894.3340000000001</v>
      </c>
      <c r="O157" s="3">
        <v>1029.9870000000001</v>
      </c>
      <c r="P157" s="3">
        <v>1.2989999999999999</v>
      </c>
      <c r="Q157" s="3">
        <v>445.23200000000003</v>
      </c>
      <c r="R157" s="3">
        <v>1.2569999999999999</v>
      </c>
      <c r="S157" s="3">
        <v>1.2789999999999999</v>
      </c>
      <c r="T157" s="3">
        <v>166.619</v>
      </c>
      <c r="U157" s="3">
        <v>1128.3030000000001</v>
      </c>
      <c r="V157" s="3">
        <v>154.27699999999999</v>
      </c>
      <c r="W157" s="3">
        <v>4.859</v>
      </c>
      <c r="X157" s="3">
        <f t="shared" si="54"/>
        <v>7.3134880766413675</v>
      </c>
      <c r="Y157" s="3">
        <f t="shared" si="55"/>
        <v>5.7181298488204595</v>
      </c>
      <c r="Z157" s="3">
        <v>123.96899999999999</v>
      </c>
      <c r="AA157" s="3">
        <v>131075</v>
      </c>
      <c r="AB157" s="3">
        <f t="shared" si="56"/>
        <v>1046.0931297888976</v>
      </c>
      <c r="AC157" s="3">
        <f t="shared" si="57"/>
        <v>437.57359186864738</v>
      </c>
      <c r="AD157" s="3">
        <v>91.33</v>
      </c>
      <c r="AE157" s="6">
        <f t="shared" si="69"/>
        <v>2829483.3</v>
      </c>
      <c r="AF157" s="6">
        <f t="shared" si="70"/>
        <v>15583.623366391696</v>
      </c>
      <c r="AG157" s="6">
        <f t="shared" si="71"/>
        <v>6498.3652331077956</v>
      </c>
      <c r="AH157" s="6">
        <f t="shared" si="72"/>
        <v>86.311999999999998</v>
      </c>
      <c r="AI157" s="6">
        <f t="shared" si="58"/>
        <v>281496.3</v>
      </c>
      <c r="AJ157" s="6">
        <f t="shared" si="73"/>
        <v>0.95571878765409213</v>
      </c>
      <c r="AK157" s="6">
        <f>Hours_q!D157</f>
        <v>281496.3</v>
      </c>
      <c r="AL157" s="2">
        <f t="shared" si="63"/>
        <v>1485.5604673444454</v>
      </c>
      <c r="AM157" s="6">
        <f>AM156*'Core data'!D48/'Core data'!D47</f>
        <v>91.006940397350988</v>
      </c>
      <c r="AN157" s="7">
        <f t="shared" si="59"/>
        <v>1.0630348070382234</v>
      </c>
      <c r="AO157" s="7">
        <f t="shared" si="64"/>
        <v>-0.67191671801715647</v>
      </c>
      <c r="AP157" s="7">
        <f t="shared" si="65"/>
        <v>-0.3710355721843096</v>
      </c>
      <c r="AQ157" s="7">
        <f t="shared" si="66"/>
        <v>-0.64604678240492686</v>
      </c>
      <c r="AR157" s="7">
        <f t="shared" si="67"/>
        <v>0.69057996937342891</v>
      </c>
      <c r="AS157" s="7">
        <f t="shared" si="68"/>
        <v>0.52672128798503048</v>
      </c>
      <c r="AT157" s="7">
        <f t="shared" si="52"/>
        <v>1.1025</v>
      </c>
      <c r="AU157" s="7">
        <f t="shared" si="60"/>
        <v>-0.15575433571938008</v>
      </c>
      <c r="AV157" s="7">
        <f>Hours_q!H157</f>
        <v>2.6705000472271685</v>
      </c>
      <c r="AW157" s="7">
        <f t="shared" si="51"/>
        <v>3.6260518635464578</v>
      </c>
      <c r="AX157" s="7">
        <f t="shared" si="50"/>
        <v>0.47499999999999998</v>
      </c>
      <c r="AY157" s="7">
        <f t="shared" si="61"/>
        <v>1.1262749999999999</v>
      </c>
      <c r="AZ157">
        <v>2000675</v>
      </c>
      <c r="BA157">
        <v>396741</v>
      </c>
      <c r="BB157" s="28">
        <v>2397327</v>
      </c>
      <c r="BC157" s="28">
        <f t="shared" si="53"/>
        <v>27775.129761794422</v>
      </c>
      <c r="BD157">
        <v>4.2407000000000004</v>
      </c>
      <c r="BE157">
        <v>4.1314710000000003</v>
      </c>
      <c r="BF157">
        <v>4.3173000000000004</v>
      </c>
      <c r="BG157">
        <v>4.5050999999999997</v>
      </c>
    </row>
    <row r="158" spans="1:59" x14ac:dyDescent="0.2">
      <c r="A158" t="s">
        <v>154</v>
      </c>
      <c r="B158">
        <v>-0.62242529679767999</v>
      </c>
      <c r="D158">
        <v>2</v>
      </c>
      <c r="E158" s="4">
        <v>2814072.5</v>
      </c>
      <c r="F158" s="4">
        <v>1346778.7</v>
      </c>
      <c r="G158" s="4">
        <v>551572.69999999995</v>
      </c>
      <c r="H158" s="4">
        <v>86.534000000000006</v>
      </c>
      <c r="I158" s="4">
        <v>281687.8</v>
      </c>
      <c r="J158" s="4">
        <f t="shared" si="62"/>
        <v>281687.8</v>
      </c>
      <c r="K158" s="4">
        <v>83.31</v>
      </c>
      <c r="L158" s="4">
        <v>4.54</v>
      </c>
      <c r="M158" s="3">
        <v>166.7</v>
      </c>
      <c r="N158" s="3">
        <v>1883.4949999999999</v>
      </c>
      <c r="O158" s="3">
        <v>1026.0409999999999</v>
      </c>
      <c r="P158" s="3">
        <v>1.306</v>
      </c>
      <c r="Q158" s="3">
        <v>437.96600000000001</v>
      </c>
      <c r="R158" s="3">
        <v>1.266</v>
      </c>
      <c r="S158" s="3">
        <v>1.2809999999999999</v>
      </c>
      <c r="T158" s="3">
        <v>166.7</v>
      </c>
      <c r="U158" s="3">
        <v>1134.414</v>
      </c>
      <c r="V158" s="3">
        <v>154.07900000000001</v>
      </c>
      <c r="W158" s="3">
        <v>4.9820000000000002</v>
      </c>
      <c r="X158" s="3">
        <f t="shared" si="54"/>
        <v>7.3625477839290232</v>
      </c>
      <c r="Y158" s="3">
        <f t="shared" si="55"/>
        <v>5.7475002216463889</v>
      </c>
      <c r="Z158" s="3">
        <v>124.721</v>
      </c>
      <c r="AA158" s="3">
        <v>130928</v>
      </c>
      <c r="AB158" s="3">
        <f t="shared" si="56"/>
        <v>1046.0652193598751</v>
      </c>
      <c r="AC158" s="3">
        <f t="shared" si="57"/>
        <v>432.83759250585484</v>
      </c>
      <c r="AD158" s="3">
        <v>91.81</v>
      </c>
      <c r="AE158" s="6">
        <f t="shared" si="69"/>
        <v>2814072.5</v>
      </c>
      <c r="AF158" s="6">
        <f t="shared" si="70"/>
        <v>15563.578477823745</v>
      </c>
      <c r="AG158" s="6">
        <f t="shared" si="71"/>
        <v>6374.057595858274</v>
      </c>
      <c r="AH158" s="6">
        <f t="shared" si="72"/>
        <v>86.534000000000006</v>
      </c>
      <c r="AI158" s="6">
        <f t="shared" si="58"/>
        <v>281687.8</v>
      </c>
      <c r="AJ158" s="6">
        <f t="shared" si="73"/>
        <v>0.96274296808190996</v>
      </c>
      <c r="AK158" s="6">
        <f>Hours_q!D158</f>
        <v>281687.8</v>
      </c>
      <c r="AL158" s="2">
        <f t="shared" si="63"/>
        <v>1485.0143280361542</v>
      </c>
      <c r="AM158" s="6">
        <f>AM157*'Core data'!D49/'Core data'!D48</f>
        <v>91.445192052980119</v>
      </c>
      <c r="AN158" s="7">
        <f t="shared" si="59"/>
        <v>-1.0214929157255297</v>
      </c>
      <c r="AO158" s="7">
        <f t="shared" si="64"/>
        <v>-0.61414549219450754</v>
      </c>
      <c r="AP158" s="7">
        <f t="shared" si="65"/>
        <v>-0.1967168875838452</v>
      </c>
      <c r="AQ158" s="7">
        <f t="shared" si="66"/>
        <v>-1.9994452493566572</v>
      </c>
      <c r="AR158" s="7">
        <f t="shared" si="67"/>
        <v>0.25687620433560299</v>
      </c>
      <c r="AS158" s="7">
        <f t="shared" si="68"/>
        <v>0.48040271450792255</v>
      </c>
      <c r="AT158" s="7">
        <f t="shared" si="52"/>
        <v>1.135</v>
      </c>
      <c r="AU158" s="7">
        <f t="shared" si="60"/>
        <v>0.73227540708214922</v>
      </c>
      <c r="AV158" s="7">
        <f>Hours_q!H158</f>
        <v>2.1618219358002722</v>
      </c>
      <c r="AW158" s="7">
        <f t="shared" si="51"/>
        <v>3.117373752119561</v>
      </c>
      <c r="AX158" s="7">
        <f t="shared" si="50"/>
        <v>0.5</v>
      </c>
      <c r="AY158" s="7">
        <f t="shared" si="61"/>
        <v>1.1512249999999999</v>
      </c>
      <c r="AZ158">
        <v>1979651</v>
      </c>
      <c r="BA158">
        <v>400981</v>
      </c>
      <c r="BB158" s="28">
        <v>2380685</v>
      </c>
      <c r="BC158" s="28">
        <f t="shared" si="53"/>
        <v>27511.556151339355</v>
      </c>
      <c r="BD158">
        <v>4.3228999999999997</v>
      </c>
      <c r="BE158">
        <v>4.24472</v>
      </c>
      <c r="BF158">
        <v>4.3962000000000003</v>
      </c>
      <c r="BG158">
        <v>4.6048999999999998</v>
      </c>
    </row>
    <row r="159" spans="1:59" x14ac:dyDescent="0.2">
      <c r="A159" t="s">
        <v>155</v>
      </c>
      <c r="B159">
        <v>-1.81870458887685</v>
      </c>
      <c r="D159">
        <v>2</v>
      </c>
      <c r="E159" s="4">
        <v>2766672.6</v>
      </c>
      <c r="F159" s="4">
        <v>1331345</v>
      </c>
      <c r="G159" s="4">
        <v>530989.9</v>
      </c>
      <c r="H159" s="4">
        <v>86.784999999999997</v>
      </c>
      <c r="I159" s="4">
        <v>282021.59999999998</v>
      </c>
      <c r="J159" s="4">
        <f t="shared" si="62"/>
        <v>282021.59999999998</v>
      </c>
      <c r="K159" s="4">
        <v>83.53</v>
      </c>
      <c r="L159" s="4">
        <v>3.89</v>
      </c>
      <c r="M159" s="3">
        <v>166.88499999999999</v>
      </c>
      <c r="N159" s="3">
        <v>1851.6020000000001</v>
      </c>
      <c r="O159" s="3">
        <v>1023.057</v>
      </c>
      <c r="P159" s="3">
        <v>1.2989999999999999</v>
      </c>
      <c r="Q159" s="3">
        <v>426.03199999999998</v>
      </c>
      <c r="R159" s="3">
        <v>1.2609999999999999</v>
      </c>
      <c r="S159" s="3">
        <v>1.2869999999999999</v>
      </c>
      <c r="T159" s="3">
        <v>166.88499999999999</v>
      </c>
      <c r="U159" s="3">
        <v>1134.124</v>
      </c>
      <c r="V159" s="3">
        <v>153.441</v>
      </c>
      <c r="W159" s="3">
        <v>4.242</v>
      </c>
      <c r="X159" s="3">
        <f t="shared" si="54"/>
        <v>7.3912709119466111</v>
      </c>
      <c r="Y159" s="3">
        <f t="shared" si="55"/>
        <v>5.7430232416057585</v>
      </c>
      <c r="Z159" s="3">
        <v>125.22799999999999</v>
      </c>
      <c r="AA159" s="3">
        <v>130357</v>
      </c>
      <c r="AB159" s="3">
        <f t="shared" si="56"/>
        <v>1032.595993006993</v>
      </c>
      <c r="AC159" s="3">
        <f t="shared" si="57"/>
        <v>417.42529292929288</v>
      </c>
      <c r="AD159" s="3">
        <v>92.17</v>
      </c>
      <c r="AE159" s="6">
        <f t="shared" si="69"/>
        <v>2766672.6</v>
      </c>
      <c r="AF159" s="6">
        <f t="shared" si="70"/>
        <v>15340.727084173534</v>
      </c>
      <c r="AG159" s="6">
        <f t="shared" si="71"/>
        <v>6118.4524975514205</v>
      </c>
      <c r="AH159" s="6">
        <f t="shared" si="72"/>
        <v>86.784999999999997</v>
      </c>
      <c r="AI159" s="6">
        <f t="shared" si="58"/>
        <v>282021.59999999998</v>
      </c>
      <c r="AJ159" s="6">
        <f t="shared" si="73"/>
        <v>0.96249351846517261</v>
      </c>
      <c r="AK159" s="6">
        <f>Hours_q!D159</f>
        <v>282021.59999999998</v>
      </c>
      <c r="AL159" s="2">
        <f t="shared" si="63"/>
        <v>1483.315592867473</v>
      </c>
      <c r="AM159" s="6">
        <f>AM158*'Core data'!D50/'Core data'!D49</f>
        <v>91.833642384105943</v>
      </c>
      <c r="AN159" s="7">
        <f t="shared" si="59"/>
        <v>-2.6873600304818432</v>
      </c>
      <c r="AO159" s="7">
        <f t="shared" si="64"/>
        <v>-1.817164997601779</v>
      </c>
      <c r="AP159" s="7">
        <f t="shared" si="65"/>
        <v>-1.5606577151725356</v>
      </c>
      <c r="AQ159" s="7">
        <f t="shared" si="66"/>
        <v>-4.2111345632815</v>
      </c>
      <c r="AR159" s="7">
        <f t="shared" si="67"/>
        <v>0.28963953804500464</v>
      </c>
      <c r="AS159" s="7">
        <f t="shared" si="68"/>
        <v>0.42389064069394244</v>
      </c>
      <c r="AT159" s="7">
        <f t="shared" si="52"/>
        <v>0.97250000000000003</v>
      </c>
      <c r="AU159" s="7">
        <f t="shared" si="60"/>
        <v>-2.5913659945289769E-2</v>
      </c>
      <c r="AV159" s="7">
        <f>Hours_q!H159</f>
        <v>1.5784298813821236</v>
      </c>
      <c r="AW159" s="7">
        <f t="shared" si="51"/>
        <v>2.5339816977014129</v>
      </c>
      <c r="AX159" s="7">
        <f t="shared" si="50"/>
        <v>0.5</v>
      </c>
      <c r="AY159" s="7">
        <f t="shared" si="61"/>
        <v>1.0417000000000001</v>
      </c>
      <c r="AZ159">
        <v>1924547</v>
      </c>
      <c r="BA159">
        <v>402822</v>
      </c>
      <c r="BB159" s="28">
        <v>2327036</v>
      </c>
      <c r="BC159" s="28">
        <f t="shared" si="53"/>
        <v>26813.804228841389</v>
      </c>
      <c r="BD159">
        <v>2.8971</v>
      </c>
      <c r="BE159">
        <v>2.9035229999999999</v>
      </c>
      <c r="BF159">
        <v>3.5354999999999999</v>
      </c>
      <c r="BG159">
        <v>4.1668000000000003</v>
      </c>
    </row>
    <row r="160" spans="1:59" x14ac:dyDescent="0.2">
      <c r="A160" t="s">
        <v>156</v>
      </c>
      <c r="B160">
        <v>-3.3176835774683302</v>
      </c>
      <c r="D160">
        <v>1.9</v>
      </c>
      <c r="E160" s="4">
        <v>2681956.5</v>
      </c>
      <c r="F160" s="4">
        <v>1315196.3</v>
      </c>
      <c r="G160" s="4">
        <v>500027.3</v>
      </c>
      <c r="H160" s="4">
        <v>87.108999999999995</v>
      </c>
      <c r="I160" s="4">
        <v>282284.7</v>
      </c>
      <c r="J160" s="4">
        <f t="shared" si="62"/>
        <v>282284.7</v>
      </c>
      <c r="K160" s="4">
        <v>83.47</v>
      </c>
      <c r="L160" s="4">
        <v>1.68</v>
      </c>
      <c r="M160" s="3">
        <v>167.38900000000001</v>
      </c>
      <c r="N160" s="3">
        <v>1796.5889999999999</v>
      </c>
      <c r="O160" s="3">
        <v>1016.677</v>
      </c>
      <c r="P160" s="3">
        <v>1.2849999999999999</v>
      </c>
      <c r="Q160" s="3">
        <v>400.024</v>
      </c>
      <c r="R160" s="3">
        <v>1.2609999999999999</v>
      </c>
      <c r="S160" s="3">
        <v>1.2909999999999999</v>
      </c>
      <c r="T160" s="3">
        <v>167.38900000000001</v>
      </c>
      <c r="U160" s="3">
        <v>1125.78</v>
      </c>
      <c r="V160" s="3">
        <v>152.30000000000001</v>
      </c>
      <c r="W160" s="3">
        <v>2.0070000000000001</v>
      </c>
      <c r="X160" s="3">
        <f t="shared" si="54"/>
        <v>7.3918581746552849</v>
      </c>
      <c r="Y160" s="3">
        <f t="shared" si="55"/>
        <v>5.7256841012047133</v>
      </c>
      <c r="Z160" s="3">
        <v>125.6</v>
      </c>
      <c r="AA160" s="3">
        <v>129439</v>
      </c>
      <c r="AB160" s="3">
        <f t="shared" si="56"/>
        <v>1011.9519326103795</v>
      </c>
      <c r="AC160" s="3">
        <f t="shared" si="57"/>
        <v>390.72832223082884</v>
      </c>
      <c r="AD160" s="3">
        <v>92.44</v>
      </c>
      <c r="AE160" s="6">
        <f t="shared" si="69"/>
        <v>2681956.5</v>
      </c>
      <c r="AF160" s="6">
        <f t="shared" si="70"/>
        <v>15098.28261144084</v>
      </c>
      <c r="AG160" s="6">
        <f t="shared" si="71"/>
        <v>5740.2484243878362</v>
      </c>
      <c r="AH160" s="6">
        <f t="shared" si="72"/>
        <v>87.108999999999995</v>
      </c>
      <c r="AI160" s="6">
        <f t="shared" si="58"/>
        <v>282284.7</v>
      </c>
      <c r="AJ160" s="6">
        <f t="shared" si="73"/>
        <v>0.95822475289579723</v>
      </c>
      <c r="AK160" s="6">
        <f>Hours_q!D160</f>
        <v>282284.7</v>
      </c>
      <c r="AL160" s="2">
        <f t="shared" si="63"/>
        <v>1480.2057123452855</v>
      </c>
      <c r="AM160" s="6">
        <f>AM159*'Core data'!D51/'Core data'!D50</f>
        <v>92.062728476821178</v>
      </c>
      <c r="AN160" s="7">
        <f t="shared" si="59"/>
        <v>-2.0693688343925256</v>
      </c>
      <c r="AO160" s="7">
        <f t="shared" si="64"/>
        <v>-3.2031277601022006</v>
      </c>
      <c r="AP160" s="7">
        <f t="shared" si="65"/>
        <v>-1.6862662109300683</v>
      </c>
      <c r="AQ160" s="7">
        <f t="shared" si="66"/>
        <v>-6.4739188146692452</v>
      </c>
      <c r="AR160" s="7">
        <f t="shared" si="67"/>
        <v>0.37264123538008886</v>
      </c>
      <c r="AS160" s="7">
        <f t="shared" si="68"/>
        <v>0.249147071413819</v>
      </c>
      <c r="AT160" s="7">
        <f t="shared" si="52"/>
        <v>0.42</v>
      </c>
      <c r="AU160" s="7">
        <f t="shared" si="60"/>
        <v>-0.44449752589707142</v>
      </c>
      <c r="AV160" s="7">
        <f>Hours_q!H160</f>
        <v>-0.36831848732240247</v>
      </c>
      <c r="AW160" s="7">
        <f t="shared" si="51"/>
        <v>0.58723332899688663</v>
      </c>
      <c r="AX160" s="7">
        <f t="shared" ref="AX160:AX191" si="74">+D160/4</f>
        <v>0.47499999999999998</v>
      </c>
      <c r="AY160" s="7">
        <f t="shared" si="61"/>
        <v>1.0368250000000001</v>
      </c>
      <c r="AZ160">
        <v>1886432</v>
      </c>
      <c r="BA160">
        <v>403205</v>
      </c>
      <c r="BB160" s="28">
        <v>2290020</v>
      </c>
      <c r="BC160" s="28">
        <f t="shared" si="53"/>
        <v>26289.132007025681</v>
      </c>
      <c r="BD160">
        <v>1.8957999999999999</v>
      </c>
      <c r="BE160">
        <v>1.976442</v>
      </c>
      <c r="BF160">
        <v>3.0495000000000001</v>
      </c>
      <c r="BG160">
        <v>4.1473000000000004</v>
      </c>
    </row>
    <row r="161" spans="1:59" x14ac:dyDescent="0.2">
      <c r="A161" t="s">
        <v>157</v>
      </c>
      <c r="B161">
        <v>-0.15425627174350301</v>
      </c>
      <c r="D161">
        <v>1.9</v>
      </c>
      <c r="E161" s="4">
        <v>2680866.1</v>
      </c>
      <c r="F161" s="4">
        <v>1316167.8999999999</v>
      </c>
      <c r="G161" s="4">
        <v>485722.5</v>
      </c>
      <c r="H161" s="4">
        <v>87.143000000000001</v>
      </c>
      <c r="I161" s="4">
        <v>282579</v>
      </c>
      <c r="J161" s="4">
        <f t="shared" si="62"/>
        <v>282579</v>
      </c>
      <c r="K161" s="4">
        <v>83.86</v>
      </c>
      <c r="L161" s="4">
        <v>0.93</v>
      </c>
      <c r="M161" s="3">
        <v>167.226</v>
      </c>
      <c r="N161" s="3">
        <v>1792.0730000000001</v>
      </c>
      <c r="O161" s="3">
        <v>1017.3680000000001</v>
      </c>
      <c r="P161" s="3">
        <v>1.286</v>
      </c>
      <c r="Q161" s="3">
        <v>389.87799999999999</v>
      </c>
      <c r="R161" s="3">
        <v>1.25</v>
      </c>
      <c r="S161" s="3">
        <v>1.29</v>
      </c>
      <c r="T161" s="3">
        <v>167.226</v>
      </c>
      <c r="U161" s="3">
        <v>1122.749</v>
      </c>
      <c r="V161" s="3">
        <v>151.21100000000001</v>
      </c>
      <c r="W161" s="3">
        <v>1.3080000000000001</v>
      </c>
      <c r="X161" s="3">
        <f t="shared" si="54"/>
        <v>7.4250484422429581</v>
      </c>
      <c r="Y161" s="3">
        <f t="shared" si="55"/>
        <v>5.7558515056146957</v>
      </c>
      <c r="Z161" s="3">
        <v>125.754</v>
      </c>
      <c r="AA161" s="3">
        <v>128434</v>
      </c>
      <c r="AB161" s="3">
        <f t="shared" si="56"/>
        <v>1014.2133705426357</v>
      </c>
      <c r="AC161" s="3">
        <f t="shared" si="57"/>
        <v>377.78875968992247</v>
      </c>
      <c r="AD161" s="3">
        <v>92.68</v>
      </c>
      <c r="AE161" s="6">
        <f t="shared" si="69"/>
        <v>2680866.1</v>
      </c>
      <c r="AF161" s="6">
        <f t="shared" si="70"/>
        <v>15103.541305669989</v>
      </c>
      <c r="AG161" s="6">
        <f t="shared" si="71"/>
        <v>5573.8556166301369</v>
      </c>
      <c r="AH161" s="6">
        <f t="shared" si="72"/>
        <v>87.143000000000001</v>
      </c>
      <c r="AI161" s="6">
        <f t="shared" si="58"/>
        <v>282579</v>
      </c>
      <c r="AJ161" s="6">
        <f t="shared" si="73"/>
        <v>0.96232629126837499</v>
      </c>
      <c r="AK161" s="6">
        <f>Hours_q!D161</f>
        <v>282579</v>
      </c>
      <c r="AL161" s="2">
        <f t="shared" si="63"/>
        <v>1480.1650471920123</v>
      </c>
      <c r="AM161" s="6">
        <f>AM160*'Core data'!D52/'Core data'!D51</f>
        <v>92.341615894039705</v>
      </c>
      <c r="AN161" s="7">
        <f t="shared" si="59"/>
        <v>-3.2982158475313175E-2</v>
      </c>
      <c r="AO161" s="7">
        <f t="shared" si="64"/>
        <v>-0.14486729146301452</v>
      </c>
      <c r="AP161" s="7">
        <f t="shared" si="65"/>
        <v>-6.937845140386055E-2</v>
      </c>
      <c r="AQ161" s="7">
        <f t="shared" si="66"/>
        <v>-3.0457484571238784</v>
      </c>
      <c r="AR161" s="7">
        <f t="shared" si="67"/>
        <v>3.9023942831621701E-2</v>
      </c>
      <c r="AS161" s="7">
        <f t="shared" si="68"/>
        <v>0.30247403422046049</v>
      </c>
      <c r="AT161" s="7">
        <f t="shared" si="52"/>
        <v>0.23250000000000001</v>
      </c>
      <c r="AU161" s="7">
        <f t="shared" si="60"/>
        <v>0.42712164516550533</v>
      </c>
      <c r="AV161" s="7">
        <f>Hours_q!H161</f>
        <v>-1.3584139523911347</v>
      </c>
      <c r="AW161" s="7">
        <f t="shared" si="51"/>
        <v>-0.40286213607184562</v>
      </c>
      <c r="AX161" s="7">
        <f t="shared" si="74"/>
        <v>0.47499999999999998</v>
      </c>
      <c r="AY161" s="7">
        <f t="shared" si="61"/>
        <v>1.0454749999999999</v>
      </c>
      <c r="AZ161">
        <v>1887911</v>
      </c>
      <c r="BA161">
        <v>404554</v>
      </c>
      <c r="BB161" s="28">
        <v>2292546</v>
      </c>
      <c r="BC161" s="28">
        <f t="shared" si="53"/>
        <v>26307.861790390507</v>
      </c>
      <c r="BD161">
        <v>1.641</v>
      </c>
      <c r="BE161">
        <v>1.7784660000000001</v>
      </c>
      <c r="BF161">
        <v>3.0402999999999998</v>
      </c>
      <c r="BG161">
        <v>4.1818999999999997</v>
      </c>
    </row>
    <row r="162" spans="1:59" x14ac:dyDescent="0.2">
      <c r="A162" t="s">
        <v>158</v>
      </c>
      <c r="B162">
        <v>0.352963647589633</v>
      </c>
      <c r="D162">
        <v>2</v>
      </c>
      <c r="E162" s="4">
        <v>2690314.2</v>
      </c>
      <c r="F162" s="4">
        <v>1318165.1000000001</v>
      </c>
      <c r="G162" s="4">
        <v>485047.7</v>
      </c>
      <c r="H162" s="4">
        <v>87.215999999999994</v>
      </c>
      <c r="I162" s="4">
        <v>282486.09999999998</v>
      </c>
      <c r="J162" s="4">
        <f t="shared" si="62"/>
        <v>282486.09999999998</v>
      </c>
      <c r="K162" s="4">
        <v>84.45</v>
      </c>
      <c r="L162" s="4">
        <v>0.53</v>
      </c>
      <c r="M162" s="3">
        <v>167.15899999999999</v>
      </c>
      <c r="N162" s="3">
        <v>1797.6890000000001</v>
      </c>
      <c r="O162" s="3">
        <v>1016.275</v>
      </c>
      <c r="P162" s="3">
        <v>1.288</v>
      </c>
      <c r="Q162" s="3">
        <v>386.74299999999999</v>
      </c>
      <c r="R162" s="3">
        <v>1.2509999999999999</v>
      </c>
      <c r="S162" s="3">
        <v>1.292</v>
      </c>
      <c r="T162" s="3">
        <v>167.15899999999999</v>
      </c>
      <c r="U162" s="3">
        <v>1127.068</v>
      </c>
      <c r="V162" s="3">
        <v>150.62700000000001</v>
      </c>
      <c r="W162" s="3">
        <v>0.871</v>
      </c>
      <c r="X162" s="3">
        <f t="shared" si="54"/>
        <v>7.4825097758038064</v>
      </c>
      <c r="Y162" s="3">
        <f t="shared" si="55"/>
        <v>5.7914162351422647</v>
      </c>
      <c r="Z162" s="3">
        <v>125.959</v>
      </c>
      <c r="AA162" s="3">
        <v>127947</v>
      </c>
      <c r="AB162" s="3">
        <f t="shared" si="56"/>
        <v>1013.1286377708977</v>
      </c>
      <c r="AC162" s="3">
        <f t="shared" si="57"/>
        <v>374.47019582043339</v>
      </c>
      <c r="AD162" s="3">
        <v>92.88</v>
      </c>
      <c r="AE162" s="6">
        <f t="shared" si="69"/>
        <v>2690314.2</v>
      </c>
      <c r="AF162" s="6">
        <f t="shared" si="70"/>
        <v>15113.799073564485</v>
      </c>
      <c r="AG162" s="6">
        <f t="shared" si="71"/>
        <v>5561.4531737295911</v>
      </c>
      <c r="AH162" s="6">
        <f t="shared" si="72"/>
        <v>87.215999999999994</v>
      </c>
      <c r="AI162" s="6">
        <f t="shared" si="58"/>
        <v>282486.09999999998</v>
      </c>
      <c r="AJ162" s="6">
        <f t="shared" si="73"/>
        <v>0.96828563566318115</v>
      </c>
      <c r="AK162" s="6">
        <f>Hours_q!D162</f>
        <v>282486.09999999998</v>
      </c>
      <c r="AL162" s="2">
        <f t="shared" si="63"/>
        <v>1480.5168547731064</v>
      </c>
      <c r="AM162" s="6">
        <f>AM161*'Core data'!D53/'Core data'!D52</f>
        <v>92.530860927152304</v>
      </c>
      <c r="AN162" s="7">
        <f t="shared" si="59"/>
        <v>1.0775634348986738</v>
      </c>
      <c r="AO162" s="7">
        <f t="shared" si="64"/>
        <v>0.38468874853365947</v>
      </c>
      <c r="AP162" s="7">
        <f t="shared" si="65"/>
        <v>0.10077442448865005</v>
      </c>
      <c r="AQ162" s="7">
        <f t="shared" si="66"/>
        <v>-0.18987777463570438</v>
      </c>
      <c r="AR162" s="7">
        <f t="shared" si="67"/>
        <v>8.3735286696278929E-2</v>
      </c>
      <c r="AS162" s="7">
        <f t="shared" si="68"/>
        <v>0.20473042009019382</v>
      </c>
      <c r="AT162" s="7">
        <f t="shared" si="52"/>
        <v>0.13250000000000001</v>
      </c>
      <c r="AU162" s="7">
        <f t="shared" si="60"/>
        <v>0.61735486442296006</v>
      </c>
      <c r="AV162" s="7">
        <f>Hours_q!H162</f>
        <v>-1.7559538295627362</v>
      </c>
      <c r="AW162" s="7">
        <f t="shared" si="51"/>
        <v>-0.80040201324344706</v>
      </c>
      <c r="AX162" s="7">
        <f t="shared" si="74"/>
        <v>0.5</v>
      </c>
      <c r="AY162" s="7">
        <f t="shared" si="61"/>
        <v>0.98714999999999997</v>
      </c>
      <c r="AZ162">
        <v>1912526</v>
      </c>
      <c r="BA162">
        <v>405949</v>
      </c>
      <c r="BB162" s="28">
        <v>2318562</v>
      </c>
      <c r="BC162" s="28">
        <f t="shared" si="53"/>
        <v>26584.135938359937</v>
      </c>
      <c r="BD162">
        <v>1.3614999999999999</v>
      </c>
      <c r="BE162">
        <v>1.55009</v>
      </c>
      <c r="BF162">
        <v>2.7902999999999998</v>
      </c>
      <c r="BG162">
        <v>3.9485999999999999</v>
      </c>
    </row>
    <row r="163" spans="1:59" x14ac:dyDescent="0.2">
      <c r="A163" t="s">
        <v>159</v>
      </c>
      <c r="B163">
        <v>0.55637757262898602</v>
      </c>
      <c r="D163">
        <v>1.9</v>
      </c>
      <c r="E163" s="4">
        <v>2702849.9</v>
      </c>
      <c r="F163" s="4">
        <v>1326226.3999999999</v>
      </c>
      <c r="G163" s="4">
        <v>482834</v>
      </c>
      <c r="H163" s="4">
        <v>87.400999999999996</v>
      </c>
      <c r="I163" s="4">
        <v>282662.09999999998</v>
      </c>
      <c r="J163" s="4">
        <f t="shared" si="62"/>
        <v>282662.09999999998</v>
      </c>
      <c r="K163" s="4">
        <v>84.97</v>
      </c>
      <c r="L163" s="4">
        <v>0.45</v>
      </c>
      <c r="M163" s="3">
        <v>167.15799999999999</v>
      </c>
      <c r="N163" s="3">
        <v>1807.7080000000001</v>
      </c>
      <c r="O163" s="3">
        <v>1020.253</v>
      </c>
      <c r="P163" s="3">
        <v>1.292</v>
      </c>
      <c r="Q163" s="3">
        <v>387.62799999999999</v>
      </c>
      <c r="R163" s="3">
        <v>1.2529999999999999</v>
      </c>
      <c r="S163" s="3">
        <v>1.2949999999999999</v>
      </c>
      <c r="T163" s="3">
        <v>167.15799999999999</v>
      </c>
      <c r="U163" s="3">
        <v>1130.2570000000001</v>
      </c>
      <c r="V163" s="3">
        <v>150.298</v>
      </c>
      <c r="W163" s="3">
        <v>0.72199999999999998</v>
      </c>
      <c r="X163" s="3">
        <f t="shared" si="54"/>
        <v>7.520106721313657</v>
      </c>
      <c r="Y163" s="3">
        <f t="shared" si="55"/>
        <v>5.8070322172306232</v>
      </c>
      <c r="Z163" s="3">
        <v>126.206</v>
      </c>
      <c r="AA163" s="3">
        <v>127681</v>
      </c>
      <c r="AB163" s="3">
        <f t="shared" si="56"/>
        <v>1017.8894795366796</v>
      </c>
      <c r="AC163" s="3">
        <f t="shared" si="57"/>
        <v>375.05628108108107</v>
      </c>
      <c r="AD163" s="3">
        <v>93.09</v>
      </c>
      <c r="AE163" s="6">
        <f t="shared" si="69"/>
        <v>2702849.9</v>
      </c>
      <c r="AF163" s="6">
        <f t="shared" si="70"/>
        <v>15174.041486939508</v>
      </c>
      <c r="AG163" s="6">
        <f t="shared" si="71"/>
        <v>5524.3532682692421</v>
      </c>
      <c r="AH163" s="6">
        <f t="shared" si="72"/>
        <v>87.400999999999996</v>
      </c>
      <c r="AI163" s="6">
        <f t="shared" si="58"/>
        <v>282662.09999999998</v>
      </c>
      <c r="AJ163" s="6">
        <f t="shared" si="73"/>
        <v>0.972185672932804</v>
      </c>
      <c r="AK163" s="6">
        <f>Hours_q!D163</f>
        <v>282662.09999999998</v>
      </c>
      <c r="AL163" s="2">
        <f t="shared" si="63"/>
        <v>1480.9817292825085</v>
      </c>
      <c r="AM163" s="6">
        <f>AM162*'Core data'!D54/'Core data'!D53</f>
        <v>92.730066225165544</v>
      </c>
      <c r="AN163" s="7">
        <f t="shared" si="59"/>
        <v>0.27757208881849904</v>
      </c>
      <c r="AO163" s="7">
        <f t="shared" si="64"/>
        <v>0.40258995972489381</v>
      </c>
      <c r="AP163" s="7">
        <f t="shared" si="65"/>
        <v>0.33551530466814034</v>
      </c>
      <c r="AQ163" s="7">
        <f t="shared" si="66"/>
        <v>-0.73160967562949319</v>
      </c>
      <c r="AR163" s="7">
        <f t="shared" si="67"/>
        <v>0.21189239217069525</v>
      </c>
      <c r="AS163" s="7">
        <f t="shared" si="68"/>
        <v>0.21505384632285648</v>
      </c>
      <c r="AT163" s="7">
        <f t="shared" si="52"/>
        <v>0.1125</v>
      </c>
      <c r="AU163" s="7">
        <f t="shared" si="60"/>
        <v>0.40196858399340329</v>
      </c>
      <c r="AV163" s="7">
        <f>Hours_q!H163</f>
        <v>-2.0741292042062902</v>
      </c>
      <c r="AW163" s="7">
        <f t="shared" si="51"/>
        <v>-1.1185773878870011</v>
      </c>
      <c r="AX163" s="7">
        <f t="shared" si="74"/>
        <v>0.47499999999999998</v>
      </c>
      <c r="AY163" s="7">
        <f t="shared" si="61"/>
        <v>0.95935000000000004</v>
      </c>
      <c r="AZ163">
        <v>1922873</v>
      </c>
      <c r="BA163">
        <v>408812</v>
      </c>
      <c r="BB163" s="28">
        <v>2331390</v>
      </c>
      <c r="BC163" s="28">
        <f t="shared" si="53"/>
        <v>26674.637589958926</v>
      </c>
      <c r="BD163">
        <v>1.3689</v>
      </c>
      <c r="BE163">
        <v>1.4767539999999999</v>
      </c>
      <c r="BF163">
        <v>2.6505000000000001</v>
      </c>
      <c r="BG163">
        <v>3.8374000000000001</v>
      </c>
    </row>
    <row r="164" spans="1:59" x14ac:dyDescent="0.2">
      <c r="A164" t="s">
        <v>160</v>
      </c>
      <c r="B164">
        <v>0.31384895888280101</v>
      </c>
      <c r="D164">
        <v>1.9</v>
      </c>
      <c r="E164" s="4">
        <v>2714181.4</v>
      </c>
      <c r="F164" s="4">
        <v>1334442.1000000001</v>
      </c>
      <c r="G164" s="4">
        <v>479686.7</v>
      </c>
      <c r="H164" s="4">
        <v>87.492999999999995</v>
      </c>
      <c r="I164" s="4">
        <v>281560.40000000002</v>
      </c>
      <c r="J164" s="4">
        <f t="shared" si="62"/>
        <v>281560.40000000002</v>
      </c>
      <c r="K164" s="4">
        <v>85.27</v>
      </c>
      <c r="L164" s="4">
        <v>0.42</v>
      </c>
      <c r="M164" s="3">
        <v>167.33199999999999</v>
      </c>
      <c r="N164" s="3">
        <v>1815.278</v>
      </c>
      <c r="O164" s="3">
        <v>1021.571</v>
      </c>
      <c r="P164" s="3">
        <v>1.2969999999999999</v>
      </c>
      <c r="Q164" s="3">
        <v>383.64</v>
      </c>
      <c r="R164" s="3">
        <v>1.2589999999999999</v>
      </c>
      <c r="S164" s="3">
        <v>1.2949999999999999</v>
      </c>
      <c r="T164" s="3">
        <v>167.33199999999999</v>
      </c>
      <c r="U164" s="3">
        <v>1132.8009999999999</v>
      </c>
      <c r="V164" s="3">
        <v>150.249</v>
      </c>
      <c r="W164" s="3">
        <v>0.66100000000000003</v>
      </c>
      <c r="X164" s="3">
        <f t="shared" si="54"/>
        <v>7.5394911114217065</v>
      </c>
      <c r="Y164" s="3">
        <f t="shared" si="55"/>
        <v>5.8220008582406999</v>
      </c>
      <c r="Z164" s="3">
        <v>126.54300000000001</v>
      </c>
      <c r="AA164" s="3">
        <v>127666</v>
      </c>
      <c r="AB164" s="3">
        <f t="shared" si="56"/>
        <v>1023.1487158301157</v>
      </c>
      <c r="AC164" s="3">
        <f t="shared" si="57"/>
        <v>372.97510424710424</v>
      </c>
      <c r="AD164" s="3">
        <v>93.29</v>
      </c>
      <c r="AE164" s="6">
        <f t="shared" si="69"/>
        <v>2714181.4</v>
      </c>
      <c r="AF164" s="6">
        <f t="shared" si="70"/>
        <v>15251.987016104147</v>
      </c>
      <c r="AG164" s="6">
        <f t="shared" si="71"/>
        <v>5482.5723200713201</v>
      </c>
      <c r="AH164" s="6">
        <f t="shared" si="72"/>
        <v>87.492999999999995</v>
      </c>
      <c r="AI164" s="6">
        <f t="shared" si="58"/>
        <v>281560.40000000002</v>
      </c>
      <c r="AJ164" s="6">
        <f t="shared" si="73"/>
        <v>0.97459225309453323</v>
      </c>
      <c r="AK164" s="6">
        <f>Hours_q!D164</f>
        <v>281560.40000000002</v>
      </c>
      <c r="AL164" s="2">
        <f t="shared" si="63"/>
        <v>1481.4000955757942</v>
      </c>
      <c r="AM164" s="6">
        <f>AM163*'Core data'!D55/'Core data'!D54</f>
        <v>92.929271523178784</v>
      </c>
      <c r="AN164" s="7">
        <f t="shared" si="59"/>
        <v>0.44401988132449155</v>
      </c>
      <c r="AO164" s="7">
        <f t="shared" si="64"/>
        <v>0.80888648705028565</v>
      </c>
      <c r="AP164" s="7">
        <f t="shared" si="65"/>
        <v>0.90288216484624051</v>
      </c>
      <c r="AQ164" s="7">
        <f t="shared" si="66"/>
        <v>-0.36865907993736929</v>
      </c>
      <c r="AR164" s="7">
        <f t="shared" si="67"/>
        <v>0.10520659197661986</v>
      </c>
      <c r="AS164" s="7">
        <f t="shared" si="68"/>
        <v>0.21459235702766763</v>
      </c>
      <c r="AT164" s="7">
        <f t="shared" ref="AT164:AT195" si="75">L164/4</f>
        <v>0.105</v>
      </c>
      <c r="AU164" s="7">
        <f t="shared" si="60"/>
        <v>0.24723738187419961</v>
      </c>
      <c r="AV164" s="7">
        <f>Hours_q!H164</f>
        <v>-1.7436694470217649</v>
      </c>
      <c r="AW164" s="7">
        <f t="shared" si="51"/>
        <v>-0.78811763070247576</v>
      </c>
      <c r="AX164" s="7">
        <f t="shared" si="74"/>
        <v>0.47499999999999998</v>
      </c>
      <c r="AY164" s="7">
        <f t="shared" si="61"/>
        <v>1.0161</v>
      </c>
      <c r="AZ164">
        <v>1923872</v>
      </c>
      <c r="BA164">
        <v>410982</v>
      </c>
      <c r="BB164" s="28">
        <v>2335093</v>
      </c>
      <c r="BC164" s="28">
        <f t="shared" ref="BC164:BC195" si="76">+BB164/AH164</f>
        <v>26688.912255837611</v>
      </c>
      <c r="BD164">
        <v>1.5069999999999999</v>
      </c>
      <c r="BE164">
        <v>1.3526149999999999</v>
      </c>
      <c r="BF164">
        <v>2.6865999999999999</v>
      </c>
      <c r="BG164">
        <v>4.0644</v>
      </c>
    </row>
    <row r="165" spans="1:59" x14ac:dyDescent="0.2">
      <c r="A165" t="s">
        <v>161</v>
      </c>
      <c r="B165">
        <v>0.89648658814516202</v>
      </c>
      <c r="D165">
        <v>1.9</v>
      </c>
      <c r="E165" s="4">
        <v>2738372.2</v>
      </c>
      <c r="F165" s="4">
        <v>1345252.7</v>
      </c>
      <c r="G165" s="4">
        <v>495810</v>
      </c>
      <c r="H165" s="4">
        <v>87.715999999999994</v>
      </c>
      <c r="I165" s="4">
        <v>281745.40000000002</v>
      </c>
      <c r="J165" s="4">
        <f t="shared" si="62"/>
        <v>281745.40000000002</v>
      </c>
      <c r="K165" s="4">
        <v>85.93</v>
      </c>
      <c r="L165" s="4">
        <v>0.42</v>
      </c>
      <c r="M165" s="3">
        <v>167.36699999999999</v>
      </c>
      <c r="N165" s="3">
        <v>1832.008</v>
      </c>
      <c r="O165" s="3">
        <v>1023.918</v>
      </c>
      <c r="P165" s="3">
        <v>1.306</v>
      </c>
      <c r="Q165" s="3">
        <v>391.34699999999998</v>
      </c>
      <c r="R165" s="3">
        <v>1.264</v>
      </c>
      <c r="S165" s="3">
        <v>1.298</v>
      </c>
      <c r="T165" s="3">
        <v>167.36699999999999</v>
      </c>
      <c r="U165" s="3">
        <v>1139.598</v>
      </c>
      <c r="V165" s="3">
        <v>150.137</v>
      </c>
      <c r="W165" s="3">
        <v>0.68799999999999994</v>
      </c>
      <c r="X165" s="3">
        <f t="shared" si="54"/>
        <v>7.5903874461325316</v>
      </c>
      <c r="Y165" s="3">
        <f t="shared" si="55"/>
        <v>5.8477561218278362</v>
      </c>
      <c r="Z165" s="3">
        <v>126.86199999999999</v>
      </c>
      <c r="AA165" s="3">
        <v>127558</v>
      </c>
      <c r="AB165" s="3">
        <f t="shared" si="56"/>
        <v>1030.2287426810478</v>
      </c>
      <c r="AC165" s="3">
        <f t="shared" si="57"/>
        <v>381.09599999999995</v>
      </c>
      <c r="AD165" s="3">
        <v>93.5</v>
      </c>
      <c r="AE165" s="6">
        <f t="shared" si="69"/>
        <v>2738372.2</v>
      </c>
      <c r="AF165" s="6">
        <f t="shared" si="70"/>
        <v>15336.457430799399</v>
      </c>
      <c r="AG165" s="6">
        <f t="shared" si="71"/>
        <v>5652.4465319896035</v>
      </c>
      <c r="AH165" s="6">
        <f t="shared" si="72"/>
        <v>87.715999999999994</v>
      </c>
      <c r="AI165" s="6">
        <f t="shared" si="58"/>
        <v>281745.40000000002</v>
      </c>
      <c r="AJ165" s="6">
        <f t="shared" si="73"/>
        <v>0.9796388344201743</v>
      </c>
      <c r="AK165" s="6">
        <f>Hours_q!D165</f>
        <v>281745.40000000002</v>
      </c>
      <c r="AL165" s="2">
        <f t="shared" si="63"/>
        <v>1482.2874214233054</v>
      </c>
      <c r="AM165" s="6">
        <f>AM164*'Core data'!D56/'Core data'!D55</f>
        <v>93.148397350993349</v>
      </c>
      <c r="AN165" s="7">
        <f t="shared" ref="AN165:AN196" si="77">100*LN(BC165/AI165/(BC164/AI164))</f>
        <v>0.88615575796598733</v>
      </c>
      <c r="AO165" s="7">
        <f t="shared" si="64"/>
        <v>0.82164216143846491</v>
      </c>
      <c r="AP165" s="7">
        <f t="shared" si="65"/>
        <v>0.48662049902877397</v>
      </c>
      <c r="AQ165" s="7">
        <f t="shared" si="66"/>
        <v>2.9857236786940957</v>
      </c>
      <c r="AR165" s="7">
        <f t="shared" si="67"/>
        <v>0.25455327113915521</v>
      </c>
      <c r="AS165" s="7">
        <f t="shared" si="68"/>
        <v>0.23552093105147928</v>
      </c>
      <c r="AT165" s="7">
        <f t="shared" si="75"/>
        <v>0.105</v>
      </c>
      <c r="AU165" s="7">
        <f t="shared" si="60"/>
        <v>0.51647858597819951</v>
      </c>
      <c r="AV165" s="7">
        <f>Hours_q!H165</f>
        <v>-1.6080587112816964</v>
      </c>
      <c r="AW165" s="7">
        <f t="shared" si="51"/>
        <v>-0.65250689496240732</v>
      </c>
      <c r="AX165" s="7">
        <f t="shared" si="74"/>
        <v>0.47499999999999998</v>
      </c>
      <c r="AY165" s="7">
        <f t="shared" si="61"/>
        <v>0.96040000000000003</v>
      </c>
      <c r="AZ165">
        <v>1949412</v>
      </c>
      <c r="BA165">
        <v>414030</v>
      </c>
      <c r="BB165" s="28">
        <v>2363434</v>
      </c>
      <c r="BC165" s="28">
        <f t="shared" si="76"/>
        <v>26944.160700442339</v>
      </c>
      <c r="BD165">
        <v>1.7988</v>
      </c>
      <c r="BE165">
        <v>1.2732619999999999</v>
      </c>
      <c r="BF165">
        <v>2.6674000000000002</v>
      </c>
      <c r="BG165">
        <v>3.8416000000000001</v>
      </c>
    </row>
    <row r="166" spans="1:59" x14ac:dyDescent="0.2">
      <c r="A166" t="s">
        <v>162</v>
      </c>
      <c r="B166">
        <v>0.537237390826384</v>
      </c>
      <c r="D166">
        <v>2</v>
      </c>
      <c r="E166" s="4">
        <v>2750509.5</v>
      </c>
      <c r="F166" s="4">
        <v>1355121.1</v>
      </c>
      <c r="G166" s="4">
        <v>493426.6</v>
      </c>
      <c r="H166" s="4">
        <v>88.016000000000005</v>
      </c>
      <c r="I166" s="4">
        <v>281951.5</v>
      </c>
      <c r="J166" s="4">
        <f t="shared" si="62"/>
        <v>281951.5</v>
      </c>
      <c r="K166" s="4">
        <v>86.24</v>
      </c>
      <c r="L166" s="4">
        <v>0.61</v>
      </c>
      <c r="M166" s="3">
        <v>167.22399999999999</v>
      </c>
      <c r="N166" s="3">
        <v>1840.3030000000001</v>
      </c>
      <c r="O166" s="3">
        <v>1025.5129999999999</v>
      </c>
      <c r="P166" s="3">
        <v>1.3120000000000001</v>
      </c>
      <c r="Q166" s="3">
        <v>390.46100000000001</v>
      </c>
      <c r="R166" s="3">
        <v>1.268</v>
      </c>
      <c r="S166" s="3">
        <v>1.3029999999999999</v>
      </c>
      <c r="T166" s="3">
        <v>167.22399999999999</v>
      </c>
      <c r="U166" s="3">
        <v>1143.5909999999999</v>
      </c>
      <c r="V166" s="3">
        <v>150.19200000000001</v>
      </c>
      <c r="W166" s="3">
        <v>0.875</v>
      </c>
      <c r="X166" s="3">
        <f t="shared" si="54"/>
        <v>7.6141938318951734</v>
      </c>
      <c r="Y166" s="3">
        <f t="shared" si="55"/>
        <v>5.843586977663219</v>
      </c>
      <c r="Z166" s="3">
        <v>127.371</v>
      </c>
      <c r="AA166" s="3">
        <v>127665</v>
      </c>
      <c r="AB166" s="3">
        <f t="shared" si="56"/>
        <v>1032.5963591711436</v>
      </c>
      <c r="AC166" s="3">
        <f t="shared" si="57"/>
        <v>379.97279201841906</v>
      </c>
      <c r="AD166" s="3">
        <v>93.82</v>
      </c>
      <c r="AE166" s="6">
        <f t="shared" si="69"/>
        <v>2750509.5</v>
      </c>
      <c r="AF166" s="6">
        <f t="shared" si="70"/>
        <v>15396.304081076169</v>
      </c>
      <c r="AG166" s="6">
        <f t="shared" si="71"/>
        <v>5606.1011634248316</v>
      </c>
      <c r="AH166" s="6">
        <f t="shared" si="72"/>
        <v>88.016000000000005</v>
      </c>
      <c r="AI166" s="6">
        <f t="shared" si="58"/>
        <v>281951.5</v>
      </c>
      <c r="AJ166" s="6">
        <f t="shared" si="73"/>
        <v>0.97982185057262305</v>
      </c>
      <c r="AK166" s="6">
        <f>Hours_q!D166</f>
        <v>281951.5</v>
      </c>
      <c r="AL166" s="2">
        <f t="shared" si="63"/>
        <v>1482.7296725209155</v>
      </c>
      <c r="AM166" s="6">
        <f>AM165*'Core data'!D57/'Core data'!D56</f>
        <v>93.457165562913872</v>
      </c>
      <c r="AN166" s="7">
        <f t="shared" si="77"/>
        <v>0.35088278946467166</v>
      </c>
      <c r="AO166" s="7">
        <f t="shared" si="64"/>
        <v>0.36912669008388377</v>
      </c>
      <c r="AP166" s="7">
        <f t="shared" si="65"/>
        <v>0.31634092510548462</v>
      </c>
      <c r="AQ166" s="7">
        <f t="shared" si="66"/>
        <v>-0.89642118787781</v>
      </c>
      <c r="AR166" s="7">
        <f t="shared" si="67"/>
        <v>0.3414293258312851</v>
      </c>
      <c r="AS166" s="7">
        <f t="shared" si="68"/>
        <v>0.33093171381453496</v>
      </c>
      <c r="AT166" s="7">
        <f t="shared" si="75"/>
        <v>0.1525</v>
      </c>
      <c r="AU166" s="7">
        <f t="shared" si="60"/>
        <v>1.86802577242388E-2</v>
      </c>
      <c r="AV166" s="7">
        <f>Hours_q!H166</f>
        <v>-1.6934714775105082</v>
      </c>
      <c r="AW166" s="7">
        <f t="shared" si="51"/>
        <v>-0.7379196611912191</v>
      </c>
      <c r="AX166" s="7">
        <f t="shared" si="74"/>
        <v>0.5</v>
      </c>
      <c r="AY166" s="7">
        <f t="shared" si="61"/>
        <v>0.87865000000000004</v>
      </c>
      <c r="AZ166">
        <v>1964592</v>
      </c>
      <c r="BA166">
        <v>416975</v>
      </c>
      <c r="BB166" s="28">
        <v>2381594</v>
      </c>
      <c r="BC166" s="28">
        <f t="shared" si="76"/>
        <v>27058.648427558623</v>
      </c>
      <c r="BD166">
        <v>1.7701</v>
      </c>
      <c r="BE166">
        <v>1.291836</v>
      </c>
      <c r="BF166">
        <v>2.6392000000000002</v>
      </c>
      <c r="BG166">
        <v>3.5146000000000002</v>
      </c>
    </row>
    <row r="167" spans="1:59" x14ac:dyDescent="0.2">
      <c r="A167" t="s">
        <v>163</v>
      </c>
      <c r="B167">
        <v>0.45477895753194297</v>
      </c>
      <c r="D167">
        <v>1.9</v>
      </c>
      <c r="E167" s="4">
        <v>2767469.1</v>
      </c>
      <c r="F167" s="4">
        <v>1368172.6</v>
      </c>
      <c r="G167" s="4">
        <v>496046.9</v>
      </c>
      <c r="H167" s="4">
        <v>88.149000000000001</v>
      </c>
      <c r="I167" s="4">
        <v>282087</v>
      </c>
      <c r="J167" s="4">
        <f t="shared" si="62"/>
        <v>282087</v>
      </c>
      <c r="K167" s="4">
        <v>86.6</v>
      </c>
      <c r="L167" s="4">
        <v>0.81</v>
      </c>
      <c r="M167" s="3">
        <v>167.471</v>
      </c>
      <c r="N167" s="3">
        <v>1851.422</v>
      </c>
      <c r="O167" s="3">
        <v>1030.1579999999999</v>
      </c>
      <c r="P167" s="3">
        <v>1.319</v>
      </c>
      <c r="Q167" s="3">
        <v>391.01299999999998</v>
      </c>
      <c r="R167" s="3">
        <v>1.274</v>
      </c>
      <c r="S167" s="3">
        <v>1.306</v>
      </c>
      <c r="T167" s="3">
        <v>167.471</v>
      </c>
      <c r="U167" s="3">
        <v>1150.76</v>
      </c>
      <c r="V167" s="3">
        <v>150.47499999999999</v>
      </c>
      <c r="W167" s="3">
        <v>1.0209999999999999</v>
      </c>
      <c r="X167" s="3">
        <f t="shared" si="54"/>
        <v>7.6475161987041043</v>
      </c>
      <c r="Y167" s="3">
        <f t="shared" si="55"/>
        <v>5.8556785594977825</v>
      </c>
      <c r="Z167" s="3">
        <v>127.78</v>
      </c>
      <c r="AA167" s="3">
        <v>127876</v>
      </c>
      <c r="AB167" s="3">
        <f t="shared" si="56"/>
        <v>1040.4122526799385</v>
      </c>
      <c r="AC167" s="3">
        <f t="shared" si="57"/>
        <v>381.43228330781005</v>
      </c>
      <c r="AD167" s="3">
        <v>94.14</v>
      </c>
      <c r="AE167" s="6">
        <f t="shared" si="69"/>
        <v>2767469.1</v>
      </c>
      <c r="AF167" s="6">
        <f t="shared" si="70"/>
        <v>15521.135804149793</v>
      </c>
      <c r="AG167" s="6">
        <f t="shared" si="71"/>
        <v>5627.3684329941352</v>
      </c>
      <c r="AH167" s="6">
        <f t="shared" si="72"/>
        <v>88.149000000000001</v>
      </c>
      <c r="AI167" s="6">
        <f t="shared" si="58"/>
        <v>282087</v>
      </c>
      <c r="AJ167" s="6">
        <f t="shared" si="73"/>
        <v>0.98242748074283304</v>
      </c>
      <c r="AK167" s="6">
        <f>Hours_q!D167</f>
        <v>282087</v>
      </c>
      <c r="AL167" s="2">
        <f t="shared" si="63"/>
        <v>1483.3443778190945</v>
      </c>
      <c r="AM167" s="6">
        <f>AM166*'Core data'!D58/'Core data'!D57</f>
        <v>93.78585430463572</v>
      </c>
      <c r="AN167" s="7">
        <f t="shared" si="77"/>
        <v>0.8812657143281768</v>
      </c>
      <c r="AO167" s="7">
        <f t="shared" si="64"/>
        <v>0.56665893162530079</v>
      </c>
      <c r="AP167" s="7">
        <f t="shared" si="65"/>
        <v>0.75947457879225821</v>
      </c>
      <c r="AQ167" s="7">
        <f t="shared" si="66"/>
        <v>0.33059524182454098</v>
      </c>
      <c r="AR167" s="7">
        <f t="shared" si="67"/>
        <v>0.15099483469404631</v>
      </c>
      <c r="AS167" s="7">
        <f t="shared" si="68"/>
        <v>0.35108286500630209</v>
      </c>
      <c r="AT167" s="7">
        <f t="shared" si="75"/>
        <v>0.20250000000000001</v>
      </c>
      <c r="AU167" s="7">
        <f t="shared" si="60"/>
        <v>0.26557600607619652</v>
      </c>
      <c r="AV167" s="7">
        <f>Hours_q!H167</f>
        <v>-1.694370081348584</v>
      </c>
      <c r="AW167" s="7">
        <f t="shared" si="51"/>
        <v>-0.73881826502929493</v>
      </c>
      <c r="AX167" s="7">
        <f t="shared" si="74"/>
        <v>0.47499999999999998</v>
      </c>
      <c r="AY167" s="7">
        <f t="shared" si="61"/>
        <v>0.92674999999999996</v>
      </c>
      <c r="AZ167">
        <v>1987491</v>
      </c>
      <c r="BA167">
        <v>419910</v>
      </c>
      <c r="BB167" s="28">
        <v>2407462</v>
      </c>
      <c r="BC167" s="28">
        <f t="shared" si="76"/>
        <v>27311.279764943447</v>
      </c>
      <c r="BD167">
        <v>1.9450000000000001</v>
      </c>
      <c r="BE167">
        <v>1.661646</v>
      </c>
      <c r="BF167">
        <v>3.1324000000000001</v>
      </c>
      <c r="BG167">
        <v>3.7069999999999999</v>
      </c>
    </row>
    <row r="168" spans="1:59" x14ac:dyDescent="0.2">
      <c r="A168" t="s">
        <v>164</v>
      </c>
      <c r="B168">
        <v>0.90917703121684601</v>
      </c>
      <c r="D168">
        <v>2</v>
      </c>
      <c r="E168" s="4">
        <v>2793261.1</v>
      </c>
      <c r="F168" s="4">
        <v>1376505.5</v>
      </c>
      <c r="G168" s="4">
        <v>506934.9</v>
      </c>
      <c r="H168" s="4">
        <v>88.492000000000004</v>
      </c>
      <c r="I168" s="4">
        <v>281924.5</v>
      </c>
      <c r="J168" s="4">
        <f t="shared" si="62"/>
        <v>281924.5</v>
      </c>
      <c r="K168" s="4">
        <v>87.33</v>
      </c>
      <c r="L168" s="4">
        <v>0.86</v>
      </c>
      <c r="M168" s="3">
        <v>167.34</v>
      </c>
      <c r="N168" s="3">
        <v>1866.87</v>
      </c>
      <c r="O168" s="3">
        <v>1029.0940000000001</v>
      </c>
      <c r="P168" s="3">
        <v>1.3280000000000001</v>
      </c>
      <c r="Q168" s="3">
        <v>396.65300000000002</v>
      </c>
      <c r="R168" s="3">
        <v>1.2809999999999999</v>
      </c>
      <c r="S168" s="3">
        <v>1.3069999999999999</v>
      </c>
      <c r="T168" s="3">
        <v>167.34</v>
      </c>
      <c r="U168" s="3">
        <v>1159.0150000000001</v>
      </c>
      <c r="V168" s="3">
        <v>150.542</v>
      </c>
      <c r="W168" s="3">
        <v>1.0960000000000001</v>
      </c>
      <c r="X168" s="3">
        <f t="shared" si="54"/>
        <v>7.6989478019423156</v>
      </c>
      <c r="Y168" s="3">
        <f t="shared" si="55"/>
        <v>5.890549198119599</v>
      </c>
      <c r="Z168" s="3">
        <v>128.31100000000001</v>
      </c>
      <c r="AA168" s="3">
        <v>127892</v>
      </c>
      <c r="AB168" s="3">
        <f t="shared" si="56"/>
        <v>1045.6287926549351</v>
      </c>
      <c r="AC168" s="3">
        <f t="shared" si="57"/>
        <v>388.76242769701605</v>
      </c>
      <c r="AD168" s="3">
        <v>94.57</v>
      </c>
      <c r="AE168" s="6">
        <f t="shared" ref="AE168:AE199" si="78">E168</f>
        <v>2793261.1</v>
      </c>
      <c r="AF168" s="6">
        <f t="shared" ref="AF168:AF199" si="79">F168/H168</f>
        <v>15555.140577679338</v>
      </c>
      <c r="AG168" s="6">
        <f t="shared" ref="AG168:AG199" si="80">G168/H168</f>
        <v>5728.5958052705328</v>
      </c>
      <c r="AH168" s="6">
        <f t="shared" ref="AH168:AH199" si="81">H168</f>
        <v>88.492000000000004</v>
      </c>
      <c r="AI168" s="6">
        <f t="shared" si="58"/>
        <v>281924.5</v>
      </c>
      <c r="AJ168" s="6">
        <f t="shared" ref="AJ168:AJ199" si="82">K168/H168</f>
        <v>0.98686886950232777</v>
      </c>
      <c r="AK168" s="6">
        <f>Hours_q!D168</f>
        <v>281924.5</v>
      </c>
      <c r="AL168" s="2">
        <f t="shared" si="63"/>
        <v>1484.2720324267257</v>
      </c>
      <c r="AM168" s="6">
        <f>AM167*'Core data'!D59/'Core data'!D58</f>
        <v>94.204185430463539</v>
      </c>
      <c r="AN168" s="7">
        <f t="shared" si="77"/>
        <v>0.71418655963343292</v>
      </c>
      <c r="AO168" s="7">
        <f t="shared" si="64"/>
        <v>0.98527754776522314</v>
      </c>
      <c r="AP168" s="7">
        <f t="shared" si="65"/>
        <v>0.27647018350128466</v>
      </c>
      <c r="AQ168" s="7">
        <f t="shared" si="66"/>
        <v>1.8404755707309317</v>
      </c>
      <c r="AR168" s="7">
        <f t="shared" si="67"/>
        <v>0.38835879676975377</v>
      </c>
      <c r="AS168" s="7">
        <f t="shared" si="68"/>
        <v>0.44505742637085466</v>
      </c>
      <c r="AT168" s="7">
        <f t="shared" si="75"/>
        <v>0.215</v>
      </c>
      <c r="AU168" s="7">
        <f t="shared" si="60"/>
        <v>0.45106428895545209</v>
      </c>
      <c r="AV168" s="7">
        <f>Hours_q!H168</f>
        <v>-1.0680321420893706</v>
      </c>
      <c r="AW168" s="7">
        <f t="shared" si="51"/>
        <v>-0.11248032577008149</v>
      </c>
      <c r="AX168" s="7">
        <f t="shared" si="74"/>
        <v>0.5</v>
      </c>
      <c r="AY168" s="7">
        <f t="shared" si="61"/>
        <v>1.0757000000000001</v>
      </c>
      <c r="AZ168">
        <v>2009749</v>
      </c>
      <c r="BA168">
        <v>423098</v>
      </c>
      <c r="BB168" s="28">
        <v>2432750</v>
      </c>
      <c r="BC168" s="28">
        <f t="shared" si="76"/>
        <v>27491.185643900011</v>
      </c>
      <c r="BD168">
        <v>2.5160999999999998</v>
      </c>
      <c r="BE168">
        <v>2.110182</v>
      </c>
      <c r="BF168">
        <v>3.8525999999999998</v>
      </c>
      <c r="BG168">
        <v>4.3028000000000004</v>
      </c>
    </row>
    <row r="169" spans="1:59" x14ac:dyDescent="0.2">
      <c r="A169" t="s">
        <v>165</v>
      </c>
      <c r="B169">
        <v>-4.1825490750291301E-2</v>
      </c>
      <c r="D169">
        <v>2</v>
      </c>
      <c r="E169" s="4">
        <v>2792990.2</v>
      </c>
      <c r="F169" s="4">
        <v>1382080</v>
      </c>
      <c r="G169" s="4">
        <v>508459.6</v>
      </c>
      <c r="H169" s="4">
        <v>88.677999999999997</v>
      </c>
      <c r="I169" s="4">
        <v>282045.90000000002</v>
      </c>
      <c r="J169" s="4">
        <f t="shared" si="62"/>
        <v>282045.90000000002</v>
      </c>
      <c r="K169" s="4">
        <v>87.78</v>
      </c>
      <c r="L169" s="4">
        <v>1.22</v>
      </c>
      <c r="M169" s="3">
        <v>167.417</v>
      </c>
      <c r="N169" s="3">
        <v>1866.9480000000001</v>
      </c>
      <c r="O169" s="3">
        <v>1024.4849999999999</v>
      </c>
      <c r="P169" s="3">
        <v>1.337</v>
      </c>
      <c r="Q169" s="3">
        <v>396.07799999999997</v>
      </c>
      <c r="R169" s="3">
        <v>1.284</v>
      </c>
      <c r="S169" s="3">
        <v>1.3109999999999999</v>
      </c>
      <c r="T169" s="3">
        <v>167.417</v>
      </c>
      <c r="U169" s="3">
        <v>1167.039</v>
      </c>
      <c r="V169" s="3">
        <v>150.666</v>
      </c>
      <c r="W169" s="3">
        <v>1.4159999999999999</v>
      </c>
      <c r="X169" s="3">
        <f t="shared" si="54"/>
        <v>7.745868344550197</v>
      </c>
      <c r="Y169" s="3">
        <f t="shared" si="55"/>
        <v>5.9083663955379082</v>
      </c>
      <c r="Z169" s="3">
        <v>129.09200000000001</v>
      </c>
      <c r="AA169" s="3">
        <v>128024</v>
      </c>
      <c r="AB169" s="3">
        <f t="shared" si="56"/>
        <v>1044.8027803203661</v>
      </c>
      <c r="AC169" s="3">
        <f t="shared" si="57"/>
        <v>387.9207871853547</v>
      </c>
      <c r="AD169" s="3">
        <v>95.08</v>
      </c>
      <c r="AE169" s="6">
        <f t="shared" si="78"/>
        <v>2792990.2</v>
      </c>
      <c r="AF169" s="6">
        <f t="shared" si="79"/>
        <v>15585.376305284288</v>
      </c>
      <c r="AG169" s="6">
        <f t="shared" si="80"/>
        <v>5733.7738785268048</v>
      </c>
      <c r="AH169" s="6">
        <f t="shared" si="81"/>
        <v>88.677999999999997</v>
      </c>
      <c r="AI169" s="6">
        <f t="shared" si="58"/>
        <v>282045.90000000002</v>
      </c>
      <c r="AJ169" s="6">
        <f t="shared" si="82"/>
        <v>0.98987347481900811</v>
      </c>
      <c r="AK169" s="6">
        <f>Hours_q!D169</f>
        <v>282045.90000000002</v>
      </c>
      <c r="AL169" s="2">
        <f t="shared" si="63"/>
        <v>1484.2623336149229</v>
      </c>
      <c r="AM169" s="6">
        <f>AM168*'Core data'!D60/'Core data'!D59</f>
        <v>94.65239735099334</v>
      </c>
      <c r="AN169" s="7">
        <f t="shared" si="77"/>
        <v>0.13619197547358186</v>
      </c>
      <c r="AO169" s="7">
        <f t="shared" si="64"/>
        <v>-5.2750717319635404E-2</v>
      </c>
      <c r="AP169" s="7">
        <f t="shared" si="65"/>
        <v>0.15113714548722354</v>
      </c>
      <c r="AQ169" s="7">
        <f t="shared" si="66"/>
        <v>4.7297188978613902E-2</v>
      </c>
      <c r="AR169" s="7">
        <f t="shared" si="67"/>
        <v>0.20996790464987458</v>
      </c>
      <c r="AS169" s="7">
        <f t="shared" si="68"/>
        <v>0.47465940074942436</v>
      </c>
      <c r="AT169" s="7">
        <f t="shared" si="75"/>
        <v>0.30499999999999999</v>
      </c>
      <c r="AU169" s="7">
        <f t="shared" si="60"/>
        <v>0.3039958787947723</v>
      </c>
      <c r="AV169" s="7">
        <f>Hours_q!H169</f>
        <v>-1.4481773606330268</v>
      </c>
      <c r="AW169" s="7">
        <f t="shared" si="51"/>
        <v>-0.49262554431373773</v>
      </c>
      <c r="AX169" s="7">
        <f t="shared" si="74"/>
        <v>0.5</v>
      </c>
      <c r="AY169" s="7">
        <f t="shared" si="61"/>
        <v>1.1173249999999999</v>
      </c>
      <c r="AZ169">
        <v>2016269</v>
      </c>
      <c r="BA169">
        <v>426076</v>
      </c>
      <c r="BB169" s="28">
        <v>2442237</v>
      </c>
      <c r="BC169" s="28">
        <f t="shared" si="76"/>
        <v>27540.506100723967</v>
      </c>
      <c r="BD169">
        <v>3.4765000000000001</v>
      </c>
      <c r="BE169">
        <v>2.3921899999999998</v>
      </c>
      <c r="BF169">
        <v>4.1898999999999997</v>
      </c>
      <c r="BG169">
        <v>4.4692999999999996</v>
      </c>
    </row>
    <row r="170" spans="1:59" x14ac:dyDescent="0.2">
      <c r="A170" t="s">
        <v>166</v>
      </c>
      <c r="B170">
        <v>-0.111135015446351</v>
      </c>
      <c r="D170">
        <v>2</v>
      </c>
      <c r="E170" s="4">
        <v>2793856.8</v>
      </c>
      <c r="F170" s="4">
        <v>1385162.7</v>
      </c>
      <c r="G170" s="4">
        <v>505820.2</v>
      </c>
      <c r="H170" s="4">
        <v>88.965000000000003</v>
      </c>
      <c r="I170" s="4">
        <v>282239</v>
      </c>
      <c r="J170" s="4">
        <f t="shared" si="62"/>
        <v>282239</v>
      </c>
      <c r="K170" s="4">
        <v>88.01</v>
      </c>
      <c r="L170" s="4">
        <v>1.38</v>
      </c>
      <c r="M170" s="3">
        <v>167.61600000000001</v>
      </c>
      <c r="N170" s="3">
        <v>1867.0909999999999</v>
      </c>
      <c r="O170" s="3">
        <v>1025.704</v>
      </c>
      <c r="P170" s="3">
        <v>1.341</v>
      </c>
      <c r="Q170" s="3">
        <v>394.52499999999998</v>
      </c>
      <c r="R170" s="3">
        <v>1.2889999999999999</v>
      </c>
      <c r="S170" s="3">
        <v>1.3149999999999999</v>
      </c>
      <c r="T170" s="3">
        <v>167.61600000000001</v>
      </c>
      <c r="U170" s="3">
        <v>1169.5260000000001</v>
      </c>
      <c r="V170" s="3">
        <v>150.422</v>
      </c>
      <c r="W170" s="3">
        <v>1.5609999999999999</v>
      </c>
      <c r="X170" s="3">
        <f t="shared" si="54"/>
        <v>7.7749664277831707</v>
      </c>
      <c r="Y170" s="3">
        <f t="shared" si="55"/>
        <v>5.9125219983141983</v>
      </c>
      <c r="Z170" s="3">
        <v>129.47300000000001</v>
      </c>
      <c r="AA170" s="3">
        <v>127940</v>
      </c>
      <c r="AB170" s="3">
        <f t="shared" si="56"/>
        <v>1045.9840790874525</v>
      </c>
      <c r="AC170" s="3">
        <f t="shared" si="57"/>
        <v>386.72450570342204</v>
      </c>
      <c r="AD170" s="3">
        <v>95.41</v>
      </c>
      <c r="AE170" s="6">
        <f t="shared" si="78"/>
        <v>2793856.8</v>
      </c>
      <c r="AF170" s="6">
        <f t="shared" si="79"/>
        <v>15569.748777609171</v>
      </c>
      <c r="AG170" s="6">
        <f t="shared" si="80"/>
        <v>5685.6089473388411</v>
      </c>
      <c r="AH170" s="6">
        <f t="shared" si="81"/>
        <v>88.965000000000003</v>
      </c>
      <c r="AI170" s="6">
        <f t="shared" si="58"/>
        <v>282239</v>
      </c>
      <c r="AJ170" s="6">
        <f t="shared" si="82"/>
        <v>0.98926544146574502</v>
      </c>
      <c r="AK170" s="6">
        <f>Hours_q!D170</f>
        <v>282239</v>
      </c>
      <c r="AL170" s="2">
        <f t="shared" si="63"/>
        <v>1484.2933564801256</v>
      </c>
      <c r="AM170" s="6">
        <f>AM169*'Core data'!D61/'Core data'!D60</f>
        <v>95.110569536423796</v>
      </c>
      <c r="AN170" s="7">
        <f t="shared" si="77"/>
        <v>-0.49426536739460508</v>
      </c>
      <c r="AO170" s="7">
        <f t="shared" si="64"/>
        <v>-3.74177425601738E-2</v>
      </c>
      <c r="AP170" s="7">
        <f t="shared" si="65"/>
        <v>-0.16876136683043186</v>
      </c>
      <c r="AQ170" s="7">
        <f t="shared" si="66"/>
        <v>-0.91201013413709175</v>
      </c>
      <c r="AR170" s="7">
        <f t="shared" si="67"/>
        <v>0.3231202464560719</v>
      </c>
      <c r="AS170" s="7">
        <f t="shared" si="68"/>
        <v>0.48288987388871013</v>
      </c>
      <c r="AT170" s="7">
        <f t="shared" si="75"/>
        <v>0.34499999999999997</v>
      </c>
      <c r="AU170" s="7">
        <f t="shared" si="60"/>
        <v>-6.1444233892808786E-2</v>
      </c>
      <c r="AV170" s="7">
        <f>Hours_q!H170</f>
        <v>-1.6510752243971967</v>
      </c>
      <c r="AW170" s="7">
        <f t="shared" si="51"/>
        <v>-0.69552340807790758</v>
      </c>
      <c r="AX170" s="7">
        <f t="shared" si="74"/>
        <v>0.5</v>
      </c>
      <c r="AY170" s="7">
        <f t="shared" si="61"/>
        <v>1.0708</v>
      </c>
      <c r="AZ170">
        <v>2010893</v>
      </c>
      <c r="BA170">
        <v>428798</v>
      </c>
      <c r="BB170" s="28">
        <v>2439730</v>
      </c>
      <c r="BC170" s="28">
        <f t="shared" si="76"/>
        <v>27423.481144270219</v>
      </c>
      <c r="BD170">
        <v>4.5838000000000001</v>
      </c>
      <c r="BE170">
        <v>2.4025120000000002</v>
      </c>
      <c r="BF170">
        <v>4.0048000000000004</v>
      </c>
      <c r="BG170">
        <v>4.2831999999999999</v>
      </c>
    </row>
    <row r="171" spans="1:59" x14ac:dyDescent="0.2">
      <c r="A171" t="s">
        <v>167</v>
      </c>
      <c r="B171">
        <v>-0.56065482612739403</v>
      </c>
      <c r="D171">
        <v>2</v>
      </c>
      <c r="E171" s="4">
        <v>2786393.4</v>
      </c>
      <c r="F171" s="4">
        <v>1387330.3</v>
      </c>
      <c r="G171" s="4">
        <v>504856.5</v>
      </c>
      <c r="H171" s="4">
        <v>89.17</v>
      </c>
      <c r="I171" s="4">
        <v>282541.3</v>
      </c>
      <c r="J171" s="4">
        <f t="shared" si="62"/>
        <v>282541.3</v>
      </c>
      <c r="K171" s="4">
        <v>88.43</v>
      </c>
      <c r="L171" s="4">
        <v>1.24</v>
      </c>
      <c r="M171" s="3">
        <v>168.06700000000001</v>
      </c>
      <c r="N171" s="3">
        <v>1861.6479999999999</v>
      </c>
      <c r="O171" s="3">
        <v>1019.956</v>
      </c>
      <c r="P171" s="3">
        <v>1.349</v>
      </c>
      <c r="Q171" s="3">
        <v>393.803</v>
      </c>
      <c r="R171" s="3">
        <v>1.292</v>
      </c>
      <c r="S171" s="3">
        <v>1.32</v>
      </c>
      <c r="T171" s="3">
        <v>168.06700000000001</v>
      </c>
      <c r="U171" s="3">
        <v>1173.251</v>
      </c>
      <c r="V171" s="3">
        <v>150.244</v>
      </c>
      <c r="W171" s="3">
        <v>1.4950000000000001</v>
      </c>
      <c r="X171" s="3">
        <f t="shared" si="54"/>
        <v>7.80897074092809</v>
      </c>
      <c r="Y171" s="3">
        <f t="shared" si="55"/>
        <v>5.9158869249455224</v>
      </c>
      <c r="Z171" s="3">
        <v>130.28399999999999</v>
      </c>
      <c r="AA171" s="3">
        <v>127726</v>
      </c>
      <c r="AB171" s="3">
        <f t="shared" si="56"/>
        <v>1042.3641242424242</v>
      </c>
      <c r="AC171" s="3">
        <f t="shared" si="57"/>
        <v>385.44960303030302</v>
      </c>
      <c r="AD171" s="3">
        <v>95.96</v>
      </c>
      <c r="AE171" s="6">
        <f t="shared" si="78"/>
        <v>2786393.4</v>
      </c>
      <c r="AF171" s="6">
        <f t="shared" si="79"/>
        <v>15558.262868677806</v>
      </c>
      <c r="AG171" s="6">
        <f t="shared" si="80"/>
        <v>5661.7304026017719</v>
      </c>
      <c r="AH171" s="6">
        <f t="shared" si="81"/>
        <v>89.17</v>
      </c>
      <c r="AI171" s="6">
        <f t="shared" si="58"/>
        <v>282541.3</v>
      </c>
      <c r="AJ171" s="6">
        <f t="shared" si="82"/>
        <v>0.99170124481327804</v>
      </c>
      <c r="AK171" s="6">
        <f>Hours_q!D171</f>
        <v>282541.3</v>
      </c>
      <c r="AL171" s="2">
        <f t="shared" si="63"/>
        <v>1484.0258629383407</v>
      </c>
      <c r="AM171" s="6">
        <f>AM170*'Core data'!D62/'Core data'!D61</f>
        <v>95.578701986754936</v>
      </c>
      <c r="AN171" s="7">
        <f t="shared" si="77"/>
        <v>-0.30610794338978525</v>
      </c>
      <c r="AO171" s="7">
        <f t="shared" si="64"/>
        <v>-0.37454402809603465</v>
      </c>
      <c r="AP171" s="7">
        <f t="shared" si="65"/>
        <v>-0.18084838630636418</v>
      </c>
      <c r="AQ171" s="7">
        <f t="shared" si="66"/>
        <v>-0.527917074453361</v>
      </c>
      <c r="AR171" s="7">
        <f t="shared" si="67"/>
        <v>0.23016261879884123</v>
      </c>
      <c r="AS171" s="7">
        <f t="shared" si="68"/>
        <v>0.49099080093829173</v>
      </c>
      <c r="AT171" s="7">
        <f t="shared" si="75"/>
        <v>0.31</v>
      </c>
      <c r="AU171" s="7">
        <f t="shared" si="60"/>
        <v>0.24592080139349493</v>
      </c>
      <c r="AV171" s="7">
        <f>Hours_q!H171</f>
        <v>-2.064403839221741</v>
      </c>
      <c r="AW171" s="7">
        <f t="shared" si="51"/>
        <v>-1.1088520229024519</v>
      </c>
      <c r="AX171" s="7">
        <f t="shared" si="74"/>
        <v>0.5</v>
      </c>
      <c r="AY171" s="7">
        <f t="shared" si="61"/>
        <v>1.047175</v>
      </c>
      <c r="AZ171">
        <v>2009012</v>
      </c>
      <c r="BA171">
        <v>431461</v>
      </c>
      <c r="BB171" s="28">
        <v>2440489</v>
      </c>
      <c r="BC171" s="28">
        <f t="shared" si="76"/>
        <v>27368.94695525401</v>
      </c>
      <c r="BD171">
        <v>8.4420999999999999</v>
      </c>
      <c r="BE171">
        <v>2.8722370000000002</v>
      </c>
      <c r="BF171">
        <v>5.3140000000000001</v>
      </c>
      <c r="BG171">
        <v>4.1886999999999999</v>
      </c>
    </row>
    <row r="172" spans="1:59" x14ac:dyDescent="0.2">
      <c r="A172" t="s">
        <v>168</v>
      </c>
      <c r="B172">
        <v>-0.49097835203974999</v>
      </c>
      <c r="D172">
        <v>2</v>
      </c>
      <c r="E172" s="4">
        <v>2778758.1</v>
      </c>
      <c r="F172" s="4">
        <v>1393296.2</v>
      </c>
      <c r="G172" s="4">
        <v>505614</v>
      </c>
      <c r="H172" s="4">
        <v>89.543000000000006</v>
      </c>
      <c r="I172" s="4">
        <v>282753.7</v>
      </c>
      <c r="J172" s="4">
        <f t="shared" si="62"/>
        <v>282753.7</v>
      </c>
      <c r="K172" s="4">
        <v>88.83</v>
      </c>
      <c r="L172" s="4">
        <v>0.65</v>
      </c>
      <c r="M172" s="3">
        <v>168.63800000000001</v>
      </c>
      <c r="N172" s="3">
        <v>1858.8240000000001</v>
      </c>
      <c r="O172" s="3">
        <v>1018.526</v>
      </c>
      <c r="P172" s="3">
        <v>1.3560000000000001</v>
      </c>
      <c r="Q172" s="3">
        <v>387.15100000000001</v>
      </c>
      <c r="R172" s="3">
        <v>1.2989999999999999</v>
      </c>
      <c r="S172" s="3">
        <v>1.3240000000000001</v>
      </c>
      <c r="T172" s="3">
        <v>168.63800000000001</v>
      </c>
      <c r="U172" s="3">
        <v>1176.0889999999999</v>
      </c>
      <c r="V172" s="3">
        <v>150.19900000000001</v>
      </c>
      <c r="W172" s="3">
        <v>1.0429999999999999</v>
      </c>
      <c r="X172" s="3">
        <f t="shared" si="54"/>
        <v>7.8302052610203789</v>
      </c>
      <c r="Y172" s="3">
        <f t="shared" si="55"/>
        <v>5.9140523119489261</v>
      </c>
      <c r="Z172" s="3">
        <v>130.80600000000001</v>
      </c>
      <c r="AA172" s="3">
        <v>127580</v>
      </c>
      <c r="AB172" s="3">
        <f t="shared" si="56"/>
        <v>1043.1429425981873</v>
      </c>
      <c r="AC172" s="3">
        <f t="shared" si="57"/>
        <v>379.84074697885194</v>
      </c>
      <c r="AD172" s="3">
        <v>96.38</v>
      </c>
      <c r="AE172" s="6">
        <f t="shared" si="78"/>
        <v>2778758.1</v>
      </c>
      <c r="AF172" s="6">
        <f t="shared" si="79"/>
        <v>15560.079514869949</v>
      </c>
      <c r="AG172" s="6">
        <f t="shared" si="80"/>
        <v>5646.6055414716948</v>
      </c>
      <c r="AH172" s="6">
        <f t="shared" si="81"/>
        <v>89.543000000000006</v>
      </c>
      <c r="AI172" s="6">
        <f t="shared" si="58"/>
        <v>282753.7</v>
      </c>
      <c r="AJ172" s="6">
        <f t="shared" si="82"/>
        <v>0.99203734518611164</v>
      </c>
      <c r="AK172" s="6">
        <f>Hours_q!D172</f>
        <v>282753.7</v>
      </c>
      <c r="AL172" s="2">
        <f t="shared" si="63"/>
        <v>1483.7514659236051</v>
      </c>
      <c r="AM172" s="6">
        <f>AM171*'Core data'!D63/'Core data'!D62</f>
        <v>96.026913907284751</v>
      </c>
      <c r="AN172" s="7">
        <f t="shared" si="77"/>
        <v>0.24141998888444652</v>
      </c>
      <c r="AO172" s="7">
        <f t="shared" si="64"/>
        <v>-0.3495436231416798</v>
      </c>
      <c r="AP172" s="7">
        <f t="shared" si="65"/>
        <v>-6.3470882419270958E-2</v>
      </c>
      <c r="AQ172" s="7">
        <f t="shared" si="66"/>
        <v>-0.34264609239456706</v>
      </c>
      <c r="AR172" s="7">
        <f t="shared" si="67"/>
        <v>0.41742966837247564</v>
      </c>
      <c r="AS172" s="7">
        <f t="shared" si="68"/>
        <v>0.46784927047954306</v>
      </c>
      <c r="AT172" s="7">
        <f t="shared" si="75"/>
        <v>0.16250000000000001</v>
      </c>
      <c r="AU172" s="7">
        <f t="shared" si="60"/>
        <v>3.3885551024102255E-2</v>
      </c>
      <c r="AV172" s="7">
        <f>Hours_q!H172</f>
        <v>-2.4615582101072087</v>
      </c>
      <c r="AW172" s="7">
        <f t="shared" si="51"/>
        <v>-1.5060063937879196</v>
      </c>
      <c r="AX172" s="7">
        <f t="shared" si="74"/>
        <v>0.5</v>
      </c>
      <c r="AY172" s="7">
        <f t="shared" si="61"/>
        <v>0.91117499999999996</v>
      </c>
      <c r="AZ172">
        <v>2023970</v>
      </c>
      <c r="BA172">
        <v>434538</v>
      </c>
      <c r="BB172" s="28">
        <v>2458468</v>
      </c>
      <c r="BC172" s="28">
        <f t="shared" si="76"/>
        <v>27455.72518231464</v>
      </c>
      <c r="BD172">
        <v>10.422700000000001</v>
      </c>
      <c r="BE172">
        <v>1.7134480000000001</v>
      </c>
      <c r="BF172">
        <v>5.0523999999999996</v>
      </c>
      <c r="BG172">
        <v>3.6446999999999998</v>
      </c>
    </row>
    <row r="173" spans="1:59" x14ac:dyDescent="0.2">
      <c r="A173" t="s">
        <v>169</v>
      </c>
      <c r="B173">
        <v>-0.63354087467475395</v>
      </c>
      <c r="D173">
        <v>2</v>
      </c>
      <c r="E173" s="4">
        <v>2768518</v>
      </c>
      <c r="F173" s="4">
        <v>1391431.6</v>
      </c>
      <c r="G173" s="4">
        <v>497966.5</v>
      </c>
      <c r="H173" s="4">
        <v>89.79</v>
      </c>
      <c r="I173" s="4">
        <v>282866.40000000002</v>
      </c>
      <c r="J173" s="4">
        <f t="shared" si="62"/>
        <v>282866.40000000002</v>
      </c>
      <c r="K173" s="4">
        <v>89.16</v>
      </c>
      <c r="L173" s="4">
        <v>0.39</v>
      </c>
      <c r="M173" s="3">
        <v>169.12299999999999</v>
      </c>
      <c r="N173" s="3">
        <v>1852.3969999999999</v>
      </c>
      <c r="O173" s="3">
        <v>1013.832</v>
      </c>
      <c r="P173" s="3">
        <v>1.3620000000000001</v>
      </c>
      <c r="Q173" s="3">
        <v>385.053</v>
      </c>
      <c r="R173" s="3">
        <v>1.3009999999999999</v>
      </c>
      <c r="S173" s="3">
        <v>1.3280000000000001</v>
      </c>
      <c r="T173" s="3">
        <v>169.12299999999999</v>
      </c>
      <c r="U173" s="3">
        <v>1180.212</v>
      </c>
      <c r="V173" s="3">
        <v>150.02500000000001</v>
      </c>
      <c r="W173" s="3">
        <v>0.69399999999999995</v>
      </c>
      <c r="X173" s="3">
        <f t="shared" si="54"/>
        <v>7.8667688718546902</v>
      </c>
      <c r="Y173" s="3">
        <f t="shared" si="55"/>
        <v>5.923771740854435</v>
      </c>
      <c r="Z173" s="3">
        <v>131.499</v>
      </c>
      <c r="AA173" s="3">
        <v>127431</v>
      </c>
      <c r="AB173" s="3">
        <f t="shared" si="56"/>
        <v>1039.7885421686747</v>
      </c>
      <c r="AC173" s="3">
        <f t="shared" si="57"/>
        <v>377.22436219879512</v>
      </c>
      <c r="AD173" s="3">
        <v>96.81</v>
      </c>
      <c r="AE173" s="6">
        <f t="shared" si="78"/>
        <v>2768518</v>
      </c>
      <c r="AF173" s="6">
        <f t="shared" si="79"/>
        <v>15496.509633589487</v>
      </c>
      <c r="AG173" s="6">
        <f t="shared" si="80"/>
        <v>5545.9015480565758</v>
      </c>
      <c r="AH173" s="6">
        <f t="shared" si="81"/>
        <v>89.79</v>
      </c>
      <c r="AI173" s="6">
        <f t="shared" si="58"/>
        <v>282866.40000000002</v>
      </c>
      <c r="AJ173" s="6">
        <f t="shared" si="82"/>
        <v>0.99298362846642152</v>
      </c>
      <c r="AK173" s="6">
        <f>Hours_q!D173</f>
        <v>282866.40000000002</v>
      </c>
      <c r="AL173" s="2">
        <f t="shared" si="63"/>
        <v>1483.3822716939753</v>
      </c>
      <c r="AM173" s="6">
        <f>AM172*'Core data'!D64/'Core data'!D63</f>
        <v>96.415364238410575</v>
      </c>
      <c r="AN173" s="7">
        <f t="shared" si="77"/>
        <v>-0.39478672590413794</v>
      </c>
      <c r="AO173" s="7">
        <f t="shared" si="64"/>
        <v>-0.40904429913461604</v>
      </c>
      <c r="AP173" s="7">
        <f t="shared" si="65"/>
        <v>-0.44923160048296962</v>
      </c>
      <c r="AQ173" s="7">
        <f t="shared" si="66"/>
        <v>-1.8393881034278092</v>
      </c>
      <c r="AR173" s="7">
        <f t="shared" si="67"/>
        <v>0.27546537022045625</v>
      </c>
      <c r="AS173" s="7">
        <f t="shared" si="68"/>
        <v>0.40370636062421872</v>
      </c>
      <c r="AT173" s="7">
        <f t="shared" si="75"/>
        <v>9.7500000000000003E-2</v>
      </c>
      <c r="AU173" s="7">
        <f t="shared" si="60"/>
        <v>9.534240338540137E-2</v>
      </c>
      <c r="AV173" s="7">
        <f>Hours_q!H173</f>
        <v>-3.1207706192604481</v>
      </c>
      <c r="AW173" s="7">
        <f t="shared" si="51"/>
        <v>-2.1652188029411592</v>
      </c>
      <c r="AX173" s="7">
        <f t="shared" si="74"/>
        <v>0.5</v>
      </c>
      <c r="AY173" s="7">
        <f t="shared" si="61"/>
        <v>0.85945000000000005</v>
      </c>
      <c r="AZ173">
        <v>2019919</v>
      </c>
      <c r="BA173">
        <v>436692</v>
      </c>
      <c r="BB173" s="28">
        <v>2456515</v>
      </c>
      <c r="BC173" s="28">
        <f t="shared" si="76"/>
        <v>27358.447488584472</v>
      </c>
      <c r="BD173">
        <v>1.8621000000000001</v>
      </c>
      <c r="BE173">
        <v>1.8968020000000001</v>
      </c>
      <c r="BF173">
        <v>2.8062</v>
      </c>
      <c r="BG173">
        <v>3.4378000000000002</v>
      </c>
    </row>
    <row r="174" spans="1:59" x14ac:dyDescent="0.2">
      <c r="A174" t="s">
        <v>170</v>
      </c>
      <c r="B174">
        <v>-0.20489416021902701</v>
      </c>
      <c r="D174">
        <v>2</v>
      </c>
      <c r="E174" s="4">
        <v>2764711</v>
      </c>
      <c r="F174" s="4">
        <v>1392575.5</v>
      </c>
      <c r="G174" s="4">
        <v>491956.2</v>
      </c>
      <c r="H174" s="4">
        <v>90.162999999999997</v>
      </c>
      <c r="I174" s="4">
        <v>283194.7</v>
      </c>
      <c r="J174" s="4">
        <f t="shared" si="62"/>
        <v>283194.7</v>
      </c>
      <c r="K174" s="4">
        <v>89.43</v>
      </c>
      <c r="L174" s="4">
        <v>0.16</v>
      </c>
      <c r="M174" s="3">
        <v>169.23</v>
      </c>
      <c r="N174" s="3">
        <v>1849.7750000000001</v>
      </c>
      <c r="O174" s="3">
        <v>1011.522</v>
      </c>
      <c r="P174" s="3">
        <v>1.365</v>
      </c>
      <c r="Q174" s="3">
        <v>380.73899999999998</v>
      </c>
      <c r="R174" s="3">
        <v>1.3029999999999999</v>
      </c>
      <c r="S174" s="3">
        <v>1.3320000000000001</v>
      </c>
      <c r="T174" s="3">
        <v>169.23</v>
      </c>
      <c r="U174" s="3">
        <v>1180.877</v>
      </c>
      <c r="V174" s="3">
        <v>149.71899999999999</v>
      </c>
      <c r="W174" s="3">
        <v>0.36199999999999999</v>
      </c>
      <c r="X174" s="3">
        <f t="shared" si="54"/>
        <v>7.8872888544540105</v>
      </c>
      <c r="Y174" s="3">
        <f t="shared" si="55"/>
        <v>5.9213880288693765</v>
      </c>
      <c r="Z174" s="3">
        <v>131.88499999999999</v>
      </c>
      <c r="AA174" s="3">
        <v>127116</v>
      </c>
      <c r="AB174" s="3">
        <f t="shared" si="56"/>
        <v>1036.5822297297298</v>
      </c>
      <c r="AC174" s="3">
        <f t="shared" si="57"/>
        <v>372.44963738738733</v>
      </c>
      <c r="AD174" s="3">
        <v>97.1</v>
      </c>
      <c r="AE174" s="6">
        <f t="shared" si="78"/>
        <v>2764711</v>
      </c>
      <c r="AF174" s="6">
        <f t="shared" si="79"/>
        <v>15445.088340006434</v>
      </c>
      <c r="AG174" s="6">
        <f t="shared" si="80"/>
        <v>5456.298037997849</v>
      </c>
      <c r="AH174" s="6">
        <f t="shared" si="81"/>
        <v>90.162999999999997</v>
      </c>
      <c r="AI174" s="6">
        <f t="shared" si="58"/>
        <v>283194.7</v>
      </c>
      <c r="AJ174" s="6">
        <f t="shared" si="82"/>
        <v>0.99187027938289551</v>
      </c>
      <c r="AK174" s="6">
        <f>Hours_q!D174</f>
        <v>283194.7</v>
      </c>
      <c r="AL174" s="2">
        <f t="shared" si="63"/>
        <v>1483.2446666680235</v>
      </c>
      <c r="AM174" s="6">
        <f>AM173*'Core data'!D65/'Core data'!D64</f>
        <v>96.734092715231768</v>
      </c>
      <c r="AN174" s="7">
        <f t="shared" si="77"/>
        <v>-0.66424107685753453</v>
      </c>
      <c r="AO174" s="7">
        <f t="shared" si="64"/>
        <v>-0.25359958442278879</v>
      </c>
      <c r="AP174" s="7">
        <f t="shared" si="65"/>
        <v>-0.44837132172882216</v>
      </c>
      <c r="AQ174" s="7">
        <f t="shared" si="66"/>
        <v>-1.7448595955698829</v>
      </c>
      <c r="AR174" s="7">
        <f t="shared" si="67"/>
        <v>0.41455328244672945</v>
      </c>
      <c r="AS174" s="7">
        <f t="shared" si="68"/>
        <v>0.33003330286566995</v>
      </c>
      <c r="AT174" s="7">
        <f t="shared" si="75"/>
        <v>0.04</v>
      </c>
      <c r="AU174" s="7">
        <f t="shared" si="60"/>
        <v>-0.11218449840454123</v>
      </c>
      <c r="AV174" s="7">
        <f>Hours_q!H174</f>
        <v>-3.5515326117884292</v>
      </c>
      <c r="AW174" s="7">
        <f t="shared" si="51"/>
        <v>-2.5959807954691403</v>
      </c>
      <c r="AX174" s="7">
        <f t="shared" si="74"/>
        <v>0.5</v>
      </c>
      <c r="AY174" s="7">
        <f t="shared" si="61"/>
        <v>0.72294999999999998</v>
      </c>
      <c r="AZ174">
        <v>2014467</v>
      </c>
      <c r="BA174">
        <v>438609</v>
      </c>
      <c r="BB174" s="28">
        <v>2453233</v>
      </c>
      <c r="BC174" s="28">
        <f t="shared" si="76"/>
        <v>27208.86616461298</v>
      </c>
      <c r="BD174">
        <v>1.6327</v>
      </c>
      <c r="BE174">
        <v>1.661063</v>
      </c>
      <c r="BF174">
        <v>2.4014000000000002</v>
      </c>
      <c r="BG174">
        <v>2.8917999999999999</v>
      </c>
    </row>
    <row r="175" spans="1:59" ht="13.5" thickBot="1" x14ac:dyDescent="0.25">
      <c r="A175" t="s">
        <v>171</v>
      </c>
      <c r="B175">
        <v>-0.48285369906784198</v>
      </c>
      <c r="D175">
        <v>2</v>
      </c>
      <c r="E175" s="4">
        <v>2753658.9</v>
      </c>
      <c r="F175" s="4">
        <v>1393298.9</v>
      </c>
      <c r="G175" s="4">
        <v>487713.9</v>
      </c>
      <c r="H175" s="4">
        <v>90.33</v>
      </c>
      <c r="I175" s="4">
        <v>283372.59999999998</v>
      </c>
      <c r="J175" s="4">
        <f t="shared" si="62"/>
        <v>283372.59999999998</v>
      </c>
      <c r="K175" s="4">
        <v>89.62</v>
      </c>
      <c r="L175" s="4">
        <v>0.11</v>
      </c>
      <c r="M175" s="3">
        <v>169.33500000000001</v>
      </c>
      <c r="N175" s="3">
        <v>1842.0070000000001</v>
      </c>
      <c r="O175" s="3">
        <v>1006.472</v>
      </c>
      <c r="P175" s="3">
        <v>1.3720000000000001</v>
      </c>
      <c r="Q175" s="3">
        <v>376.39400000000001</v>
      </c>
      <c r="R175" s="3">
        <v>1.3049999999999999</v>
      </c>
      <c r="S175" s="3">
        <v>1.337</v>
      </c>
      <c r="T175" s="3">
        <v>169.33500000000001</v>
      </c>
      <c r="U175" s="3">
        <v>1179.778</v>
      </c>
      <c r="V175" s="3">
        <v>149.32400000000001</v>
      </c>
      <c r="W175" s="3">
        <v>0.19600000000000001</v>
      </c>
      <c r="X175" s="3">
        <f t="shared" si="54"/>
        <v>7.9007929066995253</v>
      </c>
      <c r="Y175" s="3">
        <f t="shared" si="55"/>
        <v>5.9093439840684558</v>
      </c>
      <c r="Z175" s="3">
        <v>132.63900000000001</v>
      </c>
      <c r="AA175" s="3">
        <v>126828</v>
      </c>
      <c r="AB175" s="3">
        <f t="shared" si="56"/>
        <v>1032.8194345549739</v>
      </c>
      <c r="AC175" s="3">
        <f t="shared" si="57"/>
        <v>367.38531787584145</v>
      </c>
      <c r="AD175" s="3">
        <v>97.5</v>
      </c>
      <c r="AE175" s="6">
        <f t="shared" si="78"/>
        <v>2753658.9</v>
      </c>
      <c r="AF175" s="6">
        <f t="shared" si="79"/>
        <v>15424.542234030776</v>
      </c>
      <c r="AG175" s="6">
        <f t="shared" si="80"/>
        <v>5399.2460976419798</v>
      </c>
      <c r="AH175" s="6">
        <f t="shared" si="81"/>
        <v>90.33</v>
      </c>
      <c r="AI175" s="6">
        <f t="shared" si="58"/>
        <v>283372.59999999998</v>
      </c>
      <c r="AJ175" s="6">
        <f t="shared" si="82"/>
        <v>0.992139931362781</v>
      </c>
      <c r="AK175" s="6">
        <f>Hours_q!D175</f>
        <v>283372.59999999998</v>
      </c>
      <c r="AL175" s="2">
        <f t="shared" si="63"/>
        <v>1482.8441094390773</v>
      </c>
      <c r="AM175" s="6">
        <f>AM174*'Core data'!D66/'Core data'!D65</f>
        <v>97.122543046357606</v>
      </c>
      <c r="AN175" s="7">
        <f t="shared" si="77"/>
        <v>-0.23659820255712083</v>
      </c>
      <c r="AO175" s="7">
        <f t="shared" si="64"/>
        <v>-0.46335647833670046</v>
      </c>
      <c r="AP175" s="7">
        <f t="shared" si="65"/>
        <v>-0.19591460339731279</v>
      </c>
      <c r="AQ175" s="7">
        <f t="shared" si="66"/>
        <v>-1.1139205000032526</v>
      </c>
      <c r="AR175" s="7">
        <f t="shared" si="67"/>
        <v>0.18504878045676401</v>
      </c>
      <c r="AS175" s="7">
        <f t="shared" si="68"/>
        <v>0.40076095358395059</v>
      </c>
      <c r="AT175" s="7">
        <f t="shared" si="75"/>
        <v>2.75E-2</v>
      </c>
      <c r="AU175" s="7">
        <f t="shared" si="60"/>
        <v>2.718251953395483E-2</v>
      </c>
      <c r="AV175" s="7">
        <f>Hours_q!H175</f>
        <v>-4.2183368287870504</v>
      </c>
      <c r="AW175" s="7">
        <f t="shared" si="51"/>
        <v>-3.2627850124677611</v>
      </c>
      <c r="AX175" s="7">
        <f t="shared" si="74"/>
        <v>0.5</v>
      </c>
      <c r="AY175" s="7">
        <f t="shared" si="61"/>
        <v>0.55427499999999996</v>
      </c>
      <c r="AZ175">
        <v>2013494</v>
      </c>
      <c r="BA175">
        <v>440209</v>
      </c>
      <c r="BB175" s="28">
        <v>2453509</v>
      </c>
      <c r="BC175" s="28">
        <f t="shared" si="76"/>
        <v>27161.618509908116</v>
      </c>
      <c r="BD175">
        <v>1.1857</v>
      </c>
      <c r="BE175">
        <v>1.2176739999999999</v>
      </c>
      <c r="BF175">
        <v>1.9260999999999999</v>
      </c>
      <c r="BG175">
        <v>2.2170999999999998</v>
      </c>
    </row>
    <row r="176" spans="1:59" ht="13.5" thickBot="1" x14ac:dyDescent="0.25">
      <c r="A176" t="s">
        <v>172</v>
      </c>
      <c r="B176">
        <v>-0.32606522140490302</v>
      </c>
      <c r="C176" s="29">
        <v>2</v>
      </c>
      <c r="D176" s="31">
        <v>2</v>
      </c>
      <c r="E176" s="4">
        <v>2743138.8</v>
      </c>
      <c r="F176" s="4">
        <v>1391761.1</v>
      </c>
      <c r="G176" s="4">
        <v>477562.7</v>
      </c>
      <c r="H176" s="4">
        <v>90.855000000000004</v>
      </c>
      <c r="I176" s="4">
        <v>283499.09999999998</v>
      </c>
      <c r="J176" s="4">
        <f t="shared" si="62"/>
        <v>283499.09999999998</v>
      </c>
      <c r="K176" s="4">
        <v>90.11</v>
      </c>
      <c r="L176" s="4">
        <v>0.12</v>
      </c>
      <c r="M176" s="3">
        <v>169.32</v>
      </c>
      <c r="N176" s="3">
        <v>1835.848</v>
      </c>
      <c r="O176" s="3">
        <v>1003.604</v>
      </c>
      <c r="P176" s="3">
        <v>1.375</v>
      </c>
      <c r="Q176" s="3">
        <v>368.767</v>
      </c>
      <c r="R176" s="3">
        <v>1.3049999999999999</v>
      </c>
      <c r="S176" s="3">
        <v>1.3420000000000001</v>
      </c>
      <c r="T176" s="3">
        <v>169.32</v>
      </c>
      <c r="U176" s="3">
        <v>1183.6500000000001</v>
      </c>
      <c r="V176" s="3">
        <v>148.93299999999999</v>
      </c>
      <c r="W176" s="3">
        <v>0.21099999999999999</v>
      </c>
      <c r="X176" s="3">
        <f t="shared" si="54"/>
        <v>7.947533454640678</v>
      </c>
      <c r="Y176" s="3">
        <f t="shared" si="55"/>
        <v>5.9221560764833665</v>
      </c>
      <c r="Z176" s="3">
        <v>133.06399999999999</v>
      </c>
      <c r="AA176" s="3">
        <v>126565</v>
      </c>
      <c r="AB176" s="3">
        <f t="shared" si="56"/>
        <v>1028.282786885246</v>
      </c>
      <c r="AC176" s="3">
        <f t="shared" si="57"/>
        <v>358.599802533532</v>
      </c>
      <c r="AD176" s="3">
        <v>97.78</v>
      </c>
      <c r="AE176" s="6">
        <f t="shared" si="78"/>
        <v>2743138.8</v>
      </c>
      <c r="AF176" s="6">
        <f t="shared" si="79"/>
        <v>15318.486599526719</v>
      </c>
      <c r="AG176" s="6">
        <f t="shared" si="80"/>
        <v>5256.3172087391995</v>
      </c>
      <c r="AH176" s="6">
        <f t="shared" si="81"/>
        <v>90.855000000000004</v>
      </c>
      <c r="AI176" s="6">
        <f t="shared" si="58"/>
        <v>283499.09999999998</v>
      </c>
      <c r="AJ176" s="6">
        <f t="shared" si="82"/>
        <v>0.99180012107203785</v>
      </c>
      <c r="AK176" s="6">
        <f>Hours_q!D176</f>
        <v>283499.09999999998</v>
      </c>
      <c r="AL176" s="2">
        <f t="shared" si="63"/>
        <v>1482.4613370170698</v>
      </c>
      <c r="AM176" s="6">
        <f>AM175*'Core data'!D67/'Core data'!D66</f>
        <v>97.431311258278114</v>
      </c>
      <c r="AN176" s="7">
        <f t="shared" si="77"/>
        <v>-0.43476492225723368</v>
      </c>
      <c r="AO176" s="7">
        <f t="shared" si="64"/>
        <v>-0.42740333305858658</v>
      </c>
      <c r="AP176" s="7">
        <f t="shared" si="65"/>
        <v>-0.73458280743019388</v>
      </c>
      <c r="AQ176" s="7">
        <f t="shared" si="66"/>
        <v>-2.7275010286327568</v>
      </c>
      <c r="AR176" s="7">
        <f t="shared" si="67"/>
        <v>0.57951979392680208</v>
      </c>
      <c r="AS176" s="7">
        <f t="shared" si="68"/>
        <v>0.3174118264183346</v>
      </c>
      <c r="AT176" s="7">
        <f t="shared" si="75"/>
        <v>0.03</v>
      </c>
      <c r="AU176" s="7">
        <f t="shared" si="60"/>
        <v>-3.4256105031919365E-2</v>
      </c>
      <c r="AV176" s="7">
        <f>Hours_q!H176</f>
        <v>-4.8227833536341835</v>
      </c>
      <c r="AW176" s="7">
        <f t="shared" si="51"/>
        <v>-3.8672315373148942</v>
      </c>
      <c r="AX176" s="7">
        <f t="shared" si="74"/>
        <v>0.5</v>
      </c>
      <c r="AY176" s="7">
        <f t="shared" si="61"/>
        <v>0.68989999999999996</v>
      </c>
      <c r="AZ176">
        <v>2016855</v>
      </c>
      <c r="BA176">
        <v>441233</v>
      </c>
      <c r="BB176" s="28">
        <v>2458160</v>
      </c>
      <c r="BC176" s="28">
        <f t="shared" si="76"/>
        <v>27055.858235650212</v>
      </c>
      <c r="BD176">
        <v>1.0081</v>
      </c>
      <c r="BE176">
        <v>1.0390779999999999</v>
      </c>
      <c r="BF176">
        <v>1.9088000000000001</v>
      </c>
      <c r="BG176">
        <v>2.7595999999999998</v>
      </c>
    </row>
    <row r="177" spans="1:59" ht="13.5" thickBot="1" x14ac:dyDescent="0.25">
      <c r="A177" t="s">
        <v>173</v>
      </c>
      <c r="B177">
        <v>0.55513773920781195</v>
      </c>
      <c r="C177" s="29">
        <v>2</v>
      </c>
      <c r="D177" s="31">
        <v>2</v>
      </c>
      <c r="E177" s="4">
        <v>2761026.1</v>
      </c>
      <c r="F177" s="4">
        <v>1396734.9</v>
      </c>
      <c r="G177" s="4">
        <v>482620.4</v>
      </c>
      <c r="H177" s="4">
        <v>91.058000000000007</v>
      </c>
      <c r="I177" s="4">
        <v>283810.59999999998</v>
      </c>
      <c r="J177" s="4">
        <f t="shared" si="62"/>
        <v>283810.59999999998</v>
      </c>
      <c r="K177" s="4">
        <v>90.51</v>
      </c>
      <c r="L177" s="4">
        <v>0.12</v>
      </c>
      <c r="M177" s="3">
        <v>169.20500000000001</v>
      </c>
      <c r="N177" s="3">
        <v>1844.8140000000001</v>
      </c>
      <c r="O177" s="3">
        <v>1005.809</v>
      </c>
      <c r="P177" s="3">
        <v>1.377</v>
      </c>
      <c r="Q177" s="3">
        <v>372.48500000000001</v>
      </c>
      <c r="R177" s="3">
        <v>1.304</v>
      </c>
      <c r="S177" s="3">
        <v>1.3460000000000001</v>
      </c>
      <c r="T177" s="3">
        <v>169.20500000000001</v>
      </c>
      <c r="U177" s="3">
        <v>1187.644</v>
      </c>
      <c r="V177" s="3">
        <v>148.77199999999999</v>
      </c>
      <c r="W177" s="3">
        <v>0.20699999999999999</v>
      </c>
      <c r="X177" s="3">
        <f t="shared" si="54"/>
        <v>7.9829806684053457</v>
      </c>
      <c r="Y177" s="3">
        <f t="shared" si="55"/>
        <v>5.9308920270470615</v>
      </c>
      <c r="Z177" s="3">
        <v>133.524</v>
      </c>
      <c r="AA177" s="3">
        <v>126377</v>
      </c>
      <c r="AB177" s="3">
        <f t="shared" si="56"/>
        <v>1028.9739918276373</v>
      </c>
      <c r="AC177" s="3">
        <f t="shared" si="57"/>
        <v>360.8621396731055</v>
      </c>
      <c r="AD177" s="3">
        <v>98.05</v>
      </c>
      <c r="AE177" s="6">
        <f t="shared" si="78"/>
        <v>2761026.1</v>
      </c>
      <c r="AF177" s="6">
        <f t="shared" si="79"/>
        <v>15338.958685672866</v>
      </c>
      <c r="AG177" s="6">
        <f t="shared" si="80"/>
        <v>5300.1427661490479</v>
      </c>
      <c r="AH177" s="6">
        <f t="shared" si="81"/>
        <v>91.058000000000007</v>
      </c>
      <c r="AI177" s="6">
        <f t="shared" si="58"/>
        <v>283810.59999999998</v>
      </c>
      <c r="AJ177" s="6">
        <f t="shared" si="82"/>
        <v>0.99398185771705949</v>
      </c>
      <c r="AK177" s="6">
        <f>Hours_q!D177</f>
        <v>283810.59999999998</v>
      </c>
      <c r="AL177" s="2">
        <f t="shared" si="63"/>
        <v>1483.1112943964315</v>
      </c>
      <c r="AM177" s="6">
        <f>AM176*'Core data'!D68/'Core data'!D67</f>
        <v>97.670357615894019</v>
      </c>
      <c r="AN177" s="7">
        <f t="shared" si="77"/>
        <v>1.0795041649162227</v>
      </c>
      <c r="AO177" s="7">
        <f t="shared" si="64"/>
        <v>0.54014080781206464</v>
      </c>
      <c r="AP177" s="7">
        <f t="shared" si="65"/>
        <v>2.3737212848255581E-2</v>
      </c>
      <c r="AQ177" s="7">
        <f t="shared" si="66"/>
        <v>0.7204960389007945</v>
      </c>
      <c r="AR177" s="7">
        <f t="shared" si="67"/>
        <v>0.22318370238910706</v>
      </c>
      <c r="AS177" s="7">
        <f t="shared" si="68"/>
        <v>0.24504811118762609</v>
      </c>
      <c r="AT177" s="7">
        <f t="shared" si="75"/>
        <v>0.03</v>
      </c>
      <c r="AU177" s="7">
        <f t="shared" si="60"/>
        <v>0.21973585682423946</v>
      </c>
      <c r="AV177" s="7">
        <f>Hours_q!H177</f>
        <v>-4.6904818506362087</v>
      </c>
      <c r="AW177" s="7">
        <f t="shared" si="51"/>
        <v>-3.7349300343169194</v>
      </c>
      <c r="AX177" s="7">
        <f t="shared" si="74"/>
        <v>0.5</v>
      </c>
      <c r="AY177" s="7">
        <f t="shared" si="61"/>
        <v>0.71765000000000001</v>
      </c>
      <c r="AZ177">
        <v>2050867</v>
      </c>
      <c r="BA177">
        <v>442389</v>
      </c>
      <c r="BB177" s="28">
        <v>2493128</v>
      </c>
      <c r="BC177" s="28">
        <f t="shared" si="76"/>
        <v>27379.560280260932</v>
      </c>
      <c r="BD177">
        <v>0.8952</v>
      </c>
      <c r="BE177">
        <v>0.83728000000000002</v>
      </c>
      <c r="BF177">
        <v>1.7069000000000001</v>
      </c>
      <c r="BG177">
        <v>2.8706</v>
      </c>
    </row>
    <row r="178" spans="1:59" ht="13.5" thickBot="1" x14ac:dyDescent="0.25">
      <c r="A178" t="s">
        <v>174</v>
      </c>
      <c r="B178">
        <v>0.32962377532346199</v>
      </c>
      <c r="C178" s="29">
        <v>1.9</v>
      </c>
      <c r="D178" s="31">
        <v>2</v>
      </c>
      <c r="E178" s="4">
        <v>2770030.9</v>
      </c>
      <c r="F178" s="4">
        <v>1403878.8</v>
      </c>
      <c r="G178" s="4">
        <v>489603.6</v>
      </c>
      <c r="H178" s="4">
        <v>91.18</v>
      </c>
      <c r="I178" s="4">
        <v>284008.8</v>
      </c>
      <c r="J178" s="4">
        <f t="shared" si="62"/>
        <v>284008.8</v>
      </c>
      <c r="K178" s="4">
        <v>90.9</v>
      </c>
      <c r="L178" s="4">
        <v>0.13</v>
      </c>
      <c r="M178" s="3">
        <v>169.221</v>
      </c>
      <c r="N178" s="3">
        <v>1851.08</v>
      </c>
      <c r="O178" s="3">
        <v>1008.487</v>
      </c>
      <c r="P178" s="3">
        <v>1.379</v>
      </c>
      <c r="Q178" s="3">
        <v>375.38299999999998</v>
      </c>
      <c r="R178" s="3">
        <v>1.3089999999999999</v>
      </c>
      <c r="S178" s="3">
        <v>1.3480000000000001</v>
      </c>
      <c r="T178" s="3">
        <v>169.221</v>
      </c>
      <c r="U178" s="3">
        <v>1193.357</v>
      </c>
      <c r="V178" s="3">
        <v>148.86699999999999</v>
      </c>
      <c r="W178" s="3">
        <v>0.223</v>
      </c>
      <c r="X178" s="3">
        <f t="shared" si="54"/>
        <v>8.0162628386412038</v>
      </c>
      <c r="Y178" s="3">
        <f t="shared" si="55"/>
        <v>5.9467825212471839</v>
      </c>
      <c r="Z178" s="3">
        <v>133.845</v>
      </c>
      <c r="AA178" s="3">
        <v>126427</v>
      </c>
      <c r="AB178" s="3">
        <f t="shared" si="56"/>
        <v>1031.6792084569731</v>
      </c>
      <c r="AC178" s="3">
        <f t="shared" si="57"/>
        <v>364.52251261127589</v>
      </c>
      <c r="AD178" s="3">
        <v>98.31</v>
      </c>
      <c r="AE178" s="6">
        <f t="shared" si="78"/>
        <v>2770030.9</v>
      </c>
      <c r="AF178" s="6">
        <f t="shared" si="79"/>
        <v>15396.78438254003</v>
      </c>
      <c r="AG178" s="6">
        <f t="shared" si="80"/>
        <v>5369.6380785259917</v>
      </c>
      <c r="AH178" s="6">
        <f t="shared" si="81"/>
        <v>91.18</v>
      </c>
      <c r="AI178" s="6">
        <f t="shared" si="58"/>
        <v>284008.8</v>
      </c>
      <c r="AJ178" s="6">
        <f t="shared" si="82"/>
        <v>0.99692915112963365</v>
      </c>
      <c r="AK178" s="6">
        <f>Hours_q!D178</f>
        <v>284008.8</v>
      </c>
      <c r="AL178" s="2">
        <f t="shared" si="63"/>
        <v>1483.4369033335959</v>
      </c>
      <c r="AM178" s="6">
        <f>AM177*'Core data'!D69/'Core data'!D68</f>
        <v>97.90940397350991</v>
      </c>
      <c r="AN178" s="7">
        <f t="shared" si="77"/>
        <v>8.2636076844048487E-2</v>
      </c>
      <c r="AO178" s="7">
        <f t="shared" si="64"/>
        <v>0.25579800500901861</v>
      </c>
      <c r="AP178" s="7">
        <f t="shared" si="65"/>
        <v>0.30646606212850641</v>
      </c>
      <c r="AQ178" s="7">
        <f t="shared" si="66"/>
        <v>1.2328642800875147</v>
      </c>
      <c r="AR178" s="7">
        <f t="shared" si="67"/>
        <v>0.13389086603840852</v>
      </c>
      <c r="AS178" s="7">
        <f t="shared" si="68"/>
        <v>0.24444909300337012</v>
      </c>
      <c r="AT178" s="7">
        <f t="shared" si="75"/>
        <v>3.2500000000000001E-2</v>
      </c>
      <c r="AU178" s="7">
        <f t="shared" si="60"/>
        <v>0.29607506839695108</v>
      </c>
      <c r="AV178" s="7">
        <f>Hours_q!H178</f>
        <v>-4.6567907635368417</v>
      </c>
      <c r="AW178" s="7">
        <f t="shared" si="51"/>
        <v>-3.7012389472175524</v>
      </c>
      <c r="AX178" s="7">
        <f t="shared" si="74"/>
        <v>0.5</v>
      </c>
      <c r="AY178" s="7">
        <f t="shared" si="61"/>
        <v>0.8004</v>
      </c>
      <c r="AZ178">
        <v>2055575</v>
      </c>
      <c r="BA178">
        <v>444484</v>
      </c>
      <c r="BB178" s="28">
        <v>2500277</v>
      </c>
      <c r="BC178" s="28">
        <f t="shared" si="76"/>
        <v>27421.331432331648</v>
      </c>
      <c r="BD178">
        <v>1.05</v>
      </c>
      <c r="BE178">
        <v>0.93707399999999996</v>
      </c>
      <c r="BF178">
        <v>1.9784999999999999</v>
      </c>
      <c r="BG178">
        <v>3.2016</v>
      </c>
    </row>
    <row r="179" spans="1:59" ht="13.5" thickBot="1" x14ac:dyDescent="0.25">
      <c r="A179" t="s">
        <v>175</v>
      </c>
      <c r="B179">
        <v>0.282928145129624</v>
      </c>
      <c r="C179" s="29">
        <v>1.9</v>
      </c>
      <c r="D179" s="31">
        <v>1.9</v>
      </c>
      <c r="E179" s="4">
        <v>2777497.4</v>
      </c>
      <c r="F179" s="4">
        <v>1407522.9</v>
      </c>
      <c r="G179" s="4">
        <v>492589.1</v>
      </c>
      <c r="H179" s="4">
        <v>91.209000000000003</v>
      </c>
      <c r="I179" s="4">
        <v>284215.40000000002</v>
      </c>
      <c r="J179" s="4">
        <f t="shared" si="62"/>
        <v>284215.40000000002</v>
      </c>
      <c r="K179" s="4">
        <v>91.07</v>
      </c>
      <c r="L179" s="4">
        <v>0.16</v>
      </c>
      <c r="M179" s="3">
        <v>169.17599999999999</v>
      </c>
      <c r="N179" s="3">
        <v>1855.8309999999999</v>
      </c>
      <c r="O179" s="3">
        <v>1009.624</v>
      </c>
      <c r="P179" s="3">
        <v>1.381</v>
      </c>
      <c r="Q179" s="3">
        <v>377.53199999999998</v>
      </c>
      <c r="R179" s="3">
        <v>1.3120000000000001</v>
      </c>
      <c r="S179" s="3">
        <v>1.35</v>
      </c>
      <c r="T179" s="3">
        <v>169.17599999999999</v>
      </c>
      <c r="U179" s="3">
        <v>1197.0630000000001</v>
      </c>
      <c r="V179" s="3">
        <v>149.01</v>
      </c>
      <c r="W179" s="3">
        <v>0.24</v>
      </c>
      <c r="X179" s="3">
        <f t="shared" si="54"/>
        <v>8.0334407086772703</v>
      </c>
      <c r="Y179" s="3">
        <f t="shared" si="55"/>
        <v>5.9506968212424223</v>
      </c>
      <c r="Z179" s="3">
        <v>134.00899999999999</v>
      </c>
      <c r="AA179" s="3">
        <v>126554</v>
      </c>
      <c r="AB179" s="3">
        <f t="shared" si="56"/>
        <v>1032.8079585185185</v>
      </c>
      <c r="AC179" s="3">
        <f t="shared" si="57"/>
        <v>366.90517333333332</v>
      </c>
      <c r="AD179" s="3">
        <v>98.54</v>
      </c>
      <c r="AE179" s="6">
        <f t="shared" si="78"/>
        <v>2777497.4</v>
      </c>
      <c r="AF179" s="6">
        <f t="shared" si="79"/>
        <v>15431.8422524093</v>
      </c>
      <c r="AG179" s="6">
        <f t="shared" si="80"/>
        <v>5400.6633117345873</v>
      </c>
      <c r="AH179" s="6">
        <f t="shared" si="81"/>
        <v>91.209000000000003</v>
      </c>
      <c r="AI179" s="6">
        <f t="shared" si="58"/>
        <v>284215.40000000002</v>
      </c>
      <c r="AJ179" s="6">
        <f t="shared" si="82"/>
        <v>0.99847602758499698</v>
      </c>
      <c r="AK179" s="6">
        <f>Hours_q!D179</f>
        <v>284215.40000000002</v>
      </c>
      <c r="AL179" s="2">
        <f t="shared" si="63"/>
        <v>1483.7060864401874</v>
      </c>
      <c r="AM179" s="6">
        <f>AM178*'Core data'!D70/'Core data'!D69</f>
        <v>98.128529801324476</v>
      </c>
      <c r="AN179" s="7">
        <f t="shared" si="77"/>
        <v>0.45246613107730871</v>
      </c>
      <c r="AO179" s="7">
        <f t="shared" si="64"/>
        <v>0.19646532755152041</v>
      </c>
      <c r="AP179" s="7">
        <f t="shared" si="65"/>
        <v>0.15471943635450872</v>
      </c>
      <c r="AQ179" s="7">
        <f t="shared" si="66"/>
        <v>0.50340944156057132</v>
      </c>
      <c r="AR179" s="7">
        <f t="shared" si="67"/>
        <v>3.1800163655031348E-2</v>
      </c>
      <c r="AS179" s="7">
        <f t="shared" si="68"/>
        <v>0.22355460992162521</v>
      </c>
      <c r="AT179" s="7">
        <f t="shared" si="75"/>
        <v>0.04</v>
      </c>
      <c r="AU179" s="7">
        <f t="shared" si="60"/>
        <v>0.15504387597437053</v>
      </c>
      <c r="AV179" s="7">
        <f>Hours_q!H179</f>
        <v>-4.3844198098288025</v>
      </c>
      <c r="AW179" s="7">
        <f t="shared" si="51"/>
        <v>-3.4288679935095132</v>
      </c>
      <c r="AX179" s="7">
        <f t="shared" si="74"/>
        <v>0.47499999999999998</v>
      </c>
      <c r="AY179" s="7">
        <f t="shared" si="61"/>
        <v>0.803925</v>
      </c>
      <c r="AZ179">
        <v>2067934</v>
      </c>
      <c r="BA179">
        <v>446231</v>
      </c>
      <c r="BB179" s="28">
        <v>2514242</v>
      </c>
      <c r="BC179" s="28">
        <f t="shared" si="76"/>
        <v>27565.722680875791</v>
      </c>
      <c r="BD179">
        <v>0.74390000000000001</v>
      </c>
      <c r="BE179">
        <v>0.72481099999999998</v>
      </c>
      <c r="BF179">
        <v>1.8134999999999999</v>
      </c>
      <c r="BG179">
        <v>3.2157</v>
      </c>
    </row>
    <row r="180" spans="1:59" ht="13.5" thickBot="1" x14ac:dyDescent="0.25">
      <c r="A180" t="s">
        <v>176</v>
      </c>
      <c r="B180">
        <v>0.32960335514165001</v>
      </c>
      <c r="C180" s="29">
        <v>1.8</v>
      </c>
      <c r="D180" s="31">
        <v>1.9</v>
      </c>
      <c r="E180" s="4">
        <v>2788693.1</v>
      </c>
      <c r="F180" s="4">
        <v>1410704</v>
      </c>
      <c r="G180" s="4">
        <v>498106</v>
      </c>
      <c r="H180" s="4">
        <v>91.671999999999997</v>
      </c>
      <c r="I180" s="4">
        <v>285734.09999999998</v>
      </c>
      <c r="J180" s="4">
        <f t="shared" si="62"/>
        <v>285734.09999999998</v>
      </c>
      <c r="K180" s="4">
        <v>91.48</v>
      </c>
      <c r="L180" s="4">
        <v>0.22</v>
      </c>
      <c r="M180" s="3">
        <v>169.346</v>
      </c>
      <c r="N180" s="3">
        <v>1863.829</v>
      </c>
      <c r="O180" s="3">
        <v>1010.143</v>
      </c>
      <c r="P180" s="3">
        <v>1.383</v>
      </c>
      <c r="Q180" s="3">
        <v>379.31700000000001</v>
      </c>
      <c r="R180" s="3">
        <v>1.3129999999999999</v>
      </c>
      <c r="S180" s="3">
        <v>1.355</v>
      </c>
      <c r="T180" s="3">
        <v>169.346</v>
      </c>
      <c r="U180" s="3">
        <v>1204.598</v>
      </c>
      <c r="V180" s="3">
        <v>149.23599999999999</v>
      </c>
      <c r="W180" s="3">
        <v>0.29499999999999998</v>
      </c>
      <c r="X180" s="3">
        <f t="shared" si="54"/>
        <v>8.0717655257444587</v>
      </c>
      <c r="Y180" s="3">
        <f t="shared" si="55"/>
        <v>5.9570225282246927</v>
      </c>
      <c r="Z180" s="3"/>
      <c r="AA180" s="3">
        <v>126776</v>
      </c>
      <c r="AB180" s="3">
        <f t="shared" si="56"/>
        <v>1031.016803690037</v>
      </c>
      <c r="AC180" s="3">
        <f t="shared" si="57"/>
        <v>367.55957269372698</v>
      </c>
      <c r="AD180" s="3">
        <v>98.8</v>
      </c>
      <c r="AE180" s="6">
        <f t="shared" si="78"/>
        <v>2788693.1</v>
      </c>
      <c r="AF180" s="6">
        <f t="shared" si="79"/>
        <v>15388.602844925386</v>
      </c>
      <c r="AG180" s="6">
        <f t="shared" si="80"/>
        <v>5433.5675015271836</v>
      </c>
      <c r="AH180" s="6">
        <f t="shared" si="81"/>
        <v>91.671999999999997</v>
      </c>
      <c r="AI180" s="6">
        <f t="shared" si="58"/>
        <v>285734.09999999998</v>
      </c>
      <c r="AJ180" s="6">
        <f t="shared" si="82"/>
        <v>0.99790557640282751</v>
      </c>
      <c r="AK180" s="6">
        <f>Hours_q!D180</f>
        <v>285734.09999999998</v>
      </c>
      <c r="AL180" s="2">
        <f t="shared" si="63"/>
        <v>1484.1083621114183</v>
      </c>
      <c r="AM180" s="6">
        <f>AM179*'Core data'!D71/'Core data'!D70</f>
        <v>98.427337748344343</v>
      </c>
      <c r="AN180" s="7">
        <f t="shared" si="77"/>
        <v>-0.66656946482153878</v>
      </c>
      <c r="AO180" s="7">
        <f t="shared" si="64"/>
        <v>-0.13064999828149804</v>
      </c>
      <c r="AP180" s="7">
        <f t="shared" si="65"/>
        <v>-0.81351497129650185</v>
      </c>
      <c r="AQ180" s="7">
        <f t="shared" si="66"/>
        <v>7.4487842838784721E-2</v>
      </c>
      <c r="AR180" s="7">
        <f t="shared" si="67"/>
        <v>0.50634127023012698</v>
      </c>
      <c r="AS180" s="7">
        <f t="shared" si="68"/>
        <v>0.30404401652668672</v>
      </c>
      <c r="AT180" s="7">
        <f t="shared" si="75"/>
        <v>5.5E-2</v>
      </c>
      <c r="AU180" s="7">
        <f t="shared" si="60"/>
        <v>-5.7148512744806951E-2</v>
      </c>
      <c r="AV180" s="7">
        <f>Hours_q!H180</f>
        <v>-4.8189519939119858</v>
      </c>
      <c r="AW180" s="7">
        <f t="shared" si="51"/>
        <v>-3.8634001775926965</v>
      </c>
      <c r="AX180" s="7">
        <f t="shared" si="74"/>
        <v>0.47499999999999998</v>
      </c>
      <c r="AY180" s="7">
        <f t="shared" si="61"/>
        <v>0.765625</v>
      </c>
      <c r="AZ180">
        <v>2075941</v>
      </c>
      <c r="BA180">
        <v>447906</v>
      </c>
      <c r="BB180" s="28">
        <v>2523630</v>
      </c>
      <c r="BC180" s="28">
        <f t="shared" si="76"/>
        <v>27528.907409023475</v>
      </c>
      <c r="BD180">
        <v>0.54559999999999997</v>
      </c>
      <c r="BE180">
        <v>0.53185199999999999</v>
      </c>
      <c r="BF180">
        <v>1.4755</v>
      </c>
      <c r="BG180">
        <v>3.0625</v>
      </c>
    </row>
    <row r="181" spans="1:59" ht="13.5" thickBot="1" x14ac:dyDescent="0.25">
      <c r="A181" t="s">
        <v>177</v>
      </c>
      <c r="B181">
        <v>0.146545333335624</v>
      </c>
      <c r="C181" s="29">
        <v>1.9</v>
      </c>
      <c r="D181" s="31">
        <v>1.8</v>
      </c>
      <c r="E181" s="4">
        <v>2795056.1</v>
      </c>
      <c r="F181" s="4">
        <v>1416076.5</v>
      </c>
      <c r="G181" s="4">
        <v>488507.8</v>
      </c>
      <c r="H181" s="4">
        <v>91.856999999999999</v>
      </c>
      <c r="I181" s="4">
        <v>286038.5</v>
      </c>
      <c r="J181" s="4">
        <f t="shared" si="62"/>
        <v>286038.5</v>
      </c>
      <c r="K181" s="4">
        <v>91.67</v>
      </c>
      <c r="L181" s="4">
        <v>0.22</v>
      </c>
      <c r="M181" s="3">
        <v>169.375</v>
      </c>
      <c r="N181" s="3">
        <v>1866.8820000000001</v>
      </c>
      <c r="O181" s="3">
        <v>1013.016</v>
      </c>
      <c r="P181" s="3">
        <v>1.385</v>
      </c>
      <c r="Q181" s="3">
        <v>377.19099999999997</v>
      </c>
      <c r="R181" s="3">
        <v>1.3129999999999999</v>
      </c>
      <c r="S181" s="3">
        <v>1.3560000000000001</v>
      </c>
      <c r="T181" s="3">
        <v>169.375</v>
      </c>
      <c r="U181" s="3">
        <v>1211.0129999999999</v>
      </c>
      <c r="V181" s="3">
        <v>149.68100000000001</v>
      </c>
      <c r="W181" s="3">
        <v>0.29799999999999999</v>
      </c>
      <c r="X181" s="3">
        <f t="shared" si="54"/>
        <v>8.0906260647643986</v>
      </c>
      <c r="Y181" s="3">
        <f t="shared" si="55"/>
        <v>5.9665383958439513</v>
      </c>
      <c r="Z181" s="3"/>
      <c r="AA181" s="3">
        <v>127267</v>
      </c>
      <c r="AB181" s="3">
        <f t="shared" si="56"/>
        <v>1034.6807964601769</v>
      </c>
      <c r="AC181" s="3">
        <f t="shared" si="57"/>
        <v>365.22992846607661</v>
      </c>
      <c r="AD181" s="3">
        <v>98.89</v>
      </c>
      <c r="AE181" s="6">
        <f t="shared" si="78"/>
        <v>2795056.1</v>
      </c>
      <c r="AF181" s="6">
        <f t="shared" si="79"/>
        <v>15416.097847741599</v>
      </c>
      <c r="AG181" s="6">
        <f t="shared" si="80"/>
        <v>5318.1336207365794</v>
      </c>
      <c r="AH181" s="6">
        <f t="shared" si="81"/>
        <v>91.856999999999999</v>
      </c>
      <c r="AI181" s="6">
        <f t="shared" si="58"/>
        <v>286038.5</v>
      </c>
      <c r="AJ181" s="6">
        <f t="shared" si="82"/>
        <v>0.99796422700501874</v>
      </c>
      <c r="AK181" s="6">
        <f>Hours_q!D181</f>
        <v>286038.5</v>
      </c>
      <c r="AL181" s="2">
        <f t="shared" si="63"/>
        <v>1484.3362735926255</v>
      </c>
      <c r="AM181" s="6">
        <f>AM180*'Core data'!D72/'Core data'!D71</f>
        <v>98.546860927152281</v>
      </c>
      <c r="AN181" s="7">
        <f t="shared" si="77"/>
        <v>-8.270577717291501E-2</v>
      </c>
      <c r="AO181" s="7">
        <f t="shared" si="64"/>
        <v>0.12143557496120999</v>
      </c>
      <c r="AP181" s="7">
        <f t="shared" si="65"/>
        <v>7.20358760427353E-2</v>
      </c>
      <c r="AQ181" s="7">
        <f t="shared" si="66"/>
        <v>-2.2538257088050639</v>
      </c>
      <c r="AR181" s="7">
        <f t="shared" si="67"/>
        <v>0.20160308469963995</v>
      </c>
      <c r="AS181" s="7">
        <f t="shared" si="68"/>
        <v>0.12135923819584576</v>
      </c>
      <c r="AT181" s="7">
        <f t="shared" si="75"/>
        <v>5.5E-2</v>
      </c>
      <c r="AU181" s="7">
        <f t="shared" si="60"/>
        <v>5.8771972107511221E-3</v>
      </c>
      <c r="AV181" s="7">
        <f>Hours_q!H181</f>
        <v>-4.9025232736158406</v>
      </c>
      <c r="AW181" s="7">
        <f t="shared" si="51"/>
        <v>-3.9469714572965513</v>
      </c>
      <c r="AX181" s="7">
        <f t="shared" si="74"/>
        <v>0.45</v>
      </c>
      <c r="AY181" s="7">
        <f t="shared" si="61"/>
        <v>0.62007500000000004</v>
      </c>
      <c r="AZ181">
        <v>2079648</v>
      </c>
      <c r="BA181">
        <v>449779</v>
      </c>
      <c r="BB181" s="28">
        <v>2529324</v>
      </c>
      <c r="BC181" s="28">
        <f t="shared" si="76"/>
        <v>27535.451843626506</v>
      </c>
      <c r="BD181">
        <v>0.40200000000000002</v>
      </c>
      <c r="BE181">
        <v>0.38075999999999999</v>
      </c>
      <c r="BF181">
        <v>1.1012</v>
      </c>
      <c r="BG181">
        <v>2.4803000000000002</v>
      </c>
    </row>
    <row r="182" spans="1:59" ht="13.5" thickBot="1" x14ac:dyDescent="0.25">
      <c r="A182" t="s">
        <v>178</v>
      </c>
      <c r="B182">
        <v>0.29205723626715102</v>
      </c>
      <c r="C182" s="29">
        <v>1.8</v>
      </c>
      <c r="D182" s="31">
        <v>1.9</v>
      </c>
      <c r="E182" s="4">
        <v>2808227.2</v>
      </c>
      <c r="F182" s="4">
        <v>1423588.6</v>
      </c>
      <c r="G182" s="4">
        <v>499680.6</v>
      </c>
      <c r="H182" s="4">
        <v>91.986000000000004</v>
      </c>
      <c r="I182" s="4">
        <v>286196.3</v>
      </c>
      <c r="J182" s="4">
        <f t="shared" si="62"/>
        <v>286196.3</v>
      </c>
      <c r="K182" s="4">
        <v>91.97</v>
      </c>
      <c r="L182" s="4">
        <v>7.0000000000000007E-2</v>
      </c>
      <c r="M182" s="3">
        <v>169.571</v>
      </c>
      <c r="N182" s="3">
        <v>1874.509</v>
      </c>
      <c r="O182" s="3">
        <v>1017.547</v>
      </c>
      <c r="P182" s="3">
        <v>1.3859999999999999</v>
      </c>
      <c r="Q182" s="3">
        <v>379.42099999999999</v>
      </c>
      <c r="R182" s="3">
        <v>1.319</v>
      </c>
      <c r="S182" s="3">
        <v>1.359</v>
      </c>
      <c r="T182" s="3">
        <v>169.571</v>
      </c>
      <c r="U182" s="3">
        <v>1219.2380000000001</v>
      </c>
      <c r="V182" s="3">
        <v>150.05000000000001</v>
      </c>
      <c r="W182" s="3">
        <v>0.16500000000000001</v>
      </c>
      <c r="X182" s="3">
        <f t="shared" si="54"/>
        <v>8.1255448183938679</v>
      </c>
      <c r="Y182" s="3">
        <f t="shared" si="55"/>
        <v>5.9790616765223454</v>
      </c>
      <c r="Z182" s="3"/>
      <c r="AA182" s="3">
        <v>127616</v>
      </c>
      <c r="AB182" s="3">
        <f t="shared" si="56"/>
        <v>1037.7631655629139</v>
      </c>
      <c r="AC182" s="3">
        <f t="shared" si="57"/>
        <v>368.25334731420156</v>
      </c>
      <c r="AD182" s="3">
        <v>99.07</v>
      </c>
      <c r="AE182" s="6">
        <f t="shared" si="78"/>
        <v>2808227.2</v>
      </c>
      <c r="AF182" s="6">
        <f t="shared" si="79"/>
        <v>15476.144195855892</v>
      </c>
      <c r="AG182" s="6">
        <f t="shared" si="80"/>
        <v>5432.1374991846578</v>
      </c>
      <c r="AH182" s="6">
        <f t="shared" si="81"/>
        <v>91.986000000000004</v>
      </c>
      <c r="AI182" s="6">
        <f t="shared" si="58"/>
        <v>286196.3</v>
      </c>
      <c r="AJ182" s="6">
        <f t="shared" si="82"/>
        <v>0.99982606048746547</v>
      </c>
      <c r="AK182" s="6">
        <f>Hours_q!D182</f>
        <v>286196.3</v>
      </c>
      <c r="AL182" s="2">
        <f t="shared" si="63"/>
        <v>1484.8063952535576</v>
      </c>
      <c r="AM182" s="6">
        <f>AM181*'Core data'!D73/'Core data'!D72</f>
        <v>98.696264900662214</v>
      </c>
      <c r="AN182" s="7">
        <f t="shared" si="77"/>
        <v>1.3499974945919706</v>
      </c>
      <c r="AO182" s="7">
        <f t="shared" si="64"/>
        <v>0.41496947375299231</v>
      </c>
      <c r="AP182" s="7">
        <f t="shared" si="65"/>
        <v>0.3335954061503284</v>
      </c>
      <c r="AQ182" s="7">
        <f t="shared" si="66"/>
        <v>2.0658762243483881</v>
      </c>
      <c r="AR182" s="7">
        <f t="shared" si="67"/>
        <v>0.14033715852288398</v>
      </c>
      <c r="AS182" s="7">
        <f t="shared" si="68"/>
        <v>0.15149222712454372</v>
      </c>
      <c r="AT182" s="7">
        <f t="shared" si="75"/>
        <v>1.7500000000000002E-2</v>
      </c>
      <c r="AU182" s="7">
        <f t="shared" si="60"/>
        <v>0.18638933556930848</v>
      </c>
      <c r="AV182" s="7">
        <f>Hours_q!H182</f>
        <v>-4.7466445125497732</v>
      </c>
      <c r="AW182" s="7">
        <f t="shared" si="51"/>
        <v>-3.7910926962304838</v>
      </c>
      <c r="AX182" s="7">
        <f t="shared" si="74"/>
        <v>0.47499999999999998</v>
      </c>
      <c r="AY182" s="7">
        <f t="shared" si="61"/>
        <v>0.49972499999999997</v>
      </c>
      <c r="AZ182">
        <v>2116011</v>
      </c>
      <c r="BA182">
        <v>452446</v>
      </c>
      <c r="BB182" s="28">
        <v>2568718</v>
      </c>
      <c r="BC182" s="28">
        <f t="shared" si="76"/>
        <v>27925.097297414824</v>
      </c>
      <c r="BD182">
        <v>0.1905</v>
      </c>
      <c r="BE182">
        <v>0.15184600000000001</v>
      </c>
      <c r="BF182">
        <v>0.73140000000000005</v>
      </c>
      <c r="BG182">
        <v>1.9988999999999999</v>
      </c>
    </row>
    <row r="183" spans="1:59" ht="13.5" thickBot="1" x14ac:dyDescent="0.25">
      <c r="A183" t="s">
        <v>179</v>
      </c>
      <c r="B183">
        <v>0.34353138918774601</v>
      </c>
      <c r="C183" s="29">
        <v>1.8</v>
      </c>
      <c r="D183" s="31">
        <v>1.8</v>
      </c>
      <c r="E183" s="4">
        <v>2820064.1</v>
      </c>
      <c r="F183" s="4">
        <v>1432471.5</v>
      </c>
      <c r="G183" s="4">
        <v>499236.5</v>
      </c>
      <c r="H183" s="4">
        <v>92.230999999999995</v>
      </c>
      <c r="I183" s="4">
        <v>286586.7</v>
      </c>
      <c r="J183" s="4">
        <f t="shared" si="62"/>
        <v>286586.7</v>
      </c>
      <c r="K183" s="4">
        <v>92.38</v>
      </c>
      <c r="L183" s="4">
        <v>0.01</v>
      </c>
      <c r="M183" s="3">
        <v>169.77</v>
      </c>
      <c r="N183" s="3">
        <v>1883.1669999999999</v>
      </c>
      <c r="O183" s="3">
        <v>1022.614</v>
      </c>
      <c r="P183" s="3">
        <v>1.385</v>
      </c>
      <c r="Q183" s="3">
        <v>381.54500000000002</v>
      </c>
      <c r="R183" s="3">
        <v>1.321</v>
      </c>
      <c r="S183" s="3">
        <v>1.3640000000000001</v>
      </c>
      <c r="T183" s="3">
        <v>169.77</v>
      </c>
      <c r="U183" s="3">
        <v>1225.864</v>
      </c>
      <c r="V183" s="3">
        <v>150.328</v>
      </c>
      <c r="W183" s="3">
        <v>8.2000000000000003E-2</v>
      </c>
      <c r="X183" s="3">
        <f t="shared" si="54"/>
        <v>8.1545952849768515</v>
      </c>
      <c r="Y183" s="3">
        <f t="shared" si="55"/>
        <v>5.9784422910387471</v>
      </c>
      <c r="Z183" s="3"/>
      <c r="AA183" s="3">
        <v>127878</v>
      </c>
      <c r="AB183" s="3">
        <f t="shared" si="56"/>
        <v>1038.3580571847508</v>
      </c>
      <c r="AC183" s="3">
        <f t="shared" si="57"/>
        <v>369.51682184750729</v>
      </c>
      <c r="AD183" s="3">
        <v>99.31</v>
      </c>
      <c r="AE183" s="6">
        <f t="shared" si="78"/>
        <v>2820064.1</v>
      </c>
      <c r="AF183" s="6">
        <f t="shared" si="79"/>
        <v>15531.345209311405</v>
      </c>
      <c r="AG183" s="6">
        <f t="shared" si="80"/>
        <v>5412.8926282920065</v>
      </c>
      <c r="AH183" s="6">
        <f t="shared" si="81"/>
        <v>92.230999999999995</v>
      </c>
      <c r="AI183" s="6">
        <f t="shared" si="58"/>
        <v>286586.7</v>
      </c>
      <c r="AJ183" s="6">
        <f t="shared" si="82"/>
        <v>1.0016155088852989</v>
      </c>
      <c r="AK183" s="6">
        <f>Hours_q!D183</f>
        <v>286586.7</v>
      </c>
      <c r="AL183" s="2">
        <f t="shared" si="63"/>
        <v>1485.2270173152415</v>
      </c>
      <c r="AM183" s="6">
        <f>AM182*'Core data'!D74/'Core data'!D73</f>
        <v>98.845668874172134</v>
      </c>
      <c r="AN183" s="7">
        <f t="shared" si="77"/>
        <v>6.9575744546458373E-2</v>
      </c>
      <c r="AO183" s="7">
        <f t="shared" si="64"/>
        <v>0.28430514569501703</v>
      </c>
      <c r="AP183" s="7">
        <f t="shared" si="65"/>
        <v>0.21973301149914815</v>
      </c>
      <c r="AQ183" s="7">
        <f t="shared" si="66"/>
        <v>-0.49122401844937397</v>
      </c>
      <c r="AR183" s="7">
        <f t="shared" si="67"/>
        <v>0.26599080915459433</v>
      </c>
      <c r="AS183" s="7">
        <f t="shared" si="68"/>
        <v>0.15126307527921165</v>
      </c>
      <c r="AT183" s="7">
        <f t="shared" si="75"/>
        <v>2.5000000000000001E-3</v>
      </c>
      <c r="AU183" s="7">
        <f t="shared" si="60"/>
        <v>0.17881599963070774</v>
      </c>
      <c r="AV183" s="7">
        <f>Hours_q!H183</f>
        <v>-4.4807402939735823</v>
      </c>
      <c r="AW183" s="7">
        <f t="shared" si="51"/>
        <v>-3.525188477654293</v>
      </c>
      <c r="AX183" s="7">
        <f t="shared" si="74"/>
        <v>0.45</v>
      </c>
      <c r="AY183" s="7">
        <f t="shared" si="61"/>
        <v>0.3962</v>
      </c>
      <c r="AZ183">
        <v>2125577</v>
      </c>
      <c r="BA183">
        <v>455118</v>
      </c>
      <c r="BB183" s="28">
        <v>2580868</v>
      </c>
      <c r="BC183" s="28">
        <f t="shared" si="76"/>
        <v>27982.652253580683</v>
      </c>
      <c r="BD183">
        <v>0.2324</v>
      </c>
      <c r="BE183">
        <v>0.198797</v>
      </c>
      <c r="BF183">
        <v>0.62519999999999998</v>
      </c>
      <c r="BG183">
        <v>1.5848</v>
      </c>
    </row>
    <row r="184" spans="1:59" ht="13.5" thickBot="1" x14ac:dyDescent="0.25">
      <c r="A184" t="s">
        <v>180</v>
      </c>
      <c r="B184">
        <v>0.90240446827918297</v>
      </c>
      <c r="C184" s="29">
        <v>1.8</v>
      </c>
      <c r="D184" s="31">
        <v>1.8</v>
      </c>
      <c r="E184" s="4">
        <v>2840369.3</v>
      </c>
      <c r="F184" s="4">
        <v>1436367.6</v>
      </c>
      <c r="G184" s="4">
        <v>503591.4</v>
      </c>
      <c r="H184" s="4">
        <v>92.721000000000004</v>
      </c>
      <c r="I184" s="4">
        <v>286943.40000000002</v>
      </c>
      <c r="J184" s="4">
        <f t="shared" si="62"/>
        <v>286943.40000000002</v>
      </c>
      <c r="K184" s="4">
        <v>92.74</v>
      </c>
      <c r="L184" s="4">
        <v>0</v>
      </c>
      <c r="M184" s="3">
        <v>169.554</v>
      </c>
      <c r="N184" s="3">
        <v>1897.82</v>
      </c>
      <c r="O184" s="3">
        <v>1026.6420000000001</v>
      </c>
      <c r="P184" s="3">
        <v>1.383</v>
      </c>
      <c r="Q184" s="3">
        <v>381.548</v>
      </c>
      <c r="R184" s="3">
        <v>1.323</v>
      </c>
      <c r="S184" s="3">
        <v>1.3720000000000001</v>
      </c>
      <c r="T184" s="3">
        <v>169.554</v>
      </c>
      <c r="U184" s="3">
        <v>1233.2539999999999</v>
      </c>
      <c r="V184" s="3">
        <v>150.536</v>
      </c>
      <c r="W184" s="3">
        <v>4.5999999999999999E-2</v>
      </c>
      <c r="X184" s="3">
        <f t="shared" si="54"/>
        <v>8.1924190891215378</v>
      </c>
      <c r="Y184" s="3">
        <f t="shared" si="55"/>
        <v>5.971150939592957</v>
      </c>
      <c r="Z184" s="3"/>
      <c r="AA184" s="3">
        <v>128104</v>
      </c>
      <c r="AB184" s="3">
        <f t="shared" si="56"/>
        <v>1034.8730947521865</v>
      </c>
      <c r="AC184" s="3">
        <f t="shared" si="57"/>
        <v>367.92128571428566</v>
      </c>
      <c r="AD184" s="3">
        <v>99.55</v>
      </c>
      <c r="AE184" s="6">
        <f t="shared" si="78"/>
        <v>2840369.3</v>
      </c>
      <c r="AF184" s="6">
        <f t="shared" si="79"/>
        <v>15491.286763516357</v>
      </c>
      <c r="AG184" s="6">
        <f t="shared" si="80"/>
        <v>5431.2550554890477</v>
      </c>
      <c r="AH184" s="6">
        <f t="shared" si="81"/>
        <v>92.721000000000004</v>
      </c>
      <c r="AI184" s="6">
        <f t="shared" si="58"/>
        <v>286943.40000000002</v>
      </c>
      <c r="AJ184" s="6">
        <f t="shared" si="82"/>
        <v>1.0002049158227369</v>
      </c>
      <c r="AK184" s="6">
        <f>Hours_q!D184</f>
        <v>286943.40000000002</v>
      </c>
      <c r="AL184" s="2">
        <f t="shared" si="63"/>
        <v>1485.9444636894812</v>
      </c>
      <c r="AM184" s="6">
        <f>AM183*'Core data'!D75/'Core data'!D74</f>
        <v>99.283920529801293</v>
      </c>
      <c r="AN184" s="7">
        <f t="shared" si="77"/>
        <v>-0.16685045086195663</v>
      </c>
      <c r="AO184" s="7">
        <f t="shared" si="64"/>
        <v>0.59305881515884273</v>
      </c>
      <c r="AP184" s="7">
        <f t="shared" si="65"/>
        <v>-0.38264074723168828</v>
      </c>
      <c r="AQ184" s="7">
        <f t="shared" si="66"/>
        <v>0.2142733533777576</v>
      </c>
      <c r="AR184" s="7">
        <f t="shared" si="67"/>
        <v>0.52986844850390824</v>
      </c>
      <c r="AS184" s="7">
        <f t="shared" si="68"/>
        <v>0.44238962155430123</v>
      </c>
      <c r="AT184" s="7">
        <f t="shared" si="75"/>
        <v>0</v>
      </c>
      <c r="AU184" s="7">
        <f t="shared" si="60"/>
        <v>-0.14093105241838572</v>
      </c>
      <c r="AV184" s="7">
        <f>Hours_q!H184</f>
        <v>-4.9384581075211553</v>
      </c>
      <c r="AW184" s="7">
        <f t="shared" si="51"/>
        <v>-3.982906291201866</v>
      </c>
      <c r="AX184" s="7">
        <f t="shared" si="74"/>
        <v>0.45</v>
      </c>
      <c r="AY184" s="7">
        <f t="shared" si="61"/>
        <v>0.28587499999999999</v>
      </c>
      <c r="AZ184">
        <v>2131203</v>
      </c>
      <c r="BA184">
        <v>462413</v>
      </c>
      <c r="BB184" s="28">
        <v>2593478</v>
      </c>
      <c r="BC184" s="28">
        <f t="shared" si="76"/>
        <v>27970.772532651717</v>
      </c>
      <c r="BD184">
        <v>9.2100000000000001E-2</v>
      </c>
      <c r="BE184">
        <v>2.1458000000000001E-2</v>
      </c>
      <c r="BF184">
        <v>0.38059999999999999</v>
      </c>
      <c r="BG184">
        <v>1.1435</v>
      </c>
    </row>
    <row r="185" spans="1:59" ht="13.5" thickBot="1" x14ac:dyDescent="0.25">
      <c r="A185" t="s">
        <v>181</v>
      </c>
      <c r="B185">
        <v>0.20239896528453399</v>
      </c>
      <c r="C185" s="29">
        <v>1.9</v>
      </c>
      <c r="D185" s="31">
        <v>1.8</v>
      </c>
      <c r="E185" s="4">
        <v>2853108.8</v>
      </c>
      <c r="F185" s="4">
        <v>1453238</v>
      </c>
      <c r="G185" s="4">
        <v>536757.6</v>
      </c>
      <c r="H185" s="4">
        <v>93.094999999999999</v>
      </c>
      <c r="I185" s="4">
        <v>287130.2</v>
      </c>
      <c r="J185" s="4">
        <f t="shared" si="62"/>
        <v>287130.2</v>
      </c>
      <c r="K185" s="4">
        <v>93.19</v>
      </c>
      <c r="L185" s="4">
        <v>-0.05</v>
      </c>
      <c r="M185" s="3">
        <v>169.81800000000001</v>
      </c>
      <c r="N185" s="3">
        <v>1904.626</v>
      </c>
      <c r="O185" s="3">
        <v>1031.4680000000001</v>
      </c>
      <c r="P185" s="3">
        <v>1.391</v>
      </c>
      <c r="Q185" s="3">
        <v>409.959</v>
      </c>
      <c r="R185" s="3">
        <v>1.3240000000000001</v>
      </c>
      <c r="S185" s="3">
        <v>1.3759999999999999</v>
      </c>
      <c r="T185" s="3">
        <v>169.81800000000001</v>
      </c>
      <c r="U185" s="3">
        <v>1243.8399999999999</v>
      </c>
      <c r="V185" s="3">
        <v>151.07900000000001</v>
      </c>
      <c r="W185" s="3">
        <v>-7.0000000000000001E-3</v>
      </c>
      <c r="X185" s="3">
        <f t="shared" si="54"/>
        <v>8.2330436394204352</v>
      </c>
      <c r="Y185" s="3">
        <f t="shared" si="55"/>
        <v>5.9833165984160148</v>
      </c>
      <c r="Z185" s="3"/>
      <c r="AA185" s="3">
        <v>128686</v>
      </c>
      <c r="AB185" s="3">
        <f t="shared" si="56"/>
        <v>1042.7122005813956</v>
      </c>
      <c r="AC185" s="3">
        <f t="shared" si="57"/>
        <v>394.46636337209304</v>
      </c>
      <c r="AD185" s="3">
        <v>99.9</v>
      </c>
      <c r="AE185" s="6">
        <f t="shared" si="78"/>
        <v>2853108.8</v>
      </c>
      <c r="AF185" s="6">
        <f t="shared" si="79"/>
        <v>15610.269079972071</v>
      </c>
      <c r="AG185" s="6">
        <f t="shared" si="80"/>
        <v>5765.6974058757178</v>
      </c>
      <c r="AH185" s="6">
        <f t="shared" si="81"/>
        <v>93.094999999999999</v>
      </c>
      <c r="AI185" s="6">
        <f t="shared" si="58"/>
        <v>287130.2</v>
      </c>
      <c r="AJ185" s="6">
        <f t="shared" si="82"/>
        <v>1.001020462967936</v>
      </c>
      <c r="AK185" s="6">
        <f>Hours_q!D185</f>
        <v>287130.2</v>
      </c>
      <c r="AL185" s="2">
        <f t="shared" si="63"/>
        <v>1486.3919764764685</v>
      </c>
      <c r="AM185" s="6">
        <f>AM184*'Core data'!D76/'Core data'!D75</f>
        <v>99.483125827814533</v>
      </c>
      <c r="AN185" s="7">
        <f t="shared" si="77"/>
        <v>0.79672917724786774</v>
      </c>
      <c r="AO185" s="7">
        <f t="shared" si="64"/>
        <v>0.3824340212706086</v>
      </c>
      <c r="AP185" s="7">
        <f t="shared" si="65"/>
        <v>0.70004628143846215</v>
      </c>
      <c r="AQ185" s="7">
        <f t="shared" si="66"/>
        <v>5.9105090299354384</v>
      </c>
      <c r="AR185" s="7">
        <f t="shared" si="67"/>
        <v>0.40254930150583779</v>
      </c>
      <c r="AS185" s="7">
        <f t="shared" si="68"/>
        <v>0.20044103724294696</v>
      </c>
      <c r="AT185" s="7">
        <f t="shared" si="75"/>
        <v>-1.2500000000000001E-2</v>
      </c>
      <c r="AU185" s="7">
        <f t="shared" si="60"/>
        <v>8.1504781919123484E-2</v>
      </c>
      <c r="AV185" s="7">
        <f>Hours_q!H185</f>
        <v>-4.5031333378244298</v>
      </c>
      <c r="AW185" s="7">
        <f t="shared" si="51"/>
        <v>-3.5475815215051405</v>
      </c>
      <c r="AX185" s="7">
        <f t="shared" si="74"/>
        <v>0.45</v>
      </c>
      <c r="AY185" s="7">
        <f t="shared" si="61"/>
        <v>0.32072499999999998</v>
      </c>
      <c r="AZ185">
        <v>2161168</v>
      </c>
      <c r="BA185">
        <v>465420</v>
      </c>
      <c r="BB185" s="28">
        <v>2626477</v>
      </c>
      <c r="BC185" s="28">
        <f t="shared" si="76"/>
        <v>28212.868575111446</v>
      </c>
      <c r="BD185">
        <v>-3.3999999999999998E-3</v>
      </c>
      <c r="BE185">
        <v>-2.316E-2</v>
      </c>
      <c r="BF185">
        <v>0.41589999999999999</v>
      </c>
      <c r="BG185">
        <v>1.2828999999999999</v>
      </c>
    </row>
    <row r="186" spans="1:59" ht="13.5" thickBot="1" x14ac:dyDescent="0.25">
      <c r="A186" t="s">
        <v>182</v>
      </c>
      <c r="B186">
        <v>0.41181686054132499</v>
      </c>
      <c r="C186" s="29">
        <v>1.9</v>
      </c>
      <c r="D186" s="31">
        <v>1.9</v>
      </c>
      <c r="E186" s="4">
        <v>2864144</v>
      </c>
      <c r="F186" s="4">
        <v>1458994.4</v>
      </c>
      <c r="G186" s="4">
        <v>518323.8</v>
      </c>
      <c r="H186" s="4">
        <v>93.436000000000007</v>
      </c>
      <c r="I186" s="4">
        <v>287161.90000000002</v>
      </c>
      <c r="J186" s="4">
        <f t="shared" si="62"/>
        <v>287161.90000000002</v>
      </c>
      <c r="K186" s="4">
        <v>93.35</v>
      </c>
      <c r="L186" s="4">
        <v>-0.09</v>
      </c>
      <c r="M186" s="3">
        <v>169.73500000000001</v>
      </c>
      <c r="N186" s="3">
        <v>1911.5509999999999</v>
      </c>
      <c r="O186" s="3">
        <v>1035.9069999999999</v>
      </c>
      <c r="P186" s="3">
        <v>1.391</v>
      </c>
      <c r="Q186" s="3">
        <v>392.19900000000001</v>
      </c>
      <c r="R186" s="3">
        <v>1.3280000000000001</v>
      </c>
      <c r="S186" s="3">
        <v>1.381</v>
      </c>
      <c r="T186" s="3">
        <v>169.73500000000001</v>
      </c>
      <c r="U186" s="3">
        <v>1252.6489999999999</v>
      </c>
      <c r="V186" s="3">
        <v>151.58799999999999</v>
      </c>
      <c r="W186" s="3">
        <v>-2.8000000000000001E-2</v>
      </c>
      <c r="X186" s="3">
        <f t="shared" si="54"/>
        <v>8.2635103042457185</v>
      </c>
      <c r="Y186" s="3">
        <f t="shared" si="55"/>
        <v>5.9837149198013888</v>
      </c>
      <c r="Z186" s="3"/>
      <c r="AA186" s="3">
        <v>129255</v>
      </c>
      <c r="AB186" s="3">
        <f t="shared" si="56"/>
        <v>1043.4081368573497</v>
      </c>
      <c r="AC186" s="3">
        <f t="shared" si="57"/>
        <v>377.14719188993485</v>
      </c>
      <c r="AD186" s="3">
        <v>100.16</v>
      </c>
      <c r="AE186" s="6">
        <f t="shared" si="78"/>
        <v>2864144</v>
      </c>
      <c r="AF186" s="6">
        <f t="shared" si="79"/>
        <v>15614.906460036815</v>
      </c>
      <c r="AG186" s="6">
        <f t="shared" si="80"/>
        <v>5547.3671818142893</v>
      </c>
      <c r="AH186" s="6">
        <f t="shared" si="81"/>
        <v>93.436000000000007</v>
      </c>
      <c r="AI186" s="6">
        <f t="shared" si="58"/>
        <v>287161.90000000002</v>
      </c>
      <c r="AJ186" s="6">
        <f t="shared" si="82"/>
        <v>0.99907958388629636</v>
      </c>
      <c r="AK186" s="6">
        <f>Hours_q!D186</f>
        <v>287161.90000000002</v>
      </c>
      <c r="AL186" s="2">
        <f t="shared" si="63"/>
        <v>1486.7780085128318</v>
      </c>
      <c r="AM186" s="6">
        <f>AM185*'Core data'!D77/'Core data'!D76</f>
        <v>99.682331125827787</v>
      </c>
      <c r="AN186" s="7">
        <f t="shared" si="77"/>
        <v>0.64973765407942818</v>
      </c>
      <c r="AO186" s="7">
        <f t="shared" si="64"/>
        <v>0.37499235811184667</v>
      </c>
      <c r="AP186" s="7">
        <f t="shared" si="65"/>
        <v>1.8663149794295123E-2</v>
      </c>
      <c r="AQ186" s="7">
        <f t="shared" si="66"/>
        <v>-3.87130820364988</v>
      </c>
      <c r="AR186" s="7">
        <f t="shared" si="67"/>
        <v>0.3656232796425295</v>
      </c>
      <c r="AS186" s="7">
        <f t="shared" si="68"/>
        <v>0.2000400747083286</v>
      </c>
      <c r="AT186" s="7">
        <f t="shared" si="75"/>
        <v>-2.2499999999999999E-2</v>
      </c>
      <c r="AU186" s="7">
        <f t="shared" si="60"/>
        <v>-0.19407826062579533</v>
      </c>
      <c r="AV186" s="7">
        <f>Hours_q!H186</f>
        <v>-4.2112782259780248</v>
      </c>
      <c r="AW186" s="7">
        <f t="shared" si="51"/>
        <v>-3.2557264096587355</v>
      </c>
      <c r="AX186" s="7">
        <f t="shared" si="74"/>
        <v>0.47499999999999998</v>
      </c>
      <c r="AY186" s="7">
        <f t="shared" si="61"/>
        <v>0.36682500000000001</v>
      </c>
      <c r="AZ186">
        <v>2185289</v>
      </c>
      <c r="BA186">
        <v>468026</v>
      </c>
      <c r="BB186" s="28">
        <v>2653574</v>
      </c>
      <c r="BC186" s="28">
        <f t="shared" si="76"/>
        <v>28399.910098891218</v>
      </c>
      <c r="BD186">
        <v>-2.9899999999999999E-2</v>
      </c>
      <c r="BE186">
        <v>-3.7000999999999999E-2</v>
      </c>
      <c r="BF186">
        <v>0.46229999999999999</v>
      </c>
      <c r="BG186">
        <v>1.4673</v>
      </c>
    </row>
    <row r="187" spans="1:59" ht="13.5" thickBot="1" x14ac:dyDescent="0.25">
      <c r="A187" t="s">
        <v>183</v>
      </c>
      <c r="B187">
        <v>0.28221844089531001</v>
      </c>
      <c r="C187" s="29">
        <v>1.8</v>
      </c>
      <c r="D187" s="31">
        <v>1.9</v>
      </c>
      <c r="E187" s="4">
        <v>2878726</v>
      </c>
      <c r="F187" s="4">
        <v>1465057.4</v>
      </c>
      <c r="G187" s="4">
        <v>537345.9</v>
      </c>
      <c r="H187" s="4">
        <v>93.531000000000006</v>
      </c>
      <c r="I187" s="4">
        <v>287592.5</v>
      </c>
      <c r="J187" s="4">
        <f t="shared" si="62"/>
        <v>287592.5</v>
      </c>
      <c r="K187" s="4">
        <v>93.72</v>
      </c>
      <c r="L187" s="4">
        <v>-0.15</v>
      </c>
      <c r="M187" s="3">
        <v>169.97200000000001</v>
      </c>
      <c r="N187" s="3">
        <v>1919.63</v>
      </c>
      <c r="O187" s="3">
        <v>1040.9169999999999</v>
      </c>
      <c r="P187" s="3">
        <v>1.39</v>
      </c>
      <c r="Q187" s="3">
        <v>402.91399999999999</v>
      </c>
      <c r="R187" s="3">
        <v>1.333</v>
      </c>
      <c r="S187" s="3">
        <v>1.385</v>
      </c>
      <c r="T187" s="3">
        <v>169.97200000000001</v>
      </c>
      <c r="U187" s="3">
        <v>1262.098</v>
      </c>
      <c r="V187" s="3">
        <v>152.11699999999999</v>
      </c>
      <c r="W187" s="3">
        <v>-8.8999999999999996E-2</v>
      </c>
      <c r="X187" s="3">
        <f t="shared" si="54"/>
        <v>8.2968898939631988</v>
      </c>
      <c r="Y187" s="3">
        <f t="shared" si="55"/>
        <v>5.9905342194680138</v>
      </c>
      <c r="Z187" s="3"/>
      <c r="AA187" s="3">
        <v>129792</v>
      </c>
      <c r="AB187" s="3">
        <f t="shared" si="56"/>
        <v>1044.6748231046929</v>
      </c>
      <c r="AC187" s="3">
        <f t="shared" si="57"/>
        <v>387.78654296028878</v>
      </c>
      <c r="AD187" s="3">
        <v>100.34</v>
      </c>
      <c r="AE187" s="6">
        <f t="shared" si="78"/>
        <v>2878726</v>
      </c>
      <c r="AF187" s="6">
        <f t="shared" si="79"/>
        <v>15663.869733029689</v>
      </c>
      <c r="AG187" s="6">
        <f t="shared" si="80"/>
        <v>5745.1101773743467</v>
      </c>
      <c r="AH187" s="6">
        <f t="shared" si="81"/>
        <v>93.531000000000006</v>
      </c>
      <c r="AI187" s="6">
        <f t="shared" si="58"/>
        <v>287592.5</v>
      </c>
      <c r="AJ187" s="6">
        <f t="shared" si="82"/>
        <v>1.0020207204028611</v>
      </c>
      <c r="AK187" s="6">
        <f>Hours_q!D187</f>
        <v>287592.5</v>
      </c>
      <c r="AL187" s="2">
        <f t="shared" si="63"/>
        <v>1487.2858393130477</v>
      </c>
      <c r="AM187" s="6">
        <f>AM186*'Core data'!D78/'Core data'!D77</f>
        <v>99.951258278145659</v>
      </c>
      <c r="AN187" s="7">
        <f t="shared" si="77"/>
        <v>0.34935255826416495</v>
      </c>
      <c r="AO187" s="7">
        <f t="shared" si="64"/>
        <v>0.35799285880533877</v>
      </c>
      <c r="AP187" s="7">
        <f t="shared" si="65"/>
        <v>0.16323896853199943</v>
      </c>
      <c r="AQ187" s="7">
        <f t="shared" si="66"/>
        <v>3.3527276113014941</v>
      </c>
      <c r="AR187" s="7">
        <f t="shared" si="67"/>
        <v>0.10162222015178297</v>
      </c>
      <c r="AS187" s="7">
        <f t="shared" si="68"/>
        <v>0.26942090836913202</v>
      </c>
      <c r="AT187" s="7">
        <f t="shared" si="75"/>
        <v>-3.7499999999999999E-2</v>
      </c>
      <c r="AU187" s="7">
        <f t="shared" si="60"/>
        <v>0.29395214503454642</v>
      </c>
      <c r="AV187" s="7">
        <f>Hours_q!H187</f>
        <v>-4.0984682906725052</v>
      </c>
      <c r="AW187" s="7">
        <f t="shared" si="51"/>
        <v>-3.1429164743532159</v>
      </c>
      <c r="AX187" s="7">
        <f t="shared" si="74"/>
        <v>0.47499999999999998</v>
      </c>
      <c r="AY187" s="7">
        <f t="shared" si="61"/>
        <v>0.29580000000000001</v>
      </c>
      <c r="AZ187">
        <v>2197221</v>
      </c>
      <c r="BA187">
        <v>472260</v>
      </c>
      <c r="BB187" s="28">
        <v>2669565</v>
      </c>
      <c r="BC187" s="28">
        <f t="shared" si="76"/>
        <v>28542.034191872212</v>
      </c>
      <c r="BD187">
        <v>-0.12690000000000001</v>
      </c>
      <c r="BE187">
        <v>-0.12807499999999999</v>
      </c>
      <c r="BF187">
        <v>0.2792</v>
      </c>
      <c r="BG187">
        <v>1.1832</v>
      </c>
    </row>
    <row r="188" spans="1:59" ht="13.5" thickBot="1" x14ac:dyDescent="0.25">
      <c r="A188" t="s">
        <v>184</v>
      </c>
      <c r="B188">
        <v>0.51543161092109102</v>
      </c>
      <c r="C188" s="29">
        <v>1.8</v>
      </c>
      <c r="D188" s="31">
        <v>1.8</v>
      </c>
      <c r="E188" s="4">
        <v>2893293.6</v>
      </c>
      <c r="F188" s="4">
        <v>1471679.1</v>
      </c>
      <c r="G188" s="4">
        <v>540546.69999999995</v>
      </c>
      <c r="H188" s="4">
        <v>93.793000000000006</v>
      </c>
      <c r="I188" s="4">
        <v>287904</v>
      </c>
      <c r="J188" s="4">
        <f t="shared" si="62"/>
        <v>287904</v>
      </c>
      <c r="K188" s="4">
        <v>94.04</v>
      </c>
      <c r="L188" s="4">
        <v>-0.26</v>
      </c>
      <c r="M188" s="3">
        <v>170.1</v>
      </c>
      <c r="N188" s="3">
        <v>1931.0029999999999</v>
      </c>
      <c r="O188" s="3">
        <v>1047.5820000000001</v>
      </c>
      <c r="P188" s="3">
        <v>1.387</v>
      </c>
      <c r="Q188" s="3">
        <v>404.85199999999998</v>
      </c>
      <c r="R188" s="3">
        <v>1.331</v>
      </c>
      <c r="S188" s="3">
        <v>1.385</v>
      </c>
      <c r="T188" s="3">
        <v>170.1</v>
      </c>
      <c r="U188" s="3">
        <v>1270.2750000000001</v>
      </c>
      <c r="V188" s="3">
        <v>152.55799999999999</v>
      </c>
      <c r="W188" s="3">
        <v>-0.187</v>
      </c>
      <c r="X188" s="3">
        <f t="shared" si="54"/>
        <v>8.326505329120728</v>
      </c>
      <c r="Y188" s="3">
        <f t="shared" si="55"/>
        <v>6.0119172051413194</v>
      </c>
      <c r="Z188" s="3"/>
      <c r="AA188" s="3">
        <v>130276</v>
      </c>
      <c r="AB188" s="3">
        <f t="shared" si="56"/>
        <v>1049.0947537906138</v>
      </c>
      <c r="AC188" s="3">
        <f t="shared" si="57"/>
        <v>389.06715667870031</v>
      </c>
      <c r="AD188" s="3">
        <v>100.5</v>
      </c>
      <c r="AE188" s="6">
        <f t="shared" si="78"/>
        <v>2893293.6</v>
      </c>
      <c r="AF188" s="6">
        <f t="shared" si="79"/>
        <v>15690.713592698816</v>
      </c>
      <c r="AG188" s="6">
        <f t="shared" si="80"/>
        <v>5763.1880843986219</v>
      </c>
      <c r="AH188" s="6">
        <f t="shared" si="81"/>
        <v>93.793000000000006</v>
      </c>
      <c r="AI188" s="6">
        <f t="shared" si="58"/>
        <v>287904</v>
      </c>
      <c r="AJ188" s="6">
        <f t="shared" si="82"/>
        <v>1.002633458786903</v>
      </c>
      <c r="AK188" s="6">
        <f>Hours_q!D188</f>
        <v>287904</v>
      </c>
      <c r="AL188" s="2">
        <f t="shared" si="63"/>
        <v>1487.7906065155235</v>
      </c>
      <c r="AM188" s="6">
        <f>AM187*'Core data'!D79/'Core data'!D78</f>
        <v>100.17038410596022</v>
      </c>
      <c r="AN188" s="7">
        <f t="shared" si="77"/>
        <v>3.4226294884937253E-2</v>
      </c>
      <c r="AO188" s="7">
        <f t="shared" si="64"/>
        <v>0.39651284109539037</v>
      </c>
      <c r="AP188" s="7">
        <f t="shared" si="65"/>
        <v>6.2973340476632125E-2</v>
      </c>
      <c r="AQ188" s="7">
        <f t="shared" si="66"/>
        <v>0.20591757755877124</v>
      </c>
      <c r="AR188" s="7">
        <f t="shared" si="67"/>
        <v>0.27972942158254316</v>
      </c>
      <c r="AS188" s="7">
        <f t="shared" si="68"/>
        <v>0.21899272140419168</v>
      </c>
      <c r="AT188" s="7">
        <f t="shared" si="75"/>
        <v>-6.5000000000000002E-2</v>
      </c>
      <c r="AU188" s="7">
        <f t="shared" si="60"/>
        <v>6.1131581644828972E-2</v>
      </c>
      <c r="AV188" s="7">
        <f>Hours_q!H188</f>
        <v>-3.3936102740946064</v>
      </c>
      <c r="AW188" s="7">
        <f t="shared" si="51"/>
        <v>-2.438058457775317</v>
      </c>
      <c r="AX188" s="7">
        <f t="shared" si="74"/>
        <v>0.45</v>
      </c>
      <c r="AY188" s="7">
        <f t="shared" si="61"/>
        <v>0.25692500000000001</v>
      </c>
      <c r="AZ188">
        <v>2207571</v>
      </c>
      <c r="BA188">
        <v>473544</v>
      </c>
      <c r="BB188" s="28">
        <v>2680860</v>
      </c>
      <c r="BC188" s="28">
        <f t="shared" si="76"/>
        <v>28582.730054481675</v>
      </c>
      <c r="BD188">
        <v>-0.2276</v>
      </c>
      <c r="BE188">
        <v>-0.22231699999999999</v>
      </c>
      <c r="BF188">
        <v>0.13700000000000001</v>
      </c>
      <c r="BG188">
        <v>1.0277000000000001</v>
      </c>
    </row>
    <row r="189" spans="1:59" ht="13.5" thickBot="1" x14ac:dyDescent="0.25">
      <c r="A189" t="s">
        <v>185</v>
      </c>
      <c r="B189">
        <v>7.5341119133653905E-2</v>
      </c>
      <c r="C189" s="29">
        <v>1.8</v>
      </c>
      <c r="D189" s="31">
        <v>1.8</v>
      </c>
      <c r="E189" s="4">
        <v>2899900.2</v>
      </c>
      <c r="F189" s="4">
        <v>1479552.3</v>
      </c>
      <c r="G189" s="4">
        <v>538964.5</v>
      </c>
      <c r="H189" s="4">
        <v>93.908000000000001</v>
      </c>
      <c r="I189" s="4">
        <v>288073.3</v>
      </c>
      <c r="J189" s="4">
        <f t="shared" si="62"/>
        <v>288073.3</v>
      </c>
      <c r="K189" s="4">
        <v>94.15</v>
      </c>
      <c r="L189" s="4">
        <v>-0.35</v>
      </c>
      <c r="M189" s="3">
        <v>170.45099999999999</v>
      </c>
      <c r="N189" s="3">
        <v>1936.4459999999999</v>
      </c>
      <c r="O189" s="3">
        <v>1050.751</v>
      </c>
      <c r="P189" s="3">
        <v>1.3919999999999999</v>
      </c>
      <c r="Q189" s="3">
        <v>409.21100000000001</v>
      </c>
      <c r="R189" s="3">
        <v>1.333</v>
      </c>
      <c r="S189" s="3">
        <v>1.3859999999999999</v>
      </c>
      <c r="T189" s="3">
        <v>170.45099999999999</v>
      </c>
      <c r="U189" s="3">
        <v>1277.8320000000001</v>
      </c>
      <c r="V189" s="3">
        <v>153.13200000000001</v>
      </c>
      <c r="W189" s="3">
        <v>-0.25800000000000001</v>
      </c>
      <c r="X189" s="3">
        <f t="shared" si="54"/>
        <v>8.3446438366899152</v>
      </c>
      <c r="Y189" s="3">
        <f t="shared" si="55"/>
        <v>6.0206665488383226</v>
      </c>
      <c r="Z189" s="3"/>
      <c r="AA189" s="3">
        <v>130772</v>
      </c>
      <c r="AB189" s="3">
        <f t="shared" si="56"/>
        <v>1055.2997056277056</v>
      </c>
      <c r="AC189" s="3">
        <f t="shared" si="57"/>
        <v>393.56296031746035</v>
      </c>
      <c r="AD189" s="3">
        <v>100.66</v>
      </c>
      <c r="AE189" s="6">
        <f t="shared" si="78"/>
        <v>2899900.2</v>
      </c>
      <c r="AF189" s="6">
        <f t="shared" si="79"/>
        <v>15755.338203347957</v>
      </c>
      <c r="AG189" s="6">
        <f t="shared" si="80"/>
        <v>5739.282063295992</v>
      </c>
      <c r="AH189" s="6">
        <f t="shared" si="81"/>
        <v>93.908000000000001</v>
      </c>
      <c r="AI189" s="6">
        <f t="shared" si="58"/>
        <v>288073.3</v>
      </c>
      <c r="AJ189" s="6">
        <f t="shared" si="82"/>
        <v>1.0025769902457724</v>
      </c>
      <c r="AK189" s="6">
        <f>Hours_q!D189</f>
        <v>288073.3</v>
      </c>
      <c r="AL189" s="2">
        <f t="shared" si="63"/>
        <v>1488.0186880571432</v>
      </c>
      <c r="AM189" s="6">
        <f>AM188*'Core data'!D80/'Core data'!D79</f>
        <v>100.24010596026487</v>
      </c>
      <c r="AN189" s="7">
        <f t="shared" si="77"/>
        <v>1.6986808385544068</v>
      </c>
      <c r="AO189" s="7">
        <f t="shared" si="64"/>
        <v>0.16929450092349699</v>
      </c>
      <c r="AP189" s="7">
        <f t="shared" si="65"/>
        <v>0.35223245419842908</v>
      </c>
      <c r="AQ189" s="7">
        <f t="shared" si="66"/>
        <v>-0.4744552444185644</v>
      </c>
      <c r="AR189" s="7">
        <f t="shared" si="67"/>
        <v>0.12253532414774619</v>
      </c>
      <c r="AS189" s="7">
        <f t="shared" si="68"/>
        <v>6.9579049574139629E-2</v>
      </c>
      <c r="AT189" s="7">
        <f t="shared" si="75"/>
        <v>-8.7499999999999994E-2</v>
      </c>
      <c r="AU189" s="7">
        <f t="shared" si="60"/>
        <v>-5.6321810184856583E-3</v>
      </c>
      <c r="AV189" s="7">
        <f>Hours_q!H189</f>
        <v>-3.2531023525460863</v>
      </c>
      <c r="AW189" s="7">
        <f t="shared" si="51"/>
        <v>-2.2975505362267974</v>
      </c>
      <c r="AX189" s="7">
        <f t="shared" si="74"/>
        <v>0.45</v>
      </c>
      <c r="AY189" s="7">
        <f t="shared" si="61"/>
        <v>0.234625</v>
      </c>
      <c r="AZ189">
        <v>2255620</v>
      </c>
      <c r="BA189">
        <v>476329</v>
      </c>
      <c r="BB189" s="28">
        <v>2731737</v>
      </c>
      <c r="BC189" s="28">
        <f t="shared" si="76"/>
        <v>29089.502491800486</v>
      </c>
      <c r="BD189">
        <v>-0.27450000000000002</v>
      </c>
      <c r="BE189">
        <v>-0.28794700000000001</v>
      </c>
      <c r="BF189">
        <v>8.7900000000000006E-2</v>
      </c>
      <c r="BG189">
        <v>0.9385</v>
      </c>
    </row>
    <row r="190" spans="1:59" ht="13.5" thickBot="1" x14ac:dyDescent="0.25">
      <c r="A190" t="s">
        <v>186</v>
      </c>
      <c r="B190">
        <v>0.31382054640234402</v>
      </c>
      <c r="C190" s="29">
        <v>1.8</v>
      </c>
      <c r="D190" s="31">
        <v>1.8</v>
      </c>
      <c r="E190" s="4">
        <v>2913529.1</v>
      </c>
      <c r="F190" s="4">
        <v>1489337.8</v>
      </c>
      <c r="G190" s="4">
        <v>553197</v>
      </c>
      <c r="H190" s="4">
        <v>94.183000000000007</v>
      </c>
      <c r="I190" s="4">
        <v>288347.3</v>
      </c>
      <c r="J190" s="4">
        <f t="shared" si="62"/>
        <v>288347.3</v>
      </c>
      <c r="K190" s="4">
        <v>94.57</v>
      </c>
      <c r="L190" s="4">
        <v>-0.37</v>
      </c>
      <c r="M190" s="3">
        <v>170.53800000000001</v>
      </c>
      <c r="N190" s="3">
        <v>1943.5239999999999</v>
      </c>
      <c r="O190" s="3">
        <v>1054.46</v>
      </c>
      <c r="P190" s="3">
        <v>1.395</v>
      </c>
      <c r="Q190" s="3">
        <v>412.97</v>
      </c>
      <c r="R190" s="3">
        <v>1.337</v>
      </c>
      <c r="S190" s="3">
        <v>1.3879999999999999</v>
      </c>
      <c r="T190" s="3">
        <v>170.53800000000001</v>
      </c>
      <c r="U190" s="3">
        <v>1287.9349999999999</v>
      </c>
      <c r="V190" s="3">
        <v>153.60499999999999</v>
      </c>
      <c r="W190" s="3">
        <v>-0.29799999999999999</v>
      </c>
      <c r="X190" s="3">
        <f t="shared" si="54"/>
        <v>8.3847205494612815</v>
      </c>
      <c r="Y190" s="3">
        <f t="shared" si="55"/>
        <v>6.040864949179598</v>
      </c>
      <c r="Z190" s="3"/>
      <c r="AA190" s="3">
        <v>131292</v>
      </c>
      <c r="AB190" s="3">
        <f t="shared" si="56"/>
        <v>1059.7778818443805</v>
      </c>
      <c r="AC190" s="3">
        <f t="shared" si="57"/>
        <v>397.79603025936603</v>
      </c>
      <c r="AD190" s="3">
        <v>100.87</v>
      </c>
      <c r="AE190" s="6">
        <f t="shared" si="78"/>
        <v>2913529.1</v>
      </c>
      <c r="AF190" s="6">
        <f t="shared" si="79"/>
        <v>15813.233810772645</v>
      </c>
      <c r="AG190" s="6">
        <f t="shared" si="80"/>
        <v>5873.6396164912985</v>
      </c>
      <c r="AH190" s="6">
        <f t="shared" si="81"/>
        <v>94.183000000000007</v>
      </c>
      <c r="AI190" s="6">
        <f t="shared" si="58"/>
        <v>288347.3</v>
      </c>
      <c r="AJ190" s="6">
        <f t="shared" si="82"/>
        <v>1.0041090217979889</v>
      </c>
      <c r="AK190" s="6">
        <f>Hours_q!D190</f>
        <v>288347.3</v>
      </c>
      <c r="AL190" s="2">
        <f t="shared" si="63"/>
        <v>1488.4875653502343</v>
      </c>
      <c r="AM190" s="6">
        <f>AM189*'Core data'!D81/'Core data'!D80</f>
        <v>100.43931125827812</v>
      </c>
      <c r="AN190" s="7">
        <f t="shared" si="77"/>
        <v>-0.87793122541997837</v>
      </c>
      <c r="AO190" s="7">
        <f t="shared" si="64"/>
        <v>0.37380781755994874</v>
      </c>
      <c r="AP190" s="7">
        <f t="shared" si="65"/>
        <v>0.27172362684937673</v>
      </c>
      <c r="AQ190" s="7">
        <f t="shared" si="66"/>
        <v>2.2189657394243523</v>
      </c>
      <c r="AR190" s="7">
        <f t="shared" si="67"/>
        <v>0.29241186016156728</v>
      </c>
      <c r="AS190" s="7">
        <f t="shared" si="68"/>
        <v>0.19853093675888242</v>
      </c>
      <c r="AT190" s="7">
        <f t="shared" si="75"/>
        <v>-9.2499999999999999E-2</v>
      </c>
      <c r="AU190" s="7">
        <f t="shared" si="60"/>
        <v>0.15269273226438665</v>
      </c>
      <c r="AV190" s="7">
        <f>Hours_q!H190</f>
        <v>-3.2582938387493945</v>
      </c>
      <c r="AW190" s="7">
        <f t="shared" si="51"/>
        <v>-2.3027420224301052</v>
      </c>
      <c r="AX190" s="7">
        <f t="shared" si="74"/>
        <v>0.45</v>
      </c>
      <c r="AY190" s="7">
        <f t="shared" si="61"/>
        <v>0.164025</v>
      </c>
      <c r="AZ190">
        <v>2238203</v>
      </c>
      <c r="BA190">
        <v>479981</v>
      </c>
      <c r="BB190" s="28">
        <v>2718372</v>
      </c>
      <c r="BC190" s="28">
        <f t="shared" si="76"/>
        <v>28862.660989775224</v>
      </c>
      <c r="BD190">
        <v>-0.37969999999999998</v>
      </c>
      <c r="BE190">
        <v>-0.39377099999999998</v>
      </c>
      <c r="BF190">
        <v>-8.2900000000000001E-2</v>
      </c>
      <c r="BG190">
        <v>0.65610000000000002</v>
      </c>
    </row>
    <row r="191" spans="1:59" ht="13.5" thickBot="1" x14ac:dyDescent="0.25">
      <c r="A191" t="s">
        <v>187</v>
      </c>
      <c r="B191">
        <v>0.60708029301395094</v>
      </c>
      <c r="C191" s="29">
        <v>1.8</v>
      </c>
      <c r="D191" s="31">
        <v>1.8</v>
      </c>
      <c r="E191" s="4">
        <v>2934570.6</v>
      </c>
      <c r="F191" s="4">
        <v>1506027.4</v>
      </c>
      <c r="G191" s="4">
        <v>556216.19999999995</v>
      </c>
      <c r="H191" s="4">
        <v>94.290999999999997</v>
      </c>
      <c r="I191" s="4">
        <v>288517.59999999998</v>
      </c>
      <c r="J191" s="4">
        <f t="shared" si="62"/>
        <v>288517.59999999998</v>
      </c>
      <c r="K191" s="4">
        <v>95.05</v>
      </c>
      <c r="L191" s="4">
        <v>-0.37</v>
      </c>
      <c r="M191" s="3">
        <v>170.82</v>
      </c>
      <c r="N191" s="3">
        <v>1958.5920000000001</v>
      </c>
      <c r="O191" s="3">
        <v>1060.904</v>
      </c>
      <c r="P191" s="3">
        <v>1.4</v>
      </c>
      <c r="Q191" s="3">
        <v>418.05700000000002</v>
      </c>
      <c r="R191" s="3">
        <v>1.3420000000000001</v>
      </c>
      <c r="S191" s="3">
        <v>1.393</v>
      </c>
      <c r="T191" s="3">
        <v>170.82</v>
      </c>
      <c r="U191" s="3">
        <v>1299.395</v>
      </c>
      <c r="V191" s="3">
        <v>154.208</v>
      </c>
      <c r="W191" s="3">
        <v>-0.312</v>
      </c>
      <c r="X191" s="3">
        <f t="shared" si="54"/>
        <v>8.4262489624403401</v>
      </c>
      <c r="Y191" s="3">
        <f t="shared" si="55"/>
        <v>6.0489942300361381</v>
      </c>
      <c r="Z191" s="3"/>
      <c r="AA191" s="3">
        <v>131902</v>
      </c>
      <c r="AB191" s="3">
        <f t="shared" si="56"/>
        <v>1066.235175879397</v>
      </c>
      <c r="AC191" s="3">
        <f t="shared" si="57"/>
        <v>402.7512519741565</v>
      </c>
      <c r="AD191" s="3">
        <v>101.17</v>
      </c>
      <c r="AE191" s="6">
        <f t="shared" si="78"/>
        <v>2934570.6</v>
      </c>
      <c r="AF191" s="6">
        <f t="shared" si="79"/>
        <v>15972.122471922028</v>
      </c>
      <c r="AG191" s="6">
        <f t="shared" si="80"/>
        <v>5898.9320295680391</v>
      </c>
      <c r="AH191" s="6">
        <f t="shared" si="81"/>
        <v>94.290999999999997</v>
      </c>
      <c r="AI191" s="6">
        <f t="shared" si="58"/>
        <v>288517.59999999998</v>
      </c>
      <c r="AJ191" s="6">
        <f t="shared" si="82"/>
        <v>1.0080495487374193</v>
      </c>
      <c r="AK191" s="6">
        <f>Hours_q!D191</f>
        <v>288517.59999999998</v>
      </c>
      <c r="AL191" s="2">
        <f t="shared" si="63"/>
        <v>1489.2071697304175</v>
      </c>
      <c r="AM191" s="6">
        <f>AM190*'Core data'!D82/'Core data'!D81</f>
        <v>100.7580397350993</v>
      </c>
      <c r="AN191" s="7">
        <f t="shared" si="77"/>
        <v>0.76270145403323264</v>
      </c>
      <c r="AO191" s="7">
        <f t="shared" si="64"/>
        <v>0.66056109120938578</v>
      </c>
      <c r="AP191" s="7">
        <f t="shared" si="65"/>
        <v>0.94072517794640287</v>
      </c>
      <c r="AQ191" s="7">
        <f t="shared" si="66"/>
        <v>0.37064111221496077</v>
      </c>
      <c r="AR191" s="7">
        <f t="shared" si="67"/>
        <v>0.11460467950041545</v>
      </c>
      <c r="AS191" s="7">
        <f t="shared" si="68"/>
        <v>0.31683194820452726</v>
      </c>
      <c r="AT191" s="7">
        <f t="shared" si="75"/>
        <v>-9.2499999999999999E-2</v>
      </c>
      <c r="AU191" s="7">
        <f t="shared" si="60"/>
        <v>0.39167211120133177</v>
      </c>
      <c r="AV191" s="7">
        <f>Hours_q!H191</f>
        <v>-3.0898791445312659</v>
      </c>
      <c r="AW191" s="7">
        <f t="shared" si="51"/>
        <v>-2.1343273282119766</v>
      </c>
      <c r="AX191" s="7">
        <f t="shared" si="74"/>
        <v>0.45</v>
      </c>
      <c r="AY191" s="7">
        <f t="shared" si="61"/>
        <v>0.27384999999999998</v>
      </c>
      <c r="AZ191">
        <v>2259367</v>
      </c>
      <c r="BA191">
        <v>484479</v>
      </c>
      <c r="BB191" s="28">
        <v>2743945</v>
      </c>
      <c r="BC191" s="28">
        <f t="shared" si="76"/>
        <v>29100.815560339801</v>
      </c>
      <c r="BD191">
        <v>-0.37209999999999999</v>
      </c>
      <c r="BE191">
        <v>-0.378886</v>
      </c>
      <c r="BF191">
        <v>6.4299999999999996E-2</v>
      </c>
      <c r="BG191">
        <v>1.0953999999999999</v>
      </c>
    </row>
    <row r="192" spans="1:59" ht="13.5" thickBot="1" x14ac:dyDescent="0.25">
      <c r="A192" t="s">
        <v>188</v>
      </c>
      <c r="B192">
        <v>0.39930514176989002</v>
      </c>
      <c r="C192" s="29">
        <v>1.8</v>
      </c>
      <c r="D192" s="31">
        <v>1.8</v>
      </c>
      <c r="E192" s="4">
        <v>2957207.9</v>
      </c>
      <c r="F192" s="4">
        <v>1519793.3</v>
      </c>
      <c r="G192" s="4">
        <v>566075.30000000005</v>
      </c>
      <c r="H192" s="4">
        <v>94.590999999999994</v>
      </c>
      <c r="I192" s="4">
        <v>288485.40000000002</v>
      </c>
      <c r="J192" s="4">
        <f t="shared" si="62"/>
        <v>288485.40000000002</v>
      </c>
      <c r="K192" s="4">
        <v>95.52</v>
      </c>
      <c r="L192" s="4">
        <v>-0.37</v>
      </c>
      <c r="M192" s="3">
        <v>171.17099999999999</v>
      </c>
      <c r="N192" s="3">
        <v>1970.4690000000001</v>
      </c>
      <c r="O192" s="3">
        <v>1064.7380000000001</v>
      </c>
      <c r="P192" s="3">
        <v>1.41</v>
      </c>
      <c r="Q192" s="3">
        <v>415.99099999999999</v>
      </c>
      <c r="R192" s="3">
        <v>1.349</v>
      </c>
      <c r="S192" s="3">
        <v>1.395</v>
      </c>
      <c r="T192" s="3">
        <v>171.17099999999999</v>
      </c>
      <c r="U192" s="3">
        <v>1311.009</v>
      </c>
      <c r="V192" s="3">
        <v>154.97800000000001</v>
      </c>
      <c r="W192" s="3">
        <v>-0.32800000000000001</v>
      </c>
      <c r="X192" s="3">
        <f t="shared" si="54"/>
        <v>8.4593232587851173</v>
      </c>
      <c r="Y192" s="3">
        <f t="shared" si="55"/>
        <v>6.0640310098818047</v>
      </c>
      <c r="Z192" s="3"/>
      <c r="AA192" s="3">
        <v>132672</v>
      </c>
      <c r="AB192" s="3">
        <f t="shared" si="56"/>
        <v>1076.1867956989247</v>
      </c>
      <c r="AC192" s="3">
        <f t="shared" si="57"/>
        <v>402.27373405017914</v>
      </c>
      <c r="AD192" s="3">
        <v>101.43</v>
      </c>
      <c r="AE192" s="6">
        <f t="shared" si="78"/>
        <v>2957207.9</v>
      </c>
      <c r="AF192" s="6">
        <f t="shared" si="79"/>
        <v>16066.996860166402</v>
      </c>
      <c r="AG192" s="6">
        <f t="shared" si="80"/>
        <v>5984.4520091763497</v>
      </c>
      <c r="AH192" s="6">
        <f t="shared" si="81"/>
        <v>94.590999999999994</v>
      </c>
      <c r="AI192" s="6">
        <f t="shared" si="58"/>
        <v>288485.40000000002</v>
      </c>
      <c r="AJ192" s="6">
        <f t="shared" si="82"/>
        <v>1.0098212303496104</v>
      </c>
      <c r="AK192" s="6">
        <f>Hours_q!D192</f>
        <v>288485.40000000002</v>
      </c>
      <c r="AL192" s="2">
        <f t="shared" si="63"/>
        <v>1489.9756104107475</v>
      </c>
      <c r="AM192" s="6">
        <f>AM191*'Core data'!D83/'Core data'!D82</f>
        <v>101.01700662251652</v>
      </c>
      <c r="AN192" s="7">
        <f t="shared" si="77"/>
        <v>1.282877387482021</v>
      </c>
      <c r="AO192" s="7">
        <f t="shared" si="64"/>
        <v>0.77960180082119723</v>
      </c>
      <c r="AP192" s="7">
        <f t="shared" si="65"/>
        <v>0.60340377592629879</v>
      </c>
      <c r="AQ192" s="7">
        <f t="shared" si="66"/>
        <v>1.4505062727787952</v>
      </c>
      <c r="AR192" s="7">
        <f t="shared" si="67"/>
        <v>0.31765891113808631</v>
      </c>
      <c r="AS192" s="7">
        <f t="shared" si="68"/>
        <v>0.25668885651085044</v>
      </c>
      <c r="AT192" s="7">
        <f t="shared" si="75"/>
        <v>-9.2499999999999999E-2</v>
      </c>
      <c r="AU192" s="7">
        <f t="shared" si="60"/>
        <v>0.17559915984729862</v>
      </c>
      <c r="AV192" s="7">
        <f>Hours_q!H192</f>
        <v>-2.5850779041206655</v>
      </c>
      <c r="AW192" s="7">
        <f t="shared" si="51"/>
        <v>-1.6295260878013764</v>
      </c>
      <c r="AX192" s="7">
        <f t="shared" ref="AX192:AX222" si="83">+D192/4</f>
        <v>0.45</v>
      </c>
      <c r="AY192" s="7">
        <f t="shared" si="61"/>
        <v>0.35007500000000003</v>
      </c>
      <c r="AZ192">
        <v>2299572</v>
      </c>
      <c r="BA192">
        <v>488510</v>
      </c>
      <c r="BB192" s="28">
        <v>2787905</v>
      </c>
      <c r="BC192" s="28">
        <f t="shared" si="76"/>
        <v>29473.258555253673</v>
      </c>
      <c r="BD192">
        <v>-0.38550000000000001</v>
      </c>
      <c r="BE192">
        <v>-0.37660500000000002</v>
      </c>
      <c r="BF192">
        <v>0.20039999999999999</v>
      </c>
      <c r="BG192">
        <v>1.4003000000000001</v>
      </c>
    </row>
    <row r="193" spans="1:59" ht="13.5" thickBot="1" x14ac:dyDescent="0.25">
      <c r="A193" t="s">
        <v>189</v>
      </c>
      <c r="B193">
        <v>0.65780261631278603</v>
      </c>
      <c r="C193" s="29">
        <v>1.8</v>
      </c>
      <c r="D193" s="31">
        <v>1.8</v>
      </c>
      <c r="E193" s="4">
        <v>2978857.2</v>
      </c>
      <c r="F193" s="4">
        <v>1532470.3</v>
      </c>
      <c r="G193" s="4">
        <v>592295.80000000005</v>
      </c>
      <c r="H193" s="4">
        <v>95.018000000000001</v>
      </c>
      <c r="I193" s="4">
        <v>288615.5</v>
      </c>
      <c r="J193" s="4">
        <f t="shared" si="62"/>
        <v>288615.5</v>
      </c>
      <c r="K193" s="4">
        <v>95.91</v>
      </c>
      <c r="L193" s="4">
        <v>-0.37</v>
      </c>
      <c r="M193" s="3">
        <v>171.262</v>
      </c>
      <c r="N193" s="3">
        <v>1984.528</v>
      </c>
      <c r="O193" s="3">
        <v>1069.921</v>
      </c>
      <c r="P193" s="3">
        <v>1.4119999999999999</v>
      </c>
      <c r="Q193" s="3">
        <v>424.22199999999998</v>
      </c>
      <c r="R193" s="3">
        <v>1.35</v>
      </c>
      <c r="S193" s="3">
        <v>1.401</v>
      </c>
      <c r="T193" s="3">
        <v>171.262</v>
      </c>
      <c r="U193" s="3">
        <v>1322.9970000000001</v>
      </c>
      <c r="V193" s="3">
        <v>155.608</v>
      </c>
      <c r="W193" s="3">
        <v>-0.33</v>
      </c>
      <c r="X193" s="3">
        <f t="shared" si="54"/>
        <v>8.5021142871831792</v>
      </c>
      <c r="Y193" s="3">
        <f t="shared" si="55"/>
        <v>6.0686040593741462</v>
      </c>
      <c r="Z193" s="3"/>
      <c r="AA193" s="3">
        <v>133381</v>
      </c>
      <c r="AB193" s="3">
        <f t="shared" si="56"/>
        <v>1078.3215217701643</v>
      </c>
      <c r="AC193" s="3">
        <f t="shared" si="57"/>
        <v>408.77922912205565</v>
      </c>
      <c r="AD193" s="3">
        <v>101.77</v>
      </c>
      <c r="AE193" s="6">
        <f t="shared" si="78"/>
        <v>2978857.2</v>
      </c>
      <c r="AF193" s="6">
        <f t="shared" si="79"/>
        <v>16128.210444336863</v>
      </c>
      <c r="AG193" s="6">
        <f t="shared" si="80"/>
        <v>6233.5115451809133</v>
      </c>
      <c r="AH193" s="6">
        <f t="shared" si="81"/>
        <v>95.018000000000001</v>
      </c>
      <c r="AI193" s="6">
        <f t="shared" si="58"/>
        <v>288615.5</v>
      </c>
      <c r="AJ193" s="6">
        <f t="shared" si="82"/>
        <v>1.0093876949630596</v>
      </c>
      <c r="AK193" s="6">
        <f>Hours_q!D193</f>
        <v>288615.5</v>
      </c>
      <c r="AL193" s="2">
        <f t="shared" si="63"/>
        <v>1490.7050294997632</v>
      </c>
      <c r="AM193" s="6">
        <f>AM192*'Core data'!D84/'Core data'!D83</f>
        <v>101.35565562913904</v>
      </c>
      <c r="AN193" s="7">
        <f t="shared" si="77"/>
        <v>4.6280474687656871E-2</v>
      </c>
      <c r="AO193" s="7">
        <f t="shared" si="64"/>
        <v>0.68433165206865865</v>
      </c>
      <c r="AP193" s="7">
        <f t="shared" si="65"/>
        <v>0.33517821784352719</v>
      </c>
      <c r="AQ193" s="7">
        <f t="shared" si="66"/>
        <v>4.0324176437953536</v>
      </c>
      <c r="AR193" s="7">
        <f t="shared" si="67"/>
        <v>0.4504013225617774</v>
      </c>
      <c r="AS193" s="7">
        <f t="shared" si="68"/>
        <v>0.33467892249390713</v>
      </c>
      <c r="AT193" s="7">
        <f t="shared" si="75"/>
        <v>-9.2499999999999999E-2</v>
      </c>
      <c r="AU193" s="7">
        <f t="shared" si="60"/>
        <v>-4.2941113004976106E-2</v>
      </c>
      <c r="AV193" s="7">
        <f>Hours_q!H193</f>
        <v>-2.2040206996411031</v>
      </c>
      <c r="AW193" s="7">
        <f t="shared" ref="AW193:AW222" si="84">AV193-AVERAGE($AV$104:$AV$222)</f>
        <v>-1.248468883321814</v>
      </c>
      <c r="AX193" s="7">
        <f t="shared" si="83"/>
        <v>0.45</v>
      </c>
      <c r="AY193" s="7">
        <f t="shared" si="61"/>
        <v>0.29197499999999998</v>
      </c>
      <c r="AZ193">
        <v>2310086</v>
      </c>
      <c r="BA193">
        <v>493221</v>
      </c>
      <c r="BB193" s="28">
        <v>2803050</v>
      </c>
      <c r="BC193" s="28">
        <f t="shared" si="76"/>
        <v>29500.199962112441</v>
      </c>
      <c r="BD193">
        <v>-0.37209999999999999</v>
      </c>
      <c r="BE193">
        <v>-0.36707099999999998</v>
      </c>
      <c r="BF193">
        <v>0.19500000000000001</v>
      </c>
      <c r="BG193">
        <v>1.1678999999999999</v>
      </c>
    </row>
    <row r="194" spans="1:59" ht="13.5" thickBot="1" x14ac:dyDescent="0.25">
      <c r="A194" t="s">
        <v>190</v>
      </c>
      <c r="B194">
        <v>0.52932081297996103</v>
      </c>
      <c r="C194" s="29">
        <v>1.9</v>
      </c>
      <c r="D194" s="31">
        <v>1.8</v>
      </c>
      <c r="E194" s="4">
        <v>3000388.5</v>
      </c>
      <c r="F194" s="4">
        <v>1540573.8</v>
      </c>
      <c r="G194" s="4">
        <v>579458</v>
      </c>
      <c r="H194" s="4">
        <v>95.227000000000004</v>
      </c>
      <c r="I194" s="4">
        <v>289068.79999999999</v>
      </c>
      <c r="J194" s="4">
        <f t="shared" si="62"/>
        <v>289068.79999999999</v>
      </c>
      <c r="K194" s="4">
        <v>96.23</v>
      </c>
      <c r="L194" s="4">
        <v>-0.37</v>
      </c>
      <c r="M194" s="3">
        <v>171.58799999999999</v>
      </c>
      <c r="N194" s="3">
        <v>1998.8579999999999</v>
      </c>
      <c r="O194" s="3">
        <v>1074.0340000000001</v>
      </c>
      <c r="P194" s="3">
        <v>1.415</v>
      </c>
      <c r="Q194" s="3">
        <v>423.64299999999997</v>
      </c>
      <c r="R194" s="3">
        <v>1.357</v>
      </c>
      <c r="S194" s="3">
        <v>1.407</v>
      </c>
      <c r="T194" s="3">
        <v>171.58799999999999</v>
      </c>
      <c r="U194" s="3">
        <v>1335.106</v>
      </c>
      <c r="V194" s="3">
        <v>156.20699999999999</v>
      </c>
      <c r="W194" s="3">
        <v>-0.33</v>
      </c>
      <c r="X194" s="3">
        <f t="shared" si="54"/>
        <v>8.5470305428053805</v>
      </c>
      <c r="Y194" s="3">
        <f t="shared" si="55"/>
        <v>6.0746485734224454</v>
      </c>
      <c r="Z194" s="3"/>
      <c r="AA194" s="3">
        <v>134008</v>
      </c>
      <c r="AB194" s="3">
        <f t="shared" si="56"/>
        <v>1080.1408031272213</v>
      </c>
      <c r="AC194" s="3">
        <f t="shared" si="57"/>
        <v>408.58816702203268</v>
      </c>
      <c r="AD194" s="3">
        <v>102.1</v>
      </c>
      <c r="AE194" s="6">
        <f t="shared" si="78"/>
        <v>3000388.5</v>
      </c>
      <c r="AF194" s="6">
        <f t="shared" si="79"/>
        <v>16177.909626471484</v>
      </c>
      <c r="AG194" s="6">
        <f t="shared" si="80"/>
        <v>6085.017904585884</v>
      </c>
      <c r="AH194" s="6">
        <f t="shared" si="81"/>
        <v>95.227000000000004</v>
      </c>
      <c r="AI194" s="6">
        <f t="shared" si="58"/>
        <v>289068.79999999999</v>
      </c>
      <c r="AJ194" s="6">
        <f t="shared" si="82"/>
        <v>1.0105327270627027</v>
      </c>
      <c r="AK194" s="6">
        <f>Hours_q!D194</f>
        <v>289068.79999999999</v>
      </c>
      <c r="AL194" s="2">
        <f t="shared" si="63"/>
        <v>1491.4252338247982</v>
      </c>
      <c r="AM194" s="6">
        <f>AM193*'Core data'!D85/'Core data'!D84</f>
        <v>101.70426490066221</v>
      </c>
      <c r="AN194" s="7">
        <f t="shared" si="77"/>
        <v>0.86735559865419376</v>
      </c>
      <c r="AO194" s="7">
        <f t="shared" si="64"/>
        <v>0.56326736377891407</v>
      </c>
      <c r="AP194" s="7">
        <f t="shared" si="65"/>
        <v>0.1507398580718684</v>
      </c>
      <c r="AQ194" s="7">
        <f t="shared" si="66"/>
        <v>-2.5679525683659237</v>
      </c>
      <c r="AR194" s="7">
        <f t="shared" si="67"/>
        <v>0.21971676951273836</v>
      </c>
      <c r="AS194" s="7">
        <f t="shared" si="68"/>
        <v>0.34335639756345765</v>
      </c>
      <c r="AT194" s="7">
        <f t="shared" si="75"/>
        <v>-9.2499999999999999E-2</v>
      </c>
      <c r="AU194" s="7">
        <f t="shared" si="60"/>
        <v>0.11337399333223731</v>
      </c>
      <c r="AV194" s="7">
        <f>Hours_q!H194</f>
        <v>-2.001609470447987</v>
      </c>
      <c r="AW194" s="7">
        <f t="shared" si="84"/>
        <v>-1.0460576541286979</v>
      </c>
      <c r="AX194" s="7">
        <f t="shared" si="83"/>
        <v>0.45</v>
      </c>
      <c r="AY194" s="7">
        <f t="shared" si="61"/>
        <v>0.28047499999999997</v>
      </c>
      <c r="AZ194">
        <v>2339877</v>
      </c>
      <c r="BA194">
        <v>498308</v>
      </c>
      <c r="BB194" s="28">
        <v>2838138</v>
      </c>
      <c r="BC194" s="28">
        <f t="shared" si="76"/>
        <v>29803.921156814769</v>
      </c>
      <c r="BD194">
        <v>-0.40739999999999998</v>
      </c>
      <c r="BE194">
        <v>-0.382415</v>
      </c>
      <c r="BF194">
        <v>0.1898</v>
      </c>
      <c r="BG194">
        <v>1.1218999999999999</v>
      </c>
    </row>
    <row r="195" spans="1:59" ht="13.5" thickBot="1" x14ac:dyDescent="0.25">
      <c r="A195" t="s">
        <v>191</v>
      </c>
      <c r="B195">
        <v>0.72181222034664905</v>
      </c>
      <c r="C195" s="29">
        <v>1.9</v>
      </c>
      <c r="D195" s="31">
        <v>1.9</v>
      </c>
      <c r="E195" s="4">
        <v>3024378.9</v>
      </c>
      <c r="F195" s="4">
        <v>1553631.5</v>
      </c>
      <c r="G195" s="4">
        <v>571855.80000000005</v>
      </c>
      <c r="H195" s="4">
        <v>95.631</v>
      </c>
      <c r="I195" s="4">
        <v>288840.3</v>
      </c>
      <c r="J195" s="4">
        <f t="shared" si="62"/>
        <v>288840.3</v>
      </c>
      <c r="K195" s="4">
        <v>96.93</v>
      </c>
      <c r="L195" s="4">
        <v>-0.37</v>
      </c>
      <c r="M195" s="3">
        <v>171.57400000000001</v>
      </c>
      <c r="N195" s="3">
        <v>2012.519</v>
      </c>
      <c r="O195" s="3">
        <v>1076.2139999999999</v>
      </c>
      <c r="P195" s="3">
        <v>1.421</v>
      </c>
      <c r="Q195" s="3">
        <v>429.63600000000002</v>
      </c>
      <c r="R195" s="3">
        <v>1.363</v>
      </c>
      <c r="S195" s="3">
        <v>1.41</v>
      </c>
      <c r="T195" s="3">
        <v>171.57400000000001</v>
      </c>
      <c r="U195" s="3">
        <v>1348.5540000000001</v>
      </c>
      <c r="V195" s="3">
        <v>156.619</v>
      </c>
      <c r="W195" s="3">
        <v>-0.32900000000000001</v>
      </c>
      <c r="X195" s="3">
        <f t="shared" si="54"/>
        <v>8.610411252785422</v>
      </c>
      <c r="Y195" s="3">
        <f t="shared" si="55"/>
        <v>6.1066746473655478</v>
      </c>
      <c r="Z195" s="3"/>
      <c r="AA195" s="3">
        <v>134436</v>
      </c>
      <c r="AB195" s="3">
        <f t="shared" si="56"/>
        <v>1084.6099957446809</v>
      </c>
      <c r="AC195" s="3">
        <f t="shared" si="57"/>
        <v>415.31480000000005</v>
      </c>
      <c r="AD195" s="3">
        <v>102.34</v>
      </c>
      <c r="AE195" s="6">
        <f t="shared" si="78"/>
        <v>3024378.9</v>
      </c>
      <c r="AF195" s="6">
        <f t="shared" si="79"/>
        <v>16246.107433781932</v>
      </c>
      <c r="AG195" s="6">
        <f t="shared" si="80"/>
        <v>5979.8161683972776</v>
      </c>
      <c r="AH195" s="6">
        <f t="shared" si="81"/>
        <v>95.631</v>
      </c>
      <c r="AI195" s="6">
        <f t="shared" si="58"/>
        <v>288840.3</v>
      </c>
      <c r="AJ195" s="6">
        <f t="shared" si="82"/>
        <v>1.0135834614298711</v>
      </c>
      <c r="AK195" s="6">
        <f>Hours_q!D195</f>
        <v>288840.3</v>
      </c>
      <c r="AL195" s="2">
        <f t="shared" si="63"/>
        <v>1492.2216306051516</v>
      </c>
      <c r="AM195" s="6">
        <f>AM194*'Core data'!D86/'Core data'!D85</f>
        <v>101.88354966887414</v>
      </c>
      <c r="AN195" s="7">
        <f t="shared" si="77"/>
        <v>0.18204381175308662</v>
      </c>
      <c r="AO195" s="7">
        <f t="shared" si="64"/>
        <v>0.87547496476255648</v>
      </c>
      <c r="AP195" s="7">
        <f t="shared" si="65"/>
        <v>0.49974110073544975</v>
      </c>
      <c r="AQ195" s="7">
        <f t="shared" si="66"/>
        <v>-1.6649060585192867</v>
      </c>
      <c r="AR195" s="7">
        <f t="shared" si="67"/>
        <v>0.42335202443404413</v>
      </c>
      <c r="AS195" s="7">
        <f t="shared" si="68"/>
        <v>0.1761252901469598</v>
      </c>
      <c r="AT195" s="7">
        <f t="shared" si="75"/>
        <v>-9.2499999999999999E-2</v>
      </c>
      <c r="AU195" s="7">
        <f t="shared" si="60"/>
        <v>0.30143888918666795</v>
      </c>
      <c r="AV195" s="7">
        <f>Hours_q!H195</f>
        <v>-1.4509438020977865</v>
      </c>
      <c r="AW195" s="7">
        <f t="shared" si="84"/>
        <v>-0.49539198577849741</v>
      </c>
      <c r="AX195" s="7">
        <f t="shared" si="83"/>
        <v>0.47499999999999998</v>
      </c>
      <c r="AY195" s="7">
        <f t="shared" si="61"/>
        <v>0.24784999999999999</v>
      </c>
      <c r="AZ195">
        <v>2349809</v>
      </c>
      <c r="BA195">
        <v>502920</v>
      </c>
      <c r="BB195" s="28">
        <v>2853115</v>
      </c>
      <c r="BC195" s="28">
        <f t="shared" si="76"/>
        <v>29834.624755570891</v>
      </c>
      <c r="BD195">
        <v>-0.45629999999999998</v>
      </c>
      <c r="BE195">
        <v>-0.43895699999999999</v>
      </c>
      <c r="BF195">
        <v>8.3099999999999993E-2</v>
      </c>
      <c r="BG195">
        <v>0.99139999999999995</v>
      </c>
    </row>
    <row r="196" spans="1:59" ht="13.5" thickBot="1" x14ac:dyDescent="0.25">
      <c r="A196" t="s">
        <v>192</v>
      </c>
      <c r="B196">
        <v>0.25764876981076101</v>
      </c>
      <c r="C196" s="29">
        <v>1.9</v>
      </c>
      <c r="D196" s="31">
        <v>1.9</v>
      </c>
      <c r="E196" s="4">
        <v>3024748.1</v>
      </c>
      <c r="F196" s="4">
        <v>1567841.1</v>
      </c>
      <c r="G196" s="4">
        <v>594585.30000000005</v>
      </c>
      <c r="H196" s="4">
        <v>96.04</v>
      </c>
      <c r="I196" s="4">
        <v>288776.40000000002</v>
      </c>
      <c r="J196" s="4">
        <f t="shared" si="62"/>
        <v>288776.40000000002</v>
      </c>
      <c r="K196" s="4">
        <v>97.24</v>
      </c>
      <c r="L196" s="4">
        <v>-0.37</v>
      </c>
      <c r="M196" s="3"/>
      <c r="N196" s="3"/>
      <c r="O196" s="3"/>
      <c r="P196" s="3"/>
      <c r="Q196" s="3"/>
      <c r="R196" s="3"/>
      <c r="S196" s="3"/>
      <c r="T196" s="3"/>
      <c r="U196" s="3"/>
      <c r="V196" s="3"/>
      <c r="W196" s="3"/>
      <c r="X196" s="3"/>
      <c r="Y196" s="3"/>
      <c r="Z196" s="3"/>
      <c r="AA196" s="3"/>
      <c r="AB196" s="3"/>
      <c r="AC196" s="3"/>
      <c r="AD196" s="3">
        <v>102.68</v>
      </c>
      <c r="AE196" s="6">
        <f t="shared" si="78"/>
        <v>3024748.1</v>
      </c>
      <c r="AF196" s="6">
        <f t="shared" si="79"/>
        <v>16324.876093294461</v>
      </c>
      <c r="AG196" s="6">
        <f t="shared" si="80"/>
        <v>6191.0172844648068</v>
      </c>
      <c r="AH196" s="6">
        <f t="shared" si="81"/>
        <v>96.04</v>
      </c>
      <c r="AI196" s="6">
        <f t="shared" si="58"/>
        <v>288776.40000000002</v>
      </c>
      <c r="AJ196" s="6">
        <f t="shared" si="82"/>
        <v>1.0124947938359017</v>
      </c>
      <c r="AK196" s="6">
        <f>Hours_q!D196</f>
        <v>288776.40000000002</v>
      </c>
      <c r="AL196" s="2">
        <f t="shared" si="63"/>
        <v>1492.2338373252439</v>
      </c>
      <c r="AM196" s="6">
        <f>AM195*'Core data'!D87/'Core data'!D86</f>
        <v>102.26203973509929</v>
      </c>
      <c r="AN196" s="7">
        <f t="shared" si="77"/>
        <v>0.92708470049463221</v>
      </c>
      <c r="AO196" s="7">
        <f t="shared" si="64"/>
        <v>3.4332119257738603E-2</v>
      </c>
      <c r="AP196" s="7">
        <f t="shared" si="65"/>
        <v>0.50580015837144221</v>
      </c>
      <c r="AQ196" s="7">
        <f t="shared" si="66"/>
        <v>3.4930843975135955</v>
      </c>
      <c r="AR196" s="7">
        <f t="shared" si="67"/>
        <v>0.42677360767048128</v>
      </c>
      <c r="AS196" s="7">
        <f t="shared" si="68"/>
        <v>0.37080448419573009</v>
      </c>
      <c r="AT196" s="7">
        <f t="shared" ref="AT196:AT222" si="85">L196/4</f>
        <v>-9.2499999999999999E-2</v>
      </c>
      <c r="AU196" s="7">
        <f t="shared" si="60"/>
        <v>-0.10746551332986842</v>
      </c>
      <c r="AV196" s="7">
        <f>Hours_q!H196</f>
        <v>-1.3930086435881206</v>
      </c>
      <c r="AW196" s="7">
        <f t="shared" si="84"/>
        <v>-0.43745682726883151</v>
      </c>
      <c r="AX196" s="7">
        <f t="shared" si="83"/>
        <v>0.47499999999999998</v>
      </c>
      <c r="AY196" s="7">
        <f t="shared" si="61"/>
        <v>0.28920000000000001</v>
      </c>
      <c r="AZ196">
        <v>2383828</v>
      </c>
      <c r="BA196">
        <v>507599</v>
      </c>
      <c r="BB196" s="28">
        <v>2891365</v>
      </c>
      <c r="BC196" s="28">
        <f t="shared" ref="BC196:BC222" si="86">+BB196/AH196</f>
        <v>30105.841316118283</v>
      </c>
      <c r="BD196">
        <v>-0.35499999999999998</v>
      </c>
      <c r="BE196">
        <v>-0.34569299999999997</v>
      </c>
      <c r="BF196">
        <v>0.2833</v>
      </c>
      <c r="BG196">
        <v>1.1568000000000001</v>
      </c>
    </row>
    <row r="197" spans="1:59" ht="13.5" thickBot="1" x14ac:dyDescent="0.25">
      <c r="A197" t="s">
        <v>193</v>
      </c>
      <c r="B197">
        <v>0.24516184247083</v>
      </c>
      <c r="C197" s="29">
        <v>1.9</v>
      </c>
      <c r="D197" s="31">
        <v>1.9</v>
      </c>
      <c r="E197" s="4">
        <v>3040348.9</v>
      </c>
      <c r="F197" s="4">
        <v>1579634.2</v>
      </c>
      <c r="G197" s="4">
        <v>594657.5</v>
      </c>
      <c r="H197" s="4">
        <v>96.242999999999995</v>
      </c>
      <c r="I197" s="4">
        <v>288794.3</v>
      </c>
      <c r="J197" s="4">
        <f t="shared" si="62"/>
        <v>288794.3</v>
      </c>
      <c r="K197" s="4">
        <v>97.86</v>
      </c>
      <c r="L197" s="4">
        <v>-0.37</v>
      </c>
      <c r="M197" s="3"/>
      <c r="N197" s="3"/>
      <c r="O197" s="3"/>
      <c r="P197" s="3"/>
      <c r="Q197" s="3"/>
      <c r="R197" s="3"/>
      <c r="S197" s="3"/>
      <c r="T197" s="3"/>
      <c r="U197" s="3"/>
      <c r="V197" s="3"/>
      <c r="W197" s="3"/>
      <c r="X197" s="3"/>
      <c r="Y197" s="3"/>
      <c r="Z197" s="3"/>
      <c r="AA197" s="3"/>
      <c r="AB197" s="3"/>
      <c r="AC197" s="3"/>
      <c r="AD197" s="3">
        <v>103.01</v>
      </c>
      <c r="AE197" s="6">
        <f t="shared" si="78"/>
        <v>3040348.9</v>
      </c>
      <c r="AF197" s="6">
        <f t="shared" si="79"/>
        <v>16412.977567199694</v>
      </c>
      <c r="AG197" s="6">
        <f t="shared" si="80"/>
        <v>6178.7091009216256</v>
      </c>
      <c r="AH197" s="6">
        <f t="shared" si="81"/>
        <v>96.242999999999995</v>
      </c>
      <c r="AI197" s="6">
        <f t="shared" ref="AI197:AI222" si="87">+J197</f>
        <v>288794.3</v>
      </c>
      <c r="AJ197" s="6">
        <f t="shared" si="82"/>
        <v>1.0168012219070479</v>
      </c>
      <c r="AK197" s="6">
        <f>Hours_q!D197</f>
        <v>288794.3</v>
      </c>
      <c r="AL197" s="2">
        <f t="shared" si="63"/>
        <v>1492.7482836533704</v>
      </c>
      <c r="AM197" s="6">
        <f>AM196*'Core data'!D88/'Core data'!D87</f>
        <v>102.61064900662245</v>
      </c>
      <c r="AN197" s="7">
        <f t="shared" ref="AN197:AN223" si="88">100*LN(BC197/AI197/(BC196/AI196))</f>
        <v>0.65328470736346589</v>
      </c>
      <c r="AO197" s="7">
        <f t="shared" si="64"/>
        <v>0.50824795275668888</v>
      </c>
      <c r="AP197" s="7">
        <f t="shared" si="65"/>
        <v>0.53202680884917553</v>
      </c>
      <c r="AQ197" s="7">
        <f t="shared" si="66"/>
        <v>-0.20520338520935863</v>
      </c>
      <c r="AR197" s="7">
        <f t="shared" si="67"/>
        <v>0.21114718973574684</v>
      </c>
      <c r="AS197" s="7">
        <f t="shared" si="68"/>
        <v>0.34031828265655722</v>
      </c>
      <c r="AT197" s="7">
        <f t="shared" si="85"/>
        <v>-9.2499999999999999E-2</v>
      </c>
      <c r="AU197" s="7">
        <f t="shared" ref="AU197:AU222" si="89">100*LN(AJ197/AJ196)</f>
        <v>0.42442645156975589</v>
      </c>
      <c r="AV197" s="7">
        <f>Hours_q!H197</f>
        <v>-0.50878006192087188</v>
      </c>
      <c r="AW197" s="7">
        <f t="shared" si="84"/>
        <v>0.44677175439841721</v>
      </c>
      <c r="AX197" s="7">
        <f t="shared" si="83"/>
        <v>0.47499999999999998</v>
      </c>
      <c r="AY197" s="7">
        <f t="shared" ref="AY197:AY223" si="90">+BG197/4</f>
        <v>0.30407499999999998</v>
      </c>
      <c r="AZ197">
        <v>2404501</v>
      </c>
      <c r="BA197">
        <v>512583</v>
      </c>
      <c r="BB197" s="28">
        <v>2916648</v>
      </c>
      <c r="BC197" s="28">
        <f t="shared" si="86"/>
        <v>30305.040366572117</v>
      </c>
      <c r="BD197">
        <v>-0.25190000000000001</v>
      </c>
      <c r="BE197">
        <v>-0.220855</v>
      </c>
      <c r="BF197">
        <v>0.38619999999999999</v>
      </c>
      <c r="BG197">
        <v>1.2162999999999999</v>
      </c>
    </row>
    <row r="198" spans="1:59" ht="13.5" thickBot="1" x14ac:dyDescent="0.25">
      <c r="A198" t="s">
        <v>194</v>
      </c>
      <c r="B198">
        <v>0.14042203756972299</v>
      </c>
      <c r="C198" s="29">
        <v>1.9</v>
      </c>
      <c r="D198" s="31">
        <v>1.9</v>
      </c>
      <c r="E198" s="4">
        <v>3042159.7</v>
      </c>
      <c r="F198" s="4">
        <v>1588523.3</v>
      </c>
      <c r="G198" s="4">
        <v>615639.80000000005</v>
      </c>
      <c r="H198" s="4">
        <v>96.748999999999995</v>
      </c>
      <c r="I198" s="4">
        <v>289247.5</v>
      </c>
      <c r="J198" s="4">
        <f t="shared" ref="J198:J222" si="91">+I198</f>
        <v>289247.5</v>
      </c>
      <c r="K198" s="4">
        <v>98.62</v>
      </c>
      <c r="L198" s="4">
        <v>-0.37</v>
      </c>
      <c r="M198" s="3"/>
      <c r="N198" s="3"/>
      <c r="O198" s="3"/>
      <c r="P198" s="3"/>
      <c r="Q198" s="3"/>
      <c r="R198" s="3"/>
      <c r="S198" s="3"/>
      <c r="T198" s="3"/>
      <c r="U198" s="3"/>
      <c r="V198" s="3"/>
      <c r="W198" s="3"/>
      <c r="X198" s="3"/>
      <c r="Y198" s="3"/>
      <c r="Z198" s="3"/>
      <c r="AA198" s="3"/>
      <c r="AB198" s="3"/>
      <c r="AC198" s="3"/>
      <c r="AD198" s="3">
        <v>103.32</v>
      </c>
      <c r="AE198" s="6">
        <f t="shared" si="78"/>
        <v>3042159.7</v>
      </c>
      <c r="AF198" s="6">
        <f t="shared" si="79"/>
        <v>16419.015183619471</v>
      </c>
      <c r="AG198" s="6">
        <f t="shared" si="80"/>
        <v>6363.2678373936687</v>
      </c>
      <c r="AH198" s="6">
        <f t="shared" si="81"/>
        <v>96.748999999999995</v>
      </c>
      <c r="AI198" s="6">
        <f t="shared" si="87"/>
        <v>289247.5</v>
      </c>
      <c r="AJ198" s="6">
        <f t="shared" si="82"/>
        <v>1.019338701175206</v>
      </c>
      <c r="AK198" s="6">
        <f>Hours_q!D198</f>
        <v>289247.5</v>
      </c>
      <c r="AL198" s="2">
        <f t="shared" ref="AL198:AL215" si="92">100*LN(AE198)</f>
        <v>1492.807824877973</v>
      </c>
      <c r="AM198" s="6">
        <f>AM197*'Core data'!D89/'Core data'!D88</f>
        <v>102.90945695364232</v>
      </c>
      <c r="AN198" s="7">
        <f t="shared" si="88"/>
        <v>-0.61818287165271757</v>
      </c>
      <c r="AO198" s="7">
        <f t="shared" ref="AO198:AO203" si="93">100*LN(AE198/AI198/(AE197/AI197))</f>
        <v>-9.7264076626682655E-2</v>
      </c>
      <c r="AP198" s="7">
        <f t="shared" ref="AP198:AP203" si="94">100*LN(AF198/AI198/(AF197/AI197))</f>
        <v>-0.12002644023432231</v>
      </c>
      <c r="AQ198" s="7">
        <f t="shared" ref="AQ198:AQ203" si="95">100*LN(AG198/AI198/(AG197/AI197))</f>
        <v>2.7864636990645586</v>
      </c>
      <c r="AR198" s="7">
        <f t="shared" ref="AR198:AR203" si="96">100*LN(AH198/AH197)</f>
        <v>0.52437526887526598</v>
      </c>
      <c r="AS198" s="7">
        <f t="shared" ref="AS198:AS215" si="97">100*LN(AM198/AM197)</f>
        <v>0.29078240902005553</v>
      </c>
      <c r="AT198" s="7">
        <f t="shared" si="85"/>
        <v>-9.2499999999999999E-2</v>
      </c>
      <c r="AU198" s="7">
        <f t="shared" si="89"/>
        <v>0.2492442246249808</v>
      </c>
      <c r="AV198" s="7">
        <f>Hours_q!H198</f>
        <v>-0.37351126923432743</v>
      </c>
      <c r="AW198" s="7">
        <f t="shared" si="84"/>
        <v>0.58204054708496167</v>
      </c>
      <c r="AX198" s="7">
        <f t="shared" si="83"/>
        <v>0.47499999999999998</v>
      </c>
      <c r="AY198" s="7">
        <f t="shared" si="90"/>
        <v>0.32367499999999999</v>
      </c>
      <c r="AZ198">
        <v>2400218</v>
      </c>
      <c r="BA198">
        <v>518523</v>
      </c>
      <c r="BB198" s="28">
        <v>2918486</v>
      </c>
      <c r="BC198" s="28">
        <f t="shared" si="86"/>
        <v>30165.541762705558</v>
      </c>
      <c r="BD198">
        <v>-0.11310000000000001</v>
      </c>
      <c r="BE198">
        <v>-2.8164999999999999E-2</v>
      </c>
      <c r="BF198">
        <v>0.61509999999999998</v>
      </c>
      <c r="BG198">
        <v>1.2947</v>
      </c>
    </row>
    <row r="199" spans="1:59" ht="13.5" thickBot="1" x14ac:dyDescent="0.25">
      <c r="A199" t="s">
        <v>195</v>
      </c>
      <c r="B199">
        <v>0.31444142577405398</v>
      </c>
      <c r="C199" s="29">
        <v>1.8</v>
      </c>
      <c r="D199" s="31">
        <v>1.9</v>
      </c>
      <c r="E199" s="4">
        <v>3060781.1</v>
      </c>
      <c r="F199" s="4">
        <v>1602295</v>
      </c>
      <c r="G199" s="4">
        <v>626351</v>
      </c>
      <c r="H199" s="4">
        <v>97.247</v>
      </c>
      <c r="I199" s="4">
        <v>289182.59999999998</v>
      </c>
      <c r="J199" s="4">
        <f t="shared" si="91"/>
        <v>289182.59999999998</v>
      </c>
      <c r="K199" s="4">
        <v>99.16</v>
      </c>
      <c r="L199" s="4">
        <v>-0.37</v>
      </c>
      <c r="M199" s="3"/>
      <c r="N199" s="3"/>
      <c r="O199" s="3"/>
      <c r="P199" s="3"/>
      <c r="Q199" s="3"/>
      <c r="R199" s="3"/>
      <c r="S199" s="3"/>
      <c r="T199" s="3"/>
      <c r="U199" s="3"/>
      <c r="V199" s="3"/>
      <c r="W199" s="3"/>
      <c r="X199" s="3"/>
      <c r="Y199" s="3"/>
      <c r="Z199" s="3"/>
      <c r="AA199" s="3"/>
      <c r="AB199" s="3"/>
      <c r="AC199" s="3"/>
      <c r="AD199" s="3">
        <v>103.55</v>
      </c>
      <c r="AE199" s="6">
        <f t="shared" si="78"/>
        <v>3060781.1</v>
      </c>
      <c r="AF199" s="6">
        <f t="shared" si="79"/>
        <v>16476.549405123038</v>
      </c>
      <c r="AG199" s="6">
        <f t="shared" si="80"/>
        <v>6440.8259380752106</v>
      </c>
      <c r="AH199" s="6">
        <f t="shared" si="81"/>
        <v>97.247</v>
      </c>
      <c r="AI199" s="6">
        <f t="shared" si="87"/>
        <v>289182.59999999998</v>
      </c>
      <c r="AJ199" s="6">
        <f t="shared" si="82"/>
        <v>1.0196715579915061</v>
      </c>
      <c r="AK199" s="6">
        <f>Hours_q!D199</f>
        <v>289182.59999999998</v>
      </c>
      <c r="AL199" s="2">
        <f t="shared" si="92"/>
        <v>1493.4180702792814</v>
      </c>
      <c r="AM199" s="6">
        <f>AM198*'Core data'!D90/'Core data'!D89</f>
        <v>103.11862251655623</v>
      </c>
      <c r="AN199" s="7">
        <f t="shared" si="88"/>
        <v>0.17281431779199255</v>
      </c>
      <c r="AO199" s="7">
        <f t="shared" si="93"/>
        <v>0.63268545077078164</v>
      </c>
      <c r="AP199" s="7">
        <f t="shared" si="94"/>
        <v>0.37223967070887232</v>
      </c>
      <c r="AQ199" s="7">
        <f t="shared" si="95"/>
        <v>1.2339127333953628</v>
      </c>
      <c r="AR199" s="7">
        <f t="shared" si="96"/>
        <v>0.51341377545248568</v>
      </c>
      <c r="AS199" s="7">
        <f t="shared" si="97"/>
        <v>0.20304575503819214</v>
      </c>
      <c r="AT199" s="7">
        <f t="shared" si="85"/>
        <v>-9.2499999999999999E-2</v>
      </c>
      <c r="AU199" s="7">
        <f t="shared" si="89"/>
        <v>3.2648861648490374E-2</v>
      </c>
      <c r="AV199" s="7">
        <f>Hours_q!H199</f>
        <v>-0.11536295598428307</v>
      </c>
      <c r="AW199" s="7">
        <f t="shared" si="84"/>
        <v>0.84018886033500606</v>
      </c>
      <c r="AX199" s="7">
        <f t="shared" si="83"/>
        <v>0.47499999999999998</v>
      </c>
      <c r="AY199" s="7">
        <f t="shared" si="90"/>
        <v>0.347775</v>
      </c>
      <c r="AZ199">
        <v>2413286</v>
      </c>
      <c r="BA199">
        <v>524228</v>
      </c>
      <c r="BB199" s="28">
        <v>2937923</v>
      </c>
      <c r="BC199" s="28">
        <f t="shared" si="86"/>
        <v>30210.937098316659</v>
      </c>
      <c r="BD199">
        <v>-7.4099999999999999E-2</v>
      </c>
      <c r="BE199">
        <v>6.6885E-2</v>
      </c>
      <c r="BF199">
        <v>0.7923</v>
      </c>
      <c r="BG199">
        <v>1.3911</v>
      </c>
    </row>
    <row r="200" spans="1:59" ht="13.5" thickBot="1" x14ac:dyDescent="0.25">
      <c r="A200" t="s">
        <v>196</v>
      </c>
      <c r="B200">
        <v>0.40511431247806801</v>
      </c>
      <c r="C200" s="29">
        <v>1.8</v>
      </c>
      <c r="D200" s="31">
        <v>1.8</v>
      </c>
      <c r="E200" s="4">
        <v>3080979.5</v>
      </c>
      <c r="F200" s="4">
        <v>1607450.8</v>
      </c>
      <c r="G200" s="4">
        <v>635974.30000000005</v>
      </c>
      <c r="H200" s="4">
        <v>97.619</v>
      </c>
      <c r="I200" s="4">
        <v>289384.7</v>
      </c>
      <c r="J200" s="4">
        <f t="shared" si="91"/>
        <v>289384.7</v>
      </c>
      <c r="K200" s="4">
        <v>99.55</v>
      </c>
      <c r="L200" s="4">
        <v>-0.37</v>
      </c>
      <c r="M200" s="3"/>
      <c r="N200" s="3"/>
      <c r="O200" s="3"/>
      <c r="P200" s="3"/>
      <c r="Q200" s="3"/>
      <c r="R200" s="3"/>
      <c r="S200" s="3"/>
      <c r="T200" s="3"/>
      <c r="U200" s="3"/>
      <c r="V200" s="3"/>
      <c r="W200" s="3"/>
      <c r="X200" s="3"/>
      <c r="Y200" s="3"/>
      <c r="Z200" s="3"/>
      <c r="AA200" s="3"/>
      <c r="AB200" s="3"/>
      <c r="AC200" s="3"/>
      <c r="AD200" s="3">
        <v>103.84</v>
      </c>
      <c r="AE200" s="6">
        <f t="shared" ref="AE200:AE215" si="98">E200</f>
        <v>3080979.5</v>
      </c>
      <c r="AF200" s="6">
        <f t="shared" ref="AF200:AF222" si="99">F200/H200</f>
        <v>16466.577203208391</v>
      </c>
      <c r="AG200" s="6">
        <f t="shared" ref="AG200:AG222" si="100">G200/H200</f>
        <v>6514.861860908225</v>
      </c>
      <c r="AH200" s="6">
        <f t="shared" ref="AH200:AH215" si="101">H200</f>
        <v>97.619</v>
      </c>
      <c r="AI200" s="6">
        <f t="shared" si="87"/>
        <v>289384.7</v>
      </c>
      <c r="AJ200" s="6">
        <f t="shared" ref="AJ200:AJ222" si="102">K200/H200</f>
        <v>1.0197809852590172</v>
      </c>
      <c r="AK200" s="6">
        <f>Hours_q!D200</f>
        <v>289384.7</v>
      </c>
      <c r="AL200" s="2">
        <f t="shared" si="92"/>
        <v>1494.0758123872802</v>
      </c>
      <c r="AM200" s="6">
        <f>AM199*'Core data'!D91/'Core data'!D90</f>
        <v>103.32778807947014</v>
      </c>
      <c r="AN200" s="7">
        <f t="shared" si="88"/>
        <v>1.2168876203671619</v>
      </c>
      <c r="AO200" s="7">
        <f t="shared" si="93"/>
        <v>0.58787987823899157</v>
      </c>
      <c r="AP200" s="7">
        <f t="shared" si="94"/>
        <v>-0.1304041591144294</v>
      </c>
      <c r="AQ200" s="7">
        <f t="shared" si="95"/>
        <v>1.0730601670314874</v>
      </c>
      <c r="AR200" s="7">
        <f t="shared" si="96"/>
        <v>0.38180129103464161</v>
      </c>
      <c r="AS200" s="7">
        <f t="shared" si="97"/>
        <v>0.20263431452324673</v>
      </c>
      <c r="AT200" s="7">
        <f t="shared" si="85"/>
        <v>-9.2499999999999999E-2</v>
      </c>
      <c r="AU200" s="7">
        <f t="shared" si="89"/>
        <v>1.0731043286912744E-2</v>
      </c>
      <c r="AV200" s="7">
        <f>Hours_q!H200</f>
        <v>0.49001713305725175</v>
      </c>
      <c r="AW200" s="7">
        <f t="shared" si="84"/>
        <v>1.4455689493765409</v>
      </c>
      <c r="AX200" s="7">
        <f t="shared" si="83"/>
        <v>0.45</v>
      </c>
      <c r="AY200" s="7">
        <f t="shared" si="90"/>
        <v>0.27607500000000001</v>
      </c>
      <c r="AZ200">
        <v>2458273</v>
      </c>
      <c r="BA200">
        <v>528996</v>
      </c>
      <c r="BB200" s="28">
        <v>2987355</v>
      </c>
      <c r="BC200" s="28">
        <f t="shared" si="86"/>
        <v>30602.18809862834</v>
      </c>
      <c r="BD200">
        <v>-0.2364</v>
      </c>
      <c r="BE200">
        <v>-9.6018000000000006E-2</v>
      </c>
      <c r="BF200">
        <v>0.43159999999999998</v>
      </c>
      <c r="BG200">
        <v>1.1043000000000001</v>
      </c>
    </row>
    <row r="201" spans="1:59" ht="13.5" thickBot="1" x14ac:dyDescent="0.25">
      <c r="A201" t="s">
        <v>197</v>
      </c>
      <c r="B201">
        <v>8.2771422268102093E-2</v>
      </c>
      <c r="C201" s="29">
        <v>1.7</v>
      </c>
      <c r="D201" s="31">
        <v>1.8</v>
      </c>
      <c r="E201" s="4">
        <v>3091888.9</v>
      </c>
      <c r="F201" s="4">
        <v>1621327.7</v>
      </c>
      <c r="G201" s="4">
        <v>672367.5</v>
      </c>
      <c r="H201" s="4">
        <v>97.91</v>
      </c>
      <c r="I201" s="4">
        <v>289405.09999999998</v>
      </c>
      <c r="J201" s="4">
        <f t="shared" si="91"/>
        <v>289405.09999999998</v>
      </c>
      <c r="K201" s="4">
        <v>100.24</v>
      </c>
      <c r="L201" s="4">
        <v>-0.37</v>
      </c>
      <c r="M201" s="3"/>
      <c r="N201" s="3"/>
      <c r="O201" s="3"/>
      <c r="P201" s="3"/>
      <c r="Q201" s="3"/>
      <c r="R201" s="3"/>
      <c r="S201" s="3"/>
      <c r="T201" s="3"/>
      <c r="U201" s="3"/>
      <c r="V201" s="3"/>
      <c r="W201" s="3"/>
      <c r="X201" s="3"/>
      <c r="Y201" s="3"/>
      <c r="Z201" s="3"/>
      <c r="AA201" s="3"/>
      <c r="AB201" s="3"/>
      <c r="AC201" s="3"/>
      <c r="AD201" s="3">
        <v>104.29</v>
      </c>
      <c r="AE201" s="6">
        <f t="shared" si="98"/>
        <v>3091888.9</v>
      </c>
      <c r="AF201" s="6">
        <f t="shared" si="99"/>
        <v>16559.367786742929</v>
      </c>
      <c r="AG201" s="6">
        <f t="shared" si="100"/>
        <v>6867.1994689000103</v>
      </c>
      <c r="AH201" s="6">
        <f t="shared" si="101"/>
        <v>97.91</v>
      </c>
      <c r="AI201" s="6">
        <f t="shared" si="87"/>
        <v>289405.09999999998</v>
      </c>
      <c r="AJ201" s="6">
        <f t="shared" si="102"/>
        <v>1.0237973649269738</v>
      </c>
      <c r="AK201" s="6">
        <f>Hours_q!D201</f>
        <v>289405.09999999998</v>
      </c>
      <c r="AL201" s="2">
        <f t="shared" si="92"/>
        <v>1494.4292756607936</v>
      </c>
      <c r="AM201" s="6">
        <f>AM200*'Core data'!D92/'Core data'!D91</f>
        <v>103.79592052980126</v>
      </c>
      <c r="AN201" s="7">
        <f t="shared" si="88"/>
        <v>0.43242486264205632</v>
      </c>
      <c r="AO201" s="7">
        <f t="shared" si="93"/>
        <v>0.34641408224990505</v>
      </c>
      <c r="AP201" s="7">
        <f t="shared" si="94"/>
        <v>0.55487766791919657</v>
      </c>
      <c r="AQ201" s="7">
        <f t="shared" si="95"/>
        <v>5.2599877648296562</v>
      </c>
      <c r="AR201" s="7">
        <f t="shared" si="96"/>
        <v>0.29765427619460011</v>
      </c>
      <c r="AS201" s="7">
        <f t="shared" si="97"/>
        <v>0.45203250810819967</v>
      </c>
      <c r="AT201" s="7">
        <f t="shared" si="85"/>
        <v>-9.2499999999999999E-2</v>
      </c>
      <c r="AU201" s="7">
        <f t="shared" si="89"/>
        <v>0.39307373156616005</v>
      </c>
      <c r="AV201" s="7">
        <f>Hours_q!H201</f>
        <v>0.11508080850873771</v>
      </c>
      <c r="AW201" s="7">
        <f t="shared" si="84"/>
        <v>1.0706326248280269</v>
      </c>
      <c r="AX201" s="7">
        <f t="shared" si="83"/>
        <v>0.45</v>
      </c>
      <c r="AY201" s="7">
        <f t="shared" si="90"/>
        <v>0.19967499999999999</v>
      </c>
      <c r="AZ201">
        <v>2475233</v>
      </c>
      <c r="BA201">
        <v>534751</v>
      </c>
      <c r="BB201" s="28">
        <v>3009457</v>
      </c>
      <c r="BC201" s="28">
        <f t="shared" si="86"/>
        <v>30736.972730058216</v>
      </c>
      <c r="BD201">
        <v>-0.26690000000000003</v>
      </c>
      <c r="BE201">
        <v>-0.145871</v>
      </c>
      <c r="BF201">
        <v>0.2626</v>
      </c>
      <c r="BG201">
        <v>0.79869999999999997</v>
      </c>
    </row>
    <row r="202" spans="1:59" ht="13.5" thickBot="1" x14ac:dyDescent="0.25">
      <c r="A202" t="s">
        <v>198</v>
      </c>
      <c r="B202">
        <v>0.204372095172108</v>
      </c>
      <c r="C202" s="29">
        <v>1.7</v>
      </c>
      <c r="D202" s="31">
        <v>1.7</v>
      </c>
      <c r="E202" s="4">
        <v>3097167.8</v>
      </c>
      <c r="F202" s="4">
        <v>1632989.5</v>
      </c>
      <c r="G202" s="4">
        <v>654687.80000000005</v>
      </c>
      <c r="H202" s="4">
        <v>98.402000000000001</v>
      </c>
      <c r="I202" s="4">
        <v>289910</v>
      </c>
      <c r="J202" s="4">
        <f t="shared" si="91"/>
        <v>289910</v>
      </c>
      <c r="K202" s="4">
        <v>100.86</v>
      </c>
      <c r="L202" s="4">
        <v>-0.42</v>
      </c>
      <c r="M202" s="3"/>
      <c r="N202" s="3"/>
      <c r="O202" s="3"/>
      <c r="P202" s="3"/>
      <c r="Q202" s="3"/>
      <c r="R202" s="3"/>
      <c r="S202" s="3"/>
      <c r="T202" s="3"/>
      <c r="U202" s="3"/>
      <c r="V202" s="3"/>
      <c r="W202" s="3"/>
      <c r="X202" s="3"/>
      <c r="Y202" s="3"/>
      <c r="Z202" s="3"/>
      <c r="AA202" s="3"/>
      <c r="AB202" s="3"/>
      <c r="AC202" s="3"/>
      <c r="AD202" s="3">
        <v>104.5</v>
      </c>
      <c r="AE202" s="6">
        <f t="shared" si="98"/>
        <v>3097167.8</v>
      </c>
      <c r="AF202" s="6">
        <f t="shared" si="99"/>
        <v>16595.084449503058</v>
      </c>
      <c r="AG202" s="6">
        <f t="shared" si="100"/>
        <v>6653.196073250544</v>
      </c>
      <c r="AH202" s="6">
        <f t="shared" si="101"/>
        <v>98.402000000000001</v>
      </c>
      <c r="AI202" s="6">
        <f t="shared" si="87"/>
        <v>289910</v>
      </c>
      <c r="AJ202" s="6">
        <f t="shared" si="102"/>
        <v>1.0249791670900998</v>
      </c>
      <c r="AK202" s="6">
        <f>Hours_q!D202</f>
        <v>289910</v>
      </c>
      <c r="AL202" s="2">
        <f t="shared" si="92"/>
        <v>1494.5998638953511</v>
      </c>
      <c r="AM202" s="6">
        <f>AM201*'Core data'!D93/'Core data'!D92</f>
        <v>104.15449006622511</v>
      </c>
      <c r="AN202" s="7">
        <f t="shared" si="88"/>
        <v>0.16464736095806656</v>
      </c>
      <c r="AO202" s="7">
        <f t="shared" si="93"/>
        <v>-3.7210930741830984E-3</v>
      </c>
      <c r="AP202" s="7">
        <f t="shared" si="94"/>
        <v>4.1146963562196728E-2</v>
      </c>
      <c r="AQ202" s="7">
        <f t="shared" si="95"/>
        <v>-3.3402118222413373</v>
      </c>
      <c r="AR202" s="7">
        <f t="shared" si="96"/>
        <v>0.50124396889257994</v>
      </c>
      <c r="AS202" s="7">
        <f t="shared" si="97"/>
        <v>0.34486096061612098</v>
      </c>
      <c r="AT202" s="7">
        <f t="shared" si="85"/>
        <v>-0.105</v>
      </c>
      <c r="AU202" s="7">
        <f t="shared" si="89"/>
        <v>0.11536663718408008</v>
      </c>
      <c r="AV202" s="7">
        <f>Hours_q!H202</f>
        <v>0.33220758201166739</v>
      </c>
      <c r="AW202" s="7">
        <f t="shared" si="84"/>
        <v>1.2877593983309565</v>
      </c>
      <c r="AX202" s="7">
        <f t="shared" si="83"/>
        <v>0.42499999999999999</v>
      </c>
      <c r="AY202" s="7">
        <f t="shared" si="90"/>
        <v>4.2000000000000003E-2</v>
      </c>
      <c r="AZ202">
        <v>2494918</v>
      </c>
      <c r="BA202">
        <v>540430</v>
      </c>
      <c r="BB202" s="28">
        <v>3034849</v>
      </c>
      <c r="BC202" s="28">
        <f t="shared" si="86"/>
        <v>30841.33452572102</v>
      </c>
      <c r="BD202">
        <v>-0.52349999999999997</v>
      </c>
      <c r="BE202">
        <v>-0.41419600000000001</v>
      </c>
      <c r="BF202">
        <v>-0.19570000000000001</v>
      </c>
      <c r="BG202">
        <v>0.16800000000000001</v>
      </c>
    </row>
    <row r="203" spans="1:59" ht="13.5" thickBot="1" x14ac:dyDescent="0.25">
      <c r="A203" t="s">
        <v>199</v>
      </c>
      <c r="B203">
        <v>-0.36407982152680202</v>
      </c>
      <c r="C203" s="29">
        <v>1.7</v>
      </c>
      <c r="D203" s="31">
        <v>1.7</v>
      </c>
      <c r="E203" s="4">
        <v>3097301</v>
      </c>
      <c r="F203" s="4">
        <v>1641035.1</v>
      </c>
      <c r="G203" s="4">
        <v>694007.9</v>
      </c>
      <c r="H203" s="4">
        <v>98.918000000000006</v>
      </c>
      <c r="I203" s="4">
        <v>290336.90000000002</v>
      </c>
      <c r="J203" s="4">
        <f t="shared" si="91"/>
        <v>290336.90000000002</v>
      </c>
      <c r="K203" s="4">
        <v>101.06</v>
      </c>
      <c r="L203" s="4">
        <v>-0.45</v>
      </c>
      <c r="M203" s="3"/>
      <c r="N203" s="3"/>
      <c r="O203" s="3"/>
      <c r="P203" s="3"/>
      <c r="Q203" s="3"/>
      <c r="R203" s="3"/>
      <c r="S203" s="3"/>
      <c r="T203" s="3"/>
      <c r="U203" s="3"/>
      <c r="V203" s="3"/>
      <c r="W203" s="3"/>
      <c r="X203" s="3"/>
      <c r="Y203" s="3"/>
      <c r="Z203" s="3"/>
      <c r="AA203" s="3"/>
      <c r="AB203" s="3"/>
      <c r="AC203" s="3"/>
      <c r="AD203" s="3">
        <v>104.89</v>
      </c>
      <c r="AE203" s="6">
        <f t="shared" si="98"/>
        <v>3097301</v>
      </c>
      <c r="AF203" s="6">
        <f t="shared" si="99"/>
        <v>16589.853211751146</v>
      </c>
      <c r="AG203" s="6">
        <f t="shared" si="100"/>
        <v>7015.9920338057782</v>
      </c>
      <c r="AH203" s="6">
        <f t="shared" si="101"/>
        <v>98.918000000000006</v>
      </c>
      <c r="AI203" s="6">
        <f t="shared" si="87"/>
        <v>290336.90000000002</v>
      </c>
      <c r="AJ203" s="6">
        <f t="shared" si="102"/>
        <v>1.0216542995208151</v>
      </c>
      <c r="AK203" s="6">
        <f>Hours_q!D203</f>
        <v>290336.90000000002</v>
      </c>
      <c r="AL203" s="2">
        <f t="shared" si="92"/>
        <v>1494.6041645062453</v>
      </c>
      <c r="AM203" s="6">
        <f>AM202*'Core data'!D94/'Core data'!D93</f>
        <v>104.51305960264897</v>
      </c>
      <c r="AN203" s="7">
        <f t="shared" si="88"/>
        <v>-1.3156916105920282</v>
      </c>
      <c r="AO203" s="7">
        <f t="shared" si="93"/>
        <v>-0.14284367441794232</v>
      </c>
      <c r="AP203" s="7">
        <f t="shared" si="94"/>
        <v>-0.17867206968600324</v>
      </c>
      <c r="AQ203" s="7">
        <f t="shared" si="95"/>
        <v>5.1623325054208475</v>
      </c>
      <c r="AR203" s="7">
        <f t="shared" si="96"/>
        <v>0.52300950356467557</v>
      </c>
      <c r="AS203" s="7">
        <f t="shared" si="97"/>
        <v>0.34367575593223026</v>
      </c>
      <c r="AT203" s="7">
        <f t="shared" si="85"/>
        <v>-0.1125</v>
      </c>
      <c r="AU203" s="7">
        <f t="shared" si="89"/>
        <v>-0.32491118204636804</v>
      </c>
      <c r="AV203" s="7">
        <f>Hours_q!H203</f>
        <v>7.1056147940776651E-2</v>
      </c>
      <c r="AW203" s="7">
        <f t="shared" si="84"/>
        <v>1.0266079642600658</v>
      </c>
      <c r="AX203" s="7">
        <f t="shared" si="83"/>
        <v>0.42499999999999999</v>
      </c>
      <c r="AY203" s="7">
        <f t="shared" si="90"/>
        <v>6.6699999999999995E-2</v>
      </c>
      <c r="AZ203">
        <v>2469983</v>
      </c>
      <c r="BA203">
        <v>544776</v>
      </c>
      <c r="BB203" s="28">
        <v>3015321</v>
      </c>
      <c r="BC203" s="28">
        <f t="shared" si="86"/>
        <v>30483.036454437006</v>
      </c>
      <c r="BD203">
        <v>-0.44590000000000002</v>
      </c>
      <c r="BE203">
        <v>-0.41060200000000002</v>
      </c>
      <c r="BF203">
        <v>-0.14510000000000001</v>
      </c>
      <c r="BG203">
        <v>0.26679999999999998</v>
      </c>
    </row>
    <row r="204" spans="1:59" ht="13.5" thickBot="1" x14ac:dyDescent="0.25">
      <c r="A204" t="s">
        <v>564</v>
      </c>
      <c r="C204" s="29">
        <v>1.7</v>
      </c>
      <c r="D204" s="31">
        <v>1.7</v>
      </c>
      <c r="E204">
        <v>2993926.4</v>
      </c>
      <c r="F204">
        <v>1564202</v>
      </c>
      <c r="G204">
        <v>692968.3</v>
      </c>
      <c r="H204">
        <v>99.518000000000001</v>
      </c>
      <c r="I204">
        <v>290871.3</v>
      </c>
      <c r="J204" s="4">
        <f t="shared" si="91"/>
        <v>290871.3</v>
      </c>
      <c r="K204">
        <v>100.22</v>
      </c>
      <c r="L204">
        <v>-0.47</v>
      </c>
      <c r="AD204">
        <v>105.15</v>
      </c>
      <c r="AE204" s="6">
        <f t="shared" si="98"/>
        <v>2993926.4</v>
      </c>
      <c r="AF204" s="6">
        <f t="shared" si="99"/>
        <v>15717.779698145059</v>
      </c>
      <c r="AG204" s="6">
        <f t="shared" si="100"/>
        <v>6963.2458449727692</v>
      </c>
      <c r="AH204" s="6">
        <f t="shared" si="101"/>
        <v>99.518000000000001</v>
      </c>
      <c r="AI204" s="6">
        <f t="shared" si="87"/>
        <v>290871.3</v>
      </c>
      <c r="AJ204" s="6">
        <f t="shared" si="102"/>
        <v>1.0070540002813562</v>
      </c>
      <c r="AK204" s="6">
        <f>Hours_q!D204</f>
        <v>290871.3</v>
      </c>
      <c r="AL204" s="2">
        <f t="shared" si="92"/>
        <v>1491.2096261161225</v>
      </c>
      <c r="AM204" s="6">
        <f>AM203*'Core data'!D95/'Core data'!D94</f>
        <v>104.64254304635757</v>
      </c>
      <c r="AN204" s="7">
        <f t="shared" si="88"/>
        <v>-3.0616515734135867</v>
      </c>
      <c r="AO204" s="7">
        <f t="shared" ref="AO204:AO215" si="103">100*LN(AE204/AI204/(AE203/AI203))</f>
        <v>-3.5784312362994468</v>
      </c>
      <c r="AP204" s="7">
        <f t="shared" ref="AP204:AP215" si="104">100*LN(AF204/AI204/(AF203/AI203))</f>
        <v>-5.583764817960887</v>
      </c>
      <c r="AQ204" s="7">
        <f t="shared" ref="AQ204:AQ215" si="105">100*LN(AG204/AI204/(AG203/AI203))</f>
        <v>-0.93853254265331332</v>
      </c>
      <c r="AR204" s="7">
        <f t="shared" ref="AR204:AR215" si="106">100*LN(AH204/AH203)</f>
        <v>0.60473082353578078</v>
      </c>
      <c r="AS204" s="7">
        <f t="shared" si="97"/>
        <v>0.1238154355995925</v>
      </c>
      <c r="AT204" s="7">
        <f t="shared" si="85"/>
        <v>-0.11749999999999999</v>
      </c>
      <c r="AU204" s="7">
        <f t="shared" si="89"/>
        <v>-1.4393938567541553</v>
      </c>
      <c r="AV204" s="7">
        <f>Hours_q!H204</f>
        <v>-4.4198006188539241</v>
      </c>
      <c r="AW204" s="7">
        <f t="shared" si="84"/>
        <v>-3.4642488025346347</v>
      </c>
      <c r="AX204" s="7">
        <f t="shared" si="83"/>
        <v>0.42499999999999999</v>
      </c>
      <c r="AY204" s="7">
        <f t="shared" si="90"/>
        <v>6.8150000000000002E-2</v>
      </c>
      <c r="AZ204">
        <v>2396068</v>
      </c>
      <c r="BA204">
        <v>550729</v>
      </c>
      <c r="BB204" s="28">
        <v>2947555</v>
      </c>
      <c r="BC204" s="28">
        <f t="shared" si="86"/>
        <v>29618.310255431177</v>
      </c>
      <c r="BD204">
        <v>-0.40389999999999998</v>
      </c>
      <c r="BE204">
        <v>-0.378521</v>
      </c>
      <c r="BF204">
        <v>-9.2899999999999996E-2</v>
      </c>
      <c r="BG204">
        <v>0.27260000000000001</v>
      </c>
    </row>
    <row r="205" spans="1:59" ht="13.5" thickBot="1" x14ac:dyDescent="0.25">
      <c r="A205" t="s">
        <v>565</v>
      </c>
      <c r="C205" s="29">
        <v>1.6</v>
      </c>
      <c r="D205" s="31">
        <v>1.7</v>
      </c>
      <c r="E205">
        <v>2660334.4</v>
      </c>
      <c r="F205">
        <v>1374326.7</v>
      </c>
      <c r="G205">
        <v>553615.19999999995</v>
      </c>
      <c r="H205">
        <v>100.619</v>
      </c>
      <c r="I205">
        <v>291070.90000000002</v>
      </c>
      <c r="J205" s="4">
        <f t="shared" si="91"/>
        <v>291070.90000000002</v>
      </c>
      <c r="K205">
        <v>96.05</v>
      </c>
      <c r="L205">
        <v>-0.46</v>
      </c>
      <c r="AD205">
        <v>105.44</v>
      </c>
      <c r="AE205" s="6">
        <f t="shared" si="98"/>
        <v>2660334.4</v>
      </c>
      <c r="AF205" s="6">
        <f t="shared" si="99"/>
        <v>13658.719526133234</v>
      </c>
      <c r="AG205" s="6">
        <f t="shared" si="100"/>
        <v>5502.0940379053654</v>
      </c>
      <c r="AH205" s="6">
        <f t="shared" si="101"/>
        <v>100.619</v>
      </c>
      <c r="AI205" s="6">
        <f t="shared" si="87"/>
        <v>291070.90000000002</v>
      </c>
      <c r="AJ205" s="6">
        <f t="shared" si="102"/>
        <v>0.95459108120732661</v>
      </c>
      <c r="AK205" s="6">
        <f>Hours_q!D205</f>
        <v>291070.90000000002</v>
      </c>
      <c r="AL205" s="2">
        <f t="shared" si="92"/>
        <v>1479.3962387142217</v>
      </c>
      <c r="AM205" s="6">
        <f>AM204*'Core data'!D96/'Core data'!D95</f>
        <v>104.96127152317877</v>
      </c>
      <c r="AN205" s="7">
        <f t="shared" si="88"/>
        <v>-11.667086067462886</v>
      </c>
      <c r="AO205" s="7">
        <f t="shared" si="103"/>
        <v>-11.881985282524457</v>
      </c>
      <c r="AP205" s="7">
        <f t="shared" si="104"/>
        <v>-14.110040444309115</v>
      </c>
      <c r="AQ205" s="7">
        <f t="shared" si="105"/>
        <v>-23.62029475360594</v>
      </c>
      <c r="AR205" s="7">
        <f t="shared" si="106"/>
        <v>1.1002574305844728</v>
      </c>
      <c r="AS205" s="7">
        <f t="shared" si="97"/>
        <v>0.30412492553241488</v>
      </c>
      <c r="AT205" s="7">
        <f t="shared" si="85"/>
        <v>-0.115</v>
      </c>
      <c r="AU205" s="7">
        <f t="shared" si="89"/>
        <v>-5.3501454622857896</v>
      </c>
      <c r="AV205" s="7">
        <f>Hours_q!H205</f>
        <v>-19.082745494914811</v>
      </c>
      <c r="AW205" s="7">
        <f t="shared" si="84"/>
        <v>-18.127193678595521</v>
      </c>
      <c r="AX205" s="7">
        <f t="shared" si="83"/>
        <v>0.42499999999999999</v>
      </c>
      <c r="AY205" s="7">
        <f t="shared" si="90"/>
        <v>0.11522499999999999</v>
      </c>
      <c r="AZ205">
        <v>2097961</v>
      </c>
      <c r="BA205">
        <v>554401</v>
      </c>
      <c r="BB205" s="28">
        <v>2653803</v>
      </c>
      <c r="BC205" s="28">
        <f t="shared" si="86"/>
        <v>26374.770172631412</v>
      </c>
      <c r="BD205">
        <v>-0.24199999999999999</v>
      </c>
      <c r="BE205">
        <v>-0.245307</v>
      </c>
      <c r="BF205">
        <v>0.10290000000000001</v>
      </c>
      <c r="BG205">
        <v>0.46089999999999998</v>
      </c>
    </row>
    <row r="206" spans="1:59" ht="13.5" thickBot="1" x14ac:dyDescent="0.25">
      <c r="A206" t="s">
        <v>566</v>
      </c>
      <c r="C206" s="29">
        <v>1.7</v>
      </c>
      <c r="D206" s="31">
        <v>1.6</v>
      </c>
      <c r="E206">
        <v>2970349</v>
      </c>
      <c r="F206">
        <v>1561283.6</v>
      </c>
      <c r="G206">
        <v>640279</v>
      </c>
      <c r="H206">
        <v>99.616</v>
      </c>
      <c r="I206">
        <v>290976.2</v>
      </c>
      <c r="J206" s="4">
        <f t="shared" si="91"/>
        <v>290976.2</v>
      </c>
      <c r="K206">
        <v>101.52</v>
      </c>
      <c r="L206">
        <v>-0.52</v>
      </c>
      <c r="AD206">
        <v>105.31</v>
      </c>
      <c r="AE206" s="6">
        <f t="shared" si="98"/>
        <v>2970349</v>
      </c>
      <c r="AF206" s="6">
        <f t="shared" si="99"/>
        <v>15673.020398329587</v>
      </c>
      <c r="AG206" s="6">
        <f t="shared" si="100"/>
        <v>6427.4714905236106</v>
      </c>
      <c r="AH206" s="6">
        <f t="shared" si="101"/>
        <v>99.616</v>
      </c>
      <c r="AI206" s="6">
        <f t="shared" si="87"/>
        <v>290976.2</v>
      </c>
      <c r="AJ206" s="6">
        <f t="shared" si="102"/>
        <v>1.0191133954384837</v>
      </c>
      <c r="AK206" s="6">
        <f>Hours_q!D206</f>
        <v>290976.2</v>
      </c>
      <c r="AL206" s="2">
        <f t="shared" si="92"/>
        <v>1490.4190012292818</v>
      </c>
      <c r="AM206" s="6">
        <f>AM205*'Core data'!D97/'Core data'!D96</f>
        <v>104.89154966887413</v>
      </c>
      <c r="AN206" s="7">
        <f t="shared" si="88"/>
        <v>10.521967286645593</v>
      </c>
      <c r="AO206" s="7">
        <f t="shared" si="103"/>
        <v>11.055302837255802</v>
      </c>
      <c r="AP206" s="7">
        <f t="shared" si="104"/>
        <v>13.78880805751416</v>
      </c>
      <c r="AQ206" s="7">
        <f t="shared" si="105"/>
        <v>15.577787388115555</v>
      </c>
      <c r="AR206" s="7">
        <f t="shared" si="106"/>
        <v>-1.0018312372557423</v>
      </c>
      <c r="AS206" s="7">
        <f t="shared" si="97"/>
        <v>-6.6448338863387524E-2</v>
      </c>
      <c r="AT206" s="7">
        <f t="shared" si="85"/>
        <v>-0.13</v>
      </c>
      <c r="AU206" s="7">
        <f t="shared" si="89"/>
        <v>6.5405246564123871</v>
      </c>
      <c r="AV206" s="7">
        <f>Hours_q!H206</f>
        <v>-5.7884915778921409</v>
      </c>
      <c r="AW206" s="7">
        <f t="shared" si="84"/>
        <v>-4.8329397615728515</v>
      </c>
      <c r="AX206" s="7">
        <f t="shared" si="83"/>
        <v>0.4</v>
      </c>
      <c r="AY206" s="7">
        <f t="shared" si="90"/>
        <v>4.2025E-2</v>
      </c>
      <c r="AZ206">
        <v>2362472</v>
      </c>
      <c r="BA206">
        <v>555755</v>
      </c>
      <c r="BB206" s="28">
        <v>2917916</v>
      </c>
      <c r="BC206" s="28">
        <f t="shared" si="86"/>
        <v>29291.639897205267</v>
      </c>
      <c r="BD206">
        <v>-0.45610000000000001</v>
      </c>
      <c r="BE206">
        <v>-0.47673100000000002</v>
      </c>
      <c r="BF206">
        <v>-0.20910000000000001</v>
      </c>
      <c r="BG206">
        <v>0.1681</v>
      </c>
    </row>
    <row r="207" spans="1:59" ht="13.5" thickBot="1" x14ac:dyDescent="0.25">
      <c r="A207" t="s">
        <v>567</v>
      </c>
      <c r="C207" s="29">
        <v>1.7</v>
      </c>
      <c r="D207" s="31">
        <v>1.7</v>
      </c>
      <c r="E207">
        <v>2981154.7</v>
      </c>
      <c r="F207">
        <v>1523632.7</v>
      </c>
      <c r="G207">
        <v>651476</v>
      </c>
      <c r="H207">
        <v>100.31399999999999</v>
      </c>
      <c r="I207">
        <v>291090.90000000002</v>
      </c>
      <c r="J207" s="4">
        <f t="shared" si="91"/>
        <v>291090.90000000002</v>
      </c>
      <c r="K207">
        <v>102.2</v>
      </c>
      <c r="L207">
        <v>-0.55000000000000004</v>
      </c>
      <c r="AD207">
        <v>105.31</v>
      </c>
      <c r="AE207" s="6">
        <f t="shared" si="98"/>
        <v>2981154.7</v>
      </c>
      <c r="AF207" s="6">
        <f t="shared" si="99"/>
        <v>15188.634687082562</v>
      </c>
      <c r="AG207" s="6">
        <f t="shared" si="100"/>
        <v>6494.3676854676323</v>
      </c>
      <c r="AH207" s="6">
        <f t="shared" si="101"/>
        <v>100.31399999999999</v>
      </c>
      <c r="AI207" s="6">
        <f t="shared" si="87"/>
        <v>291090.90000000002</v>
      </c>
      <c r="AJ207" s="6">
        <f t="shared" si="102"/>
        <v>1.0188009649699943</v>
      </c>
      <c r="AK207" s="6">
        <f>Hours_q!D207</f>
        <v>291090.90000000002</v>
      </c>
      <c r="AL207" s="2">
        <f t="shared" si="92"/>
        <v>1490.7821266650828</v>
      </c>
      <c r="AM207" s="6">
        <f>AM206*'Core data'!D98/'Core data'!D97</f>
        <v>104.95131125827811</v>
      </c>
      <c r="AN207" s="7">
        <f t="shared" si="88"/>
        <v>-3.6980165099438349E-2</v>
      </c>
      <c r="AO207" s="7">
        <f t="shared" si="103"/>
        <v>0.32371417153793169</v>
      </c>
      <c r="AP207" s="7">
        <f t="shared" si="104"/>
        <v>-3.1787470591973461</v>
      </c>
      <c r="AQ207" s="7">
        <f t="shared" si="105"/>
        <v>0.99599540927913388</v>
      </c>
      <c r="AR207" s="7">
        <f t="shared" si="106"/>
        <v>0.69824722243662818</v>
      </c>
      <c r="AS207" s="7">
        <f t="shared" si="97"/>
        <v>5.6958421893042004E-2</v>
      </c>
      <c r="AT207" s="7">
        <f t="shared" si="85"/>
        <v>-0.13750000000000001</v>
      </c>
      <c r="AU207" s="7">
        <f t="shared" si="89"/>
        <v>-3.0661786089435771E-2</v>
      </c>
      <c r="AV207" s="7">
        <f>Hours_q!H207</f>
        <v>-6.3663150147273351</v>
      </c>
      <c r="AW207" s="7">
        <f t="shared" si="84"/>
        <v>-5.4107631984080458</v>
      </c>
      <c r="AX207" s="7">
        <f t="shared" si="83"/>
        <v>0.42499999999999999</v>
      </c>
      <c r="AY207" s="7">
        <f t="shared" si="90"/>
        <v>-1.2200000000000001E-2</v>
      </c>
      <c r="AZ207">
        <v>2376848</v>
      </c>
      <c r="BA207">
        <v>562507</v>
      </c>
      <c r="BB207" s="28">
        <v>2938433</v>
      </c>
      <c r="BC207" s="28">
        <f t="shared" si="86"/>
        <v>29292.352014673925</v>
      </c>
      <c r="BD207">
        <v>-0.60419999999999996</v>
      </c>
      <c r="BE207">
        <v>-0.60416700000000001</v>
      </c>
      <c r="BF207">
        <v>-0.43</v>
      </c>
      <c r="BG207">
        <v>-4.8800000000000003E-2</v>
      </c>
    </row>
    <row r="208" spans="1:59" ht="13.5" thickBot="1" x14ac:dyDescent="0.25">
      <c r="A208" t="s">
        <v>568</v>
      </c>
      <c r="C208" s="29">
        <v>1.7</v>
      </c>
      <c r="D208" s="31">
        <v>1.7</v>
      </c>
      <c r="E208">
        <v>2999115</v>
      </c>
      <c r="F208">
        <v>1515821.9</v>
      </c>
      <c r="G208">
        <v>658334.69999999995</v>
      </c>
      <c r="H208">
        <v>100.955</v>
      </c>
      <c r="I208">
        <v>291034.40000000002</v>
      </c>
      <c r="J208" s="4">
        <f t="shared" si="91"/>
        <v>291034.40000000002</v>
      </c>
      <c r="K208">
        <v>102.42</v>
      </c>
      <c r="L208">
        <v>-0.55000000000000004</v>
      </c>
      <c r="AD208">
        <v>106.3</v>
      </c>
      <c r="AE208" s="6">
        <f t="shared" si="98"/>
        <v>2999115</v>
      </c>
      <c r="AF208" s="6">
        <f t="shared" si="99"/>
        <v>15014.827398345797</v>
      </c>
      <c r="AG208" s="6">
        <f t="shared" si="100"/>
        <v>6521.0707741072756</v>
      </c>
      <c r="AH208" s="6">
        <f t="shared" si="101"/>
        <v>100.955</v>
      </c>
      <c r="AI208" s="6">
        <f t="shared" si="87"/>
        <v>291034.40000000002</v>
      </c>
      <c r="AJ208" s="6">
        <f t="shared" si="102"/>
        <v>1.0145114159774158</v>
      </c>
      <c r="AK208" s="6">
        <f>Hours_q!D208</f>
        <v>291034.40000000002</v>
      </c>
      <c r="AL208" s="2">
        <f t="shared" si="92"/>
        <v>1491.3827803111324</v>
      </c>
      <c r="AM208" s="6">
        <f>AM207*'Core data'!D99/'Core data'!D98</f>
        <v>105.72821192052976</v>
      </c>
      <c r="AN208" s="7">
        <f t="shared" si="88"/>
        <v>1.1670848440034418</v>
      </c>
      <c r="AO208" s="7">
        <f t="shared" si="103"/>
        <v>0.62006527450062465</v>
      </c>
      <c r="AP208" s="7">
        <f t="shared" si="104"/>
        <v>-1.1315107844576093</v>
      </c>
      <c r="AQ208" s="7">
        <f t="shared" si="105"/>
        <v>0.42974165597005637</v>
      </c>
      <c r="AR208" s="7">
        <f t="shared" si="106"/>
        <v>0.63696065187734308</v>
      </c>
      <c r="AS208" s="7">
        <f t="shared" si="97"/>
        <v>0.73752225378287828</v>
      </c>
      <c r="AT208" s="7">
        <f t="shared" si="85"/>
        <v>-0.13750000000000001</v>
      </c>
      <c r="AU208" s="7">
        <f t="shared" si="89"/>
        <v>-0.42192782539732138</v>
      </c>
      <c r="AV208" s="7">
        <f>Hours_q!H208</f>
        <v>-6.2174823979455791</v>
      </c>
      <c r="AW208" s="7">
        <f t="shared" si="84"/>
        <v>-5.2619305816262898</v>
      </c>
      <c r="AX208" s="7">
        <f t="shared" si="83"/>
        <v>0.42499999999999999</v>
      </c>
      <c r="AY208" s="7">
        <f t="shared" si="90"/>
        <v>1.2375000000000001E-2</v>
      </c>
      <c r="AZ208">
        <v>2420803</v>
      </c>
      <c r="BA208">
        <v>569640</v>
      </c>
      <c r="BB208" s="28">
        <v>2991344</v>
      </c>
      <c r="BC208" s="28">
        <f t="shared" si="86"/>
        <v>29630.469020850876</v>
      </c>
      <c r="BD208">
        <v>-0.57430000000000003</v>
      </c>
      <c r="BE208">
        <v>-0.56941200000000003</v>
      </c>
      <c r="BF208">
        <v>-0.37180000000000002</v>
      </c>
      <c r="BG208">
        <v>4.9500000000000002E-2</v>
      </c>
    </row>
    <row r="209" spans="1:59" ht="13.5" thickBot="1" x14ac:dyDescent="0.25">
      <c r="A209" t="s">
        <v>569</v>
      </c>
      <c r="C209" s="29">
        <v>1.8</v>
      </c>
      <c r="D209" s="31">
        <v>1.7</v>
      </c>
      <c r="E209">
        <v>3066196.7</v>
      </c>
      <c r="F209">
        <v>1582479.2</v>
      </c>
      <c r="G209">
        <v>678245.9</v>
      </c>
      <c r="H209">
        <v>101.264</v>
      </c>
      <c r="I209">
        <v>291131.40000000002</v>
      </c>
      <c r="J209" s="4">
        <f t="shared" si="91"/>
        <v>291131.40000000002</v>
      </c>
      <c r="K209">
        <v>103.33</v>
      </c>
      <c r="L209">
        <v>-0.56000000000000005</v>
      </c>
      <c r="AD209">
        <v>106.37</v>
      </c>
      <c r="AE209" s="6">
        <f t="shared" si="98"/>
        <v>3066196.7</v>
      </c>
      <c r="AF209" s="6">
        <f t="shared" si="99"/>
        <v>15627.263390741033</v>
      </c>
      <c r="AG209" s="6">
        <f t="shared" si="100"/>
        <v>6697.7988228788126</v>
      </c>
      <c r="AH209" s="6">
        <f t="shared" si="101"/>
        <v>101.264</v>
      </c>
      <c r="AI209" s="6">
        <f t="shared" si="87"/>
        <v>291131.40000000002</v>
      </c>
      <c r="AJ209" s="6">
        <f t="shared" si="102"/>
        <v>1.0204021172381104</v>
      </c>
      <c r="AK209" s="6">
        <f>Hours_q!D209</f>
        <v>291131.40000000002</v>
      </c>
      <c r="AL209" s="2">
        <f t="shared" si="92"/>
        <v>1493.5948491607178</v>
      </c>
      <c r="AM209" s="6">
        <f>AM208*'Core data'!D100/'Core data'!D99</f>
        <v>105.87761589403969</v>
      </c>
      <c r="AN209" s="7">
        <f t="shared" si="88"/>
        <v>3.4651074740679273</v>
      </c>
      <c r="AO209" s="7">
        <f t="shared" si="103"/>
        <v>2.1787450092300418</v>
      </c>
      <c r="AP209" s="7">
        <f t="shared" si="104"/>
        <v>3.9645597648017885</v>
      </c>
      <c r="AQ209" s="7">
        <f t="shared" si="105"/>
        <v>2.6407108503610934</v>
      </c>
      <c r="AR209" s="7">
        <f t="shared" si="106"/>
        <v>0.30560950306119999</v>
      </c>
      <c r="AS209" s="7">
        <f t="shared" si="97"/>
        <v>0.14120971986371669</v>
      </c>
      <c r="AT209" s="7">
        <f t="shared" si="85"/>
        <v>-0.14000000000000001</v>
      </c>
      <c r="AU209" s="7">
        <f t="shared" si="89"/>
        <v>0.57896491612473044</v>
      </c>
      <c r="AV209" s="7">
        <f>Hours_q!H209</f>
        <v>-3.0887568015238447</v>
      </c>
      <c r="AW209" s="7">
        <f t="shared" si="84"/>
        <v>-2.1332049852045554</v>
      </c>
      <c r="AX209" s="7">
        <f t="shared" si="83"/>
        <v>0.42499999999999999</v>
      </c>
      <c r="AY209" s="7">
        <f t="shared" si="90"/>
        <v>7.3825000000000002E-2</v>
      </c>
      <c r="AZ209">
        <v>2528827</v>
      </c>
      <c r="BA209">
        <v>578654</v>
      </c>
      <c r="BB209" s="28">
        <v>3107328</v>
      </c>
      <c r="BC209" s="28">
        <f t="shared" si="86"/>
        <v>30685.416337494076</v>
      </c>
      <c r="BD209">
        <v>-0.54120000000000001</v>
      </c>
      <c r="BE209">
        <v>-0.55550500000000003</v>
      </c>
      <c r="BF209">
        <v>-0.25409999999999999</v>
      </c>
      <c r="BG209">
        <v>0.29530000000000001</v>
      </c>
    </row>
    <row r="210" spans="1:59" ht="13.5" thickBot="1" x14ac:dyDescent="0.25">
      <c r="A210" t="s">
        <v>570</v>
      </c>
      <c r="C210" s="29">
        <v>1.9</v>
      </c>
      <c r="D210" s="31">
        <v>1.8</v>
      </c>
      <c r="E210">
        <v>3122271</v>
      </c>
      <c r="F210">
        <v>1661656.8</v>
      </c>
      <c r="G210">
        <v>692889.1</v>
      </c>
      <c r="H210">
        <v>102.509</v>
      </c>
      <c r="I210">
        <v>291253.7</v>
      </c>
      <c r="J210" s="4">
        <f t="shared" si="91"/>
        <v>291253.7</v>
      </c>
      <c r="K210">
        <v>105.3</v>
      </c>
      <c r="L210">
        <v>-0.56000000000000005</v>
      </c>
      <c r="AD210">
        <v>106.91</v>
      </c>
      <c r="AE210" s="6">
        <f t="shared" si="98"/>
        <v>3122271</v>
      </c>
      <c r="AF210" s="6">
        <f t="shared" si="99"/>
        <v>16209.862548654264</v>
      </c>
      <c r="AG210" s="6">
        <f t="shared" si="100"/>
        <v>6759.3001590104277</v>
      </c>
      <c r="AH210" s="6">
        <f t="shared" si="101"/>
        <v>102.509</v>
      </c>
      <c r="AI210" s="6">
        <f t="shared" si="87"/>
        <v>291253.7</v>
      </c>
      <c r="AJ210" s="6">
        <f t="shared" si="102"/>
        <v>1.027226877640012</v>
      </c>
      <c r="AK210" s="6">
        <f>Hours_q!D210</f>
        <v>291253.7</v>
      </c>
      <c r="AL210" s="2">
        <f t="shared" si="92"/>
        <v>1495.4071179621521</v>
      </c>
      <c r="AM210" s="6">
        <f>AM209*'Core data'!D101/'Core data'!D100</f>
        <v>106.61467549668872</v>
      </c>
      <c r="AN210" s="7">
        <f t="shared" si="88"/>
        <v>1.0302573681310827</v>
      </c>
      <c r="AO210" s="7">
        <f t="shared" si="103"/>
        <v>1.7702690999317392</v>
      </c>
      <c r="AP210" s="7">
        <f t="shared" si="104"/>
        <v>3.618281714071689</v>
      </c>
      <c r="AQ210" s="7">
        <f t="shared" si="105"/>
        <v>0.8720422387823572</v>
      </c>
      <c r="AR210" s="7">
        <f t="shared" si="106"/>
        <v>1.2219631568939429</v>
      </c>
      <c r="AS210" s="7">
        <f t="shared" si="97"/>
        <v>0.693731103201633</v>
      </c>
      <c r="AT210" s="7">
        <f t="shared" si="85"/>
        <v>-0.14000000000000001</v>
      </c>
      <c r="AU210" s="7">
        <f t="shared" si="89"/>
        <v>0.66660373447266963</v>
      </c>
      <c r="AV210" s="7">
        <f>Hours_q!H210</f>
        <v>-1.7265171108003894</v>
      </c>
      <c r="AW210" s="7">
        <f t="shared" si="84"/>
        <v>-0.77096529448110029</v>
      </c>
      <c r="AX210" s="7">
        <f t="shared" si="83"/>
        <v>0.45</v>
      </c>
      <c r="AY210" s="7">
        <f t="shared" si="90"/>
        <v>3.5049999999999998E-2</v>
      </c>
      <c r="AZ210">
        <v>2586658</v>
      </c>
      <c r="BA210">
        <v>593277</v>
      </c>
      <c r="BB210" s="28">
        <v>3179441</v>
      </c>
      <c r="BC210" s="28">
        <f t="shared" si="86"/>
        <v>31016.213210547365</v>
      </c>
      <c r="BD210">
        <v>-0.61360000000000003</v>
      </c>
      <c r="BE210">
        <v>-0.62142500000000001</v>
      </c>
      <c r="BF210">
        <v>-0.3841</v>
      </c>
      <c r="BG210">
        <v>0.14019999999999999</v>
      </c>
    </row>
    <row r="211" spans="1:59" ht="13.5" thickBot="1" x14ac:dyDescent="0.25">
      <c r="A211" t="s">
        <v>571</v>
      </c>
      <c r="C211" s="29">
        <v>2</v>
      </c>
      <c r="D211" s="31">
        <v>1.9</v>
      </c>
      <c r="E211">
        <v>3146810.4</v>
      </c>
      <c r="F211">
        <v>1689211.7</v>
      </c>
      <c r="G211">
        <v>705691</v>
      </c>
      <c r="H211">
        <v>103.69499999999999</v>
      </c>
      <c r="I211">
        <v>291562.7</v>
      </c>
      <c r="J211" s="4">
        <f t="shared" si="91"/>
        <v>291562.7</v>
      </c>
      <c r="K211">
        <v>106.27</v>
      </c>
      <c r="L211">
        <v>-0.57999999999999996</v>
      </c>
      <c r="AD211">
        <v>107.89</v>
      </c>
      <c r="AE211" s="6">
        <f t="shared" si="98"/>
        <v>3146810.4</v>
      </c>
      <c r="AF211" s="6">
        <f t="shared" si="99"/>
        <v>16290.194319880418</v>
      </c>
      <c r="AG211" s="6">
        <f t="shared" si="100"/>
        <v>6805.4486715849371</v>
      </c>
      <c r="AH211" s="6">
        <f t="shared" si="101"/>
        <v>103.69499999999999</v>
      </c>
      <c r="AI211" s="6">
        <f t="shared" si="87"/>
        <v>291562.7</v>
      </c>
      <c r="AJ211" s="6">
        <f t="shared" si="102"/>
        <v>1.0248324412941801</v>
      </c>
      <c r="AK211" s="6">
        <f>Hours_q!D211</f>
        <v>291562.7</v>
      </c>
      <c r="AL211" s="2">
        <f t="shared" si="92"/>
        <v>1496.189992637647</v>
      </c>
      <c r="AM211" s="6">
        <f>AM210*'Core data'!D102/'Core data'!D101</f>
        <v>107.51109933774831</v>
      </c>
      <c r="AN211" s="7">
        <f t="shared" si="88"/>
        <v>-7.5229047433409936E-5</v>
      </c>
      <c r="AO211" s="7">
        <f t="shared" si="103"/>
        <v>0.67683784161268168</v>
      </c>
      <c r="AP211" s="7">
        <f t="shared" si="104"/>
        <v>0.38831266924429342</v>
      </c>
      <c r="AQ211" s="7">
        <f t="shared" si="105"/>
        <v>0.57438403046996589</v>
      </c>
      <c r="AR211" s="7">
        <f t="shared" si="106"/>
        <v>1.1503298463449037</v>
      </c>
      <c r="AS211" s="7">
        <f t="shared" si="97"/>
        <v>0.83729208105783026</v>
      </c>
      <c r="AT211" s="7">
        <f t="shared" si="85"/>
        <v>-0.14499999999999999</v>
      </c>
      <c r="AU211" s="7">
        <f t="shared" si="89"/>
        <v>-0.23336922187749973</v>
      </c>
      <c r="AV211" s="7">
        <f>Hours_q!H211</f>
        <v>-1.1060550130012772</v>
      </c>
      <c r="AW211" s="7">
        <f t="shared" si="84"/>
        <v>-0.15050319668198808</v>
      </c>
      <c r="AX211" s="7">
        <f t="shared" si="83"/>
        <v>0.47499999999999998</v>
      </c>
      <c r="AY211" s="7">
        <f t="shared" si="90"/>
        <v>7.8649999999999998E-2</v>
      </c>
      <c r="AZ211">
        <v>2613159</v>
      </c>
      <c r="BA211">
        <v>606458</v>
      </c>
      <c r="BB211" s="28">
        <v>3219636</v>
      </c>
      <c r="BC211" s="28">
        <f t="shared" si="86"/>
        <v>31049.095906263563</v>
      </c>
      <c r="BD211">
        <v>-0.59350000000000003</v>
      </c>
      <c r="BE211">
        <v>-0.59040899999999996</v>
      </c>
      <c r="BF211">
        <v>-0.22720000000000001</v>
      </c>
      <c r="BG211">
        <v>0.31459999999999999</v>
      </c>
    </row>
    <row r="212" spans="1:59" ht="13.5" thickBot="1" x14ac:dyDescent="0.25">
      <c r="A212" t="s">
        <v>572</v>
      </c>
      <c r="C212" s="29">
        <v>2.1</v>
      </c>
      <c r="D212" s="31">
        <v>2</v>
      </c>
      <c r="E212">
        <v>3163740.4</v>
      </c>
      <c r="F212">
        <v>1732867.6</v>
      </c>
      <c r="G212">
        <v>730043.3</v>
      </c>
      <c r="H212">
        <v>105.16500000000001</v>
      </c>
      <c r="I212">
        <v>292189.09999999998</v>
      </c>
      <c r="J212" s="4">
        <f t="shared" si="91"/>
        <v>292189.09999999998</v>
      </c>
      <c r="K212">
        <v>107.21</v>
      </c>
      <c r="L212">
        <v>-0.55000000000000004</v>
      </c>
      <c r="AD212">
        <v>109.27</v>
      </c>
      <c r="AE212" s="6">
        <f t="shared" si="98"/>
        <v>3163740.4</v>
      </c>
      <c r="AF212" s="6">
        <f t="shared" si="99"/>
        <v>16477.607569058146</v>
      </c>
      <c r="AG212" s="6">
        <f t="shared" si="100"/>
        <v>6941.8846574430654</v>
      </c>
      <c r="AH212" s="6">
        <f t="shared" si="101"/>
        <v>105.16500000000001</v>
      </c>
      <c r="AI212" s="6">
        <f t="shared" si="87"/>
        <v>292189.09999999998</v>
      </c>
      <c r="AJ212" s="6">
        <f t="shared" si="102"/>
        <v>1.0194456330528217</v>
      </c>
      <c r="AK212" s="6">
        <f>Hours_q!D212</f>
        <v>292189.09999999998</v>
      </c>
      <c r="AL212" s="2">
        <f t="shared" si="92"/>
        <v>1496.7265556463103</v>
      </c>
      <c r="AM212" s="6">
        <f>AM211*'Core data'!D103/'Core data'!D102</f>
        <v>108.69637086092712</v>
      </c>
      <c r="AN212" s="7">
        <f t="shared" si="88"/>
        <v>0.96930211743821282</v>
      </c>
      <c r="AO212" s="7">
        <f t="shared" si="103"/>
        <v>0.32195116834896226</v>
      </c>
      <c r="AP212" s="7">
        <f t="shared" si="104"/>
        <v>0.92928724331526047</v>
      </c>
      <c r="AQ212" s="7">
        <f t="shared" si="105"/>
        <v>1.7703617156155502</v>
      </c>
      <c r="AR212" s="7">
        <f t="shared" si="106"/>
        <v>1.4076647261702837</v>
      </c>
      <c r="AS212" s="7">
        <f t="shared" si="97"/>
        <v>1.0964314934501682</v>
      </c>
      <c r="AT212" s="7">
        <f t="shared" si="85"/>
        <v>-0.13750000000000001</v>
      </c>
      <c r="AU212" s="7">
        <f t="shared" si="89"/>
        <v>-0.52701447781582</v>
      </c>
      <c r="AV212" s="7">
        <f>Hours_q!H212</f>
        <v>-0.2811425712192987</v>
      </c>
      <c r="AW212" s="7">
        <f t="shared" si="84"/>
        <v>0.67440924509999034</v>
      </c>
      <c r="AX212" s="7">
        <f t="shared" si="83"/>
        <v>0.5</v>
      </c>
      <c r="AY212" s="7">
        <f t="shared" si="90"/>
        <v>0.21102499999999999</v>
      </c>
      <c r="AZ212">
        <v>2679889</v>
      </c>
      <c r="BA212">
        <v>623815</v>
      </c>
      <c r="BB212" s="28">
        <v>3304166</v>
      </c>
      <c r="BC212" s="28">
        <f t="shared" si="86"/>
        <v>31418.87510103171</v>
      </c>
      <c r="BD212">
        <v>-0.26979999999999998</v>
      </c>
      <c r="BE212">
        <v>-0.29562300000000002</v>
      </c>
      <c r="BF212">
        <v>0.30120000000000002</v>
      </c>
      <c r="BG212">
        <v>0.84409999999999996</v>
      </c>
    </row>
    <row r="213" spans="1:59" ht="13.5" thickBot="1" x14ac:dyDescent="0.25">
      <c r="A213" t="s">
        <v>573</v>
      </c>
      <c r="C213" s="29">
        <v>2.2000000000000002</v>
      </c>
      <c r="D213" s="31">
        <v>2.1</v>
      </c>
      <c r="E213">
        <v>3192611.2</v>
      </c>
      <c r="F213">
        <v>1785776.2</v>
      </c>
      <c r="G213">
        <v>752824</v>
      </c>
      <c r="H213">
        <v>106.47</v>
      </c>
      <c r="I213">
        <v>293086.09999999998</v>
      </c>
      <c r="J213" s="4">
        <f t="shared" si="91"/>
        <v>293086.09999999998</v>
      </c>
      <c r="K213">
        <v>108.04</v>
      </c>
      <c r="L213">
        <v>-0.54</v>
      </c>
      <c r="AD213">
        <v>110.89</v>
      </c>
      <c r="AE213" s="6">
        <f t="shared" si="98"/>
        <v>3192611.2</v>
      </c>
      <c r="AF213" s="6">
        <f t="shared" si="99"/>
        <v>16772.576312576311</v>
      </c>
      <c r="AG213" s="6">
        <f t="shared" si="100"/>
        <v>7070.7617169155628</v>
      </c>
      <c r="AH213" s="6">
        <f t="shared" si="101"/>
        <v>106.47</v>
      </c>
      <c r="AI213" s="6">
        <f t="shared" si="87"/>
        <v>293086.09999999998</v>
      </c>
      <c r="AJ213" s="6">
        <f t="shared" si="102"/>
        <v>1.0147459378228609</v>
      </c>
      <c r="AK213" s="6">
        <f>Hours_q!D213</f>
        <v>293086.09999999998</v>
      </c>
      <c r="AL213" s="2">
        <f t="shared" si="92"/>
        <v>1497.6349697918872</v>
      </c>
      <c r="AM213" s="6">
        <f>AM212*'Core data'!D104/'Core data'!D103</f>
        <v>110.39957615894038</v>
      </c>
      <c r="AN213" s="7">
        <f t="shared" si="88"/>
        <v>0.26057817648436221</v>
      </c>
      <c r="AO213" s="7">
        <f t="shared" si="103"/>
        <v>0.60189143546658774</v>
      </c>
      <c r="AP213" s="7">
        <f t="shared" si="104"/>
        <v>1.4677621043969185</v>
      </c>
      <c r="AQ213" s="7">
        <f t="shared" si="105"/>
        <v>1.5329684188225745</v>
      </c>
      <c r="AR213" s="7">
        <f t="shared" si="106"/>
        <v>1.2332709999474101</v>
      </c>
      <c r="AS213" s="7">
        <f t="shared" si="97"/>
        <v>1.5547887869779304</v>
      </c>
      <c r="AT213" s="7">
        <f t="shared" si="85"/>
        <v>-0.13500000000000001</v>
      </c>
      <c r="AU213" s="7">
        <f t="shared" si="89"/>
        <v>-0.46207089432075316</v>
      </c>
      <c r="AV213" s="7">
        <f>Hours_q!H213</f>
        <v>-7.6382700933288861E-2</v>
      </c>
      <c r="AW213" s="7">
        <f t="shared" si="84"/>
        <v>0.87916911538600018</v>
      </c>
      <c r="AX213" s="7">
        <f t="shared" si="83"/>
        <v>0.52500000000000002</v>
      </c>
      <c r="AY213" s="7">
        <f t="shared" si="90"/>
        <v>0.48997499999999999</v>
      </c>
      <c r="AZ213">
        <v>2723092</v>
      </c>
      <c r="BA213">
        <v>641003</v>
      </c>
      <c r="BB213" s="28">
        <v>3364192</v>
      </c>
      <c r="BC213" s="28">
        <f t="shared" si="86"/>
        <v>31597.557997557997</v>
      </c>
      <c r="BD213">
        <v>0.58679999999999999</v>
      </c>
      <c r="BE213">
        <v>0.59558500000000003</v>
      </c>
      <c r="BF213">
        <v>1.423</v>
      </c>
      <c r="BG213">
        <v>1.9599</v>
      </c>
    </row>
    <row r="214" spans="1:59" ht="13.5" thickBot="1" x14ac:dyDescent="0.25">
      <c r="A214" t="s">
        <v>574</v>
      </c>
      <c r="C214" s="29">
        <v>2.2000000000000002</v>
      </c>
      <c r="D214" s="31">
        <v>2.2000000000000002</v>
      </c>
      <c r="E214">
        <v>3211731.7</v>
      </c>
      <c r="F214">
        <v>1837907.7</v>
      </c>
      <c r="G214">
        <v>771090.4</v>
      </c>
      <c r="H214">
        <v>107.83199999999999</v>
      </c>
      <c r="I214">
        <v>293624.09999999998</v>
      </c>
      <c r="J214" s="4">
        <f t="shared" si="91"/>
        <v>293624.09999999998</v>
      </c>
      <c r="K214">
        <v>109.67</v>
      </c>
      <c r="L214">
        <v>0.09</v>
      </c>
      <c r="AD214">
        <v>112.81</v>
      </c>
      <c r="AE214" s="6">
        <f t="shared" si="98"/>
        <v>3211731.7</v>
      </c>
      <c r="AF214" s="6">
        <f t="shared" si="99"/>
        <v>17044.177053193856</v>
      </c>
      <c r="AG214" s="6">
        <f t="shared" si="100"/>
        <v>7150.8494695452191</v>
      </c>
      <c r="AH214" s="6">
        <f t="shared" si="101"/>
        <v>107.83199999999999</v>
      </c>
      <c r="AI214" s="6">
        <f t="shared" si="87"/>
        <v>293624.09999999998</v>
      </c>
      <c r="AJ214" s="6">
        <f t="shared" si="102"/>
        <v>1.0170450330143186</v>
      </c>
      <c r="AK214" s="6">
        <f>Hours_q!D214</f>
        <v>293624.09999999998</v>
      </c>
      <c r="AL214" s="2">
        <f t="shared" si="92"/>
        <v>1498.2320820049335</v>
      </c>
      <c r="AM214" s="6">
        <f>AM213*'Core data'!D105/'Core data'!D104</f>
        <v>112.45139072847681</v>
      </c>
      <c r="AN214" s="7">
        <f t="shared" si="88"/>
        <v>-0.1692170935775052</v>
      </c>
      <c r="AO214" s="7">
        <f t="shared" si="103"/>
        <v>0.4137166795131485</v>
      </c>
      <c r="AP214" s="7">
        <f t="shared" si="104"/>
        <v>1.4229477948022968</v>
      </c>
      <c r="AQ214" s="7">
        <f t="shared" si="105"/>
        <v>0.94289878288498397</v>
      </c>
      <c r="AR214" s="7">
        <f t="shared" si="106"/>
        <v>1.2711205109453763</v>
      </c>
      <c r="AS214" s="7">
        <f t="shared" si="97"/>
        <v>1.8414751160838678</v>
      </c>
      <c r="AT214" s="7">
        <f t="shared" si="85"/>
        <v>2.2499999999999999E-2</v>
      </c>
      <c r="AU214" s="7">
        <f t="shared" si="89"/>
        <v>0.22631227382488481</v>
      </c>
      <c r="AV214" s="7">
        <f>Hours_q!H214</f>
        <v>2.0277931845840359E-2</v>
      </c>
      <c r="AW214" s="7">
        <f t="shared" si="84"/>
        <v>0.97582974816512946</v>
      </c>
      <c r="AX214" s="7">
        <f t="shared" si="83"/>
        <v>0.55000000000000004</v>
      </c>
      <c r="AY214" s="7">
        <f t="shared" si="90"/>
        <v>0.58037499999999997</v>
      </c>
      <c r="AZ214">
        <v>2754953</v>
      </c>
      <c r="BA214">
        <v>653137</v>
      </c>
      <c r="BB214" s="28">
        <v>3407711</v>
      </c>
      <c r="BC214" s="28">
        <f t="shared" si="86"/>
        <v>31602.038355961125</v>
      </c>
      <c r="BD214">
        <v>1.1395</v>
      </c>
      <c r="BE214">
        <v>1.1866030000000001</v>
      </c>
      <c r="BF214">
        <v>1.8061</v>
      </c>
      <c r="BG214">
        <v>2.3214999999999999</v>
      </c>
    </row>
    <row r="215" spans="1:59" ht="13.5" thickBot="1" x14ac:dyDescent="0.25">
      <c r="A215" t="s">
        <v>575</v>
      </c>
      <c r="C215" s="29">
        <v>2.1</v>
      </c>
      <c r="D215" s="31">
        <v>2.2000000000000002</v>
      </c>
      <c r="E215">
        <v>3208889.8</v>
      </c>
      <c r="F215">
        <v>1867771.2</v>
      </c>
      <c r="G215">
        <v>764952.5</v>
      </c>
      <c r="H215">
        <v>109.85299999999999</v>
      </c>
      <c r="I215">
        <v>294198.3</v>
      </c>
      <c r="J215" s="4">
        <f t="shared" si="91"/>
        <v>294198.3</v>
      </c>
      <c r="K215">
        <v>111.37</v>
      </c>
      <c r="L215">
        <v>1.35</v>
      </c>
      <c r="AD215">
        <v>115.02</v>
      </c>
      <c r="AE215" s="6">
        <f t="shared" si="98"/>
        <v>3208889.8</v>
      </c>
      <c r="AF215" s="6">
        <f t="shared" si="99"/>
        <v>17002.459650624016</v>
      </c>
      <c r="AG215" s="6">
        <f t="shared" si="100"/>
        <v>6963.4192966964947</v>
      </c>
      <c r="AH215" s="6">
        <f t="shared" si="101"/>
        <v>109.85299999999999</v>
      </c>
      <c r="AI215" s="6">
        <f t="shared" si="87"/>
        <v>294198.3</v>
      </c>
      <c r="AJ215" s="6">
        <f t="shared" si="102"/>
        <v>1.0138093634220278</v>
      </c>
      <c r="AK215" s="6">
        <f>Hours_q!D215</f>
        <v>294198.3</v>
      </c>
      <c r="AL215" s="2">
        <f t="shared" si="92"/>
        <v>1498.1435578586158</v>
      </c>
      <c r="AM215" s="6">
        <f>AM214*'Core data'!D106/'Core data'!D105</f>
        <v>114.68249006622516</v>
      </c>
      <c r="AN215" s="7">
        <f t="shared" si="88"/>
        <v>-0.7288120156827449</v>
      </c>
      <c r="AO215" s="7">
        <f t="shared" si="103"/>
        <v>-0.28388933914885278</v>
      </c>
      <c r="AP215" s="7">
        <f t="shared" si="104"/>
        <v>-0.44042565980421655</v>
      </c>
      <c r="AQ215" s="7">
        <f t="shared" si="105"/>
        <v>-2.8514176536979203</v>
      </c>
      <c r="AR215" s="7">
        <f t="shared" si="106"/>
        <v>1.8568647989878753</v>
      </c>
      <c r="AS215" s="7">
        <f t="shared" si="97"/>
        <v>1.9646308092047211</v>
      </c>
      <c r="AT215" s="7">
        <f t="shared" si="85"/>
        <v>0.33750000000000002</v>
      </c>
      <c r="AU215" s="7">
        <f t="shared" si="89"/>
        <v>-0.31865133569872439</v>
      </c>
      <c r="AV215" s="7">
        <f>Hours_q!H215</f>
        <v>0.2286488241645479</v>
      </c>
      <c r="AW215" s="7">
        <f t="shared" si="84"/>
        <v>1.184200640483837</v>
      </c>
      <c r="AX215" s="7">
        <f t="shared" si="83"/>
        <v>0.55000000000000004</v>
      </c>
      <c r="AY215" s="7">
        <f t="shared" si="90"/>
        <v>0.75995000000000001</v>
      </c>
      <c r="AZ215">
        <v>2789221</v>
      </c>
      <c r="BA215">
        <v>664349</v>
      </c>
      <c r="BB215" s="28">
        <v>3453109</v>
      </c>
      <c r="BC215" s="28">
        <f t="shared" si="86"/>
        <v>31433.90713043795</v>
      </c>
      <c r="BD215">
        <v>2.3519999999999999</v>
      </c>
      <c r="BE215">
        <v>2.3659729999999999</v>
      </c>
      <c r="BF215">
        <v>2.7149999999999999</v>
      </c>
      <c r="BG215">
        <v>3.0398000000000001</v>
      </c>
    </row>
    <row r="216" spans="1:59" ht="13.5" thickBot="1" x14ac:dyDescent="0.25">
      <c r="A216" t="s">
        <v>576</v>
      </c>
      <c r="C216" s="29">
        <v>2.1</v>
      </c>
      <c r="D216" s="31">
        <v>2.1</v>
      </c>
      <c r="E216">
        <v>3208113</v>
      </c>
      <c r="F216">
        <v>1899758.9</v>
      </c>
      <c r="G216">
        <v>800616.7</v>
      </c>
      <c r="H216">
        <v>112.04300000000001</v>
      </c>
      <c r="I216">
        <v>294864.5</v>
      </c>
      <c r="J216" s="4">
        <f t="shared" si="91"/>
        <v>294864.5</v>
      </c>
      <c r="K216">
        <v>113.05</v>
      </c>
      <c r="L216">
        <v>2.35</v>
      </c>
      <c r="AD216">
        <v>117.31</v>
      </c>
      <c r="AE216" s="6">
        <f t="shared" ref="AE216:AE222" si="107">E216</f>
        <v>3208113</v>
      </c>
      <c r="AF216" s="6">
        <f t="shared" si="99"/>
        <v>16955.623287487837</v>
      </c>
      <c r="AG216" s="6">
        <f t="shared" si="100"/>
        <v>7145.6199851842584</v>
      </c>
      <c r="AH216" s="6">
        <f t="shared" ref="AH216:AH222" si="108">H216</f>
        <v>112.04300000000001</v>
      </c>
      <c r="AI216" s="6">
        <f t="shared" si="87"/>
        <v>294864.5</v>
      </c>
      <c r="AJ216" s="6">
        <f t="shared" si="102"/>
        <v>1.0089876208241477</v>
      </c>
      <c r="AK216" s="6">
        <f>Hours_q!D216</f>
        <v>294864.5</v>
      </c>
      <c r="AL216" s="2">
        <f t="shared" ref="AL216:AL222" si="109">100*LN(AE216)</f>
        <v>1498.1193471787078</v>
      </c>
      <c r="AM216" s="6">
        <f>AM215*'Core data'!D107/'Core data'!D106</f>
        <v>116.73430463576157</v>
      </c>
      <c r="AN216" s="7">
        <f t="shared" si="88"/>
        <v>0.64789446698754449</v>
      </c>
      <c r="AO216" s="7">
        <f>100*LN(AE216/AI216/(AE215/AI215))</f>
        <v>-0.25040058157326228</v>
      </c>
      <c r="AP216" s="7">
        <f t="shared" ref="AP216:AP222" si="110">100*LN(AF216/AI216/(AF215/AI215))</f>
        <v>-0.50203817567174036</v>
      </c>
      <c r="AQ216" s="7">
        <f t="shared" ref="AQ216:AQ222" si="111">100*LN(AG216/AI216/(AG215/AI215))</f>
        <v>2.3567048525278365</v>
      </c>
      <c r="AR216" s="7">
        <f t="shared" ref="AR216:AR222" si="112">100*LN(AH216/AH215)</f>
        <v>1.973961775896051</v>
      </c>
      <c r="AS216" s="7">
        <f t="shared" ref="AS216:AS222" si="113">100*LN(AM216/AM215)</f>
        <v>1.7733097895248593</v>
      </c>
      <c r="AT216" s="7">
        <f t="shared" si="85"/>
        <v>0.58750000000000002</v>
      </c>
      <c r="AU216" s="7">
        <f t="shared" si="89"/>
        <v>-0.47674104399906236</v>
      </c>
      <c r="AV216" s="7">
        <f>Hours_q!H216</f>
        <v>0.8314256863102677</v>
      </c>
      <c r="AW216" s="7">
        <f t="shared" si="84"/>
        <v>1.7869775026295569</v>
      </c>
      <c r="AX216" s="7">
        <f t="shared" si="83"/>
        <v>0.52500000000000002</v>
      </c>
      <c r="AY216" s="7">
        <f t="shared" si="90"/>
        <v>0.79167500000000002</v>
      </c>
      <c r="AZ216">
        <v>2878852</v>
      </c>
      <c r="BA216">
        <v>673711</v>
      </c>
      <c r="BB216" s="28">
        <v>3552869</v>
      </c>
      <c r="BC216" s="28">
        <f t="shared" si="86"/>
        <v>31709.870317645902</v>
      </c>
      <c r="BD216">
        <v>2.9321000000000002</v>
      </c>
      <c r="BE216">
        <v>2.8557269999999999</v>
      </c>
      <c r="BF216">
        <v>2.9220999999999999</v>
      </c>
      <c r="BG216">
        <v>3.1667000000000001</v>
      </c>
    </row>
    <row r="217" spans="1:59" ht="13.5" thickBot="1" x14ac:dyDescent="0.25">
      <c r="A217" t="s">
        <v>665</v>
      </c>
      <c r="C217" s="29">
        <v>2.1</v>
      </c>
      <c r="D217" s="31">
        <v>2.1</v>
      </c>
      <c r="E217">
        <v>3210769.5</v>
      </c>
      <c r="F217">
        <v>1928115</v>
      </c>
      <c r="G217">
        <v>804564.2</v>
      </c>
      <c r="H217">
        <v>113.28100000000001</v>
      </c>
      <c r="I217">
        <v>295206.3</v>
      </c>
      <c r="J217" s="4">
        <f t="shared" si="91"/>
        <v>295206.3</v>
      </c>
      <c r="K217">
        <v>114.08</v>
      </c>
      <c r="L217">
        <v>3.15</v>
      </c>
      <c r="AE217" s="6">
        <f t="shared" si="107"/>
        <v>3210769.5</v>
      </c>
      <c r="AF217" s="6">
        <f t="shared" si="99"/>
        <v>17020.638942099733</v>
      </c>
      <c r="AG217" s="6">
        <f t="shared" si="100"/>
        <v>7102.3755086907768</v>
      </c>
      <c r="AH217" s="6">
        <f t="shared" si="108"/>
        <v>113.28100000000001</v>
      </c>
      <c r="AI217" s="6">
        <f t="shared" si="87"/>
        <v>295206.3</v>
      </c>
      <c r="AJ217" s="6">
        <f t="shared" si="102"/>
        <v>1.0070532569451187</v>
      </c>
      <c r="AK217" s="6">
        <f>Hours_q!D217</f>
        <v>295206.3</v>
      </c>
      <c r="AL217" s="2">
        <f t="shared" si="109"/>
        <v>1498.2021186004208</v>
      </c>
      <c r="AM217" s="6">
        <f>AM216*'Core data'!D108/'Core data'!D107</f>
        <v>118.13870198675495</v>
      </c>
      <c r="AN217" s="7">
        <f t="shared" si="88"/>
        <v>-3.7677234873147579E-2</v>
      </c>
      <c r="AO217" s="7">
        <f t="shared" ref="AO217:AO222" si="114">100*LN(AE217/AI217/(AE216/AI216))</f>
        <v>-3.3079095963386554E-2</v>
      </c>
      <c r="AP217" s="7">
        <f t="shared" si="110"/>
        <v>0.26686217466768641</v>
      </c>
      <c r="AQ217" s="7">
        <f t="shared" si="111"/>
        <v>-0.7228777911215607</v>
      </c>
      <c r="AR217" s="7">
        <f t="shared" si="112"/>
        <v>1.0988731405254148</v>
      </c>
      <c r="AS217" s="7">
        <f t="shared" si="113"/>
        <v>1.1958922898272062</v>
      </c>
      <c r="AT217" s="7">
        <f t="shared" si="85"/>
        <v>0.78749999999999998</v>
      </c>
      <c r="AU217" s="7">
        <f t="shared" si="89"/>
        <v>-0.19189734632470876</v>
      </c>
      <c r="AV217" s="7">
        <f>Hours_q!H217</f>
        <v>0.74423048100836442</v>
      </c>
      <c r="AW217" s="7">
        <f t="shared" si="84"/>
        <v>1.6997822973276535</v>
      </c>
      <c r="AX217" s="7">
        <f t="shared" si="83"/>
        <v>0.52500000000000002</v>
      </c>
      <c r="AY217" s="7">
        <f t="shared" si="90"/>
        <v>0.79695000000000005</v>
      </c>
      <c r="AZ217">
        <v>2914835</v>
      </c>
      <c r="BA217">
        <v>680120</v>
      </c>
      <c r="BB217" s="28">
        <v>3594935</v>
      </c>
      <c r="BC217" s="28">
        <f t="shared" si="86"/>
        <v>31734.668655820482</v>
      </c>
      <c r="BD217">
        <v>3.0851999999999999</v>
      </c>
      <c r="BE217">
        <v>2.9944890000000002</v>
      </c>
      <c r="BF217">
        <v>2.9525999999999999</v>
      </c>
      <c r="BG217">
        <v>3.1878000000000002</v>
      </c>
    </row>
    <row r="218" spans="1:59" ht="13.5" thickBot="1" x14ac:dyDescent="0.25">
      <c r="A218" t="s">
        <v>666</v>
      </c>
      <c r="C218" s="29">
        <v>2.1</v>
      </c>
      <c r="D218" s="31">
        <v>2.1</v>
      </c>
      <c r="E218">
        <v>3210934.5</v>
      </c>
      <c r="F218">
        <v>1949136.9</v>
      </c>
      <c r="G218">
        <v>802558.7</v>
      </c>
      <c r="H218">
        <v>114.11199999999999</v>
      </c>
      <c r="I218">
        <v>295720.3</v>
      </c>
      <c r="J218" s="4">
        <f t="shared" si="91"/>
        <v>295720.3</v>
      </c>
      <c r="K218">
        <v>115.48</v>
      </c>
      <c r="L218">
        <v>3.62</v>
      </c>
      <c r="AE218" s="6">
        <f t="shared" si="107"/>
        <v>3210934.5</v>
      </c>
      <c r="AF218" s="6">
        <f t="shared" si="99"/>
        <v>17080.91085950645</v>
      </c>
      <c r="AG218" s="6">
        <f t="shared" si="100"/>
        <v>7033.0789049355017</v>
      </c>
      <c r="AH218" s="6">
        <f t="shared" si="108"/>
        <v>114.11199999999999</v>
      </c>
      <c r="AI218" s="6">
        <f t="shared" si="87"/>
        <v>295720.3</v>
      </c>
      <c r="AJ218" s="6">
        <f t="shared" si="102"/>
        <v>1.0119882220975884</v>
      </c>
      <c r="AK218" s="6">
        <f>Hours_q!D218</f>
        <v>295720.3</v>
      </c>
      <c r="AL218" s="2">
        <f t="shared" si="109"/>
        <v>1498.2072574233887</v>
      </c>
      <c r="AM218" s="6">
        <f>AM217*'Core data'!D109/'Core data'!D108</f>
        <v>119.13472847682118</v>
      </c>
      <c r="AN218" s="7">
        <f t="shared" si="88"/>
        <v>-0.36633131359609977</v>
      </c>
      <c r="AO218" s="7">
        <f t="shared" si="114"/>
        <v>-0.16882529698513188</v>
      </c>
      <c r="AP218" s="7">
        <f t="shared" si="110"/>
        <v>0.17952116453661415</v>
      </c>
      <c r="AQ218" s="7">
        <f t="shared" si="111"/>
        <v>-1.154437147079967</v>
      </c>
      <c r="AR218" s="7">
        <f t="shared" si="112"/>
        <v>0.73089646506134742</v>
      </c>
      <c r="AS218" s="7">
        <f t="shared" si="113"/>
        <v>0.83956500201889406</v>
      </c>
      <c r="AT218" s="7">
        <f t="shared" si="85"/>
        <v>0.90500000000000003</v>
      </c>
      <c r="AU218" s="7">
        <f t="shared" si="89"/>
        <v>0.48884334781351124</v>
      </c>
      <c r="AV218" s="7">
        <f>Hours_q!H218</f>
        <v>0.9409700790500235</v>
      </c>
      <c r="AW218" s="7">
        <f t="shared" si="84"/>
        <v>1.8965218953693126</v>
      </c>
      <c r="AX218" s="7">
        <f t="shared" si="83"/>
        <v>0.52500000000000002</v>
      </c>
      <c r="AY218" s="7">
        <f t="shared" si="90"/>
        <v>0.84312500000000001</v>
      </c>
      <c r="AZ218">
        <v>2928131</v>
      </c>
      <c r="BA218">
        <v>686621</v>
      </c>
      <c r="BB218" s="28">
        <v>3614347</v>
      </c>
      <c r="BC218" s="28">
        <f t="shared" si="86"/>
        <v>31673.680243970837</v>
      </c>
      <c r="BD218">
        <v>3.4405999999999999</v>
      </c>
      <c r="BE218">
        <v>3.3097449999999999</v>
      </c>
      <c r="BF218">
        <v>3.1774</v>
      </c>
      <c r="BG218">
        <v>3.3725000000000001</v>
      </c>
    </row>
    <row r="219" spans="1:59" ht="13.5" thickBot="1" x14ac:dyDescent="0.25">
      <c r="A219" t="s">
        <v>667</v>
      </c>
      <c r="C219" s="29">
        <v>2</v>
      </c>
      <c r="D219" s="31">
        <v>2.1</v>
      </c>
      <c r="E219">
        <v>3212482.2</v>
      </c>
      <c r="F219">
        <v>1960543.6</v>
      </c>
      <c r="G219">
        <v>809395.5</v>
      </c>
      <c r="H219">
        <v>115.377</v>
      </c>
      <c r="I219">
        <v>296293.8</v>
      </c>
      <c r="J219" s="4">
        <f t="shared" si="91"/>
        <v>296293.8</v>
      </c>
      <c r="K219">
        <v>117.12</v>
      </c>
      <c r="L219">
        <v>3.85</v>
      </c>
      <c r="AE219" s="6">
        <f t="shared" si="107"/>
        <v>3212482.2</v>
      </c>
      <c r="AF219" s="6">
        <f t="shared" si="99"/>
        <v>16992.499371625196</v>
      </c>
      <c r="AG219" s="6">
        <f t="shared" si="100"/>
        <v>7015.2240047843161</v>
      </c>
      <c r="AH219" s="6">
        <f t="shared" si="108"/>
        <v>115.377</v>
      </c>
      <c r="AI219" s="6">
        <f t="shared" si="87"/>
        <v>296293.8</v>
      </c>
      <c r="AJ219" s="6">
        <f t="shared" si="102"/>
        <v>1.0151069970618061</v>
      </c>
      <c r="AK219" s="6">
        <f>Hours_q!D219</f>
        <v>296293.8</v>
      </c>
      <c r="AL219" s="2">
        <f t="shared" si="109"/>
        <v>1498.255446731423</v>
      </c>
      <c r="AM219" s="6">
        <f>AM218*'Core data'!D110/'Core data'!D109</f>
        <v>119.68254304635759</v>
      </c>
      <c r="AN219" s="7">
        <f t="shared" si="88"/>
        <v>-0.55577680022827702</v>
      </c>
      <c r="AO219" s="7">
        <f t="shared" si="114"/>
        <v>-0.14555613802735012</v>
      </c>
      <c r="AP219" s="7">
        <f t="shared" si="110"/>
        <v>-0.71269371509000756</v>
      </c>
      <c r="AQ219" s="7">
        <f t="shared" si="111"/>
        <v>-0.44793856646820557</v>
      </c>
      <c r="AR219" s="7">
        <f t="shared" si="112"/>
        <v>1.1024605209993563</v>
      </c>
      <c r="AS219" s="7">
        <f t="shared" si="113"/>
        <v>0.45877379544512259</v>
      </c>
      <c r="AT219" s="7">
        <f t="shared" si="85"/>
        <v>0.96250000000000002</v>
      </c>
      <c r="AU219" s="7">
        <f t="shared" si="89"/>
        <v>0.30770902082734192</v>
      </c>
      <c r="AV219" s="7">
        <f>Hours_q!H219</f>
        <v>0.86693240594355703</v>
      </c>
      <c r="AW219" s="7">
        <f t="shared" si="84"/>
        <v>1.8224842222628461</v>
      </c>
      <c r="AX219" s="7">
        <f t="shared" si="83"/>
        <v>0.52500000000000002</v>
      </c>
      <c r="AY219" s="7">
        <f t="shared" si="90"/>
        <v>0.83414999999999995</v>
      </c>
      <c r="AZ219">
        <v>2946697</v>
      </c>
      <c r="BA219">
        <v>694500</v>
      </c>
      <c r="BB219" s="28">
        <v>3641208</v>
      </c>
      <c r="BC219" s="28">
        <f t="shared" si="86"/>
        <v>31559.218908447958</v>
      </c>
      <c r="BD219">
        <v>3.2244000000000002</v>
      </c>
      <c r="BE219">
        <v>3.1334780000000002</v>
      </c>
      <c r="BF219">
        <v>3.0135000000000001</v>
      </c>
      <c r="BG219">
        <v>3.3365999999999998</v>
      </c>
    </row>
    <row r="220" spans="1:59" ht="13.5" thickBot="1" x14ac:dyDescent="0.25">
      <c r="A220" t="s">
        <v>668</v>
      </c>
      <c r="C220" s="29">
        <v>2</v>
      </c>
      <c r="D220" s="31">
        <v>2</v>
      </c>
      <c r="E220">
        <v>3222429.5</v>
      </c>
      <c r="F220">
        <v>1981321</v>
      </c>
      <c r="G220">
        <v>798441.5</v>
      </c>
      <c r="H220">
        <v>116.023</v>
      </c>
      <c r="I220">
        <v>296504.59999999998</v>
      </c>
      <c r="J220" s="4">
        <f t="shared" si="91"/>
        <v>296504.59999999998</v>
      </c>
      <c r="K220">
        <v>118.48</v>
      </c>
      <c r="L220">
        <v>3.86</v>
      </c>
      <c r="AE220" s="6">
        <f t="shared" si="107"/>
        <v>3222429.5</v>
      </c>
      <c r="AF220" s="6">
        <f t="shared" si="99"/>
        <v>17076.967497823709</v>
      </c>
      <c r="AG220" s="6">
        <f t="shared" si="100"/>
        <v>6881.751894021013</v>
      </c>
      <c r="AH220" s="6">
        <f t="shared" si="108"/>
        <v>116.023</v>
      </c>
      <c r="AI220" s="6">
        <f t="shared" si="87"/>
        <v>296504.59999999998</v>
      </c>
      <c r="AJ220" s="6">
        <f t="shared" si="102"/>
        <v>1.0211768356274187</v>
      </c>
      <c r="AK220" s="6">
        <f>Hours_q!D220</f>
        <v>296504.59999999998</v>
      </c>
      <c r="AL220" s="2">
        <f t="shared" si="109"/>
        <v>1498.5646136131804</v>
      </c>
      <c r="AM220" s="6">
        <f>AM219*'Core data'!D111/'Core data'!D110</f>
        <v>120.58892715231786</v>
      </c>
      <c r="AN220" s="7">
        <f t="shared" si="88"/>
        <v>0.82334855921681782</v>
      </c>
      <c r="AO220" s="7">
        <f t="shared" si="114"/>
        <v>0.23804657883983288</v>
      </c>
      <c r="AP220" s="7">
        <f t="shared" si="110"/>
        <v>0.42473893429771803</v>
      </c>
      <c r="AQ220" s="7">
        <f t="shared" si="111"/>
        <v>-1.9920593041047006</v>
      </c>
      <c r="AR220" s="7">
        <f t="shared" si="112"/>
        <v>0.55834198637038679</v>
      </c>
      <c r="AS220" s="7">
        <f t="shared" si="113"/>
        <v>0.75447027038242909</v>
      </c>
      <c r="AT220" s="7">
        <f t="shared" si="85"/>
        <v>0.96499999999999997</v>
      </c>
      <c r="AU220" s="7">
        <f t="shared" si="89"/>
        <v>0.59616998828379097</v>
      </c>
      <c r="AV220" s="7">
        <f>Hours_q!H220</f>
        <v>0.95351009928303421</v>
      </c>
      <c r="AW220" s="7">
        <f t="shared" si="84"/>
        <v>1.9090619156023232</v>
      </c>
      <c r="AX220" s="7">
        <f t="shared" si="83"/>
        <v>0.5</v>
      </c>
      <c r="AY220" s="7">
        <f t="shared" si="90"/>
        <v>0.74009999999999998</v>
      </c>
      <c r="AZ220">
        <v>2994684</v>
      </c>
      <c r="BA220">
        <v>699717</v>
      </c>
      <c r="BB220" s="28">
        <v>3694494</v>
      </c>
      <c r="BC220" s="28">
        <f t="shared" si="86"/>
        <v>31842.772553717798</v>
      </c>
      <c r="BD220">
        <v>2.9525999999999999</v>
      </c>
      <c r="BE220">
        <v>2.8943569999999998</v>
      </c>
      <c r="BF220">
        <v>2.7481</v>
      </c>
      <c r="BG220">
        <v>2.9603999999999999</v>
      </c>
    </row>
    <row r="221" spans="1:59" ht="13.5" thickBot="1" x14ac:dyDescent="0.25">
      <c r="A221" t="s">
        <v>669</v>
      </c>
      <c r="C221" s="29">
        <v>2</v>
      </c>
      <c r="D221" s="31">
        <v>2</v>
      </c>
      <c r="E221">
        <v>3228116</v>
      </c>
      <c r="F221">
        <v>1989648.1</v>
      </c>
      <c r="G221">
        <v>794600.9</v>
      </c>
      <c r="H221">
        <v>116.604</v>
      </c>
      <c r="I221">
        <v>297395.5</v>
      </c>
      <c r="J221" s="4">
        <f t="shared" si="91"/>
        <v>297395.5</v>
      </c>
      <c r="K221">
        <v>119.5</v>
      </c>
      <c r="L221">
        <v>3.77</v>
      </c>
      <c r="AE221" s="6">
        <f t="shared" si="107"/>
        <v>3228116</v>
      </c>
      <c r="AF221" s="6">
        <f t="shared" si="99"/>
        <v>17063.291996844018</v>
      </c>
      <c r="AG221" s="6">
        <f t="shared" si="100"/>
        <v>6814.5252306953453</v>
      </c>
      <c r="AH221" s="6">
        <f t="shared" si="108"/>
        <v>116.604</v>
      </c>
      <c r="AI221" s="6">
        <f t="shared" si="87"/>
        <v>297395.5</v>
      </c>
      <c r="AJ221" s="6">
        <f t="shared" si="102"/>
        <v>1.0248361977290659</v>
      </c>
      <c r="AK221" s="6">
        <f>Hours_q!D221</f>
        <v>297395.5</v>
      </c>
      <c r="AL221" s="2">
        <f t="shared" si="109"/>
        <v>1498.7409243290126</v>
      </c>
      <c r="AM221" s="6">
        <f>AM220*'Core data'!D112/'Core data'!D111</f>
        <v>121.45547019867548</v>
      </c>
      <c r="AN221" s="7">
        <f t="shared" si="88"/>
        <v>0.11587889674455132</v>
      </c>
      <c r="AO221" s="7">
        <f t="shared" si="114"/>
        <v>-0.12370629654109022</v>
      </c>
      <c r="AP221" s="7">
        <f t="shared" si="110"/>
        <v>-0.38013064896263382</v>
      </c>
      <c r="AQ221" s="7">
        <f t="shared" si="111"/>
        <v>-1.2817028033758833</v>
      </c>
      <c r="AR221" s="7">
        <f t="shared" si="112"/>
        <v>0.49951313309295819</v>
      </c>
      <c r="AS221" s="7">
        <f t="shared" si="113"/>
        <v>0.71602297600211884</v>
      </c>
      <c r="AT221" s="7">
        <f t="shared" si="85"/>
        <v>0.9425</v>
      </c>
      <c r="AU221" s="7">
        <f t="shared" si="89"/>
        <v>0.35770700810925915</v>
      </c>
      <c r="AV221" s="7">
        <f>Hours_q!H221</f>
        <v>0.79531871343416827</v>
      </c>
      <c r="AW221" s="7">
        <f t="shared" si="84"/>
        <v>1.7508705297534575</v>
      </c>
      <c r="AX221" s="7">
        <f t="shared" si="83"/>
        <v>0.5</v>
      </c>
      <c r="AY221" s="7">
        <f t="shared" si="90"/>
        <v>0.78012499999999996</v>
      </c>
      <c r="AZ221">
        <v>3024344</v>
      </c>
      <c r="BA221">
        <v>704131</v>
      </c>
      <c r="BB221" s="28">
        <v>3728469</v>
      </c>
      <c r="BC221" s="28">
        <f t="shared" si="86"/>
        <v>31975.481115570648</v>
      </c>
      <c r="BD221">
        <v>3.1629</v>
      </c>
      <c r="BE221">
        <v>3.080254</v>
      </c>
      <c r="BF221">
        <v>2.9535</v>
      </c>
      <c r="BG221">
        <v>3.1204999999999998</v>
      </c>
    </row>
    <row r="222" spans="1:59" ht="13.5" thickBot="1" x14ac:dyDescent="0.25">
      <c r="A222" t="s">
        <v>670</v>
      </c>
      <c r="C222" s="30">
        <v>2</v>
      </c>
      <c r="D222" s="31">
        <v>2</v>
      </c>
      <c r="E222">
        <v>3241352.4</v>
      </c>
      <c r="F222">
        <v>2008963.7</v>
      </c>
      <c r="G222">
        <v>806893.4</v>
      </c>
      <c r="H222">
        <v>117.241</v>
      </c>
      <c r="I222">
        <v>297872.8</v>
      </c>
      <c r="J222" s="4">
        <f t="shared" si="91"/>
        <v>297872.8</v>
      </c>
      <c r="K222">
        <v>120.53</v>
      </c>
      <c r="L222">
        <v>3.55</v>
      </c>
      <c r="AE222" s="6">
        <f t="shared" si="107"/>
        <v>3241352.4</v>
      </c>
      <c r="AF222" s="6">
        <f t="shared" si="99"/>
        <v>17135.334055492531</v>
      </c>
      <c r="AG222" s="6">
        <f t="shared" si="100"/>
        <v>6882.3483252445822</v>
      </c>
      <c r="AH222" s="6">
        <f t="shared" si="108"/>
        <v>117.241</v>
      </c>
      <c r="AI222" s="6">
        <f t="shared" si="87"/>
        <v>297872.8</v>
      </c>
      <c r="AJ222" s="6">
        <f t="shared" si="102"/>
        <v>1.0280533260548785</v>
      </c>
      <c r="AK222" s="6">
        <f>Hours_q!D222</f>
        <v>297872.8</v>
      </c>
      <c r="AL222" s="2">
        <f t="shared" si="109"/>
        <v>1499.1501208085681</v>
      </c>
      <c r="AM222" s="6">
        <f>AM221*'Core data'!D113/'Core data'!D112</f>
        <v>122.36185430463574</v>
      </c>
      <c r="AN222" s="7" t="e">
        <f t="shared" si="88"/>
        <v>#NUM!</v>
      </c>
      <c r="AO222" s="7">
        <f t="shared" si="114"/>
        <v>0.24883178273271078</v>
      </c>
      <c r="AP222" s="7">
        <f t="shared" si="110"/>
        <v>0.26095144087706384</v>
      </c>
      <c r="AQ222" s="7">
        <f t="shared" si="111"/>
        <v>0.82998757022176639</v>
      </c>
      <c r="AR222" s="7">
        <f t="shared" si="112"/>
        <v>0.54480666731252292</v>
      </c>
      <c r="AS222" s="7">
        <f t="shared" si="113"/>
        <v>0.74349784875179903</v>
      </c>
      <c r="AT222" s="7">
        <f t="shared" si="85"/>
        <v>0.88749999999999996</v>
      </c>
      <c r="AU222" s="7">
        <f t="shared" si="89"/>
        <v>0.31342465555618387</v>
      </c>
      <c r="AV222" s="7">
        <f>Hours_q!H222</f>
        <v>0.67997551389580069</v>
      </c>
      <c r="AW222" s="7">
        <f t="shared" si="84"/>
        <v>1.6355273302150897</v>
      </c>
      <c r="AX222" s="7">
        <f t="shared" si="83"/>
        <v>0.5</v>
      </c>
      <c r="AY222" s="7">
        <f t="shared" si="90"/>
        <v>0.73770000000000002</v>
      </c>
      <c r="BC222" s="28">
        <f t="shared" si="86"/>
        <v>0</v>
      </c>
      <c r="BD222">
        <v>2.6848999999999998</v>
      </c>
      <c r="BE222">
        <v>2.655786</v>
      </c>
      <c r="BF222">
        <v>2.6631</v>
      </c>
      <c r="BG222">
        <v>2.9508000000000001</v>
      </c>
    </row>
    <row r="223" spans="1:59" x14ac:dyDescent="0.2">
      <c r="D223">
        <v>2</v>
      </c>
      <c r="G223">
        <v>810795.1</v>
      </c>
      <c r="AN223" s="7" t="e">
        <f t="shared" si="88"/>
        <v>#DIV/0!</v>
      </c>
      <c r="AY223" s="7">
        <f t="shared" si="90"/>
        <v>0</v>
      </c>
    </row>
    <row r="224" spans="1:59" x14ac:dyDescent="0.2">
      <c r="G224">
        <v>828825.9</v>
      </c>
    </row>
    <row r="225" spans="7:7" x14ac:dyDescent="0.2">
      <c r="G225">
        <v>833507</v>
      </c>
    </row>
    <row r="226" spans="7:7" x14ac:dyDescent="0.2">
      <c r="G226">
        <v>841831.8</v>
      </c>
    </row>
  </sheetData>
  <phoneticPr fontId="2" type="noConversion"/>
  <hyperlinks>
    <hyperlink ref="E2" r:id="rId1" xr:uid="{00000000-0004-0000-0300-000000000000}"/>
    <hyperlink ref="AA2" r:id="rId2" xr:uid="{00000000-0004-0000-0300-000001000000}"/>
    <hyperlink ref="G2" r:id="rId3" display="J025IFN@EUDATA" xr:uid="{00000000-0004-0000-0300-000002000000}"/>
    <hyperlink ref="K2" r:id="rId4" xr:uid="{00000000-0004-0000-0300-000003000000}"/>
    <hyperlink ref="H2" r:id="rId5" xr:uid="{00000000-0004-0000-0300-000004000000}"/>
    <hyperlink ref="I2" r:id="rId6" display="N025PP2T@EUDATA" xr:uid="{DA38B01C-F33C-44ED-8100-37870DA884C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22"/>
  <sheetViews>
    <sheetView zoomScale="130" zoomScaleNormal="130" workbookViewId="0">
      <pane xSplit="1" ySplit="3" topLeftCell="B49" activePane="bottomRight" state="frozen"/>
      <selection pane="topRight" activeCell="B1" sqref="B1"/>
      <selection pane="bottomLeft" activeCell="A4" sqref="A4"/>
      <selection pane="bottomRight" activeCell="H64" sqref="H64"/>
    </sheetView>
  </sheetViews>
  <sheetFormatPr defaultRowHeight="12.75" x14ac:dyDescent="0.2"/>
  <cols>
    <col min="12" max="12" width="12.42578125" bestFit="1" customWidth="1"/>
  </cols>
  <sheetData>
    <row r="1" spans="1:8" x14ac:dyDescent="0.2">
      <c r="C1" t="s">
        <v>208</v>
      </c>
      <c r="F1" t="s">
        <v>356</v>
      </c>
    </row>
    <row r="2" spans="1:8" x14ac:dyDescent="0.2">
      <c r="C2" s="1" t="s">
        <v>354</v>
      </c>
    </row>
    <row r="3" spans="1:8" x14ac:dyDescent="0.2">
      <c r="C3" t="s">
        <v>353</v>
      </c>
      <c r="D3" t="s">
        <v>365</v>
      </c>
      <c r="E3" t="s">
        <v>355</v>
      </c>
      <c r="F3" t="s">
        <v>359</v>
      </c>
      <c r="G3" t="s">
        <v>360</v>
      </c>
      <c r="H3" t="s">
        <v>361</v>
      </c>
    </row>
    <row r="4" spans="1:8" x14ac:dyDescent="0.2">
      <c r="A4" t="s">
        <v>0</v>
      </c>
      <c r="D4">
        <f>Data_input!AI4</f>
        <v>211530.08859622944</v>
      </c>
    </row>
    <row r="5" spans="1:8" x14ac:dyDescent="0.2">
      <c r="A5" t="s">
        <v>2</v>
      </c>
      <c r="D5">
        <f>Data_input!AI5</f>
        <v>211605.58113320169</v>
      </c>
    </row>
    <row r="6" spans="1:8" x14ac:dyDescent="0.2">
      <c r="A6" t="s">
        <v>1</v>
      </c>
      <c r="D6">
        <f>Data_input!AI6</f>
        <v>211988.19103649285</v>
      </c>
    </row>
    <row r="7" spans="1:8" x14ac:dyDescent="0.2">
      <c r="A7" t="s">
        <v>3</v>
      </c>
      <c r="D7">
        <f>Data_input!AI7</f>
        <v>212329.62319234459</v>
      </c>
    </row>
    <row r="8" spans="1:8" x14ac:dyDescent="0.2">
      <c r="A8" t="s">
        <v>4</v>
      </c>
      <c r="D8">
        <f>Data_input!AI8</f>
        <v>212761.98954045834</v>
      </c>
    </row>
    <row r="9" spans="1:8" x14ac:dyDescent="0.2">
      <c r="A9" t="s">
        <v>5</v>
      </c>
      <c r="D9">
        <f>Data_input!AI9</f>
        <v>213376.22427309613</v>
      </c>
    </row>
    <row r="10" spans="1:8" x14ac:dyDescent="0.2">
      <c r="A10" t="s">
        <v>6</v>
      </c>
      <c r="D10">
        <f>Data_input!AI10</f>
        <v>212751.69510359847</v>
      </c>
    </row>
    <row r="11" spans="1:8" x14ac:dyDescent="0.2">
      <c r="A11" t="s">
        <v>7</v>
      </c>
      <c r="D11">
        <f>Data_input!AI11</f>
        <v>213022.78194090791</v>
      </c>
    </row>
    <row r="12" spans="1:8" x14ac:dyDescent="0.2">
      <c r="A12" t="s">
        <v>8</v>
      </c>
      <c r="D12">
        <f>Data_input!AI12</f>
        <v>213492.8945575078</v>
      </c>
    </row>
    <row r="13" spans="1:8" x14ac:dyDescent="0.2">
      <c r="A13" t="s">
        <v>9</v>
      </c>
      <c r="D13">
        <f>Data_input!AI13</f>
        <v>213633.58519459242</v>
      </c>
    </row>
    <row r="14" spans="1:8" x14ac:dyDescent="0.2">
      <c r="A14" t="s">
        <v>10</v>
      </c>
      <c r="D14">
        <f>Data_input!AI14</f>
        <v>214136.29686124853</v>
      </c>
    </row>
    <row r="15" spans="1:8" x14ac:dyDescent="0.2">
      <c r="A15" t="s">
        <v>11</v>
      </c>
      <c r="D15">
        <f>Data_input!AI15</f>
        <v>214757.39455179291</v>
      </c>
    </row>
    <row r="16" spans="1:8" x14ac:dyDescent="0.2">
      <c r="A16" t="s">
        <v>12</v>
      </c>
      <c r="D16">
        <f>Data_input!AI16</f>
        <v>215301.28396588843</v>
      </c>
    </row>
    <row r="17" spans="1:4" x14ac:dyDescent="0.2">
      <c r="A17" t="s">
        <v>13</v>
      </c>
      <c r="D17">
        <f>Data_input!AI17</f>
        <v>216816.28192376325</v>
      </c>
    </row>
    <row r="18" spans="1:4" x14ac:dyDescent="0.2">
      <c r="A18" t="s">
        <v>14</v>
      </c>
      <c r="D18">
        <f>Data_input!AI18</f>
        <v>217197.17608757774</v>
      </c>
    </row>
    <row r="19" spans="1:4" x14ac:dyDescent="0.2">
      <c r="A19" t="s">
        <v>15</v>
      </c>
      <c r="D19">
        <f>Data_input!AI19</f>
        <v>217741.06550167326</v>
      </c>
    </row>
    <row r="20" spans="1:4" x14ac:dyDescent="0.2">
      <c r="A20" t="s">
        <v>16</v>
      </c>
      <c r="D20">
        <f>Data_input!AI20</f>
        <v>217981.26902840313</v>
      </c>
    </row>
    <row r="21" spans="1:4" x14ac:dyDescent="0.2">
      <c r="A21" t="s">
        <v>17</v>
      </c>
      <c r="D21">
        <f>Data_input!AI21</f>
        <v>217840.57839131847</v>
      </c>
    </row>
    <row r="22" spans="1:4" x14ac:dyDescent="0.2">
      <c r="A22" t="s">
        <v>18</v>
      </c>
      <c r="D22">
        <f>Data_input!AI22</f>
        <v>217955.53293625347</v>
      </c>
    </row>
    <row r="23" spans="1:4" x14ac:dyDescent="0.2">
      <c r="A23" t="s">
        <v>19</v>
      </c>
      <c r="D23">
        <f>Data_input!AI23</f>
        <v>218365.5946711709</v>
      </c>
    </row>
    <row r="24" spans="1:4" x14ac:dyDescent="0.2">
      <c r="A24" t="s">
        <v>20</v>
      </c>
      <c r="D24">
        <f>Data_input!AI24</f>
        <v>218240.34568937603</v>
      </c>
    </row>
    <row r="25" spans="1:4" x14ac:dyDescent="0.2">
      <c r="A25" t="s">
        <v>21</v>
      </c>
      <c r="D25">
        <f>Data_input!AI25</f>
        <v>217590.08042772874</v>
      </c>
    </row>
    <row r="26" spans="1:4" x14ac:dyDescent="0.2">
      <c r="A26" t="s">
        <v>22</v>
      </c>
      <c r="D26">
        <f>Data_input!AI26</f>
        <v>217353.30837995216</v>
      </c>
    </row>
    <row r="27" spans="1:4" x14ac:dyDescent="0.2">
      <c r="A27" t="s">
        <v>23</v>
      </c>
      <c r="D27">
        <f>Data_input!AI27</f>
        <v>217883.4718782345</v>
      </c>
    </row>
    <row r="28" spans="1:4" x14ac:dyDescent="0.2">
      <c r="A28" t="s">
        <v>24</v>
      </c>
      <c r="D28">
        <f>Data_input!AI28</f>
        <v>218085.92913647825</v>
      </c>
    </row>
    <row r="29" spans="1:4" x14ac:dyDescent="0.2">
      <c r="A29" t="s">
        <v>25</v>
      </c>
      <c r="D29">
        <f>Data_input!AI29</f>
        <v>218693.30091120949</v>
      </c>
    </row>
    <row r="30" spans="1:4" x14ac:dyDescent="0.2">
      <c r="A30" t="s">
        <v>26</v>
      </c>
      <c r="D30">
        <f>Data_input!AI30</f>
        <v>219166.84500676268</v>
      </c>
    </row>
    <row r="31" spans="1:4" x14ac:dyDescent="0.2">
      <c r="A31" t="s">
        <v>27</v>
      </c>
      <c r="D31">
        <f>Data_input!AI31</f>
        <v>219419.05870982903</v>
      </c>
    </row>
    <row r="32" spans="1:4" x14ac:dyDescent="0.2">
      <c r="A32" t="s">
        <v>28</v>
      </c>
      <c r="D32">
        <f>Data_input!AI32</f>
        <v>219726.17607614794</v>
      </c>
    </row>
    <row r="33" spans="1:4" x14ac:dyDescent="0.2">
      <c r="A33" t="s">
        <v>29</v>
      </c>
      <c r="D33">
        <f>Data_input!AI33</f>
        <v>220108.7859794391</v>
      </c>
    </row>
    <row r="34" spans="1:4" x14ac:dyDescent="0.2">
      <c r="A34" t="s">
        <v>30</v>
      </c>
      <c r="D34">
        <f>Data_input!AI34</f>
        <v>219872.01393166251</v>
      </c>
    </row>
    <row r="35" spans="1:4" x14ac:dyDescent="0.2">
      <c r="A35" t="s">
        <v>31</v>
      </c>
      <c r="D35">
        <f>Data_input!AI35</f>
        <v>220062.46101356976</v>
      </c>
    </row>
    <row r="36" spans="1:4" x14ac:dyDescent="0.2">
      <c r="A36" t="s">
        <v>32</v>
      </c>
      <c r="D36">
        <f>Data_input!AI36</f>
        <v>220393.59873256166</v>
      </c>
    </row>
    <row r="37" spans="1:4" x14ac:dyDescent="0.2">
      <c r="A37" t="s">
        <v>33</v>
      </c>
      <c r="D37">
        <f>Data_input!AI37</f>
        <v>220844.83821491848</v>
      </c>
    </row>
    <row r="38" spans="1:4" x14ac:dyDescent="0.2">
      <c r="A38" t="s">
        <v>34</v>
      </c>
      <c r="D38">
        <f>Data_input!AI38</f>
        <v>221375.00171320085</v>
      </c>
    </row>
    <row r="39" spans="1:4" x14ac:dyDescent="0.2">
      <c r="A39" t="s">
        <v>35</v>
      </c>
      <c r="D39">
        <f>Data_input!AI39</f>
        <v>221889.72355619341</v>
      </c>
    </row>
    <row r="40" spans="1:4" x14ac:dyDescent="0.2">
      <c r="A40" t="s">
        <v>36</v>
      </c>
      <c r="D40">
        <f>Data_input!AI40</f>
        <v>222383.85652546631</v>
      </c>
    </row>
    <row r="41" spans="1:4" x14ac:dyDescent="0.2">
      <c r="A41" t="s">
        <v>37</v>
      </c>
      <c r="D41">
        <f>Data_input!AI41</f>
        <v>223421.87890883465</v>
      </c>
    </row>
    <row r="42" spans="1:4" x14ac:dyDescent="0.2">
      <c r="A42" t="s">
        <v>38</v>
      </c>
      <c r="D42">
        <f>Data_input!AI42</f>
        <v>224555.98270289498</v>
      </c>
    </row>
    <row r="43" spans="1:4" x14ac:dyDescent="0.2">
      <c r="A43" t="s">
        <v>39</v>
      </c>
      <c r="D43">
        <f>Data_input!AI43</f>
        <v>224998.64348786863</v>
      </c>
    </row>
    <row r="44" spans="1:4" x14ac:dyDescent="0.2">
      <c r="A44" t="s">
        <v>40</v>
      </c>
      <c r="D44">
        <f>Data_input!AI44</f>
        <v>225290.31919889775</v>
      </c>
    </row>
    <row r="45" spans="1:4" x14ac:dyDescent="0.2">
      <c r="A45" t="s">
        <v>41</v>
      </c>
      <c r="D45">
        <f>Data_input!AI45</f>
        <v>226079.55935815306</v>
      </c>
    </row>
    <row r="46" spans="1:4" x14ac:dyDescent="0.2">
      <c r="A46" t="s">
        <v>42</v>
      </c>
      <c r="D46">
        <f>Data_input!AI46</f>
        <v>226745.26627509014</v>
      </c>
    </row>
    <row r="47" spans="1:4" x14ac:dyDescent="0.2">
      <c r="A47" t="s">
        <v>43</v>
      </c>
      <c r="D47">
        <f>Data_input!AI47</f>
        <v>227074.6882546054</v>
      </c>
    </row>
    <row r="48" spans="1:4" x14ac:dyDescent="0.2">
      <c r="A48" t="s">
        <v>44</v>
      </c>
      <c r="D48">
        <f>Data_input!AI48</f>
        <v>227450.43519998997</v>
      </c>
    </row>
    <row r="49" spans="1:12" x14ac:dyDescent="0.2">
      <c r="A49" t="s">
        <v>45</v>
      </c>
      <c r="D49">
        <f>Data_input!AI49</f>
        <v>228013.19774832853</v>
      </c>
    </row>
    <row r="50" spans="1:12" x14ac:dyDescent="0.2">
      <c r="A50" t="s">
        <v>46</v>
      </c>
      <c r="D50">
        <f>Data_input!AI50</f>
        <v>228466.15297016196</v>
      </c>
    </row>
    <row r="51" spans="1:12" x14ac:dyDescent="0.2">
      <c r="A51" t="s">
        <v>47</v>
      </c>
      <c r="D51">
        <f>Data_input!AI51</f>
        <v>229092.39787913626</v>
      </c>
    </row>
    <row r="52" spans="1:12" x14ac:dyDescent="0.2">
      <c r="A52" t="s">
        <v>48</v>
      </c>
      <c r="D52">
        <f>Data_input!AI52</f>
        <v>229469.86056399747</v>
      </c>
    </row>
    <row r="53" spans="1:12" x14ac:dyDescent="0.2">
      <c r="A53" t="s">
        <v>49</v>
      </c>
      <c r="D53">
        <f>Data_input!AI53</f>
        <v>229444.12447184787</v>
      </c>
    </row>
    <row r="54" spans="1:12" x14ac:dyDescent="0.2">
      <c r="A54" t="s">
        <v>50</v>
      </c>
      <c r="D54">
        <f>Data_input!AI54</f>
        <v>229576.2364115493</v>
      </c>
    </row>
    <row r="55" spans="1:12" x14ac:dyDescent="0.2">
      <c r="A55" t="s">
        <v>51</v>
      </c>
      <c r="D55">
        <f>Data_input!AI55</f>
        <v>230012.03423861632</v>
      </c>
    </row>
    <row r="56" spans="1:12" x14ac:dyDescent="0.2">
      <c r="A56" t="s">
        <v>52</v>
      </c>
      <c r="D56">
        <f>Data_input!AI56</f>
        <v>230178.46096785061</v>
      </c>
    </row>
    <row r="57" spans="1:12" x14ac:dyDescent="0.2">
      <c r="A57" t="s">
        <v>53</v>
      </c>
      <c r="D57">
        <f>Data_input!AI57</f>
        <v>230205.91279947685</v>
      </c>
    </row>
    <row r="58" spans="1:12" x14ac:dyDescent="0.2">
      <c r="A58" t="s">
        <v>54</v>
      </c>
      <c r="D58">
        <f>Data_input!AI58</f>
        <v>230377.48674714105</v>
      </c>
    </row>
    <row r="59" spans="1:12" x14ac:dyDescent="0.2">
      <c r="A59" t="s">
        <v>55</v>
      </c>
      <c r="D59">
        <f>Data_input!AI59</f>
        <v>230772.10682676866</v>
      </c>
    </row>
    <row r="60" spans="1:12" x14ac:dyDescent="0.2">
      <c r="A60" t="s">
        <v>56</v>
      </c>
      <c r="D60">
        <f>Data_input!AI60</f>
        <v>231058.63531936787</v>
      </c>
    </row>
    <row r="61" spans="1:12" x14ac:dyDescent="0.2">
      <c r="A61" t="s">
        <v>57</v>
      </c>
      <c r="D61">
        <f>Data_input!AI61</f>
        <v>231165.01116691969</v>
      </c>
    </row>
    <row r="62" spans="1:12" x14ac:dyDescent="0.2">
      <c r="A62" t="s">
        <v>58</v>
      </c>
      <c r="D62">
        <f>Data_input!AI62</f>
        <v>231653.99691776262</v>
      </c>
    </row>
    <row r="63" spans="1:12" x14ac:dyDescent="0.2">
      <c r="A63" t="s">
        <v>59</v>
      </c>
      <c r="D63">
        <f>Data_input!AI63</f>
        <v>231873.6115707728</v>
      </c>
    </row>
    <row r="64" spans="1:12" x14ac:dyDescent="0.2">
      <c r="A64" t="s">
        <v>60</v>
      </c>
      <c r="D64">
        <f>Data_input!AI64</f>
        <v>232029.74386314719</v>
      </c>
      <c r="F64">
        <v>39.454486488696404</v>
      </c>
      <c r="G64">
        <f t="shared" ref="G64:G102" si="0">G65*F64/F65</f>
        <v>230.21231486786542</v>
      </c>
      <c r="H64">
        <f t="shared" ref="H64:H127" si="1">LN(G64/AVERAGE($G$64:$G$222))*100</f>
        <v>4.6422508289106812</v>
      </c>
      <c r="J64">
        <v>303627934.758569</v>
      </c>
      <c r="L64">
        <f>G64/J64</f>
        <v>7.5820531813358898E-7</v>
      </c>
    </row>
    <row r="65" spans="1:12" x14ac:dyDescent="0.2">
      <c r="A65" t="s">
        <v>61</v>
      </c>
      <c r="D65">
        <f>Data_input!AI65</f>
        <v>232354.01862423256</v>
      </c>
      <c r="F65">
        <v>39.423955957033399</v>
      </c>
      <c r="G65">
        <f t="shared" si="0"/>
        <v>230.03417278584135</v>
      </c>
      <c r="H65">
        <f t="shared" si="1"/>
        <v>4.5648392263460273</v>
      </c>
      <c r="J65">
        <v>303664620.91371101</v>
      </c>
      <c r="L65">
        <f t="shared" ref="L65:L128" si="2">G65/J65</f>
        <v>7.5752707738451888E-7</v>
      </c>
    </row>
    <row r="66" spans="1:12" x14ac:dyDescent="0.2">
      <c r="A66" t="s">
        <v>62</v>
      </c>
      <c r="D66">
        <f>Data_input!AI66</f>
        <v>232849.86733298204</v>
      </c>
      <c r="F66">
        <v>39.367933152092</v>
      </c>
      <c r="G66">
        <f t="shared" si="0"/>
        <v>229.70728627029527</v>
      </c>
      <c r="H66">
        <f t="shared" si="1"/>
        <v>4.4226347050033841</v>
      </c>
      <c r="J66">
        <v>303718827.86199701</v>
      </c>
      <c r="L66">
        <f t="shared" si="2"/>
        <v>7.5631559586641464E-7</v>
      </c>
    </row>
    <row r="67" spans="1:12" x14ac:dyDescent="0.2">
      <c r="A67" t="s">
        <v>63</v>
      </c>
      <c r="D67">
        <f>Data_input!AI67</f>
        <v>233525.86868677897</v>
      </c>
      <c r="F67">
        <v>39.289953362177997</v>
      </c>
      <c r="G67">
        <f t="shared" si="0"/>
        <v>229.25228331507608</v>
      </c>
      <c r="H67">
        <f t="shared" si="1"/>
        <v>4.2243588068913738</v>
      </c>
      <c r="J67">
        <v>303799316</v>
      </c>
      <c r="L67">
        <f t="shared" si="2"/>
        <v>7.5461750978753379E-7</v>
      </c>
    </row>
    <row r="68" spans="1:12" x14ac:dyDescent="0.2">
      <c r="A68" t="s">
        <v>64</v>
      </c>
      <c r="D68">
        <f>Data_input!AI68</f>
        <v>234196.72282214594</v>
      </c>
      <c r="F68">
        <v>39.200827360309397</v>
      </c>
      <c r="G68">
        <f t="shared" si="0"/>
        <v>228.7322435165359</v>
      </c>
      <c r="H68">
        <f t="shared" si="1"/>
        <v>3.9972594218344746</v>
      </c>
      <c r="J68">
        <v>303912591.82771897</v>
      </c>
      <c r="L68">
        <f t="shared" si="2"/>
        <v>7.5262509572554638E-7</v>
      </c>
    </row>
    <row r="69" spans="1:12" x14ac:dyDescent="0.2">
      <c r="A69" t="s">
        <v>65</v>
      </c>
      <c r="D69">
        <f>Data_input!AI69</f>
        <v>234817.82051269029</v>
      </c>
      <c r="F69">
        <v>39.134987174040603</v>
      </c>
      <c r="G69">
        <f t="shared" si="0"/>
        <v>228.34807372898555</v>
      </c>
      <c r="H69">
        <f t="shared" si="1"/>
        <v>3.8291621034783221</v>
      </c>
      <c r="J69">
        <v>304056146.25886601</v>
      </c>
      <c r="L69">
        <f t="shared" si="2"/>
        <v>7.5100627479036569E-7</v>
      </c>
    </row>
    <row r="70" spans="1:12" x14ac:dyDescent="0.2">
      <c r="A70" t="s">
        <v>66</v>
      </c>
      <c r="D70">
        <f>Data_input!AI70</f>
        <v>235586.47179822589</v>
      </c>
      <c r="F70">
        <v>39.101533859937099</v>
      </c>
      <c r="G70">
        <f t="shared" si="0"/>
        <v>228.15287755321032</v>
      </c>
      <c r="H70">
        <f t="shared" si="1"/>
        <v>3.7436436890595925</v>
      </c>
      <c r="J70">
        <v>304225216.31058002</v>
      </c>
      <c r="L70">
        <f t="shared" si="2"/>
        <v>7.4994729339034035E-7</v>
      </c>
    </row>
    <row r="71" spans="1:12" x14ac:dyDescent="0.2">
      <c r="A71" t="s">
        <v>67</v>
      </c>
      <c r="D71">
        <f>Data_input!AI71</f>
        <v>236536.99146828553</v>
      </c>
      <c r="F71">
        <v>39.091723485762103</v>
      </c>
      <c r="G71">
        <f t="shared" si="0"/>
        <v>228.09563516712089</v>
      </c>
      <c r="H71">
        <f t="shared" si="1"/>
        <v>3.7185510543248506</v>
      </c>
      <c r="J71">
        <v>304415039</v>
      </c>
      <c r="L71">
        <f t="shared" si="2"/>
        <v>7.4929161159846936E-7</v>
      </c>
    </row>
    <row r="72" spans="1:12" x14ac:dyDescent="0.2">
      <c r="A72" t="s">
        <v>68</v>
      </c>
      <c r="D72">
        <f>Data_input!AI72</f>
        <v>237134.06880615695</v>
      </c>
      <c r="F72">
        <v>39.114222725283803</v>
      </c>
      <c r="G72">
        <f t="shared" si="0"/>
        <v>228.22691559867692</v>
      </c>
      <c r="H72">
        <f t="shared" si="1"/>
        <v>3.7760894928515656</v>
      </c>
      <c r="J72">
        <v>304620259.91492802</v>
      </c>
      <c r="L72">
        <f t="shared" si="2"/>
        <v>7.49217782370793E-7</v>
      </c>
    </row>
    <row r="73" spans="1:12" x14ac:dyDescent="0.2">
      <c r="A73" t="s">
        <v>69</v>
      </c>
      <c r="D73">
        <f>Data_input!AI73</f>
        <v>237861.54234425307</v>
      </c>
      <c r="F73">
        <v>39.125335870473997</v>
      </c>
      <c r="G73">
        <f t="shared" si="0"/>
        <v>228.29175950129442</v>
      </c>
      <c r="H73">
        <f t="shared" si="1"/>
        <v>3.8044974886643934</v>
      </c>
      <c r="J73">
        <v>304833158.92582202</v>
      </c>
      <c r="L73">
        <f t="shared" si="2"/>
        <v>7.4890723931003464E-7</v>
      </c>
    </row>
    <row r="74" spans="1:12" x14ac:dyDescent="0.2">
      <c r="A74" t="s">
        <v>70</v>
      </c>
      <c r="D74">
        <f>Data_input!AI74</f>
        <v>238443.17802683468</v>
      </c>
      <c r="F74">
        <v>39.115276393772803</v>
      </c>
      <c r="G74">
        <f t="shared" si="0"/>
        <v>228.23306363109458</v>
      </c>
      <c r="H74">
        <f t="shared" si="1"/>
        <v>3.7787832810028976</v>
      </c>
      <c r="J74">
        <v>305045424.47380602</v>
      </c>
      <c r="L74">
        <f t="shared" si="2"/>
        <v>7.4819369615128495E-7</v>
      </c>
    </row>
    <row r="75" spans="1:12" x14ac:dyDescent="0.2">
      <c r="A75" t="s">
        <v>71</v>
      </c>
      <c r="D75">
        <f>Data_input!AI75</f>
        <v>238861.81845913531</v>
      </c>
      <c r="F75">
        <v>39.094096050518701</v>
      </c>
      <c r="G75">
        <f t="shared" si="0"/>
        <v>228.10947880502871</v>
      </c>
      <c r="H75">
        <f t="shared" si="1"/>
        <v>3.7246200954154118</v>
      </c>
      <c r="J75">
        <v>305248745</v>
      </c>
      <c r="L75">
        <f t="shared" si="2"/>
        <v>7.4729047225084815E-7</v>
      </c>
    </row>
    <row r="76" spans="1:12" x14ac:dyDescent="0.2">
      <c r="A76" t="s">
        <v>72</v>
      </c>
      <c r="D76">
        <f>Data_input!AI76</f>
        <v>239736.84559222273</v>
      </c>
      <c r="F76">
        <v>39.055837542154002</v>
      </c>
      <c r="G76">
        <f t="shared" si="0"/>
        <v>227.88624488265714</v>
      </c>
      <c r="H76">
        <f t="shared" si="1"/>
        <v>3.6267095543253225</v>
      </c>
      <c r="J76">
        <v>305438674.153193</v>
      </c>
      <c r="L76">
        <f t="shared" si="2"/>
        <v>7.4609492564900485E-7</v>
      </c>
    </row>
    <row r="77" spans="1:12" x14ac:dyDescent="0.2">
      <c r="A77" t="s">
        <v>73</v>
      </c>
      <c r="D77">
        <f>Data_input!AI77</f>
        <v>240452.3089539824</v>
      </c>
      <c r="F77">
        <v>39.021031742960901</v>
      </c>
      <c r="G77">
        <f t="shared" si="0"/>
        <v>227.68315711454321</v>
      </c>
      <c r="H77">
        <f t="shared" si="1"/>
        <v>3.5375517747744327</v>
      </c>
      <c r="J77">
        <v>305626226.41284198</v>
      </c>
      <c r="L77">
        <f t="shared" si="2"/>
        <v>7.4497257577295494E-7</v>
      </c>
    </row>
    <row r="78" spans="1:12" x14ac:dyDescent="0.2">
      <c r="A78" t="s">
        <v>74</v>
      </c>
      <c r="D78">
        <f>Data_input!AI78</f>
        <v>240822.90868093702</v>
      </c>
      <c r="F78">
        <v>39.001564840904301</v>
      </c>
      <c r="G78">
        <f t="shared" si="0"/>
        <v>227.56957001749558</v>
      </c>
      <c r="H78">
        <f t="shared" si="1"/>
        <v>3.4876510964763714</v>
      </c>
      <c r="J78">
        <v>305826281.46607</v>
      </c>
      <c r="L78">
        <f t="shared" si="2"/>
        <v>7.4411384439091569E-7</v>
      </c>
    </row>
    <row r="79" spans="1:12" x14ac:dyDescent="0.2">
      <c r="A79" t="s">
        <v>75</v>
      </c>
      <c r="D79">
        <f>Data_input!AI79</f>
        <v>241063.11220766691</v>
      </c>
      <c r="F79">
        <v>38.994207834030199</v>
      </c>
      <c r="G79">
        <f t="shared" si="0"/>
        <v>227.526642742711</v>
      </c>
      <c r="H79">
        <f t="shared" si="1"/>
        <v>3.4687859538062007</v>
      </c>
      <c r="J79">
        <v>306053719</v>
      </c>
      <c r="L79">
        <f t="shared" si="2"/>
        <v>7.4342061088534262E-7</v>
      </c>
    </row>
    <row r="80" spans="1:12" x14ac:dyDescent="0.2">
      <c r="A80" t="s">
        <v>76</v>
      </c>
      <c r="D80">
        <f>Data_input!AI80</f>
        <v>241869.50976168862</v>
      </c>
      <c r="F80">
        <v>38.974454361580399</v>
      </c>
      <c r="G80">
        <f t="shared" si="0"/>
        <v>227.41138354093047</v>
      </c>
      <c r="H80">
        <f t="shared" si="1"/>
        <v>3.4181156657284606</v>
      </c>
      <c r="J80">
        <v>306319493.86292398</v>
      </c>
      <c r="L80">
        <f t="shared" si="2"/>
        <v>7.4239931867573413E-7</v>
      </c>
    </row>
    <row r="81" spans="1:12" x14ac:dyDescent="0.2">
      <c r="A81" t="s">
        <v>77</v>
      </c>
      <c r="D81">
        <f>Data_input!AI81</f>
        <v>242538.64815757895</v>
      </c>
      <c r="F81">
        <v>38.927449756435401</v>
      </c>
      <c r="G81">
        <f t="shared" si="0"/>
        <v>227.13711716661129</v>
      </c>
      <c r="H81">
        <f t="shared" si="1"/>
        <v>3.2974392551028227</v>
      </c>
      <c r="J81">
        <v>306618861.54780799</v>
      </c>
      <c r="L81">
        <f t="shared" si="2"/>
        <v>7.4077998991981807E-7</v>
      </c>
    </row>
    <row r="82" spans="1:12" x14ac:dyDescent="0.2">
      <c r="A82" t="s">
        <v>78</v>
      </c>
      <c r="D82">
        <f>Data_input!AI82</f>
        <v>243466.86321444224</v>
      </c>
      <c r="F82">
        <v>38.832014971092399</v>
      </c>
      <c r="G82">
        <f t="shared" si="0"/>
        <v>226.58026635424488</v>
      </c>
      <c r="H82">
        <f t="shared" si="1"/>
        <v>3.0519776033418546</v>
      </c>
      <c r="J82">
        <v>306943152.70878798</v>
      </c>
      <c r="L82">
        <f t="shared" si="2"/>
        <v>7.3818315982833701E-7</v>
      </c>
    </row>
    <row r="83" spans="1:12" x14ac:dyDescent="0.2">
      <c r="A83" t="s">
        <v>79</v>
      </c>
      <c r="D83">
        <f>Data_input!AI83</f>
        <v>244825.72887994268</v>
      </c>
      <c r="F83">
        <v>38.698081430941102</v>
      </c>
      <c r="G83">
        <f t="shared" si="0"/>
        <v>225.79877980960282</v>
      </c>
      <c r="H83">
        <f t="shared" si="1"/>
        <v>2.7064764893272737</v>
      </c>
      <c r="J83">
        <v>307283698</v>
      </c>
      <c r="L83">
        <f t="shared" si="2"/>
        <v>7.3482186422269242E-7</v>
      </c>
    </row>
    <row r="84" spans="1:12" x14ac:dyDescent="0.2">
      <c r="A84" t="s">
        <v>80</v>
      </c>
      <c r="D84">
        <f>Data_input!AI84</f>
        <v>245999.29468196575</v>
      </c>
      <c r="F84">
        <v>38.541131347961901</v>
      </c>
      <c r="G84">
        <f t="shared" si="0"/>
        <v>224.8829944291063</v>
      </c>
      <c r="H84">
        <f t="shared" si="1"/>
        <v>2.3000759232161343</v>
      </c>
      <c r="J84">
        <v>307633028.25448501</v>
      </c>
      <c r="L84">
        <f t="shared" si="2"/>
        <v>7.3101056705483223E-7</v>
      </c>
    </row>
    <row r="85" spans="1:12" x14ac:dyDescent="0.2">
      <c r="A85" t="s">
        <v>81</v>
      </c>
      <c r="D85">
        <f>Data_input!AI85</f>
        <v>246858.88015976333</v>
      </c>
      <c r="F85">
        <v>38.436954395707303</v>
      </c>
      <c r="G85">
        <f t="shared" si="0"/>
        <v>224.27513409511664</v>
      </c>
      <c r="H85">
        <f t="shared" si="1"/>
        <v>2.0294092397085404</v>
      </c>
      <c r="J85">
        <v>307988475.02092302</v>
      </c>
      <c r="L85">
        <f t="shared" si="2"/>
        <v>7.2819326788082131E-7</v>
      </c>
    </row>
    <row r="86" spans="1:12" x14ac:dyDescent="0.2">
      <c r="A86" t="s">
        <v>82</v>
      </c>
      <c r="D86">
        <f>Data_input!AI86</f>
        <v>247679.00362959818</v>
      </c>
      <c r="F86">
        <v>38.399222266935801</v>
      </c>
      <c r="G86">
        <f t="shared" si="0"/>
        <v>224.05497153611668</v>
      </c>
      <c r="H86">
        <f t="shared" si="1"/>
        <v>1.931194743768085</v>
      </c>
      <c r="J86">
        <v>308348570.02689898</v>
      </c>
      <c r="L86">
        <f t="shared" si="2"/>
        <v>7.2662886523706308E-7</v>
      </c>
    </row>
    <row r="87" spans="1:12" x14ac:dyDescent="0.2">
      <c r="A87" t="s">
        <v>83</v>
      </c>
      <c r="D87">
        <f>Data_input!AI87</f>
        <v>248763.35097883586</v>
      </c>
      <c r="F87">
        <v>38.412124069444303</v>
      </c>
      <c r="G87">
        <f t="shared" si="0"/>
        <v>224.13025204502154</v>
      </c>
      <c r="H87">
        <f t="shared" si="1"/>
        <v>1.9647882250574784</v>
      </c>
      <c r="J87">
        <v>308711845</v>
      </c>
      <c r="L87">
        <f t="shared" si="2"/>
        <v>7.2601766234470707E-7</v>
      </c>
    </row>
    <row r="88" spans="1:12" x14ac:dyDescent="0.2">
      <c r="A88" t="s">
        <v>84</v>
      </c>
      <c r="D88">
        <f>Data_input!AI88</f>
        <v>249749.90117790495</v>
      </c>
      <c r="F88">
        <v>38.469566590923698</v>
      </c>
      <c r="G88">
        <f t="shared" si="0"/>
        <v>224.46542244054569</v>
      </c>
      <c r="H88">
        <f t="shared" si="1"/>
        <v>2.1142192057628026</v>
      </c>
      <c r="J88">
        <v>309076403.994133</v>
      </c>
      <c r="L88">
        <f t="shared" si="2"/>
        <v>7.2624574228191993E-7</v>
      </c>
    </row>
    <row r="89" spans="1:12" x14ac:dyDescent="0.2">
      <c r="A89" t="s">
        <v>85</v>
      </c>
      <c r="D89">
        <f>Data_input!AI89</f>
        <v>249700.14473308233</v>
      </c>
      <c r="F89">
        <v>38.528349626173402</v>
      </c>
      <c r="G89">
        <f t="shared" si="0"/>
        <v>224.80841457716039</v>
      </c>
      <c r="H89">
        <f t="shared" si="1"/>
        <v>2.2669065759099434</v>
      </c>
      <c r="J89">
        <v>309438640.36849803</v>
      </c>
      <c r="L89">
        <f t="shared" si="2"/>
        <v>7.2650401484909929E-7</v>
      </c>
    </row>
    <row r="90" spans="1:12" x14ac:dyDescent="0.2">
      <c r="A90" t="s">
        <v>86</v>
      </c>
      <c r="D90">
        <f>Data_input!AI90</f>
        <v>249202.5802848562</v>
      </c>
      <c r="F90">
        <v>38.5483764698781</v>
      </c>
      <c r="G90">
        <f t="shared" si="0"/>
        <v>224.9252688682453</v>
      </c>
      <c r="H90">
        <f t="shared" si="1"/>
        <v>2.3188725717941474</v>
      </c>
      <c r="J90">
        <v>309794519.808613</v>
      </c>
      <c r="L90">
        <f t="shared" si="2"/>
        <v>7.2604663570937664E-7</v>
      </c>
    </row>
    <row r="91" spans="1:12" x14ac:dyDescent="0.2">
      <c r="A91" t="s">
        <v>87</v>
      </c>
      <c r="D91">
        <f>Data_input!AI91</f>
        <v>249216.30620066929</v>
      </c>
      <c r="F91">
        <v>38.4992643930741</v>
      </c>
      <c r="G91">
        <f t="shared" si="0"/>
        <v>224.63870564324282</v>
      </c>
      <c r="H91">
        <f t="shared" si="1"/>
        <v>2.1913875952120918</v>
      </c>
      <c r="J91">
        <v>310140008</v>
      </c>
      <c r="L91">
        <f t="shared" si="2"/>
        <v>7.2431385776981993E-7</v>
      </c>
    </row>
    <row r="92" spans="1:12" x14ac:dyDescent="0.2">
      <c r="A92" t="s">
        <v>88</v>
      </c>
      <c r="D92">
        <f>Data_input!AI92</f>
        <v>249243.75803229559</v>
      </c>
      <c r="F92">
        <v>38.410754142703198</v>
      </c>
      <c r="G92">
        <f t="shared" si="0"/>
        <v>224.12225868268592</v>
      </c>
      <c r="H92">
        <f t="shared" si="1"/>
        <v>1.961221769925543</v>
      </c>
      <c r="J92">
        <v>310473601.39397901</v>
      </c>
      <c r="L92">
        <f t="shared" si="2"/>
        <v>7.2187219034536672E-7</v>
      </c>
    </row>
    <row r="93" spans="1:12" x14ac:dyDescent="0.2">
      <c r="A93" t="s">
        <v>89</v>
      </c>
      <c r="D93">
        <f>Data_input!AI93</f>
        <v>249449.6467694926</v>
      </c>
      <c r="F93">
        <v>38.316589573447501</v>
      </c>
      <c r="G93">
        <f t="shared" si="0"/>
        <v>223.57281943265033</v>
      </c>
      <c r="H93">
        <f t="shared" si="1"/>
        <v>1.7157692051133897</v>
      </c>
      <c r="J93">
        <v>310803919.50508302</v>
      </c>
      <c r="L93">
        <f t="shared" si="2"/>
        <v>7.1933719429491916E-7</v>
      </c>
    </row>
    <row r="94" spans="1:12" x14ac:dyDescent="0.2">
      <c r="A94" t="s">
        <v>90</v>
      </c>
      <c r="D94">
        <f>Data_input!AI94</f>
        <v>249157.97105846344</v>
      </c>
      <c r="F94">
        <v>38.252900723958597</v>
      </c>
      <c r="G94">
        <f t="shared" si="0"/>
        <v>223.20120244363406</v>
      </c>
      <c r="H94">
        <f t="shared" si="1"/>
        <v>1.5494134831950055</v>
      </c>
      <c r="J94">
        <v>311142112.61364502</v>
      </c>
      <c r="L94">
        <f t="shared" si="2"/>
        <v>7.1736095306645305E-7</v>
      </c>
    </row>
    <row r="95" spans="1:12" x14ac:dyDescent="0.2">
      <c r="A95" t="s">
        <v>91</v>
      </c>
      <c r="D95">
        <f>Data_input!AI95</f>
        <v>248847.42221319128</v>
      </c>
      <c r="F95">
        <v>38.196738039940001</v>
      </c>
      <c r="G95">
        <f t="shared" si="0"/>
        <v>222.87349975002996</v>
      </c>
      <c r="H95">
        <f t="shared" si="1"/>
        <v>1.4024861856167101</v>
      </c>
      <c r="J95">
        <v>311499331</v>
      </c>
      <c r="L95">
        <f t="shared" si="2"/>
        <v>7.1548628703164037E-7</v>
      </c>
    </row>
    <row r="96" spans="1:12" x14ac:dyDescent="0.2">
      <c r="A96" t="s">
        <v>92</v>
      </c>
      <c r="D96">
        <f>Data_input!AI96</f>
        <v>249363.85979566045</v>
      </c>
      <c r="F96">
        <v>38.145808850185297</v>
      </c>
      <c r="G96">
        <f t="shared" si="0"/>
        <v>222.57633388345266</v>
      </c>
      <c r="H96">
        <f t="shared" si="1"/>
        <v>1.2690633450525688</v>
      </c>
      <c r="J96">
        <v>311881533.63307399</v>
      </c>
      <c r="L96">
        <f t="shared" si="2"/>
        <v>7.1365666088237164E-7</v>
      </c>
    </row>
    <row r="97" spans="1:13" x14ac:dyDescent="0.2">
      <c r="A97" t="s">
        <v>93</v>
      </c>
      <c r="D97">
        <f>Data_input!AI97</f>
        <v>249550.87539861441</v>
      </c>
      <c r="F97">
        <v>38.119140570221496</v>
      </c>
      <c r="G97">
        <f t="shared" si="0"/>
        <v>222.42072758844313</v>
      </c>
      <c r="H97">
        <f t="shared" si="1"/>
        <v>1.1991274668977134</v>
      </c>
      <c r="J97">
        <v>312273914.23616898</v>
      </c>
      <c r="L97">
        <f t="shared" si="2"/>
        <v>7.1226163137094134E-7</v>
      </c>
    </row>
    <row r="98" spans="1:13" x14ac:dyDescent="0.2">
      <c r="A98" t="s">
        <v>94</v>
      </c>
      <c r="D98">
        <f>Data_input!AI98</f>
        <v>249882.01311760626</v>
      </c>
      <c r="F98">
        <v>38.101747130259703</v>
      </c>
      <c r="G98">
        <f t="shared" si="0"/>
        <v>222.31923890024876</v>
      </c>
      <c r="H98">
        <f t="shared" si="1"/>
        <v>1.153487903286067</v>
      </c>
      <c r="J98">
        <v>312656475.22118002</v>
      </c>
      <c r="L98">
        <f t="shared" si="2"/>
        <v>7.1106551925072167E-7</v>
      </c>
    </row>
    <row r="99" spans="1:13" x14ac:dyDescent="0.2">
      <c r="A99" t="s">
        <v>95</v>
      </c>
      <c r="D99">
        <f>Data_input!AI99</f>
        <v>250458.501581758</v>
      </c>
      <c r="F99">
        <v>38.091247249382903</v>
      </c>
      <c r="G99">
        <f t="shared" si="0"/>
        <v>222.25797332318498</v>
      </c>
      <c r="H99">
        <f t="shared" si="1"/>
        <v>1.1259266267441617</v>
      </c>
      <c r="J99">
        <v>313009219</v>
      </c>
      <c r="L99">
        <f t="shared" si="2"/>
        <v>7.1006845751461711E-7</v>
      </c>
    </row>
    <row r="100" spans="1:13" x14ac:dyDescent="0.2">
      <c r="A100" t="s">
        <v>96</v>
      </c>
      <c r="D100">
        <f>Data_input!AI100</f>
        <v>250757.04025069368</v>
      </c>
      <c r="F100">
        <v>38.085964705638602</v>
      </c>
      <c r="G100">
        <f t="shared" si="0"/>
        <v>222.22715029817576</v>
      </c>
      <c r="H100">
        <f t="shared" si="1"/>
        <v>1.1120575348800701</v>
      </c>
      <c r="J100">
        <v>313317023.604972</v>
      </c>
      <c r="L100">
        <f t="shared" si="2"/>
        <v>7.092725053406554E-7</v>
      </c>
    </row>
    <row r="101" spans="1:13" x14ac:dyDescent="0.2">
      <c r="A101" t="s">
        <v>97</v>
      </c>
      <c r="D101">
        <f>Data_input!AI101</f>
        <v>250913.17254306804</v>
      </c>
      <c r="F101">
        <v>38.064217656327997</v>
      </c>
      <c r="G101">
        <f t="shared" si="0"/>
        <v>222.10025880854062</v>
      </c>
      <c r="H101">
        <f t="shared" si="1"/>
        <v>1.054941322607756</v>
      </c>
      <c r="J101">
        <v>313584269.55023801</v>
      </c>
      <c r="L101">
        <f t="shared" si="2"/>
        <v>7.0826339320875555E-7</v>
      </c>
    </row>
    <row r="102" spans="1:13" x14ac:dyDescent="0.2">
      <c r="A102" t="s">
        <v>98</v>
      </c>
      <c r="D102">
        <f>Data_input!AI102</f>
        <v>251043.56874329288</v>
      </c>
      <c r="F102">
        <v>38.0198904291587</v>
      </c>
      <c r="G102">
        <f t="shared" si="0"/>
        <v>221.84161462161805</v>
      </c>
      <c r="H102">
        <f t="shared" si="1"/>
        <v>0.93841966440588953</v>
      </c>
      <c r="J102">
        <v>313820212.970384</v>
      </c>
      <c r="L102">
        <f t="shared" si="2"/>
        <v>7.0690671108095195E-7</v>
      </c>
    </row>
    <row r="103" spans="1:13" x14ac:dyDescent="0.2">
      <c r="A103" t="s">
        <v>99</v>
      </c>
      <c r="D103">
        <f>Data_input!AI103</f>
        <v>251479.36657035991</v>
      </c>
      <c r="F103">
        <v>37.963217088923997</v>
      </c>
      <c r="G103">
        <f>G104*F103/F104</f>
        <v>221.51093230870887</v>
      </c>
      <c r="H103">
        <f t="shared" si="1"/>
        <v>0.78924611097967501</v>
      </c>
      <c r="J103">
        <v>314034110</v>
      </c>
      <c r="L103">
        <f t="shared" si="2"/>
        <v>7.0537220402175056E-7</v>
      </c>
    </row>
    <row r="104" spans="1:13" x14ac:dyDescent="0.2">
      <c r="A104" t="s">
        <v>100</v>
      </c>
      <c r="C104">
        <v>55596453</v>
      </c>
      <c r="D104">
        <f>Data_input!AI104</f>
        <v>251357.54906751832</v>
      </c>
      <c r="E104">
        <f>C104/D104</f>
        <v>221.1847354744296</v>
      </c>
      <c r="F104">
        <v>37.907312483655097</v>
      </c>
      <c r="G104">
        <f t="shared" ref="G104:G167" si="3">E104</f>
        <v>221.1847354744296</v>
      </c>
      <c r="H104">
        <f t="shared" si="1"/>
        <v>0.64187765131190544</v>
      </c>
      <c r="J104">
        <v>314234540.947034</v>
      </c>
      <c r="L104">
        <f t="shared" si="2"/>
        <v>7.0388422230041071E-7</v>
      </c>
      <c r="M104">
        <f>LN(L104/AVERAGE($L$104:$L$203))*100</f>
        <v>5.59235535589149</v>
      </c>
    </row>
    <row r="105" spans="1:13" x14ac:dyDescent="0.2">
      <c r="A105" t="s">
        <v>101</v>
      </c>
      <c r="C105">
        <v>55635898</v>
      </c>
      <c r="D105">
        <f>Data_input!AI105</f>
        <v>251549.71188890221</v>
      </c>
      <c r="E105">
        <f t="shared" ref="E105:E168" si="4">C105/D105</f>
        <v>221.17257691223986</v>
      </c>
      <c r="F105">
        <v>37.867529216215097</v>
      </c>
      <c r="G105">
        <f t="shared" si="3"/>
        <v>221.17257691223986</v>
      </c>
      <c r="H105">
        <f t="shared" si="1"/>
        <v>0.63638048336538655</v>
      </c>
      <c r="J105">
        <v>314427382.81287801</v>
      </c>
      <c r="L105">
        <f t="shared" si="2"/>
        <v>7.0341385325165547E-7</v>
      </c>
      <c r="M105">
        <f t="shared" ref="M105:M168" si="5">LN(L105/AVERAGE($L$104:$L$203))*100</f>
        <v>5.5255082430527747</v>
      </c>
    </row>
    <row r="106" spans="1:13" x14ac:dyDescent="0.2">
      <c r="A106" t="s">
        <v>102</v>
      </c>
      <c r="C106">
        <v>55684704</v>
      </c>
      <c r="D106">
        <f>Data_input!AI106</f>
        <v>252199.9771505495</v>
      </c>
      <c r="E106">
        <f t="shared" si="4"/>
        <v>220.79583285116357</v>
      </c>
      <c r="G106">
        <f t="shared" si="3"/>
        <v>220.79583285116357</v>
      </c>
      <c r="H106">
        <f t="shared" si="1"/>
        <v>0.46589583151952541</v>
      </c>
      <c r="J106">
        <v>314617836.77228302</v>
      </c>
      <c r="L106">
        <f t="shared" si="2"/>
        <v>7.017905758819809E-7</v>
      </c>
      <c r="M106">
        <f t="shared" si="5"/>
        <v>5.2944702448671794</v>
      </c>
    </row>
    <row r="107" spans="1:13" x14ac:dyDescent="0.2">
      <c r="A107" t="s">
        <v>103</v>
      </c>
      <c r="C107">
        <v>55799608</v>
      </c>
      <c r="D107">
        <f>Data_input!AI107</f>
        <v>252894.85163858946</v>
      </c>
      <c r="E107">
        <f t="shared" si="4"/>
        <v>220.64351108160514</v>
      </c>
      <c r="G107">
        <f t="shared" si="3"/>
        <v>220.64351108160514</v>
      </c>
      <c r="H107">
        <f t="shared" si="1"/>
        <v>0.39688441344031478</v>
      </c>
      <c r="J107">
        <v>314811104</v>
      </c>
      <c r="L107">
        <f t="shared" si="2"/>
        <v>7.0087588486588177E-7</v>
      </c>
      <c r="M107">
        <f t="shared" si="5"/>
        <v>5.1640484844056402</v>
      </c>
    </row>
    <row r="108" spans="1:13" x14ac:dyDescent="0.2">
      <c r="A108" t="s">
        <v>104</v>
      </c>
      <c r="C108">
        <v>55700932</v>
      </c>
      <c r="D108">
        <f>Data_input!AI108</f>
        <v>252875.97850434642</v>
      </c>
      <c r="E108">
        <f t="shared" si="4"/>
        <v>220.26976357915552</v>
      </c>
      <c r="G108">
        <f t="shared" si="3"/>
        <v>220.26976357915552</v>
      </c>
      <c r="H108">
        <f t="shared" si="1"/>
        <v>0.22735103195863066</v>
      </c>
      <c r="J108">
        <v>315011025.27876401</v>
      </c>
      <c r="L108">
        <f t="shared" si="2"/>
        <v>6.9924461654709156E-7</v>
      </c>
      <c r="M108">
        <f t="shared" si="5"/>
        <v>4.9310301041648446</v>
      </c>
    </row>
    <row r="109" spans="1:13" x14ac:dyDescent="0.2">
      <c r="A109" t="s">
        <v>105</v>
      </c>
      <c r="C109">
        <v>55761318</v>
      </c>
      <c r="D109">
        <f>Data_input!AI109</f>
        <v>253781.88894801334</v>
      </c>
      <c r="E109">
        <f t="shared" si="4"/>
        <v>219.72142390122482</v>
      </c>
      <c r="G109">
        <f t="shared" si="3"/>
        <v>219.72142390122482</v>
      </c>
      <c r="H109">
        <f t="shared" si="1"/>
        <v>-2.1899397330339902E-2</v>
      </c>
      <c r="J109">
        <v>315215999.82324803</v>
      </c>
      <c r="L109">
        <f t="shared" si="2"/>
        <v>6.9705035285147274E-7</v>
      </c>
      <c r="M109">
        <f t="shared" si="5"/>
        <v>4.6167318290846628</v>
      </c>
    </row>
    <row r="110" spans="1:13" x14ac:dyDescent="0.2">
      <c r="A110" t="s">
        <v>106</v>
      </c>
      <c r="C110">
        <v>56025663</v>
      </c>
      <c r="D110">
        <f>Data_input!AI110</f>
        <v>254361.80889111836</v>
      </c>
      <c r="E110">
        <f t="shared" si="4"/>
        <v>220.25972862923868</v>
      </c>
      <c r="G110">
        <f t="shared" si="3"/>
        <v>220.25972862923868</v>
      </c>
      <c r="H110">
        <f t="shared" si="1"/>
        <v>0.22279517356727224</v>
      </c>
      <c r="J110">
        <v>315423066.45610797</v>
      </c>
      <c r="L110">
        <f t="shared" si="2"/>
        <v>6.982993701251346E-7</v>
      </c>
      <c r="M110">
        <f t="shared" si="5"/>
        <v>4.795757572479137</v>
      </c>
    </row>
    <row r="111" spans="1:13" x14ac:dyDescent="0.2">
      <c r="A111" t="s">
        <v>107</v>
      </c>
      <c r="C111">
        <v>56122767</v>
      </c>
      <c r="D111">
        <f>Data_input!AI111</f>
        <v>254655.20034162412</v>
      </c>
      <c r="E111">
        <f t="shared" si="4"/>
        <v>220.38728023111403</v>
      </c>
      <c r="G111">
        <f t="shared" si="3"/>
        <v>220.38728023111403</v>
      </c>
      <c r="H111">
        <f t="shared" si="1"/>
        <v>0.28068804603576319</v>
      </c>
      <c r="J111">
        <v>315629264</v>
      </c>
      <c r="L111">
        <f t="shared" si="2"/>
        <v>6.9824729633154053E-7</v>
      </c>
      <c r="M111">
        <f t="shared" si="5"/>
        <v>4.7883000639162114</v>
      </c>
    </row>
    <row r="112" spans="1:13" x14ac:dyDescent="0.2">
      <c r="A112" t="s">
        <v>108</v>
      </c>
      <c r="C112">
        <v>56048093</v>
      </c>
      <c r="D112">
        <f>Data_input!AI112</f>
        <v>255207.66845310284</v>
      </c>
      <c r="E112">
        <f t="shared" si="4"/>
        <v>219.61758962701171</v>
      </c>
      <c r="G112">
        <f t="shared" si="3"/>
        <v>219.61758962701171</v>
      </c>
      <c r="H112">
        <f t="shared" si="1"/>
        <v>-6.9167804163856844E-2</v>
      </c>
      <c r="J112">
        <v>315832136.04728198</v>
      </c>
      <c r="L112">
        <f t="shared" si="2"/>
        <v>6.9536175886209894E-7</v>
      </c>
      <c r="M112">
        <f t="shared" si="5"/>
        <v>4.3741894376537349</v>
      </c>
    </row>
    <row r="113" spans="1:13" x14ac:dyDescent="0.2">
      <c r="A113" t="s">
        <v>109</v>
      </c>
      <c r="C113">
        <v>56276036</v>
      </c>
      <c r="D113">
        <f>Data_input!AI113</f>
        <v>256003.77157026468</v>
      </c>
      <c r="E113">
        <f t="shared" si="4"/>
        <v>219.82502700962772</v>
      </c>
      <c r="G113">
        <f t="shared" si="3"/>
        <v>219.82502700962772</v>
      </c>
      <c r="H113">
        <f t="shared" si="1"/>
        <v>2.5241518086819806E-2</v>
      </c>
      <c r="J113">
        <v>316031245.269126</v>
      </c>
      <c r="L113">
        <f t="shared" si="2"/>
        <v>6.9558004248101813E-7</v>
      </c>
      <c r="M113">
        <f t="shared" si="5"/>
        <v>4.4055758868208068</v>
      </c>
    </row>
    <row r="114" spans="1:13" x14ac:dyDescent="0.2">
      <c r="A114" t="s">
        <v>110</v>
      </c>
      <c r="C114">
        <v>56476167</v>
      </c>
      <c r="D114">
        <f>Data_input!AI114</f>
        <v>256535.6508080237</v>
      </c>
      <c r="E114">
        <f t="shared" si="4"/>
        <v>220.1493898493799</v>
      </c>
      <c r="G114">
        <f t="shared" si="3"/>
        <v>220.1493898493799</v>
      </c>
      <c r="H114">
        <f t="shared" si="1"/>
        <v>0.17268777227252319</v>
      </c>
      <c r="J114">
        <v>316226659.10640699</v>
      </c>
      <c r="L114">
        <f t="shared" si="2"/>
        <v>6.9617593428548319E-7</v>
      </c>
      <c r="M114">
        <f t="shared" si="5"/>
        <v>4.491207542200863</v>
      </c>
    </row>
    <row r="115" spans="1:13" x14ac:dyDescent="0.2">
      <c r="A115" t="s">
        <v>111</v>
      </c>
      <c r="C115">
        <v>56615375</v>
      </c>
      <c r="D115">
        <f>Data_input!AI115</f>
        <v>257072.6772642126</v>
      </c>
      <c r="E115">
        <f t="shared" si="4"/>
        <v>220.23100861011454</v>
      </c>
      <c r="G115">
        <f t="shared" si="3"/>
        <v>220.23100861011454</v>
      </c>
      <c r="H115">
        <f t="shared" si="1"/>
        <v>0.2097551630804142</v>
      </c>
      <c r="J115">
        <v>316418445</v>
      </c>
      <c r="L115">
        <f t="shared" si="2"/>
        <v>6.9601191741560626E-7</v>
      </c>
      <c r="M115">
        <f t="shared" si="5"/>
        <v>4.4676450796444644</v>
      </c>
    </row>
    <row r="116" spans="1:13" x14ac:dyDescent="0.2">
      <c r="A116" t="s">
        <v>112</v>
      </c>
      <c r="C116">
        <v>56801567</v>
      </c>
      <c r="D116">
        <f>Data_input!AI116</f>
        <v>258127.8570423474</v>
      </c>
      <c r="E116">
        <f t="shared" si="4"/>
        <v>220.05206121817903</v>
      </c>
      <c r="G116">
        <f t="shared" si="3"/>
        <v>220.05206121817903</v>
      </c>
      <c r="H116">
        <f t="shared" si="1"/>
        <v>0.12846773049355881</v>
      </c>
      <c r="J116">
        <v>316606103.797732</v>
      </c>
      <c r="L116">
        <f t="shared" si="2"/>
        <v>6.9503417204730265E-7</v>
      </c>
      <c r="M116">
        <f t="shared" si="5"/>
        <v>4.3270680654495557</v>
      </c>
    </row>
    <row r="117" spans="1:13" x14ac:dyDescent="0.2">
      <c r="A117" t="s">
        <v>113</v>
      </c>
      <c r="C117">
        <v>57198449</v>
      </c>
      <c r="D117">
        <f>Data_input!AI117</f>
        <v>259172.74238362233</v>
      </c>
      <c r="E117">
        <f t="shared" si="4"/>
        <v>220.69623708860553</v>
      </c>
      <c r="G117">
        <f t="shared" si="3"/>
        <v>220.69623708860553</v>
      </c>
      <c r="H117">
        <f t="shared" si="1"/>
        <v>0.42077802713354095</v>
      </c>
      <c r="J117">
        <v>316786869.97524601</v>
      </c>
      <c r="L117">
        <f t="shared" si="2"/>
        <v>6.9667103660530785E-7</v>
      </c>
      <c r="M117">
        <f t="shared" si="5"/>
        <v>4.5622996795316881</v>
      </c>
    </row>
    <row r="118" spans="1:13" x14ac:dyDescent="0.2">
      <c r="A118" t="s">
        <v>114</v>
      </c>
      <c r="C118">
        <v>57581383</v>
      </c>
      <c r="D118">
        <f>Data_input!AI118</f>
        <v>260227.9221617571</v>
      </c>
      <c r="E118">
        <f t="shared" si="4"/>
        <v>221.27288463767366</v>
      </c>
      <c r="G118">
        <f t="shared" si="3"/>
        <v>221.27288463767366</v>
      </c>
      <c r="H118">
        <f t="shared" si="1"/>
        <v>0.68172289768281891</v>
      </c>
      <c r="J118">
        <v>316957411.41513699</v>
      </c>
      <c r="L118">
        <f t="shared" si="2"/>
        <v>6.981155091144409E-7</v>
      </c>
      <c r="M118">
        <f t="shared" si="5"/>
        <v>4.7694242793454595</v>
      </c>
    </row>
    <row r="119" spans="1:13" x14ac:dyDescent="0.2">
      <c r="A119" t="s">
        <v>115</v>
      </c>
      <c r="C119">
        <v>57534842</v>
      </c>
      <c r="D119">
        <f>Data_input!AI119</f>
        <v>260886.76612078762</v>
      </c>
      <c r="E119">
        <f t="shared" si="4"/>
        <v>220.53568625003393</v>
      </c>
      <c r="G119">
        <f t="shared" si="3"/>
        <v>220.53568625003393</v>
      </c>
      <c r="H119">
        <f t="shared" si="1"/>
        <v>0.34800412426520633</v>
      </c>
      <c r="J119">
        <v>317114396</v>
      </c>
      <c r="L119">
        <f t="shared" si="2"/>
        <v>6.9544520536378902E-7</v>
      </c>
      <c r="M119">
        <f t="shared" si="5"/>
        <v>4.3861891621211129</v>
      </c>
    </row>
    <row r="120" spans="1:13" x14ac:dyDescent="0.2">
      <c r="A120" t="s">
        <v>116</v>
      </c>
      <c r="C120">
        <v>57589578</v>
      </c>
      <c r="D120">
        <f>Data_input!AI120</f>
        <v>261324.27968733132</v>
      </c>
      <c r="E120">
        <f t="shared" si="4"/>
        <v>220.37591787837184</v>
      </c>
      <c r="G120">
        <f t="shared" si="3"/>
        <v>220.37591787837184</v>
      </c>
      <c r="H120">
        <f t="shared" si="1"/>
        <v>0.27553228312566308</v>
      </c>
      <c r="J120">
        <v>317257508.18366301</v>
      </c>
      <c r="L120">
        <f t="shared" si="2"/>
        <v>6.9462790381242729E-7</v>
      </c>
      <c r="M120">
        <f t="shared" si="5"/>
        <v>4.2685979879382945</v>
      </c>
    </row>
    <row r="121" spans="1:13" x14ac:dyDescent="0.2">
      <c r="A121" t="s">
        <v>117</v>
      </c>
      <c r="C121">
        <v>58207666</v>
      </c>
      <c r="D121">
        <f>Data_input!AI121</f>
        <v>262084.35227548366</v>
      </c>
      <c r="E121">
        <f t="shared" si="4"/>
        <v>222.09515941957653</v>
      </c>
      <c r="G121">
        <f t="shared" si="3"/>
        <v>222.09515941957653</v>
      </c>
      <c r="H121">
        <f t="shared" si="1"/>
        <v>1.0526453110979221</v>
      </c>
      <c r="J121">
        <v>317398498.70488697</v>
      </c>
      <c r="L121">
        <f t="shared" si="2"/>
        <v>6.9973601112107883E-7</v>
      </c>
      <c r="M121">
        <f t="shared" si="5"/>
        <v>5.0012804828302544</v>
      </c>
    </row>
    <row r="122" spans="1:13" x14ac:dyDescent="0.2">
      <c r="A122" t="s">
        <v>118</v>
      </c>
      <c r="C122">
        <v>58166105</v>
      </c>
      <c r="D122">
        <f>Data_input!AI122</f>
        <v>263064.03951664624</v>
      </c>
      <c r="E122">
        <f t="shared" si="4"/>
        <v>221.11005786604045</v>
      </c>
      <c r="G122">
        <f t="shared" si="3"/>
        <v>221.11005786604045</v>
      </c>
      <c r="H122">
        <f t="shared" si="1"/>
        <v>0.60810939980943735</v>
      </c>
      <c r="J122">
        <v>317552134.87366802</v>
      </c>
      <c r="L122">
        <f t="shared" si="2"/>
        <v>6.9629529637394757E-7</v>
      </c>
      <c r="M122">
        <f t="shared" si="5"/>
        <v>4.5083514639033035</v>
      </c>
    </row>
    <row r="123" spans="1:13" x14ac:dyDescent="0.2">
      <c r="A123" t="s">
        <v>119</v>
      </c>
      <c r="C123">
        <v>58509841</v>
      </c>
      <c r="D123">
        <f>Data_input!AI123</f>
        <v>263779.50287840591</v>
      </c>
      <c r="E123">
        <f t="shared" si="4"/>
        <v>221.8134478287011</v>
      </c>
      <c r="G123">
        <f t="shared" si="3"/>
        <v>221.8134478287011</v>
      </c>
      <c r="H123">
        <f t="shared" si="1"/>
        <v>0.92572205523211015</v>
      </c>
      <c r="J123">
        <v>317733184</v>
      </c>
      <c r="L123">
        <f t="shared" si="2"/>
        <v>6.9811231246372144E-7</v>
      </c>
      <c r="M123">
        <f t="shared" si="5"/>
        <v>4.7689663811901459</v>
      </c>
    </row>
    <row r="124" spans="1:13" x14ac:dyDescent="0.2">
      <c r="A124" t="s">
        <v>120</v>
      </c>
      <c r="C124">
        <v>58880244</v>
      </c>
      <c r="D124">
        <f>Data_input!AI124</f>
        <v>265026.84547792457</v>
      </c>
      <c r="E124">
        <f t="shared" si="4"/>
        <v>222.16709365355379</v>
      </c>
      <c r="G124">
        <f t="shared" si="3"/>
        <v>222.16709365355379</v>
      </c>
      <c r="H124">
        <f t="shared" si="1"/>
        <v>1.0850289917317499</v>
      </c>
      <c r="J124">
        <v>317951805.920739</v>
      </c>
      <c r="L124">
        <f t="shared" si="2"/>
        <v>6.9874455661666215E-7</v>
      </c>
      <c r="M124">
        <f t="shared" si="5"/>
        <v>4.8594902151076118</v>
      </c>
    </row>
    <row r="125" spans="1:13" x14ac:dyDescent="0.2">
      <c r="A125" t="s">
        <v>121</v>
      </c>
      <c r="C125">
        <v>59050592</v>
      </c>
      <c r="D125">
        <f>Data_input!AI125</f>
        <v>265831.52729246969</v>
      </c>
      <c r="E125">
        <f t="shared" si="4"/>
        <v>222.13539756340538</v>
      </c>
      <c r="G125">
        <f t="shared" si="3"/>
        <v>222.13539756340538</v>
      </c>
      <c r="H125">
        <f t="shared" si="1"/>
        <v>1.0707611940809323</v>
      </c>
      <c r="J125">
        <v>318199730.58020103</v>
      </c>
      <c r="L125">
        <f t="shared" si="2"/>
        <v>6.981005205704189E-7</v>
      </c>
      <c r="M125">
        <f t="shared" si="5"/>
        <v>4.7672772557181808</v>
      </c>
    </row>
    <row r="126" spans="1:13" x14ac:dyDescent="0.2">
      <c r="A126" t="s">
        <v>122</v>
      </c>
      <c r="C126">
        <v>59243969</v>
      </c>
      <c r="D126">
        <f>Data_input!AI126</f>
        <v>266663.660938641</v>
      </c>
      <c r="E126">
        <f t="shared" si="4"/>
        <v>222.16738790529081</v>
      </c>
      <c r="G126">
        <f t="shared" si="3"/>
        <v>222.16738790529081</v>
      </c>
      <c r="H126">
        <f t="shared" si="1"/>
        <v>1.0851614377827425</v>
      </c>
      <c r="J126">
        <v>318464080.44956201</v>
      </c>
      <c r="L126">
        <f t="shared" si="2"/>
        <v>6.9762149499455849E-7</v>
      </c>
      <c r="M126">
        <f t="shared" si="5"/>
        <v>4.6986352784007934</v>
      </c>
    </row>
    <row r="127" spans="1:13" x14ac:dyDescent="0.2">
      <c r="A127" t="s">
        <v>123</v>
      </c>
      <c r="C127">
        <v>59463284</v>
      </c>
      <c r="D127">
        <f>Data_input!AI127</f>
        <v>267092.59580780147</v>
      </c>
      <c r="E127">
        <f t="shared" si="4"/>
        <v>222.63171998519005</v>
      </c>
      <c r="G127">
        <f t="shared" si="3"/>
        <v>222.63171998519005</v>
      </c>
      <c r="H127">
        <f t="shared" si="1"/>
        <v>1.2939443423938561</v>
      </c>
      <c r="J127">
        <v>318731978</v>
      </c>
      <c r="L127">
        <f t="shared" si="2"/>
        <v>6.9849194731628102E-7</v>
      </c>
      <c r="M127">
        <f t="shared" si="5"/>
        <v>4.8233317977713401</v>
      </c>
    </row>
    <row r="128" spans="1:13" x14ac:dyDescent="0.2">
      <c r="A128" t="s">
        <v>124</v>
      </c>
      <c r="C128">
        <v>59595756</v>
      </c>
      <c r="D128">
        <f>Data_input!AI128</f>
        <v>267185.24573954014</v>
      </c>
      <c r="E128">
        <f t="shared" si="4"/>
        <v>223.05032538396844</v>
      </c>
      <c r="G128">
        <f t="shared" si="3"/>
        <v>223.05032538396844</v>
      </c>
      <c r="H128">
        <f t="shared" ref="H128:H191" si="6">LN(G128/AVERAGE($G$64:$G$222))*100</f>
        <v>1.4817937414098858</v>
      </c>
      <c r="J128">
        <v>318993990.16462702</v>
      </c>
      <c r="L128">
        <f t="shared" si="2"/>
        <v>6.9923049418221393E-7</v>
      </c>
      <c r="M128">
        <f t="shared" si="5"/>
        <v>4.9290104236185392</v>
      </c>
    </row>
    <row r="129" spans="1:13" x14ac:dyDescent="0.2">
      <c r="A129" t="s">
        <v>125</v>
      </c>
      <c r="C129">
        <v>59441297</v>
      </c>
      <c r="D129">
        <f>Data_input!AI129</f>
        <v>267348.24098982115</v>
      </c>
      <c r="E129">
        <f t="shared" si="4"/>
        <v>222.3365928271177</v>
      </c>
      <c r="G129">
        <f t="shared" si="3"/>
        <v>222.3365928271177</v>
      </c>
      <c r="H129">
        <f t="shared" si="6"/>
        <v>1.1612934578923504</v>
      </c>
      <c r="J129">
        <v>319254461.72430402</v>
      </c>
      <c r="L129">
        <f t="shared" ref="L129:L192" si="7">G129/J129</f>
        <v>6.9642438707440556E-7</v>
      </c>
      <c r="M129">
        <f t="shared" si="5"/>
        <v>4.5268893940211621</v>
      </c>
    </row>
    <row r="130" spans="1:13" x14ac:dyDescent="0.2">
      <c r="A130" t="s">
        <v>126</v>
      </c>
      <c r="C130">
        <v>59476463</v>
      </c>
      <c r="D130">
        <f>Data_input!AI130</f>
        <v>267868.11005124362</v>
      </c>
      <c r="E130">
        <f t="shared" si="4"/>
        <v>222.03637076702429</v>
      </c>
      <c r="G130">
        <f t="shared" si="3"/>
        <v>222.03637076702429</v>
      </c>
      <c r="H130">
        <f t="shared" si="6"/>
        <v>1.0261717784167883</v>
      </c>
      <c r="J130">
        <v>319521181.92183</v>
      </c>
      <c r="L130">
        <f t="shared" si="7"/>
        <v>6.9490344718787659E-7</v>
      </c>
      <c r="M130">
        <f t="shared" si="5"/>
        <v>4.3082578889347927</v>
      </c>
    </row>
    <row r="131" spans="1:13" x14ac:dyDescent="0.2">
      <c r="A131" t="s">
        <v>127</v>
      </c>
      <c r="C131">
        <v>59531323</v>
      </c>
      <c r="D131">
        <f>Data_input!AI131</f>
        <v>268568.13175771356</v>
      </c>
      <c r="E131">
        <f t="shared" si="4"/>
        <v>221.66190236489291</v>
      </c>
      <c r="G131">
        <f t="shared" si="3"/>
        <v>221.66190236489291</v>
      </c>
      <c r="H131">
        <f t="shared" si="6"/>
        <v>0.85737757130942316</v>
      </c>
      <c r="J131">
        <v>319801940</v>
      </c>
      <c r="L131">
        <f t="shared" si="7"/>
        <v>6.9312244436319838E-7</v>
      </c>
      <c r="M131">
        <f t="shared" si="5"/>
        <v>4.0516338860351979</v>
      </c>
    </row>
    <row r="132" spans="1:13" x14ac:dyDescent="0.2">
      <c r="A132" t="s">
        <v>128</v>
      </c>
      <c r="C132">
        <v>59505424</v>
      </c>
      <c r="D132">
        <f>Data_input!AI132</f>
        <v>269552.96621730598</v>
      </c>
      <c r="E132">
        <f t="shared" si="4"/>
        <v>220.75596063754094</v>
      </c>
      <c r="G132">
        <f t="shared" si="3"/>
        <v>220.75596063754094</v>
      </c>
      <c r="H132">
        <f t="shared" si="6"/>
        <v>0.4478357922131686</v>
      </c>
      <c r="J132">
        <v>320103739.17075098</v>
      </c>
      <c r="L132">
        <f t="shared" si="7"/>
        <v>6.8963880649886576E-7</v>
      </c>
      <c r="M132">
        <f t="shared" si="5"/>
        <v>3.5477659576479725</v>
      </c>
    </row>
    <row r="133" spans="1:13" x14ac:dyDescent="0.2">
      <c r="A133" t="s">
        <v>129</v>
      </c>
      <c r="C133">
        <v>59593448</v>
      </c>
      <c r="D133">
        <f>Data_input!AI133</f>
        <v>270199.8</v>
      </c>
      <c r="E133">
        <f t="shared" si="4"/>
        <v>220.55326465822699</v>
      </c>
      <c r="G133">
        <f t="shared" si="3"/>
        <v>220.55326465822699</v>
      </c>
      <c r="H133">
        <f t="shared" si="6"/>
        <v>0.35597458381363406</v>
      </c>
      <c r="J133">
        <v>320430438.522578</v>
      </c>
      <c r="L133">
        <f t="shared" si="7"/>
        <v>6.883031015253767E-7</v>
      </c>
      <c r="M133">
        <f t="shared" si="5"/>
        <v>3.3538963345427635</v>
      </c>
    </row>
    <row r="134" spans="1:13" x14ac:dyDescent="0.2">
      <c r="A134" t="s">
        <v>130</v>
      </c>
      <c r="C134">
        <v>59567484</v>
      </c>
      <c r="D134">
        <f>Data_input!AI134</f>
        <v>270687.59999999998</v>
      </c>
      <c r="E134">
        <f t="shared" si="4"/>
        <v>220.05989191968899</v>
      </c>
      <c r="G134">
        <f t="shared" si="3"/>
        <v>220.05989191968899</v>
      </c>
      <c r="H134">
        <f t="shared" si="6"/>
        <v>0.13202623484907833</v>
      </c>
      <c r="J134">
        <v>320785111.11311603</v>
      </c>
      <c r="L134">
        <f t="shared" si="7"/>
        <v>6.8600407031388354E-7</v>
      </c>
      <c r="M134">
        <f t="shared" si="5"/>
        <v>3.0193228995490293</v>
      </c>
    </row>
    <row r="135" spans="1:13" x14ac:dyDescent="0.2">
      <c r="A135" t="s">
        <v>131</v>
      </c>
      <c r="C135">
        <v>59557538</v>
      </c>
      <c r="D135">
        <f>Data_input!AI135</f>
        <v>271198</v>
      </c>
      <c r="E135">
        <f t="shared" si="4"/>
        <v>219.60906053879452</v>
      </c>
      <c r="G135">
        <f t="shared" si="3"/>
        <v>219.60906053879452</v>
      </c>
      <c r="H135">
        <f t="shared" si="6"/>
        <v>-7.3051488459898062E-2</v>
      </c>
      <c r="J135">
        <v>321170830</v>
      </c>
      <c r="L135">
        <f t="shared" si="7"/>
        <v>6.8377648287297613E-7</v>
      </c>
      <c r="M135">
        <f t="shared" si="5"/>
        <v>2.6940752678091058</v>
      </c>
    </row>
    <row r="136" spans="1:13" x14ac:dyDescent="0.2">
      <c r="A136" t="s">
        <v>132</v>
      </c>
      <c r="C136">
        <v>59612658</v>
      </c>
      <c r="D136">
        <f>Data_input!AI136</f>
        <v>271707.5</v>
      </c>
      <c r="E136">
        <f t="shared" si="4"/>
        <v>219.40011961392307</v>
      </c>
      <c r="G136">
        <f t="shared" si="3"/>
        <v>219.40011961392307</v>
      </c>
      <c r="H136">
        <f t="shared" si="6"/>
        <v>-0.1682389925457769</v>
      </c>
      <c r="J136">
        <v>321588130.49611801</v>
      </c>
      <c r="L136">
        <f t="shared" si="7"/>
        <v>6.8223948214584835E-7</v>
      </c>
      <c r="M136">
        <f t="shared" si="5"/>
        <v>2.4690410932303628</v>
      </c>
    </row>
    <row r="137" spans="1:13" x14ac:dyDescent="0.2">
      <c r="A137" t="s">
        <v>133</v>
      </c>
      <c r="C137">
        <v>59576795</v>
      </c>
      <c r="D137">
        <f>Data_input!AI137</f>
        <v>272257.3</v>
      </c>
      <c r="E137">
        <f t="shared" si="4"/>
        <v>218.82533544555096</v>
      </c>
      <c r="G137">
        <f t="shared" si="3"/>
        <v>218.82533544555096</v>
      </c>
      <c r="H137">
        <f t="shared" si="6"/>
        <v>-0.43056263958384844</v>
      </c>
      <c r="J137">
        <v>322027396.93537998</v>
      </c>
      <c r="L137">
        <f t="shared" si="7"/>
        <v>6.7952397071812442E-7</v>
      </c>
      <c r="M137">
        <f t="shared" si="5"/>
        <v>2.070217784905716</v>
      </c>
    </row>
    <row r="138" spans="1:13" x14ac:dyDescent="0.2">
      <c r="A138" t="s">
        <v>134</v>
      </c>
      <c r="C138">
        <v>59678505</v>
      </c>
      <c r="D138">
        <f>Data_input!AI138</f>
        <v>272606.40000000002</v>
      </c>
      <c r="E138">
        <f t="shared" si="4"/>
        <v>218.91820955047274</v>
      </c>
      <c r="G138">
        <f t="shared" si="3"/>
        <v>218.91820955047274</v>
      </c>
      <c r="H138">
        <f t="shared" si="6"/>
        <v>-0.38812952669069245</v>
      </c>
      <c r="J138">
        <v>322476475.90695298</v>
      </c>
      <c r="L138">
        <f t="shared" si="7"/>
        <v>6.7886567209212242E-7</v>
      </c>
      <c r="M138">
        <f t="shared" si="5"/>
        <v>1.9732943902050979</v>
      </c>
    </row>
    <row r="139" spans="1:13" x14ac:dyDescent="0.2">
      <c r="A139" t="s">
        <v>135</v>
      </c>
      <c r="C139">
        <v>59818222</v>
      </c>
      <c r="D139">
        <f>Data_input!AI139</f>
        <v>272980.40000000002</v>
      </c>
      <c r="E139">
        <f t="shared" si="4"/>
        <v>219.13009871771013</v>
      </c>
      <c r="G139">
        <f t="shared" si="3"/>
        <v>219.13009871771013</v>
      </c>
      <c r="H139">
        <f t="shared" si="6"/>
        <v>-0.29138714473705529</v>
      </c>
      <c r="J139">
        <v>322923214</v>
      </c>
      <c r="L139">
        <f t="shared" si="7"/>
        <v>6.7858267605905259E-7</v>
      </c>
      <c r="M139">
        <f t="shared" si="5"/>
        <v>1.931599096597048</v>
      </c>
    </row>
    <row r="140" spans="1:13" x14ac:dyDescent="0.2">
      <c r="A140" t="s">
        <v>136</v>
      </c>
      <c r="C140">
        <v>59770294</v>
      </c>
      <c r="D140">
        <f>Data_input!AI140</f>
        <v>273350.09999999998</v>
      </c>
      <c r="E140">
        <f t="shared" si="4"/>
        <v>218.6583944911672</v>
      </c>
      <c r="G140">
        <f t="shared" si="3"/>
        <v>218.6583944911672</v>
      </c>
      <c r="H140">
        <f t="shared" si="6"/>
        <v>-0.50688134634392601</v>
      </c>
      <c r="J140">
        <v>323358890.54790097</v>
      </c>
      <c r="L140">
        <f t="shared" si="7"/>
        <v>6.7620962615461502E-7</v>
      </c>
      <c r="M140">
        <f t="shared" si="5"/>
        <v>1.5812793719461025</v>
      </c>
    </row>
    <row r="141" spans="1:13" x14ac:dyDescent="0.2">
      <c r="A141" t="s">
        <v>137</v>
      </c>
      <c r="C141">
        <v>59951763</v>
      </c>
      <c r="D141">
        <f>Data_input!AI141</f>
        <v>273772.5</v>
      </c>
      <c r="E141">
        <f t="shared" si="4"/>
        <v>218.98387529792072</v>
      </c>
      <c r="G141">
        <f t="shared" si="3"/>
        <v>218.98387529792072</v>
      </c>
      <c r="H141">
        <f t="shared" si="6"/>
        <v>-0.35813846238100983</v>
      </c>
      <c r="J141">
        <v>323788515.86089802</v>
      </c>
      <c r="L141">
        <f t="shared" si="7"/>
        <v>6.7631761032561706E-7</v>
      </c>
      <c r="M141">
        <f t="shared" si="5"/>
        <v>1.5972471348597088</v>
      </c>
    </row>
    <row r="142" spans="1:13" x14ac:dyDescent="0.2">
      <c r="A142" t="s">
        <v>138</v>
      </c>
      <c r="C142">
        <v>59989272</v>
      </c>
      <c r="D142">
        <f>Data_input!AI142</f>
        <v>274326</v>
      </c>
      <c r="E142">
        <f t="shared" si="4"/>
        <v>218.67876905579493</v>
      </c>
      <c r="G142">
        <f t="shared" si="3"/>
        <v>218.67876905579493</v>
      </c>
      <c r="H142">
        <f t="shared" si="6"/>
        <v>-0.49756379167867471</v>
      </c>
      <c r="J142">
        <v>324220532.99344498</v>
      </c>
      <c r="L142">
        <f t="shared" si="7"/>
        <v>6.7447538574065612E-7</v>
      </c>
      <c r="M142">
        <f t="shared" si="5"/>
        <v>1.3244850266029937</v>
      </c>
    </row>
    <row r="143" spans="1:13" x14ac:dyDescent="0.2">
      <c r="A143" t="s">
        <v>139</v>
      </c>
      <c r="C143">
        <v>60132663</v>
      </c>
      <c r="D143">
        <f>Data_input!AI143</f>
        <v>274915.40000000002</v>
      </c>
      <c r="E143">
        <f t="shared" si="4"/>
        <v>218.73151885998382</v>
      </c>
      <c r="G143">
        <f t="shared" si="3"/>
        <v>218.73151885998382</v>
      </c>
      <c r="H143">
        <f t="shared" si="6"/>
        <v>-0.47344464958169691</v>
      </c>
      <c r="J143">
        <v>324663385</v>
      </c>
      <c r="L143">
        <f t="shared" si="7"/>
        <v>6.7371785352383924E-7</v>
      </c>
      <c r="M143">
        <f t="shared" si="5"/>
        <v>1.2121076203860419</v>
      </c>
    </row>
    <row r="144" spans="1:13" x14ac:dyDescent="0.2">
      <c r="A144" t="s">
        <v>140</v>
      </c>
      <c r="C144">
        <v>60155193</v>
      </c>
      <c r="D144">
        <f>Data_input!AI144</f>
        <v>275498.40000000002</v>
      </c>
      <c r="E144">
        <f t="shared" si="4"/>
        <v>218.3504259915847</v>
      </c>
      <c r="G144">
        <f t="shared" si="3"/>
        <v>218.3504259915847</v>
      </c>
      <c r="H144">
        <f t="shared" si="6"/>
        <v>-0.6478252065728145</v>
      </c>
      <c r="J144">
        <v>325122068.49977499</v>
      </c>
      <c r="L144">
        <f t="shared" si="7"/>
        <v>6.7159521652629933E-7</v>
      </c>
      <c r="M144">
        <f t="shared" si="5"/>
        <v>0.89654705590444561</v>
      </c>
    </row>
    <row r="145" spans="1:13" x14ac:dyDescent="0.2">
      <c r="A145" t="s">
        <v>141</v>
      </c>
      <c r="C145">
        <v>60615550</v>
      </c>
      <c r="D145">
        <f>Data_input!AI145</f>
        <v>276038.3</v>
      </c>
      <c r="E145">
        <f t="shared" si="4"/>
        <v>219.59108572977013</v>
      </c>
      <c r="G145">
        <f t="shared" si="3"/>
        <v>219.59108572977013</v>
      </c>
      <c r="H145">
        <f t="shared" si="6"/>
        <v>-8.1236735749604175E-2</v>
      </c>
      <c r="J145">
        <v>325587794.37102503</v>
      </c>
      <c r="L145">
        <f t="shared" si="7"/>
        <v>6.7444507910371516E-7</v>
      </c>
      <c r="M145">
        <f t="shared" si="5"/>
        <v>1.3199915612377711</v>
      </c>
    </row>
    <row r="146" spans="1:13" x14ac:dyDescent="0.2">
      <c r="A146" t="s">
        <v>142</v>
      </c>
      <c r="C146">
        <v>60614318</v>
      </c>
      <c r="D146">
        <f>Data_input!AI146</f>
        <v>276626.09999999998</v>
      </c>
      <c r="E146">
        <f t="shared" si="4"/>
        <v>219.12002518923561</v>
      </c>
      <c r="G146">
        <f t="shared" si="3"/>
        <v>219.12002518923561</v>
      </c>
      <c r="H146">
        <f t="shared" si="6"/>
        <v>-0.2959843041794733</v>
      </c>
      <c r="J146">
        <v>326048327.05676299</v>
      </c>
      <c r="L146">
        <f t="shared" si="7"/>
        <v>6.7204769049800452E-7</v>
      </c>
      <c r="M146">
        <f t="shared" si="5"/>
        <v>0.96389738930679736</v>
      </c>
    </row>
    <row r="147" spans="1:13" x14ac:dyDescent="0.2">
      <c r="A147" t="s">
        <v>143</v>
      </c>
      <c r="C147">
        <v>61060941</v>
      </c>
      <c r="D147">
        <f>Data_input!AI147</f>
        <v>277062.7</v>
      </c>
      <c r="E147">
        <f t="shared" si="4"/>
        <v>220.3867247377579</v>
      </c>
      <c r="G147">
        <f t="shared" si="3"/>
        <v>220.3867247377579</v>
      </c>
      <c r="H147">
        <f t="shared" si="6"/>
        <v>0.28043599244371947</v>
      </c>
      <c r="J147">
        <v>326491431</v>
      </c>
      <c r="L147">
        <f t="shared" si="7"/>
        <v>6.7501534132991653E-7</v>
      </c>
      <c r="M147">
        <f t="shared" si="5"/>
        <v>1.4045086395472779</v>
      </c>
    </row>
    <row r="148" spans="1:13" x14ac:dyDescent="0.2">
      <c r="A148" t="s">
        <v>144</v>
      </c>
      <c r="C148">
        <v>61365180</v>
      </c>
      <c r="D148">
        <f>Data_input!AI148</f>
        <v>277553.2</v>
      </c>
      <c r="E148">
        <f t="shared" si="4"/>
        <v>221.09339759008361</v>
      </c>
      <c r="G148">
        <f t="shared" si="3"/>
        <v>221.09339759008361</v>
      </c>
      <c r="H148">
        <f t="shared" si="6"/>
        <v>0.60057428186352646</v>
      </c>
      <c r="J148">
        <v>326907860.171745</v>
      </c>
      <c r="L148">
        <f t="shared" si="7"/>
        <v>6.7631716617009311E-7</v>
      </c>
      <c r="M148">
        <f t="shared" si="5"/>
        <v>1.5971814622137499</v>
      </c>
    </row>
    <row r="149" spans="1:13" x14ac:dyDescent="0.2">
      <c r="A149" t="s">
        <v>145</v>
      </c>
      <c r="C149">
        <v>61660076</v>
      </c>
      <c r="D149">
        <f>Data_input!AI149</f>
        <v>277915.3</v>
      </c>
      <c r="E149">
        <f t="shared" si="4"/>
        <v>221.86643196686185</v>
      </c>
      <c r="G149">
        <f t="shared" si="3"/>
        <v>221.86643196686185</v>
      </c>
      <c r="H149">
        <f t="shared" si="6"/>
        <v>0.94960600436995513</v>
      </c>
      <c r="J149">
        <v>327300326.654998</v>
      </c>
      <c r="L149">
        <f t="shared" si="7"/>
        <v>6.7786804319547066E-7</v>
      </c>
      <c r="M149">
        <f t="shared" si="5"/>
        <v>1.8262310327881788</v>
      </c>
    </row>
    <row r="150" spans="1:13" x14ac:dyDescent="0.2">
      <c r="A150" t="s">
        <v>146</v>
      </c>
      <c r="C150">
        <v>62055682</v>
      </c>
      <c r="D150">
        <f>Data_input!AI150</f>
        <v>278268</v>
      </c>
      <c r="E150">
        <f t="shared" si="4"/>
        <v>223.0068926358762</v>
      </c>
      <c r="G150">
        <f t="shared" si="3"/>
        <v>223.0068926358762</v>
      </c>
      <c r="H150">
        <f t="shared" si="6"/>
        <v>1.4623196710552815</v>
      </c>
      <c r="J150">
        <v>327674532.06075102</v>
      </c>
      <c r="L150">
        <f t="shared" si="7"/>
        <v>6.8057438346941965E-7</v>
      </c>
      <c r="M150">
        <f t="shared" si="5"/>
        <v>2.224679108515633</v>
      </c>
    </row>
    <row r="151" spans="1:13" x14ac:dyDescent="0.2">
      <c r="A151" t="s">
        <v>147</v>
      </c>
      <c r="C151">
        <v>62381372</v>
      </c>
      <c r="D151">
        <f>Data_input!AI151</f>
        <v>278717.8</v>
      </c>
      <c r="E151">
        <f t="shared" si="4"/>
        <v>223.81552954278487</v>
      </c>
      <c r="G151">
        <f t="shared" si="3"/>
        <v>223.81552954278487</v>
      </c>
      <c r="H151">
        <f t="shared" si="6"/>
        <v>1.8242700789073092</v>
      </c>
      <c r="J151">
        <v>328036178</v>
      </c>
      <c r="L151">
        <f t="shared" si="7"/>
        <v>6.8228916367506534E-7</v>
      </c>
      <c r="M151">
        <f t="shared" si="5"/>
        <v>2.476322952704864</v>
      </c>
    </row>
    <row r="152" spans="1:13" x14ac:dyDescent="0.2">
      <c r="A152" t="s">
        <v>148</v>
      </c>
      <c r="C152">
        <v>62685260</v>
      </c>
      <c r="D152">
        <f>Data_input!AI152</f>
        <v>279267.59999999998</v>
      </c>
      <c r="E152">
        <f t="shared" si="4"/>
        <v>224.46305980357192</v>
      </c>
      <c r="G152">
        <f t="shared" si="3"/>
        <v>224.46305980357192</v>
      </c>
      <c r="H152">
        <f t="shared" si="6"/>
        <v>2.11316663856458</v>
      </c>
      <c r="J152">
        <v>328392326.73511499</v>
      </c>
      <c r="L152">
        <f t="shared" si="7"/>
        <v>6.8352102509577331E-7</v>
      </c>
      <c r="M152">
        <f t="shared" si="5"/>
        <v>2.6567084506114695</v>
      </c>
    </row>
    <row r="153" spans="1:13" x14ac:dyDescent="0.2">
      <c r="A153" t="s">
        <v>149</v>
      </c>
      <c r="C153">
        <v>62947926</v>
      </c>
      <c r="D153">
        <f>Data_input!AI153</f>
        <v>279554.09999999998</v>
      </c>
      <c r="E153">
        <f t="shared" si="4"/>
        <v>225.17260880809835</v>
      </c>
      <c r="G153">
        <f t="shared" si="3"/>
        <v>225.17260880809835</v>
      </c>
      <c r="H153">
        <f t="shared" si="6"/>
        <v>2.4287775400321787</v>
      </c>
      <c r="J153">
        <v>328755483.13398099</v>
      </c>
      <c r="L153">
        <f t="shared" si="7"/>
        <v>6.8492426852187748E-7</v>
      </c>
      <c r="M153">
        <f t="shared" si="5"/>
        <v>2.8617943133036832</v>
      </c>
    </row>
    <row r="154" spans="1:13" x14ac:dyDescent="0.2">
      <c r="A154" t="s">
        <v>150</v>
      </c>
      <c r="C154">
        <v>63263057</v>
      </c>
      <c r="D154">
        <f>Data_input!AI154</f>
        <v>280178.2</v>
      </c>
      <c r="E154">
        <f t="shared" si="4"/>
        <v>225.79578639594371</v>
      </c>
      <c r="G154">
        <f t="shared" si="3"/>
        <v>225.79578639594371</v>
      </c>
      <c r="H154">
        <f t="shared" si="6"/>
        <v>2.7051507808785265</v>
      </c>
      <c r="J154">
        <v>329139512.71585602</v>
      </c>
      <c r="L154">
        <f t="shared" si="7"/>
        <v>6.8601847445424076E-7</v>
      </c>
      <c r="M154">
        <f t="shared" si="5"/>
        <v>3.0214225939618808</v>
      </c>
    </row>
    <row r="155" spans="1:13" x14ac:dyDescent="0.2">
      <c r="A155" t="s">
        <v>151</v>
      </c>
      <c r="C155">
        <v>63450380</v>
      </c>
      <c r="D155">
        <f>Data_input!AI155</f>
        <v>280564.8</v>
      </c>
      <c r="E155">
        <f t="shared" si="4"/>
        <v>226.15231846617965</v>
      </c>
      <c r="G155">
        <f t="shared" si="3"/>
        <v>226.15231846617965</v>
      </c>
      <c r="H155">
        <f t="shared" si="6"/>
        <v>2.8629264813894566</v>
      </c>
      <c r="J155">
        <v>329558281</v>
      </c>
      <c r="L155">
        <f t="shared" si="7"/>
        <v>6.8622860205469893E-7</v>
      </c>
      <c r="M155">
        <f t="shared" si="5"/>
        <v>3.0520479245889458</v>
      </c>
    </row>
    <row r="156" spans="1:13" x14ac:dyDescent="0.2">
      <c r="A156" t="s">
        <v>152</v>
      </c>
      <c r="C156">
        <v>63695065</v>
      </c>
      <c r="D156">
        <f>Data_input!AI156</f>
        <v>281027.20000000001</v>
      </c>
      <c r="E156">
        <f t="shared" si="4"/>
        <v>226.65089002061009</v>
      </c>
      <c r="G156">
        <f t="shared" si="3"/>
        <v>226.65089002061009</v>
      </c>
      <c r="H156">
        <f t="shared" si="6"/>
        <v>3.0831421276440554</v>
      </c>
      <c r="J156">
        <v>330019315.48154002</v>
      </c>
      <c r="L156">
        <f t="shared" si="7"/>
        <v>6.8678068036683763E-7</v>
      </c>
      <c r="M156">
        <f t="shared" si="5"/>
        <v>3.1324666586732755</v>
      </c>
    </row>
    <row r="157" spans="1:13" x14ac:dyDescent="0.2">
      <c r="A157" t="s">
        <v>153</v>
      </c>
      <c r="C157">
        <v>63538658</v>
      </c>
      <c r="D157">
        <f>Data_input!AI157</f>
        <v>281496.3</v>
      </c>
      <c r="E157">
        <f t="shared" si="4"/>
        <v>225.71756005318721</v>
      </c>
      <c r="G157">
        <f t="shared" si="3"/>
        <v>225.71756005318721</v>
      </c>
      <c r="H157">
        <f t="shared" si="6"/>
        <v>2.6705000472271685</v>
      </c>
      <c r="J157">
        <v>330504791.55907601</v>
      </c>
      <c r="L157">
        <f t="shared" si="7"/>
        <v>6.8294792032641795E-7</v>
      </c>
      <c r="M157">
        <f t="shared" si="5"/>
        <v>2.5728273196309877</v>
      </c>
    </row>
    <row r="158" spans="1:13" x14ac:dyDescent="0.2">
      <c r="A158" t="s">
        <v>154</v>
      </c>
      <c r="C158">
        <v>63259277</v>
      </c>
      <c r="D158">
        <f>Data_input!AI158</f>
        <v>281687.8</v>
      </c>
      <c r="E158">
        <f t="shared" si="4"/>
        <v>224.57229954580924</v>
      </c>
      <c r="G158">
        <f t="shared" si="3"/>
        <v>224.57229954580924</v>
      </c>
      <c r="H158">
        <f t="shared" si="6"/>
        <v>2.1618219358002722</v>
      </c>
      <c r="J158">
        <v>330990546.60707402</v>
      </c>
      <c r="L158">
        <f t="shared" si="7"/>
        <v>6.7848553938431314E-7</v>
      </c>
      <c r="M158">
        <f t="shared" si="5"/>
        <v>1.9172834308405213</v>
      </c>
    </row>
    <row r="159" spans="1:13" x14ac:dyDescent="0.2">
      <c r="A159" t="s">
        <v>155</v>
      </c>
      <c r="C159">
        <v>62965828</v>
      </c>
      <c r="D159">
        <f>Data_input!AI159</f>
        <v>282021.59999999998</v>
      </c>
      <c r="E159">
        <f t="shared" si="4"/>
        <v>223.26597679043024</v>
      </c>
      <c r="G159">
        <f t="shared" si="3"/>
        <v>223.26597679043024</v>
      </c>
      <c r="H159">
        <f t="shared" si="6"/>
        <v>1.5784298813821236</v>
      </c>
      <c r="J159">
        <v>331452418</v>
      </c>
      <c r="L159">
        <f t="shared" si="7"/>
        <v>6.7359887774428684E-7</v>
      </c>
      <c r="M159">
        <f t="shared" si="5"/>
        <v>1.1944464755192927</v>
      </c>
    </row>
    <row r="160" spans="1:13" x14ac:dyDescent="0.2">
      <c r="A160" t="s">
        <v>156</v>
      </c>
      <c r="C160">
        <v>61809505</v>
      </c>
      <c r="D160">
        <f>Data_input!AI160</f>
        <v>282284.7</v>
      </c>
      <c r="E160">
        <f t="shared" si="4"/>
        <v>218.96158381945602</v>
      </c>
      <c r="G160">
        <f t="shared" si="3"/>
        <v>218.96158381945602</v>
      </c>
      <c r="H160">
        <f t="shared" si="6"/>
        <v>-0.36831848732240247</v>
      </c>
      <c r="J160">
        <v>331870186.76059598</v>
      </c>
      <c r="L160">
        <f t="shared" si="7"/>
        <v>6.5978081959320502E-7</v>
      </c>
      <c r="M160">
        <f t="shared" si="5"/>
        <v>-0.87826437745325814</v>
      </c>
    </row>
    <row r="161" spans="1:13" x14ac:dyDescent="0.2">
      <c r="A161" t="s">
        <v>157</v>
      </c>
      <c r="C161">
        <v>61264357</v>
      </c>
      <c r="D161">
        <f>Data_input!AI161</f>
        <v>282579</v>
      </c>
      <c r="E161">
        <f t="shared" si="4"/>
        <v>216.8043520573008</v>
      </c>
      <c r="G161">
        <f t="shared" si="3"/>
        <v>216.8043520573008</v>
      </c>
      <c r="H161">
        <f t="shared" si="6"/>
        <v>-1.3584139523911347</v>
      </c>
      <c r="J161">
        <v>332239408.50471097</v>
      </c>
      <c r="L161">
        <f t="shared" si="7"/>
        <v>6.5255459318645709E-7</v>
      </c>
      <c r="M161">
        <f t="shared" si="5"/>
        <v>-1.9795528699346703</v>
      </c>
    </row>
    <row r="162" spans="1:13" x14ac:dyDescent="0.2">
      <c r="A162" t="s">
        <v>158</v>
      </c>
      <c r="C162">
        <v>61001229</v>
      </c>
      <c r="D162">
        <f>Data_input!AI162</f>
        <v>282486.09999999998</v>
      </c>
      <c r="E162">
        <f t="shared" si="4"/>
        <v>215.94417920032174</v>
      </c>
      <c r="G162">
        <f t="shared" si="3"/>
        <v>215.94417920032174</v>
      </c>
      <c r="H162">
        <f t="shared" si="6"/>
        <v>-1.7559538295627362</v>
      </c>
      <c r="J162">
        <v>332559582.49647099</v>
      </c>
      <c r="L162">
        <f t="shared" si="7"/>
        <v>6.4933981928670858E-7</v>
      </c>
      <c r="M162">
        <f t="shared" si="5"/>
        <v>-2.4734147995908873</v>
      </c>
    </row>
    <row r="163" spans="1:13" x14ac:dyDescent="0.2">
      <c r="A163" t="s">
        <v>159</v>
      </c>
      <c r="C163">
        <v>60845332</v>
      </c>
      <c r="D163">
        <f>Data_input!AI163</f>
        <v>282662.09999999998</v>
      </c>
      <c r="E163">
        <f t="shared" si="4"/>
        <v>215.25818990236047</v>
      </c>
      <c r="G163">
        <f t="shared" si="3"/>
        <v>215.25818990236047</v>
      </c>
      <c r="H163">
        <f t="shared" si="6"/>
        <v>-2.0741292042062902</v>
      </c>
      <c r="J163">
        <v>332830208</v>
      </c>
      <c r="L163">
        <f t="shared" si="7"/>
        <v>6.4675075978187789E-7</v>
      </c>
      <c r="M163">
        <f t="shared" si="5"/>
        <v>-2.8729336280464493</v>
      </c>
    </row>
    <row r="164" spans="1:13" x14ac:dyDescent="0.2">
      <c r="A164" t="s">
        <v>160</v>
      </c>
      <c r="C164">
        <v>60808799</v>
      </c>
      <c r="D164">
        <f>Data_input!AI164</f>
        <v>281560.40000000002</v>
      </c>
      <c r="E164">
        <f t="shared" si="4"/>
        <v>215.9707082388006</v>
      </c>
      <c r="G164">
        <f t="shared" si="3"/>
        <v>215.9707082388006</v>
      </c>
      <c r="H164">
        <f t="shared" si="6"/>
        <v>-1.7436694470217649</v>
      </c>
      <c r="J164">
        <v>333054271.28857398</v>
      </c>
      <c r="L164">
        <f t="shared" si="7"/>
        <v>6.4845500225299122E-7</v>
      </c>
      <c r="M164">
        <f t="shared" si="5"/>
        <v>-2.6097718193799411</v>
      </c>
    </row>
    <row r="165" spans="1:13" x14ac:dyDescent="0.2">
      <c r="A165" t="s">
        <v>161</v>
      </c>
      <c r="C165">
        <v>60931327</v>
      </c>
      <c r="D165">
        <f>Data_input!AI165</f>
        <v>281745.40000000002</v>
      </c>
      <c r="E165">
        <f t="shared" si="4"/>
        <v>216.26378638302523</v>
      </c>
      <c r="G165">
        <f t="shared" si="3"/>
        <v>216.26378638302523</v>
      </c>
      <c r="H165">
        <f t="shared" si="6"/>
        <v>-1.6080587112816964</v>
      </c>
      <c r="J165">
        <v>333248706.672077</v>
      </c>
      <c r="L165">
        <f t="shared" si="7"/>
        <v>6.4895611611730231E-7</v>
      </c>
      <c r="M165">
        <f t="shared" si="5"/>
        <v>-2.5325235389952874</v>
      </c>
    </row>
    <row r="166" spans="1:13" x14ac:dyDescent="0.2">
      <c r="A166" t="s">
        <v>162</v>
      </c>
      <c r="C166">
        <v>60923840</v>
      </c>
      <c r="D166">
        <f>Data_input!AI166</f>
        <v>281951.5</v>
      </c>
      <c r="E166">
        <f t="shared" si="4"/>
        <v>216.07914836416901</v>
      </c>
      <c r="G166">
        <f t="shared" si="3"/>
        <v>216.07914836416901</v>
      </c>
      <c r="H166">
        <f t="shared" si="6"/>
        <v>-1.6934714775105082</v>
      </c>
      <c r="J166">
        <v>333433935.46954101</v>
      </c>
      <c r="L166">
        <f t="shared" si="7"/>
        <v>6.4804186190552798E-7</v>
      </c>
      <c r="M166">
        <f t="shared" si="5"/>
        <v>-2.6735036143218918</v>
      </c>
    </row>
    <row r="167" spans="1:13" x14ac:dyDescent="0.2">
      <c r="A167" t="s">
        <v>163</v>
      </c>
      <c r="C167">
        <v>60952571</v>
      </c>
      <c r="D167">
        <f>Data_input!AI167</f>
        <v>282087</v>
      </c>
      <c r="E167">
        <f t="shared" si="4"/>
        <v>216.07720667737257</v>
      </c>
      <c r="G167">
        <f t="shared" si="3"/>
        <v>216.07720667737257</v>
      </c>
      <c r="H167">
        <f t="shared" si="6"/>
        <v>-1.694370081348584</v>
      </c>
      <c r="J167">
        <v>333630379</v>
      </c>
      <c r="L167">
        <f t="shared" si="7"/>
        <v>6.4765447116964299E-7</v>
      </c>
      <c r="M167">
        <f t="shared" si="5"/>
        <v>-2.7333001480526971</v>
      </c>
    </row>
    <row r="168" spans="1:13" x14ac:dyDescent="0.2">
      <c r="A168" t="s">
        <v>164</v>
      </c>
      <c r="C168">
        <v>61300205</v>
      </c>
      <c r="D168">
        <f>Data_input!AI168</f>
        <v>281924.5</v>
      </c>
      <c r="E168">
        <f t="shared" si="4"/>
        <v>217.43482740946601</v>
      </c>
      <c r="G168">
        <f t="shared" ref="G168:G222" si="8">E168</f>
        <v>217.43482740946601</v>
      </c>
      <c r="H168">
        <f t="shared" si="6"/>
        <v>-1.0680321420893706</v>
      </c>
      <c r="J168">
        <v>333852768.928855</v>
      </c>
      <c r="L168">
        <f t="shared" si="7"/>
        <v>6.5128957326635808E-7</v>
      </c>
      <c r="M168">
        <f t="shared" si="5"/>
        <v>-2.1735975801205281</v>
      </c>
    </row>
    <row r="169" spans="1:13" x14ac:dyDescent="0.2">
      <c r="A169" t="s">
        <v>165</v>
      </c>
      <c r="C169">
        <v>61093914</v>
      </c>
      <c r="D169">
        <f>Data_input!AI169</f>
        <v>282045.90000000002</v>
      </c>
      <c r="E169">
        <f t="shared" ref="E169:E215" si="9">C169/D169</f>
        <v>216.609828400271</v>
      </c>
      <c r="G169">
        <f t="shared" si="8"/>
        <v>216.609828400271</v>
      </c>
      <c r="H169">
        <f t="shared" si="6"/>
        <v>-1.4481773606330268</v>
      </c>
      <c r="J169">
        <v>334093078.306979</v>
      </c>
      <c r="L169">
        <f t="shared" si="7"/>
        <v>6.4835173927560574E-7</v>
      </c>
      <c r="M169">
        <f t="shared" ref="M169:M203" si="10">LN(L169/AVERAGE($L$104:$L$203))*100</f>
        <v>-2.6256975505312199</v>
      </c>
    </row>
    <row r="170" spans="1:13" x14ac:dyDescent="0.2">
      <c r="A170" t="s">
        <v>166</v>
      </c>
      <c r="C170">
        <v>61011824</v>
      </c>
      <c r="D170">
        <f>Data_input!AI170</f>
        <v>282239</v>
      </c>
      <c r="E170">
        <f t="shared" si="9"/>
        <v>216.17077724906906</v>
      </c>
      <c r="G170">
        <f t="shared" si="8"/>
        <v>216.17077724906906</v>
      </c>
      <c r="H170">
        <f t="shared" si="6"/>
        <v>-1.6510752243971967</v>
      </c>
      <c r="J170">
        <v>334337590.53161401</v>
      </c>
      <c r="L170">
        <f t="shared" si="7"/>
        <v>6.4656438094605633E-7</v>
      </c>
      <c r="M170">
        <f t="shared" si="10"/>
        <v>-2.9017555031243036</v>
      </c>
    </row>
    <row r="171" spans="1:13" x14ac:dyDescent="0.2">
      <c r="A171" t="s">
        <v>167</v>
      </c>
      <c r="C171">
        <v>60825244</v>
      </c>
      <c r="D171">
        <f>Data_input!AI171</f>
        <v>282541.3</v>
      </c>
      <c r="E171">
        <f t="shared" si="9"/>
        <v>215.2791255650059</v>
      </c>
      <c r="G171">
        <f t="shared" si="8"/>
        <v>215.2791255650059</v>
      </c>
      <c r="H171">
        <f t="shared" si="6"/>
        <v>-2.064403839221741</v>
      </c>
      <c r="J171">
        <v>334572589</v>
      </c>
      <c r="L171">
        <f t="shared" si="7"/>
        <v>6.4344519737391243E-7</v>
      </c>
      <c r="M171">
        <f t="shared" si="10"/>
        <v>-3.3853472071482393</v>
      </c>
    </row>
    <row r="172" spans="1:13" x14ac:dyDescent="0.2">
      <c r="A172" t="s">
        <v>168</v>
      </c>
      <c r="C172">
        <v>60629697</v>
      </c>
      <c r="D172">
        <f>Data_input!AI172</f>
        <v>282753.7</v>
      </c>
      <c r="E172">
        <f t="shared" si="9"/>
        <v>214.4258306787851</v>
      </c>
      <c r="G172">
        <f t="shared" si="8"/>
        <v>214.4258306787851</v>
      </c>
      <c r="H172">
        <f t="shared" si="6"/>
        <v>-2.4615582101072087</v>
      </c>
      <c r="J172">
        <v>334786635.40225399</v>
      </c>
      <c r="L172">
        <f t="shared" si="7"/>
        <v>6.404850373466893E-7</v>
      </c>
      <c r="M172">
        <f t="shared" si="10"/>
        <v>-3.8464571946134627</v>
      </c>
    </row>
    <row r="173" spans="1:13" x14ac:dyDescent="0.2">
      <c r="A173" t="s">
        <v>169</v>
      </c>
      <c r="C173">
        <v>60255340</v>
      </c>
      <c r="D173">
        <f>Data_input!AI173</f>
        <v>282866.40000000002</v>
      </c>
      <c r="E173">
        <f t="shared" si="9"/>
        <v>213.01695782885488</v>
      </c>
      <c r="G173">
        <f t="shared" si="8"/>
        <v>213.01695782885488</v>
      </c>
      <c r="H173">
        <f t="shared" si="6"/>
        <v>-3.1207706192604481</v>
      </c>
      <c r="J173">
        <v>334977404.600003</v>
      </c>
      <c r="L173">
        <f t="shared" si="7"/>
        <v>6.3591440766943288E-7</v>
      </c>
      <c r="M173">
        <f t="shared" si="10"/>
        <v>-4.5626356967529178</v>
      </c>
    </row>
    <row r="174" spans="1:13" x14ac:dyDescent="0.2">
      <c r="A174" t="s">
        <v>170</v>
      </c>
      <c r="C174">
        <v>60065974</v>
      </c>
      <c r="D174">
        <f>Data_input!AI174</f>
        <v>283194.7</v>
      </c>
      <c r="E174">
        <f t="shared" si="9"/>
        <v>212.10133522979066</v>
      </c>
      <c r="G174">
        <f t="shared" si="8"/>
        <v>212.10133522979066</v>
      </c>
      <c r="H174">
        <f t="shared" si="6"/>
        <v>-3.5515326117884292</v>
      </c>
      <c r="J174">
        <v>335144849.747751</v>
      </c>
      <c r="L174">
        <f t="shared" si="7"/>
        <v>6.3286467146796418E-7</v>
      </c>
      <c r="M174">
        <f t="shared" si="10"/>
        <v>-5.0433721977072405</v>
      </c>
    </row>
    <row r="175" spans="1:13" x14ac:dyDescent="0.2">
      <c r="A175" t="s">
        <v>171</v>
      </c>
      <c r="C175">
        <v>59704266</v>
      </c>
      <c r="D175">
        <f>Data_input!AI175</f>
        <v>283372.59999999998</v>
      </c>
      <c r="E175">
        <f t="shared" si="9"/>
        <v>210.69173942717117</v>
      </c>
      <c r="G175">
        <f t="shared" si="8"/>
        <v>210.69173942717117</v>
      </c>
      <c r="H175">
        <f t="shared" si="6"/>
        <v>-4.2183368287870504</v>
      </c>
      <c r="J175">
        <v>335288924</v>
      </c>
      <c r="L175">
        <f t="shared" si="7"/>
        <v>6.2838860560503092E-7</v>
      </c>
      <c r="M175">
        <f t="shared" si="10"/>
        <v>-5.7531558289622167</v>
      </c>
    </row>
    <row r="176" spans="1:13" x14ac:dyDescent="0.2">
      <c r="A176" t="s">
        <v>172</v>
      </c>
      <c r="C176">
        <v>59370966</v>
      </c>
      <c r="D176">
        <f>Data_input!AI176</f>
        <v>283499.09999999998</v>
      </c>
      <c r="E176">
        <f t="shared" si="9"/>
        <v>209.42206165733862</v>
      </c>
      <c r="G176">
        <f t="shared" si="8"/>
        <v>209.42206165733862</v>
      </c>
      <c r="H176">
        <f t="shared" si="6"/>
        <v>-4.8227833536341835</v>
      </c>
      <c r="J176">
        <v>335416055.36837602</v>
      </c>
      <c r="L176">
        <f t="shared" si="7"/>
        <v>6.243650484391318E-7</v>
      </c>
      <c r="M176">
        <f t="shared" si="10"/>
        <v>-6.395512127498014</v>
      </c>
    </row>
    <row r="177" spans="1:13" x14ac:dyDescent="0.2">
      <c r="A177" t="s">
        <v>173</v>
      </c>
      <c r="C177">
        <v>59514888</v>
      </c>
      <c r="D177">
        <f>Data_input!AI177</f>
        <v>283810.59999999998</v>
      </c>
      <c r="E177">
        <f t="shared" si="9"/>
        <v>209.69931355629424</v>
      </c>
      <c r="G177">
        <f t="shared" si="8"/>
        <v>209.69931355629424</v>
      </c>
      <c r="H177">
        <f t="shared" si="6"/>
        <v>-4.6904818506362087</v>
      </c>
      <c r="J177">
        <v>335558571.29300398</v>
      </c>
      <c r="L177">
        <f t="shared" si="7"/>
        <v>6.2492611274467611E-7</v>
      </c>
      <c r="M177">
        <f t="shared" si="10"/>
        <v>-6.3056908975560395</v>
      </c>
    </row>
    <row r="178" spans="1:13" x14ac:dyDescent="0.2">
      <c r="A178" t="s">
        <v>174</v>
      </c>
      <c r="C178">
        <v>59576519</v>
      </c>
      <c r="D178">
        <f>Data_input!AI178</f>
        <v>284008.8</v>
      </c>
      <c r="E178">
        <f t="shared" si="9"/>
        <v>209.76997543738082</v>
      </c>
      <c r="G178">
        <f t="shared" si="8"/>
        <v>209.76997543738082</v>
      </c>
      <c r="H178">
        <f t="shared" si="6"/>
        <v>-4.6567907635368417</v>
      </c>
      <c r="J178">
        <v>335755274.07112998</v>
      </c>
      <c r="L178">
        <f t="shared" si="7"/>
        <v>6.2477045526004431E-7</v>
      </c>
      <c r="M178">
        <f t="shared" si="10"/>
        <v>-6.3306021423208874</v>
      </c>
    </row>
    <row r="179" spans="1:13" x14ac:dyDescent="0.2">
      <c r="A179" t="s">
        <v>175</v>
      </c>
      <c r="C179">
        <v>59782466</v>
      </c>
      <c r="D179">
        <f>Data_input!AI179</f>
        <v>284215.40000000002</v>
      </c>
      <c r="E179">
        <f t="shared" si="9"/>
        <v>210.34210672609575</v>
      </c>
      <c r="G179">
        <f t="shared" si="8"/>
        <v>210.34210672609575</v>
      </c>
      <c r="H179">
        <f t="shared" si="6"/>
        <v>-4.3844198098288025</v>
      </c>
      <c r="J179">
        <v>336044966</v>
      </c>
      <c r="L179">
        <f t="shared" si="7"/>
        <v>6.2593440761762741E-7</v>
      </c>
      <c r="M179">
        <f t="shared" si="10"/>
        <v>-6.1444746668215755</v>
      </c>
    </row>
    <row r="180" spans="1:13" x14ac:dyDescent="0.2">
      <c r="A180" t="s">
        <v>176</v>
      </c>
      <c r="C180">
        <v>59841317</v>
      </c>
      <c r="D180">
        <f>Data_input!AI180</f>
        <v>285734.09999999998</v>
      </c>
      <c r="E180">
        <f t="shared" si="9"/>
        <v>209.43008552356895</v>
      </c>
      <c r="G180">
        <f t="shared" si="8"/>
        <v>209.43008552356895</v>
      </c>
      <c r="H180">
        <f t="shared" si="6"/>
        <v>-4.8189519939119858</v>
      </c>
      <c r="J180">
        <v>336448553.76486301</v>
      </c>
      <c r="L180">
        <f t="shared" si="7"/>
        <v>6.224728362777726E-7</v>
      </c>
      <c r="M180">
        <f t="shared" si="10"/>
        <v>-6.6990341229762276</v>
      </c>
    </row>
    <row r="181" spans="1:13" x14ac:dyDescent="0.2">
      <c r="A181" t="s">
        <v>177</v>
      </c>
      <c r="C181">
        <v>59855025</v>
      </c>
      <c r="D181">
        <f>Data_input!AI181</f>
        <v>286038.5</v>
      </c>
      <c r="E181">
        <f t="shared" si="9"/>
        <v>209.25513523529176</v>
      </c>
      <c r="G181">
        <f t="shared" si="8"/>
        <v>209.25513523529176</v>
      </c>
      <c r="H181">
        <f t="shared" si="6"/>
        <v>-4.9025232736158406</v>
      </c>
      <c r="J181">
        <v>336915361.60297698</v>
      </c>
      <c r="L181">
        <f t="shared" si="7"/>
        <v>6.2109110798539134E-7</v>
      </c>
      <c r="M181">
        <f t="shared" si="10"/>
        <v>-6.9212549210880701</v>
      </c>
    </row>
    <row r="182" spans="1:13" x14ac:dyDescent="0.2">
      <c r="A182" t="s">
        <v>178</v>
      </c>
      <c r="C182">
        <v>59981471</v>
      </c>
      <c r="D182">
        <f>Data_input!AI182</f>
        <v>286196.3</v>
      </c>
      <c r="E182">
        <f t="shared" si="9"/>
        <v>209.58157390574232</v>
      </c>
      <c r="G182">
        <f t="shared" si="8"/>
        <v>209.58157390574232</v>
      </c>
      <c r="H182">
        <f t="shared" si="6"/>
        <v>-4.7466445125497732</v>
      </c>
      <c r="J182">
        <v>337376818.13960201</v>
      </c>
      <c r="L182">
        <f t="shared" si="7"/>
        <v>6.2120917216967849E-7</v>
      </c>
      <c r="M182">
        <f t="shared" si="10"/>
        <v>-6.9022475705257973</v>
      </c>
    </row>
    <row r="183" spans="1:13" x14ac:dyDescent="0.2">
      <c r="A183" t="s">
        <v>179</v>
      </c>
      <c r="C183">
        <v>60223215</v>
      </c>
      <c r="D183">
        <f>Data_input!AI183</f>
        <v>286586.7</v>
      </c>
      <c r="E183">
        <f t="shared" si="9"/>
        <v>210.13960173308809</v>
      </c>
      <c r="G183">
        <f t="shared" si="8"/>
        <v>210.13960173308809</v>
      </c>
      <c r="H183">
        <f t="shared" si="6"/>
        <v>-4.4807402939735823</v>
      </c>
      <c r="J183">
        <v>337764352</v>
      </c>
      <c r="L183">
        <f t="shared" si="7"/>
        <v>6.2214854968794362E-7</v>
      </c>
      <c r="M183">
        <f t="shared" si="10"/>
        <v>-6.7511442025271426</v>
      </c>
    </row>
    <row r="184" spans="1:13" x14ac:dyDescent="0.2">
      <c r="A184" t="s">
        <v>180</v>
      </c>
      <c r="C184">
        <v>60022807</v>
      </c>
      <c r="D184">
        <f>Data_input!AI184</f>
        <v>286943.40000000002</v>
      </c>
      <c r="E184">
        <f t="shared" si="9"/>
        <v>209.17995325907478</v>
      </c>
      <c r="G184">
        <f t="shared" si="8"/>
        <v>209.17995325907478</v>
      </c>
      <c r="H184">
        <f t="shared" si="6"/>
        <v>-4.9384581075211553</v>
      </c>
      <c r="J184">
        <v>338030615.05654597</v>
      </c>
      <c r="L184">
        <f t="shared" si="7"/>
        <v>6.1881955048386078E-7</v>
      </c>
      <c r="M184">
        <f t="shared" si="10"/>
        <v>-7.2876619726602341</v>
      </c>
    </row>
    <row r="185" spans="1:13" x14ac:dyDescent="0.2">
      <c r="A185" t="s">
        <v>181</v>
      </c>
      <c r="C185">
        <v>60323916</v>
      </c>
      <c r="D185">
        <f>Data_input!AI185</f>
        <v>287130.2</v>
      </c>
      <c r="E185">
        <f t="shared" si="9"/>
        <v>210.09255034823923</v>
      </c>
      <c r="G185">
        <f t="shared" si="8"/>
        <v>210.09255034823923</v>
      </c>
      <c r="H185">
        <f t="shared" si="6"/>
        <v>-4.5031333378244298</v>
      </c>
      <c r="J185">
        <v>338213152.17008603</v>
      </c>
      <c r="L185">
        <f t="shared" si="7"/>
        <v>6.2118385698550406E-7</v>
      </c>
      <c r="M185">
        <f t="shared" si="10"/>
        <v>-6.9063228001164099</v>
      </c>
    </row>
    <row r="186" spans="1:13" x14ac:dyDescent="0.2">
      <c r="A186" t="s">
        <v>182</v>
      </c>
      <c r="C186">
        <v>60506911</v>
      </c>
      <c r="D186">
        <f>Data_input!AI186</f>
        <v>287161.90000000002</v>
      </c>
      <c r="E186">
        <f t="shared" si="9"/>
        <v>210.70661184509504</v>
      </c>
      <c r="G186">
        <f t="shared" si="8"/>
        <v>210.70661184509504</v>
      </c>
      <c r="H186">
        <f t="shared" si="6"/>
        <v>-4.2112782259780248</v>
      </c>
      <c r="J186">
        <v>338370731.44858301</v>
      </c>
      <c r="L186">
        <f t="shared" si="7"/>
        <v>6.2270933110274897E-7</v>
      </c>
      <c r="M186">
        <f t="shared" si="10"/>
        <v>-6.6610485439958387</v>
      </c>
    </row>
    <row r="187" spans="1:13" x14ac:dyDescent="0.2">
      <c r="A187" t="s">
        <v>183</v>
      </c>
      <c r="C187">
        <v>60666040</v>
      </c>
      <c r="D187">
        <f>Data_input!AI187</f>
        <v>287592.5</v>
      </c>
      <c r="E187">
        <f t="shared" si="9"/>
        <v>210.94444396150803</v>
      </c>
      <c r="G187">
        <f t="shared" si="8"/>
        <v>210.94444396150803</v>
      </c>
      <c r="H187">
        <f t="shared" si="6"/>
        <v>-4.0984682906725052</v>
      </c>
      <c r="J187">
        <v>338562121</v>
      </c>
      <c r="L187">
        <f t="shared" si="7"/>
        <v>6.230597898502297E-7</v>
      </c>
      <c r="M187">
        <f t="shared" si="10"/>
        <v>-6.6047847065268535</v>
      </c>
    </row>
    <row r="188" spans="1:13" x14ac:dyDescent="0.2">
      <c r="A188" t="s">
        <v>184</v>
      </c>
      <c r="C188">
        <v>61161334</v>
      </c>
      <c r="D188">
        <f>Data_input!AI188</f>
        <v>287904</v>
      </c>
      <c r="E188">
        <f t="shared" si="9"/>
        <v>212.43655524063576</v>
      </c>
      <c r="G188">
        <f t="shared" si="8"/>
        <v>212.43655524063576</v>
      </c>
      <c r="H188">
        <f t="shared" si="6"/>
        <v>-3.3936102740946064</v>
      </c>
      <c r="J188">
        <v>338829633.35270202</v>
      </c>
      <c r="L188">
        <f t="shared" si="7"/>
        <v>6.2697159377291425E-7</v>
      </c>
      <c r="M188">
        <f t="shared" si="10"/>
        <v>-5.9789097495713808</v>
      </c>
    </row>
    <row r="189" spans="1:13" x14ac:dyDescent="0.2">
      <c r="A189" t="s">
        <v>185</v>
      </c>
      <c r="C189">
        <v>61283347</v>
      </c>
      <c r="D189">
        <f>Data_input!AI189</f>
        <v>288073.3</v>
      </c>
      <c r="E189">
        <f t="shared" si="9"/>
        <v>212.73525522844361</v>
      </c>
      <c r="G189">
        <f t="shared" si="8"/>
        <v>212.73525522844361</v>
      </c>
      <c r="H189">
        <f t="shared" si="6"/>
        <v>-3.2531023525460863</v>
      </c>
      <c r="J189">
        <v>339149758.716676</v>
      </c>
      <c r="L189">
        <f t="shared" si="7"/>
        <v>6.2726052359117718E-7</v>
      </c>
      <c r="M189">
        <f t="shared" si="10"/>
        <v>-5.9328369661728644</v>
      </c>
    </row>
    <row r="190" spans="1:13" x14ac:dyDescent="0.2">
      <c r="A190" t="s">
        <v>186</v>
      </c>
      <c r="C190">
        <v>61338452</v>
      </c>
      <c r="D190">
        <f>Data_input!AI190</f>
        <v>288347.3</v>
      </c>
      <c r="E190">
        <f t="shared" si="9"/>
        <v>212.72421139369089</v>
      </c>
      <c r="G190">
        <f t="shared" si="8"/>
        <v>212.72421139369089</v>
      </c>
      <c r="H190">
        <f t="shared" si="6"/>
        <v>-3.2582938387493945</v>
      </c>
      <c r="J190">
        <v>339482531.72231102</v>
      </c>
      <c r="L190">
        <f t="shared" si="7"/>
        <v>6.2661312885369448E-7</v>
      </c>
      <c r="M190">
        <f t="shared" si="10"/>
        <v>-6.0361001288923779</v>
      </c>
    </row>
    <row r="191" spans="1:13" x14ac:dyDescent="0.2">
      <c r="A191" t="s">
        <v>187</v>
      </c>
      <c r="C191">
        <v>61478130</v>
      </c>
      <c r="D191">
        <f>Data_input!AI191</f>
        <v>288517.59999999998</v>
      </c>
      <c r="E191">
        <f t="shared" si="9"/>
        <v>213.08277207352344</v>
      </c>
      <c r="G191">
        <f t="shared" si="8"/>
        <v>213.08277207352344</v>
      </c>
      <c r="H191">
        <f t="shared" si="6"/>
        <v>-3.0898791445312659</v>
      </c>
      <c r="J191">
        <v>339787987</v>
      </c>
      <c r="L191">
        <f t="shared" si="7"/>
        <v>6.2710507794827794E-7</v>
      </c>
      <c r="M191">
        <f t="shared" si="10"/>
        <v>-5.9576217089152097</v>
      </c>
    </row>
    <row r="192" spans="1:13" x14ac:dyDescent="0.2">
      <c r="A192" t="s">
        <v>188</v>
      </c>
      <c r="C192">
        <v>61782361</v>
      </c>
      <c r="D192">
        <f>Data_input!AI192</f>
        <v>288485.40000000002</v>
      </c>
      <c r="E192">
        <f t="shared" si="9"/>
        <v>214.16113605749197</v>
      </c>
      <c r="G192">
        <f t="shared" si="8"/>
        <v>214.16113605749197</v>
      </c>
      <c r="H192">
        <f t="shared" ref="H192:H212" si="11">LN(G192/AVERAGE($G$64:$G$222))*100</f>
        <v>-2.5850779041206655</v>
      </c>
      <c r="J192">
        <v>340035593.84514397</v>
      </c>
      <c r="L192">
        <f t="shared" si="7"/>
        <v>6.298197598543856E-7</v>
      </c>
      <c r="M192">
        <f t="shared" si="10"/>
        <v>-5.5256649131721982</v>
      </c>
    </row>
    <row r="193" spans="1:13" x14ac:dyDescent="0.2">
      <c r="A193" t="s">
        <v>189</v>
      </c>
      <c r="C193">
        <v>62046205</v>
      </c>
      <c r="D193">
        <f>Data_input!AI193</f>
        <v>288615.5</v>
      </c>
      <c r="E193">
        <f t="shared" si="9"/>
        <v>214.97876933151545</v>
      </c>
      <c r="G193">
        <f t="shared" si="8"/>
        <v>214.97876933151545</v>
      </c>
      <c r="H193">
        <f t="shared" si="11"/>
        <v>-2.2040206996411031</v>
      </c>
      <c r="J193">
        <v>340232560.21320802</v>
      </c>
      <c r="L193">
        <f t="shared" ref="L193:L202" si="12">G193/J193</f>
        <v>6.3185830655595748E-7</v>
      </c>
      <c r="M193">
        <f t="shared" si="10"/>
        <v>-5.2025161591744515</v>
      </c>
    </row>
    <row r="194" spans="1:13" x14ac:dyDescent="0.2">
      <c r="A194" t="s">
        <v>190</v>
      </c>
      <c r="C194">
        <v>62269568</v>
      </c>
      <c r="D194">
        <f>Data_input!AI194</f>
        <v>289068.79999999999</v>
      </c>
      <c r="E194">
        <f t="shared" si="9"/>
        <v>215.41435118560011</v>
      </c>
      <c r="G194">
        <f t="shared" si="8"/>
        <v>215.41435118560011</v>
      </c>
      <c r="H194">
        <f t="shared" si="11"/>
        <v>-2.001609470447987</v>
      </c>
      <c r="J194">
        <v>340395528.72466803</v>
      </c>
      <c r="L194">
        <f t="shared" si="12"/>
        <v>6.3283543116055424E-7</v>
      </c>
      <c r="M194">
        <f t="shared" si="10"/>
        <v>-5.0479926140846061</v>
      </c>
    </row>
    <row r="195" spans="1:13" x14ac:dyDescent="0.2">
      <c r="A195" t="s">
        <v>191</v>
      </c>
      <c r="C195">
        <v>62563917</v>
      </c>
      <c r="D195">
        <f>Data_input!AI195</f>
        <v>288840.3</v>
      </c>
      <c r="E195">
        <f t="shared" si="9"/>
        <v>216.60383609904852</v>
      </c>
      <c r="G195">
        <f t="shared" si="8"/>
        <v>216.60383609904852</v>
      </c>
      <c r="H195">
        <f t="shared" si="11"/>
        <v>-1.4509438020977865</v>
      </c>
      <c r="J195">
        <v>340541142</v>
      </c>
      <c r="L195">
        <f t="shared" si="12"/>
        <v>6.3605776038376153E-7</v>
      </c>
      <c r="M195">
        <f t="shared" si="10"/>
        <v>-4.5400954685095627</v>
      </c>
    </row>
    <row r="196" spans="1:13" x14ac:dyDescent="0.2">
      <c r="A196" t="s">
        <v>192</v>
      </c>
      <c r="C196">
        <v>62586325</v>
      </c>
      <c r="D196">
        <f>Data_input!AI196</f>
        <v>288776.40000000002</v>
      </c>
      <c r="E196">
        <f t="shared" si="9"/>
        <v>216.72936223320187</v>
      </c>
      <c r="G196">
        <f t="shared" si="8"/>
        <v>216.72936223320187</v>
      </c>
      <c r="H196">
        <f t="shared" si="11"/>
        <v>-1.3930086435881206</v>
      </c>
      <c r="J196">
        <v>340683899.31359297</v>
      </c>
      <c r="L196">
        <f t="shared" si="12"/>
        <v>6.3615968547344432E-7</v>
      </c>
      <c r="M196">
        <f t="shared" si="10"/>
        <v>-4.5240722501151316</v>
      </c>
    </row>
    <row r="197" spans="1:13" x14ac:dyDescent="0.2">
      <c r="A197" t="s">
        <v>193</v>
      </c>
      <c r="C197">
        <v>63146099</v>
      </c>
      <c r="D197">
        <f>Data_input!AI197</f>
        <v>288794.3</v>
      </c>
      <c r="E197">
        <f t="shared" si="9"/>
        <v>218.65424282958494</v>
      </c>
      <c r="G197">
        <f t="shared" si="8"/>
        <v>218.65424282958494</v>
      </c>
      <c r="H197">
        <f t="shared" si="11"/>
        <v>-0.50878006192087188</v>
      </c>
      <c r="J197">
        <v>340829726.55548799</v>
      </c>
      <c r="L197">
        <f t="shared" si="12"/>
        <v>6.4153512969470241E-7</v>
      </c>
      <c r="M197">
        <f t="shared" si="10"/>
        <v>-3.6826387758632761</v>
      </c>
    </row>
    <row r="198" spans="1:13" x14ac:dyDescent="0.2">
      <c r="A198" t="s">
        <v>194</v>
      </c>
      <c r="C198">
        <v>63330802</v>
      </c>
      <c r="D198">
        <f>Data_input!AI198</f>
        <v>289247.5</v>
      </c>
      <c r="E198">
        <f t="shared" si="9"/>
        <v>218.95021391714707</v>
      </c>
      <c r="G198">
        <f t="shared" si="8"/>
        <v>218.95021391714707</v>
      </c>
      <c r="H198">
        <f t="shared" si="11"/>
        <v>-0.37351126923432743</v>
      </c>
      <c r="J198">
        <v>340982406.26963902</v>
      </c>
      <c r="L198">
        <f t="shared" si="12"/>
        <v>6.4211586841817162E-7</v>
      </c>
      <c r="M198">
        <f t="shared" si="10"/>
        <v>-3.5921564307485805</v>
      </c>
    </row>
    <row r="199" spans="1:13" x14ac:dyDescent="0.2">
      <c r="A199" t="s">
        <v>195</v>
      </c>
      <c r="C199">
        <v>63480254</v>
      </c>
      <c r="D199">
        <f>Data_input!AI199</f>
        <v>289182.59999999998</v>
      </c>
      <c r="E199">
        <f t="shared" si="9"/>
        <v>219.51616037756077</v>
      </c>
      <c r="G199">
        <f>E199</f>
        <v>219.51616037756077</v>
      </c>
      <c r="H199">
        <f t="shared" si="11"/>
        <v>-0.11536295598428307</v>
      </c>
      <c r="J199">
        <v>341145721</v>
      </c>
      <c r="L199">
        <f t="shared" si="12"/>
        <v>6.4346743008850687E-7</v>
      </c>
      <c r="M199">
        <f t="shared" si="10"/>
        <v>-3.3818920052763777</v>
      </c>
    </row>
    <row r="200" spans="1:13" x14ac:dyDescent="0.2">
      <c r="A200" t="s">
        <v>196</v>
      </c>
      <c r="C200">
        <v>63910350</v>
      </c>
      <c r="D200">
        <f>Data_input!AI200</f>
        <v>289384.7</v>
      </c>
      <c r="E200">
        <f>C200/D200</f>
        <v>220.84909810366614</v>
      </c>
      <c r="G200">
        <f t="shared" si="8"/>
        <v>220.84909810366614</v>
      </c>
      <c r="H200">
        <f t="shared" si="11"/>
        <v>0.49001713305725175</v>
      </c>
      <c r="J200">
        <v>341322222.134857</v>
      </c>
      <c r="L200">
        <f t="shared" si="12"/>
        <v>6.4703990476309592E-7</v>
      </c>
      <c r="M200">
        <f t="shared" si="10"/>
        <v>-2.8282362911502092</v>
      </c>
    </row>
    <row r="201" spans="1:13" x14ac:dyDescent="0.2">
      <c r="A201" t="s">
        <v>197</v>
      </c>
      <c r="C201">
        <v>63675664</v>
      </c>
      <c r="D201">
        <f>Data_input!AI201</f>
        <v>289405.09999999998</v>
      </c>
      <c r="E201">
        <f t="shared" si="9"/>
        <v>220.02260499210277</v>
      </c>
      <c r="G201">
        <f t="shared" si="8"/>
        <v>220.02260499210277</v>
      </c>
      <c r="H201">
        <f t="shared" si="11"/>
        <v>0.11508080850873771</v>
      </c>
      <c r="J201">
        <v>341509536.43983698</v>
      </c>
      <c r="L201">
        <f t="shared" si="12"/>
        <v>6.4426489311481843E-7</v>
      </c>
      <c r="M201">
        <f t="shared" si="10"/>
        <v>-3.2580365868969992</v>
      </c>
    </row>
    <row r="202" spans="1:13" x14ac:dyDescent="0.2">
      <c r="A202" t="s">
        <v>198</v>
      </c>
      <c r="C202">
        <v>63925402</v>
      </c>
      <c r="D202">
        <f>Data_input!AI202</f>
        <v>289910</v>
      </c>
      <c r="E202">
        <f t="shared" si="9"/>
        <v>220.50085198854816</v>
      </c>
      <c r="G202">
        <f t="shared" si="8"/>
        <v>220.50085198854816</v>
      </c>
      <c r="H202">
        <f t="shared" si="11"/>
        <v>0.33220758201166739</v>
      </c>
      <c r="J202">
        <v>341704059.52489799</v>
      </c>
      <c r="L202">
        <f t="shared" si="12"/>
        <v>6.4529772427968932E-7</v>
      </c>
      <c r="M202">
        <f t="shared" si="10"/>
        <v>-3.0978533787640199</v>
      </c>
    </row>
    <row r="203" spans="1:13" x14ac:dyDescent="0.2">
      <c r="A203" t="s">
        <v>199</v>
      </c>
      <c r="C203">
        <v>63852564</v>
      </c>
      <c r="D203">
        <f>Data_input!AI203</f>
        <v>290336.90000000002</v>
      </c>
      <c r="E203">
        <f t="shared" si="9"/>
        <v>219.92576210602232</v>
      </c>
      <c r="G203">
        <f t="shared" si="8"/>
        <v>219.92576210602232</v>
      </c>
      <c r="H203">
        <f t="shared" si="11"/>
        <v>7.1056147940776651E-2</v>
      </c>
      <c r="J203">
        <v>341902187</v>
      </c>
      <c r="L203">
        <f>G203/J203</f>
        <v>6.4324175295790753E-7</v>
      </c>
      <c r="M203">
        <f t="shared" si="10"/>
        <v>-3.4169701932440941</v>
      </c>
    </row>
    <row r="204" spans="1:13" x14ac:dyDescent="0.2">
      <c r="A204" t="s">
        <v>564</v>
      </c>
      <c r="C204">
        <v>61160839</v>
      </c>
      <c r="D204">
        <f>Data_input!AI204</f>
        <v>290871.3</v>
      </c>
      <c r="E204">
        <f t="shared" si="9"/>
        <v>210.26769915079282</v>
      </c>
      <c r="G204">
        <f t="shared" si="8"/>
        <v>210.26769915079282</v>
      </c>
      <c r="H204">
        <f t="shared" si="11"/>
        <v>-4.4198006188539241</v>
      </c>
      <c r="L204" t="e">
        <f t="shared" ref="L204:L215" si="13">G204/J204</f>
        <v>#DIV/0!</v>
      </c>
      <c r="M204" t="e">
        <f t="shared" ref="M204:M215" si="14">LN(L204/AVERAGE($L$104:$L$203))*100</f>
        <v>#DIV/0!</v>
      </c>
    </row>
    <row r="205" spans="1:13" x14ac:dyDescent="0.2">
      <c r="A205" t="s">
        <v>565</v>
      </c>
      <c r="C205">
        <v>52855598</v>
      </c>
      <c r="D205">
        <f>Data_input!AI205</f>
        <v>291070.90000000002</v>
      </c>
      <c r="E205">
        <f t="shared" si="9"/>
        <v>181.59011429861246</v>
      </c>
      <c r="G205">
        <f t="shared" si="8"/>
        <v>181.59011429861246</v>
      </c>
      <c r="H205">
        <f t="shared" si="11"/>
        <v>-19.082745494914811</v>
      </c>
      <c r="L205" t="e">
        <f t="shared" si="13"/>
        <v>#DIV/0!</v>
      </c>
      <c r="M205" t="e">
        <f t="shared" si="14"/>
        <v>#DIV/0!</v>
      </c>
    </row>
    <row r="206" spans="1:13" x14ac:dyDescent="0.2">
      <c r="A206" t="s">
        <v>566</v>
      </c>
      <c r="C206">
        <v>60351196</v>
      </c>
      <c r="D206">
        <f>Data_input!AI206</f>
        <v>290976.2</v>
      </c>
      <c r="E206">
        <f t="shared" si="9"/>
        <v>207.40938949646053</v>
      </c>
      <c r="G206">
        <f t="shared" si="8"/>
        <v>207.40938949646053</v>
      </c>
      <c r="H206">
        <f t="shared" si="11"/>
        <v>-5.7884915778921409</v>
      </c>
      <c r="L206" t="e">
        <f t="shared" si="13"/>
        <v>#DIV/0!</v>
      </c>
      <c r="M206" t="e">
        <f t="shared" si="14"/>
        <v>#DIV/0!</v>
      </c>
    </row>
    <row r="207" spans="1:13" x14ac:dyDescent="0.2">
      <c r="A207" t="s">
        <v>567</v>
      </c>
      <c r="C207">
        <v>60027131</v>
      </c>
      <c r="D207">
        <f>Data_input!AI207</f>
        <v>291090.90000000002</v>
      </c>
      <c r="E207">
        <f t="shared" si="9"/>
        <v>206.21438526590833</v>
      </c>
      <c r="G207">
        <f t="shared" si="8"/>
        <v>206.21438526590833</v>
      </c>
      <c r="H207">
        <f t="shared" si="11"/>
        <v>-6.3663150147273351</v>
      </c>
      <c r="L207" t="e">
        <f t="shared" si="13"/>
        <v>#DIV/0!</v>
      </c>
      <c r="M207" t="e">
        <f t="shared" si="14"/>
        <v>#DIV/0!</v>
      </c>
    </row>
    <row r="208" spans="1:13" x14ac:dyDescent="0.2">
      <c r="A208" t="s">
        <v>568</v>
      </c>
      <c r="C208">
        <v>60104869</v>
      </c>
      <c r="D208">
        <f>Data_input!AI208</f>
        <v>291034.40000000002</v>
      </c>
      <c r="E208">
        <f t="shared" si="9"/>
        <v>206.52152803929707</v>
      </c>
      <c r="G208">
        <f t="shared" si="8"/>
        <v>206.52152803929707</v>
      </c>
      <c r="H208">
        <f t="shared" si="11"/>
        <v>-6.2174823979455791</v>
      </c>
      <c r="L208" t="e">
        <f t="shared" si="13"/>
        <v>#DIV/0!</v>
      </c>
      <c r="M208" t="e">
        <f t="shared" si="14"/>
        <v>#DIV/0!</v>
      </c>
    </row>
    <row r="209" spans="1:13" x14ac:dyDescent="0.2">
      <c r="A209" t="s">
        <v>569</v>
      </c>
      <c r="C209">
        <v>62035782</v>
      </c>
      <c r="D209">
        <f>Data_input!AI209</f>
        <v>291131.40000000002</v>
      </c>
      <c r="E209">
        <f t="shared" si="9"/>
        <v>213.08516360653641</v>
      </c>
      <c r="G209">
        <f t="shared" si="8"/>
        <v>213.08516360653641</v>
      </c>
      <c r="H209">
        <f t="shared" si="11"/>
        <v>-3.0887568015238447</v>
      </c>
      <c r="L209" t="e">
        <f t="shared" si="13"/>
        <v>#DIV/0!</v>
      </c>
      <c r="M209" t="e">
        <f t="shared" si="14"/>
        <v>#DIV/0!</v>
      </c>
    </row>
    <row r="210" spans="1:13" x14ac:dyDescent="0.2">
      <c r="A210" t="s">
        <v>570</v>
      </c>
      <c r="C210">
        <v>62913058</v>
      </c>
      <c r="D210">
        <f>Data_input!AI210</f>
        <v>291253.7</v>
      </c>
      <c r="E210">
        <f t="shared" si="9"/>
        <v>216.00775543795666</v>
      </c>
      <c r="G210">
        <f t="shared" si="8"/>
        <v>216.00775543795666</v>
      </c>
      <c r="H210">
        <f t="shared" si="11"/>
        <v>-1.7265171108003894</v>
      </c>
      <c r="L210" t="e">
        <f t="shared" si="13"/>
        <v>#DIV/0!</v>
      </c>
      <c r="M210" t="e">
        <f t="shared" si="14"/>
        <v>#DIV/0!</v>
      </c>
    </row>
    <row r="211" spans="1:13" x14ac:dyDescent="0.2">
      <c r="A211" t="s">
        <v>571</v>
      </c>
      <c r="C211">
        <v>63371785</v>
      </c>
      <c r="D211">
        <f>Data_input!AI211</f>
        <v>291562.7</v>
      </c>
      <c r="E211">
        <f t="shared" si="9"/>
        <v>217.35216816142804</v>
      </c>
      <c r="G211">
        <f t="shared" si="8"/>
        <v>217.35216816142804</v>
      </c>
      <c r="H211">
        <f t="shared" si="11"/>
        <v>-1.1060550130012772</v>
      </c>
      <c r="L211" t="e">
        <f t="shared" si="13"/>
        <v>#DIV/0!</v>
      </c>
      <c r="M211" t="e">
        <f t="shared" si="14"/>
        <v>#DIV/0!</v>
      </c>
    </row>
    <row r="212" spans="1:13" x14ac:dyDescent="0.2">
      <c r="A212" t="s">
        <v>572</v>
      </c>
      <c r="C212">
        <v>64033986</v>
      </c>
      <c r="D212">
        <f>Data_input!AI212</f>
        <v>292189.09999999998</v>
      </c>
      <c r="E212">
        <f t="shared" si="9"/>
        <v>219.15254881171134</v>
      </c>
      <c r="G212">
        <f t="shared" si="8"/>
        <v>219.15254881171134</v>
      </c>
      <c r="H212">
        <f t="shared" si="11"/>
        <v>-0.2811425712192987</v>
      </c>
      <c r="L212" t="e">
        <f t="shared" si="13"/>
        <v>#DIV/0!</v>
      </c>
      <c r="M212" t="e">
        <f t="shared" si="14"/>
        <v>#DIV/0!</v>
      </c>
    </row>
    <row r="213" spans="1:13" x14ac:dyDescent="0.2">
      <c r="A213" t="s">
        <v>573</v>
      </c>
      <c r="C213">
        <v>64362219</v>
      </c>
      <c r="D213">
        <f>Data_input!AI213</f>
        <v>293086.09999999998</v>
      </c>
      <c r="E213">
        <f t="shared" si="9"/>
        <v>219.60174501622564</v>
      </c>
      <c r="G213">
        <f t="shared" si="8"/>
        <v>219.60174501622564</v>
      </c>
      <c r="H213">
        <f>LN(G213/AVERAGE($G$64:$G$222))*100</f>
        <v>-7.6382700933288861E-2</v>
      </c>
      <c r="L213" t="e">
        <f t="shared" si="13"/>
        <v>#DIV/0!</v>
      </c>
      <c r="M213" t="e">
        <f t="shared" si="14"/>
        <v>#DIV/0!</v>
      </c>
    </row>
    <row r="214" spans="1:13" x14ac:dyDescent="0.2">
      <c r="A214" t="s">
        <v>574</v>
      </c>
      <c r="C214">
        <v>64542722</v>
      </c>
      <c r="D214">
        <f>Data_input!AI214</f>
        <v>293624.09999999998</v>
      </c>
      <c r="E214">
        <f t="shared" si="9"/>
        <v>219.81411607562188</v>
      </c>
      <c r="G214">
        <f t="shared" si="8"/>
        <v>219.81411607562188</v>
      </c>
      <c r="H214">
        <f t="shared" ref="H214:H222" si="15">LN(G214/AVERAGE($G$64:$G$222))*100</f>
        <v>2.0277931845840359E-2</v>
      </c>
      <c r="L214" t="e">
        <f t="shared" si="13"/>
        <v>#DIV/0!</v>
      </c>
      <c r="M214" t="e">
        <f t="shared" si="14"/>
        <v>#DIV/0!</v>
      </c>
    </row>
    <row r="215" spans="1:13" x14ac:dyDescent="0.2">
      <c r="A215" t="s">
        <v>575</v>
      </c>
      <c r="C215">
        <v>64803831</v>
      </c>
      <c r="D215">
        <f>Data_input!AI215</f>
        <v>294198.3</v>
      </c>
      <c r="E215">
        <f t="shared" si="9"/>
        <v>220.27262224152895</v>
      </c>
      <c r="G215">
        <f t="shared" si="8"/>
        <v>220.27262224152895</v>
      </c>
      <c r="H215">
        <f t="shared" si="15"/>
        <v>0.2286488241645479</v>
      </c>
      <c r="L215" t="e">
        <f t="shared" si="13"/>
        <v>#DIV/0!</v>
      </c>
      <c r="M215" t="e">
        <f t="shared" si="14"/>
        <v>#DIV/0!</v>
      </c>
    </row>
    <row r="216" spans="1:13" x14ac:dyDescent="0.2">
      <c r="A216" t="s">
        <v>576</v>
      </c>
      <c r="C216">
        <v>65343266</v>
      </c>
      <c r="D216">
        <f>Data_input!AI216</f>
        <v>294864.5</v>
      </c>
      <c r="E216">
        <f t="shared" ref="E216:E222" si="16">C216/D216</f>
        <v>221.60438438672679</v>
      </c>
      <c r="G216">
        <f t="shared" si="8"/>
        <v>221.60438438672679</v>
      </c>
      <c r="H216">
        <f t="shared" si="15"/>
        <v>0.8314256863102677</v>
      </c>
    </row>
    <row r="217" spans="1:13" x14ac:dyDescent="0.2">
      <c r="A217" t="s">
        <v>665</v>
      </c>
      <c r="C217">
        <v>65361993</v>
      </c>
      <c r="D217">
        <f>Data_input!AI217</f>
        <v>295206.3</v>
      </c>
      <c r="E217">
        <f t="shared" si="16"/>
        <v>221.41124020727202</v>
      </c>
      <c r="G217">
        <f t="shared" si="8"/>
        <v>221.41124020727202</v>
      </c>
      <c r="H217">
        <f t="shared" si="15"/>
        <v>0.74423048100836442</v>
      </c>
    </row>
    <row r="218" spans="1:13" x14ac:dyDescent="0.2">
      <c r="A218" t="s">
        <v>666</v>
      </c>
      <c r="C218">
        <v>65604742</v>
      </c>
      <c r="D218">
        <f>Data_input!AI218</f>
        <v>295720.3</v>
      </c>
      <c r="E218">
        <f t="shared" si="16"/>
        <v>221.84727257479452</v>
      </c>
      <c r="G218">
        <f t="shared" si="8"/>
        <v>221.84727257479452</v>
      </c>
      <c r="H218">
        <f t="shared" si="15"/>
        <v>0.9409700790500235</v>
      </c>
    </row>
    <row r="219" spans="1:13" x14ac:dyDescent="0.2">
      <c r="A219" t="s">
        <v>667</v>
      </c>
      <c r="C219">
        <v>65683323</v>
      </c>
      <c r="D219">
        <f>Data_input!AI219</f>
        <v>296293.8</v>
      </c>
      <c r="E219">
        <f t="shared" si="16"/>
        <v>221.68308280497263</v>
      </c>
      <c r="G219">
        <f t="shared" si="8"/>
        <v>221.68308280497263</v>
      </c>
      <c r="H219">
        <f t="shared" si="15"/>
        <v>0.86693240594355703</v>
      </c>
    </row>
    <row r="220" spans="1:13" x14ac:dyDescent="0.2">
      <c r="A220" t="s">
        <v>668</v>
      </c>
      <c r="C220">
        <v>65786986</v>
      </c>
      <c r="D220">
        <f>Data_input!AI220</f>
        <v>296504.59999999998</v>
      </c>
      <c r="E220">
        <f t="shared" si="16"/>
        <v>221.87509401203221</v>
      </c>
      <c r="G220">
        <f t="shared" si="8"/>
        <v>221.87509401203221</v>
      </c>
      <c r="H220">
        <f t="shared" si="15"/>
        <v>0.95351009928303421</v>
      </c>
    </row>
    <row r="221" spans="1:13" x14ac:dyDescent="0.2">
      <c r="A221" t="s">
        <v>669</v>
      </c>
      <c r="C221">
        <v>65880355</v>
      </c>
      <c r="D221">
        <f>Data_input!AI221</f>
        <v>297395.5</v>
      </c>
      <c r="E221">
        <f t="shared" si="16"/>
        <v>221.52438419545689</v>
      </c>
      <c r="G221">
        <f t="shared" si="8"/>
        <v>221.52438419545689</v>
      </c>
      <c r="H221">
        <f t="shared" si="15"/>
        <v>0.79531871343416827</v>
      </c>
    </row>
    <row r="222" spans="1:13" x14ac:dyDescent="0.2">
      <c r="A222" t="s">
        <v>670</v>
      </c>
      <c r="C222">
        <v>65910022</v>
      </c>
      <c r="D222">
        <f>Data_input!AI222</f>
        <v>297872.8</v>
      </c>
      <c r="E222">
        <f t="shared" si="16"/>
        <v>221.26901818494338</v>
      </c>
      <c r="G222">
        <f t="shared" si="8"/>
        <v>221.26901818494338</v>
      </c>
      <c r="H222">
        <f t="shared" si="15"/>
        <v>0.67997551389580069</v>
      </c>
    </row>
  </sheetData>
  <phoneticPr fontId="2" type="noConversion"/>
  <hyperlinks>
    <hyperlink ref="C2" r:id="rId1" xr:uid="{00000000-0004-0000-0400-000000000000}"/>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8"/>
  <sheetViews>
    <sheetView workbookViewId="0">
      <pane xSplit="1" ySplit="3" topLeftCell="C4" activePane="bottomRight" state="frozen"/>
      <selection pane="topRight" activeCell="B1" sqref="B1"/>
      <selection pane="bottomLeft" activeCell="A4" sqref="A4"/>
      <selection pane="bottomRight" activeCell="P3" sqref="P3"/>
    </sheetView>
  </sheetViews>
  <sheetFormatPr defaultRowHeight="12.75" x14ac:dyDescent="0.2"/>
  <cols>
    <col min="14" max="14" width="9.140625" style="7"/>
  </cols>
  <sheetData>
    <row r="1" spans="1:17" x14ac:dyDescent="0.2">
      <c r="B1" t="s">
        <v>347</v>
      </c>
      <c r="G1" t="s">
        <v>237</v>
      </c>
    </row>
    <row r="2" spans="1:17" x14ac:dyDescent="0.2">
      <c r="G2" s="1" t="s">
        <v>348</v>
      </c>
      <c r="H2" t="s">
        <v>350</v>
      </c>
      <c r="I2" t="s">
        <v>351</v>
      </c>
      <c r="J2" t="s">
        <v>352</v>
      </c>
      <c r="K2" t="s">
        <v>349</v>
      </c>
    </row>
    <row r="3" spans="1:17" x14ac:dyDescent="0.2">
      <c r="B3" t="s">
        <v>299</v>
      </c>
      <c r="C3" t="s">
        <v>346</v>
      </c>
      <c r="D3" t="s">
        <v>308</v>
      </c>
      <c r="E3" t="s">
        <v>310</v>
      </c>
      <c r="F3" t="s">
        <v>317</v>
      </c>
      <c r="G3" t="s">
        <v>299</v>
      </c>
      <c r="H3" t="s">
        <v>346</v>
      </c>
      <c r="I3" t="s">
        <v>308</v>
      </c>
      <c r="J3" t="s">
        <v>310</v>
      </c>
      <c r="K3" t="s">
        <v>317</v>
      </c>
      <c r="N3" s="7" t="s">
        <v>357</v>
      </c>
    </row>
    <row r="4" spans="1:17" x14ac:dyDescent="0.2">
      <c r="A4">
        <v>1985</v>
      </c>
      <c r="B4">
        <v>39.799999999999997</v>
      </c>
      <c r="C4">
        <v>39.9</v>
      </c>
      <c r="D4">
        <v>39.6</v>
      </c>
      <c r="E4">
        <v>39.799999999999997</v>
      </c>
      <c r="F4" s="13">
        <v>37.799999999999997</v>
      </c>
      <c r="G4">
        <v>3663</v>
      </c>
      <c r="H4">
        <v>26633</v>
      </c>
      <c r="I4">
        <v>19166.400000000001</v>
      </c>
      <c r="J4">
        <v>20598</v>
      </c>
      <c r="M4" s="2">
        <f>M5*P4/P5</f>
        <v>2969144.8772472041</v>
      </c>
      <c r="N4" s="7">
        <f>N5*Q4/Q5</f>
        <v>39.384082237109553</v>
      </c>
      <c r="P4">
        <f>SUMPRODUCT(B4:E4,G4:J4)</f>
        <v>2787233.94</v>
      </c>
      <c r="Q4">
        <f>SUMPRODUCT(B4:E4,G4:J4)/SUM(G4:J4)</f>
        <v>39.783300409361068</v>
      </c>
    </row>
    <row r="5" spans="1:17" x14ac:dyDescent="0.2">
      <c r="A5">
        <v>1986</v>
      </c>
      <c r="B5">
        <v>39.6</v>
      </c>
      <c r="C5">
        <v>39.700000000000003</v>
      </c>
      <c r="D5">
        <v>39.200000000000003</v>
      </c>
      <c r="E5">
        <v>39.6</v>
      </c>
      <c r="G5">
        <v>3687</v>
      </c>
      <c r="H5">
        <v>27002</v>
      </c>
      <c r="I5">
        <v>19313.099999999999</v>
      </c>
      <c r="J5">
        <v>20707</v>
      </c>
      <c r="M5" s="2">
        <f>M6*P5/P6</f>
        <v>2977476.7255455228</v>
      </c>
      <c r="N5" s="7">
        <f>N6*Q5/Q6</f>
        <v>39.132267968922207</v>
      </c>
      <c r="P5">
        <f>SUMPRODUCT(B5:E5,G5:J5)</f>
        <v>2795055.3200000003</v>
      </c>
      <c r="Q5">
        <f>SUMPRODUCT(B5:E5,G5:J5)/SUM(G5:J5)</f>
        <v>39.528933616748056</v>
      </c>
    </row>
    <row r="6" spans="1:17" x14ac:dyDescent="0.2">
      <c r="A6">
        <v>1987</v>
      </c>
      <c r="B6">
        <v>38.9</v>
      </c>
      <c r="C6">
        <v>39.6</v>
      </c>
      <c r="D6">
        <v>39.4</v>
      </c>
      <c r="E6">
        <v>39.6</v>
      </c>
      <c r="F6">
        <v>33.9</v>
      </c>
      <c r="G6">
        <v>3715</v>
      </c>
      <c r="H6">
        <v>27201</v>
      </c>
      <c r="I6">
        <v>19551.5</v>
      </c>
      <c r="J6">
        <v>20841</v>
      </c>
      <c r="K6">
        <v>5424</v>
      </c>
      <c r="M6">
        <f>SUMPRODUCT(B6:F6,G6:K6)</f>
        <v>3001179.4000000004</v>
      </c>
      <c r="N6" s="7">
        <f>M6/SUM(G6:K6)</f>
        <v>39.112232756654613</v>
      </c>
      <c r="P6">
        <f>SUMPRODUCT(B6:E6,G6:J6)</f>
        <v>2817305.8000000003</v>
      </c>
      <c r="Q6">
        <f>SUMPRODUCT(B6:E6,G6:J6)/SUM(G6:J6)</f>
        <v>39.508695316827591</v>
      </c>
    </row>
    <row r="7" spans="1:17" x14ac:dyDescent="0.2">
      <c r="A7">
        <v>1988</v>
      </c>
      <c r="B7">
        <v>38.6</v>
      </c>
      <c r="C7">
        <v>39.299999999999997</v>
      </c>
      <c r="D7">
        <v>39.5</v>
      </c>
      <c r="E7">
        <v>39.700000000000003</v>
      </c>
      <c r="F7">
        <v>33.6</v>
      </c>
      <c r="G7">
        <v>3787</v>
      </c>
      <c r="H7">
        <v>27410</v>
      </c>
      <c r="I7">
        <v>19807.7</v>
      </c>
      <c r="J7">
        <v>21002</v>
      </c>
      <c r="K7">
        <v>5538</v>
      </c>
      <c r="M7">
        <f t="shared" ref="M7:M38" si="0">SUMPRODUCT(B7:F7,G7:K7)</f>
        <v>3025651.55</v>
      </c>
      <c r="N7" s="7">
        <f t="shared" ref="N7:N38" si="1">M7/SUM(G7:K7)</f>
        <v>39.018160493238092</v>
      </c>
    </row>
    <row r="8" spans="1:17" x14ac:dyDescent="0.2">
      <c r="A8">
        <v>1989</v>
      </c>
      <c r="B8">
        <v>38.5</v>
      </c>
      <c r="C8">
        <v>39.1</v>
      </c>
      <c r="D8">
        <v>39.200000000000003</v>
      </c>
      <c r="E8">
        <v>39.799999999999997</v>
      </c>
      <c r="F8">
        <v>33.200000000000003</v>
      </c>
      <c r="G8">
        <v>3844</v>
      </c>
      <c r="H8">
        <v>27806</v>
      </c>
      <c r="I8">
        <v>20258.099999999999</v>
      </c>
      <c r="J8">
        <v>21217</v>
      </c>
      <c r="K8">
        <v>5703</v>
      </c>
      <c r="M8">
        <f t="shared" si="0"/>
        <v>3063102.3200000003</v>
      </c>
      <c r="N8" s="7">
        <f t="shared" si="1"/>
        <v>38.858000129395485</v>
      </c>
    </row>
    <row r="9" spans="1:17" x14ac:dyDescent="0.2">
      <c r="A9">
        <v>1990</v>
      </c>
      <c r="B9">
        <v>38.5</v>
      </c>
      <c r="C9">
        <v>38.200000000000003</v>
      </c>
      <c r="D9">
        <v>38.9</v>
      </c>
      <c r="E9">
        <v>39.799999999999997</v>
      </c>
      <c r="F9">
        <v>33.1</v>
      </c>
      <c r="G9">
        <v>3887</v>
      </c>
      <c r="H9">
        <v>28529</v>
      </c>
      <c r="I9">
        <v>20541.7</v>
      </c>
      <c r="J9">
        <v>21528</v>
      </c>
      <c r="K9">
        <v>5903</v>
      </c>
      <c r="M9">
        <f t="shared" si="0"/>
        <v>3090733.13</v>
      </c>
      <c r="N9" s="7">
        <f t="shared" si="1"/>
        <v>38.447358024199922</v>
      </c>
    </row>
    <row r="10" spans="1:17" x14ac:dyDescent="0.2">
      <c r="A10">
        <v>1991</v>
      </c>
      <c r="B10">
        <v>38</v>
      </c>
      <c r="C10">
        <v>38.4</v>
      </c>
      <c r="D10">
        <v>39.1</v>
      </c>
      <c r="E10">
        <v>39.799999999999997</v>
      </c>
      <c r="F10">
        <v>32.9</v>
      </c>
      <c r="G10">
        <v>3899</v>
      </c>
      <c r="H10">
        <v>38871</v>
      </c>
      <c r="I10">
        <v>20701.7</v>
      </c>
      <c r="J10">
        <v>21666</v>
      </c>
      <c r="K10">
        <v>6020</v>
      </c>
      <c r="M10">
        <f t="shared" si="0"/>
        <v>3510609.67</v>
      </c>
      <c r="N10" s="7">
        <f t="shared" si="1"/>
        <v>38.511389273753068</v>
      </c>
    </row>
    <row r="11" spans="1:17" x14ac:dyDescent="0.2">
      <c r="A11">
        <v>1992</v>
      </c>
      <c r="B11">
        <v>38</v>
      </c>
      <c r="C11">
        <v>38.200000000000003</v>
      </c>
      <c r="D11">
        <v>38.799999999999997</v>
      </c>
      <c r="E11">
        <v>39.5</v>
      </c>
      <c r="F11">
        <v>33.1</v>
      </c>
      <c r="G11">
        <v>3893</v>
      </c>
      <c r="H11">
        <v>38360</v>
      </c>
      <c r="I11">
        <v>20685.8</v>
      </c>
      <c r="J11">
        <v>21623</v>
      </c>
      <c r="K11">
        <v>6117</v>
      </c>
      <c r="M11">
        <f t="shared" si="0"/>
        <v>3472476.24</v>
      </c>
      <c r="N11" s="7">
        <f t="shared" si="1"/>
        <v>38.294245623012216</v>
      </c>
    </row>
    <row r="12" spans="1:17" x14ac:dyDescent="0.2">
      <c r="A12">
        <v>1993</v>
      </c>
      <c r="B12">
        <v>37.4</v>
      </c>
      <c r="C12">
        <v>37.9</v>
      </c>
      <c r="D12">
        <v>38.700000000000003</v>
      </c>
      <c r="E12">
        <v>39.5</v>
      </c>
      <c r="F12">
        <v>33.1</v>
      </c>
      <c r="G12">
        <v>3868</v>
      </c>
      <c r="H12">
        <v>37861</v>
      </c>
      <c r="I12">
        <v>20574.7</v>
      </c>
      <c r="J12">
        <v>21307</v>
      </c>
      <c r="K12">
        <v>6119</v>
      </c>
      <c r="M12">
        <f t="shared" si="0"/>
        <v>3420001.39</v>
      </c>
      <c r="N12" s="7">
        <f t="shared" si="1"/>
        <v>38.114485950582697</v>
      </c>
    </row>
    <row r="13" spans="1:17" x14ac:dyDescent="0.2">
      <c r="A13">
        <v>1994</v>
      </c>
      <c r="B13">
        <v>37.5</v>
      </c>
      <c r="C13">
        <v>37.799999999999997</v>
      </c>
      <c r="D13">
        <v>38.6</v>
      </c>
      <c r="E13">
        <v>39.5</v>
      </c>
      <c r="F13">
        <v>32.9</v>
      </c>
      <c r="G13">
        <v>3853</v>
      </c>
      <c r="H13">
        <v>37876</v>
      </c>
      <c r="I13">
        <v>20790.400000000001</v>
      </c>
      <c r="J13">
        <v>20915</v>
      </c>
      <c r="K13">
        <v>6149</v>
      </c>
      <c r="M13">
        <f t="shared" si="0"/>
        <v>3407154.34</v>
      </c>
      <c r="N13" s="7">
        <f t="shared" si="1"/>
        <v>38.033322468225144</v>
      </c>
    </row>
    <row r="14" spans="1:17" x14ac:dyDescent="0.2">
      <c r="A14">
        <v>1995</v>
      </c>
      <c r="B14">
        <v>37.700000000000003</v>
      </c>
      <c r="C14">
        <v>37.6</v>
      </c>
      <c r="D14">
        <v>38.4</v>
      </c>
      <c r="E14">
        <v>39.4</v>
      </c>
      <c r="F14">
        <v>32.9</v>
      </c>
      <c r="G14">
        <v>3927</v>
      </c>
      <c r="H14">
        <v>38039</v>
      </c>
      <c r="I14">
        <v>21106.5</v>
      </c>
      <c r="J14">
        <v>20761</v>
      </c>
      <c r="K14">
        <v>6315</v>
      </c>
      <c r="M14">
        <f t="shared" si="0"/>
        <v>3414550.8000000003</v>
      </c>
      <c r="N14" s="7">
        <f t="shared" si="1"/>
        <v>37.876956355347012</v>
      </c>
    </row>
    <row r="15" spans="1:17" x14ac:dyDescent="0.2">
      <c r="A15">
        <v>1996</v>
      </c>
      <c r="B15">
        <v>37.4</v>
      </c>
      <c r="C15">
        <v>37.799999999999997</v>
      </c>
      <c r="D15">
        <v>38.200000000000003</v>
      </c>
      <c r="E15">
        <v>39.5</v>
      </c>
      <c r="F15">
        <v>32.799999999999997</v>
      </c>
      <c r="G15">
        <v>3939</v>
      </c>
      <c r="H15">
        <v>38054</v>
      </c>
      <c r="I15">
        <v>21313.3</v>
      </c>
      <c r="J15">
        <v>20819</v>
      </c>
      <c r="K15">
        <v>6478</v>
      </c>
      <c r="M15">
        <f t="shared" si="0"/>
        <v>3434756.7600000002</v>
      </c>
      <c r="N15" s="7">
        <f t="shared" si="1"/>
        <v>37.909841694507818</v>
      </c>
    </row>
    <row r="16" spans="1:17" x14ac:dyDescent="0.2">
      <c r="A16">
        <v>1997</v>
      </c>
      <c r="B16">
        <v>37.6</v>
      </c>
      <c r="C16">
        <v>37.6</v>
      </c>
      <c r="D16">
        <v>37.9</v>
      </c>
      <c r="E16">
        <v>39.4</v>
      </c>
      <c r="F16">
        <v>32.799999999999997</v>
      </c>
      <c r="G16">
        <v>3966</v>
      </c>
      <c r="H16">
        <v>38038</v>
      </c>
      <c r="I16">
        <v>21552.1</v>
      </c>
      <c r="J16">
        <v>20858</v>
      </c>
      <c r="K16">
        <v>6686</v>
      </c>
      <c r="M16">
        <f t="shared" si="0"/>
        <v>3437280.99</v>
      </c>
      <c r="N16" s="7">
        <f t="shared" si="1"/>
        <v>37.730814675285757</v>
      </c>
    </row>
    <row r="17" spans="1:14" x14ac:dyDescent="0.2">
      <c r="A17">
        <v>1998</v>
      </c>
      <c r="B17">
        <v>38</v>
      </c>
      <c r="C17">
        <v>37.299999999999997</v>
      </c>
      <c r="D17">
        <v>37.799999999999997</v>
      </c>
      <c r="E17">
        <v>39.4</v>
      </c>
      <c r="F17">
        <v>32.299999999999997</v>
      </c>
      <c r="G17">
        <v>4036</v>
      </c>
      <c r="H17">
        <v>38493</v>
      </c>
      <c r="I17">
        <v>22017.200000000001</v>
      </c>
      <c r="J17">
        <v>21048</v>
      </c>
      <c r="K17">
        <v>6942</v>
      </c>
      <c r="M17">
        <f t="shared" si="0"/>
        <v>3474924.86</v>
      </c>
      <c r="N17" s="7">
        <f t="shared" si="1"/>
        <v>37.552059194131594</v>
      </c>
    </row>
    <row r="18" spans="1:14" x14ac:dyDescent="0.2">
      <c r="A18">
        <v>1999</v>
      </c>
      <c r="B18">
        <v>37.200000000000003</v>
      </c>
      <c r="C18">
        <v>37.200000000000003</v>
      </c>
      <c r="D18">
        <v>37.700000000000003</v>
      </c>
      <c r="E18">
        <v>39.200000000000003</v>
      </c>
      <c r="F18">
        <v>32.200000000000003</v>
      </c>
      <c r="G18">
        <v>4091</v>
      </c>
      <c r="H18">
        <v>39119</v>
      </c>
      <c r="I18">
        <v>22621.200000000001</v>
      </c>
      <c r="J18">
        <v>21276</v>
      </c>
      <c r="K18">
        <v>7183</v>
      </c>
      <c r="M18">
        <f t="shared" si="0"/>
        <v>3525543.0400000005</v>
      </c>
      <c r="N18" s="7">
        <f t="shared" si="1"/>
        <v>37.390344277560132</v>
      </c>
    </row>
    <row r="19" spans="1:14" x14ac:dyDescent="0.2">
      <c r="A19">
        <v>2000</v>
      </c>
      <c r="B19">
        <v>37.1</v>
      </c>
      <c r="C19">
        <v>37.1</v>
      </c>
      <c r="D19">
        <v>37.200000000000003</v>
      </c>
      <c r="E19">
        <v>39.1</v>
      </c>
      <c r="F19">
        <v>31.8</v>
      </c>
      <c r="G19">
        <v>4173</v>
      </c>
      <c r="H19">
        <v>39971</v>
      </c>
      <c r="I19">
        <v>23268.2</v>
      </c>
      <c r="J19">
        <v>21595</v>
      </c>
      <c r="K19">
        <v>7369</v>
      </c>
      <c r="M19">
        <f t="shared" si="0"/>
        <v>3582018.1400000006</v>
      </c>
      <c r="N19" s="7">
        <f t="shared" si="1"/>
        <v>37.167040617911901</v>
      </c>
    </row>
    <row r="20" spans="1:14" x14ac:dyDescent="0.2">
      <c r="A20">
        <v>2001</v>
      </c>
      <c r="B20">
        <v>37.5</v>
      </c>
      <c r="C20">
        <v>36.700000000000003</v>
      </c>
      <c r="D20">
        <v>36.799999999999997</v>
      </c>
      <c r="E20">
        <v>39.1</v>
      </c>
      <c r="F20">
        <v>31.6</v>
      </c>
      <c r="G20">
        <v>4231</v>
      </c>
      <c r="H20">
        <v>39859</v>
      </c>
      <c r="I20">
        <v>23665.5</v>
      </c>
      <c r="J20">
        <v>21965</v>
      </c>
      <c r="K20">
        <v>7530</v>
      </c>
      <c r="M20">
        <f t="shared" si="0"/>
        <v>3589157.7</v>
      </c>
      <c r="N20" s="7">
        <f t="shared" si="1"/>
        <v>36.906316162898911</v>
      </c>
    </row>
    <row r="21" spans="1:14" x14ac:dyDescent="0.2">
      <c r="A21">
        <v>2002</v>
      </c>
      <c r="B21">
        <v>37.5</v>
      </c>
      <c r="C21">
        <v>36.5</v>
      </c>
      <c r="D21">
        <v>36.299999999999997</v>
      </c>
      <c r="E21">
        <v>39.1</v>
      </c>
      <c r="F21">
        <v>31.1</v>
      </c>
      <c r="G21">
        <v>4243</v>
      </c>
      <c r="H21">
        <v>39666</v>
      </c>
      <c r="I21">
        <v>23801.599999999999</v>
      </c>
      <c r="J21">
        <v>22230</v>
      </c>
      <c r="K21">
        <v>7582</v>
      </c>
      <c r="M21">
        <f t="shared" si="0"/>
        <v>3575912.7800000003</v>
      </c>
      <c r="N21" s="7">
        <f t="shared" si="1"/>
        <v>36.667529167598076</v>
      </c>
    </row>
    <row r="22" spans="1:14" x14ac:dyDescent="0.2">
      <c r="A22">
        <v>2003</v>
      </c>
      <c r="B22">
        <v>37.4</v>
      </c>
      <c r="C22">
        <v>35.9</v>
      </c>
      <c r="D22">
        <v>37.9</v>
      </c>
      <c r="E22">
        <v>39</v>
      </c>
      <c r="F22">
        <v>30.9</v>
      </c>
      <c r="G22">
        <v>4240</v>
      </c>
      <c r="H22">
        <v>39236</v>
      </c>
      <c r="I22">
        <v>23809.9</v>
      </c>
      <c r="J22">
        <v>22244</v>
      </c>
      <c r="K22">
        <v>7537</v>
      </c>
      <c r="M22">
        <f t="shared" si="0"/>
        <v>3569952.9099999997</v>
      </c>
      <c r="N22" s="7">
        <f t="shared" si="1"/>
        <v>36.778272614042478</v>
      </c>
    </row>
    <row r="23" spans="1:14" x14ac:dyDescent="0.2">
      <c r="A23">
        <v>2004</v>
      </c>
      <c r="B23">
        <v>36.9</v>
      </c>
      <c r="C23">
        <v>36</v>
      </c>
      <c r="D23">
        <v>37.9</v>
      </c>
      <c r="E23">
        <v>38.799999999999997</v>
      </c>
      <c r="F23">
        <v>30.8</v>
      </c>
      <c r="G23">
        <v>4284</v>
      </c>
      <c r="H23">
        <v>39362</v>
      </c>
      <c r="I23">
        <v>23825.200000000001</v>
      </c>
      <c r="J23">
        <v>22363</v>
      </c>
      <c r="K23">
        <v>7458</v>
      </c>
      <c r="M23">
        <f t="shared" si="0"/>
        <v>3575477.48</v>
      </c>
      <c r="N23" s="7">
        <f t="shared" si="1"/>
        <v>36.749888274702393</v>
      </c>
    </row>
    <row r="24" spans="1:14" x14ac:dyDescent="0.2">
      <c r="A24">
        <v>2005</v>
      </c>
      <c r="B24">
        <v>37</v>
      </c>
      <c r="C24">
        <v>35.700000000000003</v>
      </c>
      <c r="D24">
        <v>38</v>
      </c>
      <c r="E24">
        <v>38.6</v>
      </c>
      <c r="F24">
        <v>31</v>
      </c>
      <c r="G24">
        <v>4346</v>
      </c>
      <c r="H24">
        <v>39311</v>
      </c>
      <c r="I24">
        <v>23968.3</v>
      </c>
      <c r="J24">
        <v>22407</v>
      </c>
      <c r="K24">
        <v>7500</v>
      </c>
      <c r="M24">
        <f t="shared" si="0"/>
        <v>3572410.3000000003</v>
      </c>
      <c r="N24" s="7">
        <f t="shared" si="1"/>
        <v>36.627971451508884</v>
      </c>
    </row>
    <row r="25" spans="1:14" x14ac:dyDescent="0.2">
      <c r="A25">
        <v>2006</v>
      </c>
      <c r="B25">
        <v>36.799999999999997</v>
      </c>
      <c r="C25">
        <v>35.6</v>
      </c>
      <c r="D25">
        <v>38.1</v>
      </c>
      <c r="E25">
        <v>38.5</v>
      </c>
      <c r="F25">
        <v>31.2</v>
      </c>
      <c r="G25">
        <v>4397</v>
      </c>
      <c r="H25">
        <v>39594</v>
      </c>
      <c r="I25">
        <v>24226.5</v>
      </c>
      <c r="J25">
        <v>22758</v>
      </c>
      <c r="K25">
        <v>7646</v>
      </c>
      <c r="M25">
        <f t="shared" si="0"/>
        <v>3609123.85</v>
      </c>
      <c r="N25" s="7">
        <f t="shared" si="1"/>
        <v>36.595710367414817</v>
      </c>
    </row>
    <row r="26" spans="1:14" x14ac:dyDescent="0.2">
      <c r="A26">
        <v>2007</v>
      </c>
      <c r="B26">
        <v>37.1</v>
      </c>
      <c r="C26">
        <v>35.5</v>
      </c>
      <c r="D26">
        <v>38.1</v>
      </c>
      <c r="E26">
        <v>38.4</v>
      </c>
      <c r="F26">
        <v>31</v>
      </c>
      <c r="G26">
        <v>4470</v>
      </c>
      <c r="H26">
        <v>40273</v>
      </c>
      <c r="I26">
        <v>24588.400000000001</v>
      </c>
      <c r="J26">
        <v>22895</v>
      </c>
      <c r="K26">
        <v>7871</v>
      </c>
      <c r="M26">
        <f t="shared" si="0"/>
        <v>3655515.54</v>
      </c>
      <c r="N26" s="7">
        <f t="shared" si="1"/>
        <v>36.519585323894532</v>
      </c>
    </row>
    <row r="27" spans="1:14" x14ac:dyDescent="0.2">
      <c r="A27">
        <v>2008</v>
      </c>
      <c r="B27">
        <v>36.799999999999997</v>
      </c>
      <c r="C27">
        <v>35.6</v>
      </c>
      <c r="D27">
        <v>38.1</v>
      </c>
      <c r="E27">
        <v>38.200000000000003</v>
      </c>
      <c r="F27">
        <v>31</v>
      </c>
      <c r="G27">
        <v>4549</v>
      </c>
      <c r="H27">
        <v>40840</v>
      </c>
      <c r="I27">
        <v>24705.4</v>
      </c>
      <c r="J27">
        <v>23091</v>
      </c>
      <c r="K27">
        <v>8015</v>
      </c>
      <c r="M27">
        <f t="shared" si="0"/>
        <v>3693124.14</v>
      </c>
      <c r="N27" s="7">
        <f t="shared" si="1"/>
        <v>36.493177299694473</v>
      </c>
    </row>
    <row r="28" spans="1:14" x14ac:dyDescent="0.2">
      <c r="A28">
        <v>2009</v>
      </c>
      <c r="B28">
        <v>36.799999999999997</v>
      </c>
      <c r="C28">
        <v>35.700000000000003</v>
      </c>
      <c r="D28">
        <v>38</v>
      </c>
      <c r="E28">
        <v>38</v>
      </c>
      <c r="F28">
        <v>30.9</v>
      </c>
      <c r="G28">
        <v>4543</v>
      </c>
      <c r="H28">
        <v>40905</v>
      </c>
      <c r="I28">
        <v>24381.5</v>
      </c>
      <c r="J28">
        <v>22699</v>
      </c>
      <c r="K28">
        <v>7939</v>
      </c>
      <c r="M28">
        <f t="shared" si="0"/>
        <v>3661865</v>
      </c>
      <c r="N28" s="7">
        <f t="shared" si="1"/>
        <v>36.448254410630305</v>
      </c>
    </row>
    <row r="29" spans="1:14" x14ac:dyDescent="0.2">
      <c r="A29">
        <v>2010</v>
      </c>
      <c r="B29">
        <v>36.9</v>
      </c>
      <c r="C29">
        <v>35.700000000000003</v>
      </c>
      <c r="D29">
        <v>38</v>
      </c>
      <c r="E29">
        <v>37.799999999999997</v>
      </c>
      <c r="F29">
        <v>30.7</v>
      </c>
      <c r="G29">
        <v>4573</v>
      </c>
      <c r="H29">
        <v>41049</v>
      </c>
      <c r="I29">
        <v>24341.3</v>
      </c>
      <c r="J29">
        <v>22527</v>
      </c>
      <c r="K29">
        <v>7881</v>
      </c>
      <c r="M29">
        <f t="shared" si="0"/>
        <v>3652629.7</v>
      </c>
      <c r="N29" s="7">
        <f t="shared" si="1"/>
        <v>36.391176561427422</v>
      </c>
    </row>
    <row r="30" spans="1:14" x14ac:dyDescent="0.2">
      <c r="A30">
        <v>2011</v>
      </c>
      <c r="B30">
        <v>36.799999999999997</v>
      </c>
      <c r="C30">
        <v>35.5</v>
      </c>
      <c r="D30">
        <v>38</v>
      </c>
      <c r="E30">
        <v>37.5</v>
      </c>
      <c r="F30">
        <v>30.6</v>
      </c>
      <c r="G30">
        <v>4634</v>
      </c>
      <c r="H30">
        <v>41545</v>
      </c>
      <c r="I30">
        <v>24445.4</v>
      </c>
      <c r="J30">
        <v>22598</v>
      </c>
      <c r="K30">
        <v>7954</v>
      </c>
      <c r="M30">
        <f t="shared" si="0"/>
        <v>3665121.3</v>
      </c>
      <c r="N30" s="7">
        <f t="shared" si="1"/>
        <v>36.2250613779498</v>
      </c>
    </row>
    <row r="31" spans="1:14" x14ac:dyDescent="0.2">
      <c r="A31">
        <v>2012</v>
      </c>
      <c r="B31">
        <v>36.9</v>
      </c>
      <c r="C31">
        <v>35.5</v>
      </c>
      <c r="D31">
        <v>37.9</v>
      </c>
      <c r="E31">
        <v>37.1</v>
      </c>
      <c r="F31">
        <v>30.4</v>
      </c>
      <c r="G31">
        <v>4653</v>
      </c>
      <c r="H31">
        <v>42021</v>
      </c>
      <c r="I31">
        <v>24448.5</v>
      </c>
      <c r="J31">
        <v>22566</v>
      </c>
      <c r="K31">
        <v>7900</v>
      </c>
      <c r="M31">
        <f t="shared" si="0"/>
        <v>3667397.95</v>
      </c>
      <c r="N31" s="7">
        <f t="shared" si="1"/>
        <v>36.100522696958812</v>
      </c>
    </row>
    <row r="32" spans="1:14" x14ac:dyDescent="0.2">
      <c r="A32">
        <v>2013</v>
      </c>
      <c r="B32">
        <v>37.200000000000003</v>
      </c>
      <c r="C32">
        <v>35.299999999999997</v>
      </c>
      <c r="D32">
        <v>37.5</v>
      </c>
      <c r="E32">
        <v>36.9</v>
      </c>
      <c r="F32">
        <v>30</v>
      </c>
      <c r="G32">
        <v>4639</v>
      </c>
      <c r="H32">
        <v>42352</v>
      </c>
      <c r="I32">
        <v>24391.200000000001</v>
      </c>
      <c r="J32">
        <v>22191</v>
      </c>
      <c r="K32">
        <v>7762</v>
      </c>
      <c r="M32">
        <f t="shared" si="0"/>
        <v>3633974.3</v>
      </c>
      <c r="N32" s="7">
        <f t="shared" si="1"/>
        <v>35.86092789080201</v>
      </c>
    </row>
    <row r="33" spans="1:14" x14ac:dyDescent="0.2">
      <c r="A33">
        <v>2014</v>
      </c>
      <c r="B33">
        <v>37.1</v>
      </c>
      <c r="C33">
        <v>35.299999999999997</v>
      </c>
      <c r="D33">
        <v>37.200000000000003</v>
      </c>
      <c r="E33">
        <v>36.9</v>
      </c>
      <c r="F33">
        <v>30.2</v>
      </c>
      <c r="G33">
        <v>4658</v>
      </c>
      <c r="H33">
        <v>42723</v>
      </c>
      <c r="I33">
        <v>24482.9</v>
      </c>
      <c r="J33">
        <v>22279</v>
      </c>
      <c r="K33">
        <v>7721</v>
      </c>
      <c r="M33">
        <f t="shared" si="0"/>
        <v>3646966.8800000004</v>
      </c>
      <c r="N33" s="7">
        <f t="shared" si="1"/>
        <v>35.802348820337734</v>
      </c>
    </row>
    <row r="34" spans="1:14" x14ac:dyDescent="0.2">
      <c r="A34">
        <v>2015</v>
      </c>
      <c r="B34">
        <v>37.1</v>
      </c>
      <c r="C34">
        <v>35.200000000000003</v>
      </c>
      <c r="D34">
        <v>37.200000000000003</v>
      </c>
      <c r="E34">
        <v>37</v>
      </c>
      <c r="F34">
        <v>30.1</v>
      </c>
      <c r="G34">
        <v>4698</v>
      </c>
      <c r="H34">
        <v>43123</v>
      </c>
      <c r="I34">
        <v>24538.9</v>
      </c>
      <c r="J34">
        <v>22465</v>
      </c>
      <c r="K34">
        <v>7798</v>
      </c>
      <c r="M34">
        <f t="shared" si="0"/>
        <v>3670997.2800000003</v>
      </c>
      <c r="N34" s="7">
        <f t="shared" si="1"/>
        <v>35.771716449252558</v>
      </c>
    </row>
    <row r="35" spans="1:14" x14ac:dyDescent="0.2">
      <c r="A35">
        <v>2016</v>
      </c>
      <c r="B35">
        <v>37</v>
      </c>
      <c r="C35">
        <v>35.1</v>
      </c>
      <c r="D35">
        <v>37.299999999999997</v>
      </c>
      <c r="E35">
        <v>37</v>
      </c>
      <c r="F35">
        <v>30.3</v>
      </c>
      <c r="G35">
        <v>4757</v>
      </c>
      <c r="H35">
        <v>43656</v>
      </c>
      <c r="I35">
        <v>24716</v>
      </c>
      <c r="J35">
        <v>22758</v>
      </c>
      <c r="K35">
        <v>7911</v>
      </c>
      <c r="M35">
        <f t="shared" si="0"/>
        <v>3711990.6999999997</v>
      </c>
      <c r="N35" s="7">
        <f t="shared" si="1"/>
        <v>35.761678452378654</v>
      </c>
    </row>
    <row r="36" spans="1:14" x14ac:dyDescent="0.2">
      <c r="A36">
        <v>2017</v>
      </c>
      <c r="B36">
        <v>37.5</v>
      </c>
      <c r="C36">
        <v>35</v>
      </c>
      <c r="D36">
        <v>37.200000000000003</v>
      </c>
      <c r="E36">
        <v>37.200000000000003</v>
      </c>
      <c r="F36">
        <v>30.3</v>
      </c>
      <c r="G36">
        <v>4833</v>
      </c>
      <c r="H36">
        <v>44250</v>
      </c>
      <c r="I36">
        <v>25004.400000000001</v>
      </c>
      <c r="J36">
        <v>23023</v>
      </c>
      <c r="K36">
        <v>8117</v>
      </c>
      <c r="M36">
        <f t="shared" si="0"/>
        <v>3762551.8800000004</v>
      </c>
      <c r="N36" s="7">
        <f t="shared" si="1"/>
        <v>35.756389305447065</v>
      </c>
    </row>
    <row r="37" spans="1:14" x14ac:dyDescent="0.2">
      <c r="A37">
        <v>2018</v>
      </c>
      <c r="B37">
        <v>37.200000000000003</v>
      </c>
      <c r="C37">
        <v>34.9</v>
      </c>
      <c r="D37">
        <v>37.299999999999997</v>
      </c>
      <c r="E37">
        <v>37.200000000000003</v>
      </c>
      <c r="F37">
        <v>30.4</v>
      </c>
      <c r="G37">
        <v>4900</v>
      </c>
      <c r="H37">
        <v>44855</v>
      </c>
      <c r="I37">
        <v>25243</v>
      </c>
      <c r="J37">
        <v>23215</v>
      </c>
      <c r="K37">
        <v>8347</v>
      </c>
      <c r="M37">
        <f t="shared" si="0"/>
        <v>3806630.1999999997</v>
      </c>
      <c r="N37" s="7">
        <f t="shared" si="1"/>
        <v>35.722881006006006</v>
      </c>
    </row>
    <row r="38" spans="1:14" x14ac:dyDescent="0.2">
      <c r="A38">
        <v>2019</v>
      </c>
      <c r="B38">
        <v>37.200000000000003</v>
      </c>
      <c r="C38">
        <v>34.799999999999997</v>
      </c>
      <c r="D38">
        <v>37.4</v>
      </c>
      <c r="E38">
        <v>37.1</v>
      </c>
      <c r="F38">
        <v>30.4</v>
      </c>
      <c r="G38">
        <v>4771</v>
      </c>
      <c r="H38">
        <v>45237</v>
      </c>
      <c r="I38">
        <v>25487.8</v>
      </c>
      <c r="J38">
        <v>23360</v>
      </c>
      <c r="K38">
        <v>8523</v>
      </c>
      <c r="M38">
        <f t="shared" si="0"/>
        <v>3830727.7199999997</v>
      </c>
      <c r="N38" s="7">
        <f t="shared" si="1"/>
        <v>35.674897838306997</v>
      </c>
    </row>
  </sheetData>
  <hyperlinks>
    <hyperlink ref="G2" r:id="rId1" xr:uid="{00000000-0004-0000-05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3005"/>
  <sheetViews>
    <sheetView topLeftCell="A10" workbookViewId="0">
      <pane xSplit="1" ySplit="4" topLeftCell="B14" activePane="bottomRight" state="frozen"/>
      <selection activeCell="A10" sqref="A10"/>
      <selection pane="topRight" activeCell="B10" sqref="B10"/>
      <selection pane="bottomLeft" activeCell="A14" sqref="A14"/>
      <selection pane="bottomRight" activeCell="B61" sqref="B61"/>
    </sheetView>
  </sheetViews>
  <sheetFormatPr defaultRowHeight="12.75" x14ac:dyDescent="0.2"/>
  <sheetData>
    <row r="1" spans="1:38" ht="14.25" x14ac:dyDescent="0.2">
      <c r="A1" s="8" t="s">
        <v>244</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row>
    <row r="2" spans="1:38" ht="14.25" x14ac:dyDescent="0.2">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row>
    <row r="3" spans="1:38" ht="14.25" x14ac:dyDescent="0.2">
      <c r="A3" s="8" t="s">
        <v>245</v>
      </c>
      <c r="B3" s="10">
        <v>43942.13013888889</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row>
    <row r="4" spans="1:38" ht="14.25" x14ac:dyDescent="0.2">
      <c r="A4" s="8" t="s">
        <v>246</v>
      </c>
      <c r="B4" s="10">
        <v>44009.00644484954</v>
      </c>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row>
    <row r="5" spans="1:38" ht="14.25" x14ac:dyDescent="0.2">
      <c r="A5" s="8" t="s">
        <v>247</v>
      </c>
      <c r="B5" s="8" t="s">
        <v>248</v>
      </c>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row>
    <row r="6" spans="1:38" ht="14.25" x14ac:dyDescent="0.2">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row>
    <row r="7" spans="1:38" ht="14.25" x14ac:dyDescent="0.2">
      <c r="A7" s="8" t="s">
        <v>249</v>
      </c>
      <c r="B7" s="8" t="s">
        <v>250</v>
      </c>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row>
    <row r="8" spans="1:38" ht="14.25" x14ac:dyDescent="0.2">
      <c r="A8" s="8" t="s">
        <v>251</v>
      </c>
      <c r="B8" s="8" t="s">
        <v>250</v>
      </c>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row>
    <row r="9" spans="1:38" ht="14.25" x14ac:dyDescent="0.2">
      <c r="A9" s="8" t="s">
        <v>252</v>
      </c>
      <c r="B9" s="8" t="s">
        <v>253</v>
      </c>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row>
    <row r="10" spans="1:38" ht="14.25" x14ac:dyDescent="0.2">
      <c r="A10" s="8" t="s">
        <v>254</v>
      </c>
      <c r="B10" s="8" t="s">
        <v>250</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row>
    <row r="11" spans="1:38" ht="14.25" x14ac:dyDescent="0.2">
      <c r="A11" s="8" t="s">
        <v>255</v>
      </c>
      <c r="B11" s="8" t="s">
        <v>256</v>
      </c>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14.25" x14ac:dyDescent="0.2">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row>
    <row r="13" spans="1:38" x14ac:dyDescent="0.2">
      <c r="A13" s="11" t="s">
        <v>257</v>
      </c>
      <c r="B13" s="11" t="s">
        <v>258</v>
      </c>
      <c r="C13" s="11" t="s">
        <v>259</v>
      </c>
      <c r="D13" s="11" t="s">
        <v>260</v>
      </c>
      <c r="E13" s="11" t="s">
        <v>261</v>
      </c>
      <c r="F13" s="11" t="s">
        <v>262</v>
      </c>
      <c r="G13" s="11" t="s">
        <v>263</v>
      </c>
      <c r="H13" s="11" t="s">
        <v>264</v>
      </c>
      <c r="I13" s="11" t="s">
        <v>265</v>
      </c>
      <c r="J13" s="11" t="s">
        <v>266</v>
      </c>
      <c r="K13" s="11" t="s">
        <v>267</v>
      </c>
      <c r="L13" s="11" t="s">
        <v>268</v>
      </c>
      <c r="M13" s="11" t="s">
        <v>269</v>
      </c>
      <c r="N13" s="11" t="s">
        <v>270</v>
      </c>
      <c r="O13" s="11" t="s">
        <v>271</v>
      </c>
      <c r="P13" s="11" t="s">
        <v>272</v>
      </c>
      <c r="Q13" s="11" t="s">
        <v>273</v>
      </c>
      <c r="R13" s="11" t="s">
        <v>274</v>
      </c>
      <c r="S13" s="11" t="s">
        <v>275</v>
      </c>
      <c r="T13" s="11" t="s">
        <v>276</v>
      </c>
      <c r="U13" s="11" t="s">
        <v>277</v>
      </c>
      <c r="V13" s="11" t="s">
        <v>278</v>
      </c>
      <c r="W13" s="11" t="s">
        <v>279</v>
      </c>
      <c r="X13" s="11" t="s">
        <v>280</v>
      </c>
      <c r="Y13" s="11" t="s">
        <v>281</v>
      </c>
      <c r="Z13" s="11" t="s">
        <v>282</v>
      </c>
      <c r="AA13" s="11" t="s">
        <v>283</v>
      </c>
      <c r="AB13" s="11" t="s">
        <v>284</v>
      </c>
      <c r="AC13" s="11" t="s">
        <v>285</v>
      </c>
      <c r="AD13" s="11" t="s">
        <v>286</v>
      </c>
      <c r="AE13" s="11" t="s">
        <v>287</v>
      </c>
      <c r="AF13" s="11" t="s">
        <v>288</v>
      </c>
      <c r="AG13" s="11" t="s">
        <v>289</v>
      </c>
      <c r="AH13" s="11" t="s">
        <v>290</v>
      </c>
      <c r="AI13" s="11" t="s">
        <v>291</v>
      </c>
      <c r="AJ13" s="11" t="s">
        <v>292</v>
      </c>
      <c r="AK13" s="11" t="s">
        <v>293</v>
      </c>
      <c r="AL13" s="11" t="s">
        <v>294</v>
      </c>
    </row>
    <row r="14" spans="1:38" x14ac:dyDescent="0.2">
      <c r="A14" s="11" t="s">
        <v>295</v>
      </c>
      <c r="B14" s="12" t="s">
        <v>334</v>
      </c>
      <c r="C14" s="12" t="s">
        <v>334</v>
      </c>
      <c r="D14" s="12" t="s">
        <v>334</v>
      </c>
      <c r="E14" s="12" t="s">
        <v>334</v>
      </c>
      <c r="F14" s="12" t="s">
        <v>334</v>
      </c>
      <c r="G14" s="12" t="s">
        <v>334</v>
      </c>
      <c r="H14" s="12" t="s">
        <v>334</v>
      </c>
      <c r="I14" s="12" t="s">
        <v>334</v>
      </c>
      <c r="J14" s="12" t="s">
        <v>334</v>
      </c>
      <c r="K14" s="12" t="s">
        <v>334</v>
      </c>
      <c r="L14" s="12" t="s">
        <v>334</v>
      </c>
      <c r="M14" s="12" t="s">
        <v>334</v>
      </c>
      <c r="N14" s="12" t="s">
        <v>334</v>
      </c>
      <c r="O14" s="12" t="s">
        <v>334</v>
      </c>
      <c r="P14" s="12" t="s">
        <v>334</v>
      </c>
      <c r="Q14" s="12" t="s">
        <v>334</v>
      </c>
      <c r="R14" s="12" t="s">
        <v>334</v>
      </c>
      <c r="S14" s="12" t="s">
        <v>334</v>
      </c>
      <c r="T14" s="12" t="s">
        <v>334</v>
      </c>
      <c r="U14" s="13">
        <v>38.299999999999997</v>
      </c>
      <c r="V14" s="13">
        <v>38.299999999999997</v>
      </c>
      <c r="W14" s="13">
        <v>38.299999999999997</v>
      </c>
      <c r="X14" s="13">
        <v>38.200000000000003</v>
      </c>
      <c r="Y14" s="13">
        <v>38.1</v>
      </c>
      <c r="Z14" s="13">
        <v>38.1</v>
      </c>
      <c r="AA14" s="13">
        <v>38</v>
      </c>
      <c r="AB14" s="13">
        <v>37.799999999999997</v>
      </c>
      <c r="AC14" s="13">
        <v>37.700000000000003</v>
      </c>
      <c r="AD14" s="13">
        <v>37.6</v>
      </c>
      <c r="AE14" s="13">
        <v>37.5</v>
      </c>
      <c r="AF14" s="13">
        <v>37.299999999999997</v>
      </c>
      <c r="AG14" s="13">
        <v>37.299999999999997</v>
      </c>
      <c r="AH14" s="13">
        <v>37.200000000000003</v>
      </c>
      <c r="AI14" s="13">
        <v>37.200000000000003</v>
      </c>
      <c r="AJ14" s="13">
        <v>37.1</v>
      </c>
      <c r="AK14" s="13">
        <v>37.1</v>
      </c>
      <c r="AL14" s="13">
        <v>37.1</v>
      </c>
    </row>
    <row r="15" spans="1:38" x14ac:dyDescent="0.2">
      <c r="A15" s="11" t="s">
        <v>296</v>
      </c>
      <c r="B15" s="12" t="s">
        <v>334</v>
      </c>
      <c r="C15" s="12" t="s">
        <v>334</v>
      </c>
      <c r="D15" s="12" t="s">
        <v>334</v>
      </c>
      <c r="E15" s="12" t="s">
        <v>334</v>
      </c>
      <c r="F15" s="12" t="s">
        <v>334</v>
      </c>
      <c r="G15" s="12" t="s">
        <v>334</v>
      </c>
      <c r="H15" s="12" t="s">
        <v>334</v>
      </c>
      <c r="I15" s="12" t="s">
        <v>334</v>
      </c>
      <c r="J15" s="12" t="s">
        <v>334</v>
      </c>
      <c r="K15" s="12" t="s">
        <v>334</v>
      </c>
      <c r="L15" s="12" t="s">
        <v>334</v>
      </c>
      <c r="M15" s="12" t="s">
        <v>334</v>
      </c>
      <c r="N15" s="12" t="s">
        <v>334</v>
      </c>
      <c r="O15" s="12" t="s">
        <v>334</v>
      </c>
      <c r="P15" s="12" t="s">
        <v>334</v>
      </c>
      <c r="Q15" s="12" t="s">
        <v>334</v>
      </c>
      <c r="R15" s="12" t="s">
        <v>334</v>
      </c>
      <c r="S15" s="12" t="s">
        <v>334</v>
      </c>
      <c r="T15" s="12" t="s">
        <v>334</v>
      </c>
      <c r="U15" s="13">
        <v>38.200000000000003</v>
      </c>
      <c r="V15" s="13">
        <v>38.200000000000003</v>
      </c>
      <c r="W15" s="13">
        <v>38.1</v>
      </c>
      <c r="X15" s="13">
        <v>38</v>
      </c>
      <c r="Y15" s="13">
        <v>38</v>
      </c>
      <c r="Z15" s="13">
        <v>37.9</v>
      </c>
      <c r="AA15" s="13">
        <v>37.9</v>
      </c>
      <c r="AB15" s="13">
        <v>37.700000000000003</v>
      </c>
      <c r="AC15" s="13">
        <v>37.5</v>
      </c>
      <c r="AD15" s="13">
        <v>37.4</v>
      </c>
      <c r="AE15" s="13">
        <v>37.299999999999997</v>
      </c>
      <c r="AF15" s="13">
        <v>37.200000000000003</v>
      </c>
      <c r="AG15" s="13">
        <v>37.200000000000003</v>
      </c>
      <c r="AH15" s="13">
        <v>37.1</v>
      </c>
      <c r="AI15" s="13">
        <v>37.1</v>
      </c>
      <c r="AJ15" s="13">
        <v>37.1</v>
      </c>
      <c r="AK15" s="13">
        <v>37.1</v>
      </c>
      <c r="AL15" s="13">
        <v>37</v>
      </c>
    </row>
    <row r="16" spans="1:38" x14ac:dyDescent="0.2">
      <c r="A16" s="11" t="s">
        <v>297</v>
      </c>
      <c r="B16" s="12" t="s">
        <v>334</v>
      </c>
      <c r="C16" s="12" t="s">
        <v>334</v>
      </c>
      <c r="D16" s="12" t="s">
        <v>334</v>
      </c>
      <c r="E16" s="12" t="s">
        <v>334</v>
      </c>
      <c r="F16" s="12" t="s">
        <v>334</v>
      </c>
      <c r="G16" s="12" t="s">
        <v>334</v>
      </c>
      <c r="H16" s="12" t="s">
        <v>334</v>
      </c>
      <c r="I16" s="12" t="s">
        <v>334</v>
      </c>
      <c r="J16" s="12" t="s">
        <v>334</v>
      </c>
      <c r="K16" s="12" t="s">
        <v>334</v>
      </c>
      <c r="L16" s="12" t="s">
        <v>334</v>
      </c>
      <c r="M16" s="12" t="s">
        <v>334</v>
      </c>
      <c r="N16" s="13">
        <v>38.4</v>
      </c>
      <c r="O16" s="13">
        <v>38.4</v>
      </c>
      <c r="P16" s="13">
        <v>38.299999999999997</v>
      </c>
      <c r="Q16" s="13">
        <v>38.1</v>
      </c>
      <c r="R16" s="13">
        <v>37.9</v>
      </c>
      <c r="S16" s="13">
        <v>37.799999999999997</v>
      </c>
      <c r="T16" s="13">
        <v>37.700000000000003</v>
      </c>
      <c r="U16" s="13">
        <v>37.4</v>
      </c>
      <c r="V16" s="13">
        <v>37.4</v>
      </c>
      <c r="W16" s="13">
        <v>37.4</v>
      </c>
      <c r="X16" s="13">
        <v>37.299999999999997</v>
      </c>
      <c r="Y16" s="13">
        <v>37.299999999999997</v>
      </c>
      <c r="Z16" s="13">
        <v>37.200000000000003</v>
      </c>
      <c r="AA16" s="13">
        <v>37.1</v>
      </c>
      <c r="AB16" s="13">
        <v>36.9</v>
      </c>
      <c r="AC16" s="13">
        <v>36.799999999999997</v>
      </c>
      <c r="AD16" s="13">
        <v>36.700000000000003</v>
      </c>
      <c r="AE16" s="13">
        <v>36.6</v>
      </c>
      <c r="AF16" s="13">
        <v>36.4</v>
      </c>
      <c r="AG16" s="13">
        <v>36.4</v>
      </c>
      <c r="AH16" s="13">
        <v>36.4</v>
      </c>
      <c r="AI16" s="13">
        <v>36.4</v>
      </c>
      <c r="AJ16" s="13">
        <v>36.299999999999997</v>
      </c>
      <c r="AK16" s="13">
        <v>36.299999999999997</v>
      </c>
      <c r="AL16" s="13">
        <v>36.299999999999997</v>
      </c>
    </row>
    <row r="17" spans="1:38" x14ac:dyDescent="0.2">
      <c r="A17" s="11" t="s">
        <v>298</v>
      </c>
      <c r="B17" s="12" t="s">
        <v>334</v>
      </c>
      <c r="C17" s="12" t="s">
        <v>334</v>
      </c>
      <c r="D17" s="12" t="s">
        <v>334</v>
      </c>
      <c r="E17" s="12" t="s">
        <v>334</v>
      </c>
      <c r="F17" s="12" t="s">
        <v>334</v>
      </c>
      <c r="G17" s="12" t="s">
        <v>334</v>
      </c>
      <c r="H17" s="12" t="s">
        <v>334</v>
      </c>
      <c r="I17" s="12" t="s">
        <v>334</v>
      </c>
      <c r="J17" s="12" t="s">
        <v>334</v>
      </c>
      <c r="K17" s="12" t="s">
        <v>334</v>
      </c>
      <c r="L17" s="12" t="s">
        <v>334</v>
      </c>
      <c r="M17" s="12" t="s">
        <v>334</v>
      </c>
      <c r="N17" s="12" t="s">
        <v>334</v>
      </c>
      <c r="O17" s="12" t="s">
        <v>334</v>
      </c>
      <c r="P17" s="12" t="s">
        <v>334</v>
      </c>
      <c r="Q17" s="12" t="s">
        <v>334</v>
      </c>
      <c r="R17" s="12" t="s">
        <v>334</v>
      </c>
      <c r="S17" s="13">
        <v>38.1</v>
      </c>
      <c r="T17" s="13">
        <v>37.9</v>
      </c>
      <c r="U17" s="13">
        <v>37.6</v>
      </c>
      <c r="V17" s="13">
        <v>37.700000000000003</v>
      </c>
      <c r="W17" s="13">
        <v>37.700000000000003</v>
      </c>
      <c r="X17" s="13">
        <v>37.6</v>
      </c>
      <c r="Y17" s="13">
        <v>37.5</v>
      </c>
      <c r="Z17" s="13">
        <v>37.4</v>
      </c>
      <c r="AA17" s="13">
        <v>37.4</v>
      </c>
      <c r="AB17" s="13">
        <v>37.200000000000003</v>
      </c>
      <c r="AC17" s="13">
        <v>37.1</v>
      </c>
      <c r="AD17" s="13">
        <v>37</v>
      </c>
      <c r="AE17" s="13">
        <v>36.799999999999997</v>
      </c>
      <c r="AF17" s="13">
        <v>36.6</v>
      </c>
      <c r="AG17" s="13">
        <v>36.5</v>
      </c>
      <c r="AH17" s="13">
        <v>36.5</v>
      </c>
      <c r="AI17" s="13">
        <v>36.5</v>
      </c>
      <c r="AJ17" s="13">
        <v>36.5</v>
      </c>
      <c r="AK17" s="13">
        <v>36.5</v>
      </c>
      <c r="AL17" s="13">
        <v>36.4</v>
      </c>
    </row>
    <row r="18" spans="1:38" x14ac:dyDescent="0.2">
      <c r="A18" s="11" t="s">
        <v>299</v>
      </c>
      <c r="B18" s="13">
        <v>40.200000000000003</v>
      </c>
      <c r="C18" s="13">
        <v>39.9</v>
      </c>
      <c r="D18" s="13">
        <v>39.799999999999997</v>
      </c>
      <c r="E18" s="13">
        <v>39.6</v>
      </c>
      <c r="F18" s="13">
        <v>38.9</v>
      </c>
      <c r="G18" s="13">
        <v>38.6</v>
      </c>
      <c r="H18" s="13">
        <v>38.5</v>
      </c>
      <c r="I18" s="13">
        <v>38.5</v>
      </c>
      <c r="J18" s="13">
        <v>38</v>
      </c>
      <c r="K18" s="13">
        <v>38</v>
      </c>
      <c r="L18" s="13">
        <v>37.4</v>
      </c>
      <c r="M18" s="13">
        <v>37.5</v>
      </c>
      <c r="N18" s="13">
        <v>37.700000000000003</v>
      </c>
      <c r="O18" s="13">
        <v>37.4</v>
      </c>
      <c r="P18" s="13">
        <v>37.6</v>
      </c>
      <c r="Q18" s="13">
        <v>38</v>
      </c>
      <c r="R18" s="13">
        <v>37.200000000000003</v>
      </c>
      <c r="S18" s="13">
        <v>37.1</v>
      </c>
      <c r="T18" s="13">
        <v>37.5</v>
      </c>
      <c r="U18" s="13">
        <v>37.5</v>
      </c>
      <c r="V18" s="13">
        <v>37.4</v>
      </c>
      <c r="W18" s="13">
        <v>36.9</v>
      </c>
      <c r="X18" s="13">
        <v>37</v>
      </c>
      <c r="Y18" s="13">
        <v>36.799999999999997</v>
      </c>
      <c r="Z18" s="13">
        <v>37.1</v>
      </c>
      <c r="AA18" s="13">
        <v>36.799999999999997</v>
      </c>
      <c r="AB18" s="13">
        <v>36.799999999999997</v>
      </c>
      <c r="AC18" s="13">
        <v>36.9</v>
      </c>
      <c r="AD18" s="13">
        <v>36.799999999999997</v>
      </c>
      <c r="AE18" s="13">
        <v>36.9</v>
      </c>
      <c r="AF18" s="13">
        <v>37.200000000000003</v>
      </c>
      <c r="AG18" s="13">
        <v>37.1</v>
      </c>
      <c r="AH18" s="13">
        <v>37.1</v>
      </c>
      <c r="AI18" s="13">
        <v>37</v>
      </c>
      <c r="AJ18" s="13">
        <v>37.5</v>
      </c>
      <c r="AK18" s="13">
        <v>37.200000000000003</v>
      </c>
      <c r="AL18" s="13">
        <v>37.200000000000003</v>
      </c>
    </row>
    <row r="19" spans="1:38" x14ac:dyDescent="0.2">
      <c r="A19" s="11" t="s">
        <v>300</v>
      </c>
      <c r="B19" s="12" t="s">
        <v>334</v>
      </c>
      <c r="C19" s="12" t="s">
        <v>334</v>
      </c>
      <c r="D19" s="12" t="s">
        <v>334</v>
      </c>
      <c r="E19" s="12" t="s">
        <v>334</v>
      </c>
      <c r="F19" s="12" t="s">
        <v>334</v>
      </c>
      <c r="G19" s="12" t="s">
        <v>334</v>
      </c>
      <c r="H19" s="12" t="s">
        <v>334</v>
      </c>
      <c r="I19" s="12" t="s">
        <v>334</v>
      </c>
      <c r="J19" s="12" t="s">
        <v>334</v>
      </c>
      <c r="K19" s="12" t="s">
        <v>334</v>
      </c>
      <c r="L19" s="12" t="s">
        <v>334</v>
      </c>
      <c r="M19" s="12" t="s">
        <v>334</v>
      </c>
      <c r="N19" s="12" t="s">
        <v>334</v>
      </c>
      <c r="O19" s="12" t="s">
        <v>334</v>
      </c>
      <c r="P19" s="12" t="s">
        <v>334</v>
      </c>
      <c r="Q19" s="12" t="s">
        <v>334</v>
      </c>
      <c r="R19" s="12" t="s">
        <v>334</v>
      </c>
      <c r="S19" s="13">
        <v>40.700000000000003</v>
      </c>
      <c r="T19" s="13">
        <v>41.1</v>
      </c>
      <c r="U19" s="13">
        <v>41.1</v>
      </c>
      <c r="V19" s="13">
        <v>40.799999999999997</v>
      </c>
      <c r="W19" s="13">
        <v>41.3</v>
      </c>
      <c r="X19" s="13">
        <v>41.1</v>
      </c>
      <c r="Y19" s="13">
        <v>41.4</v>
      </c>
      <c r="Z19" s="13">
        <v>41.6</v>
      </c>
      <c r="AA19" s="13">
        <v>41.6</v>
      </c>
      <c r="AB19" s="13">
        <v>41.4</v>
      </c>
      <c r="AC19" s="13">
        <v>41.2</v>
      </c>
      <c r="AD19" s="13">
        <v>40.9</v>
      </c>
      <c r="AE19" s="13">
        <v>40.700000000000003</v>
      </c>
      <c r="AF19" s="13">
        <v>40.700000000000003</v>
      </c>
      <c r="AG19" s="13">
        <v>40.799999999999997</v>
      </c>
      <c r="AH19" s="13">
        <v>40.799999999999997</v>
      </c>
      <c r="AI19" s="13">
        <v>40.799999999999997</v>
      </c>
      <c r="AJ19" s="13">
        <v>40.799999999999997</v>
      </c>
      <c r="AK19" s="13">
        <v>40.700000000000003</v>
      </c>
      <c r="AL19" s="13">
        <v>40.5</v>
      </c>
    </row>
    <row r="20" spans="1:38" x14ac:dyDescent="0.2">
      <c r="A20" s="11" t="s">
        <v>301</v>
      </c>
      <c r="B20" s="12" t="s">
        <v>334</v>
      </c>
      <c r="C20" s="12" t="s">
        <v>334</v>
      </c>
      <c r="D20" s="12" t="s">
        <v>334</v>
      </c>
      <c r="E20" s="12" t="s">
        <v>334</v>
      </c>
      <c r="F20" s="12" t="s">
        <v>334</v>
      </c>
      <c r="G20" s="12" t="s">
        <v>334</v>
      </c>
      <c r="H20" s="12" t="s">
        <v>334</v>
      </c>
      <c r="I20" s="12" t="s">
        <v>334</v>
      </c>
      <c r="J20" s="12" t="s">
        <v>334</v>
      </c>
      <c r="K20" s="12" t="s">
        <v>334</v>
      </c>
      <c r="L20" s="12" t="s">
        <v>334</v>
      </c>
      <c r="M20" s="12" t="s">
        <v>334</v>
      </c>
      <c r="N20" s="12" t="s">
        <v>334</v>
      </c>
      <c r="O20" s="12" t="s">
        <v>334</v>
      </c>
      <c r="P20" s="13">
        <v>43.7</v>
      </c>
      <c r="Q20" s="13">
        <v>43.9</v>
      </c>
      <c r="R20" s="13">
        <v>43.6</v>
      </c>
      <c r="S20" s="13">
        <v>43.6</v>
      </c>
      <c r="T20" s="13">
        <v>41.6</v>
      </c>
      <c r="U20" s="13">
        <v>41.8</v>
      </c>
      <c r="V20" s="13">
        <v>42.1</v>
      </c>
      <c r="W20" s="13">
        <v>42</v>
      </c>
      <c r="X20" s="13">
        <v>41.9</v>
      </c>
      <c r="Y20" s="13">
        <v>41.8</v>
      </c>
      <c r="Z20" s="13">
        <v>41.7</v>
      </c>
      <c r="AA20" s="13">
        <v>41.7</v>
      </c>
      <c r="AB20" s="13">
        <v>41.5</v>
      </c>
      <c r="AC20" s="13">
        <v>41.2</v>
      </c>
      <c r="AD20" s="13">
        <v>41.1</v>
      </c>
      <c r="AE20" s="13">
        <v>40.9</v>
      </c>
      <c r="AF20" s="13">
        <v>40.5</v>
      </c>
      <c r="AG20" s="13">
        <v>40.4</v>
      </c>
      <c r="AH20" s="13">
        <v>40.5</v>
      </c>
      <c r="AI20" s="13">
        <v>40.299999999999997</v>
      </c>
      <c r="AJ20" s="13">
        <v>40.200000000000003</v>
      </c>
      <c r="AK20" s="13">
        <v>40.1</v>
      </c>
      <c r="AL20" s="13">
        <v>40</v>
      </c>
    </row>
    <row r="21" spans="1:38" x14ac:dyDescent="0.2">
      <c r="A21" s="11" t="s">
        <v>302</v>
      </c>
      <c r="B21" s="13">
        <v>37.200000000000003</v>
      </c>
      <c r="C21" s="13">
        <v>36.700000000000003</v>
      </c>
      <c r="D21" s="13">
        <v>36.700000000000003</v>
      </c>
      <c r="E21" s="13">
        <v>36.9</v>
      </c>
      <c r="F21" s="13">
        <v>36.1</v>
      </c>
      <c r="G21" s="13">
        <v>36.200000000000003</v>
      </c>
      <c r="H21" s="13">
        <v>35.700000000000003</v>
      </c>
      <c r="I21" s="13">
        <v>35.5</v>
      </c>
      <c r="J21" s="13">
        <v>35.1</v>
      </c>
      <c r="K21" s="13">
        <v>35.4</v>
      </c>
      <c r="L21" s="13">
        <v>35.1</v>
      </c>
      <c r="M21" s="13">
        <v>36.1</v>
      </c>
      <c r="N21" s="13">
        <v>35.799999999999997</v>
      </c>
      <c r="O21" s="13">
        <v>35.6</v>
      </c>
      <c r="P21" s="13">
        <v>35.299999999999997</v>
      </c>
      <c r="Q21" s="13">
        <v>35.4</v>
      </c>
      <c r="R21" s="13">
        <v>35.799999999999997</v>
      </c>
      <c r="S21" s="13">
        <v>36.1</v>
      </c>
      <c r="T21" s="13">
        <v>36.200000000000003</v>
      </c>
      <c r="U21" s="13">
        <v>35.799999999999997</v>
      </c>
      <c r="V21" s="13">
        <v>35.9</v>
      </c>
      <c r="W21" s="13">
        <v>35.6</v>
      </c>
      <c r="X21" s="13">
        <v>35.6</v>
      </c>
      <c r="Y21" s="13">
        <v>35.299999999999997</v>
      </c>
      <c r="Z21" s="13">
        <v>34.4</v>
      </c>
      <c r="AA21" s="13">
        <v>34.299999999999997</v>
      </c>
      <c r="AB21" s="13">
        <v>33.9</v>
      </c>
      <c r="AC21" s="13">
        <v>33.9</v>
      </c>
      <c r="AD21" s="13">
        <v>33.9</v>
      </c>
      <c r="AE21" s="13">
        <v>33.799999999999997</v>
      </c>
      <c r="AF21" s="13">
        <v>33.799999999999997</v>
      </c>
      <c r="AG21" s="13">
        <v>33.6</v>
      </c>
      <c r="AH21" s="13">
        <v>33.700000000000003</v>
      </c>
      <c r="AI21" s="13">
        <v>33.4</v>
      </c>
      <c r="AJ21" s="13">
        <v>33.4</v>
      </c>
      <c r="AK21" s="13">
        <v>33.5</v>
      </c>
      <c r="AL21" s="13">
        <v>33.299999999999997</v>
      </c>
    </row>
    <row r="22" spans="1:38" x14ac:dyDescent="0.2">
      <c r="A22" s="11" t="s">
        <v>303</v>
      </c>
      <c r="B22" s="13">
        <v>39.9</v>
      </c>
      <c r="C22" s="13">
        <v>40.1</v>
      </c>
      <c r="D22" s="13">
        <v>39.9</v>
      </c>
      <c r="E22" s="13">
        <v>39.700000000000003</v>
      </c>
      <c r="F22" s="13">
        <v>39.6</v>
      </c>
      <c r="G22" s="13">
        <v>39.299999999999997</v>
      </c>
      <c r="H22" s="13">
        <v>39.1</v>
      </c>
      <c r="I22" s="13">
        <v>38.200000000000003</v>
      </c>
      <c r="J22" s="13">
        <v>38.4</v>
      </c>
      <c r="K22" s="13">
        <v>38.200000000000003</v>
      </c>
      <c r="L22" s="13">
        <v>37.9</v>
      </c>
      <c r="M22" s="13">
        <v>37.799999999999997</v>
      </c>
      <c r="N22" s="13">
        <v>37.6</v>
      </c>
      <c r="O22" s="13">
        <v>37.799999999999997</v>
      </c>
      <c r="P22" s="13">
        <v>37.6</v>
      </c>
      <c r="Q22" s="13">
        <v>37.299999999999997</v>
      </c>
      <c r="R22" s="13">
        <v>37.200000000000003</v>
      </c>
      <c r="S22" s="13">
        <v>37.1</v>
      </c>
      <c r="T22" s="13">
        <v>36.700000000000003</v>
      </c>
      <c r="U22" s="13">
        <v>36.5</v>
      </c>
      <c r="V22" s="13">
        <v>35.9</v>
      </c>
      <c r="W22" s="13">
        <v>36</v>
      </c>
      <c r="X22" s="13">
        <v>35.700000000000003</v>
      </c>
      <c r="Y22" s="13">
        <v>35.6</v>
      </c>
      <c r="Z22" s="13">
        <v>35.5</v>
      </c>
      <c r="AA22" s="13">
        <v>35.6</v>
      </c>
      <c r="AB22" s="13">
        <v>35.700000000000003</v>
      </c>
      <c r="AC22" s="13">
        <v>35.700000000000003</v>
      </c>
      <c r="AD22" s="13">
        <v>35.5</v>
      </c>
      <c r="AE22" s="13">
        <v>35.5</v>
      </c>
      <c r="AF22" s="13">
        <v>35.299999999999997</v>
      </c>
      <c r="AG22" s="13">
        <v>35.299999999999997</v>
      </c>
      <c r="AH22" s="13">
        <v>35.200000000000003</v>
      </c>
      <c r="AI22" s="13">
        <v>35.1</v>
      </c>
      <c r="AJ22" s="13">
        <v>35</v>
      </c>
      <c r="AK22" s="13">
        <v>34.9</v>
      </c>
      <c r="AL22" s="13">
        <v>34.799999999999997</v>
      </c>
    </row>
    <row r="23" spans="1:38" x14ac:dyDescent="0.2">
      <c r="A23" s="11" t="s">
        <v>304</v>
      </c>
      <c r="B23" s="12" t="s">
        <v>334</v>
      </c>
      <c r="C23" s="12" t="s">
        <v>334</v>
      </c>
      <c r="D23" s="12" t="s">
        <v>334</v>
      </c>
      <c r="E23" s="12" t="s">
        <v>334</v>
      </c>
      <c r="F23" s="12" t="s">
        <v>334</v>
      </c>
      <c r="G23" s="12" t="s">
        <v>334</v>
      </c>
      <c r="H23" s="12" t="s">
        <v>334</v>
      </c>
      <c r="I23" s="12" t="s">
        <v>334</v>
      </c>
      <c r="J23" s="12" t="s">
        <v>334</v>
      </c>
      <c r="K23" s="12" t="s">
        <v>334</v>
      </c>
      <c r="L23" s="12" t="s">
        <v>334</v>
      </c>
      <c r="M23" s="12" t="s">
        <v>334</v>
      </c>
      <c r="N23" s="12" t="s">
        <v>334</v>
      </c>
      <c r="O23" s="12" t="s">
        <v>334</v>
      </c>
      <c r="P23" s="13">
        <v>40.700000000000003</v>
      </c>
      <c r="Q23" s="13">
        <v>41.1</v>
      </c>
      <c r="R23" s="13">
        <v>40.6</v>
      </c>
      <c r="S23" s="13">
        <v>40.200000000000003</v>
      </c>
      <c r="T23" s="13">
        <v>40.4</v>
      </c>
      <c r="U23" s="13">
        <v>40.200000000000003</v>
      </c>
      <c r="V23" s="13">
        <v>39.9</v>
      </c>
      <c r="W23" s="13">
        <v>40</v>
      </c>
      <c r="X23" s="13">
        <v>39.700000000000003</v>
      </c>
      <c r="Y23" s="13">
        <v>39.6</v>
      </c>
      <c r="Z23" s="13">
        <v>39.6</v>
      </c>
      <c r="AA23" s="13">
        <v>39.4</v>
      </c>
      <c r="AB23" s="13">
        <v>38.700000000000003</v>
      </c>
      <c r="AC23" s="13">
        <v>38.700000000000003</v>
      </c>
      <c r="AD23" s="13">
        <v>38.700000000000003</v>
      </c>
      <c r="AE23" s="13">
        <v>38.799999999999997</v>
      </c>
      <c r="AF23" s="13">
        <v>38.799999999999997</v>
      </c>
      <c r="AG23" s="13">
        <v>38.9</v>
      </c>
      <c r="AH23" s="13">
        <v>38.6</v>
      </c>
      <c r="AI23" s="13">
        <v>38.4</v>
      </c>
      <c r="AJ23" s="13">
        <v>38.5</v>
      </c>
      <c r="AK23" s="13">
        <v>38.200000000000003</v>
      </c>
      <c r="AL23" s="13">
        <v>38.1</v>
      </c>
    </row>
    <row r="24" spans="1:38" x14ac:dyDescent="0.2">
      <c r="A24" s="11" t="s">
        <v>305</v>
      </c>
      <c r="B24" s="13">
        <v>43.3</v>
      </c>
      <c r="C24" s="13">
        <v>43.1</v>
      </c>
      <c r="D24" s="13">
        <v>43</v>
      </c>
      <c r="E24" s="13">
        <v>43.6</v>
      </c>
      <c r="F24" s="13">
        <v>43.3</v>
      </c>
      <c r="G24" s="13">
        <v>43.2</v>
      </c>
      <c r="H24" s="13">
        <v>43.2</v>
      </c>
      <c r="I24" s="13">
        <v>42.8</v>
      </c>
      <c r="J24" s="13">
        <v>42.4</v>
      </c>
      <c r="K24" s="13">
        <v>41.9</v>
      </c>
      <c r="L24" s="13">
        <v>41.4</v>
      </c>
      <c r="M24" s="13">
        <v>41.1</v>
      </c>
      <c r="N24" s="13">
        <v>40.9</v>
      </c>
      <c r="O24" s="13">
        <v>41</v>
      </c>
      <c r="P24" s="13">
        <v>40.1</v>
      </c>
      <c r="Q24" s="13">
        <v>38.799999999999997</v>
      </c>
      <c r="R24" s="13">
        <v>38.1</v>
      </c>
      <c r="S24" s="13">
        <v>38</v>
      </c>
      <c r="T24" s="13">
        <v>37.700000000000003</v>
      </c>
      <c r="U24" s="13">
        <v>37.5</v>
      </c>
      <c r="V24" s="13">
        <v>37</v>
      </c>
      <c r="W24" s="13">
        <v>36.9</v>
      </c>
      <c r="X24" s="13">
        <v>36.799999999999997</v>
      </c>
      <c r="Y24" s="13">
        <v>36.6</v>
      </c>
      <c r="Z24" s="13">
        <v>36.200000000000003</v>
      </c>
      <c r="AA24" s="13">
        <v>35.9</v>
      </c>
      <c r="AB24" s="13">
        <v>35.200000000000003</v>
      </c>
      <c r="AC24" s="13">
        <v>35</v>
      </c>
      <c r="AD24" s="13">
        <v>34.9</v>
      </c>
      <c r="AE24" s="13">
        <v>35.1</v>
      </c>
      <c r="AF24" s="13">
        <v>35.299999999999997</v>
      </c>
      <c r="AG24" s="13">
        <v>35.6</v>
      </c>
      <c r="AH24" s="13">
        <v>35.9</v>
      </c>
      <c r="AI24" s="13">
        <v>35.9</v>
      </c>
      <c r="AJ24" s="13">
        <v>36.299999999999997</v>
      </c>
      <c r="AK24" s="13">
        <v>36.5</v>
      </c>
      <c r="AL24" s="13">
        <v>36.5</v>
      </c>
    </row>
    <row r="25" spans="1:38" x14ac:dyDescent="0.2">
      <c r="A25" s="11" t="s">
        <v>306</v>
      </c>
      <c r="B25" s="13">
        <v>45.9</v>
      </c>
      <c r="C25" s="13">
        <v>44.7</v>
      </c>
      <c r="D25" s="13">
        <v>44.4</v>
      </c>
      <c r="E25" s="13">
        <v>43.8</v>
      </c>
      <c r="F25" s="13">
        <v>43.4</v>
      </c>
      <c r="G25" s="13">
        <v>43.6</v>
      </c>
      <c r="H25" s="13">
        <v>43.7</v>
      </c>
      <c r="I25" s="13">
        <v>43.4</v>
      </c>
      <c r="J25" s="13">
        <v>43.8</v>
      </c>
      <c r="K25" s="13">
        <v>44</v>
      </c>
      <c r="L25" s="13">
        <v>44</v>
      </c>
      <c r="M25" s="13">
        <v>43.7</v>
      </c>
      <c r="N25" s="13">
        <v>43.6</v>
      </c>
      <c r="O25" s="13">
        <v>43.5</v>
      </c>
      <c r="P25" s="13">
        <v>43.4</v>
      </c>
      <c r="Q25" s="13">
        <v>43.2</v>
      </c>
      <c r="R25" s="13">
        <v>43.4</v>
      </c>
      <c r="S25" s="13">
        <v>43.2</v>
      </c>
      <c r="T25" s="13">
        <v>43.3</v>
      </c>
      <c r="U25" s="13">
        <v>43.2</v>
      </c>
      <c r="V25" s="13">
        <v>43.3</v>
      </c>
      <c r="W25" s="13">
        <v>43</v>
      </c>
      <c r="X25" s="13">
        <v>43</v>
      </c>
      <c r="Y25" s="13">
        <v>42.7</v>
      </c>
      <c r="Z25" s="13">
        <v>42.4</v>
      </c>
      <c r="AA25" s="13">
        <v>42.4</v>
      </c>
      <c r="AB25" s="13">
        <v>42.4</v>
      </c>
      <c r="AC25" s="13">
        <v>42.2</v>
      </c>
      <c r="AD25" s="13">
        <v>42.1</v>
      </c>
      <c r="AE25" s="13">
        <v>42</v>
      </c>
      <c r="AF25" s="13">
        <v>42</v>
      </c>
      <c r="AG25" s="13">
        <v>41.9</v>
      </c>
      <c r="AH25" s="13">
        <v>42.2</v>
      </c>
      <c r="AI25" s="13">
        <v>42.3</v>
      </c>
      <c r="AJ25" s="13">
        <v>42</v>
      </c>
      <c r="AK25" s="13">
        <v>42</v>
      </c>
      <c r="AL25" s="13">
        <v>41.7</v>
      </c>
    </row>
    <row r="26" spans="1:38" x14ac:dyDescent="0.2">
      <c r="A26" s="11" t="s">
        <v>307</v>
      </c>
      <c r="B26" s="12" t="s">
        <v>334</v>
      </c>
      <c r="C26" s="12" t="s">
        <v>334</v>
      </c>
      <c r="D26" s="12" t="s">
        <v>334</v>
      </c>
      <c r="E26" s="12" t="s">
        <v>334</v>
      </c>
      <c r="F26" s="13">
        <v>41.6</v>
      </c>
      <c r="G26" s="13">
        <v>41.3</v>
      </c>
      <c r="H26" s="13">
        <v>41.2</v>
      </c>
      <c r="I26" s="13">
        <v>41.1</v>
      </c>
      <c r="J26" s="13">
        <v>41.1</v>
      </c>
      <c r="K26" s="13">
        <v>40.9</v>
      </c>
      <c r="L26" s="13">
        <v>40.700000000000003</v>
      </c>
      <c r="M26" s="13">
        <v>40.6</v>
      </c>
      <c r="N26" s="13">
        <v>40.5</v>
      </c>
      <c r="O26" s="13">
        <v>40.299999999999997</v>
      </c>
      <c r="P26" s="13">
        <v>40.299999999999997</v>
      </c>
      <c r="Q26" s="13">
        <v>40.4</v>
      </c>
      <c r="R26" s="13">
        <v>40.200000000000003</v>
      </c>
      <c r="S26" s="13">
        <v>40.200000000000003</v>
      </c>
      <c r="T26" s="13">
        <v>40.1</v>
      </c>
      <c r="U26" s="13">
        <v>39.9</v>
      </c>
      <c r="V26" s="13">
        <v>39.700000000000003</v>
      </c>
      <c r="W26" s="13">
        <v>39.6</v>
      </c>
      <c r="X26" s="13">
        <v>39.5</v>
      </c>
      <c r="Y26" s="13">
        <v>39.4</v>
      </c>
      <c r="Z26" s="13">
        <v>39.299999999999997</v>
      </c>
      <c r="AA26" s="13">
        <v>39.1</v>
      </c>
      <c r="AB26" s="13">
        <v>38.799999999999997</v>
      </c>
      <c r="AC26" s="13">
        <v>38.700000000000003</v>
      </c>
      <c r="AD26" s="13">
        <v>38.5</v>
      </c>
      <c r="AE26" s="13">
        <v>38.200000000000003</v>
      </c>
      <c r="AF26" s="13">
        <v>38</v>
      </c>
      <c r="AG26" s="13">
        <v>37.9</v>
      </c>
      <c r="AH26" s="13">
        <v>37.799999999999997</v>
      </c>
      <c r="AI26" s="13">
        <v>37.700000000000003</v>
      </c>
      <c r="AJ26" s="13">
        <v>37.700000000000003</v>
      </c>
      <c r="AK26" s="13">
        <v>37.700000000000003</v>
      </c>
      <c r="AL26" s="13">
        <v>37.5</v>
      </c>
    </row>
    <row r="27" spans="1:38" x14ac:dyDescent="0.2">
      <c r="A27" s="11" t="s">
        <v>308</v>
      </c>
      <c r="B27" s="13">
        <v>40.1</v>
      </c>
      <c r="C27" s="13">
        <v>40</v>
      </c>
      <c r="D27" s="13">
        <v>39.6</v>
      </c>
      <c r="E27" s="13">
        <v>39.200000000000003</v>
      </c>
      <c r="F27" s="13">
        <v>39.4</v>
      </c>
      <c r="G27" s="13">
        <v>39.5</v>
      </c>
      <c r="H27" s="13">
        <v>39.200000000000003</v>
      </c>
      <c r="I27" s="13">
        <v>38.9</v>
      </c>
      <c r="J27" s="13">
        <v>39.1</v>
      </c>
      <c r="K27" s="13">
        <v>38.799999999999997</v>
      </c>
      <c r="L27" s="13">
        <v>38.700000000000003</v>
      </c>
      <c r="M27" s="13">
        <v>38.6</v>
      </c>
      <c r="N27" s="13">
        <v>38.4</v>
      </c>
      <c r="O27" s="13">
        <v>38.200000000000003</v>
      </c>
      <c r="P27" s="13">
        <v>37.9</v>
      </c>
      <c r="Q27" s="13">
        <v>37.799999999999997</v>
      </c>
      <c r="R27" s="13">
        <v>37.700000000000003</v>
      </c>
      <c r="S27" s="13">
        <v>37.200000000000003</v>
      </c>
      <c r="T27" s="13">
        <v>36.799999999999997</v>
      </c>
      <c r="U27" s="13">
        <v>36.299999999999997</v>
      </c>
      <c r="V27" s="13">
        <v>37.9</v>
      </c>
      <c r="W27" s="13">
        <v>37.9</v>
      </c>
      <c r="X27" s="13">
        <v>38</v>
      </c>
      <c r="Y27" s="13">
        <v>38.1</v>
      </c>
      <c r="Z27" s="13">
        <v>38.1</v>
      </c>
      <c r="AA27" s="13">
        <v>38.1</v>
      </c>
      <c r="AB27" s="13">
        <v>38</v>
      </c>
      <c r="AC27" s="13">
        <v>38</v>
      </c>
      <c r="AD27" s="13">
        <v>38</v>
      </c>
      <c r="AE27" s="13">
        <v>37.9</v>
      </c>
      <c r="AF27" s="13">
        <v>37.5</v>
      </c>
      <c r="AG27" s="13">
        <v>37.200000000000003</v>
      </c>
      <c r="AH27" s="13">
        <v>37.200000000000003</v>
      </c>
      <c r="AI27" s="13">
        <v>37.299999999999997</v>
      </c>
      <c r="AJ27" s="13">
        <v>37.200000000000003</v>
      </c>
      <c r="AK27" s="13">
        <v>37.299999999999997</v>
      </c>
      <c r="AL27" s="13">
        <v>37.4</v>
      </c>
    </row>
    <row r="28" spans="1:38" x14ac:dyDescent="0.2">
      <c r="A28" s="11" t="s">
        <v>309</v>
      </c>
      <c r="B28" s="12" t="s">
        <v>334</v>
      </c>
      <c r="C28" s="12" t="s">
        <v>334</v>
      </c>
      <c r="D28" s="12" t="s">
        <v>334</v>
      </c>
      <c r="E28" s="12" t="s">
        <v>334</v>
      </c>
      <c r="F28" s="12" t="s">
        <v>334</v>
      </c>
      <c r="G28" s="12" t="s">
        <v>334</v>
      </c>
      <c r="H28" s="12" t="s">
        <v>334</v>
      </c>
      <c r="I28" s="12" t="s">
        <v>334</v>
      </c>
      <c r="J28" s="12" t="s">
        <v>334</v>
      </c>
      <c r="K28" s="12" t="s">
        <v>334</v>
      </c>
      <c r="L28" s="12" t="s">
        <v>334</v>
      </c>
      <c r="M28" s="12" t="s">
        <v>334</v>
      </c>
      <c r="N28" s="12" t="s">
        <v>334</v>
      </c>
      <c r="O28" s="12" t="s">
        <v>334</v>
      </c>
      <c r="P28" s="12" t="s">
        <v>334</v>
      </c>
      <c r="Q28" s="12" t="s">
        <v>334</v>
      </c>
      <c r="R28" s="12" t="s">
        <v>334</v>
      </c>
      <c r="S28" s="12" t="s">
        <v>334</v>
      </c>
      <c r="T28" s="12" t="s">
        <v>334</v>
      </c>
      <c r="U28" s="13">
        <v>41.1</v>
      </c>
      <c r="V28" s="13">
        <v>41.1</v>
      </c>
      <c r="W28" s="13">
        <v>40.9</v>
      </c>
      <c r="X28" s="13">
        <v>40.4</v>
      </c>
      <c r="Y28" s="13">
        <v>40.1</v>
      </c>
      <c r="Z28" s="13">
        <v>40.5</v>
      </c>
      <c r="AA28" s="13">
        <v>40.5</v>
      </c>
      <c r="AB28" s="13">
        <v>40.4</v>
      </c>
      <c r="AC28" s="13">
        <v>40.200000000000003</v>
      </c>
      <c r="AD28" s="13">
        <v>39.9</v>
      </c>
      <c r="AE28" s="13">
        <v>40</v>
      </c>
      <c r="AF28" s="13">
        <v>39.799999999999997</v>
      </c>
      <c r="AG28" s="13">
        <v>39.9</v>
      </c>
      <c r="AH28" s="13">
        <v>39.5</v>
      </c>
      <c r="AI28" s="13">
        <v>39.4</v>
      </c>
      <c r="AJ28" s="13">
        <v>39.6</v>
      </c>
      <c r="AK28" s="13">
        <v>39.6</v>
      </c>
      <c r="AL28" s="13">
        <v>39.700000000000003</v>
      </c>
    </row>
    <row r="29" spans="1:38" x14ac:dyDescent="0.2">
      <c r="A29" s="11" t="s">
        <v>310</v>
      </c>
      <c r="B29" s="13">
        <v>39.9</v>
      </c>
      <c r="C29" s="13">
        <v>39.9</v>
      </c>
      <c r="D29" s="13">
        <v>39.799999999999997</v>
      </c>
      <c r="E29" s="13">
        <v>39.6</v>
      </c>
      <c r="F29" s="13">
        <v>39.6</v>
      </c>
      <c r="G29" s="13">
        <v>39.700000000000003</v>
      </c>
      <c r="H29" s="13">
        <v>39.799999999999997</v>
      </c>
      <c r="I29" s="13">
        <v>39.799999999999997</v>
      </c>
      <c r="J29" s="13">
        <v>39.799999999999997</v>
      </c>
      <c r="K29" s="13">
        <v>39.5</v>
      </c>
      <c r="L29" s="13">
        <v>39.5</v>
      </c>
      <c r="M29" s="13">
        <v>39.5</v>
      </c>
      <c r="N29" s="13">
        <v>39.4</v>
      </c>
      <c r="O29" s="13">
        <v>39.5</v>
      </c>
      <c r="P29" s="13">
        <v>39.4</v>
      </c>
      <c r="Q29" s="13">
        <v>39.4</v>
      </c>
      <c r="R29" s="13">
        <v>39.200000000000003</v>
      </c>
      <c r="S29" s="13">
        <v>39.1</v>
      </c>
      <c r="T29" s="13">
        <v>39.1</v>
      </c>
      <c r="U29" s="13">
        <v>39.1</v>
      </c>
      <c r="V29" s="13">
        <v>39</v>
      </c>
      <c r="W29" s="13">
        <v>38.799999999999997</v>
      </c>
      <c r="X29" s="13">
        <v>38.6</v>
      </c>
      <c r="Y29" s="13">
        <v>38.5</v>
      </c>
      <c r="Z29" s="13">
        <v>38.4</v>
      </c>
      <c r="AA29" s="13">
        <v>38.200000000000003</v>
      </c>
      <c r="AB29" s="13">
        <v>38</v>
      </c>
      <c r="AC29" s="13">
        <v>37.799999999999997</v>
      </c>
      <c r="AD29" s="13">
        <v>37.5</v>
      </c>
      <c r="AE29" s="13">
        <v>37.1</v>
      </c>
      <c r="AF29" s="13">
        <v>36.9</v>
      </c>
      <c r="AG29" s="13">
        <v>36.9</v>
      </c>
      <c r="AH29" s="13">
        <v>37</v>
      </c>
      <c r="AI29" s="13">
        <v>37</v>
      </c>
      <c r="AJ29" s="13">
        <v>37.200000000000003</v>
      </c>
      <c r="AK29" s="13">
        <v>37.200000000000003</v>
      </c>
      <c r="AL29" s="13">
        <v>37.1</v>
      </c>
    </row>
    <row r="30" spans="1:38" x14ac:dyDescent="0.2">
      <c r="A30" s="11" t="s">
        <v>311</v>
      </c>
      <c r="B30" s="12" t="s">
        <v>334</v>
      </c>
      <c r="C30" s="12" t="s">
        <v>334</v>
      </c>
      <c r="D30" s="12" t="s">
        <v>334</v>
      </c>
      <c r="E30" s="12" t="s">
        <v>334</v>
      </c>
      <c r="F30" s="12" t="s">
        <v>334</v>
      </c>
      <c r="G30" s="12" t="s">
        <v>334</v>
      </c>
      <c r="H30" s="12" t="s">
        <v>334</v>
      </c>
      <c r="I30" s="12" t="s">
        <v>334</v>
      </c>
      <c r="J30" s="12" t="s">
        <v>334</v>
      </c>
      <c r="K30" s="12" t="s">
        <v>334</v>
      </c>
      <c r="L30" s="12" t="s">
        <v>334</v>
      </c>
      <c r="M30" s="12" t="s">
        <v>334</v>
      </c>
      <c r="N30" s="12" t="s">
        <v>334</v>
      </c>
      <c r="O30" s="12" t="s">
        <v>334</v>
      </c>
      <c r="P30" s="12" t="s">
        <v>334</v>
      </c>
      <c r="Q30" s="12" t="s">
        <v>334</v>
      </c>
      <c r="R30" s="13">
        <v>41.3</v>
      </c>
      <c r="S30" s="13">
        <v>40.799999999999997</v>
      </c>
      <c r="T30" s="13">
        <v>40</v>
      </c>
      <c r="U30" s="13">
        <v>40.200000000000003</v>
      </c>
      <c r="V30" s="13">
        <v>40.1</v>
      </c>
      <c r="W30" s="13">
        <v>40.6</v>
      </c>
      <c r="X30" s="13">
        <v>40.4</v>
      </c>
      <c r="Y30" s="13">
        <v>40.200000000000003</v>
      </c>
      <c r="Z30" s="13">
        <v>40.200000000000003</v>
      </c>
      <c r="AA30" s="13">
        <v>40.200000000000003</v>
      </c>
      <c r="AB30" s="13">
        <v>40.299999999999997</v>
      </c>
      <c r="AC30" s="13">
        <v>40.1</v>
      </c>
      <c r="AD30" s="13">
        <v>39.799999999999997</v>
      </c>
      <c r="AE30" s="13">
        <v>39.799999999999997</v>
      </c>
      <c r="AF30" s="13">
        <v>39.799999999999997</v>
      </c>
      <c r="AG30" s="13">
        <v>39.4</v>
      </c>
      <c r="AH30" s="13">
        <v>39.5</v>
      </c>
      <c r="AI30" s="13">
        <v>39.200000000000003</v>
      </c>
      <c r="AJ30" s="13">
        <v>39.200000000000003</v>
      </c>
      <c r="AK30" s="13">
        <v>39.299999999999997</v>
      </c>
      <c r="AL30" s="13">
        <v>39.299999999999997</v>
      </c>
    </row>
    <row r="31" spans="1:38" x14ac:dyDescent="0.2">
      <c r="A31" s="11" t="s">
        <v>312</v>
      </c>
      <c r="B31" s="12" t="s">
        <v>334</v>
      </c>
      <c r="C31" s="12" t="s">
        <v>334</v>
      </c>
      <c r="D31" s="12" t="s">
        <v>334</v>
      </c>
      <c r="E31" s="12" t="s">
        <v>334</v>
      </c>
      <c r="F31" s="12" t="s">
        <v>334</v>
      </c>
      <c r="G31" s="12" t="s">
        <v>334</v>
      </c>
      <c r="H31" s="12" t="s">
        <v>334</v>
      </c>
      <c r="I31" s="12" t="s">
        <v>334</v>
      </c>
      <c r="J31" s="12" t="s">
        <v>334</v>
      </c>
      <c r="K31" s="12" t="s">
        <v>334</v>
      </c>
      <c r="L31" s="12" t="s">
        <v>334</v>
      </c>
      <c r="M31" s="12" t="s">
        <v>334</v>
      </c>
      <c r="N31" s="12" t="s">
        <v>334</v>
      </c>
      <c r="O31" s="12" t="s">
        <v>334</v>
      </c>
      <c r="P31" s="12" t="s">
        <v>334</v>
      </c>
      <c r="Q31" s="13">
        <v>42</v>
      </c>
      <c r="R31" s="13">
        <v>42.2</v>
      </c>
      <c r="S31" s="13">
        <v>42.1</v>
      </c>
      <c r="T31" s="13">
        <v>42.5</v>
      </c>
      <c r="U31" s="13">
        <v>42.3</v>
      </c>
      <c r="V31" s="13">
        <v>42</v>
      </c>
      <c r="W31" s="13">
        <v>41.3</v>
      </c>
      <c r="X31" s="13">
        <v>41.1</v>
      </c>
      <c r="Y31" s="13">
        <v>41.4</v>
      </c>
      <c r="Z31" s="13">
        <v>40.700000000000003</v>
      </c>
      <c r="AA31" s="13">
        <v>40.1</v>
      </c>
      <c r="AB31" s="13">
        <v>39.4</v>
      </c>
      <c r="AC31" s="13">
        <v>38.799999999999997</v>
      </c>
      <c r="AD31" s="13">
        <v>38.799999999999997</v>
      </c>
      <c r="AE31" s="13">
        <v>38.700000000000003</v>
      </c>
      <c r="AF31" s="13">
        <v>38.799999999999997</v>
      </c>
      <c r="AG31" s="13">
        <v>39.1</v>
      </c>
      <c r="AH31" s="13">
        <v>39</v>
      </c>
      <c r="AI31" s="13">
        <v>38.700000000000003</v>
      </c>
      <c r="AJ31" s="13">
        <v>38.799999999999997</v>
      </c>
      <c r="AK31" s="13">
        <v>38.9</v>
      </c>
      <c r="AL31" s="13">
        <v>38.6</v>
      </c>
    </row>
    <row r="32" spans="1:38" x14ac:dyDescent="0.2">
      <c r="A32" s="11" t="s">
        <v>313</v>
      </c>
      <c r="B32" s="12" t="s">
        <v>334</v>
      </c>
      <c r="C32" s="12" t="s">
        <v>334</v>
      </c>
      <c r="D32" s="12" t="s">
        <v>334</v>
      </c>
      <c r="E32" s="12" t="s">
        <v>334</v>
      </c>
      <c r="F32" s="12" t="s">
        <v>334</v>
      </c>
      <c r="G32" s="12" t="s">
        <v>334</v>
      </c>
      <c r="H32" s="12" t="s">
        <v>334</v>
      </c>
      <c r="I32" s="12" t="s">
        <v>334</v>
      </c>
      <c r="J32" s="12" t="s">
        <v>334</v>
      </c>
      <c r="K32" s="12" t="s">
        <v>334</v>
      </c>
      <c r="L32" s="12" t="s">
        <v>334</v>
      </c>
      <c r="M32" s="12" t="s">
        <v>334</v>
      </c>
      <c r="N32" s="12" t="s">
        <v>334</v>
      </c>
      <c r="O32" s="12" t="s">
        <v>334</v>
      </c>
      <c r="P32" s="12" t="s">
        <v>334</v>
      </c>
      <c r="Q32" s="13">
        <v>41.1</v>
      </c>
      <c r="R32" s="13">
        <v>39.200000000000003</v>
      </c>
      <c r="S32" s="13">
        <v>38.799999999999997</v>
      </c>
      <c r="T32" s="13">
        <v>38.299999999999997</v>
      </c>
      <c r="U32" s="13">
        <v>37.799999999999997</v>
      </c>
      <c r="V32" s="13">
        <v>37.9</v>
      </c>
      <c r="W32" s="13">
        <v>38.1</v>
      </c>
      <c r="X32" s="13">
        <v>38.4</v>
      </c>
      <c r="Y32" s="13">
        <v>38.6</v>
      </c>
      <c r="Z32" s="13">
        <v>38.700000000000003</v>
      </c>
      <c r="AA32" s="13">
        <v>39.200000000000003</v>
      </c>
      <c r="AB32" s="13">
        <v>38.6</v>
      </c>
      <c r="AC32" s="13">
        <v>38.4</v>
      </c>
      <c r="AD32" s="13">
        <v>38.1</v>
      </c>
      <c r="AE32" s="13">
        <v>38</v>
      </c>
      <c r="AF32" s="13">
        <v>38.1</v>
      </c>
      <c r="AG32" s="13">
        <v>38.1</v>
      </c>
      <c r="AH32" s="13">
        <v>38.299999999999997</v>
      </c>
      <c r="AI32" s="13">
        <v>38.5</v>
      </c>
      <c r="AJ32" s="13">
        <v>38.5</v>
      </c>
      <c r="AK32" s="13">
        <v>38.6</v>
      </c>
      <c r="AL32" s="13">
        <v>38.799999999999997</v>
      </c>
    </row>
    <row r="33" spans="1:38" x14ac:dyDescent="0.2">
      <c r="A33" s="11" t="s">
        <v>314</v>
      </c>
      <c r="B33" s="13">
        <v>40.6</v>
      </c>
      <c r="C33" s="13">
        <v>40.5</v>
      </c>
      <c r="D33" s="13">
        <v>40.299999999999997</v>
      </c>
      <c r="E33" s="13">
        <v>40.200000000000003</v>
      </c>
      <c r="F33" s="13">
        <v>40.200000000000003</v>
      </c>
      <c r="G33" s="13">
        <v>40.200000000000003</v>
      </c>
      <c r="H33" s="13">
        <v>40.1</v>
      </c>
      <c r="I33" s="13">
        <v>40.1</v>
      </c>
      <c r="J33" s="13">
        <v>39.9</v>
      </c>
      <c r="K33" s="13">
        <v>39.799999999999997</v>
      </c>
      <c r="L33" s="13">
        <v>40.1</v>
      </c>
      <c r="M33" s="13">
        <v>39.6</v>
      </c>
      <c r="N33" s="13">
        <v>39.4</v>
      </c>
      <c r="O33" s="13">
        <v>39.1</v>
      </c>
      <c r="P33" s="13">
        <v>38.700000000000003</v>
      </c>
      <c r="Q33" s="13">
        <v>38.4</v>
      </c>
      <c r="R33" s="13">
        <v>38.5</v>
      </c>
      <c r="S33" s="13">
        <v>38.4</v>
      </c>
      <c r="T33" s="13">
        <v>38.200000000000003</v>
      </c>
      <c r="U33" s="13">
        <v>38</v>
      </c>
      <c r="V33" s="13">
        <v>38.1</v>
      </c>
      <c r="W33" s="13">
        <v>37.700000000000003</v>
      </c>
      <c r="X33" s="13">
        <v>37.5</v>
      </c>
      <c r="Y33" s="13">
        <v>37.299999999999997</v>
      </c>
      <c r="Z33" s="13">
        <v>36.700000000000003</v>
      </c>
      <c r="AA33" s="13">
        <v>36.700000000000003</v>
      </c>
      <c r="AB33" s="13">
        <v>37.200000000000003</v>
      </c>
      <c r="AC33" s="13">
        <v>37.200000000000003</v>
      </c>
      <c r="AD33" s="13">
        <v>37</v>
      </c>
      <c r="AE33" s="13">
        <v>37.200000000000003</v>
      </c>
      <c r="AF33" s="13">
        <v>37.1</v>
      </c>
      <c r="AG33" s="13">
        <v>37.4</v>
      </c>
      <c r="AH33" s="13">
        <v>37.4</v>
      </c>
      <c r="AI33" s="13">
        <v>37.5</v>
      </c>
      <c r="AJ33" s="13">
        <v>37.299999999999997</v>
      </c>
      <c r="AK33" s="13">
        <v>37.6</v>
      </c>
      <c r="AL33" s="13">
        <v>37.9</v>
      </c>
    </row>
    <row r="34" spans="1:38" x14ac:dyDescent="0.2">
      <c r="A34" s="11" t="s">
        <v>315</v>
      </c>
      <c r="B34" s="12" t="s">
        <v>334</v>
      </c>
      <c r="C34" s="12" t="s">
        <v>334</v>
      </c>
      <c r="D34" s="12" t="s">
        <v>334</v>
      </c>
      <c r="E34" s="12" t="s">
        <v>334</v>
      </c>
      <c r="F34" s="12" t="s">
        <v>334</v>
      </c>
      <c r="G34" s="12" t="s">
        <v>334</v>
      </c>
      <c r="H34" s="12" t="s">
        <v>334</v>
      </c>
      <c r="I34" s="12" t="s">
        <v>334</v>
      </c>
      <c r="J34" s="12" t="s">
        <v>334</v>
      </c>
      <c r="K34" s="12" t="s">
        <v>334</v>
      </c>
      <c r="L34" s="12" t="s">
        <v>334</v>
      </c>
      <c r="M34" s="12" t="s">
        <v>334</v>
      </c>
      <c r="N34" s="12" t="s">
        <v>334</v>
      </c>
      <c r="O34" s="13">
        <v>41.5</v>
      </c>
      <c r="P34" s="13">
        <v>41.3</v>
      </c>
      <c r="Q34" s="13">
        <v>41.1</v>
      </c>
      <c r="R34" s="13">
        <v>41.2</v>
      </c>
      <c r="S34" s="13">
        <v>41.2</v>
      </c>
      <c r="T34" s="13">
        <v>40.9</v>
      </c>
      <c r="U34" s="13">
        <v>40.799999999999997</v>
      </c>
      <c r="V34" s="13">
        <v>40.6</v>
      </c>
      <c r="W34" s="13">
        <v>40.5</v>
      </c>
      <c r="X34" s="13">
        <v>40.299999999999997</v>
      </c>
      <c r="Y34" s="13">
        <v>40.299999999999997</v>
      </c>
      <c r="Z34" s="13">
        <v>40.200000000000003</v>
      </c>
      <c r="AA34" s="13">
        <v>40.1</v>
      </c>
      <c r="AB34" s="13">
        <v>39.799999999999997</v>
      </c>
      <c r="AC34" s="13">
        <v>39.700000000000003</v>
      </c>
      <c r="AD34" s="13">
        <v>39.4</v>
      </c>
      <c r="AE34" s="13">
        <v>39.4</v>
      </c>
      <c r="AF34" s="13">
        <v>39.5</v>
      </c>
      <c r="AG34" s="13">
        <v>39.799999999999997</v>
      </c>
      <c r="AH34" s="13">
        <v>39.799999999999997</v>
      </c>
      <c r="AI34" s="13">
        <v>39.700000000000003</v>
      </c>
      <c r="AJ34" s="13">
        <v>39.799999999999997</v>
      </c>
      <c r="AK34" s="13">
        <v>39.6</v>
      </c>
      <c r="AL34" s="13">
        <v>39.5</v>
      </c>
    </row>
    <row r="35" spans="1:38" x14ac:dyDescent="0.2">
      <c r="A35" s="11" t="s">
        <v>316</v>
      </c>
      <c r="B35" s="12" t="s">
        <v>334</v>
      </c>
      <c r="C35" s="12" t="s">
        <v>334</v>
      </c>
      <c r="D35" s="12" t="s">
        <v>334</v>
      </c>
      <c r="E35" s="12" t="s">
        <v>334</v>
      </c>
      <c r="F35" s="12" t="s">
        <v>334</v>
      </c>
      <c r="G35" s="12" t="s">
        <v>334</v>
      </c>
      <c r="H35" s="12" t="s">
        <v>334</v>
      </c>
      <c r="I35" s="12" t="s">
        <v>334</v>
      </c>
      <c r="J35" s="12" t="s">
        <v>334</v>
      </c>
      <c r="K35" s="12" t="s">
        <v>334</v>
      </c>
      <c r="L35" s="12" t="s">
        <v>334</v>
      </c>
      <c r="M35" s="12" t="s">
        <v>334</v>
      </c>
      <c r="N35" s="12" t="s">
        <v>334</v>
      </c>
      <c r="O35" s="12" t="s">
        <v>334</v>
      </c>
      <c r="P35" s="12" t="s">
        <v>334</v>
      </c>
      <c r="Q35" s="12" t="s">
        <v>334</v>
      </c>
      <c r="R35" s="12" t="s">
        <v>334</v>
      </c>
      <c r="S35" s="13">
        <v>40.6</v>
      </c>
      <c r="T35" s="13">
        <v>39.1</v>
      </c>
      <c r="U35" s="13">
        <v>39.700000000000003</v>
      </c>
      <c r="V35" s="13">
        <v>39.9</v>
      </c>
      <c r="W35" s="13">
        <v>39.799999999999997</v>
      </c>
      <c r="X35" s="13">
        <v>39.5</v>
      </c>
      <c r="Y35" s="13">
        <v>39.200000000000003</v>
      </c>
      <c r="Z35" s="13">
        <v>39.1</v>
      </c>
      <c r="AA35" s="13">
        <v>39</v>
      </c>
      <c r="AB35" s="13">
        <v>38.9</v>
      </c>
      <c r="AC35" s="13">
        <v>38.9</v>
      </c>
      <c r="AD35" s="13">
        <v>38.700000000000003</v>
      </c>
      <c r="AE35" s="13">
        <v>38.700000000000003</v>
      </c>
      <c r="AF35" s="13">
        <v>38.4</v>
      </c>
      <c r="AG35" s="13">
        <v>38.1</v>
      </c>
      <c r="AH35" s="13">
        <v>38.5</v>
      </c>
      <c r="AI35" s="13">
        <v>38.700000000000003</v>
      </c>
      <c r="AJ35" s="13">
        <v>38.799999999999997</v>
      </c>
      <c r="AK35" s="13">
        <v>38.9</v>
      </c>
      <c r="AL35" s="13">
        <v>39.4</v>
      </c>
    </row>
    <row r="36" spans="1:38" x14ac:dyDescent="0.2">
      <c r="A36" s="11" t="s">
        <v>317</v>
      </c>
      <c r="B36" s="13">
        <v>37.700000000000003</v>
      </c>
      <c r="C36" s="12" t="s">
        <v>334</v>
      </c>
      <c r="D36" s="13">
        <v>37.799999999999997</v>
      </c>
      <c r="E36" s="12" t="s">
        <v>334</v>
      </c>
      <c r="F36" s="13">
        <v>33.9</v>
      </c>
      <c r="G36" s="13">
        <v>33.6</v>
      </c>
      <c r="H36" s="13">
        <v>33.200000000000003</v>
      </c>
      <c r="I36" s="13">
        <v>33.1</v>
      </c>
      <c r="J36" s="13">
        <v>32.9</v>
      </c>
      <c r="K36" s="13">
        <v>33.1</v>
      </c>
      <c r="L36" s="13">
        <v>33.1</v>
      </c>
      <c r="M36" s="13">
        <v>32.9</v>
      </c>
      <c r="N36" s="13">
        <v>32.9</v>
      </c>
      <c r="O36" s="13">
        <v>32.799999999999997</v>
      </c>
      <c r="P36" s="13">
        <v>32.799999999999997</v>
      </c>
      <c r="Q36" s="13">
        <v>32.299999999999997</v>
      </c>
      <c r="R36" s="13">
        <v>32.200000000000003</v>
      </c>
      <c r="S36" s="13">
        <v>31.8</v>
      </c>
      <c r="T36" s="13">
        <v>31.6</v>
      </c>
      <c r="U36" s="13">
        <v>31.1</v>
      </c>
      <c r="V36" s="13">
        <v>30.9</v>
      </c>
      <c r="W36" s="13">
        <v>30.8</v>
      </c>
      <c r="X36" s="13">
        <v>31</v>
      </c>
      <c r="Y36" s="13">
        <v>31.2</v>
      </c>
      <c r="Z36" s="13">
        <v>31</v>
      </c>
      <c r="AA36" s="13">
        <v>31</v>
      </c>
      <c r="AB36" s="13">
        <v>30.9</v>
      </c>
      <c r="AC36" s="13">
        <v>30.7</v>
      </c>
      <c r="AD36" s="13">
        <v>30.6</v>
      </c>
      <c r="AE36" s="13">
        <v>30.4</v>
      </c>
      <c r="AF36" s="13">
        <v>30</v>
      </c>
      <c r="AG36" s="13">
        <v>30.2</v>
      </c>
      <c r="AH36" s="13">
        <v>30.1</v>
      </c>
      <c r="AI36" s="13">
        <v>30.3</v>
      </c>
      <c r="AJ36" s="13">
        <v>30.3</v>
      </c>
      <c r="AK36" s="13">
        <v>30.4</v>
      </c>
      <c r="AL36" s="13">
        <v>30.4</v>
      </c>
    </row>
    <row r="37" spans="1:38" x14ac:dyDescent="0.2">
      <c r="A37" s="11" t="s">
        <v>318</v>
      </c>
      <c r="B37" s="12" t="s">
        <v>334</v>
      </c>
      <c r="C37" s="12" t="s">
        <v>334</v>
      </c>
      <c r="D37" s="12" t="s">
        <v>334</v>
      </c>
      <c r="E37" s="12" t="s">
        <v>334</v>
      </c>
      <c r="F37" s="12" t="s">
        <v>334</v>
      </c>
      <c r="G37" s="12" t="s">
        <v>334</v>
      </c>
      <c r="H37" s="12" t="s">
        <v>334</v>
      </c>
      <c r="I37" s="12" t="s">
        <v>334</v>
      </c>
      <c r="J37" s="12" t="s">
        <v>334</v>
      </c>
      <c r="K37" s="12" t="s">
        <v>334</v>
      </c>
      <c r="L37" s="12" t="s">
        <v>334</v>
      </c>
      <c r="M37" s="12" t="s">
        <v>334</v>
      </c>
      <c r="N37" s="13">
        <v>38.799999999999997</v>
      </c>
      <c r="O37" s="13">
        <v>38.9</v>
      </c>
      <c r="P37" s="13">
        <v>39</v>
      </c>
      <c r="Q37" s="13">
        <v>38.700000000000003</v>
      </c>
      <c r="R37" s="13">
        <v>38.5</v>
      </c>
      <c r="S37" s="13">
        <v>38.4</v>
      </c>
      <c r="T37" s="13">
        <v>38.299999999999997</v>
      </c>
      <c r="U37" s="13">
        <v>37.9</v>
      </c>
      <c r="V37" s="13">
        <v>37.9</v>
      </c>
      <c r="W37" s="13">
        <v>39.9</v>
      </c>
      <c r="X37" s="13">
        <v>39.200000000000003</v>
      </c>
      <c r="Y37" s="13">
        <v>39.1</v>
      </c>
      <c r="Z37" s="13">
        <v>38.799999999999997</v>
      </c>
      <c r="AA37" s="13">
        <v>38.4</v>
      </c>
      <c r="AB37" s="13">
        <v>38</v>
      </c>
      <c r="AC37" s="13">
        <v>37.700000000000003</v>
      </c>
      <c r="AD37" s="13">
        <v>37.700000000000003</v>
      </c>
      <c r="AE37" s="13">
        <v>37.5</v>
      </c>
      <c r="AF37" s="13">
        <v>37.1</v>
      </c>
      <c r="AG37" s="13">
        <v>36.700000000000003</v>
      </c>
      <c r="AH37" s="13">
        <v>36.6</v>
      </c>
      <c r="AI37" s="13">
        <v>36.5</v>
      </c>
      <c r="AJ37" s="13">
        <v>36.4</v>
      </c>
      <c r="AK37" s="13">
        <v>36.5</v>
      </c>
      <c r="AL37" s="13">
        <v>36.4</v>
      </c>
    </row>
    <row r="38" spans="1:38" x14ac:dyDescent="0.2">
      <c r="A38" s="11" t="s">
        <v>319</v>
      </c>
      <c r="B38" s="12" t="s">
        <v>334</v>
      </c>
      <c r="C38" s="12" t="s">
        <v>334</v>
      </c>
      <c r="D38" s="12" t="s">
        <v>334</v>
      </c>
      <c r="E38" s="12" t="s">
        <v>334</v>
      </c>
      <c r="F38" s="12" t="s">
        <v>334</v>
      </c>
      <c r="G38" s="12" t="s">
        <v>334</v>
      </c>
      <c r="H38" s="12" t="s">
        <v>334</v>
      </c>
      <c r="I38" s="12" t="s">
        <v>334</v>
      </c>
      <c r="J38" s="12" t="s">
        <v>334</v>
      </c>
      <c r="K38" s="12" t="s">
        <v>334</v>
      </c>
      <c r="L38" s="12" t="s">
        <v>334</v>
      </c>
      <c r="M38" s="12" t="s">
        <v>334</v>
      </c>
      <c r="N38" s="12" t="s">
        <v>334</v>
      </c>
      <c r="O38" s="12" t="s">
        <v>334</v>
      </c>
      <c r="P38" s="12" t="s">
        <v>334</v>
      </c>
      <c r="Q38" s="12" t="s">
        <v>334</v>
      </c>
      <c r="R38" s="12" t="s">
        <v>334</v>
      </c>
      <c r="S38" s="12" t="s">
        <v>334</v>
      </c>
      <c r="T38" s="13">
        <v>40.9</v>
      </c>
      <c r="U38" s="13">
        <v>41.2</v>
      </c>
      <c r="V38" s="13">
        <v>41.3</v>
      </c>
      <c r="W38" s="13">
        <v>41.1</v>
      </c>
      <c r="X38" s="13">
        <v>40.9</v>
      </c>
      <c r="Y38" s="13">
        <v>40.9</v>
      </c>
      <c r="Z38" s="13">
        <v>41</v>
      </c>
      <c r="AA38" s="13">
        <v>41</v>
      </c>
      <c r="AB38" s="13">
        <v>40.700000000000003</v>
      </c>
      <c r="AC38" s="13">
        <v>40.6</v>
      </c>
      <c r="AD38" s="13">
        <v>40.5</v>
      </c>
      <c r="AE38" s="13">
        <v>40.700000000000003</v>
      </c>
      <c r="AF38" s="13">
        <v>40.700000000000003</v>
      </c>
      <c r="AG38" s="13">
        <v>40.700000000000003</v>
      </c>
      <c r="AH38" s="13">
        <v>40.700000000000003</v>
      </c>
      <c r="AI38" s="13">
        <v>40.700000000000003</v>
      </c>
      <c r="AJ38" s="13">
        <v>40.5</v>
      </c>
      <c r="AK38" s="13">
        <v>40.4</v>
      </c>
      <c r="AL38" s="13">
        <v>40.299999999999997</v>
      </c>
    </row>
    <row r="39" spans="1:38" x14ac:dyDescent="0.2">
      <c r="A39" s="11" t="s">
        <v>320</v>
      </c>
      <c r="B39" s="12" t="s">
        <v>334</v>
      </c>
      <c r="C39" s="12" t="s">
        <v>334</v>
      </c>
      <c r="D39" s="12" t="s">
        <v>334</v>
      </c>
      <c r="E39" s="13">
        <v>44.3</v>
      </c>
      <c r="F39" s="13">
        <v>44.2</v>
      </c>
      <c r="G39" s="13">
        <v>44</v>
      </c>
      <c r="H39" s="13">
        <v>43.7</v>
      </c>
      <c r="I39" s="13">
        <v>43.3</v>
      </c>
      <c r="J39" s="13">
        <v>42.4</v>
      </c>
      <c r="K39" s="13">
        <v>42.6</v>
      </c>
      <c r="L39" s="13">
        <v>42.4</v>
      </c>
      <c r="M39" s="13">
        <v>42</v>
      </c>
      <c r="N39" s="13">
        <v>42.3</v>
      </c>
      <c r="O39" s="13">
        <v>42.2</v>
      </c>
      <c r="P39" s="13">
        <v>41.2</v>
      </c>
      <c r="Q39" s="13">
        <v>40.5</v>
      </c>
      <c r="R39" s="13">
        <v>40</v>
      </c>
      <c r="S39" s="13">
        <v>39.700000000000003</v>
      </c>
      <c r="T39" s="13">
        <v>39.4</v>
      </c>
      <c r="U39" s="13">
        <v>39.5</v>
      </c>
      <c r="V39" s="13">
        <v>39.1</v>
      </c>
      <c r="W39" s="13">
        <v>39.299999999999997</v>
      </c>
      <c r="X39" s="13">
        <v>39.200000000000003</v>
      </c>
      <c r="Y39" s="13">
        <v>39</v>
      </c>
      <c r="Z39" s="13">
        <v>38.9</v>
      </c>
      <c r="AA39" s="13">
        <v>39</v>
      </c>
      <c r="AB39" s="13">
        <v>38.9</v>
      </c>
      <c r="AC39" s="13">
        <v>38.9</v>
      </c>
      <c r="AD39" s="13">
        <v>39.1</v>
      </c>
      <c r="AE39" s="13">
        <v>39.1</v>
      </c>
      <c r="AF39" s="13">
        <v>39.299999999999997</v>
      </c>
      <c r="AG39" s="13">
        <v>39.700000000000003</v>
      </c>
      <c r="AH39" s="13">
        <v>39.4</v>
      </c>
      <c r="AI39" s="13">
        <v>39.4</v>
      </c>
      <c r="AJ39" s="13">
        <v>39.5</v>
      </c>
      <c r="AK39" s="13">
        <v>39.5</v>
      </c>
      <c r="AL39" s="13">
        <v>39.4</v>
      </c>
    </row>
    <row r="40" spans="1:38" x14ac:dyDescent="0.2">
      <c r="A40" s="11" t="s">
        <v>321</v>
      </c>
      <c r="B40" s="12" t="s">
        <v>334</v>
      </c>
      <c r="C40" s="12" t="s">
        <v>334</v>
      </c>
      <c r="D40" s="12" t="s">
        <v>334</v>
      </c>
      <c r="E40" s="12" t="s">
        <v>334</v>
      </c>
      <c r="F40" s="12" t="s">
        <v>334</v>
      </c>
      <c r="G40" s="12" t="s">
        <v>334</v>
      </c>
      <c r="H40" s="12" t="s">
        <v>334</v>
      </c>
      <c r="I40" s="12" t="s">
        <v>334</v>
      </c>
      <c r="J40" s="12" t="s">
        <v>334</v>
      </c>
      <c r="K40" s="12" t="s">
        <v>334</v>
      </c>
      <c r="L40" s="12" t="s">
        <v>334</v>
      </c>
      <c r="M40" s="12" t="s">
        <v>334</v>
      </c>
      <c r="N40" s="12" t="s">
        <v>334</v>
      </c>
      <c r="O40" s="12" t="s">
        <v>334</v>
      </c>
      <c r="P40" s="13">
        <v>41</v>
      </c>
      <c r="Q40" s="13">
        <v>40.6</v>
      </c>
      <c r="R40" s="13">
        <v>40.700000000000003</v>
      </c>
      <c r="S40" s="13">
        <v>40.700000000000003</v>
      </c>
      <c r="T40" s="13">
        <v>40.299999999999997</v>
      </c>
      <c r="U40" s="13">
        <v>41.3</v>
      </c>
      <c r="V40" s="13">
        <v>41.4</v>
      </c>
      <c r="W40" s="13">
        <v>40.9</v>
      </c>
      <c r="X40" s="13">
        <v>40.799999999999997</v>
      </c>
      <c r="Y40" s="13">
        <v>40.6</v>
      </c>
      <c r="Z40" s="13">
        <v>40.5</v>
      </c>
      <c r="AA40" s="13">
        <v>40.5</v>
      </c>
      <c r="AB40" s="13">
        <v>40.4</v>
      </c>
      <c r="AC40" s="13">
        <v>40.200000000000003</v>
      </c>
      <c r="AD40" s="13">
        <v>40.200000000000003</v>
      </c>
      <c r="AE40" s="13">
        <v>40.1</v>
      </c>
      <c r="AF40" s="13">
        <v>40</v>
      </c>
      <c r="AG40" s="13">
        <v>40</v>
      </c>
      <c r="AH40" s="13">
        <v>39.799999999999997</v>
      </c>
      <c r="AI40" s="13">
        <v>39.9</v>
      </c>
      <c r="AJ40" s="13">
        <v>39.700000000000003</v>
      </c>
      <c r="AK40" s="13">
        <v>39.6</v>
      </c>
      <c r="AL40" s="13">
        <v>39.799999999999997</v>
      </c>
    </row>
    <row r="41" spans="1:38" x14ac:dyDescent="0.2">
      <c r="A41" s="11" t="s">
        <v>322</v>
      </c>
      <c r="B41" s="12" t="s">
        <v>334</v>
      </c>
      <c r="C41" s="12" t="s">
        <v>334</v>
      </c>
      <c r="D41" s="12" t="s">
        <v>334</v>
      </c>
      <c r="E41" s="12" t="s">
        <v>334</v>
      </c>
      <c r="F41" s="12" t="s">
        <v>334</v>
      </c>
      <c r="G41" s="12" t="s">
        <v>334</v>
      </c>
      <c r="H41" s="12" t="s">
        <v>334</v>
      </c>
      <c r="I41" s="12" t="s">
        <v>334</v>
      </c>
      <c r="J41" s="12" t="s">
        <v>334</v>
      </c>
      <c r="K41" s="12" t="s">
        <v>334</v>
      </c>
      <c r="L41" s="12" t="s">
        <v>334</v>
      </c>
      <c r="M41" s="12" t="s">
        <v>334</v>
      </c>
      <c r="N41" s="12" t="s">
        <v>334</v>
      </c>
      <c r="O41" s="13">
        <v>42.1</v>
      </c>
      <c r="P41" s="13">
        <v>41.7</v>
      </c>
      <c r="Q41" s="13">
        <v>41.9</v>
      </c>
      <c r="R41" s="13">
        <v>41.9</v>
      </c>
      <c r="S41" s="13">
        <v>41.6</v>
      </c>
      <c r="T41" s="13">
        <v>41.8</v>
      </c>
      <c r="U41" s="13">
        <v>41.5</v>
      </c>
      <c r="V41" s="13">
        <v>41.1</v>
      </c>
      <c r="W41" s="13">
        <v>40.6</v>
      </c>
      <c r="X41" s="13">
        <v>40.700000000000003</v>
      </c>
      <c r="Y41" s="13">
        <v>40.299999999999997</v>
      </c>
      <c r="Z41" s="13">
        <v>40.299999999999997</v>
      </c>
      <c r="AA41" s="13">
        <v>40.4</v>
      </c>
      <c r="AB41" s="13">
        <v>39.799999999999997</v>
      </c>
      <c r="AC41" s="13">
        <v>39.4</v>
      </c>
      <c r="AD41" s="13">
        <v>39.5</v>
      </c>
      <c r="AE41" s="13">
        <v>39.799999999999997</v>
      </c>
      <c r="AF41" s="13">
        <v>39.6</v>
      </c>
      <c r="AG41" s="13">
        <v>39.299999999999997</v>
      </c>
      <c r="AH41" s="13">
        <v>39.299999999999997</v>
      </c>
      <c r="AI41" s="13">
        <v>39.299999999999997</v>
      </c>
      <c r="AJ41" s="13">
        <v>39</v>
      </c>
      <c r="AK41" s="13">
        <v>39.200000000000003</v>
      </c>
      <c r="AL41" s="13">
        <v>39.5</v>
      </c>
    </row>
    <row r="42" spans="1:38" x14ac:dyDescent="0.2">
      <c r="A42" s="11" t="s">
        <v>323</v>
      </c>
      <c r="B42" s="12" t="s">
        <v>334</v>
      </c>
      <c r="C42" s="12" t="s">
        <v>334</v>
      </c>
      <c r="D42" s="12" t="s">
        <v>334</v>
      </c>
      <c r="E42" s="12" t="s">
        <v>334</v>
      </c>
      <c r="F42" s="12" t="s">
        <v>334</v>
      </c>
      <c r="G42" s="12" t="s">
        <v>334</v>
      </c>
      <c r="H42" s="12" t="s">
        <v>334</v>
      </c>
      <c r="I42" s="12" t="s">
        <v>334</v>
      </c>
      <c r="J42" s="12" t="s">
        <v>334</v>
      </c>
      <c r="K42" s="12" t="s">
        <v>334</v>
      </c>
      <c r="L42" s="12" t="s">
        <v>334</v>
      </c>
      <c r="M42" s="12" t="s">
        <v>334</v>
      </c>
      <c r="N42" s="12" t="s">
        <v>334</v>
      </c>
      <c r="O42" s="12" t="s">
        <v>334</v>
      </c>
      <c r="P42" s="12" t="s">
        <v>334</v>
      </c>
      <c r="Q42" s="13">
        <v>42.8</v>
      </c>
      <c r="R42" s="13">
        <v>42.6</v>
      </c>
      <c r="S42" s="13">
        <v>42.6</v>
      </c>
      <c r="T42" s="13">
        <v>42.2</v>
      </c>
      <c r="U42" s="13">
        <v>41.9</v>
      </c>
      <c r="V42" s="13">
        <v>40.5</v>
      </c>
      <c r="W42" s="13">
        <v>40.700000000000003</v>
      </c>
      <c r="X42" s="13">
        <v>40.9</v>
      </c>
      <c r="Y42" s="13">
        <v>41</v>
      </c>
      <c r="Z42" s="13">
        <v>41.1</v>
      </c>
      <c r="AA42" s="13">
        <v>41</v>
      </c>
      <c r="AB42" s="13">
        <v>40.799999999999997</v>
      </c>
      <c r="AC42" s="13">
        <v>40.6</v>
      </c>
      <c r="AD42" s="13">
        <v>40.6</v>
      </c>
      <c r="AE42" s="13">
        <v>40.799999999999997</v>
      </c>
      <c r="AF42" s="13">
        <v>40.700000000000003</v>
      </c>
      <c r="AG42" s="13">
        <v>40.5</v>
      </c>
      <c r="AH42" s="13">
        <v>40.200000000000003</v>
      </c>
      <c r="AI42" s="13">
        <v>40.1</v>
      </c>
      <c r="AJ42" s="13">
        <v>39.799999999999997</v>
      </c>
      <c r="AK42" s="13">
        <v>40</v>
      </c>
      <c r="AL42" s="13">
        <v>40.1</v>
      </c>
    </row>
    <row r="43" spans="1:38" x14ac:dyDescent="0.2">
      <c r="A43" s="11" t="s">
        <v>324</v>
      </c>
      <c r="B43" s="12" t="s">
        <v>334</v>
      </c>
      <c r="C43" s="12" t="s">
        <v>334</v>
      </c>
      <c r="D43" s="12" t="s">
        <v>334</v>
      </c>
      <c r="E43" s="12" t="s">
        <v>334</v>
      </c>
      <c r="F43" s="12" t="s">
        <v>334</v>
      </c>
      <c r="G43" s="12" t="s">
        <v>334</v>
      </c>
      <c r="H43" s="12" t="s">
        <v>334</v>
      </c>
      <c r="I43" s="12" t="s">
        <v>334</v>
      </c>
      <c r="J43" s="12" t="s">
        <v>334</v>
      </c>
      <c r="K43" s="12" t="s">
        <v>334</v>
      </c>
      <c r="L43" s="12" t="s">
        <v>334</v>
      </c>
      <c r="M43" s="12" t="s">
        <v>334</v>
      </c>
      <c r="N43" s="13">
        <v>38.1</v>
      </c>
      <c r="O43" s="13">
        <v>38.299999999999997</v>
      </c>
      <c r="P43" s="13">
        <v>38.9</v>
      </c>
      <c r="Q43" s="13">
        <v>38.799999999999997</v>
      </c>
      <c r="R43" s="13">
        <v>38.6</v>
      </c>
      <c r="S43" s="13">
        <v>38.5</v>
      </c>
      <c r="T43" s="13">
        <v>38.4</v>
      </c>
      <c r="U43" s="13">
        <v>38.200000000000003</v>
      </c>
      <c r="V43" s="13">
        <v>38</v>
      </c>
      <c r="W43" s="13">
        <v>37.9</v>
      </c>
      <c r="X43" s="13">
        <v>37.700000000000003</v>
      </c>
      <c r="Y43" s="13">
        <v>37.6</v>
      </c>
      <c r="Z43" s="13">
        <v>37.5</v>
      </c>
      <c r="AA43" s="13">
        <v>37.6</v>
      </c>
      <c r="AB43" s="13">
        <v>37.299999999999997</v>
      </c>
      <c r="AC43" s="13">
        <v>37.299999999999997</v>
      </c>
      <c r="AD43" s="13">
        <v>37.200000000000003</v>
      </c>
      <c r="AE43" s="13">
        <v>37.1</v>
      </c>
      <c r="AF43" s="13">
        <v>36.9</v>
      </c>
      <c r="AG43" s="13">
        <v>36.799999999999997</v>
      </c>
      <c r="AH43" s="13">
        <v>36.799999999999997</v>
      </c>
      <c r="AI43" s="13">
        <v>36.700000000000003</v>
      </c>
      <c r="AJ43" s="13">
        <v>36.700000000000003</v>
      </c>
      <c r="AK43" s="13">
        <v>36.799999999999997</v>
      </c>
      <c r="AL43" s="13">
        <v>36.6</v>
      </c>
    </row>
    <row r="44" spans="1:38" x14ac:dyDescent="0.2">
      <c r="A44" s="11" t="s">
        <v>325</v>
      </c>
      <c r="B44" s="12" t="s">
        <v>334</v>
      </c>
      <c r="C44" s="12" t="s">
        <v>334</v>
      </c>
      <c r="D44" s="12" t="s">
        <v>334</v>
      </c>
      <c r="E44" s="12" t="s">
        <v>334</v>
      </c>
      <c r="F44" s="12" t="s">
        <v>334</v>
      </c>
      <c r="G44" s="12" t="s">
        <v>334</v>
      </c>
      <c r="H44" s="12" t="s">
        <v>334</v>
      </c>
      <c r="I44" s="12" t="s">
        <v>334</v>
      </c>
      <c r="J44" s="12" t="s">
        <v>334</v>
      </c>
      <c r="K44" s="12" t="s">
        <v>334</v>
      </c>
      <c r="L44" s="12" t="s">
        <v>334</v>
      </c>
      <c r="M44" s="12" t="s">
        <v>334</v>
      </c>
      <c r="N44" s="13">
        <v>36.200000000000003</v>
      </c>
      <c r="O44" s="13">
        <v>36.5</v>
      </c>
      <c r="P44" s="13">
        <v>36.700000000000003</v>
      </c>
      <c r="Q44" s="13">
        <v>36.700000000000003</v>
      </c>
      <c r="R44" s="13">
        <v>36.6</v>
      </c>
      <c r="S44" s="13">
        <v>36.6</v>
      </c>
      <c r="T44" s="13">
        <v>36.700000000000003</v>
      </c>
      <c r="U44" s="13">
        <v>36.700000000000003</v>
      </c>
      <c r="V44" s="13">
        <v>36.5</v>
      </c>
      <c r="W44" s="13">
        <v>36.4</v>
      </c>
      <c r="X44" s="13">
        <v>36.5</v>
      </c>
      <c r="Y44" s="13">
        <v>36.4</v>
      </c>
      <c r="Z44" s="13">
        <v>36.4</v>
      </c>
      <c r="AA44" s="13">
        <v>36.4</v>
      </c>
      <c r="AB44" s="13">
        <v>36.299999999999997</v>
      </c>
      <c r="AC44" s="13">
        <v>36.299999999999997</v>
      </c>
      <c r="AD44" s="13">
        <v>36.299999999999997</v>
      </c>
      <c r="AE44" s="13">
        <v>36.4</v>
      </c>
      <c r="AF44" s="13">
        <v>36.299999999999997</v>
      </c>
      <c r="AG44" s="13">
        <v>36.299999999999997</v>
      </c>
      <c r="AH44" s="13">
        <v>36.299999999999997</v>
      </c>
      <c r="AI44" s="13">
        <v>36.4</v>
      </c>
      <c r="AJ44" s="13">
        <v>36.4</v>
      </c>
      <c r="AK44" s="13">
        <v>36.4</v>
      </c>
      <c r="AL44" s="13">
        <v>36.4</v>
      </c>
    </row>
    <row r="45" spans="1:38" x14ac:dyDescent="0.2">
      <c r="A45" s="11" t="s">
        <v>326</v>
      </c>
      <c r="B45" s="13">
        <v>38.5</v>
      </c>
      <c r="C45" s="13">
        <v>38.299999999999997</v>
      </c>
      <c r="D45" s="13">
        <v>38.5</v>
      </c>
      <c r="E45" s="13">
        <v>38.700000000000003</v>
      </c>
      <c r="F45" s="13">
        <v>38.6</v>
      </c>
      <c r="G45" s="13">
        <v>38.9</v>
      </c>
      <c r="H45" s="13">
        <v>38.9</v>
      </c>
      <c r="I45" s="13">
        <v>38.9</v>
      </c>
      <c r="J45" s="13">
        <v>38.6</v>
      </c>
      <c r="K45" s="13">
        <v>38.200000000000003</v>
      </c>
      <c r="L45" s="13">
        <v>38.1</v>
      </c>
      <c r="M45" s="13">
        <v>38.200000000000003</v>
      </c>
      <c r="N45" s="13">
        <v>38.299999999999997</v>
      </c>
      <c r="O45" s="13">
        <v>38.1</v>
      </c>
      <c r="P45" s="13">
        <v>38.200000000000003</v>
      </c>
      <c r="Q45" s="13">
        <v>38.1</v>
      </c>
      <c r="R45" s="13">
        <v>37.700000000000003</v>
      </c>
      <c r="S45" s="13">
        <v>37.6</v>
      </c>
      <c r="T45" s="13">
        <v>37.700000000000003</v>
      </c>
      <c r="U45" s="13">
        <v>37.5</v>
      </c>
      <c r="V45" s="13">
        <v>37.200000000000003</v>
      </c>
      <c r="W45" s="13">
        <v>37</v>
      </c>
      <c r="X45" s="13">
        <v>37.1</v>
      </c>
      <c r="Y45" s="13">
        <v>36.9</v>
      </c>
      <c r="Z45" s="13">
        <v>37</v>
      </c>
      <c r="AA45" s="13">
        <v>36.9</v>
      </c>
      <c r="AB45" s="13">
        <v>36.6</v>
      </c>
      <c r="AC45" s="13">
        <v>36.4</v>
      </c>
      <c r="AD45" s="13">
        <v>36.4</v>
      </c>
      <c r="AE45" s="13">
        <v>36.299999999999997</v>
      </c>
      <c r="AF45" s="13">
        <v>36.5</v>
      </c>
      <c r="AG45" s="13">
        <v>36.700000000000003</v>
      </c>
      <c r="AH45" s="13">
        <v>36.700000000000003</v>
      </c>
      <c r="AI45" s="13">
        <v>36.6</v>
      </c>
      <c r="AJ45" s="13">
        <v>36.6</v>
      </c>
      <c r="AK45" s="13">
        <v>36.5</v>
      </c>
      <c r="AL45" s="13">
        <v>36.6</v>
      </c>
    </row>
    <row r="46" spans="1:38" x14ac:dyDescent="0.2">
      <c r="A46" s="11" t="s">
        <v>327</v>
      </c>
      <c r="B46" s="12" t="s">
        <v>334</v>
      </c>
      <c r="C46" s="12" t="s">
        <v>334</v>
      </c>
      <c r="D46" s="12" t="s">
        <v>334</v>
      </c>
      <c r="E46" s="12" t="s">
        <v>334</v>
      </c>
      <c r="F46" s="12" t="s">
        <v>334</v>
      </c>
      <c r="G46" s="12" t="s">
        <v>334</v>
      </c>
      <c r="H46" s="12" t="s">
        <v>334</v>
      </c>
      <c r="I46" s="12" t="s">
        <v>334</v>
      </c>
      <c r="J46" s="12" t="s">
        <v>334</v>
      </c>
      <c r="K46" s="12" t="s">
        <v>334</v>
      </c>
      <c r="L46" s="12" t="s">
        <v>334</v>
      </c>
      <c r="M46" s="12" t="s">
        <v>334</v>
      </c>
      <c r="N46" s="13">
        <v>41</v>
      </c>
      <c r="O46" s="13">
        <v>42.4</v>
      </c>
      <c r="P46" s="13">
        <v>41.4</v>
      </c>
      <c r="Q46" s="13">
        <v>41</v>
      </c>
      <c r="R46" s="13">
        <v>41.9</v>
      </c>
      <c r="S46" s="13">
        <v>42.3</v>
      </c>
      <c r="T46" s="13">
        <v>42.1</v>
      </c>
      <c r="U46" s="13">
        <v>41.2</v>
      </c>
      <c r="V46" s="13">
        <v>42.2</v>
      </c>
      <c r="W46" s="13">
        <v>41.6</v>
      </c>
      <c r="X46" s="13">
        <v>41.3</v>
      </c>
      <c r="Y46" s="13">
        <v>41.7</v>
      </c>
      <c r="Z46" s="13">
        <v>41.4</v>
      </c>
      <c r="AA46" s="13">
        <v>40.9</v>
      </c>
      <c r="AB46" s="13">
        <v>39.1</v>
      </c>
      <c r="AC46" s="13">
        <v>38.799999999999997</v>
      </c>
      <c r="AD46" s="13">
        <v>39.5</v>
      </c>
      <c r="AE46" s="13">
        <v>39.4</v>
      </c>
      <c r="AF46" s="13">
        <v>39.5</v>
      </c>
      <c r="AG46" s="13">
        <v>39.6</v>
      </c>
      <c r="AH46" s="13">
        <v>39.6</v>
      </c>
      <c r="AI46" s="13">
        <v>39.299999999999997</v>
      </c>
      <c r="AJ46" s="13">
        <v>39.1</v>
      </c>
      <c r="AK46" s="13">
        <v>39.200000000000003</v>
      </c>
      <c r="AL46" s="13">
        <v>39.200000000000003</v>
      </c>
    </row>
    <row r="47" spans="1:38" x14ac:dyDescent="0.2">
      <c r="A47" s="11" t="s">
        <v>328</v>
      </c>
      <c r="B47" s="12" t="s">
        <v>334</v>
      </c>
      <c r="C47" s="12" t="s">
        <v>334</v>
      </c>
      <c r="D47" s="12" t="s">
        <v>334</v>
      </c>
      <c r="E47" s="12" t="s">
        <v>334</v>
      </c>
      <c r="F47" s="12" t="s">
        <v>334</v>
      </c>
      <c r="G47" s="12" t="s">
        <v>334</v>
      </c>
      <c r="H47" s="12" t="s">
        <v>334</v>
      </c>
      <c r="I47" s="12" t="s">
        <v>334</v>
      </c>
      <c r="J47" s="12" t="s">
        <v>334</v>
      </c>
      <c r="K47" s="12" t="s">
        <v>334</v>
      </c>
      <c r="L47" s="12" t="s">
        <v>334</v>
      </c>
      <c r="M47" s="12" t="s">
        <v>334</v>
      </c>
      <c r="N47" s="13">
        <v>34</v>
      </c>
      <c r="O47" s="13">
        <v>35.6</v>
      </c>
      <c r="P47" s="13">
        <v>35.5</v>
      </c>
      <c r="Q47" s="13">
        <v>35.5</v>
      </c>
      <c r="R47" s="13">
        <v>35.6</v>
      </c>
      <c r="S47" s="13">
        <v>35.4</v>
      </c>
      <c r="T47" s="13">
        <v>35.4</v>
      </c>
      <c r="U47" s="13">
        <v>35.299999999999997</v>
      </c>
      <c r="V47" s="13">
        <v>33.700000000000003</v>
      </c>
      <c r="W47" s="13">
        <v>33.5</v>
      </c>
      <c r="X47" s="13">
        <v>33.799999999999997</v>
      </c>
      <c r="Y47" s="13">
        <v>33.700000000000003</v>
      </c>
      <c r="Z47" s="13">
        <v>33.700000000000003</v>
      </c>
      <c r="AA47" s="13">
        <v>33.700000000000003</v>
      </c>
      <c r="AB47" s="13">
        <v>33.6</v>
      </c>
      <c r="AC47" s="13">
        <v>33.6</v>
      </c>
      <c r="AD47" s="13">
        <v>33.6</v>
      </c>
      <c r="AE47" s="13">
        <v>33.700000000000003</v>
      </c>
      <c r="AF47" s="13">
        <v>33.700000000000003</v>
      </c>
      <c r="AG47" s="13">
        <v>33.9</v>
      </c>
      <c r="AH47" s="13">
        <v>33.700000000000003</v>
      </c>
      <c r="AI47" s="13">
        <v>33.799999999999997</v>
      </c>
      <c r="AJ47" s="13">
        <v>33.9</v>
      </c>
      <c r="AK47" s="13">
        <v>33.799999999999997</v>
      </c>
      <c r="AL47" s="13">
        <v>33.700000000000003</v>
      </c>
    </row>
    <row r="48" spans="1:38" x14ac:dyDescent="0.2">
      <c r="A48" s="11" t="s">
        <v>329</v>
      </c>
      <c r="B48" s="12" t="s">
        <v>334</v>
      </c>
      <c r="C48" s="12" t="s">
        <v>334</v>
      </c>
      <c r="D48" s="12" t="s">
        <v>334</v>
      </c>
      <c r="E48" s="12" t="s">
        <v>334</v>
      </c>
      <c r="F48" s="12" t="s">
        <v>334</v>
      </c>
      <c r="G48" s="12" t="s">
        <v>334</v>
      </c>
      <c r="H48" s="12" t="s">
        <v>334</v>
      </c>
      <c r="I48" s="12" t="s">
        <v>334</v>
      </c>
      <c r="J48" s="12" t="s">
        <v>334</v>
      </c>
      <c r="K48" s="12" t="s">
        <v>334</v>
      </c>
      <c r="L48" s="12" t="s">
        <v>334</v>
      </c>
      <c r="M48" s="12" t="s">
        <v>334</v>
      </c>
      <c r="N48" s="12" t="s">
        <v>334</v>
      </c>
      <c r="O48" s="13">
        <v>36.700000000000003</v>
      </c>
      <c r="P48" s="13">
        <v>36.9</v>
      </c>
      <c r="Q48" s="13">
        <v>36.700000000000003</v>
      </c>
      <c r="R48" s="13">
        <v>36.5</v>
      </c>
      <c r="S48" s="13">
        <v>36.4</v>
      </c>
      <c r="T48" s="13">
        <v>35.4</v>
      </c>
      <c r="U48" s="13">
        <v>35.299999999999997</v>
      </c>
      <c r="V48" s="13">
        <v>35.1</v>
      </c>
      <c r="W48" s="13">
        <v>35.1</v>
      </c>
      <c r="X48" s="13">
        <v>35.200000000000003</v>
      </c>
      <c r="Y48" s="13">
        <v>35</v>
      </c>
      <c r="Z48" s="13">
        <v>35.1</v>
      </c>
      <c r="AA48" s="13">
        <v>34.9</v>
      </c>
      <c r="AB48" s="13">
        <v>34.6</v>
      </c>
      <c r="AC48" s="13">
        <v>35.200000000000003</v>
      </c>
      <c r="AD48" s="13">
        <v>35.200000000000003</v>
      </c>
      <c r="AE48" s="13">
        <v>35.1</v>
      </c>
      <c r="AF48" s="13">
        <v>35</v>
      </c>
      <c r="AG48" s="13">
        <v>34.700000000000003</v>
      </c>
      <c r="AH48" s="13">
        <v>34.700000000000003</v>
      </c>
      <c r="AI48" s="13">
        <v>34.700000000000003</v>
      </c>
      <c r="AJ48" s="13">
        <v>34.700000000000003</v>
      </c>
      <c r="AK48" s="13">
        <v>34.700000000000003</v>
      </c>
      <c r="AL48" s="13">
        <v>34.6</v>
      </c>
    </row>
    <row r="49" spans="1:38" x14ac:dyDescent="0.2">
      <c r="A49" s="11" t="s">
        <v>330</v>
      </c>
      <c r="B49" s="12" t="s">
        <v>334</v>
      </c>
      <c r="C49" s="12" t="s">
        <v>334</v>
      </c>
      <c r="D49" s="12" t="s">
        <v>334</v>
      </c>
      <c r="E49" s="12" t="s">
        <v>334</v>
      </c>
      <c r="F49" s="12" t="s">
        <v>334</v>
      </c>
      <c r="G49" s="12" t="s">
        <v>334</v>
      </c>
      <c r="H49" s="12" t="s">
        <v>334</v>
      </c>
      <c r="I49" s="12" t="s">
        <v>334</v>
      </c>
      <c r="J49" s="12" t="s">
        <v>334</v>
      </c>
      <c r="K49" s="12" t="s">
        <v>334</v>
      </c>
      <c r="L49" s="12" t="s">
        <v>334</v>
      </c>
      <c r="M49" s="12" t="s">
        <v>334</v>
      </c>
      <c r="N49" s="12" t="s">
        <v>334</v>
      </c>
      <c r="O49" s="12" t="s">
        <v>334</v>
      </c>
      <c r="P49" s="12" t="s">
        <v>334</v>
      </c>
      <c r="Q49" s="12" t="s">
        <v>334</v>
      </c>
      <c r="R49" s="12" t="s">
        <v>334</v>
      </c>
      <c r="S49" s="12" t="s">
        <v>334</v>
      </c>
      <c r="T49" s="12" t="s">
        <v>334</v>
      </c>
      <c r="U49" s="12" t="s">
        <v>334</v>
      </c>
      <c r="V49" s="12" t="s">
        <v>334</v>
      </c>
      <c r="W49" s="12" t="s">
        <v>334</v>
      </c>
      <c r="X49" s="12" t="s">
        <v>334</v>
      </c>
      <c r="Y49" s="12" t="s">
        <v>334</v>
      </c>
      <c r="Z49" s="12" t="s">
        <v>334</v>
      </c>
      <c r="AA49" s="12" t="s">
        <v>334</v>
      </c>
      <c r="AB49" s="12" t="s">
        <v>334</v>
      </c>
      <c r="AC49" s="12" t="s">
        <v>334</v>
      </c>
      <c r="AD49" s="13">
        <v>42.5</v>
      </c>
      <c r="AE49" s="13">
        <v>43.3</v>
      </c>
      <c r="AF49" s="13">
        <v>43.8</v>
      </c>
      <c r="AG49" s="13">
        <v>43.2</v>
      </c>
      <c r="AH49" s="13">
        <v>43.7</v>
      </c>
      <c r="AI49" s="13">
        <v>43.2</v>
      </c>
      <c r="AJ49" s="13">
        <v>43.2</v>
      </c>
      <c r="AK49" s="13">
        <v>44.1</v>
      </c>
      <c r="AL49" s="13">
        <v>44.4</v>
      </c>
    </row>
    <row r="50" spans="1:38" x14ac:dyDescent="0.2">
      <c r="A50" s="11" t="s">
        <v>331</v>
      </c>
      <c r="B50" s="12" t="s">
        <v>334</v>
      </c>
      <c r="C50" s="12" t="s">
        <v>334</v>
      </c>
      <c r="D50" s="12" t="s">
        <v>334</v>
      </c>
      <c r="E50" s="12" t="s">
        <v>334</v>
      </c>
      <c r="F50" s="12" t="s">
        <v>334</v>
      </c>
      <c r="G50" s="12" t="s">
        <v>334</v>
      </c>
      <c r="H50" s="12" t="s">
        <v>334</v>
      </c>
      <c r="I50" s="12" t="s">
        <v>334</v>
      </c>
      <c r="J50" s="12" t="s">
        <v>334</v>
      </c>
      <c r="K50" s="12" t="s">
        <v>334</v>
      </c>
      <c r="L50" s="12" t="s">
        <v>334</v>
      </c>
      <c r="M50" s="12" t="s">
        <v>334</v>
      </c>
      <c r="N50" s="12" t="s">
        <v>334</v>
      </c>
      <c r="O50" s="12" t="s">
        <v>334</v>
      </c>
      <c r="P50" s="12" t="s">
        <v>334</v>
      </c>
      <c r="Q50" s="12" t="s">
        <v>334</v>
      </c>
      <c r="R50" s="12" t="s">
        <v>334</v>
      </c>
      <c r="S50" s="12" t="s">
        <v>334</v>
      </c>
      <c r="T50" s="12" t="s">
        <v>334</v>
      </c>
      <c r="U50" s="12" t="s">
        <v>334</v>
      </c>
      <c r="V50" s="12" t="s">
        <v>334</v>
      </c>
      <c r="W50" s="12" t="s">
        <v>334</v>
      </c>
      <c r="X50" s="12" t="s">
        <v>334</v>
      </c>
      <c r="Y50" s="13">
        <v>44</v>
      </c>
      <c r="Z50" s="13">
        <v>43.8</v>
      </c>
      <c r="AA50" s="13">
        <v>44.1</v>
      </c>
      <c r="AB50" s="13">
        <v>43.7</v>
      </c>
      <c r="AC50" s="13">
        <v>43.2</v>
      </c>
      <c r="AD50" s="13">
        <v>42.8</v>
      </c>
      <c r="AE50" s="13">
        <v>42.2</v>
      </c>
      <c r="AF50" s="13">
        <v>42.3</v>
      </c>
      <c r="AG50" s="13">
        <v>42</v>
      </c>
      <c r="AH50" s="13">
        <v>41.9</v>
      </c>
      <c r="AI50" s="13">
        <v>41.7</v>
      </c>
      <c r="AJ50" s="13">
        <v>42.5</v>
      </c>
      <c r="AK50" s="13">
        <v>42.3</v>
      </c>
      <c r="AL50" s="13">
        <v>41.4</v>
      </c>
    </row>
    <row r="51" spans="1:38" x14ac:dyDescent="0.2">
      <c r="A51" s="11" t="s">
        <v>332</v>
      </c>
      <c r="B51" s="12" t="s">
        <v>334</v>
      </c>
      <c r="C51" s="12" t="s">
        <v>334</v>
      </c>
      <c r="D51" s="12" t="s">
        <v>334</v>
      </c>
      <c r="E51" s="12" t="s">
        <v>334</v>
      </c>
      <c r="F51" s="12" t="s">
        <v>334</v>
      </c>
      <c r="G51" s="12" t="s">
        <v>334</v>
      </c>
      <c r="H51" s="12" t="s">
        <v>334</v>
      </c>
      <c r="I51" s="12" t="s">
        <v>334</v>
      </c>
      <c r="J51" s="12" t="s">
        <v>334</v>
      </c>
      <c r="K51" s="12" t="s">
        <v>334</v>
      </c>
      <c r="L51" s="12" t="s">
        <v>334</v>
      </c>
      <c r="M51" s="12" t="s">
        <v>334</v>
      </c>
      <c r="N51" s="12" t="s">
        <v>334</v>
      </c>
      <c r="O51" s="12" t="s">
        <v>334</v>
      </c>
      <c r="P51" s="12" t="s">
        <v>334</v>
      </c>
      <c r="Q51" s="12" t="s">
        <v>334</v>
      </c>
      <c r="R51" s="12" t="s">
        <v>334</v>
      </c>
      <c r="S51" s="12" t="s">
        <v>334</v>
      </c>
      <c r="T51" s="12" t="s">
        <v>334</v>
      </c>
      <c r="U51" s="12" t="s">
        <v>334</v>
      </c>
      <c r="V51" s="12" t="s">
        <v>334</v>
      </c>
      <c r="W51" s="12" t="s">
        <v>334</v>
      </c>
      <c r="X51" s="12" t="s">
        <v>334</v>
      </c>
      <c r="Y51" s="12" t="s">
        <v>334</v>
      </c>
      <c r="Z51" s="12" t="s">
        <v>334</v>
      </c>
      <c r="AA51" s="12" t="s">
        <v>334</v>
      </c>
      <c r="AB51" s="12" t="s">
        <v>334</v>
      </c>
      <c r="AC51" s="13">
        <v>42.7</v>
      </c>
      <c r="AD51" s="13">
        <v>42.6</v>
      </c>
      <c r="AE51" s="13">
        <v>43.4</v>
      </c>
      <c r="AF51" s="13">
        <v>42.8</v>
      </c>
      <c r="AG51" s="13">
        <v>42.7</v>
      </c>
      <c r="AH51" s="13">
        <v>43.6</v>
      </c>
      <c r="AI51" s="13">
        <v>43.3</v>
      </c>
      <c r="AJ51" s="13">
        <v>42.9</v>
      </c>
      <c r="AK51" s="13">
        <v>42.8</v>
      </c>
      <c r="AL51" s="13">
        <v>42.6</v>
      </c>
    </row>
    <row r="52" spans="1:38" x14ac:dyDescent="0.2">
      <c r="A52" s="11" t="s">
        <v>333</v>
      </c>
      <c r="B52" s="12" t="s">
        <v>334</v>
      </c>
      <c r="C52" s="12" t="s">
        <v>334</v>
      </c>
      <c r="D52" s="12" t="s">
        <v>334</v>
      </c>
      <c r="E52" s="12" t="s">
        <v>334</v>
      </c>
      <c r="F52" s="12" t="s">
        <v>334</v>
      </c>
      <c r="G52" s="12" t="s">
        <v>334</v>
      </c>
      <c r="H52" s="12" t="s">
        <v>334</v>
      </c>
      <c r="I52" s="12" t="s">
        <v>334</v>
      </c>
      <c r="J52" s="12" t="s">
        <v>334</v>
      </c>
      <c r="K52" s="12" t="s">
        <v>334</v>
      </c>
      <c r="L52" s="12" t="s">
        <v>334</v>
      </c>
      <c r="M52" s="12" t="s">
        <v>334</v>
      </c>
      <c r="N52" s="12" t="s">
        <v>334</v>
      </c>
      <c r="O52" s="12" t="s">
        <v>334</v>
      </c>
      <c r="P52" s="12" t="s">
        <v>334</v>
      </c>
      <c r="Q52" s="12" t="s">
        <v>334</v>
      </c>
      <c r="R52" s="12" t="s">
        <v>334</v>
      </c>
      <c r="S52" s="12" t="s">
        <v>334</v>
      </c>
      <c r="T52" s="12" t="s">
        <v>334</v>
      </c>
      <c r="U52" s="12" t="s">
        <v>334</v>
      </c>
      <c r="V52" s="12" t="s">
        <v>334</v>
      </c>
      <c r="W52" s="12" t="s">
        <v>334</v>
      </c>
      <c r="X52" s="12" t="s">
        <v>334</v>
      </c>
      <c r="Y52" s="13">
        <v>52.3</v>
      </c>
      <c r="Z52" s="13">
        <v>51</v>
      </c>
      <c r="AA52" s="13">
        <v>50.5</v>
      </c>
      <c r="AB52" s="13">
        <v>49.4</v>
      </c>
      <c r="AC52" s="13">
        <v>49.3</v>
      </c>
      <c r="AD52" s="13">
        <v>48.9</v>
      </c>
      <c r="AE52" s="13">
        <v>48.4</v>
      </c>
      <c r="AF52" s="13">
        <v>47.9</v>
      </c>
      <c r="AG52" s="13">
        <v>47.7</v>
      </c>
      <c r="AH52" s="13">
        <v>47.4</v>
      </c>
      <c r="AI52" s="13">
        <v>46.8</v>
      </c>
      <c r="AJ52" s="13">
        <v>46.4</v>
      </c>
      <c r="AK52" s="13">
        <v>45.7</v>
      </c>
      <c r="AL52" s="13">
        <v>45.4</v>
      </c>
    </row>
    <row r="53" spans="1:38" ht="14.25" x14ac:dyDescent="0.2">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row>
    <row r="54" spans="1:38" ht="14.25" x14ac:dyDescent="0.2">
      <c r="A54" s="8" t="s">
        <v>335</v>
      </c>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row>
    <row r="55" spans="1:38" ht="14.25" x14ac:dyDescent="0.2">
      <c r="A55" s="8" t="s">
        <v>334</v>
      </c>
      <c r="B55" s="8" t="s">
        <v>336</v>
      </c>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row>
    <row r="56" spans="1:38" ht="14.25" x14ac:dyDescent="0.2">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row>
    <row r="57" spans="1:38" ht="14.25" x14ac:dyDescent="0.2">
      <c r="A57" s="8" t="s">
        <v>249</v>
      </c>
      <c r="B57" s="8" t="s">
        <v>250</v>
      </c>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row>
    <row r="58" spans="1:38" ht="14.25" x14ac:dyDescent="0.2">
      <c r="A58" s="8" t="s">
        <v>251</v>
      </c>
      <c r="B58" s="8" t="s">
        <v>250</v>
      </c>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row>
    <row r="59" spans="1:38" ht="14.25" x14ac:dyDescent="0.2">
      <c r="A59" s="8" t="s">
        <v>252</v>
      </c>
      <c r="B59" s="8" t="s">
        <v>253</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row>
    <row r="60" spans="1:38" ht="14.25" x14ac:dyDescent="0.2">
      <c r="A60" s="8" t="s">
        <v>254</v>
      </c>
      <c r="B60" s="8" t="s">
        <v>337</v>
      </c>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row>
    <row r="61" spans="1:38" ht="14.25" x14ac:dyDescent="0.2">
      <c r="A61" s="8" t="s">
        <v>255</v>
      </c>
      <c r="B61" s="8" t="s">
        <v>256</v>
      </c>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row>
    <row r="62" spans="1:38" ht="14.25" x14ac:dyDescent="0.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row>
    <row r="63" spans="1:38" x14ac:dyDescent="0.2">
      <c r="A63" s="11" t="s">
        <v>257</v>
      </c>
      <c r="B63" s="11" t="s">
        <v>258</v>
      </c>
      <c r="C63" s="11" t="s">
        <v>259</v>
      </c>
      <c r="D63" s="11" t="s">
        <v>260</v>
      </c>
      <c r="E63" s="11" t="s">
        <v>261</v>
      </c>
      <c r="F63" s="11" t="s">
        <v>262</v>
      </c>
      <c r="G63" s="11" t="s">
        <v>263</v>
      </c>
      <c r="H63" s="11" t="s">
        <v>264</v>
      </c>
      <c r="I63" s="11" t="s">
        <v>265</v>
      </c>
      <c r="J63" s="11" t="s">
        <v>266</v>
      </c>
      <c r="K63" s="11" t="s">
        <v>267</v>
      </c>
      <c r="L63" s="11" t="s">
        <v>268</v>
      </c>
      <c r="M63" s="11" t="s">
        <v>269</v>
      </c>
      <c r="N63" s="11" t="s">
        <v>270</v>
      </c>
      <c r="O63" s="11" t="s">
        <v>271</v>
      </c>
      <c r="P63" s="11" t="s">
        <v>272</v>
      </c>
      <c r="Q63" s="11" t="s">
        <v>273</v>
      </c>
      <c r="R63" s="11" t="s">
        <v>274</v>
      </c>
      <c r="S63" s="11" t="s">
        <v>275</v>
      </c>
      <c r="T63" s="11" t="s">
        <v>276</v>
      </c>
      <c r="U63" s="11" t="s">
        <v>277</v>
      </c>
      <c r="V63" s="11" t="s">
        <v>278</v>
      </c>
      <c r="W63" s="11" t="s">
        <v>279</v>
      </c>
      <c r="X63" s="11" t="s">
        <v>280</v>
      </c>
      <c r="Y63" s="11" t="s">
        <v>281</v>
      </c>
      <c r="Z63" s="11" t="s">
        <v>282</v>
      </c>
      <c r="AA63" s="11" t="s">
        <v>283</v>
      </c>
      <c r="AB63" s="11" t="s">
        <v>284</v>
      </c>
      <c r="AC63" s="11" t="s">
        <v>285</v>
      </c>
      <c r="AD63" s="11" t="s">
        <v>286</v>
      </c>
      <c r="AE63" s="11" t="s">
        <v>287</v>
      </c>
      <c r="AF63" s="11" t="s">
        <v>288</v>
      </c>
      <c r="AG63" s="11" t="s">
        <v>289</v>
      </c>
      <c r="AH63" s="11" t="s">
        <v>290</v>
      </c>
      <c r="AI63" s="11" t="s">
        <v>291</v>
      </c>
      <c r="AJ63" s="11" t="s">
        <v>292</v>
      </c>
      <c r="AK63" s="11" t="s">
        <v>293</v>
      </c>
      <c r="AL63" s="11" t="s">
        <v>294</v>
      </c>
    </row>
    <row r="64" spans="1:38" x14ac:dyDescent="0.2">
      <c r="A64" s="11" t="s">
        <v>295</v>
      </c>
      <c r="B64" s="12" t="s">
        <v>334</v>
      </c>
      <c r="C64" s="12" t="s">
        <v>334</v>
      </c>
      <c r="D64" s="12" t="s">
        <v>334</v>
      </c>
      <c r="E64" s="12" t="s">
        <v>334</v>
      </c>
      <c r="F64" s="12" t="s">
        <v>334</v>
      </c>
      <c r="G64" s="12" t="s">
        <v>334</v>
      </c>
      <c r="H64" s="12" t="s">
        <v>334</v>
      </c>
      <c r="I64" s="12" t="s">
        <v>334</v>
      </c>
      <c r="J64" s="12" t="s">
        <v>334</v>
      </c>
      <c r="K64" s="12" t="s">
        <v>334</v>
      </c>
      <c r="L64" s="12" t="s">
        <v>334</v>
      </c>
      <c r="M64" s="12" t="s">
        <v>334</v>
      </c>
      <c r="N64" s="12" t="s">
        <v>334</v>
      </c>
      <c r="O64" s="12" t="s">
        <v>334</v>
      </c>
      <c r="P64" s="12" t="s">
        <v>334</v>
      </c>
      <c r="Q64" s="12" t="s">
        <v>334</v>
      </c>
      <c r="R64" s="12" t="s">
        <v>334</v>
      </c>
      <c r="S64" s="12" t="s">
        <v>334</v>
      </c>
      <c r="T64" s="12" t="s">
        <v>334</v>
      </c>
      <c r="U64" s="13">
        <v>45.9</v>
      </c>
      <c r="V64" s="13">
        <v>45.7</v>
      </c>
      <c r="W64" s="13">
        <v>46.4</v>
      </c>
      <c r="X64" s="13">
        <v>46.5</v>
      </c>
      <c r="Y64" s="13">
        <v>46.2</v>
      </c>
      <c r="Z64" s="13">
        <v>46</v>
      </c>
      <c r="AA64" s="13">
        <v>45.8</v>
      </c>
      <c r="AB64" s="13">
        <v>45.4</v>
      </c>
      <c r="AC64" s="13">
        <v>45.4</v>
      </c>
      <c r="AD64" s="13">
        <v>44.7</v>
      </c>
      <c r="AE64" s="13">
        <v>44.7</v>
      </c>
      <c r="AF64" s="13">
        <v>44.5</v>
      </c>
      <c r="AG64" s="13">
        <v>44.3</v>
      </c>
      <c r="AH64" s="13">
        <v>44.2</v>
      </c>
      <c r="AI64" s="13">
        <v>44.1</v>
      </c>
      <c r="AJ64" s="13">
        <v>43.9</v>
      </c>
      <c r="AK64" s="13">
        <v>43.8</v>
      </c>
      <c r="AL64" s="13">
        <v>43.6</v>
      </c>
    </row>
    <row r="65" spans="1:38" x14ac:dyDescent="0.2">
      <c r="A65" s="11" t="s">
        <v>296</v>
      </c>
      <c r="B65" s="12" t="s">
        <v>334</v>
      </c>
      <c r="C65" s="12" t="s">
        <v>334</v>
      </c>
      <c r="D65" s="12" t="s">
        <v>334</v>
      </c>
      <c r="E65" s="12" t="s">
        <v>334</v>
      </c>
      <c r="F65" s="12" t="s">
        <v>334</v>
      </c>
      <c r="G65" s="12" t="s">
        <v>334</v>
      </c>
      <c r="H65" s="12" t="s">
        <v>334</v>
      </c>
      <c r="I65" s="12" t="s">
        <v>334</v>
      </c>
      <c r="J65" s="12" t="s">
        <v>334</v>
      </c>
      <c r="K65" s="12" t="s">
        <v>334</v>
      </c>
      <c r="L65" s="12" t="s">
        <v>334</v>
      </c>
      <c r="M65" s="12" t="s">
        <v>334</v>
      </c>
      <c r="N65" s="12" t="s">
        <v>334</v>
      </c>
      <c r="O65" s="12" t="s">
        <v>334</v>
      </c>
      <c r="P65" s="12" t="s">
        <v>334</v>
      </c>
      <c r="Q65" s="12" t="s">
        <v>334</v>
      </c>
      <c r="R65" s="12" t="s">
        <v>334</v>
      </c>
      <c r="S65" s="12" t="s">
        <v>334</v>
      </c>
      <c r="T65" s="12" t="s">
        <v>334</v>
      </c>
      <c r="U65" s="13">
        <v>45.6</v>
      </c>
      <c r="V65" s="13">
        <v>45.5</v>
      </c>
      <c r="W65" s="13">
        <v>45.9</v>
      </c>
      <c r="X65" s="13">
        <v>45.9</v>
      </c>
      <c r="Y65" s="13">
        <v>45.6</v>
      </c>
      <c r="Z65" s="13">
        <v>45.5</v>
      </c>
      <c r="AA65" s="13">
        <v>45.3</v>
      </c>
      <c r="AB65" s="13">
        <v>44.9</v>
      </c>
      <c r="AC65" s="13">
        <v>44.9</v>
      </c>
      <c r="AD65" s="13">
        <v>44.5</v>
      </c>
      <c r="AE65" s="13">
        <v>44.4</v>
      </c>
      <c r="AF65" s="13">
        <v>44.2</v>
      </c>
      <c r="AG65" s="13">
        <v>44</v>
      </c>
      <c r="AH65" s="13">
        <v>43.9</v>
      </c>
      <c r="AI65" s="13">
        <v>43.8</v>
      </c>
      <c r="AJ65" s="13">
        <v>43.5</v>
      </c>
      <c r="AK65" s="13">
        <v>43.3</v>
      </c>
      <c r="AL65" s="13">
        <v>43.2</v>
      </c>
    </row>
    <row r="66" spans="1:38" x14ac:dyDescent="0.2">
      <c r="A66" s="11" t="s">
        <v>297</v>
      </c>
      <c r="B66" s="12" t="s">
        <v>334</v>
      </c>
      <c r="C66" s="12" t="s">
        <v>334</v>
      </c>
      <c r="D66" s="12" t="s">
        <v>334</v>
      </c>
      <c r="E66" s="12" t="s">
        <v>334</v>
      </c>
      <c r="F66" s="12" t="s">
        <v>334</v>
      </c>
      <c r="G66" s="12" t="s">
        <v>334</v>
      </c>
      <c r="H66" s="12" t="s">
        <v>334</v>
      </c>
      <c r="I66" s="12" t="s">
        <v>334</v>
      </c>
      <c r="J66" s="12" t="s">
        <v>334</v>
      </c>
      <c r="K66" s="12" t="s">
        <v>334</v>
      </c>
      <c r="L66" s="12" t="s">
        <v>334</v>
      </c>
      <c r="M66" s="12" t="s">
        <v>334</v>
      </c>
      <c r="N66" s="13">
        <v>46.8</v>
      </c>
      <c r="O66" s="13">
        <v>46.9</v>
      </c>
      <c r="P66" s="13">
        <v>47</v>
      </c>
      <c r="Q66" s="13">
        <v>46.8</v>
      </c>
      <c r="R66" s="13">
        <v>46.4</v>
      </c>
      <c r="S66" s="13">
        <v>46</v>
      </c>
      <c r="T66" s="13">
        <v>46.2</v>
      </c>
      <c r="U66" s="13">
        <v>45.7</v>
      </c>
      <c r="V66" s="13">
        <v>45.5</v>
      </c>
      <c r="W66" s="13">
        <v>46</v>
      </c>
      <c r="X66" s="13">
        <v>46</v>
      </c>
      <c r="Y66" s="13">
        <v>45.8</v>
      </c>
      <c r="Z66" s="13">
        <v>45.7</v>
      </c>
      <c r="AA66" s="13">
        <v>45.5</v>
      </c>
      <c r="AB66" s="13">
        <v>45.1</v>
      </c>
      <c r="AC66" s="13">
        <v>45.1</v>
      </c>
      <c r="AD66" s="13">
        <v>44.8</v>
      </c>
      <c r="AE66" s="13">
        <v>44.7</v>
      </c>
      <c r="AF66" s="13">
        <v>44.5</v>
      </c>
      <c r="AG66" s="13">
        <v>44.4</v>
      </c>
      <c r="AH66" s="13">
        <v>44.3</v>
      </c>
      <c r="AI66" s="13">
        <v>44.2</v>
      </c>
      <c r="AJ66" s="13">
        <v>43.9</v>
      </c>
      <c r="AK66" s="13">
        <v>43.6</v>
      </c>
      <c r="AL66" s="13">
        <v>43.5</v>
      </c>
    </row>
    <row r="67" spans="1:38" x14ac:dyDescent="0.2">
      <c r="A67" s="11" t="s">
        <v>298</v>
      </c>
      <c r="B67" s="12" t="s">
        <v>334</v>
      </c>
      <c r="C67" s="12" t="s">
        <v>334</v>
      </c>
      <c r="D67" s="12" t="s">
        <v>334</v>
      </c>
      <c r="E67" s="12" t="s">
        <v>334</v>
      </c>
      <c r="F67" s="12" t="s">
        <v>334</v>
      </c>
      <c r="G67" s="12" t="s">
        <v>334</v>
      </c>
      <c r="H67" s="12" t="s">
        <v>334</v>
      </c>
      <c r="I67" s="12" t="s">
        <v>334</v>
      </c>
      <c r="J67" s="12" t="s">
        <v>334</v>
      </c>
      <c r="K67" s="12" t="s">
        <v>334</v>
      </c>
      <c r="L67" s="12" t="s">
        <v>334</v>
      </c>
      <c r="M67" s="12" t="s">
        <v>334</v>
      </c>
      <c r="N67" s="12" t="s">
        <v>334</v>
      </c>
      <c r="O67" s="12" t="s">
        <v>334</v>
      </c>
      <c r="P67" s="12" t="s">
        <v>334</v>
      </c>
      <c r="Q67" s="12" t="s">
        <v>334</v>
      </c>
      <c r="R67" s="12" t="s">
        <v>334</v>
      </c>
      <c r="S67" s="13">
        <v>46.5</v>
      </c>
      <c r="T67" s="13">
        <v>46.3</v>
      </c>
      <c r="U67" s="13">
        <v>46</v>
      </c>
      <c r="V67" s="13">
        <v>45.7</v>
      </c>
      <c r="W67" s="13">
        <v>46.6</v>
      </c>
      <c r="X67" s="13">
        <v>46.7</v>
      </c>
      <c r="Y67" s="13">
        <v>46.5</v>
      </c>
      <c r="Z67" s="13">
        <v>46.4</v>
      </c>
      <c r="AA67" s="13">
        <v>46.2</v>
      </c>
      <c r="AB67" s="13">
        <v>45.8</v>
      </c>
      <c r="AC67" s="13">
        <v>45.8</v>
      </c>
      <c r="AD67" s="13">
        <v>45.2</v>
      </c>
      <c r="AE67" s="13">
        <v>45.2</v>
      </c>
      <c r="AF67" s="13">
        <v>45</v>
      </c>
      <c r="AG67" s="13">
        <v>44.8</v>
      </c>
      <c r="AH67" s="13">
        <v>44.7</v>
      </c>
      <c r="AI67" s="13">
        <v>44.7</v>
      </c>
      <c r="AJ67" s="13">
        <v>44.5</v>
      </c>
      <c r="AK67" s="13">
        <v>44.3</v>
      </c>
      <c r="AL67" s="13">
        <v>44.2</v>
      </c>
    </row>
    <row r="68" spans="1:38" x14ac:dyDescent="0.2">
      <c r="A68" s="11" t="s">
        <v>299</v>
      </c>
      <c r="B68" s="12" t="s">
        <v>334</v>
      </c>
      <c r="C68" s="12" t="s">
        <v>334</v>
      </c>
      <c r="D68" s="12" t="s">
        <v>334</v>
      </c>
      <c r="E68" s="12" t="s">
        <v>334</v>
      </c>
      <c r="F68" s="12" t="s">
        <v>334</v>
      </c>
      <c r="G68" s="12" t="s">
        <v>334</v>
      </c>
      <c r="H68" s="12" t="s">
        <v>334</v>
      </c>
      <c r="I68" s="12" t="s">
        <v>334</v>
      </c>
      <c r="J68" s="12" t="s">
        <v>334</v>
      </c>
      <c r="K68" s="12" t="s">
        <v>334</v>
      </c>
      <c r="L68" s="13">
        <v>48</v>
      </c>
      <c r="M68" s="13">
        <v>48</v>
      </c>
      <c r="N68" s="13">
        <v>47.7</v>
      </c>
      <c r="O68" s="13">
        <v>48</v>
      </c>
      <c r="P68" s="13">
        <v>48.5</v>
      </c>
      <c r="Q68" s="13">
        <v>49.8</v>
      </c>
      <c r="R68" s="13">
        <v>48.9</v>
      </c>
      <c r="S68" s="13">
        <v>48.4</v>
      </c>
      <c r="T68" s="13">
        <v>48.9</v>
      </c>
      <c r="U68" s="13">
        <v>49.1</v>
      </c>
      <c r="V68" s="13">
        <v>48.9</v>
      </c>
      <c r="W68" s="13">
        <v>46.7</v>
      </c>
      <c r="X68" s="13">
        <v>46.8</v>
      </c>
      <c r="Y68" s="13">
        <v>46.8</v>
      </c>
      <c r="Z68" s="13">
        <v>46.7</v>
      </c>
      <c r="AA68" s="13">
        <v>46.5</v>
      </c>
      <c r="AB68" s="13">
        <v>45.7</v>
      </c>
      <c r="AC68" s="13">
        <v>46.2</v>
      </c>
      <c r="AD68" s="13">
        <v>46.7</v>
      </c>
      <c r="AE68" s="13">
        <v>45.7</v>
      </c>
      <c r="AF68" s="13">
        <v>46.4</v>
      </c>
      <c r="AG68" s="13">
        <v>45.9</v>
      </c>
      <c r="AH68" s="13">
        <v>45.6</v>
      </c>
      <c r="AI68" s="13">
        <v>45.2</v>
      </c>
      <c r="AJ68" s="13">
        <v>45.3</v>
      </c>
      <c r="AK68" s="13">
        <v>45</v>
      </c>
      <c r="AL68" s="13">
        <v>44.6</v>
      </c>
    </row>
    <row r="69" spans="1:38" x14ac:dyDescent="0.2">
      <c r="A69" s="11" t="s">
        <v>300</v>
      </c>
      <c r="B69" s="12" t="s">
        <v>334</v>
      </c>
      <c r="C69" s="12" t="s">
        <v>334</v>
      </c>
      <c r="D69" s="12" t="s">
        <v>334</v>
      </c>
      <c r="E69" s="12" t="s">
        <v>334</v>
      </c>
      <c r="F69" s="12" t="s">
        <v>334</v>
      </c>
      <c r="G69" s="12" t="s">
        <v>334</v>
      </c>
      <c r="H69" s="12" t="s">
        <v>334</v>
      </c>
      <c r="I69" s="12" t="s">
        <v>334</v>
      </c>
      <c r="J69" s="12" t="s">
        <v>334</v>
      </c>
      <c r="K69" s="12" t="s">
        <v>334</v>
      </c>
      <c r="L69" s="12" t="s">
        <v>334</v>
      </c>
      <c r="M69" s="12" t="s">
        <v>334</v>
      </c>
      <c r="N69" s="12" t="s">
        <v>334</v>
      </c>
      <c r="O69" s="12" t="s">
        <v>334</v>
      </c>
      <c r="P69" s="12" t="s">
        <v>334</v>
      </c>
      <c r="Q69" s="12" t="s">
        <v>334</v>
      </c>
      <c r="R69" s="12" t="s">
        <v>334</v>
      </c>
      <c r="S69" s="13">
        <v>42.9</v>
      </c>
      <c r="T69" s="13">
        <v>43</v>
      </c>
      <c r="U69" s="13">
        <v>43.7</v>
      </c>
      <c r="V69" s="13">
        <v>42.7</v>
      </c>
      <c r="W69" s="13">
        <v>43</v>
      </c>
      <c r="X69" s="13">
        <v>42.3</v>
      </c>
      <c r="Y69" s="13">
        <v>42.9</v>
      </c>
      <c r="Z69" s="13">
        <v>43.3</v>
      </c>
      <c r="AA69" s="13">
        <v>43.4</v>
      </c>
      <c r="AB69" s="13">
        <v>42.7</v>
      </c>
      <c r="AC69" s="13">
        <v>42.6</v>
      </c>
      <c r="AD69" s="13">
        <v>42</v>
      </c>
      <c r="AE69" s="13">
        <v>41.7</v>
      </c>
      <c r="AF69" s="13">
        <v>41.8</v>
      </c>
      <c r="AG69" s="13">
        <v>41.7</v>
      </c>
      <c r="AH69" s="13">
        <v>41.6</v>
      </c>
      <c r="AI69" s="13">
        <v>41.5</v>
      </c>
      <c r="AJ69" s="13">
        <v>41.5</v>
      </c>
      <c r="AK69" s="13">
        <v>41.1</v>
      </c>
      <c r="AL69" s="13">
        <v>40.9</v>
      </c>
    </row>
    <row r="70" spans="1:38" x14ac:dyDescent="0.2">
      <c r="A70" s="11" t="s">
        <v>301</v>
      </c>
      <c r="B70" s="12" t="s">
        <v>334</v>
      </c>
      <c r="C70" s="12" t="s">
        <v>334</v>
      </c>
      <c r="D70" s="12" t="s">
        <v>334</v>
      </c>
      <c r="E70" s="12" t="s">
        <v>334</v>
      </c>
      <c r="F70" s="12" t="s">
        <v>334</v>
      </c>
      <c r="G70" s="12" t="s">
        <v>334</v>
      </c>
      <c r="H70" s="12" t="s">
        <v>334</v>
      </c>
      <c r="I70" s="12" t="s">
        <v>334</v>
      </c>
      <c r="J70" s="12" t="s">
        <v>334</v>
      </c>
      <c r="K70" s="12" t="s">
        <v>334</v>
      </c>
      <c r="L70" s="12" t="s">
        <v>334</v>
      </c>
      <c r="M70" s="12" t="s">
        <v>334</v>
      </c>
      <c r="N70" s="12" t="s">
        <v>334</v>
      </c>
      <c r="O70" s="12" t="s">
        <v>334</v>
      </c>
      <c r="P70" s="13">
        <v>52.1</v>
      </c>
      <c r="Q70" s="13">
        <v>52.1</v>
      </c>
      <c r="R70" s="13">
        <v>50.6</v>
      </c>
      <c r="S70" s="13">
        <v>50.7</v>
      </c>
      <c r="T70" s="13">
        <v>48.7</v>
      </c>
      <c r="U70" s="13">
        <v>48.9</v>
      </c>
      <c r="V70" s="13">
        <v>49.3</v>
      </c>
      <c r="W70" s="13">
        <v>48.8</v>
      </c>
      <c r="X70" s="13">
        <v>48</v>
      </c>
      <c r="Y70" s="13">
        <v>47.6</v>
      </c>
      <c r="Z70" s="13">
        <v>47.4</v>
      </c>
      <c r="AA70" s="13">
        <v>47.1</v>
      </c>
      <c r="AB70" s="13">
        <v>47.1</v>
      </c>
      <c r="AC70" s="13">
        <v>46.9</v>
      </c>
      <c r="AD70" s="13">
        <v>45.7</v>
      </c>
      <c r="AE70" s="13">
        <v>45.7</v>
      </c>
      <c r="AF70" s="13">
        <v>45.4</v>
      </c>
      <c r="AG70" s="13">
        <v>44.8</v>
      </c>
      <c r="AH70" s="13">
        <v>44.1</v>
      </c>
      <c r="AI70" s="13">
        <v>44.2</v>
      </c>
      <c r="AJ70" s="13">
        <v>44.6</v>
      </c>
      <c r="AK70" s="13">
        <v>44.3</v>
      </c>
      <c r="AL70" s="13">
        <v>43.7</v>
      </c>
    </row>
    <row r="71" spans="1:38" x14ac:dyDescent="0.2">
      <c r="A71" s="11" t="s">
        <v>302</v>
      </c>
      <c r="B71" s="12" t="s">
        <v>334</v>
      </c>
      <c r="C71" s="12" t="s">
        <v>334</v>
      </c>
      <c r="D71" s="12" t="s">
        <v>334</v>
      </c>
      <c r="E71" s="12" t="s">
        <v>334</v>
      </c>
      <c r="F71" s="12" t="s">
        <v>334</v>
      </c>
      <c r="G71" s="12" t="s">
        <v>334</v>
      </c>
      <c r="H71" s="12" t="s">
        <v>334</v>
      </c>
      <c r="I71" s="12" t="s">
        <v>334</v>
      </c>
      <c r="J71" s="12" t="s">
        <v>334</v>
      </c>
      <c r="K71" s="13">
        <v>47.7</v>
      </c>
      <c r="L71" s="13">
        <v>47.1</v>
      </c>
      <c r="M71" s="13">
        <v>47.7</v>
      </c>
      <c r="N71" s="13">
        <v>47.5</v>
      </c>
      <c r="O71" s="13">
        <v>47.5</v>
      </c>
      <c r="P71" s="13">
        <v>46.9</v>
      </c>
      <c r="Q71" s="13">
        <v>46.2</v>
      </c>
      <c r="R71" s="13">
        <v>46.3</v>
      </c>
      <c r="S71" s="13">
        <v>48.1</v>
      </c>
      <c r="T71" s="13">
        <v>47.1</v>
      </c>
      <c r="U71" s="13">
        <v>47.7</v>
      </c>
      <c r="V71" s="13">
        <v>46.4</v>
      </c>
      <c r="W71" s="13">
        <v>46.1</v>
      </c>
      <c r="X71" s="13">
        <v>45.9</v>
      </c>
      <c r="Y71" s="13">
        <v>45.7</v>
      </c>
      <c r="Z71" s="13">
        <v>42.6</v>
      </c>
      <c r="AA71" s="13">
        <v>43.4</v>
      </c>
      <c r="AB71" s="13">
        <v>42.9</v>
      </c>
      <c r="AC71" s="13">
        <v>44.2</v>
      </c>
      <c r="AD71" s="13">
        <v>42.6</v>
      </c>
      <c r="AE71" s="13">
        <v>43.3</v>
      </c>
      <c r="AF71" s="13">
        <v>43.3</v>
      </c>
      <c r="AG71" s="13">
        <v>43.2</v>
      </c>
      <c r="AH71" s="13">
        <v>43.6</v>
      </c>
      <c r="AI71" s="13">
        <v>42.7</v>
      </c>
      <c r="AJ71" s="13">
        <v>42.2</v>
      </c>
      <c r="AK71" s="13">
        <v>41.6</v>
      </c>
      <c r="AL71" s="13">
        <v>40.9</v>
      </c>
    </row>
    <row r="72" spans="1:38" x14ac:dyDescent="0.2">
      <c r="A72" s="11" t="s">
        <v>303</v>
      </c>
      <c r="B72" s="12" t="s">
        <v>334</v>
      </c>
      <c r="C72" s="12" t="s">
        <v>334</v>
      </c>
      <c r="D72" s="12" t="s">
        <v>334</v>
      </c>
      <c r="E72" s="12" t="s">
        <v>334</v>
      </c>
      <c r="F72" s="12" t="s">
        <v>334</v>
      </c>
      <c r="G72" s="12" t="s">
        <v>334</v>
      </c>
      <c r="H72" s="12" t="s">
        <v>334</v>
      </c>
      <c r="I72" s="12" t="s">
        <v>334</v>
      </c>
      <c r="J72" s="12" t="s">
        <v>334</v>
      </c>
      <c r="K72" s="13">
        <v>47</v>
      </c>
      <c r="L72" s="13">
        <v>47</v>
      </c>
      <c r="M72" s="13">
        <v>47.4</v>
      </c>
      <c r="N72" s="13">
        <v>47</v>
      </c>
      <c r="O72" s="13">
        <v>48.5</v>
      </c>
      <c r="P72" s="13">
        <v>48.3</v>
      </c>
      <c r="Q72" s="13">
        <v>48.3</v>
      </c>
      <c r="R72" s="13">
        <v>48.3</v>
      </c>
      <c r="S72" s="13">
        <v>48.1</v>
      </c>
      <c r="T72" s="13">
        <v>47.4</v>
      </c>
      <c r="U72" s="13">
        <v>47.2</v>
      </c>
      <c r="V72" s="13">
        <v>45.5</v>
      </c>
      <c r="W72" s="13">
        <v>45.9</v>
      </c>
      <c r="X72" s="13">
        <v>46</v>
      </c>
      <c r="Y72" s="13">
        <v>45.8</v>
      </c>
      <c r="Z72" s="13">
        <v>45.6</v>
      </c>
      <c r="AA72" s="13">
        <v>45.3</v>
      </c>
      <c r="AB72" s="13">
        <v>45.3</v>
      </c>
      <c r="AC72" s="13">
        <v>45.1</v>
      </c>
      <c r="AD72" s="13">
        <v>45</v>
      </c>
      <c r="AE72" s="13">
        <v>45.4</v>
      </c>
      <c r="AF72" s="13">
        <v>45.1</v>
      </c>
      <c r="AG72" s="13">
        <v>44.6</v>
      </c>
      <c r="AH72" s="13">
        <v>44.4</v>
      </c>
      <c r="AI72" s="13">
        <v>44.2</v>
      </c>
      <c r="AJ72" s="13">
        <v>43.9</v>
      </c>
      <c r="AK72" s="13">
        <v>43.4</v>
      </c>
      <c r="AL72" s="13">
        <v>43.2</v>
      </c>
    </row>
    <row r="73" spans="1:38" x14ac:dyDescent="0.2">
      <c r="A73" s="11" t="s">
        <v>304</v>
      </c>
      <c r="B73" s="12" t="s">
        <v>334</v>
      </c>
      <c r="C73" s="12" t="s">
        <v>334</v>
      </c>
      <c r="D73" s="12" t="s">
        <v>334</v>
      </c>
      <c r="E73" s="12" t="s">
        <v>334</v>
      </c>
      <c r="F73" s="12" t="s">
        <v>334</v>
      </c>
      <c r="G73" s="12" t="s">
        <v>334</v>
      </c>
      <c r="H73" s="12" t="s">
        <v>334</v>
      </c>
      <c r="I73" s="12" t="s">
        <v>334</v>
      </c>
      <c r="J73" s="12" t="s">
        <v>334</v>
      </c>
      <c r="K73" s="12" t="s">
        <v>334</v>
      </c>
      <c r="L73" s="12" t="s">
        <v>334</v>
      </c>
      <c r="M73" s="12" t="s">
        <v>334</v>
      </c>
      <c r="N73" s="12" t="s">
        <v>334</v>
      </c>
      <c r="O73" s="12" t="s">
        <v>334</v>
      </c>
      <c r="P73" s="13">
        <v>43.9</v>
      </c>
      <c r="Q73" s="13">
        <v>43.4</v>
      </c>
      <c r="R73" s="13">
        <v>42.6</v>
      </c>
      <c r="S73" s="13">
        <v>42.7</v>
      </c>
      <c r="T73" s="13">
        <v>42.9</v>
      </c>
      <c r="U73" s="13">
        <v>42.4</v>
      </c>
      <c r="V73" s="13">
        <v>42.1</v>
      </c>
      <c r="W73" s="13">
        <v>41.3</v>
      </c>
      <c r="X73" s="13">
        <v>41.2</v>
      </c>
      <c r="Y73" s="13">
        <v>41.6</v>
      </c>
      <c r="Z73" s="13">
        <v>41.1</v>
      </c>
      <c r="AA73" s="13">
        <v>41</v>
      </c>
      <c r="AB73" s="13">
        <v>40.5</v>
      </c>
      <c r="AC73" s="13">
        <v>40.6</v>
      </c>
      <c r="AD73" s="13">
        <v>40.6</v>
      </c>
      <c r="AE73" s="13">
        <v>40.9</v>
      </c>
      <c r="AF73" s="13">
        <v>40.799999999999997</v>
      </c>
      <c r="AG73" s="13">
        <v>40.6</v>
      </c>
      <c r="AH73" s="13">
        <v>40.700000000000003</v>
      </c>
      <c r="AI73" s="13">
        <v>40.799999999999997</v>
      </c>
      <c r="AJ73" s="13">
        <v>39.9</v>
      </c>
      <c r="AK73" s="13">
        <v>40.200000000000003</v>
      </c>
      <c r="AL73" s="13">
        <v>40.700000000000003</v>
      </c>
    </row>
    <row r="74" spans="1:38" x14ac:dyDescent="0.2">
      <c r="A74" s="11" t="s">
        <v>305</v>
      </c>
      <c r="B74" s="12" t="s">
        <v>334</v>
      </c>
      <c r="C74" s="12" t="s">
        <v>334</v>
      </c>
      <c r="D74" s="12" t="s">
        <v>334</v>
      </c>
      <c r="E74" s="12" t="s">
        <v>334</v>
      </c>
      <c r="F74" s="12" t="s">
        <v>334</v>
      </c>
      <c r="G74" s="12" t="s">
        <v>334</v>
      </c>
      <c r="H74" s="12" t="s">
        <v>334</v>
      </c>
      <c r="I74" s="12" t="s">
        <v>334</v>
      </c>
      <c r="J74" s="12" t="s">
        <v>334</v>
      </c>
      <c r="K74" s="13">
        <v>46.5</v>
      </c>
      <c r="L74" s="13">
        <v>46.4</v>
      </c>
      <c r="M74" s="13">
        <v>45.8</v>
      </c>
      <c r="N74" s="13">
        <v>45.7</v>
      </c>
      <c r="O74" s="13">
        <v>45.9</v>
      </c>
      <c r="P74" s="13">
        <v>45.2</v>
      </c>
      <c r="Q74" s="13">
        <v>50.9</v>
      </c>
      <c r="R74" s="13">
        <v>49.1</v>
      </c>
      <c r="S74" s="13">
        <v>48.4</v>
      </c>
      <c r="T74" s="13">
        <v>47.1</v>
      </c>
      <c r="U74" s="13">
        <v>46.6</v>
      </c>
      <c r="V74" s="13">
        <v>45.3</v>
      </c>
      <c r="W74" s="13">
        <v>44.8</v>
      </c>
      <c r="X74" s="13">
        <v>44.7</v>
      </c>
      <c r="Y74" s="13">
        <v>44</v>
      </c>
      <c r="Z74" s="13">
        <v>41.1</v>
      </c>
      <c r="AA74" s="13">
        <v>40.700000000000003</v>
      </c>
      <c r="AB74" s="13">
        <v>40.299999999999997</v>
      </c>
      <c r="AC74" s="13">
        <v>40.799999999999997</v>
      </c>
      <c r="AD74" s="13">
        <v>41.6</v>
      </c>
      <c r="AE74" s="13">
        <v>41.7</v>
      </c>
      <c r="AF74" s="13">
        <v>41.6</v>
      </c>
      <c r="AG74" s="13">
        <v>41.7</v>
      </c>
      <c r="AH74" s="13">
        <v>42.7</v>
      </c>
      <c r="AI74" s="13">
        <v>42.3</v>
      </c>
      <c r="AJ74" s="13">
        <v>42.7</v>
      </c>
      <c r="AK74" s="13">
        <v>43.1</v>
      </c>
      <c r="AL74" s="13">
        <v>43.7</v>
      </c>
    </row>
    <row r="75" spans="1:38" x14ac:dyDescent="0.2">
      <c r="A75" s="11" t="s">
        <v>306</v>
      </c>
      <c r="B75" s="12" t="s">
        <v>334</v>
      </c>
      <c r="C75" s="12" t="s">
        <v>334</v>
      </c>
      <c r="D75" s="12" t="s">
        <v>334</v>
      </c>
      <c r="E75" s="12" t="s">
        <v>334</v>
      </c>
      <c r="F75" s="12" t="s">
        <v>334</v>
      </c>
      <c r="G75" s="12" t="s">
        <v>334</v>
      </c>
      <c r="H75" s="12" t="s">
        <v>334</v>
      </c>
      <c r="I75" s="12" t="s">
        <v>334</v>
      </c>
      <c r="J75" s="12" t="s">
        <v>334</v>
      </c>
      <c r="K75" s="13">
        <v>51.3</v>
      </c>
      <c r="L75" s="13">
        <v>51.9</v>
      </c>
      <c r="M75" s="13">
        <v>51.6</v>
      </c>
      <c r="N75" s="13">
        <v>52.1</v>
      </c>
      <c r="O75" s="13">
        <v>51.6</v>
      </c>
      <c r="P75" s="13">
        <v>52.1</v>
      </c>
      <c r="Q75" s="13">
        <v>51.8</v>
      </c>
      <c r="R75" s="13">
        <v>51.9</v>
      </c>
      <c r="S75" s="13">
        <v>51.5</v>
      </c>
      <c r="T75" s="13">
        <v>51.4</v>
      </c>
      <c r="U75" s="13">
        <v>51.3</v>
      </c>
      <c r="V75" s="13">
        <v>52</v>
      </c>
      <c r="W75" s="13">
        <v>51.5</v>
      </c>
      <c r="X75" s="13">
        <v>51.8</v>
      </c>
      <c r="Y75" s="13">
        <v>51.8</v>
      </c>
      <c r="Z75" s="13">
        <v>51.2</v>
      </c>
      <c r="AA75" s="13">
        <v>51.3</v>
      </c>
      <c r="AB75" s="13">
        <v>51.6</v>
      </c>
      <c r="AC75" s="13">
        <v>51.7</v>
      </c>
      <c r="AD75" s="13">
        <v>51.9</v>
      </c>
      <c r="AE75" s="13">
        <v>50.2</v>
      </c>
      <c r="AF75" s="13">
        <v>51.3</v>
      </c>
      <c r="AG75" s="13">
        <v>51.3</v>
      </c>
      <c r="AH75" s="13">
        <v>52</v>
      </c>
      <c r="AI75" s="13">
        <v>50.9</v>
      </c>
      <c r="AJ75" s="13">
        <v>50.1</v>
      </c>
      <c r="AK75" s="13">
        <v>50.4</v>
      </c>
      <c r="AL75" s="13">
        <v>50.8</v>
      </c>
    </row>
    <row r="76" spans="1:38" x14ac:dyDescent="0.2">
      <c r="A76" s="11" t="s">
        <v>307</v>
      </c>
      <c r="B76" s="12" t="s">
        <v>334</v>
      </c>
      <c r="C76" s="12" t="s">
        <v>334</v>
      </c>
      <c r="D76" s="12" t="s">
        <v>334</v>
      </c>
      <c r="E76" s="12" t="s">
        <v>334</v>
      </c>
      <c r="F76" s="12" t="s">
        <v>334</v>
      </c>
      <c r="G76" s="12" t="s">
        <v>334</v>
      </c>
      <c r="H76" s="12" t="s">
        <v>334</v>
      </c>
      <c r="I76" s="12" t="s">
        <v>334</v>
      </c>
      <c r="J76" s="12" t="s">
        <v>334</v>
      </c>
      <c r="K76" s="13">
        <v>46.5</v>
      </c>
      <c r="L76" s="13">
        <v>46.7</v>
      </c>
      <c r="M76" s="13">
        <v>46.5</v>
      </c>
      <c r="N76" s="13">
        <v>46.3</v>
      </c>
      <c r="O76" s="13">
        <v>46.5</v>
      </c>
      <c r="P76" s="13">
        <v>47.1</v>
      </c>
      <c r="Q76" s="13">
        <v>47.4</v>
      </c>
      <c r="R76" s="13">
        <v>47.4</v>
      </c>
      <c r="S76" s="13">
        <v>47.4</v>
      </c>
      <c r="T76" s="13">
        <v>47.5</v>
      </c>
      <c r="U76" s="13">
        <v>46.9</v>
      </c>
      <c r="V76" s="13">
        <v>47</v>
      </c>
      <c r="W76" s="13">
        <v>46.9</v>
      </c>
      <c r="X76" s="13">
        <v>47.2</v>
      </c>
      <c r="Y76" s="13">
        <v>47.3</v>
      </c>
      <c r="Z76" s="13">
        <v>47.2</v>
      </c>
      <c r="AA76" s="13">
        <v>47.3</v>
      </c>
      <c r="AB76" s="13">
        <v>47.3</v>
      </c>
      <c r="AC76" s="13">
        <v>47.9</v>
      </c>
      <c r="AD76" s="13">
        <v>45.9</v>
      </c>
      <c r="AE76" s="13">
        <v>45.2</v>
      </c>
      <c r="AF76" s="13">
        <v>45.1</v>
      </c>
      <c r="AG76" s="13">
        <v>44.8</v>
      </c>
      <c r="AH76" s="13">
        <v>44.8</v>
      </c>
      <c r="AI76" s="13">
        <v>44.5</v>
      </c>
      <c r="AJ76" s="13">
        <v>43.8</v>
      </c>
      <c r="AK76" s="13">
        <v>43.8</v>
      </c>
      <c r="AL76" s="13">
        <v>43.2</v>
      </c>
    </row>
    <row r="77" spans="1:38" x14ac:dyDescent="0.2">
      <c r="A77" s="11" t="s">
        <v>308</v>
      </c>
      <c r="B77" s="12" t="s">
        <v>334</v>
      </c>
      <c r="C77" s="12" t="s">
        <v>334</v>
      </c>
      <c r="D77" s="12" t="s">
        <v>334</v>
      </c>
      <c r="E77" s="12" t="s">
        <v>334</v>
      </c>
      <c r="F77" s="12" t="s">
        <v>334</v>
      </c>
      <c r="G77" s="12" t="s">
        <v>334</v>
      </c>
      <c r="H77" s="12" t="s">
        <v>334</v>
      </c>
      <c r="I77" s="12" t="s">
        <v>334</v>
      </c>
      <c r="J77" s="12" t="s">
        <v>334</v>
      </c>
      <c r="K77" s="13">
        <v>51.9</v>
      </c>
      <c r="L77" s="13">
        <v>50.9</v>
      </c>
      <c r="M77" s="13">
        <v>50.8</v>
      </c>
      <c r="N77" s="13">
        <v>48.7</v>
      </c>
      <c r="O77" s="13">
        <v>48.5</v>
      </c>
      <c r="P77" s="13">
        <v>48.2</v>
      </c>
      <c r="Q77" s="13">
        <v>48</v>
      </c>
      <c r="R77" s="13">
        <v>48.6</v>
      </c>
      <c r="S77" s="13">
        <v>47.6</v>
      </c>
      <c r="T77" s="13">
        <v>46.9</v>
      </c>
      <c r="U77" s="13">
        <v>46.3</v>
      </c>
      <c r="V77" s="13">
        <v>47.4</v>
      </c>
      <c r="W77" s="13">
        <v>48.1</v>
      </c>
      <c r="X77" s="13">
        <v>48.3</v>
      </c>
      <c r="Y77" s="13">
        <v>48.1</v>
      </c>
      <c r="Z77" s="13">
        <v>48.2</v>
      </c>
      <c r="AA77" s="13">
        <v>48.2</v>
      </c>
      <c r="AB77" s="13">
        <v>47.4</v>
      </c>
      <c r="AC77" s="13">
        <v>47.6</v>
      </c>
      <c r="AD77" s="13">
        <v>46.7</v>
      </c>
      <c r="AE77" s="13">
        <v>46.7</v>
      </c>
      <c r="AF77" s="13">
        <v>45.8</v>
      </c>
      <c r="AG77" s="13">
        <v>45.5</v>
      </c>
      <c r="AH77" s="13">
        <v>45.6</v>
      </c>
      <c r="AI77" s="13">
        <v>45.8</v>
      </c>
      <c r="AJ77" s="13">
        <v>45.4</v>
      </c>
      <c r="AK77" s="13">
        <v>45.3</v>
      </c>
      <c r="AL77" s="13">
        <v>45.3</v>
      </c>
    </row>
    <row r="78" spans="1:38" x14ac:dyDescent="0.2">
      <c r="A78" s="11" t="s">
        <v>309</v>
      </c>
      <c r="B78" s="12" t="s">
        <v>334</v>
      </c>
      <c r="C78" s="12" t="s">
        <v>334</v>
      </c>
      <c r="D78" s="12" t="s">
        <v>334</v>
      </c>
      <c r="E78" s="12" t="s">
        <v>334</v>
      </c>
      <c r="F78" s="12" t="s">
        <v>334</v>
      </c>
      <c r="G78" s="12" t="s">
        <v>334</v>
      </c>
      <c r="H78" s="12" t="s">
        <v>334</v>
      </c>
      <c r="I78" s="12" t="s">
        <v>334</v>
      </c>
      <c r="J78" s="12" t="s">
        <v>334</v>
      </c>
      <c r="K78" s="12" t="s">
        <v>334</v>
      </c>
      <c r="L78" s="12" t="s">
        <v>334</v>
      </c>
      <c r="M78" s="12" t="s">
        <v>334</v>
      </c>
      <c r="N78" s="12" t="s">
        <v>334</v>
      </c>
      <c r="O78" s="12" t="s">
        <v>334</v>
      </c>
      <c r="P78" s="12" t="s">
        <v>334</v>
      </c>
      <c r="Q78" s="12" t="s">
        <v>334</v>
      </c>
      <c r="R78" s="12" t="s">
        <v>334</v>
      </c>
      <c r="S78" s="12" t="s">
        <v>334</v>
      </c>
      <c r="T78" s="12" t="s">
        <v>334</v>
      </c>
      <c r="U78" s="13">
        <v>45</v>
      </c>
      <c r="V78" s="13">
        <v>44.8</v>
      </c>
      <c r="W78" s="13">
        <v>45.6</v>
      </c>
      <c r="X78" s="13">
        <v>44.1</v>
      </c>
      <c r="Y78" s="13">
        <v>43.2</v>
      </c>
      <c r="Z78" s="13">
        <v>43.8</v>
      </c>
      <c r="AA78" s="13">
        <v>43.8</v>
      </c>
      <c r="AB78" s="13">
        <v>43.5</v>
      </c>
      <c r="AC78" s="13">
        <v>43.4</v>
      </c>
      <c r="AD78" s="13">
        <v>43.3</v>
      </c>
      <c r="AE78" s="13">
        <v>42.6</v>
      </c>
      <c r="AF78" s="13">
        <v>41.7</v>
      </c>
      <c r="AG78" s="13">
        <v>41.2</v>
      </c>
      <c r="AH78" s="13">
        <v>41.7</v>
      </c>
      <c r="AI78" s="13">
        <v>42.1</v>
      </c>
      <c r="AJ78" s="13">
        <v>41.1</v>
      </c>
      <c r="AK78" s="13">
        <v>41.7</v>
      </c>
      <c r="AL78" s="13">
        <v>42.2</v>
      </c>
    </row>
    <row r="79" spans="1:38" x14ac:dyDescent="0.2">
      <c r="A79" s="11" t="s">
        <v>310</v>
      </c>
      <c r="B79" s="12" t="s">
        <v>334</v>
      </c>
      <c r="C79" s="12" t="s">
        <v>334</v>
      </c>
      <c r="D79" s="12" t="s">
        <v>334</v>
      </c>
      <c r="E79" s="12" t="s">
        <v>334</v>
      </c>
      <c r="F79" s="12" t="s">
        <v>334</v>
      </c>
      <c r="G79" s="12" t="s">
        <v>334</v>
      </c>
      <c r="H79" s="12" t="s">
        <v>334</v>
      </c>
      <c r="I79" s="12" t="s">
        <v>334</v>
      </c>
      <c r="J79" s="12" t="s">
        <v>334</v>
      </c>
      <c r="K79" s="13">
        <v>43.3</v>
      </c>
      <c r="L79" s="13">
        <v>43.1</v>
      </c>
      <c r="M79" s="13">
        <v>43.5</v>
      </c>
      <c r="N79" s="13">
        <v>43.6</v>
      </c>
      <c r="O79" s="13">
        <v>44.2</v>
      </c>
      <c r="P79" s="13">
        <v>44.4</v>
      </c>
      <c r="Q79" s="13">
        <v>44.2</v>
      </c>
      <c r="R79" s="13">
        <v>44.4</v>
      </c>
      <c r="S79" s="13">
        <v>42.8</v>
      </c>
      <c r="T79" s="13">
        <v>44.3</v>
      </c>
      <c r="U79" s="13">
        <v>44.4</v>
      </c>
      <c r="V79" s="13">
        <v>44.1</v>
      </c>
      <c r="W79" s="13">
        <v>47.7</v>
      </c>
      <c r="X79" s="13">
        <v>47.5</v>
      </c>
      <c r="Y79" s="13">
        <v>47</v>
      </c>
      <c r="Z79" s="13">
        <v>47.5</v>
      </c>
      <c r="AA79" s="13">
        <v>47.3</v>
      </c>
      <c r="AB79" s="13">
        <v>46.6</v>
      </c>
      <c r="AC79" s="13">
        <v>46.3</v>
      </c>
      <c r="AD79" s="13">
        <v>45.8</v>
      </c>
      <c r="AE79" s="13">
        <v>45.8</v>
      </c>
      <c r="AF79" s="13">
        <v>46.2</v>
      </c>
      <c r="AG79" s="13">
        <v>46.7</v>
      </c>
      <c r="AH79" s="13">
        <v>47.2</v>
      </c>
      <c r="AI79" s="13">
        <v>47.3</v>
      </c>
      <c r="AJ79" s="13">
        <v>47.5</v>
      </c>
      <c r="AK79" s="13">
        <v>47.7</v>
      </c>
      <c r="AL79" s="13">
        <v>47.6</v>
      </c>
    </row>
    <row r="80" spans="1:38" x14ac:dyDescent="0.2">
      <c r="A80" s="11" t="s">
        <v>311</v>
      </c>
      <c r="B80" s="12" t="s">
        <v>334</v>
      </c>
      <c r="C80" s="12" t="s">
        <v>334</v>
      </c>
      <c r="D80" s="12" t="s">
        <v>334</v>
      </c>
      <c r="E80" s="12" t="s">
        <v>334</v>
      </c>
      <c r="F80" s="12" t="s">
        <v>334</v>
      </c>
      <c r="G80" s="12" t="s">
        <v>334</v>
      </c>
      <c r="H80" s="12" t="s">
        <v>334</v>
      </c>
      <c r="I80" s="12" t="s">
        <v>334</v>
      </c>
      <c r="J80" s="12" t="s">
        <v>334</v>
      </c>
      <c r="K80" s="12" t="s">
        <v>334</v>
      </c>
      <c r="L80" s="12" t="s">
        <v>334</v>
      </c>
      <c r="M80" s="12" t="s">
        <v>334</v>
      </c>
      <c r="N80" s="12" t="s">
        <v>334</v>
      </c>
      <c r="O80" s="12" t="s">
        <v>334</v>
      </c>
      <c r="P80" s="12" t="s">
        <v>334</v>
      </c>
      <c r="Q80" s="12" t="s">
        <v>334</v>
      </c>
      <c r="R80" s="13">
        <v>44.5</v>
      </c>
      <c r="S80" s="13">
        <v>45.6</v>
      </c>
      <c r="T80" s="13">
        <v>45.4</v>
      </c>
      <c r="U80" s="13">
        <v>45.6</v>
      </c>
      <c r="V80" s="13">
        <v>45.6</v>
      </c>
      <c r="W80" s="13">
        <v>45</v>
      </c>
      <c r="X80" s="13">
        <v>47.9</v>
      </c>
      <c r="Y80" s="13">
        <v>48.8</v>
      </c>
      <c r="Z80" s="13">
        <v>46.9</v>
      </c>
      <c r="AA80" s="13">
        <v>48.2</v>
      </c>
      <c r="AB80" s="13">
        <v>49.9</v>
      </c>
      <c r="AC80" s="13">
        <v>48.3</v>
      </c>
      <c r="AD80" s="13">
        <v>47.1</v>
      </c>
      <c r="AE80" s="13">
        <v>47.8</v>
      </c>
      <c r="AF80" s="13">
        <v>46.4</v>
      </c>
      <c r="AG80" s="13">
        <v>46.8</v>
      </c>
      <c r="AH80" s="13">
        <v>46.6</v>
      </c>
      <c r="AI80" s="13">
        <v>45.4</v>
      </c>
      <c r="AJ80" s="13">
        <v>45</v>
      </c>
      <c r="AK80" s="13">
        <v>43.7</v>
      </c>
      <c r="AL80" s="13">
        <v>42.6</v>
      </c>
    </row>
    <row r="81" spans="1:38" x14ac:dyDescent="0.2">
      <c r="A81" s="11" t="s">
        <v>312</v>
      </c>
      <c r="B81" s="12" t="s">
        <v>334</v>
      </c>
      <c r="C81" s="12" t="s">
        <v>334</v>
      </c>
      <c r="D81" s="12" t="s">
        <v>334</v>
      </c>
      <c r="E81" s="12" t="s">
        <v>334</v>
      </c>
      <c r="F81" s="12" t="s">
        <v>334</v>
      </c>
      <c r="G81" s="12" t="s">
        <v>334</v>
      </c>
      <c r="H81" s="12" t="s">
        <v>334</v>
      </c>
      <c r="I81" s="12" t="s">
        <v>334</v>
      </c>
      <c r="J81" s="12" t="s">
        <v>334</v>
      </c>
      <c r="K81" s="12" t="s">
        <v>334</v>
      </c>
      <c r="L81" s="12" t="s">
        <v>334</v>
      </c>
      <c r="M81" s="12" t="s">
        <v>334</v>
      </c>
      <c r="N81" s="12" t="s">
        <v>334</v>
      </c>
      <c r="O81" s="12" t="s">
        <v>334</v>
      </c>
      <c r="P81" s="12" t="s">
        <v>334</v>
      </c>
      <c r="Q81" s="13">
        <v>45.8</v>
      </c>
      <c r="R81" s="13">
        <v>45.2</v>
      </c>
      <c r="S81" s="13">
        <v>44.8</v>
      </c>
      <c r="T81" s="13">
        <v>44.2</v>
      </c>
      <c r="U81" s="13">
        <v>44.7</v>
      </c>
      <c r="V81" s="13">
        <v>43.5</v>
      </c>
      <c r="W81" s="13">
        <v>43.5</v>
      </c>
      <c r="X81" s="13">
        <v>43.6</v>
      </c>
      <c r="Y81" s="13">
        <v>43.1</v>
      </c>
      <c r="Z81" s="13">
        <v>41.6</v>
      </c>
      <c r="AA81" s="13">
        <v>40.799999999999997</v>
      </c>
      <c r="AB81" s="13">
        <v>40</v>
      </c>
      <c r="AC81" s="13">
        <v>39.299999999999997</v>
      </c>
      <c r="AD81" s="13">
        <v>39.299999999999997</v>
      </c>
      <c r="AE81" s="13">
        <v>38.700000000000003</v>
      </c>
      <c r="AF81" s="13">
        <v>39.200000000000003</v>
      </c>
      <c r="AG81" s="13">
        <v>38.9</v>
      </c>
      <c r="AH81" s="13">
        <v>38.799999999999997</v>
      </c>
      <c r="AI81" s="13">
        <v>38.6</v>
      </c>
      <c r="AJ81" s="13">
        <v>38.9</v>
      </c>
      <c r="AK81" s="13">
        <v>39.4</v>
      </c>
      <c r="AL81" s="13">
        <v>38.9</v>
      </c>
    </row>
    <row r="82" spans="1:38" x14ac:dyDescent="0.2">
      <c r="A82" s="11" t="s">
        <v>313</v>
      </c>
      <c r="B82" s="12" t="s">
        <v>334</v>
      </c>
      <c r="C82" s="12" t="s">
        <v>334</v>
      </c>
      <c r="D82" s="12" t="s">
        <v>334</v>
      </c>
      <c r="E82" s="12" t="s">
        <v>334</v>
      </c>
      <c r="F82" s="12" t="s">
        <v>334</v>
      </c>
      <c r="G82" s="12" t="s">
        <v>334</v>
      </c>
      <c r="H82" s="12" t="s">
        <v>334</v>
      </c>
      <c r="I82" s="12" t="s">
        <v>334</v>
      </c>
      <c r="J82" s="12" t="s">
        <v>334</v>
      </c>
      <c r="K82" s="12" t="s">
        <v>334</v>
      </c>
      <c r="L82" s="12" t="s">
        <v>334</v>
      </c>
      <c r="M82" s="12" t="s">
        <v>334</v>
      </c>
      <c r="N82" s="12" t="s">
        <v>334</v>
      </c>
      <c r="O82" s="12" t="s">
        <v>334</v>
      </c>
      <c r="P82" s="12" t="s">
        <v>334</v>
      </c>
      <c r="Q82" s="13">
        <v>43.3</v>
      </c>
      <c r="R82" s="13">
        <v>40.799999999999997</v>
      </c>
      <c r="S82" s="13">
        <v>39.5</v>
      </c>
      <c r="T82" s="13">
        <v>40.4</v>
      </c>
      <c r="U82" s="13">
        <v>39.799999999999997</v>
      </c>
      <c r="V82" s="13">
        <v>40.1</v>
      </c>
      <c r="W82" s="13">
        <v>39.700000000000003</v>
      </c>
      <c r="X82" s="13">
        <v>40.200000000000003</v>
      </c>
      <c r="Y82" s="13">
        <v>39.9</v>
      </c>
      <c r="Z82" s="13">
        <v>40</v>
      </c>
      <c r="AA82" s="13">
        <v>39.9</v>
      </c>
      <c r="AB82" s="13">
        <v>39.6</v>
      </c>
      <c r="AC82" s="13">
        <v>39.6</v>
      </c>
      <c r="AD82" s="13">
        <v>39.299999999999997</v>
      </c>
      <c r="AE82" s="13">
        <v>38.9</v>
      </c>
      <c r="AF82" s="13">
        <v>38.9</v>
      </c>
      <c r="AG82" s="13">
        <v>39</v>
      </c>
      <c r="AH82" s="13">
        <v>39</v>
      </c>
      <c r="AI82" s="13">
        <v>38.9</v>
      </c>
      <c r="AJ82" s="13">
        <v>38.9</v>
      </c>
      <c r="AK82" s="13">
        <v>38.9</v>
      </c>
      <c r="AL82" s="13">
        <v>38.9</v>
      </c>
    </row>
    <row r="83" spans="1:38" x14ac:dyDescent="0.2">
      <c r="A83" s="11" t="s">
        <v>314</v>
      </c>
      <c r="B83" s="12" t="s">
        <v>334</v>
      </c>
      <c r="C83" s="12" t="s">
        <v>334</v>
      </c>
      <c r="D83" s="12" t="s">
        <v>334</v>
      </c>
      <c r="E83" s="12" t="s">
        <v>334</v>
      </c>
      <c r="F83" s="12" t="s">
        <v>334</v>
      </c>
      <c r="G83" s="12" t="s">
        <v>334</v>
      </c>
      <c r="H83" s="12" t="s">
        <v>334</v>
      </c>
      <c r="I83" s="12" t="s">
        <v>334</v>
      </c>
      <c r="J83" s="12" t="s">
        <v>334</v>
      </c>
      <c r="K83" s="13">
        <v>38.4</v>
      </c>
      <c r="L83" s="13">
        <v>52.5</v>
      </c>
      <c r="M83" s="13">
        <v>51.3</v>
      </c>
      <c r="N83" s="13">
        <v>49.4</v>
      </c>
      <c r="O83" s="13">
        <v>48.2</v>
      </c>
      <c r="P83" s="13">
        <v>47.2</v>
      </c>
      <c r="Q83" s="13">
        <v>49.1</v>
      </c>
      <c r="R83" s="13">
        <v>47.2</v>
      </c>
      <c r="S83" s="13">
        <v>49.6</v>
      </c>
      <c r="T83" s="13">
        <v>48.4</v>
      </c>
      <c r="U83" s="13">
        <v>45.3</v>
      </c>
      <c r="V83" s="13">
        <v>47.6</v>
      </c>
      <c r="W83" s="13">
        <v>46.1</v>
      </c>
      <c r="X83" s="13">
        <v>46.1</v>
      </c>
      <c r="Y83" s="13">
        <v>43.2</v>
      </c>
      <c r="Z83" s="13">
        <v>39.4</v>
      </c>
      <c r="AA83" s="13">
        <v>39.5</v>
      </c>
      <c r="AB83" s="13">
        <v>44.2</v>
      </c>
      <c r="AC83" s="13">
        <v>45.1</v>
      </c>
      <c r="AD83" s="13">
        <v>43.8</v>
      </c>
      <c r="AE83" s="13">
        <v>44.8</v>
      </c>
      <c r="AF83" s="13">
        <v>43</v>
      </c>
      <c r="AG83" s="13">
        <v>43.6</v>
      </c>
      <c r="AH83" s="13">
        <v>45.6</v>
      </c>
      <c r="AI83" s="13">
        <v>44.5</v>
      </c>
      <c r="AJ83" s="13">
        <v>44.4</v>
      </c>
      <c r="AK83" s="13">
        <v>42.7</v>
      </c>
      <c r="AL83" s="13">
        <v>43.6</v>
      </c>
    </row>
    <row r="84" spans="1:38" x14ac:dyDescent="0.2">
      <c r="A84" s="11" t="s">
        <v>315</v>
      </c>
      <c r="B84" s="12" t="s">
        <v>334</v>
      </c>
      <c r="C84" s="12" t="s">
        <v>334</v>
      </c>
      <c r="D84" s="12" t="s">
        <v>334</v>
      </c>
      <c r="E84" s="12" t="s">
        <v>334</v>
      </c>
      <c r="F84" s="12" t="s">
        <v>334</v>
      </c>
      <c r="G84" s="12" t="s">
        <v>334</v>
      </c>
      <c r="H84" s="12" t="s">
        <v>334</v>
      </c>
      <c r="I84" s="12" t="s">
        <v>334</v>
      </c>
      <c r="J84" s="12" t="s">
        <v>334</v>
      </c>
      <c r="K84" s="12" t="s">
        <v>334</v>
      </c>
      <c r="L84" s="12" t="s">
        <v>334</v>
      </c>
      <c r="M84" s="12" t="s">
        <v>334</v>
      </c>
      <c r="N84" s="12" t="s">
        <v>334</v>
      </c>
      <c r="O84" s="13">
        <v>42.5</v>
      </c>
      <c r="P84" s="13">
        <v>43.4</v>
      </c>
      <c r="Q84" s="13">
        <v>43.5</v>
      </c>
      <c r="R84" s="13">
        <v>43.8</v>
      </c>
      <c r="S84" s="13">
        <v>43.6</v>
      </c>
      <c r="T84" s="13">
        <v>42.6</v>
      </c>
      <c r="U84" s="13">
        <v>42.6</v>
      </c>
      <c r="V84" s="13">
        <v>42.7</v>
      </c>
      <c r="W84" s="13">
        <v>41.8</v>
      </c>
      <c r="X84" s="13">
        <v>41.7</v>
      </c>
      <c r="Y84" s="13">
        <v>41.6</v>
      </c>
      <c r="Z84" s="13">
        <v>41.2</v>
      </c>
      <c r="AA84" s="13">
        <v>41.2</v>
      </c>
      <c r="AB84" s="13">
        <v>40.9</v>
      </c>
      <c r="AC84" s="13">
        <v>40.700000000000003</v>
      </c>
      <c r="AD84" s="13">
        <v>40.6</v>
      </c>
      <c r="AE84" s="13">
        <v>40.9</v>
      </c>
      <c r="AF84" s="13">
        <v>40.9</v>
      </c>
      <c r="AG84" s="13">
        <v>41.1</v>
      </c>
      <c r="AH84" s="13">
        <v>41.1</v>
      </c>
      <c r="AI84" s="13">
        <v>40.9</v>
      </c>
      <c r="AJ84" s="13">
        <v>40.799999999999997</v>
      </c>
      <c r="AK84" s="13">
        <v>40.4</v>
      </c>
      <c r="AL84" s="13">
        <v>40.700000000000003</v>
      </c>
    </row>
    <row r="85" spans="1:38" x14ac:dyDescent="0.2">
      <c r="A85" s="11" t="s">
        <v>316</v>
      </c>
      <c r="B85" s="12" t="s">
        <v>334</v>
      </c>
      <c r="C85" s="12" t="s">
        <v>334</v>
      </c>
      <c r="D85" s="12" t="s">
        <v>334</v>
      </c>
      <c r="E85" s="12" t="s">
        <v>334</v>
      </c>
      <c r="F85" s="12" t="s">
        <v>334</v>
      </c>
      <c r="G85" s="12" t="s">
        <v>334</v>
      </c>
      <c r="H85" s="12" t="s">
        <v>334</v>
      </c>
      <c r="I85" s="12" t="s">
        <v>334</v>
      </c>
      <c r="J85" s="12" t="s">
        <v>334</v>
      </c>
      <c r="K85" s="12" t="s">
        <v>334</v>
      </c>
      <c r="L85" s="12" t="s">
        <v>334</v>
      </c>
      <c r="M85" s="12" t="s">
        <v>334</v>
      </c>
      <c r="N85" s="12" t="s">
        <v>334</v>
      </c>
      <c r="O85" s="12" t="s">
        <v>334</v>
      </c>
      <c r="P85" s="12" t="s">
        <v>334</v>
      </c>
      <c r="Q85" s="12" t="s">
        <v>334</v>
      </c>
      <c r="R85" s="12" t="s">
        <v>334</v>
      </c>
      <c r="S85" s="13">
        <v>45.8</v>
      </c>
      <c r="T85" s="13">
        <v>43.6</v>
      </c>
      <c r="U85" s="13">
        <v>43.8</v>
      </c>
      <c r="V85" s="13">
        <v>44.6</v>
      </c>
      <c r="W85" s="13">
        <v>44.2</v>
      </c>
      <c r="X85" s="13">
        <v>44.4</v>
      </c>
      <c r="Y85" s="13">
        <v>44.8</v>
      </c>
      <c r="Z85" s="13">
        <v>44</v>
      </c>
      <c r="AA85" s="13">
        <v>43.2</v>
      </c>
      <c r="AB85" s="13">
        <v>43</v>
      </c>
      <c r="AC85" s="13">
        <v>42.9</v>
      </c>
      <c r="AD85" s="13">
        <v>43.1</v>
      </c>
      <c r="AE85" s="13">
        <v>42.8</v>
      </c>
      <c r="AF85" s="13">
        <v>42.8</v>
      </c>
      <c r="AG85" s="13">
        <v>42.9</v>
      </c>
      <c r="AH85" s="13">
        <v>42.9</v>
      </c>
      <c r="AI85" s="13">
        <v>41.5</v>
      </c>
      <c r="AJ85" s="13">
        <v>41.8</v>
      </c>
      <c r="AK85" s="13">
        <v>42.6</v>
      </c>
      <c r="AL85" s="13">
        <v>43.5</v>
      </c>
    </row>
    <row r="86" spans="1:38" x14ac:dyDescent="0.2">
      <c r="A86" s="11" t="s">
        <v>317</v>
      </c>
      <c r="B86" s="12" t="s">
        <v>334</v>
      </c>
      <c r="C86" s="12" t="s">
        <v>334</v>
      </c>
      <c r="D86" s="12" t="s">
        <v>334</v>
      </c>
      <c r="E86" s="12" t="s">
        <v>334</v>
      </c>
      <c r="F86" s="12" t="s">
        <v>334</v>
      </c>
      <c r="G86" s="12" t="s">
        <v>334</v>
      </c>
      <c r="H86" s="12" t="s">
        <v>334</v>
      </c>
      <c r="I86" s="12" t="s">
        <v>334</v>
      </c>
      <c r="J86" s="12" t="s">
        <v>334</v>
      </c>
      <c r="K86" s="13">
        <v>41.9</v>
      </c>
      <c r="L86" s="13">
        <v>44</v>
      </c>
      <c r="M86" s="13">
        <v>43.4</v>
      </c>
      <c r="N86" s="13">
        <v>43.7</v>
      </c>
      <c r="O86" s="13">
        <v>43.2</v>
      </c>
      <c r="P86" s="13">
        <v>43</v>
      </c>
      <c r="Q86" s="13">
        <v>42.3</v>
      </c>
      <c r="R86" s="13">
        <v>42.2</v>
      </c>
      <c r="S86" s="13">
        <v>42.2</v>
      </c>
      <c r="T86" s="13">
        <v>41.3</v>
      </c>
      <c r="U86" s="13">
        <v>40.6</v>
      </c>
      <c r="V86" s="13">
        <v>40.5</v>
      </c>
      <c r="W86" s="13">
        <v>40.6</v>
      </c>
      <c r="X86" s="13">
        <v>41.5</v>
      </c>
      <c r="Y86" s="13">
        <v>41.3</v>
      </c>
      <c r="Z86" s="13">
        <v>40.9</v>
      </c>
      <c r="AA86" s="13">
        <v>40.5</v>
      </c>
      <c r="AB86" s="13">
        <v>40.4</v>
      </c>
      <c r="AC86" s="13">
        <v>39.9</v>
      </c>
      <c r="AD86" s="13">
        <v>38.6</v>
      </c>
      <c r="AE86" s="13">
        <v>38.700000000000003</v>
      </c>
      <c r="AF86" s="13">
        <v>39</v>
      </c>
      <c r="AG86" s="13">
        <v>39.200000000000003</v>
      </c>
      <c r="AH86" s="13">
        <v>39</v>
      </c>
      <c r="AI86" s="13">
        <v>39.200000000000003</v>
      </c>
      <c r="AJ86" s="13">
        <v>38.700000000000003</v>
      </c>
      <c r="AK86" s="13">
        <v>39.700000000000003</v>
      </c>
      <c r="AL86" s="13">
        <v>39.9</v>
      </c>
    </row>
    <row r="87" spans="1:38" x14ac:dyDescent="0.2">
      <c r="A87" s="11" t="s">
        <v>318</v>
      </c>
      <c r="B87" s="12" t="s">
        <v>334</v>
      </c>
      <c r="C87" s="12" t="s">
        <v>334</v>
      </c>
      <c r="D87" s="12" t="s">
        <v>334</v>
      </c>
      <c r="E87" s="12" t="s">
        <v>334</v>
      </c>
      <c r="F87" s="12" t="s">
        <v>334</v>
      </c>
      <c r="G87" s="12" t="s">
        <v>334</v>
      </c>
      <c r="H87" s="12" t="s">
        <v>334</v>
      </c>
      <c r="I87" s="12" t="s">
        <v>334</v>
      </c>
      <c r="J87" s="12" t="s">
        <v>334</v>
      </c>
      <c r="K87" s="12" t="s">
        <v>334</v>
      </c>
      <c r="L87" s="12" t="s">
        <v>334</v>
      </c>
      <c r="M87" s="12" t="s">
        <v>334</v>
      </c>
      <c r="N87" s="13">
        <v>44.2</v>
      </c>
      <c r="O87" s="13">
        <v>44.1</v>
      </c>
      <c r="P87" s="13">
        <v>45.2</v>
      </c>
      <c r="Q87" s="13">
        <v>45.1</v>
      </c>
      <c r="R87" s="13">
        <v>44.5</v>
      </c>
      <c r="S87" s="13">
        <v>44.4</v>
      </c>
      <c r="T87" s="13">
        <v>44.1</v>
      </c>
      <c r="U87" s="13">
        <v>43.6</v>
      </c>
      <c r="V87" s="13">
        <v>43.4</v>
      </c>
      <c r="W87" s="13">
        <v>51.3</v>
      </c>
      <c r="X87" s="13">
        <v>49.5</v>
      </c>
      <c r="Y87" s="13">
        <v>49.7</v>
      </c>
      <c r="Z87" s="13">
        <v>49.4</v>
      </c>
      <c r="AA87" s="13">
        <v>48.7</v>
      </c>
      <c r="AB87" s="13">
        <v>48.5</v>
      </c>
      <c r="AC87" s="13">
        <v>47.8</v>
      </c>
      <c r="AD87" s="13">
        <v>46.8</v>
      </c>
      <c r="AE87" s="13">
        <v>47.1</v>
      </c>
      <c r="AF87" s="13">
        <v>46.5</v>
      </c>
      <c r="AG87" s="13">
        <v>46.2</v>
      </c>
      <c r="AH87" s="13">
        <v>45.8</v>
      </c>
      <c r="AI87" s="13">
        <v>45.9</v>
      </c>
      <c r="AJ87" s="13">
        <v>45.5</v>
      </c>
      <c r="AK87" s="13">
        <v>44.6</v>
      </c>
      <c r="AL87" s="13">
        <v>44.2</v>
      </c>
    </row>
    <row r="88" spans="1:38" x14ac:dyDescent="0.2">
      <c r="A88" s="11" t="s">
        <v>319</v>
      </c>
      <c r="B88" s="12" t="s">
        <v>334</v>
      </c>
      <c r="C88" s="12" t="s">
        <v>334</v>
      </c>
      <c r="D88" s="12" t="s">
        <v>334</v>
      </c>
      <c r="E88" s="12" t="s">
        <v>334</v>
      </c>
      <c r="F88" s="12" t="s">
        <v>334</v>
      </c>
      <c r="G88" s="12" t="s">
        <v>334</v>
      </c>
      <c r="H88" s="12" t="s">
        <v>334</v>
      </c>
      <c r="I88" s="12" t="s">
        <v>334</v>
      </c>
      <c r="J88" s="12" t="s">
        <v>334</v>
      </c>
      <c r="K88" s="12" t="s">
        <v>334</v>
      </c>
      <c r="L88" s="12" t="s">
        <v>334</v>
      </c>
      <c r="M88" s="12" t="s">
        <v>334</v>
      </c>
      <c r="N88" s="12" t="s">
        <v>334</v>
      </c>
      <c r="O88" s="12" t="s">
        <v>334</v>
      </c>
      <c r="P88" s="12" t="s">
        <v>334</v>
      </c>
      <c r="Q88" s="12" t="s">
        <v>334</v>
      </c>
      <c r="R88" s="12" t="s">
        <v>334</v>
      </c>
      <c r="S88" s="12" t="s">
        <v>334</v>
      </c>
      <c r="T88" s="13">
        <v>45.8</v>
      </c>
      <c r="U88" s="13">
        <v>45.7</v>
      </c>
      <c r="V88" s="13">
        <v>46.4</v>
      </c>
      <c r="W88" s="13">
        <v>47</v>
      </c>
      <c r="X88" s="13">
        <v>46.5</v>
      </c>
      <c r="Y88" s="13">
        <v>45.9</v>
      </c>
      <c r="Z88" s="13">
        <v>45.9</v>
      </c>
      <c r="AA88" s="13">
        <v>44.9</v>
      </c>
      <c r="AB88" s="13">
        <v>44.4</v>
      </c>
      <c r="AC88" s="13">
        <v>44.1</v>
      </c>
      <c r="AD88" s="13">
        <v>43.3</v>
      </c>
      <c r="AE88" s="13">
        <v>43.4</v>
      </c>
      <c r="AF88" s="13">
        <v>43.3</v>
      </c>
      <c r="AG88" s="13">
        <v>43.1</v>
      </c>
      <c r="AH88" s="13">
        <v>42.5</v>
      </c>
      <c r="AI88" s="13">
        <v>42.5</v>
      </c>
      <c r="AJ88" s="13">
        <v>42.3</v>
      </c>
      <c r="AK88" s="13">
        <v>42.1</v>
      </c>
      <c r="AL88" s="13">
        <v>41.8</v>
      </c>
    </row>
    <row r="89" spans="1:38" x14ac:dyDescent="0.2">
      <c r="A89" s="11" t="s">
        <v>320</v>
      </c>
      <c r="B89" s="12" t="s">
        <v>334</v>
      </c>
      <c r="C89" s="12" t="s">
        <v>334</v>
      </c>
      <c r="D89" s="12" t="s">
        <v>334</v>
      </c>
      <c r="E89" s="12" t="s">
        <v>334</v>
      </c>
      <c r="F89" s="12" t="s">
        <v>334</v>
      </c>
      <c r="G89" s="12" t="s">
        <v>334</v>
      </c>
      <c r="H89" s="12" t="s">
        <v>334</v>
      </c>
      <c r="I89" s="12" t="s">
        <v>334</v>
      </c>
      <c r="J89" s="12" t="s">
        <v>334</v>
      </c>
      <c r="K89" s="13">
        <v>51.1</v>
      </c>
      <c r="L89" s="13">
        <v>51.9</v>
      </c>
      <c r="M89" s="13">
        <v>51.7</v>
      </c>
      <c r="N89" s="13">
        <v>52.1</v>
      </c>
      <c r="O89" s="13">
        <v>51.5</v>
      </c>
      <c r="P89" s="13">
        <v>51.4</v>
      </c>
      <c r="Q89" s="13">
        <v>50</v>
      </c>
      <c r="R89" s="13">
        <v>48.5</v>
      </c>
      <c r="S89" s="13">
        <v>48.4</v>
      </c>
      <c r="T89" s="13">
        <v>47.8</v>
      </c>
      <c r="U89" s="13">
        <v>48.2</v>
      </c>
      <c r="V89" s="13">
        <v>46.8</v>
      </c>
      <c r="W89" s="13">
        <v>47.6</v>
      </c>
      <c r="X89" s="13">
        <v>47.4</v>
      </c>
      <c r="Y89" s="13">
        <v>47.3</v>
      </c>
      <c r="Z89" s="13">
        <v>47.7</v>
      </c>
      <c r="AA89" s="13">
        <v>47.8</v>
      </c>
      <c r="AB89" s="13">
        <v>45.9</v>
      </c>
      <c r="AC89" s="13">
        <v>45.8</v>
      </c>
      <c r="AD89" s="13">
        <v>49.3</v>
      </c>
      <c r="AE89" s="13">
        <v>49.1</v>
      </c>
      <c r="AF89" s="13">
        <v>48.6</v>
      </c>
      <c r="AG89" s="13">
        <v>48.8</v>
      </c>
      <c r="AH89" s="13">
        <v>47.5</v>
      </c>
      <c r="AI89" s="13">
        <v>46.9</v>
      </c>
      <c r="AJ89" s="13">
        <v>48</v>
      </c>
      <c r="AK89" s="13">
        <v>46.6</v>
      </c>
      <c r="AL89" s="13">
        <v>46.1</v>
      </c>
    </row>
    <row r="90" spans="1:38" x14ac:dyDescent="0.2">
      <c r="A90" s="11" t="s">
        <v>321</v>
      </c>
      <c r="B90" s="12" t="s">
        <v>334</v>
      </c>
      <c r="C90" s="12" t="s">
        <v>334</v>
      </c>
      <c r="D90" s="12" t="s">
        <v>334</v>
      </c>
      <c r="E90" s="12" t="s">
        <v>334</v>
      </c>
      <c r="F90" s="12" t="s">
        <v>334</v>
      </c>
      <c r="G90" s="12" t="s">
        <v>334</v>
      </c>
      <c r="H90" s="12" t="s">
        <v>334</v>
      </c>
      <c r="I90" s="12" t="s">
        <v>334</v>
      </c>
      <c r="J90" s="12" t="s">
        <v>334</v>
      </c>
      <c r="K90" s="12" t="s">
        <v>334</v>
      </c>
      <c r="L90" s="12" t="s">
        <v>334</v>
      </c>
      <c r="M90" s="12" t="s">
        <v>334</v>
      </c>
      <c r="N90" s="12" t="s">
        <v>334</v>
      </c>
      <c r="O90" s="12" t="s">
        <v>334</v>
      </c>
      <c r="P90" s="13">
        <v>46.4</v>
      </c>
      <c r="Q90" s="13">
        <v>46.3</v>
      </c>
      <c r="R90" s="13">
        <v>45.7</v>
      </c>
      <c r="S90" s="13">
        <v>45.2</v>
      </c>
      <c r="T90" s="13">
        <v>44.5</v>
      </c>
      <c r="U90" s="13">
        <v>46.3</v>
      </c>
      <c r="V90" s="13">
        <v>46.1</v>
      </c>
      <c r="W90" s="13">
        <v>45</v>
      </c>
      <c r="X90" s="13">
        <v>44.9</v>
      </c>
      <c r="Y90" s="13">
        <v>43.8</v>
      </c>
      <c r="Z90" s="13">
        <v>43.2</v>
      </c>
      <c r="AA90" s="13">
        <v>42.6</v>
      </c>
      <c r="AB90" s="13">
        <v>42.3</v>
      </c>
      <c r="AC90" s="13">
        <v>42.2</v>
      </c>
      <c r="AD90" s="13">
        <v>42</v>
      </c>
      <c r="AE90" s="13">
        <v>42</v>
      </c>
      <c r="AF90" s="13">
        <v>42</v>
      </c>
      <c r="AG90" s="13">
        <v>41.7</v>
      </c>
      <c r="AH90" s="13">
        <v>41.3</v>
      </c>
      <c r="AI90" s="13">
        <v>41.1</v>
      </c>
      <c r="AJ90" s="13">
        <v>40.799999999999997</v>
      </c>
      <c r="AK90" s="13">
        <v>40.799999999999997</v>
      </c>
      <c r="AL90" s="13">
        <v>41.1</v>
      </c>
    </row>
    <row r="91" spans="1:38" x14ac:dyDescent="0.2">
      <c r="A91" s="11" t="s">
        <v>322</v>
      </c>
      <c r="B91" s="12" t="s">
        <v>334</v>
      </c>
      <c r="C91" s="12" t="s">
        <v>334</v>
      </c>
      <c r="D91" s="12" t="s">
        <v>334</v>
      </c>
      <c r="E91" s="12" t="s">
        <v>334</v>
      </c>
      <c r="F91" s="12" t="s">
        <v>334</v>
      </c>
      <c r="G91" s="12" t="s">
        <v>334</v>
      </c>
      <c r="H91" s="12" t="s">
        <v>334</v>
      </c>
      <c r="I91" s="12" t="s">
        <v>334</v>
      </c>
      <c r="J91" s="12" t="s">
        <v>334</v>
      </c>
      <c r="K91" s="12" t="s">
        <v>334</v>
      </c>
      <c r="L91" s="12" t="s">
        <v>334</v>
      </c>
      <c r="M91" s="12" t="s">
        <v>334</v>
      </c>
      <c r="N91" s="12" t="s">
        <v>334</v>
      </c>
      <c r="O91" s="13">
        <v>45.6</v>
      </c>
      <c r="P91" s="13">
        <v>46.9</v>
      </c>
      <c r="Q91" s="13">
        <v>46.8</v>
      </c>
      <c r="R91" s="13">
        <v>44.8</v>
      </c>
      <c r="S91" s="13">
        <v>45</v>
      </c>
      <c r="T91" s="13">
        <v>45.5</v>
      </c>
      <c r="U91" s="13">
        <v>45.2</v>
      </c>
      <c r="V91" s="13">
        <v>45.8</v>
      </c>
      <c r="W91" s="13">
        <v>45.6</v>
      </c>
      <c r="X91" s="13">
        <v>45</v>
      </c>
      <c r="Y91" s="13">
        <v>44.6</v>
      </c>
      <c r="Z91" s="13">
        <v>44.6</v>
      </c>
      <c r="AA91" s="13">
        <v>44.4</v>
      </c>
      <c r="AB91" s="13">
        <v>43.6</v>
      </c>
      <c r="AC91" s="13">
        <v>43.2</v>
      </c>
      <c r="AD91" s="13">
        <v>42.7</v>
      </c>
      <c r="AE91" s="13">
        <v>42.7</v>
      </c>
      <c r="AF91" s="13">
        <v>42.8</v>
      </c>
      <c r="AG91" s="13">
        <v>42</v>
      </c>
      <c r="AH91" s="13">
        <v>41.5</v>
      </c>
      <c r="AI91" s="13">
        <v>41.6</v>
      </c>
      <c r="AJ91" s="13">
        <v>41.9</v>
      </c>
      <c r="AK91" s="13">
        <v>41.9</v>
      </c>
      <c r="AL91" s="13">
        <v>41.7</v>
      </c>
    </row>
    <row r="92" spans="1:38" x14ac:dyDescent="0.2">
      <c r="A92" s="11" t="s">
        <v>323</v>
      </c>
      <c r="B92" s="12" t="s">
        <v>334</v>
      </c>
      <c r="C92" s="12" t="s">
        <v>334</v>
      </c>
      <c r="D92" s="12" t="s">
        <v>334</v>
      </c>
      <c r="E92" s="12" t="s">
        <v>334</v>
      </c>
      <c r="F92" s="12" t="s">
        <v>334</v>
      </c>
      <c r="G92" s="12" t="s">
        <v>334</v>
      </c>
      <c r="H92" s="12" t="s">
        <v>334</v>
      </c>
      <c r="I92" s="12" t="s">
        <v>334</v>
      </c>
      <c r="J92" s="12" t="s">
        <v>334</v>
      </c>
      <c r="K92" s="12" t="s">
        <v>334</v>
      </c>
      <c r="L92" s="12" t="s">
        <v>334</v>
      </c>
      <c r="M92" s="12" t="s">
        <v>334</v>
      </c>
      <c r="N92" s="12" t="s">
        <v>334</v>
      </c>
      <c r="O92" s="12" t="s">
        <v>334</v>
      </c>
      <c r="P92" s="12" t="s">
        <v>334</v>
      </c>
      <c r="Q92" s="13">
        <v>48.3</v>
      </c>
      <c r="R92" s="13">
        <v>47.6</v>
      </c>
      <c r="S92" s="13">
        <v>47.7</v>
      </c>
      <c r="T92" s="13">
        <v>45.9</v>
      </c>
      <c r="U92" s="13">
        <v>44.4</v>
      </c>
      <c r="V92" s="13">
        <v>43.6</v>
      </c>
      <c r="W92" s="13">
        <v>43.9</v>
      </c>
      <c r="X92" s="13">
        <v>43.9</v>
      </c>
      <c r="Y92" s="13">
        <v>44</v>
      </c>
      <c r="Z92" s="13">
        <v>43.7</v>
      </c>
      <c r="AA92" s="13">
        <v>43</v>
      </c>
      <c r="AB92" s="13">
        <v>42.9</v>
      </c>
      <c r="AC92" s="13">
        <v>43.3</v>
      </c>
      <c r="AD92" s="13">
        <v>43.4</v>
      </c>
      <c r="AE92" s="13">
        <v>43.8</v>
      </c>
      <c r="AF92" s="13">
        <v>43.8</v>
      </c>
      <c r="AG92" s="13">
        <v>43.7</v>
      </c>
      <c r="AH92" s="13">
        <v>43.8</v>
      </c>
      <c r="AI92" s="13">
        <v>43.6</v>
      </c>
      <c r="AJ92" s="13">
        <v>43.1</v>
      </c>
      <c r="AK92" s="13">
        <v>43.5</v>
      </c>
      <c r="AL92" s="13">
        <v>42.4</v>
      </c>
    </row>
    <row r="93" spans="1:38" x14ac:dyDescent="0.2">
      <c r="A93" s="11" t="s">
        <v>324</v>
      </c>
      <c r="B93" s="12" t="s">
        <v>334</v>
      </c>
      <c r="C93" s="12" t="s">
        <v>334</v>
      </c>
      <c r="D93" s="12" t="s">
        <v>334</v>
      </c>
      <c r="E93" s="12" t="s">
        <v>334</v>
      </c>
      <c r="F93" s="12" t="s">
        <v>334</v>
      </c>
      <c r="G93" s="12" t="s">
        <v>334</v>
      </c>
      <c r="H93" s="12" t="s">
        <v>334</v>
      </c>
      <c r="I93" s="12" t="s">
        <v>334</v>
      </c>
      <c r="J93" s="12" t="s">
        <v>334</v>
      </c>
      <c r="K93" s="12" t="s">
        <v>334</v>
      </c>
      <c r="L93" s="12" t="s">
        <v>334</v>
      </c>
      <c r="M93" s="12" t="s">
        <v>334</v>
      </c>
      <c r="N93" s="12" t="s">
        <v>334</v>
      </c>
      <c r="O93" s="12" t="s">
        <v>334</v>
      </c>
      <c r="P93" s="13">
        <v>46.5</v>
      </c>
      <c r="Q93" s="13">
        <v>47.7</v>
      </c>
      <c r="R93" s="13">
        <v>45.5</v>
      </c>
      <c r="S93" s="13">
        <v>45.4</v>
      </c>
      <c r="T93" s="13">
        <v>45.3</v>
      </c>
      <c r="U93" s="13">
        <v>44.2</v>
      </c>
      <c r="V93" s="13">
        <v>44</v>
      </c>
      <c r="W93" s="13">
        <v>44.2</v>
      </c>
      <c r="X93" s="13">
        <v>43.8</v>
      </c>
      <c r="Y93" s="13">
        <v>43.5</v>
      </c>
      <c r="Z93" s="13">
        <v>43.2</v>
      </c>
      <c r="AA93" s="13">
        <v>43.3</v>
      </c>
      <c r="AB93" s="13">
        <v>43.1</v>
      </c>
      <c r="AC93" s="13">
        <v>43</v>
      </c>
      <c r="AD93" s="13">
        <v>42.3</v>
      </c>
      <c r="AE93" s="13">
        <v>43.1</v>
      </c>
      <c r="AF93" s="13">
        <v>43.7</v>
      </c>
      <c r="AG93" s="13">
        <v>44</v>
      </c>
      <c r="AH93" s="13">
        <v>43.6</v>
      </c>
      <c r="AI93" s="13">
        <v>43.8</v>
      </c>
      <c r="AJ93" s="13">
        <v>43.7</v>
      </c>
      <c r="AK93" s="13">
        <v>43.3</v>
      </c>
      <c r="AL93" s="13">
        <v>43</v>
      </c>
    </row>
    <row r="94" spans="1:38" x14ac:dyDescent="0.2">
      <c r="A94" s="11" t="s">
        <v>325</v>
      </c>
      <c r="B94" s="12" t="s">
        <v>334</v>
      </c>
      <c r="C94" s="12" t="s">
        <v>334</v>
      </c>
      <c r="D94" s="12" t="s">
        <v>334</v>
      </c>
      <c r="E94" s="12" t="s">
        <v>334</v>
      </c>
      <c r="F94" s="12" t="s">
        <v>334</v>
      </c>
      <c r="G94" s="12" t="s">
        <v>334</v>
      </c>
      <c r="H94" s="12" t="s">
        <v>334</v>
      </c>
      <c r="I94" s="12" t="s">
        <v>334</v>
      </c>
      <c r="J94" s="12" t="s">
        <v>334</v>
      </c>
      <c r="K94" s="12" t="s">
        <v>334</v>
      </c>
      <c r="L94" s="12" t="s">
        <v>334</v>
      </c>
      <c r="M94" s="12" t="s">
        <v>334</v>
      </c>
      <c r="N94" s="12" t="s">
        <v>334</v>
      </c>
      <c r="O94" s="12" t="s">
        <v>334</v>
      </c>
      <c r="P94" s="13">
        <v>43.8</v>
      </c>
      <c r="Q94" s="13">
        <v>43.2</v>
      </c>
      <c r="R94" s="13">
        <v>43.9</v>
      </c>
      <c r="S94" s="13">
        <v>43.6</v>
      </c>
      <c r="T94" s="13">
        <v>42.9</v>
      </c>
      <c r="U94" s="13">
        <v>43</v>
      </c>
      <c r="V94" s="13">
        <v>42.8</v>
      </c>
      <c r="W94" s="13">
        <v>42.9</v>
      </c>
      <c r="X94" s="13">
        <v>42.7</v>
      </c>
      <c r="Y94" s="13">
        <v>42.3</v>
      </c>
      <c r="Z94" s="13">
        <v>42.2</v>
      </c>
      <c r="AA94" s="13">
        <v>42</v>
      </c>
      <c r="AB94" s="13">
        <v>41.7</v>
      </c>
      <c r="AC94" s="13">
        <v>41.6</v>
      </c>
      <c r="AD94" s="13">
        <v>41.2</v>
      </c>
      <c r="AE94" s="13">
        <v>41.4</v>
      </c>
      <c r="AF94" s="13">
        <v>41.6</v>
      </c>
      <c r="AG94" s="13">
        <v>41.2</v>
      </c>
      <c r="AH94" s="13">
        <v>41.1</v>
      </c>
      <c r="AI94" s="13">
        <v>40.799999999999997</v>
      </c>
      <c r="AJ94" s="13">
        <v>40.5</v>
      </c>
      <c r="AK94" s="13">
        <v>40.4</v>
      </c>
      <c r="AL94" s="13">
        <v>40.4</v>
      </c>
    </row>
    <row r="95" spans="1:38" x14ac:dyDescent="0.2">
      <c r="A95" s="11" t="s">
        <v>326</v>
      </c>
      <c r="B95" s="12" t="s">
        <v>334</v>
      </c>
      <c r="C95" s="12" t="s">
        <v>334</v>
      </c>
      <c r="D95" s="12" t="s">
        <v>334</v>
      </c>
      <c r="E95" s="12" t="s">
        <v>334</v>
      </c>
      <c r="F95" s="12" t="s">
        <v>334</v>
      </c>
      <c r="G95" s="12" t="s">
        <v>334</v>
      </c>
      <c r="H95" s="12" t="s">
        <v>334</v>
      </c>
      <c r="I95" s="12" t="s">
        <v>334</v>
      </c>
      <c r="J95" s="12" t="s">
        <v>334</v>
      </c>
      <c r="K95" s="13">
        <v>46.5</v>
      </c>
      <c r="L95" s="13">
        <v>46.1</v>
      </c>
      <c r="M95" s="13">
        <v>46.3</v>
      </c>
      <c r="N95" s="13">
        <v>46.4</v>
      </c>
      <c r="O95" s="13">
        <v>46.1</v>
      </c>
      <c r="P95" s="13">
        <v>46.5</v>
      </c>
      <c r="Q95" s="13">
        <v>45.9</v>
      </c>
      <c r="R95" s="13">
        <v>45</v>
      </c>
      <c r="S95" s="13">
        <v>44.8</v>
      </c>
      <c r="T95" s="13">
        <v>45.7</v>
      </c>
      <c r="U95" s="13">
        <v>44.9</v>
      </c>
      <c r="V95" s="13">
        <v>44.9</v>
      </c>
      <c r="W95" s="13">
        <v>44.3</v>
      </c>
      <c r="X95" s="13">
        <v>44</v>
      </c>
      <c r="Y95" s="13">
        <v>43.8</v>
      </c>
      <c r="Z95" s="13">
        <v>43.8</v>
      </c>
      <c r="AA95" s="13">
        <v>43.6</v>
      </c>
      <c r="AB95" s="13">
        <v>43.3</v>
      </c>
      <c r="AC95" s="13">
        <v>43.2</v>
      </c>
      <c r="AD95" s="13">
        <v>43.6</v>
      </c>
      <c r="AE95" s="13">
        <v>43.4</v>
      </c>
      <c r="AF95" s="13">
        <v>43.2</v>
      </c>
      <c r="AG95" s="13">
        <v>43.2</v>
      </c>
      <c r="AH95" s="13">
        <v>43</v>
      </c>
      <c r="AI95" s="13">
        <v>42.8</v>
      </c>
      <c r="AJ95" s="13">
        <v>42.5</v>
      </c>
      <c r="AK95" s="13">
        <v>41.9</v>
      </c>
      <c r="AL95" s="13">
        <v>42.1</v>
      </c>
    </row>
    <row r="96" spans="1:38" x14ac:dyDescent="0.2">
      <c r="A96" s="11" t="s">
        <v>327</v>
      </c>
      <c r="B96" s="12" t="s">
        <v>334</v>
      </c>
      <c r="C96" s="12" t="s">
        <v>334</v>
      </c>
      <c r="D96" s="12" t="s">
        <v>334</v>
      </c>
      <c r="E96" s="12" t="s">
        <v>334</v>
      </c>
      <c r="F96" s="12" t="s">
        <v>334</v>
      </c>
      <c r="G96" s="12" t="s">
        <v>334</v>
      </c>
      <c r="H96" s="12" t="s">
        <v>334</v>
      </c>
      <c r="I96" s="12" t="s">
        <v>334</v>
      </c>
      <c r="J96" s="12" t="s">
        <v>334</v>
      </c>
      <c r="K96" s="12" t="s">
        <v>334</v>
      </c>
      <c r="L96" s="12" t="s">
        <v>334</v>
      </c>
      <c r="M96" s="12" t="s">
        <v>334</v>
      </c>
      <c r="N96" s="13">
        <v>50</v>
      </c>
      <c r="O96" s="13">
        <v>52.1</v>
      </c>
      <c r="P96" s="13">
        <v>51.7</v>
      </c>
      <c r="Q96" s="13">
        <v>50.3</v>
      </c>
      <c r="R96" s="13">
        <v>51.3</v>
      </c>
      <c r="S96" s="13">
        <v>52.9</v>
      </c>
      <c r="T96" s="13">
        <v>52.2</v>
      </c>
      <c r="U96" s="13">
        <v>49.7</v>
      </c>
      <c r="V96" s="13">
        <v>50.1</v>
      </c>
      <c r="W96" s="13">
        <v>47.5</v>
      </c>
      <c r="X96" s="13">
        <v>49.2</v>
      </c>
      <c r="Y96" s="13">
        <v>48.3</v>
      </c>
      <c r="Z96" s="13">
        <v>48.2</v>
      </c>
      <c r="AA96" s="13">
        <v>47</v>
      </c>
      <c r="AB96" s="13">
        <v>46.2</v>
      </c>
      <c r="AC96" s="13">
        <v>46</v>
      </c>
      <c r="AD96" s="13">
        <v>45.6</v>
      </c>
      <c r="AE96" s="13">
        <v>44.9</v>
      </c>
      <c r="AF96" s="13">
        <v>45.5</v>
      </c>
      <c r="AG96" s="13">
        <v>46.1</v>
      </c>
      <c r="AH96" s="13">
        <v>46</v>
      </c>
      <c r="AI96" s="13">
        <v>45.3</v>
      </c>
      <c r="AJ96" s="13">
        <v>45.3</v>
      </c>
      <c r="AK96" s="13">
        <v>45.1</v>
      </c>
      <c r="AL96" s="13">
        <v>44.6</v>
      </c>
    </row>
    <row r="97" spans="1:38" x14ac:dyDescent="0.2">
      <c r="A97" s="11" t="s">
        <v>328</v>
      </c>
      <c r="B97" s="12" t="s">
        <v>334</v>
      </c>
      <c r="C97" s="12" t="s">
        <v>334</v>
      </c>
      <c r="D97" s="12" t="s">
        <v>334</v>
      </c>
      <c r="E97" s="12" t="s">
        <v>334</v>
      </c>
      <c r="F97" s="12" t="s">
        <v>334</v>
      </c>
      <c r="G97" s="12" t="s">
        <v>334</v>
      </c>
      <c r="H97" s="12" t="s">
        <v>334</v>
      </c>
      <c r="I97" s="12" t="s">
        <v>334</v>
      </c>
      <c r="J97" s="12" t="s">
        <v>334</v>
      </c>
      <c r="K97" s="12" t="s">
        <v>334</v>
      </c>
      <c r="L97" s="12" t="s">
        <v>334</v>
      </c>
      <c r="M97" s="12" t="s">
        <v>334</v>
      </c>
      <c r="N97" s="12" t="s">
        <v>334</v>
      </c>
      <c r="O97" s="13">
        <v>40.6</v>
      </c>
      <c r="P97" s="13">
        <v>40.6</v>
      </c>
      <c r="Q97" s="13">
        <v>40.1</v>
      </c>
      <c r="R97" s="13">
        <v>40</v>
      </c>
      <c r="S97" s="13">
        <v>39.299999999999997</v>
      </c>
      <c r="T97" s="13">
        <v>39.200000000000003</v>
      </c>
      <c r="U97" s="13">
        <v>39.5</v>
      </c>
      <c r="V97" s="13">
        <v>38.9</v>
      </c>
      <c r="W97" s="13">
        <v>38.700000000000003</v>
      </c>
      <c r="X97" s="13">
        <v>39</v>
      </c>
      <c r="Y97" s="13">
        <v>39.4</v>
      </c>
      <c r="Z97" s="13">
        <v>39.5</v>
      </c>
      <c r="AA97" s="13">
        <v>38.799999999999997</v>
      </c>
      <c r="AB97" s="13">
        <v>38.5</v>
      </c>
      <c r="AC97" s="13">
        <v>38.700000000000003</v>
      </c>
      <c r="AD97" s="13">
        <v>38.6</v>
      </c>
      <c r="AE97" s="13">
        <v>38.799999999999997</v>
      </c>
      <c r="AF97" s="13">
        <v>38.9</v>
      </c>
      <c r="AG97" s="13">
        <v>38.9</v>
      </c>
      <c r="AH97" s="13">
        <v>38.9</v>
      </c>
      <c r="AI97" s="13">
        <v>38.700000000000003</v>
      </c>
      <c r="AJ97" s="13">
        <v>38.700000000000003</v>
      </c>
      <c r="AK97" s="13">
        <v>38.4</v>
      </c>
      <c r="AL97" s="13">
        <v>38.1</v>
      </c>
    </row>
    <row r="98" spans="1:38" x14ac:dyDescent="0.2">
      <c r="A98" s="11" t="s">
        <v>329</v>
      </c>
      <c r="B98" s="12" t="s">
        <v>334</v>
      </c>
      <c r="C98" s="12" t="s">
        <v>334</v>
      </c>
      <c r="D98" s="12" t="s">
        <v>334</v>
      </c>
      <c r="E98" s="12" t="s">
        <v>334</v>
      </c>
      <c r="F98" s="12" t="s">
        <v>334</v>
      </c>
      <c r="G98" s="12" t="s">
        <v>334</v>
      </c>
      <c r="H98" s="12" t="s">
        <v>334</v>
      </c>
      <c r="I98" s="12" t="s">
        <v>334</v>
      </c>
      <c r="J98" s="12" t="s">
        <v>334</v>
      </c>
      <c r="K98" s="12" t="s">
        <v>334</v>
      </c>
      <c r="L98" s="12" t="s">
        <v>334</v>
      </c>
      <c r="M98" s="12" t="s">
        <v>334</v>
      </c>
      <c r="N98" s="12" t="s">
        <v>334</v>
      </c>
      <c r="O98" s="13">
        <v>42.6</v>
      </c>
      <c r="P98" s="13">
        <v>43.1</v>
      </c>
      <c r="Q98" s="13">
        <v>42.7</v>
      </c>
      <c r="R98" s="13">
        <v>43</v>
      </c>
      <c r="S98" s="13">
        <v>42.4</v>
      </c>
      <c r="T98" s="13">
        <v>41.5</v>
      </c>
      <c r="U98" s="13">
        <v>40.799999999999997</v>
      </c>
      <c r="V98" s="13">
        <v>40.5</v>
      </c>
      <c r="W98" s="13">
        <v>40.799999999999997</v>
      </c>
      <c r="X98" s="13">
        <v>40.700000000000003</v>
      </c>
      <c r="Y98" s="13">
        <v>40.6</v>
      </c>
      <c r="Z98" s="13">
        <v>40.1</v>
      </c>
      <c r="AA98" s="13">
        <v>40</v>
      </c>
      <c r="AB98" s="13">
        <v>39.700000000000003</v>
      </c>
      <c r="AC98" s="13">
        <v>40</v>
      </c>
      <c r="AD98" s="13">
        <v>40.6</v>
      </c>
      <c r="AE98" s="13">
        <v>40.4</v>
      </c>
      <c r="AF98" s="13">
        <v>40.299999999999997</v>
      </c>
      <c r="AG98" s="13">
        <v>40</v>
      </c>
      <c r="AH98" s="13">
        <v>40.299999999999997</v>
      </c>
      <c r="AI98" s="13">
        <v>40</v>
      </c>
      <c r="AJ98" s="13">
        <v>39.799999999999997</v>
      </c>
      <c r="AK98" s="13">
        <v>39.700000000000003</v>
      </c>
      <c r="AL98" s="13">
        <v>39.299999999999997</v>
      </c>
    </row>
    <row r="99" spans="1:38" x14ac:dyDescent="0.2">
      <c r="A99" s="11" t="s">
        <v>330</v>
      </c>
      <c r="B99" s="12" t="s">
        <v>334</v>
      </c>
      <c r="C99" s="12" t="s">
        <v>334</v>
      </c>
      <c r="D99" s="12" t="s">
        <v>334</v>
      </c>
      <c r="E99" s="12" t="s">
        <v>334</v>
      </c>
      <c r="F99" s="12" t="s">
        <v>334</v>
      </c>
      <c r="G99" s="12" t="s">
        <v>334</v>
      </c>
      <c r="H99" s="12" t="s">
        <v>334</v>
      </c>
      <c r="I99" s="12" t="s">
        <v>334</v>
      </c>
      <c r="J99" s="12" t="s">
        <v>334</v>
      </c>
      <c r="K99" s="12" t="s">
        <v>334</v>
      </c>
      <c r="L99" s="12" t="s">
        <v>334</v>
      </c>
      <c r="M99" s="12" t="s">
        <v>334</v>
      </c>
      <c r="N99" s="12" t="s">
        <v>334</v>
      </c>
      <c r="O99" s="12" t="s">
        <v>334</v>
      </c>
      <c r="P99" s="12" t="s">
        <v>334</v>
      </c>
      <c r="Q99" s="12" t="s">
        <v>334</v>
      </c>
      <c r="R99" s="12" t="s">
        <v>334</v>
      </c>
      <c r="S99" s="12" t="s">
        <v>334</v>
      </c>
      <c r="T99" s="12" t="s">
        <v>334</v>
      </c>
      <c r="U99" s="12" t="s">
        <v>334</v>
      </c>
      <c r="V99" s="12" t="s">
        <v>334</v>
      </c>
      <c r="W99" s="12" t="s">
        <v>334</v>
      </c>
      <c r="X99" s="12" t="s">
        <v>334</v>
      </c>
      <c r="Y99" s="12" t="s">
        <v>334</v>
      </c>
      <c r="Z99" s="12" t="s">
        <v>334</v>
      </c>
      <c r="AA99" s="12" t="s">
        <v>334</v>
      </c>
      <c r="AB99" s="12" t="s">
        <v>334</v>
      </c>
      <c r="AC99" s="12" t="s">
        <v>334</v>
      </c>
      <c r="AD99" s="13">
        <v>43.5</v>
      </c>
      <c r="AE99" s="13">
        <v>45.3</v>
      </c>
      <c r="AF99" s="13">
        <v>45.5</v>
      </c>
      <c r="AG99" s="13">
        <v>45.3</v>
      </c>
      <c r="AH99" s="13">
        <v>45.8</v>
      </c>
      <c r="AI99" s="13">
        <v>45.6</v>
      </c>
      <c r="AJ99" s="13">
        <v>46</v>
      </c>
      <c r="AK99" s="13">
        <v>45.7</v>
      </c>
      <c r="AL99" s="13">
        <v>44.9</v>
      </c>
    </row>
    <row r="100" spans="1:38" x14ac:dyDescent="0.2">
      <c r="A100" s="11" t="s">
        <v>331</v>
      </c>
      <c r="B100" s="12" t="s">
        <v>334</v>
      </c>
      <c r="C100" s="12" t="s">
        <v>334</v>
      </c>
      <c r="D100" s="12" t="s">
        <v>334</v>
      </c>
      <c r="E100" s="12" t="s">
        <v>334</v>
      </c>
      <c r="F100" s="12" t="s">
        <v>334</v>
      </c>
      <c r="G100" s="12" t="s">
        <v>334</v>
      </c>
      <c r="H100" s="12" t="s">
        <v>334</v>
      </c>
      <c r="I100" s="12" t="s">
        <v>334</v>
      </c>
      <c r="J100" s="12" t="s">
        <v>334</v>
      </c>
      <c r="K100" s="12" t="s">
        <v>334</v>
      </c>
      <c r="L100" s="12" t="s">
        <v>334</v>
      </c>
      <c r="M100" s="12" t="s">
        <v>334</v>
      </c>
      <c r="N100" s="12" t="s">
        <v>334</v>
      </c>
      <c r="O100" s="12" t="s">
        <v>334</v>
      </c>
      <c r="P100" s="12" t="s">
        <v>334</v>
      </c>
      <c r="Q100" s="12" t="s">
        <v>334</v>
      </c>
      <c r="R100" s="12" t="s">
        <v>334</v>
      </c>
      <c r="S100" s="12" t="s">
        <v>334</v>
      </c>
      <c r="T100" s="12" t="s">
        <v>334</v>
      </c>
      <c r="U100" s="12" t="s">
        <v>334</v>
      </c>
      <c r="V100" s="12" t="s">
        <v>334</v>
      </c>
      <c r="W100" s="12" t="s">
        <v>334</v>
      </c>
      <c r="X100" s="12" t="s">
        <v>334</v>
      </c>
      <c r="Y100" s="13">
        <v>45.3</v>
      </c>
      <c r="Z100" s="13">
        <v>44.4</v>
      </c>
      <c r="AA100" s="13">
        <v>44.5</v>
      </c>
      <c r="AB100" s="13">
        <v>44.6</v>
      </c>
      <c r="AC100" s="13">
        <v>43.7</v>
      </c>
      <c r="AD100" s="13">
        <v>43.3</v>
      </c>
      <c r="AE100" s="13">
        <v>42.4</v>
      </c>
      <c r="AF100" s="13">
        <v>42.2</v>
      </c>
      <c r="AG100" s="13">
        <v>41.5</v>
      </c>
      <c r="AH100" s="13">
        <v>41.4</v>
      </c>
      <c r="AI100" s="13">
        <v>41.6</v>
      </c>
      <c r="AJ100" s="13">
        <v>42.7</v>
      </c>
      <c r="AK100" s="13">
        <v>42.1</v>
      </c>
      <c r="AL100" s="13">
        <v>41.9</v>
      </c>
    </row>
    <row r="101" spans="1:38" x14ac:dyDescent="0.2">
      <c r="A101" s="11" t="s">
        <v>332</v>
      </c>
      <c r="B101" s="12" t="s">
        <v>334</v>
      </c>
      <c r="C101" s="12" t="s">
        <v>334</v>
      </c>
      <c r="D101" s="12" t="s">
        <v>334</v>
      </c>
      <c r="E101" s="12" t="s">
        <v>334</v>
      </c>
      <c r="F101" s="12" t="s">
        <v>334</v>
      </c>
      <c r="G101" s="12" t="s">
        <v>334</v>
      </c>
      <c r="H101" s="12" t="s">
        <v>334</v>
      </c>
      <c r="I101" s="12" t="s">
        <v>334</v>
      </c>
      <c r="J101" s="12" t="s">
        <v>334</v>
      </c>
      <c r="K101" s="12" t="s">
        <v>334</v>
      </c>
      <c r="L101" s="12" t="s">
        <v>334</v>
      </c>
      <c r="M101" s="12" t="s">
        <v>334</v>
      </c>
      <c r="N101" s="12" t="s">
        <v>334</v>
      </c>
      <c r="O101" s="12" t="s">
        <v>334</v>
      </c>
      <c r="P101" s="12" t="s">
        <v>334</v>
      </c>
      <c r="Q101" s="12" t="s">
        <v>334</v>
      </c>
      <c r="R101" s="12" t="s">
        <v>334</v>
      </c>
      <c r="S101" s="12" t="s">
        <v>334</v>
      </c>
      <c r="T101" s="12" t="s">
        <v>334</v>
      </c>
      <c r="U101" s="12" t="s">
        <v>334</v>
      </c>
      <c r="V101" s="12" t="s">
        <v>334</v>
      </c>
      <c r="W101" s="12" t="s">
        <v>334</v>
      </c>
      <c r="X101" s="12" t="s">
        <v>334</v>
      </c>
      <c r="Y101" s="12" t="s">
        <v>334</v>
      </c>
      <c r="Z101" s="12" t="s">
        <v>334</v>
      </c>
      <c r="AA101" s="12" t="s">
        <v>334</v>
      </c>
      <c r="AB101" s="12" t="s">
        <v>334</v>
      </c>
      <c r="AC101" s="13">
        <v>45.9</v>
      </c>
      <c r="AD101" s="12" t="s">
        <v>334</v>
      </c>
      <c r="AE101" s="12" t="s">
        <v>334</v>
      </c>
      <c r="AF101" s="13">
        <v>45.2</v>
      </c>
      <c r="AG101" s="13">
        <v>44.5</v>
      </c>
      <c r="AH101" s="13">
        <v>45.8</v>
      </c>
      <c r="AI101" s="13">
        <v>44.7</v>
      </c>
      <c r="AJ101" s="13">
        <v>44.6</v>
      </c>
      <c r="AK101" s="13">
        <v>44.2</v>
      </c>
      <c r="AL101" s="13">
        <v>44.4</v>
      </c>
    </row>
    <row r="102" spans="1:38" x14ac:dyDescent="0.2">
      <c r="A102" s="11" t="s">
        <v>333</v>
      </c>
      <c r="B102" s="12" t="s">
        <v>334</v>
      </c>
      <c r="C102" s="12" t="s">
        <v>334</v>
      </c>
      <c r="D102" s="12" t="s">
        <v>334</v>
      </c>
      <c r="E102" s="12" t="s">
        <v>334</v>
      </c>
      <c r="F102" s="12" t="s">
        <v>334</v>
      </c>
      <c r="G102" s="12" t="s">
        <v>334</v>
      </c>
      <c r="H102" s="12" t="s">
        <v>334</v>
      </c>
      <c r="I102" s="12" t="s">
        <v>334</v>
      </c>
      <c r="J102" s="12" t="s">
        <v>334</v>
      </c>
      <c r="K102" s="12" t="s">
        <v>334</v>
      </c>
      <c r="L102" s="12" t="s">
        <v>334</v>
      </c>
      <c r="M102" s="12" t="s">
        <v>334</v>
      </c>
      <c r="N102" s="12" t="s">
        <v>334</v>
      </c>
      <c r="O102" s="12" t="s">
        <v>334</v>
      </c>
      <c r="P102" s="12" t="s">
        <v>334</v>
      </c>
      <c r="Q102" s="12" t="s">
        <v>334</v>
      </c>
      <c r="R102" s="12" t="s">
        <v>334</v>
      </c>
      <c r="S102" s="12" t="s">
        <v>334</v>
      </c>
      <c r="T102" s="12" t="s">
        <v>334</v>
      </c>
      <c r="U102" s="12" t="s">
        <v>334</v>
      </c>
      <c r="V102" s="12" t="s">
        <v>334</v>
      </c>
      <c r="W102" s="12" t="s">
        <v>334</v>
      </c>
      <c r="X102" s="12" t="s">
        <v>334</v>
      </c>
      <c r="Y102" s="13">
        <v>60.9</v>
      </c>
      <c r="Z102" s="13">
        <v>59.8</v>
      </c>
      <c r="AA102" s="13">
        <v>58.8</v>
      </c>
      <c r="AB102" s="13">
        <v>58.1</v>
      </c>
      <c r="AC102" s="13">
        <v>58.1</v>
      </c>
      <c r="AD102" s="13">
        <v>56.2</v>
      </c>
      <c r="AE102" s="13">
        <v>54.4</v>
      </c>
      <c r="AF102" s="13">
        <v>52.4</v>
      </c>
      <c r="AG102" s="13">
        <v>52.2</v>
      </c>
      <c r="AH102" s="13">
        <v>52.2</v>
      </c>
      <c r="AI102" s="13">
        <v>50.9</v>
      </c>
      <c r="AJ102" s="13">
        <v>50.3</v>
      </c>
      <c r="AK102" s="13">
        <v>49.9</v>
      </c>
      <c r="AL102" s="13">
        <v>49.6</v>
      </c>
    </row>
    <row r="103" spans="1:38" ht="14.25" x14ac:dyDescent="0.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row>
    <row r="104" spans="1:38" ht="14.25" x14ac:dyDescent="0.2">
      <c r="A104" s="8" t="s">
        <v>335</v>
      </c>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row>
    <row r="105" spans="1:38" ht="14.25" x14ac:dyDescent="0.2">
      <c r="A105" s="8" t="s">
        <v>334</v>
      </c>
      <c r="B105" s="8" t="s">
        <v>336</v>
      </c>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row>
    <row r="106" spans="1:38" ht="14.25" x14ac:dyDescent="0.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row>
    <row r="107" spans="1:38" ht="14.25" x14ac:dyDescent="0.2">
      <c r="A107" s="8" t="s">
        <v>249</v>
      </c>
      <c r="B107" s="8" t="s">
        <v>250</v>
      </c>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row>
    <row r="108" spans="1:38" ht="14.25" x14ac:dyDescent="0.2">
      <c r="A108" s="8" t="s">
        <v>251</v>
      </c>
      <c r="B108" s="8" t="s">
        <v>250</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row>
    <row r="109" spans="1:38" ht="14.25" x14ac:dyDescent="0.2">
      <c r="A109" s="8" t="s">
        <v>252</v>
      </c>
      <c r="B109" s="8" t="s">
        <v>253</v>
      </c>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row>
    <row r="110" spans="1:38" ht="14.25" x14ac:dyDescent="0.2">
      <c r="A110" s="8" t="s">
        <v>254</v>
      </c>
      <c r="B110" s="8" t="s">
        <v>338</v>
      </c>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row>
    <row r="111" spans="1:38" ht="14.25" x14ac:dyDescent="0.2">
      <c r="A111" s="8" t="s">
        <v>255</v>
      </c>
      <c r="B111" s="8" t="s">
        <v>256</v>
      </c>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row>
    <row r="112" spans="1:38" ht="14.25"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row>
    <row r="113" spans="1:38" x14ac:dyDescent="0.2">
      <c r="A113" s="11" t="s">
        <v>257</v>
      </c>
      <c r="B113" s="11" t="s">
        <v>258</v>
      </c>
      <c r="C113" s="11" t="s">
        <v>259</v>
      </c>
      <c r="D113" s="11" t="s">
        <v>260</v>
      </c>
      <c r="E113" s="11" t="s">
        <v>261</v>
      </c>
      <c r="F113" s="11" t="s">
        <v>262</v>
      </c>
      <c r="G113" s="11" t="s">
        <v>263</v>
      </c>
      <c r="H113" s="11" t="s">
        <v>264</v>
      </c>
      <c r="I113" s="11" t="s">
        <v>265</v>
      </c>
      <c r="J113" s="11" t="s">
        <v>266</v>
      </c>
      <c r="K113" s="11" t="s">
        <v>267</v>
      </c>
      <c r="L113" s="11" t="s">
        <v>268</v>
      </c>
      <c r="M113" s="11" t="s">
        <v>269</v>
      </c>
      <c r="N113" s="11" t="s">
        <v>270</v>
      </c>
      <c r="O113" s="11" t="s">
        <v>271</v>
      </c>
      <c r="P113" s="11" t="s">
        <v>272</v>
      </c>
      <c r="Q113" s="11" t="s">
        <v>273</v>
      </c>
      <c r="R113" s="11" t="s">
        <v>274</v>
      </c>
      <c r="S113" s="11" t="s">
        <v>275</v>
      </c>
      <c r="T113" s="11" t="s">
        <v>276</v>
      </c>
      <c r="U113" s="11" t="s">
        <v>277</v>
      </c>
      <c r="V113" s="11" t="s">
        <v>278</v>
      </c>
      <c r="W113" s="11" t="s">
        <v>279</v>
      </c>
      <c r="X113" s="11" t="s">
        <v>280</v>
      </c>
      <c r="Y113" s="11" t="s">
        <v>281</v>
      </c>
      <c r="Z113" s="11" t="s">
        <v>282</v>
      </c>
      <c r="AA113" s="11" t="s">
        <v>283</v>
      </c>
      <c r="AB113" s="11" t="s">
        <v>284</v>
      </c>
      <c r="AC113" s="11" t="s">
        <v>285</v>
      </c>
      <c r="AD113" s="11" t="s">
        <v>286</v>
      </c>
      <c r="AE113" s="11" t="s">
        <v>287</v>
      </c>
      <c r="AF113" s="11" t="s">
        <v>288</v>
      </c>
      <c r="AG113" s="11" t="s">
        <v>289</v>
      </c>
      <c r="AH113" s="11" t="s">
        <v>290</v>
      </c>
      <c r="AI113" s="11" t="s">
        <v>291</v>
      </c>
      <c r="AJ113" s="11" t="s">
        <v>292</v>
      </c>
      <c r="AK113" s="11" t="s">
        <v>293</v>
      </c>
      <c r="AL113" s="11" t="s">
        <v>294</v>
      </c>
    </row>
    <row r="114" spans="1:38" x14ac:dyDescent="0.2">
      <c r="A114" s="11" t="s">
        <v>295</v>
      </c>
      <c r="B114" s="12" t="s">
        <v>334</v>
      </c>
      <c r="C114" s="12" t="s">
        <v>334</v>
      </c>
      <c r="D114" s="12" t="s">
        <v>334</v>
      </c>
      <c r="E114" s="12" t="s">
        <v>334</v>
      </c>
      <c r="F114" s="12" t="s">
        <v>334</v>
      </c>
      <c r="G114" s="12" t="s">
        <v>334</v>
      </c>
      <c r="H114" s="12" t="s">
        <v>334</v>
      </c>
      <c r="I114" s="12" t="s">
        <v>334</v>
      </c>
      <c r="J114" s="12" t="s">
        <v>334</v>
      </c>
      <c r="K114" s="12" t="s">
        <v>334</v>
      </c>
      <c r="L114" s="12" t="s">
        <v>334</v>
      </c>
      <c r="M114" s="12" t="s">
        <v>334</v>
      </c>
      <c r="N114" s="12" t="s">
        <v>334</v>
      </c>
      <c r="O114" s="12" t="s">
        <v>334</v>
      </c>
      <c r="P114" s="12" t="s">
        <v>334</v>
      </c>
      <c r="Q114" s="12" t="s">
        <v>334</v>
      </c>
      <c r="R114" s="12" t="s">
        <v>334</v>
      </c>
      <c r="S114" s="12" t="s">
        <v>334</v>
      </c>
      <c r="T114" s="12" t="s">
        <v>334</v>
      </c>
      <c r="U114" s="13">
        <v>37</v>
      </c>
      <c r="V114" s="13">
        <v>37</v>
      </c>
      <c r="W114" s="13">
        <v>37.299999999999997</v>
      </c>
      <c r="X114" s="13">
        <v>37.5</v>
      </c>
      <c r="Y114" s="13">
        <v>37.5</v>
      </c>
      <c r="Z114" s="13">
        <v>37.5</v>
      </c>
      <c r="AA114" s="13">
        <v>37.6</v>
      </c>
      <c r="AB114" s="13">
        <v>37.700000000000003</v>
      </c>
      <c r="AC114" s="13">
        <v>37.700000000000003</v>
      </c>
      <c r="AD114" s="13">
        <v>37.4</v>
      </c>
      <c r="AE114" s="13">
        <v>37.4</v>
      </c>
      <c r="AF114" s="13">
        <v>37.200000000000003</v>
      </c>
      <c r="AG114" s="13">
        <v>37.200000000000003</v>
      </c>
      <c r="AH114" s="13">
        <v>37.299999999999997</v>
      </c>
      <c r="AI114" s="13">
        <v>37.200000000000003</v>
      </c>
      <c r="AJ114" s="13">
        <v>37.200000000000003</v>
      </c>
      <c r="AK114" s="13">
        <v>37.1</v>
      </c>
      <c r="AL114" s="13">
        <v>37.1</v>
      </c>
    </row>
    <row r="115" spans="1:38" x14ac:dyDescent="0.2">
      <c r="A115" s="11" t="s">
        <v>296</v>
      </c>
      <c r="B115" s="12" t="s">
        <v>334</v>
      </c>
      <c r="C115" s="12" t="s">
        <v>334</v>
      </c>
      <c r="D115" s="12" t="s">
        <v>334</v>
      </c>
      <c r="E115" s="12" t="s">
        <v>334</v>
      </c>
      <c r="F115" s="12" t="s">
        <v>334</v>
      </c>
      <c r="G115" s="12" t="s">
        <v>334</v>
      </c>
      <c r="H115" s="12" t="s">
        <v>334</v>
      </c>
      <c r="I115" s="12" t="s">
        <v>334</v>
      </c>
      <c r="J115" s="12" t="s">
        <v>334</v>
      </c>
      <c r="K115" s="12" t="s">
        <v>334</v>
      </c>
      <c r="L115" s="12" t="s">
        <v>334</v>
      </c>
      <c r="M115" s="12" t="s">
        <v>334</v>
      </c>
      <c r="N115" s="12" t="s">
        <v>334</v>
      </c>
      <c r="O115" s="12" t="s">
        <v>334</v>
      </c>
      <c r="P115" s="12" t="s">
        <v>334</v>
      </c>
      <c r="Q115" s="12" t="s">
        <v>334</v>
      </c>
      <c r="R115" s="12" t="s">
        <v>334</v>
      </c>
      <c r="S115" s="12" t="s">
        <v>334</v>
      </c>
      <c r="T115" s="12" t="s">
        <v>334</v>
      </c>
      <c r="U115" s="13">
        <v>37.700000000000003</v>
      </c>
      <c r="V115" s="13">
        <v>37.5</v>
      </c>
      <c r="W115" s="13">
        <v>37.700000000000003</v>
      </c>
      <c r="X115" s="13">
        <v>37.9</v>
      </c>
      <c r="Y115" s="13">
        <v>37.9</v>
      </c>
      <c r="Z115" s="13">
        <v>37.9</v>
      </c>
      <c r="AA115" s="13">
        <v>37.9</v>
      </c>
      <c r="AB115" s="13">
        <v>38</v>
      </c>
      <c r="AC115" s="13">
        <v>37.9</v>
      </c>
      <c r="AD115" s="13">
        <v>37.700000000000003</v>
      </c>
      <c r="AE115" s="13">
        <v>37.700000000000003</v>
      </c>
      <c r="AF115" s="13">
        <v>37.6</v>
      </c>
      <c r="AG115" s="13">
        <v>37.6</v>
      </c>
      <c r="AH115" s="13">
        <v>37.6</v>
      </c>
      <c r="AI115" s="13">
        <v>37.6</v>
      </c>
      <c r="AJ115" s="13">
        <v>37.4</v>
      </c>
      <c r="AK115" s="13">
        <v>37.4</v>
      </c>
      <c r="AL115" s="13">
        <v>37.4</v>
      </c>
    </row>
    <row r="116" spans="1:38" x14ac:dyDescent="0.2">
      <c r="A116" s="11" t="s">
        <v>297</v>
      </c>
      <c r="B116" s="12" t="s">
        <v>334</v>
      </c>
      <c r="C116" s="12" t="s">
        <v>334</v>
      </c>
      <c r="D116" s="12" t="s">
        <v>334</v>
      </c>
      <c r="E116" s="12" t="s">
        <v>334</v>
      </c>
      <c r="F116" s="12" t="s">
        <v>334</v>
      </c>
      <c r="G116" s="12" t="s">
        <v>334</v>
      </c>
      <c r="H116" s="12" t="s">
        <v>334</v>
      </c>
      <c r="I116" s="12" t="s">
        <v>334</v>
      </c>
      <c r="J116" s="12" t="s">
        <v>334</v>
      </c>
      <c r="K116" s="12" t="s">
        <v>334</v>
      </c>
      <c r="L116" s="12" t="s">
        <v>334</v>
      </c>
      <c r="M116" s="12" t="s">
        <v>334</v>
      </c>
      <c r="N116" s="13">
        <v>37.299999999999997</v>
      </c>
      <c r="O116" s="13">
        <v>37.6</v>
      </c>
      <c r="P116" s="13">
        <v>37.5</v>
      </c>
      <c r="Q116" s="13">
        <v>37.5</v>
      </c>
      <c r="R116" s="13">
        <v>37.5</v>
      </c>
      <c r="S116" s="13">
        <v>37.6</v>
      </c>
      <c r="T116" s="13">
        <v>37.700000000000003</v>
      </c>
      <c r="U116" s="13">
        <v>37.6</v>
      </c>
      <c r="V116" s="13">
        <v>37.4</v>
      </c>
      <c r="W116" s="13">
        <v>37.700000000000003</v>
      </c>
      <c r="X116" s="13">
        <v>37.799999999999997</v>
      </c>
      <c r="Y116" s="13">
        <v>37.799999999999997</v>
      </c>
      <c r="Z116" s="13">
        <v>37.799999999999997</v>
      </c>
      <c r="AA116" s="13">
        <v>37.799999999999997</v>
      </c>
      <c r="AB116" s="13">
        <v>37.9</v>
      </c>
      <c r="AC116" s="13">
        <v>37.799999999999997</v>
      </c>
      <c r="AD116" s="13">
        <v>37.5</v>
      </c>
      <c r="AE116" s="13">
        <v>37.5</v>
      </c>
      <c r="AF116" s="13">
        <v>37.4</v>
      </c>
      <c r="AG116" s="13">
        <v>37.299999999999997</v>
      </c>
      <c r="AH116" s="13">
        <v>37.299999999999997</v>
      </c>
      <c r="AI116" s="13">
        <v>37.200000000000003</v>
      </c>
      <c r="AJ116" s="13">
        <v>37.1</v>
      </c>
      <c r="AK116" s="13">
        <v>37</v>
      </c>
      <c r="AL116" s="13">
        <v>37</v>
      </c>
    </row>
    <row r="117" spans="1:38" x14ac:dyDescent="0.2">
      <c r="A117" s="11" t="s">
        <v>298</v>
      </c>
      <c r="B117" s="12" t="s">
        <v>334</v>
      </c>
      <c r="C117" s="12" t="s">
        <v>334</v>
      </c>
      <c r="D117" s="12" t="s">
        <v>334</v>
      </c>
      <c r="E117" s="12" t="s">
        <v>334</v>
      </c>
      <c r="F117" s="12" t="s">
        <v>334</v>
      </c>
      <c r="G117" s="12" t="s">
        <v>334</v>
      </c>
      <c r="H117" s="12" t="s">
        <v>334</v>
      </c>
      <c r="I117" s="12" t="s">
        <v>334</v>
      </c>
      <c r="J117" s="12" t="s">
        <v>334</v>
      </c>
      <c r="K117" s="12" t="s">
        <v>334</v>
      </c>
      <c r="L117" s="12" t="s">
        <v>334</v>
      </c>
      <c r="M117" s="12" t="s">
        <v>334</v>
      </c>
      <c r="N117" s="12" t="s">
        <v>334</v>
      </c>
      <c r="O117" s="12" t="s">
        <v>334</v>
      </c>
      <c r="P117" s="12" t="s">
        <v>334</v>
      </c>
      <c r="Q117" s="12" t="s">
        <v>334</v>
      </c>
      <c r="R117" s="12" t="s">
        <v>334</v>
      </c>
      <c r="S117" s="13">
        <v>36.799999999999997</v>
      </c>
      <c r="T117" s="13">
        <v>36.9</v>
      </c>
      <c r="U117" s="13">
        <v>36.799999999999997</v>
      </c>
      <c r="V117" s="13">
        <v>36.700000000000003</v>
      </c>
      <c r="W117" s="13">
        <v>37.1</v>
      </c>
      <c r="X117" s="13">
        <v>37.299999999999997</v>
      </c>
      <c r="Y117" s="13">
        <v>37.4</v>
      </c>
      <c r="Z117" s="13">
        <v>37.4</v>
      </c>
      <c r="AA117" s="13">
        <v>37.4</v>
      </c>
      <c r="AB117" s="13">
        <v>37.6</v>
      </c>
      <c r="AC117" s="13">
        <v>37.5</v>
      </c>
      <c r="AD117" s="13">
        <v>37.200000000000003</v>
      </c>
      <c r="AE117" s="13">
        <v>37.1</v>
      </c>
      <c r="AF117" s="13">
        <v>36.9</v>
      </c>
      <c r="AG117" s="13">
        <v>36.799999999999997</v>
      </c>
      <c r="AH117" s="13">
        <v>36.799999999999997</v>
      </c>
      <c r="AI117" s="13">
        <v>36.799999999999997</v>
      </c>
      <c r="AJ117" s="13">
        <v>36.700000000000003</v>
      </c>
      <c r="AK117" s="13">
        <v>36.6</v>
      </c>
      <c r="AL117" s="13">
        <v>36.6</v>
      </c>
    </row>
    <row r="118" spans="1:38" x14ac:dyDescent="0.2">
      <c r="A118" s="11" t="s">
        <v>299</v>
      </c>
      <c r="B118" s="12" t="s">
        <v>334</v>
      </c>
      <c r="C118" s="12" t="s">
        <v>334</v>
      </c>
      <c r="D118" s="12" t="s">
        <v>334</v>
      </c>
      <c r="E118" s="12" t="s">
        <v>334</v>
      </c>
      <c r="F118" s="12" t="s">
        <v>334</v>
      </c>
      <c r="G118" s="12" t="s">
        <v>334</v>
      </c>
      <c r="H118" s="12" t="s">
        <v>334</v>
      </c>
      <c r="I118" s="12" t="s">
        <v>334</v>
      </c>
      <c r="J118" s="12" t="s">
        <v>334</v>
      </c>
      <c r="K118" s="12" t="s">
        <v>334</v>
      </c>
      <c r="L118" s="13">
        <v>33.700000000000003</v>
      </c>
      <c r="M118" s="13">
        <v>34.1</v>
      </c>
      <c r="N118" s="13">
        <v>34.799999999999997</v>
      </c>
      <c r="O118" s="13">
        <v>34.5</v>
      </c>
      <c r="P118" s="13">
        <v>34.9</v>
      </c>
      <c r="Q118" s="13">
        <v>35.299999999999997</v>
      </c>
      <c r="R118" s="13">
        <v>33.5</v>
      </c>
      <c r="S118" s="13">
        <v>33.4</v>
      </c>
      <c r="T118" s="13">
        <v>36.1</v>
      </c>
      <c r="U118" s="13">
        <v>35.6</v>
      </c>
      <c r="V118" s="13">
        <v>36</v>
      </c>
      <c r="W118" s="13">
        <v>35.6</v>
      </c>
      <c r="X118" s="13">
        <v>35.799999999999997</v>
      </c>
      <c r="Y118" s="13">
        <v>35.700000000000003</v>
      </c>
      <c r="Z118" s="13">
        <v>36.1</v>
      </c>
      <c r="AA118" s="13">
        <v>35.799999999999997</v>
      </c>
      <c r="AB118" s="13">
        <v>36.1</v>
      </c>
      <c r="AC118" s="13">
        <v>36.1</v>
      </c>
      <c r="AD118" s="13">
        <v>36.700000000000003</v>
      </c>
      <c r="AE118" s="13">
        <v>36.700000000000003</v>
      </c>
      <c r="AF118" s="13">
        <v>37</v>
      </c>
      <c r="AG118" s="13">
        <v>37</v>
      </c>
      <c r="AH118" s="13">
        <v>37.1</v>
      </c>
      <c r="AI118" s="13">
        <v>37</v>
      </c>
      <c r="AJ118" s="13">
        <v>37.700000000000003</v>
      </c>
      <c r="AK118" s="13">
        <v>37.6</v>
      </c>
      <c r="AL118" s="13">
        <v>37.700000000000003</v>
      </c>
    </row>
    <row r="119" spans="1:38" x14ac:dyDescent="0.2">
      <c r="A119" s="11" t="s">
        <v>300</v>
      </c>
      <c r="B119" s="12" t="s">
        <v>334</v>
      </c>
      <c r="C119" s="12" t="s">
        <v>334</v>
      </c>
      <c r="D119" s="12" t="s">
        <v>334</v>
      </c>
      <c r="E119" s="12" t="s">
        <v>334</v>
      </c>
      <c r="F119" s="12" t="s">
        <v>334</v>
      </c>
      <c r="G119" s="12" t="s">
        <v>334</v>
      </c>
      <c r="H119" s="12" t="s">
        <v>334</v>
      </c>
      <c r="I119" s="12" t="s">
        <v>334</v>
      </c>
      <c r="J119" s="12" t="s">
        <v>334</v>
      </c>
      <c r="K119" s="12" t="s">
        <v>334</v>
      </c>
      <c r="L119" s="12" t="s">
        <v>334</v>
      </c>
      <c r="M119" s="12" t="s">
        <v>334</v>
      </c>
      <c r="N119" s="12" t="s">
        <v>334</v>
      </c>
      <c r="O119" s="12" t="s">
        <v>334</v>
      </c>
      <c r="P119" s="12" t="s">
        <v>334</v>
      </c>
      <c r="Q119" s="12" t="s">
        <v>334</v>
      </c>
      <c r="R119" s="12" t="s">
        <v>334</v>
      </c>
      <c r="S119" s="13">
        <v>39.200000000000003</v>
      </c>
      <c r="T119" s="13">
        <v>39.4</v>
      </c>
      <c r="U119" s="13">
        <v>39.6</v>
      </c>
      <c r="V119" s="13">
        <v>39.4</v>
      </c>
      <c r="W119" s="13">
        <v>39.5</v>
      </c>
      <c r="X119" s="13">
        <v>39.700000000000003</v>
      </c>
      <c r="Y119" s="13">
        <v>39.799999999999997</v>
      </c>
      <c r="Z119" s="13">
        <v>40</v>
      </c>
      <c r="AA119" s="13">
        <v>40.1</v>
      </c>
      <c r="AB119" s="13">
        <v>40</v>
      </c>
      <c r="AC119" s="13">
        <v>39.9</v>
      </c>
      <c r="AD119" s="13">
        <v>39.700000000000003</v>
      </c>
      <c r="AE119" s="13">
        <v>39.700000000000003</v>
      </c>
      <c r="AF119" s="13">
        <v>39.6</v>
      </c>
      <c r="AG119" s="13">
        <v>39.700000000000003</v>
      </c>
      <c r="AH119" s="13">
        <v>39.799999999999997</v>
      </c>
      <c r="AI119" s="13">
        <v>39.799999999999997</v>
      </c>
      <c r="AJ119" s="13">
        <v>39.799999999999997</v>
      </c>
      <c r="AK119" s="13">
        <v>39.6</v>
      </c>
      <c r="AL119" s="13">
        <v>39.700000000000003</v>
      </c>
    </row>
    <row r="120" spans="1:38" x14ac:dyDescent="0.2">
      <c r="A120" s="11" t="s">
        <v>301</v>
      </c>
      <c r="B120" s="12" t="s">
        <v>334</v>
      </c>
      <c r="C120" s="12" t="s">
        <v>334</v>
      </c>
      <c r="D120" s="12" t="s">
        <v>334</v>
      </c>
      <c r="E120" s="12" t="s">
        <v>334</v>
      </c>
      <c r="F120" s="12" t="s">
        <v>334</v>
      </c>
      <c r="G120" s="12" t="s">
        <v>334</v>
      </c>
      <c r="H120" s="12" t="s">
        <v>334</v>
      </c>
      <c r="I120" s="12" t="s">
        <v>334</v>
      </c>
      <c r="J120" s="12" t="s">
        <v>334</v>
      </c>
      <c r="K120" s="12" t="s">
        <v>334</v>
      </c>
      <c r="L120" s="12" t="s">
        <v>334</v>
      </c>
      <c r="M120" s="12" t="s">
        <v>334</v>
      </c>
      <c r="N120" s="12" t="s">
        <v>334</v>
      </c>
      <c r="O120" s="12" t="s">
        <v>334</v>
      </c>
      <c r="P120" s="13">
        <v>42.9</v>
      </c>
      <c r="Q120" s="13">
        <v>43.7</v>
      </c>
      <c r="R120" s="13">
        <v>43.6</v>
      </c>
      <c r="S120" s="13">
        <v>43.9</v>
      </c>
      <c r="T120" s="13">
        <v>41.5</v>
      </c>
      <c r="U120" s="13">
        <v>41.8</v>
      </c>
      <c r="V120" s="13">
        <v>42.1</v>
      </c>
      <c r="W120" s="13">
        <v>41.9</v>
      </c>
      <c r="X120" s="13">
        <v>41.7</v>
      </c>
      <c r="Y120" s="13">
        <v>42.1</v>
      </c>
      <c r="Z120" s="13">
        <v>41.8</v>
      </c>
      <c r="AA120" s="13">
        <v>41.6</v>
      </c>
      <c r="AB120" s="13">
        <v>41</v>
      </c>
      <c r="AC120" s="13">
        <v>40.700000000000003</v>
      </c>
      <c r="AD120" s="13">
        <v>40.4</v>
      </c>
      <c r="AE120" s="13">
        <v>40</v>
      </c>
      <c r="AF120" s="13">
        <v>39.799999999999997</v>
      </c>
      <c r="AG120" s="13">
        <v>39.799999999999997</v>
      </c>
      <c r="AH120" s="13">
        <v>39.9</v>
      </c>
      <c r="AI120" s="13">
        <v>39.6</v>
      </c>
      <c r="AJ120" s="13">
        <v>39.4</v>
      </c>
      <c r="AK120" s="13">
        <v>39.5</v>
      </c>
      <c r="AL120" s="13">
        <v>39.4</v>
      </c>
    </row>
    <row r="121" spans="1:38" x14ac:dyDescent="0.2">
      <c r="A121" s="11" t="s">
        <v>302</v>
      </c>
      <c r="B121" s="12" t="s">
        <v>334</v>
      </c>
      <c r="C121" s="12" t="s">
        <v>334</v>
      </c>
      <c r="D121" s="12" t="s">
        <v>334</v>
      </c>
      <c r="E121" s="12" t="s">
        <v>334</v>
      </c>
      <c r="F121" s="12" t="s">
        <v>334</v>
      </c>
      <c r="G121" s="12" t="s">
        <v>334</v>
      </c>
      <c r="H121" s="12" t="s">
        <v>334</v>
      </c>
      <c r="I121" s="12" t="s">
        <v>334</v>
      </c>
      <c r="J121" s="12" t="s">
        <v>334</v>
      </c>
      <c r="K121" s="13">
        <v>36.9</v>
      </c>
      <c r="L121" s="13">
        <v>36.700000000000003</v>
      </c>
      <c r="M121" s="13">
        <v>38.4</v>
      </c>
      <c r="N121" s="13">
        <v>37.4</v>
      </c>
      <c r="O121" s="13">
        <v>37.5</v>
      </c>
      <c r="P121" s="13">
        <v>37.5</v>
      </c>
      <c r="Q121" s="13">
        <v>37.5</v>
      </c>
      <c r="R121" s="13">
        <v>37.5</v>
      </c>
      <c r="S121" s="13">
        <v>38.6</v>
      </c>
      <c r="T121" s="13">
        <v>38.700000000000003</v>
      </c>
      <c r="U121" s="13">
        <v>37.799999999999997</v>
      </c>
      <c r="V121" s="13">
        <v>38.299999999999997</v>
      </c>
      <c r="W121" s="13">
        <v>38.6</v>
      </c>
      <c r="X121" s="13">
        <v>38</v>
      </c>
      <c r="Y121" s="13">
        <v>38.299999999999997</v>
      </c>
      <c r="Z121" s="13">
        <v>36.200000000000003</v>
      </c>
      <c r="AA121" s="13">
        <v>36.299999999999997</v>
      </c>
      <c r="AB121" s="13">
        <v>35.9</v>
      </c>
      <c r="AC121" s="13">
        <v>36.200000000000003</v>
      </c>
      <c r="AD121" s="13">
        <v>35.700000000000003</v>
      </c>
      <c r="AE121" s="13">
        <v>35.6</v>
      </c>
      <c r="AF121" s="13">
        <v>35.700000000000003</v>
      </c>
      <c r="AG121" s="13">
        <v>35.700000000000003</v>
      </c>
      <c r="AH121" s="13">
        <v>35.6</v>
      </c>
      <c r="AI121" s="13">
        <v>35.5</v>
      </c>
      <c r="AJ121" s="13">
        <v>35.4</v>
      </c>
      <c r="AK121" s="13">
        <v>35.299999999999997</v>
      </c>
      <c r="AL121" s="13">
        <v>35.200000000000003</v>
      </c>
    </row>
    <row r="122" spans="1:38" x14ac:dyDescent="0.2">
      <c r="A122" s="11" t="s">
        <v>303</v>
      </c>
      <c r="B122" s="12" t="s">
        <v>334</v>
      </c>
      <c r="C122" s="12" t="s">
        <v>334</v>
      </c>
      <c r="D122" s="12" t="s">
        <v>334</v>
      </c>
      <c r="E122" s="12" t="s">
        <v>334</v>
      </c>
      <c r="F122" s="12" t="s">
        <v>334</v>
      </c>
      <c r="G122" s="12" t="s">
        <v>334</v>
      </c>
      <c r="H122" s="12" t="s">
        <v>334</v>
      </c>
      <c r="I122" s="12" t="s">
        <v>334</v>
      </c>
      <c r="J122" s="12" t="s">
        <v>334</v>
      </c>
      <c r="K122" s="13">
        <v>39.5</v>
      </c>
      <c r="L122" s="13">
        <v>39.200000000000003</v>
      </c>
      <c r="M122" s="13">
        <v>39.299999999999997</v>
      </c>
      <c r="N122" s="13">
        <v>39</v>
      </c>
      <c r="O122" s="13">
        <v>39.799999999999997</v>
      </c>
      <c r="P122" s="13">
        <v>39.6</v>
      </c>
      <c r="Q122" s="13">
        <v>39.5</v>
      </c>
      <c r="R122" s="13">
        <v>39.5</v>
      </c>
      <c r="S122" s="13">
        <v>39.299999999999997</v>
      </c>
      <c r="T122" s="13">
        <v>39.299999999999997</v>
      </c>
      <c r="U122" s="13">
        <v>39.1</v>
      </c>
      <c r="V122" s="13">
        <v>38.299999999999997</v>
      </c>
      <c r="W122" s="13">
        <v>38.299999999999997</v>
      </c>
      <c r="X122" s="13">
        <v>38.5</v>
      </c>
      <c r="Y122" s="13">
        <v>38.4</v>
      </c>
      <c r="Z122" s="13">
        <v>38.299999999999997</v>
      </c>
      <c r="AA122" s="13">
        <v>38.5</v>
      </c>
      <c r="AB122" s="13">
        <v>38.700000000000003</v>
      </c>
      <c r="AC122" s="13">
        <v>38.700000000000003</v>
      </c>
      <c r="AD122" s="13">
        <v>38.299999999999997</v>
      </c>
      <c r="AE122" s="13">
        <v>38</v>
      </c>
      <c r="AF122" s="13">
        <v>37.700000000000003</v>
      </c>
      <c r="AG122" s="13">
        <v>37.5</v>
      </c>
      <c r="AH122" s="13">
        <v>37.4</v>
      </c>
      <c r="AI122" s="13">
        <v>37.200000000000003</v>
      </c>
      <c r="AJ122" s="13">
        <v>36.799999999999997</v>
      </c>
      <c r="AK122" s="13">
        <v>36.700000000000003</v>
      </c>
      <c r="AL122" s="13">
        <v>36.5</v>
      </c>
    </row>
    <row r="123" spans="1:38" x14ac:dyDescent="0.2">
      <c r="A123" s="11" t="s">
        <v>304</v>
      </c>
      <c r="B123" s="12" t="s">
        <v>334</v>
      </c>
      <c r="C123" s="12" t="s">
        <v>334</v>
      </c>
      <c r="D123" s="12" t="s">
        <v>334</v>
      </c>
      <c r="E123" s="12" t="s">
        <v>334</v>
      </c>
      <c r="F123" s="12" t="s">
        <v>334</v>
      </c>
      <c r="G123" s="12" t="s">
        <v>334</v>
      </c>
      <c r="H123" s="12" t="s">
        <v>334</v>
      </c>
      <c r="I123" s="12" t="s">
        <v>334</v>
      </c>
      <c r="J123" s="12" t="s">
        <v>334</v>
      </c>
      <c r="K123" s="12" t="s">
        <v>334</v>
      </c>
      <c r="L123" s="12" t="s">
        <v>334</v>
      </c>
      <c r="M123" s="12" t="s">
        <v>334</v>
      </c>
      <c r="N123" s="12" t="s">
        <v>334</v>
      </c>
      <c r="O123" s="12" t="s">
        <v>334</v>
      </c>
      <c r="P123" s="13">
        <v>36.299999999999997</v>
      </c>
      <c r="Q123" s="13">
        <v>36.200000000000003</v>
      </c>
      <c r="R123" s="13">
        <v>36.799999999999997</v>
      </c>
      <c r="S123" s="13">
        <v>36.9</v>
      </c>
      <c r="T123" s="13">
        <v>37.700000000000003</v>
      </c>
      <c r="U123" s="13">
        <v>36.700000000000003</v>
      </c>
      <c r="V123" s="13">
        <v>35.4</v>
      </c>
      <c r="W123" s="13">
        <v>37.5</v>
      </c>
      <c r="X123" s="13">
        <v>36.9</v>
      </c>
      <c r="Y123" s="13">
        <v>37.4</v>
      </c>
      <c r="Z123" s="13">
        <v>37.4</v>
      </c>
      <c r="AA123" s="13">
        <v>37</v>
      </c>
      <c r="AB123" s="13">
        <v>37</v>
      </c>
      <c r="AC123" s="13">
        <v>37.1</v>
      </c>
      <c r="AD123" s="13">
        <v>37</v>
      </c>
      <c r="AE123" s="13">
        <v>36.799999999999997</v>
      </c>
      <c r="AF123" s="13">
        <v>37.5</v>
      </c>
      <c r="AG123" s="13">
        <v>38</v>
      </c>
      <c r="AH123" s="13">
        <v>37.200000000000003</v>
      </c>
      <c r="AI123" s="13">
        <v>36.9</v>
      </c>
      <c r="AJ123" s="13">
        <v>37.5</v>
      </c>
      <c r="AK123" s="13">
        <v>37.200000000000003</v>
      </c>
      <c r="AL123" s="13">
        <v>37</v>
      </c>
    </row>
    <row r="124" spans="1:38" x14ac:dyDescent="0.2">
      <c r="A124" s="11" t="s">
        <v>305</v>
      </c>
      <c r="B124" s="12" t="s">
        <v>334</v>
      </c>
      <c r="C124" s="12" t="s">
        <v>334</v>
      </c>
      <c r="D124" s="12" t="s">
        <v>334</v>
      </c>
      <c r="E124" s="12" t="s">
        <v>334</v>
      </c>
      <c r="F124" s="12" t="s">
        <v>334</v>
      </c>
      <c r="G124" s="12" t="s">
        <v>334</v>
      </c>
      <c r="H124" s="12" t="s">
        <v>334</v>
      </c>
      <c r="I124" s="12" t="s">
        <v>334</v>
      </c>
      <c r="J124" s="12" t="s">
        <v>334</v>
      </c>
      <c r="K124" s="13">
        <v>37</v>
      </c>
      <c r="L124" s="13">
        <v>36.1</v>
      </c>
      <c r="M124" s="13">
        <v>36.1</v>
      </c>
      <c r="N124" s="13">
        <v>35.799999999999997</v>
      </c>
      <c r="O124" s="13">
        <v>37</v>
      </c>
      <c r="P124" s="13">
        <v>36.9</v>
      </c>
      <c r="Q124" s="13">
        <v>36.1</v>
      </c>
      <c r="R124" s="13">
        <v>35.9</v>
      </c>
      <c r="S124" s="13">
        <v>36</v>
      </c>
      <c r="T124" s="13">
        <v>35.9</v>
      </c>
      <c r="U124" s="13">
        <v>35.6</v>
      </c>
      <c r="V124" s="13">
        <v>35.6</v>
      </c>
      <c r="W124" s="13">
        <v>35.6</v>
      </c>
      <c r="X124" s="13">
        <v>35.5</v>
      </c>
      <c r="Y124" s="13">
        <v>35.299999999999997</v>
      </c>
      <c r="Z124" s="13">
        <v>35.200000000000003</v>
      </c>
      <c r="AA124" s="13">
        <v>35.200000000000003</v>
      </c>
      <c r="AB124" s="13">
        <v>35.1</v>
      </c>
      <c r="AC124" s="13">
        <v>35.1</v>
      </c>
      <c r="AD124" s="13">
        <v>35.700000000000003</v>
      </c>
      <c r="AE124" s="13">
        <v>36</v>
      </c>
      <c r="AF124" s="13">
        <v>36.200000000000003</v>
      </c>
      <c r="AG124" s="13">
        <v>36.4</v>
      </c>
      <c r="AH124" s="13">
        <v>36.700000000000003</v>
      </c>
      <c r="AI124" s="13">
        <v>36.799999999999997</v>
      </c>
      <c r="AJ124" s="13">
        <v>37</v>
      </c>
      <c r="AK124" s="13">
        <v>37.1</v>
      </c>
      <c r="AL124" s="13">
        <v>37.200000000000003</v>
      </c>
    </row>
    <row r="125" spans="1:38" x14ac:dyDescent="0.2">
      <c r="A125" s="11" t="s">
        <v>306</v>
      </c>
      <c r="B125" s="12" t="s">
        <v>334</v>
      </c>
      <c r="C125" s="12" t="s">
        <v>334</v>
      </c>
      <c r="D125" s="12" t="s">
        <v>334</v>
      </c>
      <c r="E125" s="12" t="s">
        <v>334</v>
      </c>
      <c r="F125" s="12" t="s">
        <v>334</v>
      </c>
      <c r="G125" s="12" t="s">
        <v>334</v>
      </c>
      <c r="H125" s="12" t="s">
        <v>334</v>
      </c>
      <c r="I125" s="12" t="s">
        <v>334</v>
      </c>
      <c r="J125" s="12" t="s">
        <v>334</v>
      </c>
      <c r="K125" s="13">
        <v>35.799999999999997</v>
      </c>
      <c r="L125" s="13">
        <v>35.4</v>
      </c>
      <c r="M125" s="13">
        <v>35.299999999999997</v>
      </c>
      <c r="N125" s="13">
        <v>35</v>
      </c>
      <c r="O125" s="13">
        <v>34.9</v>
      </c>
      <c r="P125" s="13">
        <v>34.799999999999997</v>
      </c>
      <c r="Q125" s="13">
        <v>35.1</v>
      </c>
      <c r="R125" s="13">
        <v>35.1</v>
      </c>
      <c r="S125" s="13">
        <v>35.6</v>
      </c>
      <c r="T125" s="13">
        <v>36</v>
      </c>
      <c r="U125" s="13">
        <v>36</v>
      </c>
      <c r="V125" s="13">
        <v>35.9</v>
      </c>
      <c r="W125" s="13">
        <v>35.700000000000003</v>
      </c>
      <c r="X125" s="13">
        <v>35.799999999999997</v>
      </c>
      <c r="Y125" s="13">
        <v>35.5</v>
      </c>
      <c r="Z125" s="13">
        <v>35.299999999999997</v>
      </c>
      <c r="AA125" s="13">
        <v>35.4</v>
      </c>
      <c r="AB125" s="13">
        <v>35</v>
      </c>
      <c r="AC125" s="13">
        <v>35.1</v>
      </c>
      <c r="AD125" s="13">
        <v>36.1</v>
      </c>
      <c r="AE125" s="13">
        <v>36.700000000000003</v>
      </c>
      <c r="AF125" s="13">
        <v>36.799999999999997</v>
      </c>
      <c r="AG125" s="13">
        <v>36.5</v>
      </c>
      <c r="AH125" s="13">
        <v>36.6</v>
      </c>
      <c r="AI125" s="13">
        <v>37.299999999999997</v>
      </c>
      <c r="AJ125" s="13">
        <v>37.1</v>
      </c>
      <c r="AK125" s="13">
        <v>37.200000000000003</v>
      </c>
      <c r="AL125" s="13">
        <v>37.1</v>
      </c>
    </row>
    <row r="126" spans="1:38" x14ac:dyDescent="0.2">
      <c r="A126" s="11" t="s">
        <v>307</v>
      </c>
      <c r="B126" s="12" t="s">
        <v>334</v>
      </c>
      <c r="C126" s="12" t="s">
        <v>334</v>
      </c>
      <c r="D126" s="12" t="s">
        <v>334</v>
      </c>
      <c r="E126" s="12" t="s">
        <v>334</v>
      </c>
      <c r="F126" s="12" t="s">
        <v>334</v>
      </c>
      <c r="G126" s="12" t="s">
        <v>334</v>
      </c>
      <c r="H126" s="12" t="s">
        <v>334</v>
      </c>
      <c r="I126" s="12" t="s">
        <v>334</v>
      </c>
      <c r="J126" s="12" t="s">
        <v>334</v>
      </c>
      <c r="K126" s="13">
        <v>37.1</v>
      </c>
      <c r="L126" s="13">
        <v>37</v>
      </c>
      <c r="M126" s="13">
        <v>36.700000000000003</v>
      </c>
      <c r="N126" s="13">
        <v>36.9</v>
      </c>
      <c r="O126" s="13">
        <v>36.799999999999997</v>
      </c>
      <c r="P126" s="13">
        <v>36.799999999999997</v>
      </c>
      <c r="Q126" s="13">
        <v>36.9</v>
      </c>
      <c r="R126" s="13">
        <v>37</v>
      </c>
      <c r="S126" s="13">
        <v>37.299999999999997</v>
      </c>
      <c r="T126" s="13">
        <v>37.1</v>
      </c>
      <c r="U126" s="13">
        <v>37.1</v>
      </c>
      <c r="V126" s="13">
        <v>37.1</v>
      </c>
      <c r="W126" s="13">
        <v>37.200000000000003</v>
      </c>
      <c r="X126" s="13">
        <v>37</v>
      </c>
      <c r="Y126" s="13">
        <v>37.299999999999997</v>
      </c>
      <c r="Z126" s="13">
        <v>37.200000000000003</v>
      </c>
      <c r="AA126" s="13">
        <v>37.299999999999997</v>
      </c>
      <c r="AB126" s="13">
        <v>37.200000000000003</v>
      </c>
      <c r="AC126" s="13">
        <v>37.200000000000003</v>
      </c>
      <c r="AD126" s="13">
        <v>37.4</v>
      </c>
      <c r="AE126" s="13">
        <v>37.200000000000003</v>
      </c>
      <c r="AF126" s="13">
        <v>37.5</v>
      </c>
      <c r="AG126" s="13">
        <v>37.200000000000003</v>
      </c>
      <c r="AH126" s="13">
        <v>37.200000000000003</v>
      </c>
      <c r="AI126" s="13">
        <v>37.299999999999997</v>
      </c>
      <c r="AJ126" s="13">
        <v>37</v>
      </c>
      <c r="AK126" s="13">
        <v>37</v>
      </c>
      <c r="AL126" s="13">
        <v>36.799999999999997</v>
      </c>
    </row>
    <row r="127" spans="1:38" x14ac:dyDescent="0.2">
      <c r="A127" s="11" t="s">
        <v>308</v>
      </c>
      <c r="B127" s="12" t="s">
        <v>334</v>
      </c>
      <c r="C127" s="12" t="s">
        <v>334</v>
      </c>
      <c r="D127" s="12" t="s">
        <v>334</v>
      </c>
      <c r="E127" s="12" t="s">
        <v>334</v>
      </c>
      <c r="F127" s="12" t="s">
        <v>334</v>
      </c>
      <c r="G127" s="12" t="s">
        <v>334</v>
      </c>
      <c r="H127" s="12" t="s">
        <v>334</v>
      </c>
      <c r="I127" s="12" t="s">
        <v>334</v>
      </c>
      <c r="J127" s="12" t="s">
        <v>334</v>
      </c>
      <c r="K127" s="13">
        <v>38.4</v>
      </c>
      <c r="L127" s="13">
        <v>38.6</v>
      </c>
      <c r="M127" s="13">
        <v>38.700000000000003</v>
      </c>
      <c r="N127" s="13">
        <v>37.299999999999997</v>
      </c>
      <c r="O127" s="13">
        <v>37.1</v>
      </c>
      <c r="P127" s="13">
        <v>36.9</v>
      </c>
      <c r="Q127" s="13">
        <v>36.700000000000003</v>
      </c>
      <c r="R127" s="13">
        <v>36.9</v>
      </c>
      <c r="S127" s="13">
        <v>37.299999999999997</v>
      </c>
      <c r="T127" s="13">
        <v>37</v>
      </c>
      <c r="U127" s="13">
        <v>37.200000000000003</v>
      </c>
      <c r="V127" s="13">
        <v>38.299999999999997</v>
      </c>
      <c r="W127" s="13">
        <v>38.5</v>
      </c>
      <c r="X127" s="13">
        <v>39</v>
      </c>
      <c r="Y127" s="13">
        <v>39.200000000000003</v>
      </c>
      <c r="Z127" s="13">
        <v>39.700000000000003</v>
      </c>
      <c r="AA127" s="13">
        <v>39.700000000000003</v>
      </c>
      <c r="AB127" s="13">
        <v>40.1</v>
      </c>
      <c r="AC127" s="13">
        <v>39.9</v>
      </c>
      <c r="AD127" s="13">
        <v>39.5</v>
      </c>
      <c r="AE127" s="13">
        <v>39.5</v>
      </c>
      <c r="AF127" s="13">
        <v>38.799999999999997</v>
      </c>
      <c r="AG127" s="13">
        <v>38.5</v>
      </c>
      <c r="AH127" s="13">
        <v>38.5</v>
      </c>
      <c r="AI127" s="13">
        <v>38.6</v>
      </c>
      <c r="AJ127" s="13">
        <v>38.6</v>
      </c>
      <c r="AK127" s="13">
        <v>38.6</v>
      </c>
      <c r="AL127" s="13">
        <v>38.700000000000003</v>
      </c>
    </row>
    <row r="128" spans="1:38" x14ac:dyDescent="0.2">
      <c r="A128" s="11" t="s">
        <v>309</v>
      </c>
      <c r="B128" s="12" t="s">
        <v>334</v>
      </c>
      <c r="C128" s="12" t="s">
        <v>334</v>
      </c>
      <c r="D128" s="12" t="s">
        <v>334</v>
      </c>
      <c r="E128" s="12" t="s">
        <v>334</v>
      </c>
      <c r="F128" s="12" t="s">
        <v>334</v>
      </c>
      <c r="G128" s="12" t="s">
        <v>334</v>
      </c>
      <c r="H128" s="12" t="s">
        <v>334</v>
      </c>
      <c r="I128" s="12" t="s">
        <v>334</v>
      </c>
      <c r="J128" s="12" t="s">
        <v>334</v>
      </c>
      <c r="K128" s="12" t="s">
        <v>334</v>
      </c>
      <c r="L128" s="12" t="s">
        <v>334</v>
      </c>
      <c r="M128" s="12" t="s">
        <v>334</v>
      </c>
      <c r="N128" s="12" t="s">
        <v>334</v>
      </c>
      <c r="O128" s="12" t="s">
        <v>334</v>
      </c>
      <c r="P128" s="12" t="s">
        <v>334</v>
      </c>
      <c r="Q128" s="12" t="s">
        <v>334</v>
      </c>
      <c r="R128" s="12" t="s">
        <v>334</v>
      </c>
      <c r="S128" s="12" t="s">
        <v>334</v>
      </c>
      <c r="T128" s="12" t="s">
        <v>334</v>
      </c>
      <c r="U128" s="13">
        <v>40.4</v>
      </c>
      <c r="V128" s="13">
        <v>40.200000000000003</v>
      </c>
      <c r="W128" s="13">
        <v>40.299999999999997</v>
      </c>
      <c r="X128" s="13">
        <v>40.1</v>
      </c>
      <c r="Y128" s="13">
        <v>40</v>
      </c>
      <c r="Z128" s="13">
        <v>40.1</v>
      </c>
      <c r="AA128" s="13">
        <v>40.1</v>
      </c>
      <c r="AB128" s="13">
        <v>40.200000000000003</v>
      </c>
      <c r="AC128" s="13">
        <v>40</v>
      </c>
      <c r="AD128" s="13">
        <v>39.799999999999997</v>
      </c>
      <c r="AE128" s="13">
        <v>39.700000000000003</v>
      </c>
      <c r="AF128" s="13">
        <v>39.700000000000003</v>
      </c>
      <c r="AG128" s="13">
        <v>39.700000000000003</v>
      </c>
      <c r="AH128" s="13">
        <v>39.4</v>
      </c>
      <c r="AI128" s="13">
        <v>39</v>
      </c>
      <c r="AJ128" s="13">
        <v>39.200000000000003</v>
      </c>
      <c r="AK128" s="13">
        <v>39.299999999999997</v>
      </c>
      <c r="AL128" s="13">
        <v>39.200000000000003</v>
      </c>
    </row>
    <row r="129" spans="1:38" x14ac:dyDescent="0.2">
      <c r="A129" s="11" t="s">
        <v>310</v>
      </c>
      <c r="B129" s="12" t="s">
        <v>334</v>
      </c>
      <c r="C129" s="12" t="s">
        <v>334</v>
      </c>
      <c r="D129" s="12" t="s">
        <v>334</v>
      </c>
      <c r="E129" s="12" t="s">
        <v>334</v>
      </c>
      <c r="F129" s="12" t="s">
        <v>334</v>
      </c>
      <c r="G129" s="12" t="s">
        <v>334</v>
      </c>
      <c r="H129" s="12" t="s">
        <v>334</v>
      </c>
      <c r="I129" s="12" t="s">
        <v>334</v>
      </c>
      <c r="J129" s="12" t="s">
        <v>334</v>
      </c>
      <c r="K129" s="13">
        <v>31.1</v>
      </c>
      <c r="L129" s="13">
        <v>31.3</v>
      </c>
      <c r="M129" s="13">
        <v>31.5</v>
      </c>
      <c r="N129" s="13">
        <v>31.3</v>
      </c>
      <c r="O129" s="13">
        <v>31.7</v>
      </c>
      <c r="P129" s="13">
        <v>32</v>
      </c>
      <c r="Q129" s="13">
        <v>32.299999999999997</v>
      </c>
      <c r="R129" s="13">
        <v>32.5</v>
      </c>
      <c r="S129" s="13">
        <v>32.9</v>
      </c>
      <c r="T129" s="13">
        <v>33.299999999999997</v>
      </c>
      <c r="U129" s="13">
        <v>33.6</v>
      </c>
      <c r="V129" s="13">
        <v>33.200000000000003</v>
      </c>
      <c r="W129" s="13">
        <v>35</v>
      </c>
      <c r="X129" s="13">
        <v>35.1</v>
      </c>
      <c r="Y129" s="13">
        <v>35.299999999999997</v>
      </c>
      <c r="Z129" s="13">
        <v>35.1</v>
      </c>
      <c r="AA129" s="13">
        <v>35.200000000000003</v>
      </c>
      <c r="AB129" s="13">
        <v>35.200000000000003</v>
      </c>
      <c r="AC129" s="13">
        <v>35.299999999999997</v>
      </c>
      <c r="AD129" s="13">
        <v>33.700000000000003</v>
      </c>
      <c r="AE129" s="13">
        <v>33.6</v>
      </c>
      <c r="AF129" s="13">
        <v>33.799999999999997</v>
      </c>
      <c r="AG129" s="13">
        <v>33.700000000000003</v>
      </c>
      <c r="AH129" s="13">
        <v>34.1</v>
      </c>
      <c r="AI129" s="13">
        <v>34.1</v>
      </c>
      <c r="AJ129" s="13">
        <v>34.1</v>
      </c>
      <c r="AK129" s="13">
        <v>34.200000000000003</v>
      </c>
      <c r="AL129" s="13">
        <v>34.299999999999997</v>
      </c>
    </row>
    <row r="130" spans="1:38" x14ac:dyDescent="0.2">
      <c r="A130" s="11" t="s">
        <v>311</v>
      </c>
      <c r="B130" s="12" t="s">
        <v>334</v>
      </c>
      <c r="C130" s="12" t="s">
        <v>334</v>
      </c>
      <c r="D130" s="12" t="s">
        <v>334</v>
      </c>
      <c r="E130" s="12" t="s">
        <v>334</v>
      </c>
      <c r="F130" s="12" t="s">
        <v>334</v>
      </c>
      <c r="G130" s="12" t="s">
        <v>334</v>
      </c>
      <c r="H130" s="12" t="s">
        <v>334</v>
      </c>
      <c r="I130" s="12" t="s">
        <v>334</v>
      </c>
      <c r="J130" s="12" t="s">
        <v>334</v>
      </c>
      <c r="K130" s="12" t="s">
        <v>334</v>
      </c>
      <c r="L130" s="12" t="s">
        <v>334</v>
      </c>
      <c r="M130" s="12" t="s">
        <v>334</v>
      </c>
      <c r="N130" s="12" t="s">
        <v>334</v>
      </c>
      <c r="O130" s="12" t="s">
        <v>334</v>
      </c>
      <c r="P130" s="12" t="s">
        <v>334</v>
      </c>
      <c r="Q130" s="12" t="s">
        <v>334</v>
      </c>
      <c r="R130" s="13">
        <v>38</v>
      </c>
      <c r="S130" s="13">
        <v>38.700000000000003</v>
      </c>
      <c r="T130" s="13">
        <v>38.200000000000003</v>
      </c>
      <c r="U130" s="13">
        <v>37.700000000000003</v>
      </c>
      <c r="V130" s="13">
        <v>37.200000000000003</v>
      </c>
      <c r="W130" s="13">
        <v>37.799999999999997</v>
      </c>
      <c r="X130" s="13">
        <v>37.5</v>
      </c>
      <c r="Y130" s="13">
        <v>37.200000000000003</v>
      </c>
      <c r="Z130" s="13">
        <v>37.799999999999997</v>
      </c>
      <c r="AA130" s="13">
        <v>37.5</v>
      </c>
      <c r="AB130" s="13">
        <v>37.1</v>
      </c>
      <c r="AC130" s="13">
        <v>37.9</v>
      </c>
      <c r="AD130" s="13">
        <v>37.4</v>
      </c>
      <c r="AE130" s="13">
        <v>37.1</v>
      </c>
      <c r="AF130" s="13">
        <v>36.799999999999997</v>
      </c>
      <c r="AG130" s="13">
        <v>36.4</v>
      </c>
      <c r="AH130" s="13">
        <v>36.799999999999997</v>
      </c>
      <c r="AI130" s="13">
        <v>36.799999999999997</v>
      </c>
      <c r="AJ130" s="13">
        <v>37</v>
      </c>
      <c r="AK130" s="13">
        <v>36.9</v>
      </c>
      <c r="AL130" s="13">
        <v>36.799999999999997</v>
      </c>
    </row>
    <row r="131" spans="1:38" x14ac:dyDescent="0.2">
      <c r="A131" s="11" t="s">
        <v>312</v>
      </c>
      <c r="B131" s="12" t="s">
        <v>334</v>
      </c>
      <c r="C131" s="12" t="s">
        <v>334</v>
      </c>
      <c r="D131" s="12" t="s">
        <v>334</v>
      </c>
      <c r="E131" s="12" t="s">
        <v>334</v>
      </c>
      <c r="F131" s="12" t="s">
        <v>334</v>
      </c>
      <c r="G131" s="12" t="s">
        <v>334</v>
      </c>
      <c r="H131" s="12" t="s">
        <v>334</v>
      </c>
      <c r="I131" s="12" t="s">
        <v>334</v>
      </c>
      <c r="J131" s="12" t="s">
        <v>334</v>
      </c>
      <c r="K131" s="12" t="s">
        <v>334</v>
      </c>
      <c r="L131" s="12" t="s">
        <v>334</v>
      </c>
      <c r="M131" s="12" t="s">
        <v>334</v>
      </c>
      <c r="N131" s="12" t="s">
        <v>334</v>
      </c>
      <c r="O131" s="12" t="s">
        <v>334</v>
      </c>
      <c r="P131" s="12" t="s">
        <v>334</v>
      </c>
      <c r="Q131" s="13">
        <v>37.799999999999997</v>
      </c>
      <c r="R131" s="13">
        <v>38.799999999999997</v>
      </c>
      <c r="S131" s="13">
        <v>38.299999999999997</v>
      </c>
      <c r="T131" s="13">
        <v>38.5</v>
      </c>
      <c r="U131" s="13">
        <v>39.9</v>
      </c>
      <c r="V131" s="13">
        <v>39.5</v>
      </c>
      <c r="W131" s="13">
        <v>37.799999999999997</v>
      </c>
      <c r="X131" s="13">
        <v>38.200000000000003</v>
      </c>
      <c r="Y131" s="13">
        <v>38.799999999999997</v>
      </c>
      <c r="Z131" s="13">
        <v>38.799999999999997</v>
      </c>
      <c r="AA131" s="13">
        <v>38.5</v>
      </c>
      <c r="AB131" s="13">
        <v>38.4</v>
      </c>
      <c r="AC131" s="13">
        <v>37.5</v>
      </c>
      <c r="AD131" s="13">
        <v>37.4</v>
      </c>
      <c r="AE131" s="13">
        <v>37.299999999999997</v>
      </c>
      <c r="AF131" s="13">
        <v>37</v>
      </c>
      <c r="AG131" s="13">
        <v>37.700000000000003</v>
      </c>
      <c r="AH131" s="13">
        <v>37.9</v>
      </c>
      <c r="AI131" s="13">
        <v>37.6</v>
      </c>
      <c r="AJ131" s="13">
        <v>37.6</v>
      </c>
      <c r="AK131" s="13">
        <v>37.6</v>
      </c>
      <c r="AL131" s="13">
        <v>37.799999999999997</v>
      </c>
    </row>
    <row r="132" spans="1:38" x14ac:dyDescent="0.2">
      <c r="A132" s="11" t="s">
        <v>313</v>
      </c>
      <c r="B132" s="12" t="s">
        <v>334</v>
      </c>
      <c r="C132" s="12" t="s">
        <v>334</v>
      </c>
      <c r="D132" s="12" t="s">
        <v>334</v>
      </c>
      <c r="E132" s="12" t="s">
        <v>334</v>
      </c>
      <c r="F132" s="12" t="s">
        <v>334</v>
      </c>
      <c r="G132" s="12" t="s">
        <v>334</v>
      </c>
      <c r="H132" s="12" t="s">
        <v>334</v>
      </c>
      <c r="I132" s="12" t="s">
        <v>334</v>
      </c>
      <c r="J132" s="12" t="s">
        <v>334</v>
      </c>
      <c r="K132" s="12" t="s">
        <v>334</v>
      </c>
      <c r="L132" s="12" t="s">
        <v>334</v>
      </c>
      <c r="M132" s="12" t="s">
        <v>334</v>
      </c>
      <c r="N132" s="12" t="s">
        <v>334</v>
      </c>
      <c r="O132" s="12" t="s">
        <v>334</v>
      </c>
      <c r="P132" s="12" t="s">
        <v>334</v>
      </c>
      <c r="Q132" s="13">
        <v>37.700000000000003</v>
      </c>
      <c r="R132" s="13">
        <v>35.5</v>
      </c>
      <c r="S132" s="13">
        <v>35.200000000000003</v>
      </c>
      <c r="T132" s="13">
        <v>34.4</v>
      </c>
      <c r="U132" s="13">
        <v>33.6</v>
      </c>
      <c r="V132" s="13">
        <v>34.700000000000003</v>
      </c>
      <c r="W132" s="13">
        <v>35.4</v>
      </c>
      <c r="X132" s="13">
        <v>36.1</v>
      </c>
      <c r="Y132" s="13">
        <v>36.4</v>
      </c>
      <c r="Z132" s="13">
        <v>37.1</v>
      </c>
      <c r="AA132" s="13">
        <v>37.6</v>
      </c>
      <c r="AB132" s="13">
        <v>37.200000000000003</v>
      </c>
      <c r="AC132" s="13">
        <v>37.1</v>
      </c>
      <c r="AD132" s="13">
        <v>37.1</v>
      </c>
      <c r="AE132" s="13">
        <v>36.799999999999997</v>
      </c>
      <c r="AF132" s="13">
        <v>37.1</v>
      </c>
      <c r="AG132" s="13">
        <v>36.799999999999997</v>
      </c>
      <c r="AH132" s="13">
        <v>36.9</v>
      </c>
      <c r="AI132" s="13">
        <v>37.299999999999997</v>
      </c>
      <c r="AJ132" s="13">
        <v>37.5</v>
      </c>
      <c r="AK132" s="13">
        <v>37.700000000000003</v>
      </c>
      <c r="AL132" s="13">
        <v>38.1</v>
      </c>
    </row>
    <row r="133" spans="1:38" x14ac:dyDescent="0.2">
      <c r="A133" s="11" t="s">
        <v>314</v>
      </c>
      <c r="B133" s="12" t="s">
        <v>334</v>
      </c>
      <c r="C133" s="12" t="s">
        <v>334</v>
      </c>
      <c r="D133" s="12" t="s">
        <v>334</v>
      </c>
      <c r="E133" s="12" t="s">
        <v>334</v>
      </c>
      <c r="F133" s="12" t="s">
        <v>334</v>
      </c>
      <c r="G133" s="12" t="s">
        <v>334</v>
      </c>
      <c r="H133" s="12" t="s">
        <v>334</v>
      </c>
      <c r="I133" s="12" t="s">
        <v>334</v>
      </c>
      <c r="J133" s="12" t="s">
        <v>334</v>
      </c>
      <c r="K133" s="13">
        <v>51.2</v>
      </c>
      <c r="L133" s="13">
        <v>38.200000000000003</v>
      </c>
      <c r="M133" s="13">
        <v>37.6</v>
      </c>
      <c r="N133" s="13">
        <v>38.299999999999997</v>
      </c>
      <c r="O133" s="13">
        <v>38.299999999999997</v>
      </c>
      <c r="P133" s="13">
        <v>37.799999999999997</v>
      </c>
      <c r="Q133" s="13">
        <v>37.1</v>
      </c>
      <c r="R133" s="13">
        <v>38</v>
      </c>
      <c r="S133" s="13">
        <v>37.9</v>
      </c>
      <c r="T133" s="13">
        <v>37.5</v>
      </c>
      <c r="U133" s="13">
        <v>37.799999999999997</v>
      </c>
      <c r="V133" s="13">
        <v>38.299999999999997</v>
      </c>
      <c r="W133" s="13">
        <v>38.4</v>
      </c>
      <c r="X133" s="13">
        <v>38.200000000000003</v>
      </c>
      <c r="Y133" s="13">
        <v>38.1</v>
      </c>
      <c r="Z133" s="13">
        <v>37.700000000000003</v>
      </c>
      <c r="AA133" s="13">
        <v>37.6</v>
      </c>
      <c r="AB133" s="13">
        <v>37.5</v>
      </c>
      <c r="AC133" s="13">
        <v>37.9</v>
      </c>
      <c r="AD133" s="13">
        <v>37.5</v>
      </c>
      <c r="AE133" s="13">
        <v>37.799999999999997</v>
      </c>
      <c r="AF133" s="13">
        <v>37.700000000000003</v>
      </c>
      <c r="AG133" s="13">
        <v>38.1</v>
      </c>
      <c r="AH133" s="13">
        <v>38.5</v>
      </c>
      <c r="AI133" s="13">
        <v>38.5</v>
      </c>
      <c r="AJ133" s="13">
        <v>38.6</v>
      </c>
      <c r="AK133" s="13">
        <v>38.5</v>
      </c>
      <c r="AL133" s="13">
        <v>38.6</v>
      </c>
    </row>
    <row r="134" spans="1:38" x14ac:dyDescent="0.2">
      <c r="A134" s="11" t="s">
        <v>315</v>
      </c>
      <c r="B134" s="12" t="s">
        <v>334</v>
      </c>
      <c r="C134" s="12" t="s">
        <v>334</v>
      </c>
      <c r="D134" s="12" t="s">
        <v>334</v>
      </c>
      <c r="E134" s="12" t="s">
        <v>334</v>
      </c>
      <c r="F134" s="12" t="s">
        <v>334</v>
      </c>
      <c r="G134" s="12" t="s">
        <v>334</v>
      </c>
      <c r="H134" s="12" t="s">
        <v>334</v>
      </c>
      <c r="I134" s="12" t="s">
        <v>334</v>
      </c>
      <c r="J134" s="12" t="s">
        <v>334</v>
      </c>
      <c r="K134" s="12" t="s">
        <v>334</v>
      </c>
      <c r="L134" s="12" t="s">
        <v>334</v>
      </c>
      <c r="M134" s="12" t="s">
        <v>334</v>
      </c>
      <c r="N134" s="12" t="s">
        <v>334</v>
      </c>
      <c r="O134" s="13">
        <v>38.4</v>
      </c>
      <c r="P134" s="13">
        <v>38.6</v>
      </c>
      <c r="Q134" s="13">
        <v>38.9</v>
      </c>
      <c r="R134" s="13">
        <v>38.6</v>
      </c>
      <c r="S134" s="13">
        <v>39.1</v>
      </c>
      <c r="T134" s="13">
        <v>39.299999999999997</v>
      </c>
      <c r="U134" s="13">
        <v>39.299999999999997</v>
      </c>
      <c r="V134" s="13">
        <v>39.200000000000003</v>
      </c>
      <c r="W134" s="13">
        <v>39.1</v>
      </c>
      <c r="X134" s="13">
        <v>39</v>
      </c>
      <c r="Y134" s="13">
        <v>39.700000000000003</v>
      </c>
      <c r="Z134" s="13">
        <v>39.6</v>
      </c>
      <c r="AA134" s="13">
        <v>39.5</v>
      </c>
      <c r="AB134" s="13">
        <v>39.299999999999997</v>
      </c>
      <c r="AC134" s="13">
        <v>39.200000000000003</v>
      </c>
      <c r="AD134" s="13">
        <v>39.200000000000003</v>
      </c>
      <c r="AE134" s="13">
        <v>39</v>
      </c>
      <c r="AF134" s="13">
        <v>39.299999999999997</v>
      </c>
      <c r="AG134" s="13">
        <v>39.700000000000003</v>
      </c>
      <c r="AH134" s="13">
        <v>39.799999999999997</v>
      </c>
      <c r="AI134" s="13">
        <v>39.5</v>
      </c>
      <c r="AJ134" s="13">
        <v>39.5</v>
      </c>
      <c r="AK134" s="13">
        <v>39.299999999999997</v>
      </c>
      <c r="AL134" s="13">
        <v>39.1</v>
      </c>
    </row>
    <row r="135" spans="1:38" x14ac:dyDescent="0.2">
      <c r="A135" s="11" t="s">
        <v>316</v>
      </c>
      <c r="B135" s="12" t="s">
        <v>334</v>
      </c>
      <c r="C135" s="12" t="s">
        <v>334</v>
      </c>
      <c r="D135" s="12" t="s">
        <v>334</v>
      </c>
      <c r="E135" s="12" t="s">
        <v>334</v>
      </c>
      <c r="F135" s="12" t="s">
        <v>334</v>
      </c>
      <c r="G135" s="12" t="s">
        <v>334</v>
      </c>
      <c r="H135" s="12" t="s">
        <v>334</v>
      </c>
      <c r="I135" s="12" t="s">
        <v>334</v>
      </c>
      <c r="J135" s="12" t="s">
        <v>334</v>
      </c>
      <c r="K135" s="12" t="s">
        <v>334</v>
      </c>
      <c r="L135" s="12" t="s">
        <v>334</v>
      </c>
      <c r="M135" s="12" t="s">
        <v>334</v>
      </c>
      <c r="N135" s="12" t="s">
        <v>334</v>
      </c>
      <c r="O135" s="12" t="s">
        <v>334</v>
      </c>
      <c r="P135" s="12" t="s">
        <v>334</v>
      </c>
      <c r="Q135" s="12" t="s">
        <v>334</v>
      </c>
      <c r="R135" s="12" t="s">
        <v>334</v>
      </c>
      <c r="S135" s="13">
        <v>37.6</v>
      </c>
      <c r="T135" s="13">
        <v>37</v>
      </c>
      <c r="U135" s="13">
        <v>37</v>
      </c>
      <c r="V135" s="13">
        <v>36.5</v>
      </c>
      <c r="W135" s="13">
        <v>36.9</v>
      </c>
      <c r="X135" s="13">
        <v>38.299999999999997</v>
      </c>
      <c r="Y135" s="13">
        <v>36.799999999999997</v>
      </c>
      <c r="Z135" s="13">
        <v>36.9</v>
      </c>
      <c r="AA135" s="13">
        <v>36.9</v>
      </c>
      <c r="AB135" s="13">
        <v>36.9</v>
      </c>
      <c r="AC135" s="13">
        <v>37.799999999999997</v>
      </c>
      <c r="AD135" s="13">
        <v>37.200000000000003</v>
      </c>
      <c r="AE135" s="13">
        <v>38.200000000000003</v>
      </c>
      <c r="AF135" s="13">
        <v>37.299999999999997</v>
      </c>
      <c r="AG135" s="13">
        <v>37.299999999999997</v>
      </c>
      <c r="AH135" s="13">
        <v>36.799999999999997</v>
      </c>
      <c r="AI135" s="13">
        <v>37.1</v>
      </c>
      <c r="AJ135" s="13">
        <v>37.6</v>
      </c>
      <c r="AK135" s="13">
        <v>37.9</v>
      </c>
      <c r="AL135" s="13">
        <v>38.299999999999997</v>
      </c>
    </row>
    <row r="136" spans="1:38" x14ac:dyDescent="0.2">
      <c r="A136" s="11" t="s">
        <v>317</v>
      </c>
      <c r="B136" s="12" t="s">
        <v>334</v>
      </c>
      <c r="C136" s="12" t="s">
        <v>334</v>
      </c>
      <c r="D136" s="12" t="s">
        <v>334</v>
      </c>
      <c r="E136" s="12" t="s">
        <v>334</v>
      </c>
      <c r="F136" s="12" t="s">
        <v>334</v>
      </c>
      <c r="G136" s="12" t="s">
        <v>334</v>
      </c>
      <c r="H136" s="12" t="s">
        <v>334</v>
      </c>
      <c r="I136" s="12" t="s">
        <v>334</v>
      </c>
      <c r="J136" s="12" t="s">
        <v>334</v>
      </c>
      <c r="K136" s="13">
        <v>33.799999999999997</v>
      </c>
      <c r="L136" s="13">
        <v>34.700000000000003</v>
      </c>
      <c r="M136" s="13">
        <v>34.200000000000003</v>
      </c>
      <c r="N136" s="13">
        <v>34.1</v>
      </c>
      <c r="O136" s="13">
        <v>34</v>
      </c>
      <c r="P136" s="13">
        <v>34.299999999999997</v>
      </c>
      <c r="Q136" s="13">
        <v>33.799999999999997</v>
      </c>
      <c r="R136" s="13">
        <v>33.6</v>
      </c>
      <c r="S136" s="13">
        <v>33.700000000000003</v>
      </c>
      <c r="T136" s="13">
        <v>33.799999999999997</v>
      </c>
      <c r="U136" s="13">
        <v>32.6</v>
      </c>
      <c r="V136" s="13">
        <v>32.6</v>
      </c>
      <c r="W136" s="13">
        <v>32.700000000000003</v>
      </c>
      <c r="X136" s="13">
        <v>32.700000000000003</v>
      </c>
      <c r="Y136" s="13">
        <v>32.9</v>
      </c>
      <c r="Z136" s="13">
        <v>32.799999999999997</v>
      </c>
      <c r="AA136" s="13">
        <v>33</v>
      </c>
      <c r="AB136" s="13">
        <v>33</v>
      </c>
      <c r="AC136" s="13">
        <v>32.799999999999997</v>
      </c>
      <c r="AD136" s="13">
        <v>32.700000000000003</v>
      </c>
      <c r="AE136" s="13">
        <v>32.700000000000003</v>
      </c>
      <c r="AF136" s="13">
        <v>32.299999999999997</v>
      </c>
      <c r="AG136" s="13">
        <v>32.5</v>
      </c>
      <c r="AH136" s="13">
        <v>32.4</v>
      </c>
      <c r="AI136" s="13">
        <v>32.700000000000003</v>
      </c>
      <c r="AJ136" s="13">
        <v>32.700000000000003</v>
      </c>
      <c r="AK136" s="13">
        <v>32.700000000000003</v>
      </c>
      <c r="AL136" s="13">
        <v>32.700000000000003</v>
      </c>
    </row>
    <row r="137" spans="1:38" x14ac:dyDescent="0.2">
      <c r="A137" s="11" t="s">
        <v>318</v>
      </c>
      <c r="B137" s="12" t="s">
        <v>334</v>
      </c>
      <c r="C137" s="12" t="s">
        <v>334</v>
      </c>
      <c r="D137" s="12" t="s">
        <v>334</v>
      </c>
      <c r="E137" s="12" t="s">
        <v>334</v>
      </c>
      <c r="F137" s="12" t="s">
        <v>334</v>
      </c>
      <c r="G137" s="12" t="s">
        <v>334</v>
      </c>
      <c r="H137" s="12" t="s">
        <v>334</v>
      </c>
      <c r="I137" s="12" t="s">
        <v>334</v>
      </c>
      <c r="J137" s="12" t="s">
        <v>334</v>
      </c>
      <c r="K137" s="12" t="s">
        <v>334</v>
      </c>
      <c r="L137" s="12" t="s">
        <v>334</v>
      </c>
      <c r="M137" s="12" t="s">
        <v>334</v>
      </c>
      <c r="N137" s="13">
        <v>39.700000000000003</v>
      </c>
      <c r="O137" s="13">
        <v>39.1</v>
      </c>
      <c r="P137" s="13">
        <v>39.5</v>
      </c>
      <c r="Q137" s="13">
        <v>39.5</v>
      </c>
      <c r="R137" s="13">
        <v>39.6</v>
      </c>
      <c r="S137" s="13">
        <v>39.6</v>
      </c>
      <c r="T137" s="13">
        <v>39.5</v>
      </c>
      <c r="U137" s="13">
        <v>39</v>
      </c>
      <c r="V137" s="13">
        <v>39</v>
      </c>
      <c r="W137" s="13">
        <v>42.5</v>
      </c>
      <c r="X137" s="13">
        <v>42.1</v>
      </c>
      <c r="Y137" s="13">
        <v>41.2</v>
      </c>
      <c r="Z137" s="13">
        <v>40.700000000000003</v>
      </c>
      <c r="AA137" s="13">
        <v>40.6</v>
      </c>
      <c r="AB137" s="13">
        <v>40.1</v>
      </c>
      <c r="AC137" s="13">
        <v>40.1</v>
      </c>
      <c r="AD137" s="13">
        <v>39.1</v>
      </c>
      <c r="AE137" s="13">
        <v>39.1</v>
      </c>
      <c r="AF137" s="13">
        <v>38.299999999999997</v>
      </c>
      <c r="AG137" s="13">
        <v>37.799999999999997</v>
      </c>
      <c r="AH137" s="13">
        <v>37.700000000000003</v>
      </c>
      <c r="AI137" s="13">
        <v>37.6</v>
      </c>
      <c r="AJ137" s="13">
        <v>37.299999999999997</v>
      </c>
      <c r="AK137" s="13">
        <v>37</v>
      </c>
      <c r="AL137" s="13">
        <v>36.799999999999997</v>
      </c>
    </row>
    <row r="138" spans="1:38" x14ac:dyDescent="0.2">
      <c r="A138" s="11" t="s">
        <v>319</v>
      </c>
      <c r="B138" s="12" t="s">
        <v>334</v>
      </c>
      <c r="C138" s="12" t="s">
        <v>334</v>
      </c>
      <c r="D138" s="12" t="s">
        <v>334</v>
      </c>
      <c r="E138" s="12" t="s">
        <v>334</v>
      </c>
      <c r="F138" s="12" t="s">
        <v>334</v>
      </c>
      <c r="G138" s="12" t="s">
        <v>334</v>
      </c>
      <c r="H138" s="12" t="s">
        <v>334</v>
      </c>
      <c r="I138" s="12" t="s">
        <v>334</v>
      </c>
      <c r="J138" s="12" t="s">
        <v>334</v>
      </c>
      <c r="K138" s="12" t="s">
        <v>334</v>
      </c>
      <c r="L138" s="12" t="s">
        <v>334</v>
      </c>
      <c r="M138" s="12" t="s">
        <v>334</v>
      </c>
      <c r="N138" s="12" t="s">
        <v>334</v>
      </c>
      <c r="O138" s="12" t="s">
        <v>334</v>
      </c>
      <c r="P138" s="12" t="s">
        <v>334</v>
      </c>
      <c r="Q138" s="12" t="s">
        <v>334</v>
      </c>
      <c r="R138" s="12" t="s">
        <v>334</v>
      </c>
      <c r="S138" s="12" t="s">
        <v>334</v>
      </c>
      <c r="T138" s="13">
        <v>34.5</v>
      </c>
      <c r="U138" s="13">
        <v>34.799999999999997</v>
      </c>
      <c r="V138" s="13">
        <v>35</v>
      </c>
      <c r="W138" s="13">
        <v>34.6</v>
      </c>
      <c r="X138" s="13">
        <v>35.700000000000003</v>
      </c>
      <c r="Y138" s="13">
        <v>35.700000000000003</v>
      </c>
      <c r="Z138" s="13">
        <v>36</v>
      </c>
      <c r="AA138" s="13">
        <v>36.4</v>
      </c>
      <c r="AB138" s="13">
        <v>36.700000000000003</v>
      </c>
      <c r="AC138" s="13">
        <v>36.799999999999997</v>
      </c>
      <c r="AD138" s="13">
        <v>37.200000000000003</v>
      </c>
      <c r="AE138" s="13">
        <v>37.6</v>
      </c>
      <c r="AF138" s="13">
        <v>37.799999999999997</v>
      </c>
      <c r="AG138" s="13">
        <v>38.200000000000003</v>
      </c>
      <c r="AH138" s="13">
        <v>38.6</v>
      </c>
      <c r="AI138" s="13">
        <v>38.700000000000003</v>
      </c>
      <c r="AJ138" s="13">
        <v>38.700000000000003</v>
      </c>
      <c r="AK138" s="13">
        <v>38.799999999999997</v>
      </c>
      <c r="AL138" s="13">
        <v>38.9</v>
      </c>
    </row>
    <row r="139" spans="1:38" x14ac:dyDescent="0.2">
      <c r="A139" s="11" t="s">
        <v>320</v>
      </c>
      <c r="B139" s="12" t="s">
        <v>334</v>
      </c>
      <c r="C139" s="12" t="s">
        <v>334</v>
      </c>
      <c r="D139" s="12" t="s">
        <v>334</v>
      </c>
      <c r="E139" s="12" t="s">
        <v>334</v>
      </c>
      <c r="F139" s="12" t="s">
        <v>334</v>
      </c>
      <c r="G139" s="12" t="s">
        <v>334</v>
      </c>
      <c r="H139" s="12" t="s">
        <v>334</v>
      </c>
      <c r="I139" s="12" t="s">
        <v>334</v>
      </c>
      <c r="J139" s="12" t="s">
        <v>334</v>
      </c>
      <c r="K139" s="13">
        <v>34.700000000000003</v>
      </c>
      <c r="L139" s="13">
        <v>34.1</v>
      </c>
      <c r="M139" s="13">
        <v>33.299999999999997</v>
      </c>
      <c r="N139" s="13">
        <v>34.700000000000003</v>
      </c>
      <c r="O139" s="13">
        <v>34.700000000000003</v>
      </c>
      <c r="P139" s="13">
        <v>34.299999999999997</v>
      </c>
      <c r="Q139" s="13">
        <v>35</v>
      </c>
      <c r="R139" s="13">
        <v>35.6</v>
      </c>
      <c r="S139" s="13">
        <v>35.6</v>
      </c>
      <c r="T139" s="13">
        <v>36.1</v>
      </c>
      <c r="U139" s="13">
        <v>36.200000000000003</v>
      </c>
      <c r="V139" s="13">
        <v>36.6</v>
      </c>
      <c r="W139" s="13">
        <v>36.9</v>
      </c>
      <c r="X139" s="13">
        <v>37.4</v>
      </c>
      <c r="Y139" s="13">
        <v>37.6</v>
      </c>
      <c r="Z139" s="13">
        <v>37.700000000000003</v>
      </c>
      <c r="AA139" s="13">
        <v>37.6</v>
      </c>
      <c r="AB139" s="13">
        <v>37.299999999999997</v>
      </c>
      <c r="AC139" s="13">
        <v>37.5</v>
      </c>
      <c r="AD139" s="13">
        <v>38.9</v>
      </c>
      <c r="AE139" s="13">
        <v>39.200000000000003</v>
      </c>
      <c r="AF139" s="13">
        <v>39.200000000000003</v>
      </c>
      <c r="AG139" s="13">
        <v>40.200000000000003</v>
      </c>
      <c r="AH139" s="13">
        <v>39.700000000000003</v>
      </c>
      <c r="AI139" s="13">
        <v>39.4</v>
      </c>
      <c r="AJ139" s="13">
        <v>39.4</v>
      </c>
      <c r="AK139" s="13">
        <v>39.299999999999997</v>
      </c>
      <c r="AL139" s="13">
        <v>39</v>
      </c>
    </row>
    <row r="140" spans="1:38" x14ac:dyDescent="0.2">
      <c r="A140" s="11" t="s">
        <v>321</v>
      </c>
      <c r="B140" s="12" t="s">
        <v>334</v>
      </c>
      <c r="C140" s="12" t="s">
        <v>334</v>
      </c>
      <c r="D140" s="12" t="s">
        <v>334</v>
      </c>
      <c r="E140" s="12" t="s">
        <v>334</v>
      </c>
      <c r="F140" s="12" t="s">
        <v>334</v>
      </c>
      <c r="G140" s="12" t="s">
        <v>334</v>
      </c>
      <c r="H140" s="12" t="s">
        <v>334</v>
      </c>
      <c r="I140" s="12" t="s">
        <v>334</v>
      </c>
      <c r="J140" s="12" t="s">
        <v>334</v>
      </c>
      <c r="K140" s="12" t="s">
        <v>334</v>
      </c>
      <c r="L140" s="12" t="s">
        <v>334</v>
      </c>
      <c r="M140" s="12" t="s">
        <v>334</v>
      </c>
      <c r="N140" s="12" t="s">
        <v>334</v>
      </c>
      <c r="O140" s="12" t="s">
        <v>334</v>
      </c>
      <c r="P140" s="13">
        <v>39.9</v>
      </c>
      <c r="Q140" s="13">
        <v>39.9</v>
      </c>
      <c r="R140" s="13">
        <v>40.1</v>
      </c>
      <c r="S140" s="13">
        <v>40.299999999999997</v>
      </c>
      <c r="T140" s="13">
        <v>40.200000000000003</v>
      </c>
      <c r="U140" s="13">
        <v>40.200000000000003</v>
      </c>
      <c r="V140" s="13">
        <v>40.4</v>
      </c>
      <c r="W140" s="13">
        <v>40.4</v>
      </c>
      <c r="X140" s="13">
        <v>40.4</v>
      </c>
      <c r="Y140" s="13">
        <v>40.1</v>
      </c>
      <c r="Z140" s="13">
        <v>40.1</v>
      </c>
      <c r="AA140" s="13">
        <v>40.200000000000003</v>
      </c>
      <c r="AB140" s="13">
        <v>40.1</v>
      </c>
      <c r="AC140" s="13">
        <v>40</v>
      </c>
      <c r="AD140" s="13">
        <v>39.9</v>
      </c>
      <c r="AE140" s="13">
        <v>40</v>
      </c>
      <c r="AF140" s="13">
        <v>40</v>
      </c>
      <c r="AG140" s="13">
        <v>40.1</v>
      </c>
      <c r="AH140" s="13">
        <v>39.9</v>
      </c>
      <c r="AI140" s="13">
        <v>39.9</v>
      </c>
      <c r="AJ140" s="13">
        <v>39.9</v>
      </c>
      <c r="AK140" s="13">
        <v>39.9</v>
      </c>
      <c r="AL140" s="13">
        <v>39.9</v>
      </c>
    </row>
    <row r="141" spans="1:38" x14ac:dyDescent="0.2">
      <c r="A141" s="11" t="s">
        <v>322</v>
      </c>
      <c r="B141" s="12" t="s">
        <v>334</v>
      </c>
      <c r="C141" s="12" t="s">
        <v>334</v>
      </c>
      <c r="D141" s="12" t="s">
        <v>334</v>
      </c>
      <c r="E141" s="12" t="s">
        <v>334</v>
      </c>
      <c r="F141" s="12" t="s">
        <v>334</v>
      </c>
      <c r="G141" s="12" t="s">
        <v>334</v>
      </c>
      <c r="H141" s="12" t="s">
        <v>334</v>
      </c>
      <c r="I141" s="12" t="s">
        <v>334</v>
      </c>
      <c r="J141" s="12" t="s">
        <v>334</v>
      </c>
      <c r="K141" s="12" t="s">
        <v>334</v>
      </c>
      <c r="L141" s="12" t="s">
        <v>334</v>
      </c>
      <c r="M141" s="12" t="s">
        <v>334</v>
      </c>
      <c r="N141" s="12" t="s">
        <v>334</v>
      </c>
      <c r="O141" s="13">
        <v>39.9</v>
      </c>
      <c r="P141" s="13">
        <v>39</v>
      </c>
      <c r="Q141" s="13">
        <v>39.700000000000003</v>
      </c>
      <c r="R141" s="13">
        <v>40</v>
      </c>
      <c r="S141" s="13">
        <v>39.9</v>
      </c>
      <c r="T141" s="13">
        <v>40.1</v>
      </c>
      <c r="U141" s="13">
        <v>40.799999999999997</v>
      </c>
      <c r="V141" s="13">
        <v>40.1</v>
      </c>
      <c r="W141" s="13">
        <v>40.200000000000003</v>
      </c>
      <c r="X141" s="13">
        <v>40.5</v>
      </c>
      <c r="Y141" s="13">
        <v>40.4</v>
      </c>
      <c r="Z141" s="13">
        <v>40.4</v>
      </c>
      <c r="AA141" s="13">
        <v>40.4</v>
      </c>
      <c r="AB141" s="13">
        <v>40.200000000000003</v>
      </c>
      <c r="AC141" s="13">
        <v>39.6</v>
      </c>
      <c r="AD141" s="13">
        <v>39.6</v>
      </c>
      <c r="AE141" s="13">
        <v>39.700000000000003</v>
      </c>
      <c r="AF141" s="13">
        <v>39.4</v>
      </c>
      <c r="AG141" s="13">
        <v>39.4</v>
      </c>
      <c r="AH141" s="13">
        <v>39.5</v>
      </c>
      <c r="AI141" s="13">
        <v>39.299999999999997</v>
      </c>
      <c r="AJ141" s="13">
        <v>39.4</v>
      </c>
      <c r="AK141" s="13">
        <v>39.299999999999997</v>
      </c>
      <c r="AL141" s="13">
        <v>39.5</v>
      </c>
    </row>
    <row r="142" spans="1:38" x14ac:dyDescent="0.2">
      <c r="A142" s="11" t="s">
        <v>323</v>
      </c>
      <c r="B142" s="12" t="s">
        <v>334</v>
      </c>
      <c r="C142" s="12" t="s">
        <v>334</v>
      </c>
      <c r="D142" s="12" t="s">
        <v>334</v>
      </c>
      <c r="E142" s="12" t="s">
        <v>334</v>
      </c>
      <c r="F142" s="12" t="s">
        <v>334</v>
      </c>
      <c r="G142" s="12" t="s">
        <v>334</v>
      </c>
      <c r="H142" s="12" t="s">
        <v>334</v>
      </c>
      <c r="I142" s="12" t="s">
        <v>334</v>
      </c>
      <c r="J142" s="12" t="s">
        <v>334</v>
      </c>
      <c r="K142" s="12" t="s">
        <v>334</v>
      </c>
      <c r="L142" s="12" t="s">
        <v>334</v>
      </c>
      <c r="M142" s="12" t="s">
        <v>334</v>
      </c>
      <c r="N142" s="12" t="s">
        <v>334</v>
      </c>
      <c r="O142" s="12" t="s">
        <v>334</v>
      </c>
      <c r="P142" s="12" t="s">
        <v>334</v>
      </c>
      <c r="Q142" s="13">
        <v>41.8</v>
      </c>
      <c r="R142" s="13">
        <v>41.9</v>
      </c>
      <c r="S142" s="13">
        <v>42.2</v>
      </c>
      <c r="T142" s="13">
        <v>41.7</v>
      </c>
      <c r="U142" s="13">
        <v>41.6</v>
      </c>
      <c r="V142" s="13">
        <v>39.9</v>
      </c>
      <c r="W142" s="13">
        <v>39.9</v>
      </c>
      <c r="X142" s="13">
        <v>39.9</v>
      </c>
      <c r="Y142" s="13">
        <v>40.1</v>
      </c>
      <c r="Z142" s="13">
        <v>40.299999999999997</v>
      </c>
      <c r="AA142" s="13">
        <v>40.5</v>
      </c>
      <c r="AB142" s="13">
        <v>40.5</v>
      </c>
      <c r="AC142" s="13">
        <v>40.200000000000003</v>
      </c>
      <c r="AD142" s="13">
        <v>40.1</v>
      </c>
      <c r="AE142" s="13">
        <v>40.200000000000003</v>
      </c>
      <c r="AF142" s="13">
        <v>40.4</v>
      </c>
      <c r="AG142" s="13">
        <v>40.1</v>
      </c>
      <c r="AH142" s="13">
        <v>39.700000000000003</v>
      </c>
      <c r="AI142" s="13">
        <v>39.700000000000003</v>
      </c>
      <c r="AJ142" s="13">
        <v>39.5</v>
      </c>
      <c r="AK142" s="13">
        <v>39.200000000000003</v>
      </c>
      <c r="AL142" s="13">
        <v>39.6</v>
      </c>
    </row>
    <row r="143" spans="1:38" x14ac:dyDescent="0.2">
      <c r="A143" s="11" t="s">
        <v>324</v>
      </c>
      <c r="B143" s="12" t="s">
        <v>334</v>
      </c>
      <c r="C143" s="12" t="s">
        <v>334</v>
      </c>
      <c r="D143" s="12" t="s">
        <v>334</v>
      </c>
      <c r="E143" s="12" t="s">
        <v>334</v>
      </c>
      <c r="F143" s="12" t="s">
        <v>334</v>
      </c>
      <c r="G143" s="12" t="s">
        <v>334</v>
      </c>
      <c r="H143" s="12" t="s">
        <v>334</v>
      </c>
      <c r="I143" s="12" t="s">
        <v>334</v>
      </c>
      <c r="J143" s="12" t="s">
        <v>334</v>
      </c>
      <c r="K143" s="12" t="s">
        <v>334</v>
      </c>
      <c r="L143" s="12" t="s">
        <v>334</v>
      </c>
      <c r="M143" s="12" t="s">
        <v>334</v>
      </c>
      <c r="N143" s="12" t="s">
        <v>334</v>
      </c>
      <c r="O143" s="12" t="s">
        <v>334</v>
      </c>
      <c r="P143" s="13">
        <v>37.299999999999997</v>
      </c>
      <c r="Q143" s="13">
        <v>37.4</v>
      </c>
      <c r="R143" s="13">
        <v>36.9</v>
      </c>
      <c r="S143" s="13">
        <v>36.9</v>
      </c>
      <c r="T143" s="13">
        <v>36.9</v>
      </c>
      <c r="U143" s="13">
        <v>36.799999999999997</v>
      </c>
      <c r="V143" s="13">
        <v>36.4</v>
      </c>
      <c r="W143" s="13">
        <v>36.700000000000003</v>
      </c>
      <c r="X143" s="13">
        <v>36.5</v>
      </c>
      <c r="Y143" s="13">
        <v>36.4</v>
      </c>
      <c r="Z143" s="13">
        <v>36.5</v>
      </c>
      <c r="AA143" s="13">
        <v>36.5</v>
      </c>
      <c r="AB143" s="13">
        <v>36.299999999999997</v>
      </c>
      <c r="AC143" s="13">
        <v>36.4</v>
      </c>
      <c r="AD143" s="13">
        <v>36.700000000000003</v>
      </c>
      <c r="AE143" s="13">
        <v>36.9</v>
      </c>
      <c r="AF143" s="13">
        <v>36.9</v>
      </c>
      <c r="AG143" s="13">
        <v>37</v>
      </c>
      <c r="AH143" s="13">
        <v>37</v>
      </c>
      <c r="AI143" s="13">
        <v>36.799999999999997</v>
      </c>
      <c r="AJ143" s="13">
        <v>36.9</v>
      </c>
      <c r="AK143" s="13">
        <v>36.9</v>
      </c>
      <c r="AL143" s="13">
        <v>36.9</v>
      </c>
    </row>
    <row r="144" spans="1:38" x14ac:dyDescent="0.2">
      <c r="A144" s="11" t="s">
        <v>325</v>
      </c>
      <c r="B144" s="12" t="s">
        <v>334</v>
      </c>
      <c r="C144" s="12" t="s">
        <v>334</v>
      </c>
      <c r="D144" s="12" t="s">
        <v>334</v>
      </c>
      <c r="E144" s="12" t="s">
        <v>334</v>
      </c>
      <c r="F144" s="12" t="s">
        <v>334</v>
      </c>
      <c r="G144" s="12" t="s">
        <v>334</v>
      </c>
      <c r="H144" s="12" t="s">
        <v>334</v>
      </c>
      <c r="I144" s="12" t="s">
        <v>334</v>
      </c>
      <c r="J144" s="12" t="s">
        <v>334</v>
      </c>
      <c r="K144" s="12" t="s">
        <v>334</v>
      </c>
      <c r="L144" s="12" t="s">
        <v>334</v>
      </c>
      <c r="M144" s="12" t="s">
        <v>334</v>
      </c>
      <c r="N144" s="12" t="s">
        <v>334</v>
      </c>
      <c r="O144" s="12" t="s">
        <v>334</v>
      </c>
      <c r="P144" s="13">
        <v>38</v>
      </c>
      <c r="Q144" s="13">
        <v>38.299999999999997</v>
      </c>
      <c r="R144" s="13">
        <v>38.799999999999997</v>
      </c>
      <c r="S144" s="13">
        <v>38.200000000000003</v>
      </c>
      <c r="T144" s="13">
        <v>37.9</v>
      </c>
      <c r="U144" s="13">
        <v>38</v>
      </c>
      <c r="V144" s="13">
        <v>38.1</v>
      </c>
      <c r="W144" s="13">
        <v>38.1</v>
      </c>
      <c r="X144" s="13">
        <v>38.200000000000003</v>
      </c>
      <c r="Y144" s="13">
        <v>38</v>
      </c>
      <c r="Z144" s="13">
        <v>37.9</v>
      </c>
      <c r="AA144" s="13">
        <v>38</v>
      </c>
      <c r="AB144" s="13">
        <v>38</v>
      </c>
      <c r="AC144" s="13">
        <v>38</v>
      </c>
      <c r="AD144" s="13">
        <v>37.200000000000003</v>
      </c>
      <c r="AE144" s="13">
        <v>37.299999999999997</v>
      </c>
      <c r="AF144" s="13">
        <v>37.299999999999997</v>
      </c>
      <c r="AG144" s="13">
        <v>37.4</v>
      </c>
      <c r="AH144" s="13">
        <v>37.200000000000003</v>
      </c>
      <c r="AI144" s="13">
        <v>37.4</v>
      </c>
      <c r="AJ144" s="13">
        <v>37.5</v>
      </c>
      <c r="AK144" s="13">
        <v>37.5</v>
      </c>
      <c r="AL144" s="13">
        <v>37.5</v>
      </c>
    </row>
    <row r="145" spans="1:38" x14ac:dyDescent="0.2">
      <c r="A145" s="11" t="s">
        <v>326</v>
      </c>
      <c r="B145" s="12" t="s">
        <v>334</v>
      </c>
      <c r="C145" s="12" t="s">
        <v>334</v>
      </c>
      <c r="D145" s="12" t="s">
        <v>334</v>
      </c>
      <c r="E145" s="12" t="s">
        <v>334</v>
      </c>
      <c r="F145" s="12" t="s">
        <v>334</v>
      </c>
      <c r="G145" s="12" t="s">
        <v>334</v>
      </c>
      <c r="H145" s="12" t="s">
        <v>334</v>
      </c>
      <c r="I145" s="12" t="s">
        <v>334</v>
      </c>
      <c r="J145" s="12" t="s">
        <v>334</v>
      </c>
      <c r="K145" s="13">
        <v>40</v>
      </c>
      <c r="L145" s="13">
        <v>40.4</v>
      </c>
      <c r="M145" s="13">
        <v>40.200000000000003</v>
      </c>
      <c r="N145" s="13">
        <v>40</v>
      </c>
      <c r="O145" s="13">
        <v>40.5</v>
      </c>
      <c r="P145" s="13">
        <v>40.1</v>
      </c>
      <c r="Q145" s="13">
        <v>40.200000000000003</v>
      </c>
      <c r="R145" s="13">
        <v>40.4</v>
      </c>
      <c r="S145" s="13">
        <v>40.299999999999997</v>
      </c>
      <c r="T145" s="13">
        <v>41.4</v>
      </c>
      <c r="U145" s="13">
        <v>41.5</v>
      </c>
      <c r="V145" s="13">
        <v>40.6</v>
      </c>
      <c r="W145" s="13">
        <v>40.299999999999997</v>
      </c>
      <c r="X145" s="13">
        <v>40.299999999999997</v>
      </c>
      <c r="Y145" s="13">
        <v>40</v>
      </c>
      <c r="Z145" s="13">
        <v>40</v>
      </c>
      <c r="AA145" s="13">
        <v>40</v>
      </c>
      <c r="AB145" s="13">
        <v>39.6</v>
      </c>
      <c r="AC145" s="13">
        <v>39.4</v>
      </c>
      <c r="AD145" s="13">
        <v>39</v>
      </c>
      <c r="AE145" s="13">
        <v>39.200000000000003</v>
      </c>
      <c r="AF145" s="13">
        <v>39.200000000000003</v>
      </c>
      <c r="AG145" s="13">
        <v>39.4</v>
      </c>
      <c r="AH145" s="13">
        <v>39.200000000000003</v>
      </c>
      <c r="AI145" s="13">
        <v>39</v>
      </c>
      <c r="AJ145" s="13">
        <v>38.700000000000003</v>
      </c>
      <c r="AK145" s="13">
        <v>38.6</v>
      </c>
      <c r="AL145" s="13">
        <v>38.5</v>
      </c>
    </row>
    <row r="146" spans="1:38" x14ac:dyDescent="0.2">
      <c r="A146" s="11" t="s">
        <v>327</v>
      </c>
      <c r="B146" s="12" t="s">
        <v>334</v>
      </c>
      <c r="C146" s="12" t="s">
        <v>334</v>
      </c>
      <c r="D146" s="12" t="s">
        <v>334</v>
      </c>
      <c r="E146" s="12" t="s">
        <v>334</v>
      </c>
      <c r="F146" s="12" t="s">
        <v>334</v>
      </c>
      <c r="G146" s="12" t="s">
        <v>334</v>
      </c>
      <c r="H146" s="12" t="s">
        <v>334</v>
      </c>
      <c r="I146" s="12" t="s">
        <v>334</v>
      </c>
      <c r="J146" s="12" t="s">
        <v>334</v>
      </c>
      <c r="K146" s="12" t="s">
        <v>334</v>
      </c>
      <c r="L146" s="12" t="s">
        <v>334</v>
      </c>
      <c r="M146" s="12" t="s">
        <v>334</v>
      </c>
      <c r="N146" s="13">
        <v>41.8</v>
      </c>
      <c r="O146" s="13">
        <v>42.4</v>
      </c>
      <c r="P146" s="13">
        <v>41.7</v>
      </c>
      <c r="Q146" s="13">
        <v>42.8</v>
      </c>
      <c r="R146" s="13">
        <v>43.2</v>
      </c>
      <c r="S146" s="13">
        <v>43.5</v>
      </c>
      <c r="T146" s="13">
        <v>42.4</v>
      </c>
      <c r="U146" s="13">
        <v>42.1</v>
      </c>
      <c r="V146" s="13">
        <v>42.2</v>
      </c>
      <c r="W146" s="13">
        <v>41.8</v>
      </c>
      <c r="X146" s="13">
        <v>41.4</v>
      </c>
      <c r="Y146" s="13">
        <v>41</v>
      </c>
      <c r="Z146" s="13">
        <v>40.5</v>
      </c>
      <c r="AA146" s="13">
        <v>40.799999999999997</v>
      </c>
      <c r="AB146" s="13">
        <v>39.6</v>
      </c>
      <c r="AC146" s="13">
        <v>39.1</v>
      </c>
      <c r="AD146" s="13">
        <v>38.9</v>
      </c>
      <c r="AE146" s="13">
        <v>38.6</v>
      </c>
      <c r="AF146" s="13">
        <v>39.200000000000003</v>
      </c>
      <c r="AG146" s="13">
        <v>39</v>
      </c>
      <c r="AH146" s="13">
        <v>39.1</v>
      </c>
      <c r="AI146" s="13">
        <v>39</v>
      </c>
      <c r="AJ146" s="13">
        <v>39.1</v>
      </c>
      <c r="AK146" s="13">
        <v>38.9</v>
      </c>
      <c r="AL146" s="13">
        <v>38.799999999999997</v>
      </c>
    </row>
    <row r="147" spans="1:38" x14ac:dyDescent="0.2">
      <c r="A147" s="11" t="s">
        <v>328</v>
      </c>
      <c r="B147" s="12" t="s">
        <v>334</v>
      </c>
      <c r="C147" s="12" t="s">
        <v>334</v>
      </c>
      <c r="D147" s="12" t="s">
        <v>334</v>
      </c>
      <c r="E147" s="12" t="s">
        <v>334</v>
      </c>
      <c r="F147" s="12" t="s">
        <v>334</v>
      </c>
      <c r="G147" s="12" t="s">
        <v>334</v>
      </c>
      <c r="H147" s="12" t="s">
        <v>334</v>
      </c>
      <c r="I147" s="12" t="s">
        <v>334</v>
      </c>
      <c r="J147" s="12" t="s">
        <v>334</v>
      </c>
      <c r="K147" s="12" t="s">
        <v>334</v>
      </c>
      <c r="L147" s="12" t="s">
        <v>334</v>
      </c>
      <c r="M147" s="12" t="s">
        <v>334</v>
      </c>
      <c r="N147" s="12" t="s">
        <v>334</v>
      </c>
      <c r="O147" s="13">
        <v>37.299999999999997</v>
      </c>
      <c r="P147" s="13">
        <v>37.1</v>
      </c>
      <c r="Q147" s="13">
        <v>37.1</v>
      </c>
      <c r="R147" s="13">
        <v>37.200000000000003</v>
      </c>
      <c r="S147" s="13">
        <v>36.9</v>
      </c>
      <c r="T147" s="13">
        <v>36.9</v>
      </c>
      <c r="U147" s="13">
        <v>37.1</v>
      </c>
      <c r="V147" s="13">
        <v>36.799999999999997</v>
      </c>
      <c r="W147" s="13">
        <v>36.200000000000003</v>
      </c>
      <c r="X147" s="13">
        <v>36.700000000000003</v>
      </c>
      <c r="Y147" s="13">
        <v>36.4</v>
      </c>
      <c r="Z147" s="13">
        <v>36.4</v>
      </c>
      <c r="AA147" s="13">
        <v>36.299999999999997</v>
      </c>
      <c r="AB147" s="13">
        <v>36.1</v>
      </c>
      <c r="AC147" s="13">
        <v>36.299999999999997</v>
      </c>
      <c r="AD147" s="13">
        <v>35.6</v>
      </c>
      <c r="AE147" s="13">
        <v>35.700000000000003</v>
      </c>
      <c r="AF147" s="13">
        <v>35.799999999999997</v>
      </c>
      <c r="AG147" s="13">
        <v>35.4</v>
      </c>
      <c r="AH147" s="13">
        <v>35.200000000000003</v>
      </c>
      <c r="AI147" s="13">
        <v>35.299999999999997</v>
      </c>
      <c r="AJ147" s="13">
        <v>35.4</v>
      </c>
      <c r="AK147" s="13">
        <v>35.1</v>
      </c>
      <c r="AL147" s="13">
        <v>35.299999999999997</v>
      </c>
    </row>
    <row r="148" spans="1:38" x14ac:dyDescent="0.2">
      <c r="A148" s="11" t="s">
        <v>329</v>
      </c>
      <c r="B148" s="12" t="s">
        <v>334</v>
      </c>
      <c r="C148" s="12" t="s">
        <v>334</v>
      </c>
      <c r="D148" s="12" t="s">
        <v>334</v>
      </c>
      <c r="E148" s="12" t="s">
        <v>334</v>
      </c>
      <c r="F148" s="12" t="s">
        <v>334</v>
      </c>
      <c r="G148" s="12" t="s">
        <v>334</v>
      </c>
      <c r="H148" s="12" t="s">
        <v>334</v>
      </c>
      <c r="I148" s="12" t="s">
        <v>334</v>
      </c>
      <c r="J148" s="12" t="s">
        <v>334</v>
      </c>
      <c r="K148" s="12" t="s">
        <v>334</v>
      </c>
      <c r="L148" s="12" t="s">
        <v>334</v>
      </c>
      <c r="M148" s="12" t="s">
        <v>334</v>
      </c>
      <c r="N148" s="12" t="s">
        <v>334</v>
      </c>
      <c r="O148" s="13">
        <v>37.299999999999997</v>
      </c>
      <c r="P148" s="13">
        <v>38.200000000000003</v>
      </c>
      <c r="Q148" s="13">
        <v>38.299999999999997</v>
      </c>
      <c r="R148" s="13">
        <v>37.5</v>
      </c>
      <c r="S148" s="13">
        <v>36.4</v>
      </c>
      <c r="T148" s="13">
        <v>36.5</v>
      </c>
      <c r="U148" s="13">
        <v>36.1</v>
      </c>
      <c r="V148" s="13">
        <v>36.200000000000003</v>
      </c>
      <c r="W148" s="13">
        <v>35.799999999999997</v>
      </c>
      <c r="X148" s="13">
        <v>35.9</v>
      </c>
      <c r="Y148" s="13">
        <v>35.9</v>
      </c>
      <c r="Z148" s="13">
        <v>35.700000000000003</v>
      </c>
      <c r="AA148" s="13">
        <v>35.4</v>
      </c>
      <c r="AB148" s="13">
        <v>35.799999999999997</v>
      </c>
      <c r="AC148" s="13">
        <v>35.799999999999997</v>
      </c>
      <c r="AD148" s="13">
        <v>34.6</v>
      </c>
      <c r="AE148" s="13">
        <v>34.5</v>
      </c>
      <c r="AF148" s="13">
        <v>34.200000000000003</v>
      </c>
      <c r="AG148" s="13">
        <v>34</v>
      </c>
      <c r="AH148" s="13">
        <v>34.299999999999997</v>
      </c>
      <c r="AI148" s="13">
        <v>34.200000000000003</v>
      </c>
      <c r="AJ148" s="13">
        <v>34.1</v>
      </c>
      <c r="AK148" s="13">
        <v>34</v>
      </c>
      <c r="AL148" s="13">
        <v>34</v>
      </c>
    </row>
    <row r="149" spans="1:38" x14ac:dyDescent="0.2">
      <c r="A149" s="11" t="s">
        <v>330</v>
      </c>
      <c r="B149" s="12" t="s">
        <v>334</v>
      </c>
      <c r="C149" s="12" t="s">
        <v>334</v>
      </c>
      <c r="D149" s="12" t="s">
        <v>334</v>
      </c>
      <c r="E149" s="12" t="s">
        <v>334</v>
      </c>
      <c r="F149" s="12" t="s">
        <v>334</v>
      </c>
      <c r="G149" s="12" t="s">
        <v>334</v>
      </c>
      <c r="H149" s="12" t="s">
        <v>334</v>
      </c>
      <c r="I149" s="12" t="s">
        <v>334</v>
      </c>
      <c r="J149" s="12" t="s">
        <v>334</v>
      </c>
      <c r="K149" s="12" t="s">
        <v>334</v>
      </c>
      <c r="L149" s="12" t="s">
        <v>334</v>
      </c>
      <c r="M149" s="12" t="s">
        <v>334</v>
      </c>
      <c r="N149" s="12" t="s">
        <v>334</v>
      </c>
      <c r="O149" s="12" t="s">
        <v>334</v>
      </c>
      <c r="P149" s="12" t="s">
        <v>334</v>
      </c>
      <c r="Q149" s="12" t="s">
        <v>334</v>
      </c>
      <c r="R149" s="12" t="s">
        <v>334</v>
      </c>
      <c r="S149" s="12" t="s">
        <v>334</v>
      </c>
      <c r="T149" s="12" t="s">
        <v>334</v>
      </c>
      <c r="U149" s="12" t="s">
        <v>334</v>
      </c>
      <c r="V149" s="12" t="s">
        <v>334</v>
      </c>
      <c r="W149" s="12" t="s">
        <v>334</v>
      </c>
      <c r="X149" s="12" t="s">
        <v>334</v>
      </c>
      <c r="Y149" s="12" t="s">
        <v>334</v>
      </c>
      <c r="Z149" s="12" t="s">
        <v>334</v>
      </c>
      <c r="AA149" s="12" t="s">
        <v>334</v>
      </c>
      <c r="AB149" s="12" t="s">
        <v>334</v>
      </c>
      <c r="AC149" s="12" t="s">
        <v>334</v>
      </c>
      <c r="AD149" s="13">
        <v>41.2</v>
      </c>
      <c r="AE149" s="13">
        <v>41.4</v>
      </c>
      <c r="AF149" s="13">
        <v>41.3</v>
      </c>
      <c r="AG149" s="13">
        <v>40.799999999999997</v>
      </c>
      <c r="AH149" s="13">
        <v>40.700000000000003</v>
      </c>
      <c r="AI149" s="13">
        <v>40.799999999999997</v>
      </c>
      <c r="AJ149" s="13">
        <v>40.6</v>
      </c>
      <c r="AK149" s="13">
        <v>40.9</v>
      </c>
      <c r="AL149" s="13">
        <v>41.2</v>
      </c>
    </row>
    <row r="150" spans="1:38" x14ac:dyDescent="0.2">
      <c r="A150" s="11" t="s">
        <v>331</v>
      </c>
      <c r="B150" s="12" t="s">
        <v>334</v>
      </c>
      <c r="C150" s="12" t="s">
        <v>334</v>
      </c>
      <c r="D150" s="12" t="s">
        <v>334</v>
      </c>
      <c r="E150" s="12" t="s">
        <v>334</v>
      </c>
      <c r="F150" s="12" t="s">
        <v>334</v>
      </c>
      <c r="G150" s="12" t="s">
        <v>334</v>
      </c>
      <c r="H150" s="12" t="s">
        <v>334</v>
      </c>
      <c r="I150" s="12" t="s">
        <v>334</v>
      </c>
      <c r="J150" s="12" t="s">
        <v>334</v>
      </c>
      <c r="K150" s="12" t="s">
        <v>334</v>
      </c>
      <c r="L150" s="12" t="s">
        <v>334</v>
      </c>
      <c r="M150" s="12" t="s">
        <v>334</v>
      </c>
      <c r="N150" s="12" t="s">
        <v>334</v>
      </c>
      <c r="O150" s="12" t="s">
        <v>334</v>
      </c>
      <c r="P150" s="12" t="s">
        <v>334</v>
      </c>
      <c r="Q150" s="12" t="s">
        <v>334</v>
      </c>
      <c r="R150" s="12" t="s">
        <v>334</v>
      </c>
      <c r="S150" s="12" t="s">
        <v>334</v>
      </c>
      <c r="T150" s="12" t="s">
        <v>334</v>
      </c>
      <c r="U150" s="12" t="s">
        <v>334</v>
      </c>
      <c r="V150" s="12" t="s">
        <v>334</v>
      </c>
      <c r="W150" s="12" t="s">
        <v>334</v>
      </c>
      <c r="X150" s="12" t="s">
        <v>334</v>
      </c>
      <c r="Y150" s="13">
        <v>40.200000000000003</v>
      </c>
      <c r="Z150" s="13">
        <v>40.1</v>
      </c>
      <c r="AA150" s="13">
        <v>39.700000000000003</v>
      </c>
      <c r="AB150" s="13">
        <v>39.799999999999997</v>
      </c>
      <c r="AC150" s="13">
        <v>39.6</v>
      </c>
      <c r="AD150" s="13">
        <v>39.700000000000003</v>
      </c>
      <c r="AE150" s="13">
        <v>39.700000000000003</v>
      </c>
      <c r="AF150" s="13">
        <v>40</v>
      </c>
      <c r="AG150" s="13">
        <v>40</v>
      </c>
      <c r="AH150" s="13">
        <v>39.9</v>
      </c>
      <c r="AI150" s="13">
        <v>39.700000000000003</v>
      </c>
      <c r="AJ150" s="13">
        <v>40.1</v>
      </c>
      <c r="AK150" s="13">
        <v>39.799999999999997</v>
      </c>
      <c r="AL150" s="13">
        <v>39.9</v>
      </c>
    </row>
    <row r="151" spans="1:38" x14ac:dyDescent="0.2">
      <c r="A151" s="11" t="s">
        <v>332</v>
      </c>
      <c r="B151" s="12" t="s">
        <v>334</v>
      </c>
      <c r="C151" s="12" t="s">
        <v>334</v>
      </c>
      <c r="D151" s="12" t="s">
        <v>334</v>
      </c>
      <c r="E151" s="12" t="s">
        <v>334</v>
      </c>
      <c r="F151" s="12" t="s">
        <v>334</v>
      </c>
      <c r="G151" s="12" t="s">
        <v>334</v>
      </c>
      <c r="H151" s="12" t="s">
        <v>334</v>
      </c>
      <c r="I151" s="12" t="s">
        <v>334</v>
      </c>
      <c r="J151" s="12" t="s">
        <v>334</v>
      </c>
      <c r="K151" s="12" t="s">
        <v>334</v>
      </c>
      <c r="L151" s="12" t="s">
        <v>334</v>
      </c>
      <c r="M151" s="12" t="s">
        <v>334</v>
      </c>
      <c r="N151" s="12" t="s">
        <v>334</v>
      </c>
      <c r="O151" s="12" t="s">
        <v>334</v>
      </c>
      <c r="P151" s="12" t="s">
        <v>334</v>
      </c>
      <c r="Q151" s="12" t="s">
        <v>334</v>
      </c>
      <c r="R151" s="12" t="s">
        <v>334</v>
      </c>
      <c r="S151" s="12" t="s">
        <v>334</v>
      </c>
      <c r="T151" s="12" t="s">
        <v>334</v>
      </c>
      <c r="U151" s="12" t="s">
        <v>334</v>
      </c>
      <c r="V151" s="12" t="s">
        <v>334</v>
      </c>
      <c r="W151" s="12" t="s">
        <v>334</v>
      </c>
      <c r="X151" s="12" t="s">
        <v>334</v>
      </c>
      <c r="Y151" s="12" t="s">
        <v>334</v>
      </c>
      <c r="Z151" s="12" t="s">
        <v>334</v>
      </c>
      <c r="AA151" s="12" t="s">
        <v>334</v>
      </c>
      <c r="AB151" s="12" t="s">
        <v>334</v>
      </c>
      <c r="AC151" s="13">
        <v>39.9</v>
      </c>
      <c r="AD151" s="12" t="s">
        <v>334</v>
      </c>
      <c r="AE151" s="12" t="s">
        <v>334</v>
      </c>
      <c r="AF151" s="13">
        <v>39.5</v>
      </c>
      <c r="AG151" s="13">
        <v>39.5</v>
      </c>
      <c r="AH151" s="13">
        <v>40.200000000000003</v>
      </c>
      <c r="AI151" s="13">
        <v>40.200000000000003</v>
      </c>
      <c r="AJ151" s="13">
        <v>39.9</v>
      </c>
      <c r="AK151" s="13">
        <v>40</v>
      </c>
      <c r="AL151" s="13">
        <v>39.9</v>
      </c>
    </row>
    <row r="152" spans="1:38" x14ac:dyDescent="0.2">
      <c r="A152" s="11" t="s">
        <v>333</v>
      </c>
      <c r="B152" s="12" t="s">
        <v>334</v>
      </c>
      <c r="C152" s="12" t="s">
        <v>334</v>
      </c>
      <c r="D152" s="12" t="s">
        <v>334</v>
      </c>
      <c r="E152" s="12" t="s">
        <v>334</v>
      </c>
      <c r="F152" s="12" t="s">
        <v>334</v>
      </c>
      <c r="G152" s="12" t="s">
        <v>334</v>
      </c>
      <c r="H152" s="12" t="s">
        <v>334</v>
      </c>
      <c r="I152" s="12" t="s">
        <v>334</v>
      </c>
      <c r="J152" s="12" t="s">
        <v>334</v>
      </c>
      <c r="K152" s="12" t="s">
        <v>334</v>
      </c>
      <c r="L152" s="12" t="s">
        <v>334</v>
      </c>
      <c r="M152" s="12" t="s">
        <v>334</v>
      </c>
      <c r="N152" s="12" t="s">
        <v>334</v>
      </c>
      <c r="O152" s="12" t="s">
        <v>334</v>
      </c>
      <c r="P152" s="12" t="s">
        <v>334</v>
      </c>
      <c r="Q152" s="12" t="s">
        <v>334</v>
      </c>
      <c r="R152" s="12" t="s">
        <v>334</v>
      </c>
      <c r="S152" s="12" t="s">
        <v>334</v>
      </c>
      <c r="T152" s="12" t="s">
        <v>334</v>
      </c>
      <c r="U152" s="12" t="s">
        <v>334</v>
      </c>
      <c r="V152" s="12" t="s">
        <v>334</v>
      </c>
      <c r="W152" s="12" t="s">
        <v>334</v>
      </c>
      <c r="X152" s="12" t="s">
        <v>334</v>
      </c>
      <c r="Y152" s="13">
        <v>42.3</v>
      </c>
      <c r="Z152" s="13">
        <v>41.6</v>
      </c>
      <c r="AA152" s="13">
        <v>41.3</v>
      </c>
      <c r="AB152" s="13">
        <v>40.9</v>
      </c>
      <c r="AC152" s="13">
        <v>40.6</v>
      </c>
      <c r="AD152" s="13">
        <v>41.1</v>
      </c>
      <c r="AE152" s="13">
        <v>40.5</v>
      </c>
      <c r="AF152" s="13">
        <v>40.4</v>
      </c>
      <c r="AG152" s="13">
        <v>40</v>
      </c>
      <c r="AH152" s="13">
        <v>39.799999999999997</v>
      </c>
      <c r="AI152" s="13">
        <v>39.5</v>
      </c>
      <c r="AJ152" s="13">
        <v>39.700000000000003</v>
      </c>
      <c r="AK152" s="13">
        <v>39.4</v>
      </c>
      <c r="AL152" s="13">
        <v>39.4</v>
      </c>
    </row>
    <row r="153" spans="1:38" ht="14.25"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row>
    <row r="154" spans="1:38" ht="14.25" x14ac:dyDescent="0.2">
      <c r="A154" s="8" t="s">
        <v>335</v>
      </c>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row>
    <row r="155" spans="1:38" ht="14.25" x14ac:dyDescent="0.2">
      <c r="A155" s="8" t="s">
        <v>334</v>
      </c>
      <c r="B155" s="8" t="s">
        <v>336</v>
      </c>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row>
    <row r="156" spans="1:38" ht="14.25"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row>
    <row r="157" spans="1:38" ht="14.25" x14ac:dyDescent="0.2">
      <c r="A157" s="8" t="s">
        <v>249</v>
      </c>
      <c r="B157" s="8" t="s">
        <v>250</v>
      </c>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row>
    <row r="158" spans="1:38" ht="14.25" x14ac:dyDescent="0.2">
      <c r="A158" s="8" t="s">
        <v>251</v>
      </c>
      <c r="B158" s="8" t="s">
        <v>250</v>
      </c>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row>
    <row r="159" spans="1:38" ht="14.25" x14ac:dyDescent="0.2">
      <c r="A159" s="8" t="s">
        <v>252</v>
      </c>
      <c r="B159" s="8" t="s">
        <v>253</v>
      </c>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row>
    <row r="160" spans="1:38" ht="14.25" x14ac:dyDescent="0.2">
      <c r="A160" s="8" t="s">
        <v>254</v>
      </c>
      <c r="B160" s="8" t="s">
        <v>339</v>
      </c>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row>
    <row r="161" spans="1:38" ht="14.25" x14ac:dyDescent="0.2">
      <c r="A161" s="8" t="s">
        <v>255</v>
      </c>
      <c r="B161" s="8" t="s">
        <v>256</v>
      </c>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row>
    <row r="162" spans="1:38" ht="14.25"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row>
    <row r="163" spans="1:38" x14ac:dyDescent="0.2">
      <c r="A163" s="11" t="s">
        <v>257</v>
      </c>
      <c r="B163" s="11" t="s">
        <v>258</v>
      </c>
      <c r="C163" s="11" t="s">
        <v>259</v>
      </c>
      <c r="D163" s="11" t="s">
        <v>260</v>
      </c>
      <c r="E163" s="11" t="s">
        <v>261</v>
      </c>
      <c r="F163" s="11" t="s">
        <v>262</v>
      </c>
      <c r="G163" s="11" t="s">
        <v>263</v>
      </c>
      <c r="H163" s="11" t="s">
        <v>264</v>
      </c>
      <c r="I163" s="11" t="s">
        <v>265</v>
      </c>
      <c r="J163" s="11" t="s">
        <v>266</v>
      </c>
      <c r="K163" s="11" t="s">
        <v>267</v>
      </c>
      <c r="L163" s="11" t="s">
        <v>268</v>
      </c>
      <c r="M163" s="11" t="s">
        <v>269</v>
      </c>
      <c r="N163" s="11" t="s">
        <v>270</v>
      </c>
      <c r="O163" s="11" t="s">
        <v>271</v>
      </c>
      <c r="P163" s="11" t="s">
        <v>272</v>
      </c>
      <c r="Q163" s="11" t="s">
        <v>273</v>
      </c>
      <c r="R163" s="11" t="s">
        <v>274</v>
      </c>
      <c r="S163" s="11" t="s">
        <v>275</v>
      </c>
      <c r="T163" s="11" t="s">
        <v>276</v>
      </c>
      <c r="U163" s="11" t="s">
        <v>277</v>
      </c>
      <c r="V163" s="11" t="s">
        <v>278</v>
      </c>
      <c r="W163" s="11" t="s">
        <v>279</v>
      </c>
      <c r="X163" s="11" t="s">
        <v>280</v>
      </c>
      <c r="Y163" s="11" t="s">
        <v>281</v>
      </c>
      <c r="Z163" s="11" t="s">
        <v>282</v>
      </c>
      <c r="AA163" s="11" t="s">
        <v>283</v>
      </c>
      <c r="AB163" s="11" t="s">
        <v>284</v>
      </c>
      <c r="AC163" s="11" t="s">
        <v>285</v>
      </c>
      <c r="AD163" s="11" t="s">
        <v>286</v>
      </c>
      <c r="AE163" s="11" t="s">
        <v>287</v>
      </c>
      <c r="AF163" s="11" t="s">
        <v>288</v>
      </c>
      <c r="AG163" s="11" t="s">
        <v>289</v>
      </c>
      <c r="AH163" s="11" t="s">
        <v>290</v>
      </c>
      <c r="AI163" s="11" t="s">
        <v>291</v>
      </c>
      <c r="AJ163" s="11" t="s">
        <v>292</v>
      </c>
      <c r="AK163" s="11" t="s">
        <v>293</v>
      </c>
      <c r="AL163" s="11" t="s">
        <v>294</v>
      </c>
    </row>
    <row r="164" spans="1:38" x14ac:dyDescent="0.2">
      <c r="A164" s="11" t="s">
        <v>295</v>
      </c>
      <c r="B164" s="12" t="s">
        <v>334</v>
      </c>
      <c r="C164" s="12" t="s">
        <v>334</v>
      </c>
      <c r="D164" s="12" t="s">
        <v>334</v>
      </c>
      <c r="E164" s="12" t="s">
        <v>334</v>
      </c>
      <c r="F164" s="12" t="s">
        <v>334</v>
      </c>
      <c r="G164" s="12" t="s">
        <v>334</v>
      </c>
      <c r="H164" s="12" t="s">
        <v>334</v>
      </c>
      <c r="I164" s="12" t="s">
        <v>334</v>
      </c>
      <c r="J164" s="12" t="s">
        <v>334</v>
      </c>
      <c r="K164" s="12" t="s">
        <v>334</v>
      </c>
      <c r="L164" s="12" t="s">
        <v>334</v>
      </c>
      <c r="M164" s="12" t="s">
        <v>334</v>
      </c>
      <c r="N164" s="12" t="s">
        <v>334</v>
      </c>
      <c r="O164" s="12" t="s">
        <v>334</v>
      </c>
      <c r="P164" s="12" t="s">
        <v>334</v>
      </c>
      <c r="Q164" s="12" t="s">
        <v>334</v>
      </c>
      <c r="R164" s="12" t="s">
        <v>334</v>
      </c>
      <c r="S164" s="12" t="s">
        <v>334</v>
      </c>
      <c r="T164" s="12" t="s">
        <v>334</v>
      </c>
      <c r="U164" s="13">
        <v>37.4</v>
      </c>
      <c r="V164" s="13">
        <v>37.5</v>
      </c>
      <c r="W164" s="13">
        <v>37.299999999999997</v>
      </c>
      <c r="X164" s="13">
        <v>37.200000000000003</v>
      </c>
      <c r="Y164" s="13">
        <v>37.200000000000003</v>
      </c>
      <c r="Z164" s="13">
        <v>37.200000000000003</v>
      </c>
      <c r="AA164" s="13">
        <v>37.200000000000003</v>
      </c>
      <c r="AB164" s="13">
        <v>37.1</v>
      </c>
      <c r="AC164" s="13">
        <v>37</v>
      </c>
      <c r="AD164" s="13">
        <v>37.5</v>
      </c>
      <c r="AE164" s="13">
        <v>37.4</v>
      </c>
      <c r="AF164" s="13">
        <v>37.299999999999997</v>
      </c>
      <c r="AG164" s="13">
        <v>37.200000000000003</v>
      </c>
      <c r="AH164" s="13">
        <v>37.200000000000003</v>
      </c>
      <c r="AI164" s="13">
        <v>37.200000000000003</v>
      </c>
      <c r="AJ164" s="13">
        <v>37.200000000000003</v>
      </c>
      <c r="AK164" s="13">
        <v>37.1</v>
      </c>
      <c r="AL164" s="13">
        <v>37</v>
      </c>
    </row>
    <row r="165" spans="1:38" x14ac:dyDescent="0.2">
      <c r="A165" s="11" t="s">
        <v>296</v>
      </c>
      <c r="B165" s="12" t="s">
        <v>334</v>
      </c>
      <c r="C165" s="12" t="s">
        <v>334</v>
      </c>
      <c r="D165" s="12" t="s">
        <v>334</v>
      </c>
      <c r="E165" s="12" t="s">
        <v>334</v>
      </c>
      <c r="F165" s="12" t="s">
        <v>334</v>
      </c>
      <c r="G165" s="12" t="s">
        <v>334</v>
      </c>
      <c r="H165" s="12" t="s">
        <v>334</v>
      </c>
      <c r="I165" s="12" t="s">
        <v>334</v>
      </c>
      <c r="J165" s="12" t="s">
        <v>334</v>
      </c>
      <c r="K165" s="12" t="s">
        <v>334</v>
      </c>
      <c r="L165" s="12" t="s">
        <v>334</v>
      </c>
      <c r="M165" s="12" t="s">
        <v>334</v>
      </c>
      <c r="N165" s="12" t="s">
        <v>334</v>
      </c>
      <c r="O165" s="12" t="s">
        <v>334</v>
      </c>
      <c r="P165" s="12" t="s">
        <v>334</v>
      </c>
      <c r="Q165" s="12" t="s">
        <v>334</v>
      </c>
      <c r="R165" s="12" t="s">
        <v>334</v>
      </c>
      <c r="S165" s="12" t="s">
        <v>334</v>
      </c>
      <c r="T165" s="12" t="s">
        <v>334</v>
      </c>
      <c r="U165" s="13">
        <v>37.5</v>
      </c>
      <c r="V165" s="13">
        <v>37.5</v>
      </c>
      <c r="W165" s="13">
        <v>37.299999999999997</v>
      </c>
      <c r="X165" s="13">
        <v>37.200000000000003</v>
      </c>
      <c r="Y165" s="13">
        <v>37.200000000000003</v>
      </c>
      <c r="Z165" s="13">
        <v>37.1</v>
      </c>
      <c r="AA165" s="13">
        <v>37.200000000000003</v>
      </c>
      <c r="AB165" s="13">
        <v>37</v>
      </c>
      <c r="AC165" s="13">
        <v>36.9</v>
      </c>
      <c r="AD165" s="13">
        <v>37.4</v>
      </c>
      <c r="AE165" s="13">
        <v>37.4</v>
      </c>
      <c r="AF165" s="13">
        <v>37.200000000000003</v>
      </c>
      <c r="AG165" s="13">
        <v>37.200000000000003</v>
      </c>
      <c r="AH165" s="13">
        <v>37.1</v>
      </c>
      <c r="AI165" s="13">
        <v>37.1</v>
      </c>
      <c r="AJ165" s="13">
        <v>37.1</v>
      </c>
      <c r="AK165" s="13">
        <v>37</v>
      </c>
      <c r="AL165" s="13">
        <v>37</v>
      </c>
    </row>
    <row r="166" spans="1:38" x14ac:dyDescent="0.2">
      <c r="A166" s="11" t="s">
        <v>297</v>
      </c>
      <c r="B166" s="12" t="s">
        <v>334</v>
      </c>
      <c r="C166" s="12" t="s">
        <v>334</v>
      </c>
      <c r="D166" s="12" t="s">
        <v>334</v>
      </c>
      <c r="E166" s="12" t="s">
        <v>334</v>
      </c>
      <c r="F166" s="12" t="s">
        <v>334</v>
      </c>
      <c r="G166" s="12" t="s">
        <v>334</v>
      </c>
      <c r="H166" s="12" t="s">
        <v>334</v>
      </c>
      <c r="I166" s="12" t="s">
        <v>334</v>
      </c>
      <c r="J166" s="12" t="s">
        <v>334</v>
      </c>
      <c r="K166" s="12" t="s">
        <v>334</v>
      </c>
      <c r="L166" s="12" t="s">
        <v>334</v>
      </c>
      <c r="M166" s="12" t="s">
        <v>334</v>
      </c>
      <c r="N166" s="13">
        <v>37.5</v>
      </c>
      <c r="O166" s="13">
        <v>37.5</v>
      </c>
      <c r="P166" s="13">
        <v>37.5</v>
      </c>
      <c r="Q166" s="13">
        <v>37.4</v>
      </c>
      <c r="R166" s="13">
        <v>37.299999999999997</v>
      </c>
      <c r="S166" s="13">
        <v>37</v>
      </c>
      <c r="T166" s="13">
        <v>36.9</v>
      </c>
      <c r="U166" s="13">
        <v>36.799999999999997</v>
      </c>
      <c r="V166" s="13">
        <v>36.799999999999997</v>
      </c>
      <c r="W166" s="13">
        <v>36.700000000000003</v>
      </c>
      <c r="X166" s="13">
        <v>36.6</v>
      </c>
      <c r="Y166" s="13">
        <v>36.5</v>
      </c>
      <c r="Z166" s="13">
        <v>36.5</v>
      </c>
      <c r="AA166" s="13">
        <v>36.5</v>
      </c>
      <c r="AB166" s="13">
        <v>36.4</v>
      </c>
      <c r="AC166" s="13">
        <v>36.299999999999997</v>
      </c>
      <c r="AD166" s="13">
        <v>36.9</v>
      </c>
      <c r="AE166" s="13">
        <v>36.9</v>
      </c>
      <c r="AF166" s="13">
        <v>36.700000000000003</v>
      </c>
      <c r="AG166" s="13">
        <v>36.700000000000003</v>
      </c>
      <c r="AH166" s="13">
        <v>36.6</v>
      </c>
      <c r="AI166" s="13">
        <v>36.6</v>
      </c>
      <c r="AJ166" s="13">
        <v>36.6</v>
      </c>
      <c r="AK166" s="13">
        <v>36.5</v>
      </c>
      <c r="AL166" s="13">
        <v>36.5</v>
      </c>
    </row>
    <row r="167" spans="1:38" x14ac:dyDescent="0.2">
      <c r="A167" s="11" t="s">
        <v>298</v>
      </c>
      <c r="B167" s="12" t="s">
        <v>334</v>
      </c>
      <c r="C167" s="12" t="s">
        <v>334</v>
      </c>
      <c r="D167" s="12" t="s">
        <v>334</v>
      </c>
      <c r="E167" s="12" t="s">
        <v>334</v>
      </c>
      <c r="F167" s="12" t="s">
        <v>334</v>
      </c>
      <c r="G167" s="12" t="s">
        <v>334</v>
      </c>
      <c r="H167" s="12" t="s">
        <v>334</v>
      </c>
      <c r="I167" s="12" t="s">
        <v>334</v>
      </c>
      <c r="J167" s="12" t="s">
        <v>334</v>
      </c>
      <c r="K167" s="12" t="s">
        <v>334</v>
      </c>
      <c r="L167" s="12" t="s">
        <v>334</v>
      </c>
      <c r="M167" s="12" t="s">
        <v>334</v>
      </c>
      <c r="N167" s="12" t="s">
        <v>334</v>
      </c>
      <c r="O167" s="12" t="s">
        <v>334</v>
      </c>
      <c r="P167" s="12" t="s">
        <v>334</v>
      </c>
      <c r="Q167" s="12" t="s">
        <v>334</v>
      </c>
      <c r="R167" s="12" t="s">
        <v>334</v>
      </c>
      <c r="S167" s="13">
        <v>37.1</v>
      </c>
      <c r="T167" s="13">
        <v>36.9</v>
      </c>
      <c r="U167" s="13">
        <v>36.700000000000003</v>
      </c>
      <c r="V167" s="13">
        <v>36.799999999999997</v>
      </c>
      <c r="W167" s="13">
        <v>36.700000000000003</v>
      </c>
      <c r="X167" s="13">
        <v>36.6</v>
      </c>
      <c r="Y167" s="13">
        <v>36.6</v>
      </c>
      <c r="Z167" s="13">
        <v>36.6</v>
      </c>
      <c r="AA167" s="13">
        <v>36.700000000000003</v>
      </c>
      <c r="AB167" s="13">
        <v>36.5</v>
      </c>
      <c r="AC167" s="13">
        <v>36.4</v>
      </c>
      <c r="AD167" s="13">
        <v>37.1</v>
      </c>
      <c r="AE167" s="13">
        <v>37</v>
      </c>
      <c r="AF167" s="13">
        <v>36.799999999999997</v>
      </c>
      <c r="AG167" s="13">
        <v>36.799999999999997</v>
      </c>
      <c r="AH167" s="13">
        <v>36.700000000000003</v>
      </c>
      <c r="AI167" s="13">
        <v>36.700000000000003</v>
      </c>
      <c r="AJ167" s="13">
        <v>36.700000000000003</v>
      </c>
      <c r="AK167" s="13">
        <v>36.6</v>
      </c>
      <c r="AL167" s="13">
        <v>36.6</v>
      </c>
    </row>
    <row r="168" spans="1:38" x14ac:dyDescent="0.2">
      <c r="A168" s="11" t="s">
        <v>299</v>
      </c>
      <c r="B168" s="12" t="s">
        <v>334</v>
      </c>
      <c r="C168" s="12" t="s">
        <v>334</v>
      </c>
      <c r="D168" s="12" t="s">
        <v>334</v>
      </c>
      <c r="E168" s="12" t="s">
        <v>334</v>
      </c>
      <c r="F168" s="12" t="s">
        <v>334</v>
      </c>
      <c r="G168" s="12" t="s">
        <v>334</v>
      </c>
      <c r="H168" s="12" t="s">
        <v>334</v>
      </c>
      <c r="I168" s="12" t="s">
        <v>334</v>
      </c>
      <c r="J168" s="12" t="s">
        <v>334</v>
      </c>
      <c r="K168" s="12" t="s">
        <v>334</v>
      </c>
      <c r="L168" s="13">
        <v>37.9</v>
      </c>
      <c r="M168" s="13">
        <v>37.799999999999997</v>
      </c>
      <c r="N168" s="13">
        <v>37.700000000000003</v>
      </c>
      <c r="O168" s="13">
        <v>37.6</v>
      </c>
      <c r="P168" s="13">
        <v>38</v>
      </c>
      <c r="Q168" s="13">
        <v>38.1</v>
      </c>
      <c r="R168" s="13">
        <v>38.200000000000003</v>
      </c>
      <c r="S168" s="13">
        <v>37.6</v>
      </c>
      <c r="T168" s="13">
        <v>37.9</v>
      </c>
      <c r="U168" s="13">
        <v>37.200000000000003</v>
      </c>
      <c r="V168" s="13">
        <v>37.200000000000003</v>
      </c>
      <c r="W168" s="13">
        <v>37.4</v>
      </c>
      <c r="X168" s="13">
        <v>37</v>
      </c>
      <c r="Y168" s="13">
        <v>37.1</v>
      </c>
      <c r="Z168" s="13">
        <v>37.299999999999997</v>
      </c>
      <c r="AA168" s="13">
        <v>37.6</v>
      </c>
      <c r="AB168" s="13">
        <v>37.1</v>
      </c>
      <c r="AC168" s="13">
        <v>37.4</v>
      </c>
      <c r="AD168" s="13">
        <v>37.1</v>
      </c>
      <c r="AE168" s="13">
        <v>37.4</v>
      </c>
      <c r="AF168" s="13">
        <v>37.6</v>
      </c>
      <c r="AG168" s="13">
        <v>37.299999999999997</v>
      </c>
      <c r="AH168" s="13">
        <v>37.299999999999997</v>
      </c>
      <c r="AI168" s="13">
        <v>37.200000000000003</v>
      </c>
      <c r="AJ168" s="13">
        <v>37.799999999999997</v>
      </c>
      <c r="AK168" s="13">
        <v>37.4</v>
      </c>
      <c r="AL168" s="13">
        <v>37.4</v>
      </c>
    </row>
    <row r="169" spans="1:38" x14ac:dyDescent="0.2">
      <c r="A169" s="11" t="s">
        <v>300</v>
      </c>
      <c r="B169" s="12" t="s">
        <v>334</v>
      </c>
      <c r="C169" s="12" t="s">
        <v>334</v>
      </c>
      <c r="D169" s="12" t="s">
        <v>334</v>
      </c>
      <c r="E169" s="12" t="s">
        <v>334</v>
      </c>
      <c r="F169" s="12" t="s">
        <v>334</v>
      </c>
      <c r="G169" s="12" t="s">
        <v>334</v>
      </c>
      <c r="H169" s="12" t="s">
        <v>334</v>
      </c>
      <c r="I169" s="12" t="s">
        <v>334</v>
      </c>
      <c r="J169" s="12" t="s">
        <v>334</v>
      </c>
      <c r="K169" s="12" t="s">
        <v>334</v>
      </c>
      <c r="L169" s="12" t="s">
        <v>334</v>
      </c>
      <c r="M169" s="12" t="s">
        <v>334</v>
      </c>
      <c r="N169" s="12" t="s">
        <v>334</v>
      </c>
      <c r="O169" s="12" t="s">
        <v>334</v>
      </c>
      <c r="P169" s="12" t="s">
        <v>334</v>
      </c>
      <c r="Q169" s="12" t="s">
        <v>334</v>
      </c>
      <c r="R169" s="12" t="s">
        <v>334</v>
      </c>
      <c r="S169" s="13">
        <v>40.200000000000003</v>
      </c>
      <c r="T169" s="13">
        <v>40.1</v>
      </c>
      <c r="U169" s="13">
        <v>40.200000000000003</v>
      </c>
      <c r="V169" s="13">
        <v>40.1</v>
      </c>
      <c r="W169" s="13">
        <v>40</v>
      </c>
      <c r="X169" s="13">
        <v>40.1</v>
      </c>
      <c r="Y169" s="13">
        <v>40</v>
      </c>
      <c r="Z169" s="13">
        <v>40.1</v>
      </c>
      <c r="AA169" s="13">
        <v>40.1</v>
      </c>
      <c r="AB169" s="13">
        <v>39.9</v>
      </c>
      <c r="AC169" s="13">
        <v>39.799999999999997</v>
      </c>
      <c r="AD169" s="13">
        <v>40</v>
      </c>
      <c r="AE169" s="13">
        <v>40</v>
      </c>
      <c r="AF169" s="13">
        <v>40.1</v>
      </c>
      <c r="AG169" s="13">
        <v>40</v>
      </c>
      <c r="AH169" s="13">
        <v>39.9</v>
      </c>
      <c r="AI169" s="13">
        <v>40</v>
      </c>
      <c r="AJ169" s="13">
        <v>40</v>
      </c>
      <c r="AK169" s="13">
        <v>40</v>
      </c>
      <c r="AL169" s="13">
        <v>39.9</v>
      </c>
    </row>
    <row r="170" spans="1:38" x14ac:dyDescent="0.2">
      <c r="A170" s="11" t="s">
        <v>301</v>
      </c>
      <c r="B170" s="12" t="s">
        <v>334</v>
      </c>
      <c r="C170" s="12" t="s">
        <v>334</v>
      </c>
      <c r="D170" s="12" t="s">
        <v>334</v>
      </c>
      <c r="E170" s="12" t="s">
        <v>334</v>
      </c>
      <c r="F170" s="12" t="s">
        <v>334</v>
      </c>
      <c r="G170" s="12" t="s">
        <v>334</v>
      </c>
      <c r="H170" s="12" t="s">
        <v>334</v>
      </c>
      <c r="I170" s="12" t="s">
        <v>334</v>
      </c>
      <c r="J170" s="12" t="s">
        <v>334</v>
      </c>
      <c r="K170" s="12" t="s">
        <v>334</v>
      </c>
      <c r="L170" s="12" t="s">
        <v>334</v>
      </c>
      <c r="M170" s="12" t="s">
        <v>334</v>
      </c>
      <c r="N170" s="12" t="s">
        <v>334</v>
      </c>
      <c r="O170" s="12" t="s">
        <v>334</v>
      </c>
      <c r="P170" s="13">
        <v>43.4</v>
      </c>
      <c r="Q170" s="13">
        <v>43.3</v>
      </c>
      <c r="R170" s="13">
        <v>43</v>
      </c>
      <c r="S170" s="13">
        <v>43</v>
      </c>
      <c r="T170" s="13">
        <v>41.1</v>
      </c>
      <c r="U170" s="13">
        <v>41.3</v>
      </c>
      <c r="V170" s="13">
        <v>41.4</v>
      </c>
      <c r="W170" s="13">
        <v>41.3</v>
      </c>
      <c r="X170" s="13">
        <v>41.2</v>
      </c>
      <c r="Y170" s="13">
        <v>41.2</v>
      </c>
      <c r="Z170" s="13">
        <v>41.2</v>
      </c>
      <c r="AA170" s="13">
        <v>41.4</v>
      </c>
      <c r="AB170" s="13">
        <v>40.9</v>
      </c>
      <c r="AC170" s="13">
        <v>40.700000000000003</v>
      </c>
      <c r="AD170" s="13">
        <v>41</v>
      </c>
      <c r="AE170" s="13">
        <v>41</v>
      </c>
      <c r="AF170" s="13">
        <v>40.700000000000003</v>
      </c>
      <c r="AG170" s="13">
        <v>40.4</v>
      </c>
      <c r="AH170" s="13">
        <v>40.4</v>
      </c>
      <c r="AI170" s="13">
        <v>40.200000000000003</v>
      </c>
      <c r="AJ170" s="13">
        <v>40</v>
      </c>
      <c r="AK170" s="13">
        <v>40</v>
      </c>
      <c r="AL170" s="13">
        <v>40.1</v>
      </c>
    </row>
    <row r="171" spans="1:38" x14ac:dyDescent="0.2">
      <c r="A171" s="11" t="s">
        <v>302</v>
      </c>
      <c r="B171" s="12" t="s">
        <v>334</v>
      </c>
      <c r="C171" s="12" t="s">
        <v>334</v>
      </c>
      <c r="D171" s="12" t="s">
        <v>334</v>
      </c>
      <c r="E171" s="12" t="s">
        <v>334</v>
      </c>
      <c r="F171" s="12" t="s">
        <v>334</v>
      </c>
      <c r="G171" s="12" t="s">
        <v>334</v>
      </c>
      <c r="H171" s="12" t="s">
        <v>334</v>
      </c>
      <c r="I171" s="12" t="s">
        <v>334</v>
      </c>
      <c r="J171" s="12" t="s">
        <v>334</v>
      </c>
      <c r="K171" s="13">
        <v>35.799999999999997</v>
      </c>
      <c r="L171" s="13">
        <v>35.6</v>
      </c>
      <c r="M171" s="13">
        <v>36.9</v>
      </c>
      <c r="N171" s="13">
        <v>35.9</v>
      </c>
      <c r="O171" s="13">
        <v>36.200000000000003</v>
      </c>
      <c r="P171" s="13">
        <v>35.700000000000003</v>
      </c>
      <c r="Q171" s="13">
        <v>36.200000000000003</v>
      </c>
      <c r="R171" s="13">
        <v>36.200000000000003</v>
      </c>
      <c r="S171" s="13">
        <v>36.200000000000003</v>
      </c>
      <c r="T171" s="13">
        <v>36.6</v>
      </c>
      <c r="U171" s="13">
        <v>36.6</v>
      </c>
      <c r="V171" s="13">
        <v>36.1</v>
      </c>
      <c r="W171" s="13">
        <v>36.4</v>
      </c>
      <c r="X171" s="13">
        <v>36</v>
      </c>
      <c r="Y171" s="13">
        <v>35.799999999999997</v>
      </c>
      <c r="Z171" s="13">
        <v>34.700000000000003</v>
      </c>
      <c r="AA171" s="13">
        <v>34.6</v>
      </c>
      <c r="AB171" s="13">
        <v>34.299999999999997</v>
      </c>
      <c r="AC171" s="13">
        <v>34.5</v>
      </c>
      <c r="AD171" s="13">
        <v>35.200000000000003</v>
      </c>
      <c r="AE171" s="13">
        <v>35.4</v>
      </c>
      <c r="AF171" s="13">
        <v>35.5</v>
      </c>
      <c r="AG171" s="13">
        <v>35.5</v>
      </c>
      <c r="AH171" s="13">
        <v>35.6</v>
      </c>
      <c r="AI171" s="13">
        <v>35.299999999999997</v>
      </c>
      <c r="AJ171" s="13">
        <v>35.5</v>
      </c>
      <c r="AK171" s="13">
        <v>35.299999999999997</v>
      </c>
      <c r="AL171" s="13">
        <v>35.1</v>
      </c>
    </row>
    <row r="172" spans="1:38" x14ac:dyDescent="0.2">
      <c r="A172" s="11" t="s">
        <v>303</v>
      </c>
      <c r="B172" s="12" t="s">
        <v>334</v>
      </c>
      <c r="C172" s="12" t="s">
        <v>334</v>
      </c>
      <c r="D172" s="12" t="s">
        <v>334</v>
      </c>
      <c r="E172" s="12" t="s">
        <v>334</v>
      </c>
      <c r="F172" s="12" t="s">
        <v>334</v>
      </c>
      <c r="G172" s="12" t="s">
        <v>334</v>
      </c>
      <c r="H172" s="12" t="s">
        <v>334</v>
      </c>
      <c r="I172" s="12" t="s">
        <v>334</v>
      </c>
      <c r="J172" s="12" t="s">
        <v>334</v>
      </c>
      <c r="K172" s="13">
        <v>37.4</v>
      </c>
      <c r="L172" s="13">
        <v>37</v>
      </c>
      <c r="M172" s="13">
        <v>36.9</v>
      </c>
      <c r="N172" s="13">
        <v>36.700000000000003</v>
      </c>
      <c r="O172" s="13">
        <v>36.9</v>
      </c>
      <c r="P172" s="13">
        <v>36.9</v>
      </c>
      <c r="Q172" s="13">
        <v>36.6</v>
      </c>
      <c r="R172" s="13">
        <v>36.6</v>
      </c>
      <c r="S172" s="13">
        <v>36.4</v>
      </c>
      <c r="T172" s="13">
        <v>36.1</v>
      </c>
      <c r="U172" s="13">
        <v>36.1</v>
      </c>
      <c r="V172" s="13">
        <v>35.799999999999997</v>
      </c>
      <c r="W172" s="13">
        <v>35.700000000000003</v>
      </c>
      <c r="X172" s="13">
        <v>35.6</v>
      </c>
      <c r="Y172" s="13">
        <v>35.5</v>
      </c>
      <c r="Z172" s="13">
        <v>35.5</v>
      </c>
      <c r="AA172" s="13">
        <v>35.700000000000003</v>
      </c>
      <c r="AB172" s="13">
        <v>35.700000000000003</v>
      </c>
      <c r="AC172" s="13">
        <v>35.6</v>
      </c>
      <c r="AD172" s="13">
        <v>36.1</v>
      </c>
      <c r="AE172" s="13">
        <v>36.200000000000003</v>
      </c>
      <c r="AF172" s="13">
        <v>36</v>
      </c>
      <c r="AG172" s="13">
        <v>36</v>
      </c>
      <c r="AH172" s="13">
        <v>35.9</v>
      </c>
      <c r="AI172" s="13">
        <v>35.799999999999997</v>
      </c>
      <c r="AJ172" s="13">
        <v>35.6</v>
      </c>
      <c r="AK172" s="13">
        <v>35.6</v>
      </c>
      <c r="AL172" s="13">
        <v>35.5</v>
      </c>
    </row>
    <row r="173" spans="1:38" x14ac:dyDescent="0.2">
      <c r="A173" s="11" t="s">
        <v>304</v>
      </c>
      <c r="B173" s="12" t="s">
        <v>334</v>
      </c>
      <c r="C173" s="12" t="s">
        <v>334</v>
      </c>
      <c r="D173" s="12" t="s">
        <v>334</v>
      </c>
      <c r="E173" s="12" t="s">
        <v>334</v>
      </c>
      <c r="F173" s="12" t="s">
        <v>334</v>
      </c>
      <c r="G173" s="12" t="s">
        <v>334</v>
      </c>
      <c r="H173" s="12" t="s">
        <v>334</v>
      </c>
      <c r="I173" s="12" t="s">
        <v>334</v>
      </c>
      <c r="J173" s="12" t="s">
        <v>334</v>
      </c>
      <c r="K173" s="12" t="s">
        <v>334</v>
      </c>
      <c r="L173" s="12" t="s">
        <v>334</v>
      </c>
      <c r="M173" s="12" t="s">
        <v>334</v>
      </c>
      <c r="N173" s="12" t="s">
        <v>334</v>
      </c>
      <c r="O173" s="12" t="s">
        <v>334</v>
      </c>
      <c r="P173" s="13">
        <v>38.9</v>
      </c>
      <c r="Q173" s="13">
        <v>39.9</v>
      </c>
      <c r="R173" s="13">
        <v>39.299999999999997</v>
      </c>
      <c r="S173" s="13">
        <v>39.5</v>
      </c>
      <c r="T173" s="13">
        <v>39.5</v>
      </c>
      <c r="U173" s="13">
        <v>39.6</v>
      </c>
      <c r="V173" s="13">
        <v>39</v>
      </c>
      <c r="W173" s="13">
        <v>39.5</v>
      </c>
      <c r="X173" s="13">
        <v>38</v>
      </c>
      <c r="Y173" s="13">
        <v>39</v>
      </c>
      <c r="Z173" s="13">
        <v>38.9</v>
      </c>
      <c r="AA173" s="13">
        <v>38.9</v>
      </c>
      <c r="AB173" s="13">
        <v>38.200000000000003</v>
      </c>
      <c r="AC173" s="13">
        <v>38.200000000000003</v>
      </c>
      <c r="AD173" s="13">
        <v>38.1</v>
      </c>
      <c r="AE173" s="13">
        <v>38.9</v>
      </c>
      <c r="AF173" s="13">
        <v>38.6</v>
      </c>
      <c r="AG173" s="13">
        <v>38.1</v>
      </c>
      <c r="AH173" s="13">
        <v>38.299999999999997</v>
      </c>
      <c r="AI173" s="13">
        <v>38.6</v>
      </c>
      <c r="AJ173" s="13">
        <v>38.5</v>
      </c>
      <c r="AK173" s="13">
        <v>38.200000000000003</v>
      </c>
      <c r="AL173" s="13">
        <v>38.4</v>
      </c>
    </row>
    <row r="174" spans="1:38" x14ac:dyDescent="0.2">
      <c r="A174" s="11" t="s">
        <v>305</v>
      </c>
      <c r="B174" s="12" t="s">
        <v>334</v>
      </c>
      <c r="C174" s="12" t="s">
        <v>334</v>
      </c>
      <c r="D174" s="12" t="s">
        <v>334</v>
      </c>
      <c r="E174" s="12" t="s">
        <v>334</v>
      </c>
      <c r="F174" s="12" t="s">
        <v>334</v>
      </c>
      <c r="G174" s="12" t="s">
        <v>334</v>
      </c>
      <c r="H174" s="12" t="s">
        <v>334</v>
      </c>
      <c r="I174" s="12" t="s">
        <v>334</v>
      </c>
      <c r="J174" s="12" t="s">
        <v>334</v>
      </c>
      <c r="K174" s="13">
        <v>41.1</v>
      </c>
      <c r="L174" s="13">
        <v>41.6</v>
      </c>
      <c r="M174" s="13">
        <v>42.9</v>
      </c>
      <c r="N174" s="13">
        <v>41</v>
      </c>
      <c r="O174" s="13">
        <v>41.4</v>
      </c>
      <c r="P174" s="13">
        <v>40.700000000000003</v>
      </c>
      <c r="Q174" s="13">
        <v>38.700000000000003</v>
      </c>
      <c r="R174" s="13">
        <v>37.9</v>
      </c>
      <c r="S174" s="13">
        <v>38</v>
      </c>
      <c r="T174" s="13">
        <v>37.6</v>
      </c>
      <c r="U174" s="13">
        <v>37.4</v>
      </c>
      <c r="V174" s="13">
        <v>37.200000000000003</v>
      </c>
      <c r="W174" s="13">
        <v>37.1</v>
      </c>
      <c r="X174" s="13">
        <v>37.1</v>
      </c>
      <c r="Y174" s="13">
        <v>36.799999999999997</v>
      </c>
      <c r="Z174" s="13">
        <v>36.4</v>
      </c>
      <c r="AA174" s="13">
        <v>36.4</v>
      </c>
      <c r="AB174" s="13">
        <v>35.700000000000003</v>
      </c>
      <c r="AC174" s="13">
        <v>35.4</v>
      </c>
      <c r="AD174" s="13">
        <v>35.9</v>
      </c>
      <c r="AE174" s="13">
        <v>36.5</v>
      </c>
      <c r="AF174" s="13">
        <v>36.700000000000003</v>
      </c>
      <c r="AG174" s="13">
        <v>36.700000000000003</v>
      </c>
      <c r="AH174" s="13">
        <v>36.6</v>
      </c>
      <c r="AI174" s="13">
        <v>36.700000000000003</v>
      </c>
      <c r="AJ174" s="13">
        <v>37.299999999999997</v>
      </c>
      <c r="AK174" s="13">
        <v>37.299999999999997</v>
      </c>
      <c r="AL174" s="13">
        <v>37</v>
      </c>
    </row>
    <row r="175" spans="1:38" x14ac:dyDescent="0.2">
      <c r="A175" s="11" t="s">
        <v>306</v>
      </c>
      <c r="B175" s="12" t="s">
        <v>334</v>
      </c>
      <c r="C175" s="12" t="s">
        <v>334</v>
      </c>
      <c r="D175" s="12" t="s">
        <v>334</v>
      </c>
      <c r="E175" s="12" t="s">
        <v>334</v>
      </c>
      <c r="F175" s="12" t="s">
        <v>334</v>
      </c>
      <c r="G175" s="12" t="s">
        <v>334</v>
      </c>
      <c r="H175" s="12" t="s">
        <v>334</v>
      </c>
      <c r="I175" s="12" t="s">
        <v>334</v>
      </c>
      <c r="J175" s="12" t="s">
        <v>334</v>
      </c>
      <c r="K175" s="13">
        <v>41.9</v>
      </c>
      <c r="L175" s="13">
        <v>41.6</v>
      </c>
      <c r="M175" s="13">
        <v>41.5</v>
      </c>
      <c r="N175" s="13">
        <v>41.1</v>
      </c>
      <c r="O175" s="13">
        <v>41.2</v>
      </c>
      <c r="P175" s="13">
        <v>41.6</v>
      </c>
      <c r="Q175" s="13">
        <v>40.6</v>
      </c>
      <c r="R175" s="13">
        <v>40.299999999999997</v>
      </c>
      <c r="S175" s="13">
        <v>41.2</v>
      </c>
      <c r="T175" s="13">
        <v>41.7</v>
      </c>
      <c r="U175" s="13">
        <v>40.9</v>
      </c>
      <c r="V175" s="13">
        <v>41.4</v>
      </c>
      <c r="W175" s="13">
        <v>41.2</v>
      </c>
      <c r="X175" s="13">
        <v>41.1</v>
      </c>
      <c r="Y175" s="13">
        <v>40.9</v>
      </c>
      <c r="Z175" s="13">
        <v>40.700000000000003</v>
      </c>
      <c r="AA175" s="13">
        <v>40.9</v>
      </c>
      <c r="AB175" s="13">
        <v>41</v>
      </c>
      <c r="AC175" s="13">
        <v>40.9</v>
      </c>
      <c r="AD175" s="13">
        <v>41</v>
      </c>
      <c r="AE175" s="13">
        <v>41.2</v>
      </c>
      <c r="AF175" s="13">
        <v>41.2</v>
      </c>
      <c r="AG175" s="13">
        <v>41.2</v>
      </c>
      <c r="AH175" s="13">
        <v>41.3</v>
      </c>
      <c r="AI175" s="13">
        <v>41.8</v>
      </c>
      <c r="AJ175" s="13">
        <v>41.6</v>
      </c>
      <c r="AK175" s="13">
        <v>41.3</v>
      </c>
      <c r="AL175" s="13">
        <v>41.4</v>
      </c>
    </row>
    <row r="176" spans="1:38" x14ac:dyDescent="0.2">
      <c r="A176" s="11" t="s">
        <v>307</v>
      </c>
      <c r="B176" s="12" t="s">
        <v>334</v>
      </c>
      <c r="C176" s="12" t="s">
        <v>334</v>
      </c>
      <c r="D176" s="12" t="s">
        <v>334</v>
      </c>
      <c r="E176" s="12" t="s">
        <v>334</v>
      </c>
      <c r="F176" s="12" t="s">
        <v>334</v>
      </c>
      <c r="G176" s="12" t="s">
        <v>334</v>
      </c>
      <c r="H176" s="12" t="s">
        <v>334</v>
      </c>
      <c r="I176" s="12" t="s">
        <v>334</v>
      </c>
      <c r="J176" s="12" t="s">
        <v>334</v>
      </c>
      <c r="K176" s="13">
        <v>40.5</v>
      </c>
      <c r="L176" s="13">
        <v>40</v>
      </c>
      <c r="M176" s="13">
        <v>40</v>
      </c>
      <c r="N176" s="13">
        <v>39.700000000000003</v>
      </c>
      <c r="O176" s="13">
        <v>39.700000000000003</v>
      </c>
      <c r="P176" s="13">
        <v>39.799999999999997</v>
      </c>
      <c r="Q176" s="13">
        <v>39.700000000000003</v>
      </c>
      <c r="R176" s="13">
        <v>39.6</v>
      </c>
      <c r="S176" s="13">
        <v>39.299999999999997</v>
      </c>
      <c r="T176" s="13">
        <v>39.299999999999997</v>
      </c>
      <c r="U176" s="13">
        <v>39.4</v>
      </c>
      <c r="V176" s="13">
        <v>39.200000000000003</v>
      </c>
      <c r="W176" s="13">
        <v>39</v>
      </c>
      <c r="X176" s="13">
        <v>38.5</v>
      </c>
      <c r="Y176" s="13">
        <v>38.799999999999997</v>
      </c>
      <c r="Z176" s="13">
        <v>38.799999999999997</v>
      </c>
      <c r="AA176" s="13">
        <v>38.6</v>
      </c>
      <c r="AB176" s="13">
        <v>38.299999999999997</v>
      </c>
      <c r="AC176" s="13">
        <v>38.200000000000003</v>
      </c>
      <c r="AD176" s="13">
        <v>38.799999999999997</v>
      </c>
      <c r="AE176" s="13">
        <v>38.6</v>
      </c>
      <c r="AF176" s="13">
        <v>38.700000000000003</v>
      </c>
      <c r="AG176" s="13">
        <v>38.6</v>
      </c>
      <c r="AH176" s="13">
        <v>38.6</v>
      </c>
      <c r="AI176" s="13">
        <v>38.299999999999997</v>
      </c>
      <c r="AJ176" s="13">
        <v>38.200000000000003</v>
      </c>
      <c r="AK176" s="13">
        <v>38.1</v>
      </c>
      <c r="AL176" s="13">
        <v>38</v>
      </c>
    </row>
    <row r="177" spans="1:38" x14ac:dyDescent="0.2">
      <c r="A177" s="11" t="s">
        <v>308</v>
      </c>
      <c r="B177" s="12" t="s">
        <v>334</v>
      </c>
      <c r="C177" s="12" t="s">
        <v>334</v>
      </c>
      <c r="D177" s="12" t="s">
        <v>334</v>
      </c>
      <c r="E177" s="12" t="s">
        <v>334</v>
      </c>
      <c r="F177" s="12" t="s">
        <v>334</v>
      </c>
      <c r="G177" s="12" t="s">
        <v>334</v>
      </c>
      <c r="H177" s="12" t="s">
        <v>334</v>
      </c>
      <c r="I177" s="12" t="s">
        <v>334</v>
      </c>
      <c r="J177" s="12" t="s">
        <v>334</v>
      </c>
      <c r="K177" s="13">
        <v>37.9</v>
      </c>
      <c r="L177" s="13">
        <v>37.9</v>
      </c>
      <c r="M177" s="13">
        <v>37.9</v>
      </c>
      <c r="N177" s="13">
        <v>37.700000000000003</v>
      </c>
      <c r="O177" s="13">
        <v>37.5</v>
      </c>
      <c r="P177" s="13">
        <v>37.299999999999997</v>
      </c>
      <c r="Q177" s="13">
        <v>37.299999999999997</v>
      </c>
      <c r="R177" s="13">
        <v>37.1</v>
      </c>
      <c r="S177" s="13">
        <v>36.6</v>
      </c>
      <c r="T177" s="13">
        <v>36</v>
      </c>
      <c r="U177" s="13">
        <v>35.6</v>
      </c>
      <c r="V177" s="13">
        <v>37</v>
      </c>
      <c r="W177" s="13">
        <v>37.1</v>
      </c>
      <c r="X177" s="13">
        <v>37</v>
      </c>
      <c r="Y177" s="13">
        <v>37</v>
      </c>
      <c r="Z177" s="13">
        <v>37.1</v>
      </c>
      <c r="AA177" s="13">
        <v>37.299999999999997</v>
      </c>
      <c r="AB177" s="13">
        <v>37.200000000000003</v>
      </c>
      <c r="AC177" s="13">
        <v>37.1</v>
      </c>
      <c r="AD177" s="13">
        <v>37.4</v>
      </c>
      <c r="AE177" s="13">
        <v>37.299999999999997</v>
      </c>
      <c r="AF177" s="13">
        <v>36.9</v>
      </c>
      <c r="AG177" s="13">
        <v>36.6</v>
      </c>
      <c r="AH177" s="13">
        <v>36.5</v>
      </c>
      <c r="AI177" s="13">
        <v>36.6</v>
      </c>
      <c r="AJ177" s="13">
        <v>36.799999999999997</v>
      </c>
      <c r="AK177" s="13">
        <v>36.799999999999997</v>
      </c>
      <c r="AL177" s="13">
        <v>36.9</v>
      </c>
    </row>
    <row r="178" spans="1:38" x14ac:dyDescent="0.2">
      <c r="A178" s="11" t="s">
        <v>309</v>
      </c>
      <c r="B178" s="12" t="s">
        <v>334</v>
      </c>
      <c r="C178" s="12" t="s">
        <v>334</v>
      </c>
      <c r="D178" s="12" t="s">
        <v>334</v>
      </c>
      <c r="E178" s="12" t="s">
        <v>334</v>
      </c>
      <c r="F178" s="12" t="s">
        <v>334</v>
      </c>
      <c r="G178" s="12" t="s">
        <v>334</v>
      </c>
      <c r="H178" s="12" t="s">
        <v>334</v>
      </c>
      <c r="I178" s="12" t="s">
        <v>334</v>
      </c>
      <c r="J178" s="12" t="s">
        <v>334</v>
      </c>
      <c r="K178" s="12" t="s">
        <v>334</v>
      </c>
      <c r="L178" s="12" t="s">
        <v>334</v>
      </c>
      <c r="M178" s="12" t="s">
        <v>334</v>
      </c>
      <c r="N178" s="12" t="s">
        <v>334</v>
      </c>
      <c r="O178" s="12" t="s">
        <v>334</v>
      </c>
      <c r="P178" s="12" t="s">
        <v>334</v>
      </c>
      <c r="Q178" s="12" t="s">
        <v>334</v>
      </c>
      <c r="R178" s="12" t="s">
        <v>334</v>
      </c>
      <c r="S178" s="12" t="s">
        <v>334</v>
      </c>
      <c r="T178" s="12" t="s">
        <v>334</v>
      </c>
      <c r="U178" s="13">
        <v>40.700000000000003</v>
      </c>
      <c r="V178" s="13">
        <v>41</v>
      </c>
      <c r="W178" s="13">
        <v>40.799999999999997</v>
      </c>
      <c r="X178" s="13">
        <v>40.700000000000003</v>
      </c>
      <c r="Y178" s="13">
        <v>40.6</v>
      </c>
      <c r="Z178" s="13">
        <v>40.799999999999997</v>
      </c>
      <c r="AA178" s="13">
        <v>40.9</v>
      </c>
      <c r="AB178" s="13">
        <v>40.700000000000003</v>
      </c>
      <c r="AC178" s="13">
        <v>40.9</v>
      </c>
      <c r="AD178" s="13">
        <v>40.799999999999997</v>
      </c>
      <c r="AE178" s="13">
        <v>40.700000000000003</v>
      </c>
      <c r="AF178" s="13">
        <v>40.799999999999997</v>
      </c>
      <c r="AG178" s="13">
        <v>40.799999999999997</v>
      </c>
      <c r="AH178" s="13">
        <v>40.4</v>
      </c>
      <c r="AI178" s="13">
        <v>39.6</v>
      </c>
      <c r="AJ178" s="13">
        <v>39.9</v>
      </c>
      <c r="AK178" s="13">
        <v>39.700000000000003</v>
      </c>
      <c r="AL178" s="13">
        <v>39.9</v>
      </c>
    </row>
    <row r="179" spans="1:38" x14ac:dyDescent="0.2">
      <c r="A179" s="11" t="s">
        <v>310</v>
      </c>
      <c r="B179" s="12" t="s">
        <v>334</v>
      </c>
      <c r="C179" s="12" t="s">
        <v>334</v>
      </c>
      <c r="D179" s="12" t="s">
        <v>334</v>
      </c>
      <c r="E179" s="12" t="s">
        <v>334</v>
      </c>
      <c r="F179" s="12" t="s">
        <v>334</v>
      </c>
      <c r="G179" s="12" t="s">
        <v>334</v>
      </c>
      <c r="H179" s="12" t="s">
        <v>334</v>
      </c>
      <c r="I179" s="12" t="s">
        <v>334</v>
      </c>
      <c r="J179" s="12" t="s">
        <v>334</v>
      </c>
      <c r="K179" s="13">
        <v>38.9</v>
      </c>
      <c r="L179" s="13">
        <v>39.1</v>
      </c>
      <c r="M179" s="13">
        <v>39.1</v>
      </c>
      <c r="N179" s="13">
        <v>39</v>
      </c>
      <c r="O179" s="13">
        <v>39.1</v>
      </c>
      <c r="P179" s="13">
        <v>39.1</v>
      </c>
      <c r="Q179" s="13">
        <v>39.1</v>
      </c>
      <c r="R179" s="13">
        <v>39</v>
      </c>
      <c r="S179" s="13">
        <v>38.6</v>
      </c>
      <c r="T179" s="13">
        <v>38.700000000000003</v>
      </c>
      <c r="U179" s="13">
        <v>38.5</v>
      </c>
      <c r="V179" s="13">
        <v>38.5</v>
      </c>
      <c r="W179" s="13">
        <v>37.299999999999997</v>
      </c>
      <c r="X179" s="13">
        <v>37.299999999999997</v>
      </c>
      <c r="Y179" s="13">
        <v>37.299999999999997</v>
      </c>
      <c r="Z179" s="13">
        <v>37.299999999999997</v>
      </c>
      <c r="AA179" s="13">
        <v>37.1</v>
      </c>
      <c r="AB179" s="13">
        <v>36.9</v>
      </c>
      <c r="AC179" s="13">
        <v>36.799999999999997</v>
      </c>
      <c r="AD179" s="13">
        <v>38.299999999999997</v>
      </c>
      <c r="AE179" s="13">
        <v>38</v>
      </c>
      <c r="AF179" s="13">
        <v>37.9</v>
      </c>
      <c r="AG179" s="13">
        <v>38</v>
      </c>
      <c r="AH179" s="13">
        <v>38.1</v>
      </c>
      <c r="AI179" s="13">
        <v>38.1</v>
      </c>
      <c r="AJ179" s="13">
        <v>38.1</v>
      </c>
      <c r="AK179" s="13">
        <v>38.1</v>
      </c>
      <c r="AL179" s="13">
        <v>38.1</v>
      </c>
    </row>
    <row r="180" spans="1:38" x14ac:dyDescent="0.2">
      <c r="A180" s="11" t="s">
        <v>311</v>
      </c>
      <c r="B180" s="12" t="s">
        <v>334</v>
      </c>
      <c r="C180" s="12" t="s">
        <v>334</v>
      </c>
      <c r="D180" s="12" t="s">
        <v>334</v>
      </c>
      <c r="E180" s="12" t="s">
        <v>334</v>
      </c>
      <c r="F180" s="12" t="s">
        <v>334</v>
      </c>
      <c r="G180" s="12" t="s">
        <v>334</v>
      </c>
      <c r="H180" s="12" t="s">
        <v>334</v>
      </c>
      <c r="I180" s="12" t="s">
        <v>334</v>
      </c>
      <c r="J180" s="12" t="s">
        <v>334</v>
      </c>
      <c r="K180" s="12" t="s">
        <v>334</v>
      </c>
      <c r="L180" s="12" t="s">
        <v>334</v>
      </c>
      <c r="M180" s="12" t="s">
        <v>334</v>
      </c>
      <c r="N180" s="12" t="s">
        <v>334</v>
      </c>
      <c r="O180" s="12" t="s">
        <v>334</v>
      </c>
      <c r="P180" s="12" t="s">
        <v>334</v>
      </c>
      <c r="Q180" s="12" t="s">
        <v>334</v>
      </c>
      <c r="R180" s="13">
        <v>40.700000000000003</v>
      </c>
      <c r="S180" s="13">
        <v>40.200000000000003</v>
      </c>
      <c r="T180" s="13">
        <v>39.5</v>
      </c>
      <c r="U180" s="13">
        <v>40.200000000000003</v>
      </c>
      <c r="V180" s="13">
        <v>39.6</v>
      </c>
      <c r="W180" s="13">
        <v>40</v>
      </c>
      <c r="X180" s="13">
        <v>40</v>
      </c>
      <c r="Y180" s="13">
        <v>39.5</v>
      </c>
      <c r="Z180" s="13">
        <v>39.1</v>
      </c>
      <c r="AA180" s="13">
        <v>39.1</v>
      </c>
      <c r="AB180" s="13">
        <v>39.200000000000003</v>
      </c>
      <c r="AC180" s="13">
        <v>39.299999999999997</v>
      </c>
      <c r="AD180" s="13">
        <v>39.200000000000003</v>
      </c>
      <c r="AE180" s="13">
        <v>39.6</v>
      </c>
      <c r="AF180" s="13">
        <v>39.4</v>
      </c>
      <c r="AG180" s="13">
        <v>39.1</v>
      </c>
      <c r="AH180" s="13">
        <v>39.6</v>
      </c>
      <c r="AI180" s="13">
        <v>39.700000000000003</v>
      </c>
      <c r="AJ180" s="13">
        <v>39.4</v>
      </c>
      <c r="AK180" s="13">
        <v>39.5</v>
      </c>
      <c r="AL180" s="13">
        <v>39</v>
      </c>
    </row>
    <row r="181" spans="1:38" x14ac:dyDescent="0.2">
      <c r="A181" s="11" t="s">
        <v>312</v>
      </c>
      <c r="B181" s="12" t="s">
        <v>334</v>
      </c>
      <c r="C181" s="12" t="s">
        <v>334</v>
      </c>
      <c r="D181" s="12" t="s">
        <v>334</v>
      </c>
      <c r="E181" s="12" t="s">
        <v>334</v>
      </c>
      <c r="F181" s="12" t="s">
        <v>334</v>
      </c>
      <c r="G181" s="12" t="s">
        <v>334</v>
      </c>
      <c r="H181" s="12" t="s">
        <v>334</v>
      </c>
      <c r="I181" s="12" t="s">
        <v>334</v>
      </c>
      <c r="J181" s="12" t="s">
        <v>334</v>
      </c>
      <c r="K181" s="12" t="s">
        <v>334</v>
      </c>
      <c r="L181" s="12" t="s">
        <v>334</v>
      </c>
      <c r="M181" s="12" t="s">
        <v>334</v>
      </c>
      <c r="N181" s="12" t="s">
        <v>334</v>
      </c>
      <c r="O181" s="12" t="s">
        <v>334</v>
      </c>
      <c r="P181" s="12" t="s">
        <v>334</v>
      </c>
      <c r="Q181" s="13">
        <v>40.700000000000003</v>
      </c>
      <c r="R181" s="13">
        <v>40.5</v>
      </c>
      <c r="S181" s="13">
        <v>40.1</v>
      </c>
      <c r="T181" s="13">
        <v>39.9</v>
      </c>
      <c r="U181" s="13">
        <v>40.799999999999997</v>
      </c>
      <c r="V181" s="13">
        <v>39.700000000000003</v>
      </c>
      <c r="W181" s="13">
        <v>39.1</v>
      </c>
      <c r="X181" s="13">
        <v>40</v>
      </c>
      <c r="Y181" s="13">
        <v>40.6</v>
      </c>
      <c r="Z181" s="13">
        <v>39.9</v>
      </c>
      <c r="AA181" s="13">
        <v>39.299999999999997</v>
      </c>
      <c r="AB181" s="13">
        <v>39.1</v>
      </c>
      <c r="AC181" s="13">
        <v>38.4</v>
      </c>
      <c r="AD181" s="13">
        <v>38.799999999999997</v>
      </c>
      <c r="AE181" s="13">
        <v>38.799999999999997</v>
      </c>
      <c r="AF181" s="13">
        <v>39</v>
      </c>
      <c r="AG181" s="13">
        <v>39.200000000000003</v>
      </c>
      <c r="AH181" s="13">
        <v>39.299999999999997</v>
      </c>
      <c r="AI181" s="13">
        <v>39</v>
      </c>
      <c r="AJ181" s="13">
        <v>39</v>
      </c>
      <c r="AK181" s="13">
        <v>38.799999999999997</v>
      </c>
      <c r="AL181" s="13">
        <v>38.299999999999997</v>
      </c>
    </row>
    <row r="182" spans="1:38" x14ac:dyDescent="0.2">
      <c r="A182" s="11" t="s">
        <v>313</v>
      </c>
      <c r="B182" s="12" t="s">
        <v>334</v>
      </c>
      <c r="C182" s="12" t="s">
        <v>334</v>
      </c>
      <c r="D182" s="12" t="s">
        <v>334</v>
      </c>
      <c r="E182" s="12" t="s">
        <v>334</v>
      </c>
      <c r="F182" s="12" t="s">
        <v>334</v>
      </c>
      <c r="G182" s="12" t="s">
        <v>334</v>
      </c>
      <c r="H182" s="12" t="s">
        <v>334</v>
      </c>
      <c r="I182" s="12" t="s">
        <v>334</v>
      </c>
      <c r="J182" s="12" t="s">
        <v>334</v>
      </c>
      <c r="K182" s="12" t="s">
        <v>334</v>
      </c>
      <c r="L182" s="12" t="s">
        <v>334</v>
      </c>
      <c r="M182" s="12" t="s">
        <v>334</v>
      </c>
      <c r="N182" s="12" t="s">
        <v>334</v>
      </c>
      <c r="O182" s="12" t="s">
        <v>334</v>
      </c>
      <c r="P182" s="12" t="s">
        <v>334</v>
      </c>
      <c r="Q182" s="13">
        <v>40</v>
      </c>
      <c r="R182" s="13">
        <v>38.700000000000003</v>
      </c>
      <c r="S182" s="13">
        <v>37.700000000000003</v>
      </c>
      <c r="T182" s="13">
        <v>37.799999999999997</v>
      </c>
      <c r="U182" s="13">
        <v>38.1</v>
      </c>
      <c r="V182" s="13">
        <v>37.6</v>
      </c>
      <c r="W182" s="13">
        <v>37.700000000000003</v>
      </c>
      <c r="X182" s="13">
        <v>38</v>
      </c>
      <c r="Y182" s="13">
        <v>38.4</v>
      </c>
      <c r="Z182" s="13">
        <v>38.5</v>
      </c>
      <c r="AA182" s="13">
        <v>38.9</v>
      </c>
      <c r="AB182" s="13">
        <v>38.6</v>
      </c>
      <c r="AC182" s="13">
        <v>38.5</v>
      </c>
      <c r="AD182" s="13">
        <v>38.1</v>
      </c>
      <c r="AE182" s="13">
        <v>37.9</v>
      </c>
      <c r="AF182" s="13">
        <v>38.200000000000003</v>
      </c>
      <c r="AG182" s="13">
        <v>38.4</v>
      </c>
      <c r="AH182" s="13">
        <v>38.700000000000003</v>
      </c>
      <c r="AI182" s="13">
        <v>38.5</v>
      </c>
      <c r="AJ182" s="13">
        <v>38.4</v>
      </c>
      <c r="AK182" s="13">
        <v>38.6</v>
      </c>
      <c r="AL182" s="13">
        <v>38.5</v>
      </c>
    </row>
    <row r="183" spans="1:38" x14ac:dyDescent="0.2">
      <c r="A183" s="11" t="s">
        <v>314</v>
      </c>
      <c r="B183" s="12" t="s">
        <v>334</v>
      </c>
      <c r="C183" s="12" t="s">
        <v>334</v>
      </c>
      <c r="D183" s="12" t="s">
        <v>334</v>
      </c>
      <c r="E183" s="12" t="s">
        <v>334</v>
      </c>
      <c r="F183" s="12" t="s">
        <v>334</v>
      </c>
      <c r="G183" s="12" t="s">
        <v>334</v>
      </c>
      <c r="H183" s="12" t="s">
        <v>334</v>
      </c>
      <c r="I183" s="12" t="s">
        <v>334</v>
      </c>
      <c r="J183" s="12" t="s">
        <v>334</v>
      </c>
      <c r="K183" s="12" t="s">
        <v>334</v>
      </c>
      <c r="L183" s="13">
        <v>38.299999999999997</v>
      </c>
      <c r="M183" s="13">
        <v>38.4</v>
      </c>
      <c r="N183" s="13">
        <v>38.200000000000003</v>
      </c>
      <c r="O183" s="13">
        <v>38.200000000000003</v>
      </c>
      <c r="P183" s="13">
        <v>38</v>
      </c>
      <c r="Q183" s="13">
        <v>37.799999999999997</v>
      </c>
      <c r="R183" s="13">
        <v>37.6</v>
      </c>
      <c r="S183" s="13">
        <v>37.299999999999997</v>
      </c>
      <c r="T183" s="13">
        <v>37.799999999999997</v>
      </c>
      <c r="U183" s="13">
        <v>37.6</v>
      </c>
      <c r="V183" s="13">
        <v>36.799999999999997</v>
      </c>
      <c r="W183" s="13">
        <v>36.9</v>
      </c>
      <c r="X183" s="13">
        <v>36.5</v>
      </c>
      <c r="Y183" s="13">
        <v>36.700000000000003</v>
      </c>
      <c r="Z183" s="13">
        <v>36.200000000000003</v>
      </c>
      <c r="AA183" s="13">
        <v>36.4</v>
      </c>
      <c r="AB183" s="13">
        <v>35.9</v>
      </c>
      <c r="AC183" s="13">
        <v>36.200000000000003</v>
      </c>
      <c r="AD183" s="13">
        <v>36.200000000000003</v>
      </c>
      <c r="AE183" s="13">
        <v>36.5</v>
      </c>
      <c r="AF183" s="13">
        <v>36.200000000000003</v>
      </c>
      <c r="AG183" s="13">
        <v>36.4</v>
      </c>
      <c r="AH183" s="13">
        <v>36.6</v>
      </c>
      <c r="AI183" s="13">
        <v>36.4</v>
      </c>
      <c r="AJ183" s="13">
        <v>36.200000000000003</v>
      </c>
      <c r="AK183" s="13">
        <v>37</v>
      </c>
      <c r="AL183" s="13">
        <v>37.1</v>
      </c>
    </row>
    <row r="184" spans="1:38" x14ac:dyDescent="0.2">
      <c r="A184" s="11" t="s">
        <v>315</v>
      </c>
      <c r="B184" s="12" t="s">
        <v>334</v>
      </c>
      <c r="C184" s="12" t="s">
        <v>334</v>
      </c>
      <c r="D184" s="12" t="s">
        <v>334</v>
      </c>
      <c r="E184" s="12" t="s">
        <v>334</v>
      </c>
      <c r="F184" s="12" t="s">
        <v>334</v>
      </c>
      <c r="G184" s="12" t="s">
        <v>334</v>
      </c>
      <c r="H184" s="12" t="s">
        <v>334</v>
      </c>
      <c r="I184" s="12" t="s">
        <v>334</v>
      </c>
      <c r="J184" s="12" t="s">
        <v>334</v>
      </c>
      <c r="K184" s="12" t="s">
        <v>334</v>
      </c>
      <c r="L184" s="12" t="s">
        <v>334</v>
      </c>
      <c r="M184" s="12" t="s">
        <v>334</v>
      </c>
      <c r="N184" s="12" t="s">
        <v>334</v>
      </c>
      <c r="O184" s="13">
        <v>40.9</v>
      </c>
      <c r="P184" s="13">
        <v>40.9</v>
      </c>
      <c r="Q184" s="13">
        <v>40.6</v>
      </c>
      <c r="R184" s="13">
        <v>40.799999999999997</v>
      </c>
      <c r="S184" s="13">
        <v>40.700000000000003</v>
      </c>
      <c r="T184" s="13">
        <v>40.5</v>
      </c>
      <c r="U184" s="13">
        <v>40.4</v>
      </c>
      <c r="V184" s="13">
        <v>40.200000000000003</v>
      </c>
      <c r="W184" s="13">
        <v>40.1</v>
      </c>
      <c r="X184" s="13">
        <v>40</v>
      </c>
      <c r="Y184" s="13">
        <v>39.9</v>
      </c>
      <c r="Z184" s="13">
        <v>39.9</v>
      </c>
      <c r="AA184" s="13">
        <v>39.799999999999997</v>
      </c>
      <c r="AB184" s="13">
        <v>39.700000000000003</v>
      </c>
      <c r="AC184" s="13">
        <v>39.6</v>
      </c>
      <c r="AD184" s="13">
        <v>39.700000000000003</v>
      </c>
      <c r="AE184" s="13">
        <v>39.5</v>
      </c>
      <c r="AF184" s="13">
        <v>39.4</v>
      </c>
      <c r="AG184" s="13">
        <v>39.6</v>
      </c>
      <c r="AH184" s="13">
        <v>39.700000000000003</v>
      </c>
      <c r="AI184" s="13">
        <v>39.5</v>
      </c>
      <c r="AJ184" s="13">
        <v>39.700000000000003</v>
      </c>
      <c r="AK184" s="13">
        <v>39.6</v>
      </c>
      <c r="AL184" s="13">
        <v>39.700000000000003</v>
      </c>
    </row>
    <row r="185" spans="1:38" x14ac:dyDescent="0.2">
      <c r="A185" s="11" t="s">
        <v>316</v>
      </c>
      <c r="B185" s="12" t="s">
        <v>334</v>
      </c>
      <c r="C185" s="12" t="s">
        <v>334</v>
      </c>
      <c r="D185" s="12" t="s">
        <v>334</v>
      </c>
      <c r="E185" s="12" t="s">
        <v>334</v>
      </c>
      <c r="F185" s="12" t="s">
        <v>334</v>
      </c>
      <c r="G185" s="12" t="s">
        <v>334</v>
      </c>
      <c r="H185" s="12" t="s">
        <v>334</v>
      </c>
      <c r="I185" s="12" t="s">
        <v>334</v>
      </c>
      <c r="J185" s="12" t="s">
        <v>334</v>
      </c>
      <c r="K185" s="12" t="s">
        <v>334</v>
      </c>
      <c r="L185" s="12" t="s">
        <v>334</v>
      </c>
      <c r="M185" s="12" t="s">
        <v>334</v>
      </c>
      <c r="N185" s="12" t="s">
        <v>334</v>
      </c>
      <c r="O185" s="12" t="s">
        <v>334</v>
      </c>
      <c r="P185" s="12" t="s">
        <v>334</v>
      </c>
      <c r="Q185" s="12" t="s">
        <v>334</v>
      </c>
      <c r="R185" s="12" t="s">
        <v>334</v>
      </c>
      <c r="S185" s="13">
        <v>38.9</v>
      </c>
      <c r="T185" s="13">
        <v>37.5</v>
      </c>
      <c r="U185" s="13">
        <v>37.299999999999997</v>
      </c>
      <c r="V185" s="13">
        <v>38.200000000000003</v>
      </c>
      <c r="W185" s="13">
        <v>38.6</v>
      </c>
      <c r="X185" s="13">
        <v>37.799999999999997</v>
      </c>
      <c r="Y185" s="13">
        <v>37.6</v>
      </c>
      <c r="Z185" s="13">
        <v>38</v>
      </c>
      <c r="AA185" s="13">
        <v>38.1</v>
      </c>
      <c r="AB185" s="13">
        <v>37.700000000000003</v>
      </c>
      <c r="AC185" s="13">
        <v>37.6</v>
      </c>
      <c r="AD185" s="13">
        <v>39.4</v>
      </c>
      <c r="AE185" s="13">
        <v>39.9</v>
      </c>
      <c r="AF185" s="13">
        <v>38.9</v>
      </c>
      <c r="AG185" s="13">
        <v>38.200000000000003</v>
      </c>
      <c r="AH185" s="13">
        <v>38.6</v>
      </c>
      <c r="AI185" s="13">
        <v>39.9</v>
      </c>
      <c r="AJ185" s="13">
        <v>39.700000000000003</v>
      </c>
      <c r="AK185" s="13">
        <v>39.4</v>
      </c>
      <c r="AL185" s="13">
        <v>40</v>
      </c>
    </row>
    <row r="186" spans="1:38" x14ac:dyDescent="0.2">
      <c r="A186" s="11" t="s">
        <v>317</v>
      </c>
      <c r="B186" s="12" t="s">
        <v>334</v>
      </c>
      <c r="C186" s="12" t="s">
        <v>334</v>
      </c>
      <c r="D186" s="12" t="s">
        <v>334</v>
      </c>
      <c r="E186" s="12" t="s">
        <v>334</v>
      </c>
      <c r="F186" s="12" t="s">
        <v>334</v>
      </c>
      <c r="G186" s="12" t="s">
        <v>334</v>
      </c>
      <c r="H186" s="12" t="s">
        <v>334</v>
      </c>
      <c r="I186" s="12" t="s">
        <v>334</v>
      </c>
      <c r="J186" s="12" t="s">
        <v>334</v>
      </c>
      <c r="K186" s="13">
        <v>33.4</v>
      </c>
      <c r="L186" s="13">
        <v>32.299999999999997</v>
      </c>
      <c r="M186" s="13">
        <v>32.200000000000003</v>
      </c>
      <c r="N186" s="13">
        <v>32.6</v>
      </c>
      <c r="O186" s="13">
        <v>32.799999999999997</v>
      </c>
      <c r="P186" s="13">
        <v>32.799999999999997</v>
      </c>
      <c r="Q186" s="13">
        <v>32.700000000000003</v>
      </c>
      <c r="R186" s="13">
        <v>32.299999999999997</v>
      </c>
      <c r="S186" s="13">
        <v>32</v>
      </c>
      <c r="T186" s="13">
        <v>31.8</v>
      </c>
      <c r="U186" s="13">
        <v>31.2</v>
      </c>
      <c r="V186" s="13">
        <v>31.1</v>
      </c>
      <c r="W186" s="13">
        <v>31.1</v>
      </c>
      <c r="X186" s="13">
        <v>31.3</v>
      </c>
      <c r="Y186" s="13">
        <v>31.1</v>
      </c>
      <c r="Z186" s="13">
        <v>31</v>
      </c>
      <c r="AA186" s="13">
        <v>31.1</v>
      </c>
      <c r="AB186" s="13">
        <v>30.9</v>
      </c>
      <c r="AC186" s="13">
        <v>30.6</v>
      </c>
      <c r="AD186" s="13">
        <v>32</v>
      </c>
      <c r="AE186" s="13">
        <v>31.9</v>
      </c>
      <c r="AF186" s="13">
        <v>31.2</v>
      </c>
      <c r="AG186" s="13">
        <v>31.4</v>
      </c>
      <c r="AH186" s="13">
        <v>31.2</v>
      </c>
      <c r="AI186" s="13">
        <v>31.5</v>
      </c>
      <c r="AJ186" s="13">
        <v>31.4</v>
      </c>
      <c r="AK186" s="13">
        <v>31.6</v>
      </c>
      <c r="AL186" s="13">
        <v>31.4</v>
      </c>
    </row>
    <row r="187" spans="1:38" x14ac:dyDescent="0.2">
      <c r="A187" s="11" t="s">
        <v>318</v>
      </c>
      <c r="B187" s="12" t="s">
        <v>334</v>
      </c>
      <c r="C187" s="12" t="s">
        <v>334</v>
      </c>
      <c r="D187" s="12" t="s">
        <v>334</v>
      </c>
      <c r="E187" s="12" t="s">
        <v>334</v>
      </c>
      <c r="F187" s="12" t="s">
        <v>334</v>
      </c>
      <c r="G187" s="12" t="s">
        <v>334</v>
      </c>
      <c r="H187" s="12" t="s">
        <v>334</v>
      </c>
      <c r="I187" s="12" t="s">
        <v>334</v>
      </c>
      <c r="J187" s="12" t="s">
        <v>334</v>
      </c>
      <c r="K187" s="12" t="s">
        <v>334</v>
      </c>
      <c r="L187" s="12" t="s">
        <v>334</v>
      </c>
      <c r="M187" s="12" t="s">
        <v>334</v>
      </c>
      <c r="N187" s="13">
        <v>37.4</v>
      </c>
      <c r="O187" s="13">
        <v>37.700000000000003</v>
      </c>
      <c r="P187" s="13">
        <v>37.6</v>
      </c>
      <c r="Q187" s="13">
        <v>37.5</v>
      </c>
      <c r="R187" s="13">
        <v>37.4</v>
      </c>
      <c r="S187" s="13">
        <v>37.200000000000003</v>
      </c>
      <c r="T187" s="13">
        <v>37.299999999999997</v>
      </c>
      <c r="U187" s="13">
        <v>36.799999999999997</v>
      </c>
      <c r="V187" s="13">
        <v>36.9</v>
      </c>
      <c r="W187" s="13">
        <v>39</v>
      </c>
      <c r="X187" s="13">
        <v>38.4</v>
      </c>
      <c r="Y187" s="13">
        <v>38.4</v>
      </c>
      <c r="Z187" s="13">
        <v>38.299999999999997</v>
      </c>
      <c r="AA187" s="13">
        <v>38.200000000000003</v>
      </c>
      <c r="AB187" s="13">
        <v>37.799999999999997</v>
      </c>
      <c r="AC187" s="13">
        <v>37.299999999999997</v>
      </c>
      <c r="AD187" s="13">
        <v>38</v>
      </c>
      <c r="AE187" s="13">
        <v>37.9</v>
      </c>
      <c r="AF187" s="13">
        <v>37.5</v>
      </c>
      <c r="AG187" s="13">
        <v>37.200000000000003</v>
      </c>
      <c r="AH187" s="13">
        <v>37.1</v>
      </c>
      <c r="AI187" s="13">
        <v>36.9</v>
      </c>
      <c r="AJ187" s="13">
        <v>36.799999999999997</v>
      </c>
      <c r="AK187" s="13">
        <v>37.1</v>
      </c>
      <c r="AL187" s="13">
        <v>37</v>
      </c>
    </row>
    <row r="188" spans="1:38" x14ac:dyDescent="0.2">
      <c r="A188" s="11" t="s">
        <v>319</v>
      </c>
      <c r="B188" s="12" t="s">
        <v>334</v>
      </c>
      <c r="C188" s="12" t="s">
        <v>334</v>
      </c>
      <c r="D188" s="12" t="s">
        <v>334</v>
      </c>
      <c r="E188" s="12" t="s">
        <v>334</v>
      </c>
      <c r="F188" s="12" t="s">
        <v>334</v>
      </c>
      <c r="G188" s="12" t="s">
        <v>334</v>
      </c>
      <c r="H188" s="12" t="s">
        <v>334</v>
      </c>
      <c r="I188" s="12" t="s">
        <v>334</v>
      </c>
      <c r="J188" s="12" t="s">
        <v>334</v>
      </c>
      <c r="K188" s="12" t="s">
        <v>334</v>
      </c>
      <c r="L188" s="12" t="s">
        <v>334</v>
      </c>
      <c r="M188" s="12" t="s">
        <v>334</v>
      </c>
      <c r="N188" s="12" t="s">
        <v>334</v>
      </c>
      <c r="O188" s="12" t="s">
        <v>334</v>
      </c>
      <c r="P188" s="12" t="s">
        <v>334</v>
      </c>
      <c r="Q188" s="12" t="s">
        <v>334</v>
      </c>
      <c r="R188" s="12" t="s">
        <v>334</v>
      </c>
      <c r="S188" s="12" t="s">
        <v>334</v>
      </c>
      <c r="T188" s="13">
        <v>40.799999999999997</v>
      </c>
      <c r="U188" s="13">
        <v>41</v>
      </c>
      <c r="V188" s="13">
        <v>40.799999999999997</v>
      </c>
      <c r="W188" s="13">
        <v>40.700000000000003</v>
      </c>
      <c r="X188" s="13">
        <v>40.5</v>
      </c>
      <c r="Y188" s="13">
        <v>40.299999999999997</v>
      </c>
      <c r="Z188" s="13">
        <v>40.4</v>
      </c>
      <c r="AA188" s="13">
        <v>40.4</v>
      </c>
      <c r="AB188" s="13">
        <v>40.1</v>
      </c>
      <c r="AC188" s="13">
        <v>39.799999999999997</v>
      </c>
      <c r="AD188" s="13">
        <v>39.9</v>
      </c>
      <c r="AE188" s="13">
        <v>39.9</v>
      </c>
      <c r="AF188" s="13">
        <v>40.200000000000003</v>
      </c>
      <c r="AG188" s="13">
        <v>40.1</v>
      </c>
      <c r="AH188" s="13">
        <v>40</v>
      </c>
      <c r="AI188" s="13">
        <v>40.1</v>
      </c>
      <c r="AJ188" s="13">
        <v>40.1</v>
      </c>
      <c r="AK188" s="13">
        <v>40</v>
      </c>
      <c r="AL188" s="13">
        <v>39.9</v>
      </c>
    </row>
    <row r="189" spans="1:38" x14ac:dyDescent="0.2">
      <c r="A189" s="11" t="s">
        <v>320</v>
      </c>
      <c r="B189" s="12" t="s">
        <v>334</v>
      </c>
      <c r="C189" s="12" t="s">
        <v>334</v>
      </c>
      <c r="D189" s="12" t="s">
        <v>334</v>
      </c>
      <c r="E189" s="12" t="s">
        <v>334</v>
      </c>
      <c r="F189" s="12" t="s">
        <v>334</v>
      </c>
      <c r="G189" s="12" t="s">
        <v>334</v>
      </c>
      <c r="H189" s="12" t="s">
        <v>334</v>
      </c>
      <c r="I189" s="12" t="s">
        <v>334</v>
      </c>
      <c r="J189" s="12" t="s">
        <v>334</v>
      </c>
      <c r="K189" s="13">
        <v>36.9</v>
      </c>
      <c r="L189" s="13">
        <v>37.299999999999997</v>
      </c>
      <c r="M189" s="13">
        <v>37.299999999999997</v>
      </c>
      <c r="N189" s="13">
        <v>37.799999999999997</v>
      </c>
      <c r="O189" s="13">
        <v>38</v>
      </c>
      <c r="P189" s="13">
        <v>37.799999999999997</v>
      </c>
      <c r="Q189" s="13">
        <v>38.9</v>
      </c>
      <c r="R189" s="13">
        <v>38.299999999999997</v>
      </c>
      <c r="S189" s="13">
        <v>37.9</v>
      </c>
      <c r="T189" s="13">
        <v>38.4</v>
      </c>
      <c r="U189" s="13">
        <v>38.200000000000003</v>
      </c>
      <c r="V189" s="13">
        <v>38.4</v>
      </c>
      <c r="W189" s="13">
        <v>38.6</v>
      </c>
      <c r="X189" s="13">
        <v>38.4</v>
      </c>
      <c r="Y189" s="13">
        <v>38.299999999999997</v>
      </c>
      <c r="Z189" s="13">
        <v>38.4</v>
      </c>
      <c r="AA189" s="13">
        <v>38.4</v>
      </c>
      <c r="AB189" s="13">
        <v>38.6</v>
      </c>
      <c r="AC189" s="13">
        <v>38.6</v>
      </c>
      <c r="AD189" s="13">
        <v>40.200000000000003</v>
      </c>
      <c r="AE189" s="13">
        <v>40.299999999999997</v>
      </c>
      <c r="AF189" s="13">
        <v>40.5</v>
      </c>
      <c r="AG189" s="13">
        <v>40.6</v>
      </c>
      <c r="AH189" s="13">
        <v>40.4</v>
      </c>
      <c r="AI189" s="13">
        <v>40</v>
      </c>
      <c r="AJ189" s="13">
        <v>39.799999999999997</v>
      </c>
      <c r="AK189" s="13">
        <v>39.700000000000003</v>
      </c>
      <c r="AL189" s="13">
        <v>39.799999999999997</v>
      </c>
    </row>
    <row r="190" spans="1:38" x14ac:dyDescent="0.2">
      <c r="A190" s="11" t="s">
        <v>321</v>
      </c>
      <c r="B190" s="12" t="s">
        <v>334</v>
      </c>
      <c r="C190" s="12" t="s">
        <v>334</v>
      </c>
      <c r="D190" s="12" t="s">
        <v>334</v>
      </c>
      <c r="E190" s="12" t="s">
        <v>334</v>
      </c>
      <c r="F190" s="12" t="s">
        <v>334</v>
      </c>
      <c r="G190" s="12" t="s">
        <v>334</v>
      </c>
      <c r="H190" s="12" t="s">
        <v>334</v>
      </c>
      <c r="I190" s="12" t="s">
        <v>334</v>
      </c>
      <c r="J190" s="12" t="s">
        <v>334</v>
      </c>
      <c r="K190" s="12" t="s">
        <v>334</v>
      </c>
      <c r="L190" s="12" t="s">
        <v>334</v>
      </c>
      <c r="M190" s="12" t="s">
        <v>334</v>
      </c>
      <c r="N190" s="12" t="s">
        <v>334</v>
      </c>
      <c r="O190" s="12" t="s">
        <v>334</v>
      </c>
      <c r="P190" s="13">
        <v>40.1</v>
      </c>
      <c r="Q190" s="13">
        <v>40.200000000000003</v>
      </c>
      <c r="R190" s="13">
        <v>40.1</v>
      </c>
      <c r="S190" s="13">
        <v>40.4</v>
      </c>
      <c r="T190" s="13">
        <v>40.6</v>
      </c>
      <c r="U190" s="13">
        <v>40.799999999999997</v>
      </c>
      <c r="V190" s="13">
        <v>40.9</v>
      </c>
      <c r="W190" s="13">
        <v>40.700000000000003</v>
      </c>
      <c r="X190" s="13">
        <v>40.700000000000003</v>
      </c>
      <c r="Y190" s="13">
        <v>40.5</v>
      </c>
      <c r="Z190" s="13">
        <v>40.6</v>
      </c>
      <c r="AA190" s="13">
        <v>40.6</v>
      </c>
      <c r="AB190" s="13">
        <v>40.5</v>
      </c>
      <c r="AC190" s="13">
        <v>40.4</v>
      </c>
      <c r="AD190" s="13">
        <v>40.5</v>
      </c>
      <c r="AE190" s="13">
        <v>40.5</v>
      </c>
      <c r="AF190" s="13">
        <v>40.5</v>
      </c>
      <c r="AG190" s="13">
        <v>40.5</v>
      </c>
      <c r="AH190" s="13">
        <v>40.299999999999997</v>
      </c>
      <c r="AI190" s="13">
        <v>40.4</v>
      </c>
      <c r="AJ190" s="13">
        <v>40.299999999999997</v>
      </c>
      <c r="AK190" s="13">
        <v>40.200000000000003</v>
      </c>
      <c r="AL190" s="13">
        <v>40.200000000000003</v>
      </c>
    </row>
    <row r="191" spans="1:38" x14ac:dyDescent="0.2">
      <c r="A191" s="11" t="s">
        <v>322</v>
      </c>
      <c r="B191" s="12" t="s">
        <v>334</v>
      </c>
      <c r="C191" s="12" t="s">
        <v>334</v>
      </c>
      <c r="D191" s="12" t="s">
        <v>334</v>
      </c>
      <c r="E191" s="12" t="s">
        <v>334</v>
      </c>
      <c r="F191" s="12" t="s">
        <v>334</v>
      </c>
      <c r="G191" s="12" t="s">
        <v>334</v>
      </c>
      <c r="H191" s="12" t="s">
        <v>334</v>
      </c>
      <c r="I191" s="12" t="s">
        <v>334</v>
      </c>
      <c r="J191" s="12" t="s">
        <v>334</v>
      </c>
      <c r="K191" s="12" t="s">
        <v>334</v>
      </c>
      <c r="L191" s="12" t="s">
        <v>334</v>
      </c>
      <c r="M191" s="12" t="s">
        <v>334</v>
      </c>
      <c r="N191" s="12" t="s">
        <v>334</v>
      </c>
      <c r="O191" s="13">
        <v>40.6</v>
      </c>
      <c r="P191" s="13">
        <v>40.200000000000003</v>
      </c>
      <c r="Q191" s="13">
        <v>40.700000000000003</v>
      </c>
      <c r="R191" s="13">
        <v>40.9</v>
      </c>
      <c r="S191" s="13">
        <v>40.299999999999997</v>
      </c>
      <c r="T191" s="13">
        <v>40.5</v>
      </c>
      <c r="U191" s="13">
        <v>40.4</v>
      </c>
      <c r="V191" s="13">
        <v>40.1</v>
      </c>
      <c r="W191" s="13">
        <v>40.200000000000003</v>
      </c>
      <c r="X191" s="13">
        <v>40.299999999999997</v>
      </c>
      <c r="Y191" s="13">
        <v>40</v>
      </c>
      <c r="Z191" s="13">
        <v>39.700000000000003</v>
      </c>
      <c r="AA191" s="13">
        <v>40</v>
      </c>
      <c r="AB191" s="13">
        <v>39.6</v>
      </c>
      <c r="AC191" s="13">
        <v>39.4</v>
      </c>
      <c r="AD191" s="13">
        <v>39.299999999999997</v>
      </c>
      <c r="AE191" s="13">
        <v>39.700000000000003</v>
      </c>
      <c r="AF191" s="13">
        <v>39.799999999999997</v>
      </c>
      <c r="AG191" s="13">
        <v>39.6</v>
      </c>
      <c r="AH191" s="13">
        <v>39.799999999999997</v>
      </c>
      <c r="AI191" s="13">
        <v>39.799999999999997</v>
      </c>
      <c r="AJ191" s="13">
        <v>39.6</v>
      </c>
      <c r="AK191" s="13">
        <v>39.4</v>
      </c>
      <c r="AL191" s="13">
        <v>39.5</v>
      </c>
    </row>
    <row r="192" spans="1:38" x14ac:dyDescent="0.2">
      <c r="A192" s="11" t="s">
        <v>323</v>
      </c>
      <c r="B192" s="12" t="s">
        <v>334</v>
      </c>
      <c r="C192" s="12" t="s">
        <v>334</v>
      </c>
      <c r="D192" s="12" t="s">
        <v>334</v>
      </c>
      <c r="E192" s="12" t="s">
        <v>334</v>
      </c>
      <c r="F192" s="12" t="s">
        <v>334</v>
      </c>
      <c r="G192" s="12" t="s">
        <v>334</v>
      </c>
      <c r="H192" s="12" t="s">
        <v>334</v>
      </c>
      <c r="I192" s="12" t="s">
        <v>334</v>
      </c>
      <c r="J192" s="12" t="s">
        <v>334</v>
      </c>
      <c r="K192" s="12" t="s">
        <v>334</v>
      </c>
      <c r="L192" s="12" t="s">
        <v>334</v>
      </c>
      <c r="M192" s="12" t="s">
        <v>334</v>
      </c>
      <c r="N192" s="12" t="s">
        <v>334</v>
      </c>
      <c r="O192" s="12" t="s">
        <v>334</v>
      </c>
      <c r="P192" s="12" t="s">
        <v>334</v>
      </c>
      <c r="Q192" s="13">
        <v>42.2</v>
      </c>
      <c r="R192" s="13">
        <v>42.1</v>
      </c>
      <c r="S192" s="13">
        <v>41.9</v>
      </c>
      <c r="T192" s="13">
        <v>41.7</v>
      </c>
      <c r="U192" s="13">
        <v>41.4</v>
      </c>
      <c r="V192" s="13">
        <v>40</v>
      </c>
      <c r="W192" s="13">
        <v>40</v>
      </c>
      <c r="X192" s="13">
        <v>40.299999999999997</v>
      </c>
      <c r="Y192" s="13">
        <v>40.5</v>
      </c>
      <c r="Z192" s="13">
        <v>40.4</v>
      </c>
      <c r="AA192" s="13">
        <v>40.4</v>
      </c>
      <c r="AB192" s="13">
        <v>40.299999999999997</v>
      </c>
      <c r="AC192" s="13">
        <v>40.200000000000003</v>
      </c>
      <c r="AD192" s="13">
        <v>40.299999999999997</v>
      </c>
      <c r="AE192" s="13">
        <v>40.700000000000003</v>
      </c>
      <c r="AF192" s="13">
        <v>40.9</v>
      </c>
      <c r="AG192" s="13">
        <v>40.700000000000003</v>
      </c>
      <c r="AH192" s="13">
        <v>40.700000000000003</v>
      </c>
      <c r="AI192" s="13">
        <v>40.4</v>
      </c>
      <c r="AJ192" s="13">
        <v>40.200000000000003</v>
      </c>
      <c r="AK192" s="13">
        <v>40</v>
      </c>
      <c r="AL192" s="13">
        <v>40.1</v>
      </c>
    </row>
    <row r="193" spans="1:38" x14ac:dyDescent="0.2">
      <c r="A193" s="11" t="s">
        <v>324</v>
      </c>
      <c r="B193" s="12" t="s">
        <v>334</v>
      </c>
      <c r="C193" s="12" t="s">
        <v>334</v>
      </c>
      <c r="D193" s="12" t="s">
        <v>334</v>
      </c>
      <c r="E193" s="12" t="s">
        <v>334</v>
      </c>
      <c r="F193" s="12" t="s">
        <v>334</v>
      </c>
      <c r="G193" s="12" t="s">
        <v>334</v>
      </c>
      <c r="H193" s="12" t="s">
        <v>334</v>
      </c>
      <c r="I193" s="12" t="s">
        <v>334</v>
      </c>
      <c r="J193" s="12" t="s">
        <v>334</v>
      </c>
      <c r="K193" s="12" t="s">
        <v>334</v>
      </c>
      <c r="L193" s="12" t="s">
        <v>334</v>
      </c>
      <c r="M193" s="12" t="s">
        <v>334</v>
      </c>
      <c r="N193" s="12" t="s">
        <v>334</v>
      </c>
      <c r="O193" s="12" t="s">
        <v>334</v>
      </c>
      <c r="P193" s="13">
        <v>38</v>
      </c>
      <c r="Q193" s="13">
        <v>37.799999999999997</v>
      </c>
      <c r="R193" s="13">
        <v>37.6</v>
      </c>
      <c r="S193" s="13">
        <v>37.5</v>
      </c>
      <c r="T193" s="13">
        <v>37.6</v>
      </c>
      <c r="U193" s="13">
        <v>37.700000000000003</v>
      </c>
      <c r="V193" s="13">
        <v>37.4</v>
      </c>
      <c r="W193" s="13">
        <v>37.200000000000003</v>
      </c>
      <c r="X193" s="13">
        <v>37.200000000000003</v>
      </c>
      <c r="Y193" s="13">
        <v>36.9</v>
      </c>
      <c r="Z193" s="13">
        <v>36.6</v>
      </c>
      <c r="AA193" s="13">
        <v>36.9</v>
      </c>
      <c r="AB193" s="13">
        <v>36.799999999999997</v>
      </c>
      <c r="AC193" s="13">
        <v>36.700000000000003</v>
      </c>
      <c r="AD193" s="13">
        <v>37.1</v>
      </c>
      <c r="AE193" s="13">
        <v>37.1</v>
      </c>
      <c r="AF193" s="13">
        <v>36.9</v>
      </c>
      <c r="AG193" s="13">
        <v>36.799999999999997</v>
      </c>
      <c r="AH193" s="13">
        <v>37</v>
      </c>
      <c r="AI193" s="13">
        <v>36.799999999999997</v>
      </c>
      <c r="AJ193" s="13">
        <v>36.799999999999997</v>
      </c>
      <c r="AK193" s="13">
        <v>37</v>
      </c>
      <c r="AL193" s="13">
        <v>36.6</v>
      </c>
    </row>
    <row r="194" spans="1:38" x14ac:dyDescent="0.2">
      <c r="A194" s="11" t="s">
        <v>325</v>
      </c>
      <c r="B194" s="12" t="s">
        <v>334</v>
      </c>
      <c r="C194" s="12" t="s">
        <v>334</v>
      </c>
      <c r="D194" s="12" t="s">
        <v>334</v>
      </c>
      <c r="E194" s="12" t="s">
        <v>334</v>
      </c>
      <c r="F194" s="12" t="s">
        <v>334</v>
      </c>
      <c r="G194" s="12" t="s">
        <v>334</v>
      </c>
      <c r="H194" s="12" t="s">
        <v>334</v>
      </c>
      <c r="I194" s="12" t="s">
        <v>334</v>
      </c>
      <c r="J194" s="12" t="s">
        <v>334</v>
      </c>
      <c r="K194" s="12" t="s">
        <v>334</v>
      </c>
      <c r="L194" s="12" t="s">
        <v>334</v>
      </c>
      <c r="M194" s="12" t="s">
        <v>334</v>
      </c>
      <c r="N194" s="12" t="s">
        <v>334</v>
      </c>
      <c r="O194" s="12" t="s">
        <v>334</v>
      </c>
      <c r="P194" s="13">
        <v>37.200000000000003</v>
      </c>
      <c r="Q194" s="13">
        <v>37.4</v>
      </c>
      <c r="R194" s="13">
        <v>37.5</v>
      </c>
      <c r="S194" s="13">
        <v>37.200000000000003</v>
      </c>
      <c r="T194" s="13">
        <v>37.6</v>
      </c>
      <c r="U194" s="13">
        <v>37.299999999999997</v>
      </c>
      <c r="V194" s="13">
        <v>36.9</v>
      </c>
      <c r="W194" s="13">
        <v>36.9</v>
      </c>
      <c r="X194" s="13">
        <v>36.9</v>
      </c>
      <c r="Y194" s="13">
        <v>36.799999999999997</v>
      </c>
      <c r="Z194" s="13">
        <v>36.700000000000003</v>
      </c>
      <c r="AA194" s="13">
        <v>36.700000000000003</v>
      </c>
      <c r="AB194" s="13">
        <v>36.6</v>
      </c>
      <c r="AC194" s="13">
        <v>36.4</v>
      </c>
      <c r="AD194" s="13">
        <v>37.1</v>
      </c>
      <c r="AE194" s="13">
        <v>37.1</v>
      </c>
      <c r="AF194" s="13">
        <v>36.9</v>
      </c>
      <c r="AG194" s="13">
        <v>36.700000000000003</v>
      </c>
      <c r="AH194" s="13">
        <v>36.799999999999997</v>
      </c>
      <c r="AI194" s="13">
        <v>37</v>
      </c>
      <c r="AJ194" s="13">
        <v>36.799999999999997</v>
      </c>
      <c r="AK194" s="13">
        <v>36.9</v>
      </c>
      <c r="AL194" s="13">
        <v>37</v>
      </c>
    </row>
    <row r="195" spans="1:38" x14ac:dyDescent="0.2">
      <c r="A195" s="11" t="s">
        <v>326</v>
      </c>
      <c r="B195" s="12" t="s">
        <v>334</v>
      </c>
      <c r="C195" s="12" t="s">
        <v>334</v>
      </c>
      <c r="D195" s="12" t="s">
        <v>334</v>
      </c>
      <c r="E195" s="12" t="s">
        <v>334</v>
      </c>
      <c r="F195" s="12" t="s">
        <v>334</v>
      </c>
      <c r="G195" s="12" t="s">
        <v>334</v>
      </c>
      <c r="H195" s="12" t="s">
        <v>334</v>
      </c>
      <c r="I195" s="12" t="s">
        <v>334</v>
      </c>
      <c r="J195" s="12" t="s">
        <v>334</v>
      </c>
      <c r="K195" s="13">
        <v>38.9</v>
      </c>
      <c r="L195" s="13">
        <v>38.799999999999997</v>
      </c>
      <c r="M195" s="13">
        <v>39.1</v>
      </c>
      <c r="N195" s="13">
        <v>39</v>
      </c>
      <c r="O195" s="13">
        <v>38.700000000000003</v>
      </c>
      <c r="P195" s="13">
        <v>38.700000000000003</v>
      </c>
      <c r="Q195" s="13">
        <v>38.5</v>
      </c>
      <c r="R195" s="13">
        <v>38.1</v>
      </c>
      <c r="S195" s="13">
        <v>38.1</v>
      </c>
      <c r="T195" s="13">
        <v>38.1</v>
      </c>
      <c r="U195" s="13">
        <v>38.1</v>
      </c>
      <c r="V195" s="13">
        <v>37.4</v>
      </c>
      <c r="W195" s="13">
        <v>37.4</v>
      </c>
      <c r="X195" s="13">
        <v>37</v>
      </c>
      <c r="Y195" s="13">
        <v>36.9</v>
      </c>
      <c r="Z195" s="13">
        <v>36.9</v>
      </c>
      <c r="AA195" s="13">
        <v>36.6</v>
      </c>
      <c r="AB195" s="13">
        <v>36.6</v>
      </c>
      <c r="AC195" s="13">
        <v>36.4</v>
      </c>
      <c r="AD195" s="13">
        <v>36.6</v>
      </c>
      <c r="AE195" s="13">
        <v>36.700000000000003</v>
      </c>
      <c r="AF195" s="13">
        <v>36.799999999999997</v>
      </c>
      <c r="AG195" s="13">
        <v>36.9</v>
      </c>
      <c r="AH195" s="13">
        <v>36.799999999999997</v>
      </c>
      <c r="AI195" s="13">
        <v>36.9</v>
      </c>
      <c r="AJ195" s="13">
        <v>36.799999999999997</v>
      </c>
      <c r="AK195" s="13">
        <v>36.700000000000003</v>
      </c>
      <c r="AL195" s="13">
        <v>36.9</v>
      </c>
    </row>
    <row r="196" spans="1:38" x14ac:dyDescent="0.2">
      <c r="A196" s="11" t="s">
        <v>327</v>
      </c>
      <c r="B196" s="12" t="s">
        <v>334</v>
      </c>
      <c r="C196" s="12" t="s">
        <v>334</v>
      </c>
      <c r="D196" s="12" t="s">
        <v>334</v>
      </c>
      <c r="E196" s="12" t="s">
        <v>334</v>
      </c>
      <c r="F196" s="12" t="s">
        <v>334</v>
      </c>
      <c r="G196" s="12" t="s">
        <v>334</v>
      </c>
      <c r="H196" s="12" t="s">
        <v>334</v>
      </c>
      <c r="I196" s="12" t="s">
        <v>334</v>
      </c>
      <c r="J196" s="12" t="s">
        <v>334</v>
      </c>
      <c r="K196" s="12" t="s">
        <v>334</v>
      </c>
      <c r="L196" s="12" t="s">
        <v>334</v>
      </c>
      <c r="M196" s="12" t="s">
        <v>334</v>
      </c>
      <c r="N196" s="13">
        <v>39.700000000000003</v>
      </c>
      <c r="O196" s="13">
        <v>38.799999999999997</v>
      </c>
      <c r="P196" s="13">
        <v>38.4</v>
      </c>
      <c r="Q196" s="13">
        <v>38.9</v>
      </c>
      <c r="R196" s="13">
        <v>39.700000000000003</v>
      </c>
      <c r="S196" s="13">
        <v>40.200000000000003</v>
      </c>
      <c r="T196" s="13">
        <v>39.5</v>
      </c>
      <c r="U196" s="13">
        <v>38.9</v>
      </c>
      <c r="V196" s="13">
        <v>40.4</v>
      </c>
      <c r="W196" s="13">
        <v>40.5</v>
      </c>
      <c r="X196" s="13">
        <v>39.200000000000003</v>
      </c>
      <c r="Y196" s="13">
        <v>38.6</v>
      </c>
      <c r="Z196" s="13">
        <v>38.5</v>
      </c>
      <c r="AA196" s="13">
        <v>37.700000000000003</v>
      </c>
      <c r="AB196" s="13">
        <v>36.6</v>
      </c>
      <c r="AC196" s="13">
        <v>36.700000000000003</v>
      </c>
      <c r="AD196" s="13">
        <v>37.5</v>
      </c>
      <c r="AE196" s="13">
        <v>37.6</v>
      </c>
      <c r="AF196" s="13">
        <v>38.6</v>
      </c>
      <c r="AG196" s="13">
        <v>39.700000000000003</v>
      </c>
      <c r="AH196" s="13">
        <v>38.799999999999997</v>
      </c>
      <c r="AI196" s="13">
        <v>38.299999999999997</v>
      </c>
      <c r="AJ196" s="13">
        <v>38.299999999999997</v>
      </c>
      <c r="AK196" s="13">
        <v>38.9</v>
      </c>
      <c r="AL196" s="13">
        <v>38.799999999999997</v>
      </c>
    </row>
    <row r="197" spans="1:38" x14ac:dyDescent="0.2">
      <c r="A197" s="11" t="s">
        <v>328</v>
      </c>
      <c r="B197" s="12" t="s">
        <v>334</v>
      </c>
      <c r="C197" s="12" t="s">
        <v>334</v>
      </c>
      <c r="D197" s="12" t="s">
        <v>334</v>
      </c>
      <c r="E197" s="12" t="s">
        <v>334</v>
      </c>
      <c r="F197" s="12" t="s">
        <v>334</v>
      </c>
      <c r="G197" s="12" t="s">
        <v>334</v>
      </c>
      <c r="H197" s="12" t="s">
        <v>334</v>
      </c>
      <c r="I197" s="12" t="s">
        <v>334</v>
      </c>
      <c r="J197" s="12" t="s">
        <v>334</v>
      </c>
      <c r="K197" s="12" t="s">
        <v>334</v>
      </c>
      <c r="L197" s="12" t="s">
        <v>334</v>
      </c>
      <c r="M197" s="12" t="s">
        <v>334</v>
      </c>
      <c r="N197" s="12" t="s">
        <v>334</v>
      </c>
      <c r="O197" s="13">
        <v>35.6</v>
      </c>
      <c r="P197" s="13">
        <v>35.5</v>
      </c>
      <c r="Q197" s="13">
        <v>35.6</v>
      </c>
      <c r="R197" s="13">
        <v>35.6</v>
      </c>
      <c r="S197" s="13">
        <v>35.6</v>
      </c>
      <c r="T197" s="13">
        <v>35.6</v>
      </c>
      <c r="U197" s="13">
        <v>35.9</v>
      </c>
      <c r="V197" s="13">
        <v>34.9</v>
      </c>
      <c r="W197" s="13">
        <v>34.6</v>
      </c>
      <c r="X197" s="13">
        <v>35</v>
      </c>
      <c r="Y197" s="13">
        <v>35.1</v>
      </c>
      <c r="Z197" s="13">
        <v>35.1</v>
      </c>
      <c r="AA197" s="13">
        <v>35.299999999999997</v>
      </c>
      <c r="AB197" s="13">
        <v>35.200000000000003</v>
      </c>
      <c r="AC197" s="13">
        <v>34.799999999999997</v>
      </c>
      <c r="AD197" s="13">
        <v>35.700000000000003</v>
      </c>
      <c r="AE197" s="13">
        <v>35.799999999999997</v>
      </c>
      <c r="AF197" s="13">
        <v>35.700000000000003</v>
      </c>
      <c r="AG197" s="13">
        <v>35.6</v>
      </c>
      <c r="AH197" s="13">
        <v>35.299999999999997</v>
      </c>
      <c r="AI197" s="13">
        <v>35.299999999999997</v>
      </c>
      <c r="AJ197" s="13">
        <v>35.299999999999997</v>
      </c>
      <c r="AK197" s="13">
        <v>35.299999999999997</v>
      </c>
      <c r="AL197" s="13">
        <v>35.299999999999997</v>
      </c>
    </row>
    <row r="198" spans="1:38" x14ac:dyDescent="0.2">
      <c r="A198" s="11" t="s">
        <v>329</v>
      </c>
      <c r="B198" s="12" t="s">
        <v>334</v>
      </c>
      <c r="C198" s="12" t="s">
        <v>334</v>
      </c>
      <c r="D198" s="12" t="s">
        <v>334</v>
      </c>
      <c r="E198" s="12" t="s">
        <v>334</v>
      </c>
      <c r="F198" s="12" t="s">
        <v>334</v>
      </c>
      <c r="G198" s="12" t="s">
        <v>334</v>
      </c>
      <c r="H198" s="12" t="s">
        <v>334</v>
      </c>
      <c r="I198" s="12" t="s">
        <v>334</v>
      </c>
      <c r="J198" s="12" t="s">
        <v>334</v>
      </c>
      <c r="K198" s="12" t="s">
        <v>334</v>
      </c>
      <c r="L198" s="12" t="s">
        <v>334</v>
      </c>
      <c r="M198" s="12" t="s">
        <v>334</v>
      </c>
      <c r="N198" s="12" t="s">
        <v>334</v>
      </c>
      <c r="O198" s="13">
        <v>36.799999999999997</v>
      </c>
      <c r="P198" s="13">
        <v>36.5</v>
      </c>
      <c r="Q198" s="13">
        <v>36.6</v>
      </c>
      <c r="R198" s="13">
        <v>35.799999999999997</v>
      </c>
      <c r="S198" s="13">
        <v>36.200000000000003</v>
      </c>
      <c r="T198" s="13">
        <v>35.1</v>
      </c>
      <c r="U198" s="13">
        <v>34.799999999999997</v>
      </c>
      <c r="V198" s="13">
        <v>34.6</v>
      </c>
      <c r="W198" s="13">
        <v>34.4</v>
      </c>
      <c r="X198" s="13">
        <v>34.1</v>
      </c>
      <c r="Y198" s="13">
        <v>33.9</v>
      </c>
      <c r="Z198" s="13">
        <v>34.1</v>
      </c>
      <c r="AA198" s="13">
        <v>34</v>
      </c>
      <c r="AB198" s="13">
        <v>34.200000000000003</v>
      </c>
      <c r="AC198" s="13">
        <v>34.5</v>
      </c>
      <c r="AD198" s="13">
        <v>36</v>
      </c>
      <c r="AE198" s="13">
        <v>35.700000000000003</v>
      </c>
      <c r="AF198" s="13">
        <v>35.5</v>
      </c>
      <c r="AG198" s="13">
        <v>35.1</v>
      </c>
      <c r="AH198" s="13">
        <v>35.299999999999997</v>
      </c>
      <c r="AI198" s="13">
        <v>35.5</v>
      </c>
      <c r="AJ198" s="13">
        <v>35.1</v>
      </c>
      <c r="AK198" s="13">
        <v>35.1</v>
      </c>
      <c r="AL198" s="13">
        <v>35</v>
      </c>
    </row>
    <row r="199" spans="1:38" x14ac:dyDescent="0.2">
      <c r="A199" s="11" t="s">
        <v>330</v>
      </c>
      <c r="B199" s="12" t="s">
        <v>334</v>
      </c>
      <c r="C199" s="12" t="s">
        <v>334</v>
      </c>
      <c r="D199" s="12" t="s">
        <v>334</v>
      </c>
      <c r="E199" s="12" t="s">
        <v>334</v>
      </c>
      <c r="F199" s="12" t="s">
        <v>334</v>
      </c>
      <c r="G199" s="12" t="s">
        <v>334</v>
      </c>
      <c r="H199" s="12" t="s">
        <v>334</v>
      </c>
      <c r="I199" s="12" t="s">
        <v>334</v>
      </c>
      <c r="J199" s="12" t="s">
        <v>334</v>
      </c>
      <c r="K199" s="12" t="s">
        <v>334</v>
      </c>
      <c r="L199" s="12" t="s">
        <v>334</v>
      </c>
      <c r="M199" s="12" t="s">
        <v>334</v>
      </c>
      <c r="N199" s="12" t="s">
        <v>334</v>
      </c>
      <c r="O199" s="12" t="s">
        <v>334</v>
      </c>
      <c r="P199" s="12" t="s">
        <v>334</v>
      </c>
      <c r="Q199" s="12" t="s">
        <v>334</v>
      </c>
      <c r="R199" s="12" t="s">
        <v>334</v>
      </c>
      <c r="S199" s="12" t="s">
        <v>334</v>
      </c>
      <c r="T199" s="12" t="s">
        <v>334</v>
      </c>
      <c r="U199" s="12" t="s">
        <v>334</v>
      </c>
      <c r="V199" s="12" t="s">
        <v>334</v>
      </c>
      <c r="W199" s="12" t="s">
        <v>334</v>
      </c>
      <c r="X199" s="12" t="s">
        <v>334</v>
      </c>
      <c r="Y199" s="12" t="s">
        <v>334</v>
      </c>
      <c r="Z199" s="12" t="s">
        <v>334</v>
      </c>
      <c r="AA199" s="12" t="s">
        <v>334</v>
      </c>
      <c r="AB199" s="12" t="s">
        <v>334</v>
      </c>
      <c r="AC199" s="12" t="s">
        <v>334</v>
      </c>
      <c r="AD199" s="13">
        <v>41.7</v>
      </c>
      <c r="AE199" s="13">
        <v>42.9</v>
      </c>
      <c r="AF199" s="13">
        <v>43</v>
      </c>
      <c r="AG199" s="13">
        <v>42.4</v>
      </c>
      <c r="AH199" s="13">
        <v>42.7</v>
      </c>
      <c r="AI199" s="13">
        <v>42.9</v>
      </c>
      <c r="AJ199" s="13">
        <v>42.5</v>
      </c>
      <c r="AK199" s="13">
        <v>42.5</v>
      </c>
      <c r="AL199" s="13">
        <v>42.6</v>
      </c>
    </row>
    <row r="200" spans="1:38" x14ac:dyDescent="0.2">
      <c r="A200" s="11" t="s">
        <v>331</v>
      </c>
      <c r="B200" s="12" t="s">
        <v>334</v>
      </c>
      <c r="C200" s="12" t="s">
        <v>334</v>
      </c>
      <c r="D200" s="12" t="s">
        <v>334</v>
      </c>
      <c r="E200" s="12" t="s">
        <v>334</v>
      </c>
      <c r="F200" s="12" t="s">
        <v>334</v>
      </c>
      <c r="G200" s="12" t="s">
        <v>334</v>
      </c>
      <c r="H200" s="12" t="s">
        <v>334</v>
      </c>
      <c r="I200" s="12" t="s">
        <v>334</v>
      </c>
      <c r="J200" s="12" t="s">
        <v>334</v>
      </c>
      <c r="K200" s="12" t="s">
        <v>334</v>
      </c>
      <c r="L200" s="12" t="s">
        <v>334</v>
      </c>
      <c r="M200" s="12" t="s">
        <v>334</v>
      </c>
      <c r="N200" s="12" t="s">
        <v>334</v>
      </c>
      <c r="O200" s="12" t="s">
        <v>334</v>
      </c>
      <c r="P200" s="12" t="s">
        <v>334</v>
      </c>
      <c r="Q200" s="12" t="s">
        <v>334</v>
      </c>
      <c r="R200" s="12" t="s">
        <v>334</v>
      </c>
      <c r="S200" s="12" t="s">
        <v>334</v>
      </c>
      <c r="T200" s="12" t="s">
        <v>334</v>
      </c>
      <c r="U200" s="12" t="s">
        <v>334</v>
      </c>
      <c r="V200" s="12" t="s">
        <v>334</v>
      </c>
      <c r="W200" s="12" t="s">
        <v>334</v>
      </c>
      <c r="X200" s="12" t="s">
        <v>334</v>
      </c>
      <c r="Y200" s="13">
        <v>40.700000000000003</v>
      </c>
      <c r="Z200" s="13">
        <v>41.3</v>
      </c>
      <c r="AA200" s="13">
        <v>40.799999999999997</v>
      </c>
      <c r="AB200" s="13">
        <v>40.6</v>
      </c>
      <c r="AC200" s="13">
        <v>40.4</v>
      </c>
      <c r="AD200" s="13">
        <v>41.2</v>
      </c>
      <c r="AE200" s="13">
        <v>41</v>
      </c>
      <c r="AF200" s="13">
        <v>40.700000000000003</v>
      </c>
      <c r="AG200" s="13">
        <v>40.200000000000003</v>
      </c>
      <c r="AH200" s="13">
        <v>40.4</v>
      </c>
      <c r="AI200" s="13">
        <v>41</v>
      </c>
      <c r="AJ200" s="13">
        <v>40.799999999999997</v>
      </c>
      <c r="AK200" s="13">
        <v>40.6</v>
      </c>
      <c r="AL200" s="13">
        <v>40.4</v>
      </c>
    </row>
    <row r="201" spans="1:38" x14ac:dyDescent="0.2">
      <c r="A201" s="11" t="s">
        <v>332</v>
      </c>
      <c r="B201" s="12" t="s">
        <v>334</v>
      </c>
      <c r="C201" s="12" t="s">
        <v>334</v>
      </c>
      <c r="D201" s="12" t="s">
        <v>334</v>
      </c>
      <c r="E201" s="12" t="s">
        <v>334</v>
      </c>
      <c r="F201" s="12" t="s">
        <v>334</v>
      </c>
      <c r="G201" s="12" t="s">
        <v>334</v>
      </c>
      <c r="H201" s="12" t="s">
        <v>334</v>
      </c>
      <c r="I201" s="12" t="s">
        <v>334</v>
      </c>
      <c r="J201" s="12" t="s">
        <v>334</v>
      </c>
      <c r="K201" s="12" t="s">
        <v>334</v>
      </c>
      <c r="L201" s="12" t="s">
        <v>334</v>
      </c>
      <c r="M201" s="12" t="s">
        <v>334</v>
      </c>
      <c r="N201" s="12" t="s">
        <v>334</v>
      </c>
      <c r="O201" s="12" t="s">
        <v>334</v>
      </c>
      <c r="P201" s="12" t="s">
        <v>334</v>
      </c>
      <c r="Q201" s="12" t="s">
        <v>334</v>
      </c>
      <c r="R201" s="12" t="s">
        <v>334</v>
      </c>
      <c r="S201" s="12" t="s">
        <v>334</v>
      </c>
      <c r="T201" s="12" t="s">
        <v>334</v>
      </c>
      <c r="U201" s="12" t="s">
        <v>334</v>
      </c>
      <c r="V201" s="12" t="s">
        <v>334</v>
      </c>
      <c r="W201" s="12" t="s">
        <v>334</v>
      </c>
      <c r="X201" s="12" t="s">
        <v>334</v>
      </c>
      <c r="Y201" s="12" t="s">
        <v>334</v>
      </c>
      <c r="Z201" s="12" t="s">
        <v>334</v>
      </c>
      <c r="AA201" s="12" t="s">
        <v>334</v>
      </c>
      <c r="AB201" s="12" t="s">
        <v>334</v>
      </c>
      <c r="AC201" s="13">
        <v>40.299999999999997</v>
      </c>
      <c r="AD201" s="12" t="s">
        <v>334</v>
      </c>
      <c r="AE201" s="12" t="s">
        <v>334</v>
      </c>
      <c r="AF201" s="13">
        <v>41.1</v>
      </c>
      <c r="AG201" s="13">
        <v>41</v>
      </c>
      <c r="AH201" s="13">
        <v>41.5</v>
      </c>
      <c r="AI201" s="13">
        <v>41</v>
      </c>
      <c r="AJ201" s="13">
        <v>40.9</v>
      </c>
      <c r="AK201" s="13">
        <v>41.2</v>
      </c>
      <c r="AL201" s="13">
        <v>41.1</v>
      </c>
    </row>
    <row r="202" spans="1:38" x14ac:dyDescent="0.2">
      <c r="A202" s="11" t="s">
        <v>333</v>
      </c>
      <c r="B202" s="12" t="s">
        <v>334</v>
      </c>
      <c r="C202" s="12" t="s">
        <v>334</v>
      </c>
      <c r="D202" s="12" t="s">
        <v>334</v>
      </c>
      <c r="E202" s="12" t="s">
        <v>334</v>
      </c>
      <c r="F202" s="12" t="s">
        <v>334</v>
      </c>
      <c r="G202" s="12" t="s">
        <v>334</v>
      </c>
      <c r="H202" s="12" t="s">
        <v>334</v>
      </c>
      <c r="I202" s="12" t="s">
        <v>334</v>
      </c>
      <c r="J202" s="12" t="s">
        <v>334</v>
      </c>
      <c r="K202" s="12" t="s">
        <v>334</v>
      </c>
      <c r="L202" s="12" t="s">
        <v>334</v>
      </c>
      <c r="M202" s="12" t="s">
        <v>334</v>
      </c>
      <c r="N202" s="12" t="s">
        <v>334</v>
      </c>
      <c r="O202" s="12" t="s">
        <v>334</v>
      </c>
      <c r="P202" s="12" t="s">
        <v>334</v>
      </c>
      <c r="Q202" s="12" t="s">
        <v>334</v>
      </c>
      <c r="R202" s="12" t="s">
        <v>334</v>
      </c>
      <c r="S202" s="12" t="s">
        <v>334</v>
      </c>
      <c r="T202" s="12" t="s">
        <v>334</v>
      </c>
      <c r="U202" s="12" t="s">
        <v>334</v>
      </c>
      <c r="V202" s="12" t="s">
        <v>334</v>
      </c>
      <c r="W202" s="12" t="s">
        <v>334</v>
      </c>
      <c r="X202" s="12" t="s">
        <v>334</v>
      </c>
      <c r="Y202" s="13">
        <v>49.9</v>
      </c>
      <c r="Z202" s="13">
        <v>48.5</v>
      </c>
      <c r="AA202" s="13">
        <v>47.7</v>
      </c>
      <c r="AB202" s="13">
        <v>47.2</v>
      </c>
      <c r="AC202" s="13">
        <v>48.1</v>
      </c>
      <c r="AD202" s="13">
        <v>48.8</v>
      </c>
      <c r="AE202" s="13">
        <v>47.6</v>
      </c>
      <c r="AF202" s="13">
        <v>47.3</v>
      </c>
      <c r="AG202" s="13">
        <v>47.1</v>
      </c>
      <c r="AH202" s="13">
        <v>46.4</v>
      </c>
      <c r="AI202" s="13">
        <v>46.1</v>
      </c>
      <c r="AJ202" s="13">
        <v>45.8</v>
      </c>
      <c r="AK202" s="13">
        <v>45.3</v>
      </c>
      <c r="AL202" s="13">
        <v>45</v>
      </c>
    </row>
    <row r="203" spans="1:38" ht="14.25" x14ac:dyDescent="0.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row>
    <row r="204" spans="1:38" ht="14.25" x14ac:dyDescent="0.2">
      <c r="A204" s="8" t="s">
        <v>335</v>
      </c>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row>
    <row r="205" spans="1:38" ht="14.25" x14ac:dyDescent="0.2">
      <c r="A205" s="8" t="s">
        <v>334</v>
      </c>
      <c r="B205" s="8" t="s">
        <v>336</v>
      </c>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row>
    <row r="206" spans="1:38" ht="14.25" x14ac:dyDescent="0.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row>
    <row r="207" spans="1:38" ht="14.25" x14ac:dyDescent="0.2">
      <c r="A207" s="8" t="s">
        <v>249</v>
      </c>
      <c r="B207" s="8" t="s">
        <v>250</v>
      </c>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row>
    <row r="208" spans="1:38" ht="14.25" x14ac:dyDescent="0.2">
      <c r="A208" s="8" t="s">
        <v>251</v>
      </c>
      <c r="B208" s="8" t="s">
        <v>250</v>
      </c>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row>
    <row r="209" spans="1:38" ht="14.25" x14ac:dyDescent="0.2">
      <c r="A209" s="8" t="s">
        <v>252</v>
      </c>
      <c r="B209" s="8" t="s">
        <v>253</v>
      </c>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row>
    <row r="210" spans="1:38" ht="14.25" x14ac:dyDescent="0.2">
      <c r="A210" s="8" t="s">
        <v>254</v>
      </c>
      <c r="B210" s="8" t="s">
        <v>340</v>
      </c>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row>
    <row r="211" spans="1:38" ht="14.25" x14ac:dyDescent="0.2">
      <c r="A211" s="8" t="s">
        <v>255</v>
      </c>
      <c r="B211" s="8" t="s">
        <v>256</v>
      </c>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row>
    <row r="212" spans="1:38" ht="14.25" x14ac:dyDescent="0.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row>
    <row r="213" spans="1:38" x14ac:dyDescent="0.2">
      <c r="A213" s="11" t="s">
        <v>257</v>
      </c>
      <c r="B213" s="11" t="s">
        <v>258</v>
      </c>
      <c r="C213" s="11" t="s">
        <v>259</v>
      </c>
      <c r="D213" s="11" t="s">
        <v>260</v>
      </c>
      <c r="E213" s="11" t="s">
        <v>261</v>
      </c>
      <c r="F213" s="11" t="s">
        <v>262</v>
      </c>
      <c r="G213" s="11" t="s">
        <v>263</v>
      </c>
      <c r="H213" s="11" t="s">
        <v>264</v>
      </c>
      <c r="I213" s="11" t="s">
        <v>265</v>
      </c>
      <c r="J213" s="11" t="s">
        <v>266</v>
      </c>
      <c r="K213" s="11" t="s">
        <v>267</v>
      </c>
      <c r="L213" s="11" t="s">
        <v>268</v>
      </c>
      <c r="M213" s="11" t="s">
        <v>269</v>
      </c>
      <c r="N213" s="11" t="s">
        <v>270</v>
      </c>
      <c r="O213" s="11" t="s">
        <v>271</v>
      </c>
      <c r="P213" s="11" t="s">
        <v>272</v>
      </c>
      <c r="Q213" s="11" t="s">
        <v>273</v>
      </c>
      <c r="R213" s="11" t="s">
        <v>274</v>
      </c>
      <c r="S213" s="11" t="s">
        <v>275</v>
      </c>
      <c r="T213" s="11" t="s">
        <v>276</v>
      </c>
      <c r="U213" s="11" t="s">
        <v>277</v>
      </c>
      <c r="V213" s="11" t="s">
        <v>278</v>
      </c>
      <c r="W213" s="11" t="s">
        <v>279</v>
      </c>
      <c r="X213" s="11" t="s">
        <v>280</v>
      </c>
      <c r="Y213" s="11" t="s">
        <v>281</v>
      </c>
      <c r="Z213" s="11" t="s">
        <v>282</v>
      </c>
      <c r="AA213" s="11" t="s">
        <v>283</v>
      </c>
      <c r="AB213" s="11" t="s">
        <v>284</v>
      </c>
      <c r="AC213" s="11" t="s">
        <v>285</v>
      </c>
      <c r="AD213" s="11" t="s">
        <v>286</v>
      </c>
      <c r="AE213" s="11" t="s">
        <v>287</v>
      </c>
      <c r="AF213" s="11" t="s">
        <v>288</v>
      </c>
      <c r="AG213" s="11" t="s">
        <v>289</v>
      </c>
      <c r="AH213" s="11" t="s">
        <v>290</v>
      </c>
      <c r="AI213" s="11" t="s">
        <v>291</v>
      </c>
      <c r="AJ213" s="11" t="s">
        <v>292</v>
      </c>
      <c r="AK213" s="11" t="s">
        <v>293</v>
      </c>
      <c r="AL213" s="11" t="s">
        <v>294</v>
      </c>
    </row>
    <row r="214" spans="1:38" x14ac:dyDescent="0.2">
      <c r="A214" s="11" t="s">
        <v>295</v>
      </c>
      <c r="B214" s="12" t="s">
        <v>334</v>
      </c>
      <c r="C214" s="12" t="s">
        <v>334</v>
      </c>
      <c r="D214" s="12" t="s">
        <v>334</v>
      </c>
      <c r="E214" s="12" t="s">
        <v>334</v>
      </c>
      <c r="F214" s="12" t="s">
        <v>334</v>
      </c>
      <c r="G214" s="12" t="s">
        <v>334</v>
      </c>
      <c r="H214" s="12" t="s">
        <v>334</v>
      </c>
      <c r="I214" s="12" t="s">
        <v>334</v>
      </c>
      <c r="J214" s="12" t="s">
        <v>334</v>
      </c>
      <c r="K214" s="12" t="s">
        <v>334</v>
      </c>
      <c r="L214" s="12" t="s">
        <v>334</v>
      </c>
      <c r="M214" s="12" t="s">
        <v>334</v>
      </c>
      <c r="N214" s="12" t="s">
        <v>334</v>
      </c>
      <c r="O214" s="12" t="s">
        <v>334</v>
      </c>
      <c r="P214" s="12" t="s">
        <v>334</v>
      </c>
      <c r="Q214" s="12" t="s">
        <v>334</v>
      </c>
      <c r="R214" s="12" t="s">
        <v>334</v>
      </c>
      <c r="S214" s="12" t="s">
        <v>334</v>
      </c>
      <c r="T214" s="12" t="s">
        <v>334</v>
      </c>
      <c r="U214" s="13">
        <v>35.5</v>
      </c>
      <c r="V214" s="13">
        <v>35.299999999999997</v>
      </c>
      <c r="W214" s="13">
        <v>35.200000000000003</v>
      </c>
      <c r="X214" s="13">
        <v>35.1</v>
      </c>
      <c r="Y214" s="13">
        <v>35.1</v>
      </c>
      <c r="Z214" s="13">
        <v>35.1</v>
      </c>
      <c r="AA214" s="13">
        <v>35.1</v>
      </c>
      <c r="AB214" s="13">
        <v>35</v>
      </c>
      <c r="AC214" s="13">
        <v>34.9</v>
      </c>
      <c r="AD214" s="13">
        <v>35.1</v>
      </c>
      <c r="AE214" s="13">
        <v>35.1</v>
      </c>
      <c r="AF214" s="13">
        <v>35</v>
      </c>
      <c r="AG214" s="13">
        <v>35.1</v>
      </c>
      <c r="AH214" s="13">
        <v>35</v>
      </c>
      <c r="AI214" s="13">
        <v>35</v>
      </c>
      <c r="AJ214" s="13">
        <v>35</v>
      </c>
      <c r="AK214" s="13">
        <v>35</v>
      </c>
      <c r="AL214" s="13">
        <v>35</v>
      </c>
    </row>
    <row r="215" spans="1:38" x14ac:dyDescent="0.2">
      <c r="A215" s="11" t="s">
        <v>296</v>
      </c>
      <c r="B215" s="12" t="s">
        <v>334</v>
      </c>
      <c r="C215" s="12" t="s">
        <v>334</v>
      </c>
      <c r="D215" s="12" t="s">
        <v>334</v>
      </c>
      <c r="E215" s="12" t="s">
        <v>334</v>
      </c>
      <c r="F215" s="12" t="s">
        <v>334</v>
      </c>
      <c r="G215" s="12" t="s">
        <v>334</v>
      </c>
      <c r="H215" s="12" t="s">
        <v>334</v>
      </c>
      <c r="I215" s="12" t="s">
        <v>334</v>
      </c>
      <c r="J215" s="12" t="s">
        <v>334</v>
      </c>
      <c r="K215" s="12" t="s">
        <v>334</v>
      </c>
      <c r="L215" s="12" t="s">
        <v>334</v>
      </c>
      <c r="M215" s="12" t="s">
        <v>334</v>
      </c>
      <c r="N215" s="12" t="s">
        <v>334</v>
      </c>
      <c r="O215" s="12" t="s">
        <v>334</v>
      </c>
      <c r="P215" s="12" t="s">
        <v>334</v>
      </c>
      <c r="Q215" s="12" t="s">
        <v>334</v>
      </c>
      <c r="R215" s="12" t="s">
        <v>334</v>
      </c>
      <c r="S215" s="12" t="s">
        <v>334</v>
      </c>
      <c r="T215" s="12" t="s">
        <v>334</v>
      </c>
      <c r="U215" s="13">
        <v>35</v>
      </c>
      <c r="V215" s="13">
        <v>34.700000000000003</v>
      </c>
      <c r="W215" s="13">
        <v>34.6</v>
      </c>
      <c r="X215" s="13">
        <v>34.6</v>
      </c>
      <c r="Y215" s="13">
        <v>34.6</v>
      </c>
      <c r="Z215" s="13">
        <v>34.6</v>
      </c>
      <c r="AA215" s="13">
        <v>34.6</v>
      </c>
      <c r="AB215" s="13">
        <v>34.5</v>
      </c>
      <c r="AC215" s="13">
        <v>34.4</v>
      </c>
      <c r="AD215" s="13">
        <v>34.6</v>
      </c>
      <c r="AE215" s="13">
        <v>34.700000000000003</v>
      </c>
      <c r="AF215" s="13">
        <v>34.6</v>
      </c>
      <c r="AG215" s="13">
        <v>34.700000000000003</v>
      </c>
      <c r="AH215" s="13">
        <v>34.6</v>
      </c>
      <c r="AI215" s="13">
        <v>34.6</v>
      </c>
      <c r="AJ215" s="13">
        <v>34.6</v>
      </c>
      <c r="AK215" s="13">
        <v>34.6</v>
      </c>
      <c r="AL215" s="13">
        <v>34.6</v>
      </c>
    </row>
    <row r="216" spans="1:38" x14ac:dyDescent="0.2">
      <c r="A216" s="11" t="s">
        <v>297</v>
      </c>
      <c r="B216" s="12" t="s">
        <v>334</v>
      </c>
      <c r="C216" s="12" t="s">
        <v>334</v>
      </c>
      <c r="D216" s="12" t="s">
        <v>334</v>
      </c>
      <c r="E216" s="12" t="s">
        <v>334</v>
      </c>
      <c r="F216" s="12" t="s">
        <v>334</v>
      </c>
      <c r="G216" s="12" t="s">
        <v>334</v>
      </c>
      <c r="H216" s="12" t="s">
        <v>334</v>
      </c>
      <c r="I216" s="12" t="s">
        <v>334</v>
      </c>
      <c r="J216" s="12" t="s">
        <v>334</v>
      </c>
      <c r="K216" s="12" t="s">
        <v>334</v>
      </c>
      <c r="L216" s="12" t="s">
        <v>334</v>
      </c>
      <c r="M216" s="12" t="s">
        <v>334</v>
      </c>
      <c r="N216" s="13">
        <v>35.1</v>
      </c>
      <c r="O216" s="13">
        <v>35.1</v>
      </c>
      <c r="P216" s="13">
        <v>35</v>
      </c>
      <c r="Q216" s="13">
        <v>34.799999999999997</v>
      </c>
      <c r="R216" s="13">
        <v>34.700000000000003</v>
      </c>
      <c r="S216" s="13">
        <v>34.6</v>
      </c>
      <c r="T216" s="13">
        <v>34.5</v>
      </c>
      <c r="U216" s="13">
        <v>34.299999999999997</v>
      </c>
      <c r="V216" s="13">
        <v>34</v>
      </c>
      <c r="W216" s="13">
        <v>33.9</v>
      </c>
      <c r="X216" s="13">
        <v>33.9</v>
      </c>
      <c r="Y216" s="13">
        <v>33.799999999999997</v>
      </c>
      <c r="Z216" s="13">
        <v>33.799999999999997</v>
      </c>
      <c r="AA216" s="13">
        <v>33.799999999999997</v>
      </c>
      <c r="AB216" s="13">
        <v>33.700000000000003</v>
      </c>
      <c r="AC216" s="13">
        <v>33.6</v>
      </c>
      <c r="AD216" s="13">
        <v>33.9</v>
      </c>
      <c r="AE216" s="13">
        <v>33.9</v>
      </c>
      <c r="AF216" s="13">
        <v>33.799999999999997</v>
      </c>
      <c r="AG216" s="13">
        <v>33.9</v>
      </c>
      <c r="AH216" s="13">
        <v>33.799999999999997</v>
      </c>
      <c r="AI216" s="13">
        <v>33.9</v>
      </c>
      <c r="AJ216" s="13">
        <v>33.9</v>
      </c>
      <c r="AK216" s="13">
        <v>33.9</v>
      </c>
      <c r="AL216" s="13">
        <v>33.799999999999997</v>
      </c>
    </row>
    <row r="217" spans="1:38" x14ac:dyDescent="0.2">
      <c r="A217" s="11" t="s">
        <v>298</v>
      </c>
      <c r="B217" s="12" t="s">
        <v>334</v>
      </c>
      <c r="C217" s="12" t="s">
        <v>334</v>
      </c>
      <c r="D217" s="12" t="s">
        <v>334</v>
      </c>
      <c r="E217" s="12" t="s">
        <v>334</v>
      </c>
      <c r="F217" s="12" t="s">
        <v>334</v>
      </c>
      <c r="G217" s="12" t="s">
        <v>334</v>
      </c>
      <c r="H217" s="12" t="s">
        <v>334</v>
      </c>
      <c r="I217" s="12" t="s">
        <v>334</v>
      </c>
      <c r="J217" s="12" t="s">
        <v>334</v>
      </c>
      <c r="K217" s="12" t="s">
        <v>334</v>
      </c>
      <c r="L217" s="12" t="s">
        <v>334</v>
      </c>
      <c r="M217" s="12" t="s">
        <v>334</v>
      </c>
      <c r="N217" s="12" t="s">
        <v>334</v>
      </c>
      <c r="O217" s="12" t="s">
        <v>334</v>
      </c>
      <c r="P217" s="12" t="s">
        <v>334</v>
      </c>
      <c r="Q217" s="12" t="s">
        <v>334</v>
      </c>
      <c r="R217" s="12" t="s">
        <v>334</v>
      </c>
      <c r="S217" s="13">
        <v>35.299999999999997</v>
      </c>
      <c r="T217" s="13">
        <v>35.1</v>
      </c>
      <c r="U217" s="13">
        <v>34.799999999999997</v>
      </c>
      <c r="V217" s="13">
        <v>34.6</v>
      </c>
      <c r="W217" s="13">
        <v>34.5</v>
      </c>
      <c r="X217" s="13">
        <v>34.4</v>
      </c>
      <c r="Y217" s="13">
        <v>34.4</v>
      </c>
      <c r="Z217" s="13">
        <v>34.299999999999997</v>
      </c>
      <c r="AA217" s="13">
        <v>34.4</v>
      </c>
      <c r="AB217" s="13">
        <v>34.299999999999997</v>
      </c>
      <c r="AC217" s="13">
        <v>34.200000000000003</v>
      </c>
      <c r="AD217" s="13">
        <v>34.5</v>
      </c>
      <c r="AE217" s="13">
        <v>34.5</v>
      </c>
      <c r="AF217" s="13">
        <v>34.299999999999997</v>
      </c>
      <c r="AG217" s="13">
        <v>34.4</v>
      </c>
      <c r="AH217" s="13">
        <v>34.299999999999997</v>
      </c>
      <c r="AI217" s="13">
        <v>34.4</v>
      </c>
      <c r="AJ217" s="13">
        <v>34.4</v>
      </c>
      <c r="AK217" s="13">
        <v>34.4</v>
      </c>
      <c r="AL217" s="13">
        <v>34.4</v>
      </c>
    </row>
    <row r="218" spans="1:38" x14ac:dyDescent="0.2">
      <c r="A218" s="11" t="s">
        <v>299</v>
      </c>
      <c r="B218" s="12" t="s">
        <v>334</v>
      </c>
      <c r="C218" s="12" t="s">
        <v>334</v>
      </c>
      <c r="D218" s="12" t="s">
        <v>334</v>
      </c>
      <c r="E218" s="12" t="s">
        <v>334</v>
      </c>
      <c r="F218" s="12" t="s">
        <v>334</v>
      </c>
      <c r="G218" s="12" t="s">
        <v>334</v>
      </c>
      <c r="H218" s="12" t="s">
        <v>334</v>
      </c>
      <c r="I218" s="12" t="s">
        <v>334</v>
      </c>
      <c r="J218" s="12" t="s">
        <v>334</v>
      </c>
      <c r="K218" s="12" t="s">
        <v>334</v>
      </c>
      <c r="L218" s="13">
        <v>35.6</v>
      </c>
      <c r="M218" s="13">
        <v>35.700000000000003</v>
      </c>
      <c r="N218" s="13">
        <v>35.5</v>
      </c>
      <c r="O218" s="13">
        <v>35.5</v>
      </c>
      <c r="P218" s="13">
        <v>35.299999999999997</v>
      </c>
      <c r="Q218" s="13">
        <v>35.5</v>
      </c>
      <c r="R218" s="13">
        <v>35.200000000000003</v>
      </c>
      <c r="S218" s="13">
        <v>35.700000000000003</v>
      </c>
      <c r="T218" s="13">
        <v>35.4</v>
      </c>
      <c r="U218" s="13">
        <v>35.299999999999997</v>
      </c>
      <c r="V218" s="13">
        <v>35</v>
      </c>
      <c r="W218" s="13">
        <v>34.9</v>
      </c>
      <c r="X218" s="13">
        <v>34.799999999999997</v>
      </c>
      <c r="Y218" s="13">
        <v>34.799999999999997</v>
      </c>
      <c r="Z218" s="13">
        <v>34.799999999999997</v>
      </c>
      <c r="AA218" s="13">
        <v>34.799999999999997</v>
      </c>
      <c r="AB218" s="13">
        <v>34.799999999999997</v>
      </c>
      <c r="AC218" s="13">
        <v>34.799999999999997</v>
      </c>
      <c r="AD218" s="13">
        <v>35</v>
      </c>
      <c r="AE218" s="13">
        <v>35</v>
      </c>
      <c r="AF218" s="13">
        <v>35</v>
      </c>
      <c r="AG218" s="13">
        <v>35</v>
      </c>
      <c r="AH218" s="13">
        <v>34.799999999999997</v>
      </c>
      <c r="AI218" s="13">
        <v>34.799999999999997</v>
      </c>
      <c r="AJ218" s="13">
        <v>35.1</v>
      </c>
      <c r="AK218" s="13">
        <v>35.299999999999997</v>
      </c>
      <c r="AL218" s="13">
        <v>35.200000000000003</v>
      </c>
    </row>
    <row r="219" spans="1:38" x14ac:dyDescent="0.2">
      <c r="A219" s="11" t="s">
        <v>300</v>
      </c>
      <c r="B219" s="12" t="s">
        <v>334</v>
      </c>
      <c r="C219" s="12" t="s">
        <v>334</v>
      </c>
      <c r="D219" s="12" t="s">
        <v>334</v>
      </c>
      <c r="E219" s="12" t="s">
        <v>334</v>
      </c>
      <c r="F219" s="12" t="s">
        <v>334</v>
      </c>
      <c r="G219" s="12" t="s">
        <v>334</v>
      </c>
      <c r="H219" s="12" t="s">
        <v>334</v>
      </c>
      <c r="I219" s="12" t="s">
        <v>334</v>
      </c>
      <c r="J219" s="12" t="s">
        <v>334</v>
      </c>
      <c r="K219" s="12" t="s">
        <v>334</v>
      </c>
      <c r="L219" s="12" t="s">
        <v>334</v>
      </c>
      <c r="M219" s="12" t="s">
        <v>334</v>
      </c>
      <c r="N219" s="12" t="s">
        <v>334</v>
      </c>
      <c r="O219" s="12" t="s">
        <v>334</v>
      </c>
      <c r="P219" s="12" t="s">
        <v>334</v>
      </c>
      <c r="Q219" s="12" t="s">
        <v>334</v>
      </c>
      <c r="R219" s="12" t="s">
        <v>334</v>
      </c>
      <c r="S219" s="13">
        <v>40.4</v>
      </c>
      <c r="T219" s="13">
        <v>40.299999999999997</v>
      </c>
      <c r="U219" s="13">
        <v>40.6</v>
      </c>
      <c r="V219" s="13">
        <v>40.200000000000003</v>
      </c>
      <c r="W219" s="13">
        <v>40.4</v>
      </c>
      <c r="X219" s="13">
        <v>40.5</v>
      </c>
      <c r="Y219" s="13">
        <v>40.4</v>
      </c>
      <c r="Z219" s="13">
        <v>40.4</v>
      </c>
      <c r="AA219" s="13">
        <v>40.5</v>
      </c>
      <c r="AB219" s="13">
        <v>40.700000000000003</v>
      </c>
      <c r="AC219" s="13">
        <v>40.6</v>
      </c>
      <c r="AD219" s="13">
        <v>40.1</v>
      </c>
      <c r="AE219" s="13">
        <v>39.9</v>
      </c>
      <c r="AF219" s="13">
        <v>40.1</v>
      </c>
      <c r="AG219" s="13">
        <v>40.1</v>
      </c>
      <c r="AH219" s="13">
        <v>40.1</v>
      </c>
      <c r="AI219" s="13">
        <v>40.200000000000003</v>
      </c>
      <c r="AJ219" s="13">
        <v>40</v>
      </c>
      <c r="AK219" s="13">
        <v>40</v>
      </c>
      <c r="AL219" s="13">
        <v>39.9</v>
      </c>
    </row>
    <row r="220" spans="1:38" x14ac:dyDescent="0.2">
      <c r="A220" s="11" t="s">
        <v>301</v>
      </c>
      <c r="B220" s="12" t="s">
        <v>334</v>
      </c>
      <c r="C220" s="12" t="s">
        <v>334</v>
      </c>
      <c r="D220" s="12" t="s">
        <v>334</v>
      </c>
      <c r="E220" s="12" t="s">
        <v>334</v>
      </c>
      <c r="F220" s="12" t="s">
        <v>334</v>
      </c>
      <c r="G220" s="12" t="s">
        <v>334</v>
      </c>
      <c r="H220" s="12" t="s">
        <v>334</v>
      </c>
      <c r="I220" s="12" t="s">
        <v>334</v>
      </c>
      <c r="J220" s="12" t="s">
        <v>334</v>
      </c>
      <c r="K220" s="12" t="s">
        <v>334</v>
      </c>
      <c r="L220" s="12" t="s">
        <v>334</v>
      </c>
      <c r="M220" s="12" t="s">
        <v>334</v>
      </c>
      <c r="N220" s="12" t="s">
        <v>334</v>
      </c>
      <c r="O220" s="12" t="s">
        <v>334</v>
      </c>
      <c r="P220" s="13">
        <v>41.1</v>
      </c>
      <c r="Q220" s="13">
        <v>41.7</v>
      </c>
      <c r="R220" s="13">
        <v>41.5</v>
      </c>
      <c r="S220" s="13">
        <v>41.8</v>
      </c>
      <c r="T220" s="13">
        <v>39.4</v>
      </c>
      <c r="U220" s="13">
        <v>39.299999999999997</v>
      </c>
      <c r="V220" s="13">
        <v>39.1</v>
      </c>
      <c r="W220" s="13">
        <v>39.200000000000003</v>
      </c>
      <c r="X220" s="13">
        <v>39.1</v>
      </c>
      <c r="Y220" s="13">
        <v>39.1</v>
      </c>
      <c r="Z220" s="13">
        <v>39.1</v>
      </c>
      <c r="AA220" s="13">
        <v>39.299999999999997</v>
      </c>
      <c r="AB220" s="13">
        <v>39.1</v>
      </c>
      <c r="AC220" s="13">
        <v>39.200000000000003</v>
      </c>
      <c r="AD220" s="13">
        <v>39</v>
      </c>
      <c r="AE220" s="13">
        <v>38.9</v>
      </c>
      <c r="AF220" s="13">
        <v>38.6</v>
      </c>
      <c r="AG220" s="13">
        <v>38.799999999999997</v>
      </c>
      <c r="AH220" s="13">
        <v>38.700000000000003</v>
      </c>
      <c r="AI220" s="13">
        <v>38.5</v>
      </c>
      <c r="AJ220" s="13">
        <v>38.299999999999997</v>
      </c>
      <c r="AK220" s="13">
        <v>38.4</v>
      </c>
      <c r="AL220" s="13">
        <v>38.4</v>
      </c>
    </row>
    <row r="221" spans="1:38" x14ac:dyDescent="0.2">
      <c r="A221" s="11" t="s">
        <v>302</v>
      </c>
      <c r="B221" s="12" t="s">
        <v>334</v>
      </c>
      <c r="C221" s="12" t="s">
        <v>334</v>
      </c>
      <c r="D221" s="12" t="s">
        <v>334</v>
      </c>
      <c r="E221" s="12" t="s">
        <v>334</v>
      </c>
      <c r="F221" s="12" t="s">
        <v>334</v>
      </c>
      <c r="G221" s="12" t="s">
        <v>334</v>
      </c>
      <c r="H221" s="12" t="s">
        <v>334</v>
      </c>
      <c r="I221" s="12" t="s">
        <v>334</v>
      </c>
      <c r="J221" s="12" t="s">
        <v>334</v>
      </c>
      <c r="K221" s="13">
        <v>33.1</v>
      </c>
      <c r="L221" s="13">
        <v>33.4</v>
      </c>
      <c r="M221" s="13">
        <v>33.799999999999997</v>
      </c>
      <c r="N221" s="13">
        <v>33.4</v>
      </c>
      <c r="O221" s="13">
        <v>33.299999999999997</v>
      </c>
      <c r="P221" s="13">
        <v>33.4</v>
      </c>
      <c r="Q221" s="13">
        <v>32.9</v>
      </c>
      <c r="R221" s="13">
        <v>33.1</v>
      </c>
      <c r="S221" s="13">
        <v>33.6</v>
      </c>
      <c r="T221" s="13">
        <v>33.5</v>
      </c>
      <c r="U221" s="13">
        <v>33.6</v>
      </c>
      <c r="V221" s="13">
        <v>33.200000000000003</v>
      </c>
      <c r="W221" s="13">
        <v>32.799999999999997</v>
      </c>
      <c r="X221" s="13">
        <v>32.700000000000003</v>
      </c>
      <c r="Y221" s="13">
        <v>32</v>
      </c>
      <c r="Z221" s="13">
        <v>32.200000000000003</v>
      </c>
      <c r="AA221" s="13">
        <v>32.1</v>
      </c>
      <c r="AB221" s="13">
        <v>32.1</v>
      </c>
      <c r="AC221" s="13">
        <v>31.8</v>
      </c>
      <c r="AD221" s="13">
        <v>31.9</v>
      </c>
      <c r="AE221" s="13">
        <v>31.6</v>
      </c>
      <c r="AF221" s="13">
        <v>31.2</v>
      </c>
      <c r="AG221" s="13">
        <v>31.1</v>
      </c>
      <c r="AH221" s="13">
        <v>30.6</v>
      </c>
      <c r="AI221" s="13">
        <v>30.7</v>
      </c>
      <c r="AJ221" s="13">
        <v>30.6</v>
      </c>
      <c r="AK221" s="13">
        <v>30.4</v>
      </c>
      <c r="AL221" s="13">
        <v>30</v>
      </c>
    </row>
    <row r="222" spans="1:38" x14ac:dyDescent="0.2">
      <c r="A222" s="11" t="s">
        <v>303</v>
      </c>
      <c r="B222" s="12" t="s">
        <v>334</v>
      </c>
      <c r="C222" s="12" t="s">
        <v>334</v>
      </c>
      <c r="D222" s="12" t="s">
        <v>334</v>
      </c>
      <c r="E222" s="12" t="s">
        <v>334</v>
      </c>
      <c r="F222" s="12" t="s">
        <v>334</v>
      </c>
      <c r="G222" s="12" t="s">
        <v>334</v>
      </c>
      <c r="H222" s="12" t="s">
        <v>334</v>
      </c>
      <c r="I222" s="12" t="s">
        <v>334</v>
      </c>
      <c r="J222" s="12" t="s">
        <v>334</v>
      </c>
      <c r="K222" s="13">
        <v>35</v>
      </c>
      <c r="L222" s="13">
        <v>34.799999999999997</v>
      </c>
      <c r="M222" s="13">
        <v>34.799999999999997</v>
      </c>
      <c r="N222" s="13">
        <v>34.5</v>
      </c>
      <c r="O222" s="13">
        <v>34.4</v>
      </c>
      <c r="P222" s="13">
        <v>34.1</v>
      </c>
      <c r="Q222" s="13">
        <v>33.9</v>
      </c>
      <c r="R222" s="13">
        <v>33.799999999999997</v>
      </c>
      <c r="S222" s="13">
        <v>33.700000000000003</v>
      </c>
      <c r="T222" s="13">
        <v>33.6</v>
      </c>
      <c r="U222" s="13">
        <v>33.299999999999997</v>
      </c>
      <c r="V222" s="13">
        <v>32.799999999999997</v>
      </c>
      <c r="W222" s="13">
        <v>32.799999999999997</v>
      </c>
      <c r="X222" s="13">
        <v>32.6</v>
      </c>
      <c r="Y222" s="13">
        <v>32.6</v>
      </c>
      <c r="Z222" s="13">
        <v>32.6</v>
      </c>
      <c r="AA222" s="13">
        <v>32.6</v>
      </c>
      <c r="AB222" s="13">
        <v>32.799999999999997</v>
      </c>
      <c r="AC222" s="13">
        <v>32.700000000000003</v>
      </c>
      <c r="AD222" s="13">
        <v>33.1</v>
      </c>
      <c r="AE222" s="13">
        <v>33.4</v>
      </c>
      <c r="AF222" s="13">
        <v>33.299999999999997</v>
      </c>
      <c r="AG222" s="13">
        <v>33.4</v>
      </c>
      <c r="AH222" s="13">
        <v>33.1</v>
      </c>
      <c r="AI222" s="13">
        <v>33.200000000000003</v>
      </c>
      <c r="AJ222" s="13">
        <v>33.1</v>
      </c>
      <c r="AK222" s="13">
        <v>33.1</v>
      </c>
      <c r="AL222" s="13">
        <v>32.799999999999997</v>
      </c>
    </row>
    <row r="223" spans="1:38" x14ac:dyDescent="0.2">
      <c r="A223" s="11" t="s">
        <v>304</v>
      </c>
      <c r="B223" s="12" t="s">
        <v>334</v>
      </c>
      <c r="C223" s="12" t="s">
        <v>334</v>
      </c>
      <c r="D223" s="12" t="s">
        <v>334</v>
      </c>
      <c r="E223" s="12" t="s">
        <v>334</v>
      </c>
      <c r="F223" s="12" t="s">
        <v>334</v>
      </c>
      <c r="G223" s="12" t="s">
        <v>334</v>
      </c>
      <c r="H223" s="12" t="s">
        <v>334</v>
      </c>
      <c r="I223" s="12" t="s">
        <v>334</v>
      </c>
      <c r="J223" s="12" t="s">
        <v>334</v>
      </c>
      <c r="K223" s="12" t="s">
        <v>334</v>
      </c>
      <c r="L223" s="12" t="s">
        <v>334</v>
      </c>
      <c r="M223" s="12" t="s">
        <v>334</v>
      </c>
      <c r="N223" s="12" t="s">
        <v>334</v>
      </c>
      <c r="O223" s="12" t="s">
        <v>334</v>
      </c>
      <c r="P223" s="13">
        <v>38.799999999999997</v>
      </c>
      <c r="Q223" s="13">
        <v>39.9</v>
      </c>
      <c r="R223" s="13">
        <v>39.4</v>
      </c>
      <c r="S223" s="13">
        <v>38.9</v>
      </c>
      <c r="T223" s="13">
        <v>38.700000000000003</v>
      </c>
      <c r="U223" s="13">
        <v>39.5</v>
      </c>
      <c r="V223" s="13">
        <v>38.5</v>
      </c>
      <c r="W223" s="13">
        <v>39</v>
      </c>
      <c r="X223" s="13">
        <v>39.4</v>
      </c>
      <c r="Y223" s="13">
        <v>38.700000000000003</v>
      </c>
      <c r="Z223" s="13">
        <v>38.799999999999997</v>
      </c>
      <c r="AA223" s="13">
        <v>38.6</v>
      </c>
      <c r="AB223" s="13">
        <v>38.6</v>
      </c>
      <c r="AC223" s="13">
        <v>37.799999999999997</v>
      </c>
      <c r="AD223" s="13">
        <v>37.299999999999997</v>
      </c>
      <c r="AE223" s="13">
        <v>38</v>
      </c>
      <c r="AF223" s="13">
        <v>38</v>
      </c>
      <c r="AG223" s="13">
        <v>38.200000000000003</v>
      </c>
      <c r="AH223" s="13">
        <v>37.5</v>
      </c>
      <c r="AI223" s="13">
        <v>37.1</v>
      </c>
      <c r="AJ223" s="13">
        <v>37.9</v>
      </c>
      <c r="AK223" s="13">
        <v>37.799999999999997</v>
      </c>
      <c r="AL223" s="13">
        <v>37.5</v>
      </c>
    </row>
    <row r="224" spans="1:38" x14ac:dyDescent="0.2">
      <c r="A224" s="11" t="s">
        <v>305</v>
      </c>
      <c r="B224" s="12" t="s">
        <v>334</v>
      </c>
      <c r="C224" s="12" t="s">
        <v>334</v>
      </c>
      <c r="D224" s="12" t="s">
        <v>334</v>
      </c>
      <c r="E224" s="12" t="s">
        <v>334</v>
      </c>
      <c r="F224" s="12" t="s">
        <v>334</v>
      </c>
      <c r="G224" s="12" t="s">
        <v>334</v>
      </c>
      <c r="H224" s="12" t="s">
        <v>334</v>
      </c>
      <c r="I224" s="12" t="s">
        <v>334</v>
      </c>
      <c r="J224" s="12" t="s">
        <v>334</v>
      </c>
      <c r="K224" s="13">
        <v>36.9</v>
      </c>
      <c r="L224" s="13">
        <v>36.5</v>
      </c>
      <c r="M224" s="13">
        <v>36.299999999999997</v>
      </c>
      <c r="N224" s="13">
        <v>36</v>
      </c>
      <c r="O224" s="13">
        <v>36.299999999999997</v>
      </c>
      <c r="P224" s="13">
        <v>36.1</v>
      </c>
      <c r="Q224" s="13">
        <v>34.9</v>
      </c>
      <c r="R224" s="13">
        <v>34.9</v>
      </c>
      <c r="S224" s="13">
        <v>34.799999999999997</v>
      </c>
      <c r="T224" s="13">
        <v>34.4</v>
      </c>
      <c r="U224" s="13">
        <v>34.299999999999997</v>
      </c>
      <c r="V224" s="13">
        <v>34.200000000000003</v>
      </c>
      <c r="W224" s="13">
        <v>33.700000000000003</v>
      </c>
      <c r="X224" s="13">
        <v>33.9</v>
      </c>
      <c r="Y224" s="13">
        <v>33.9</v>
      </c>
      <c r="Z224" s="13">
        <v>33.6</v>
      </c>
      <c r="AA224" s="13">
        <v>33.299999999999997</v>
      </c>
      <c r="AB224" s="13">
        <v>33</v>
      </c>
      <c r="AC224" s="13">
        <v>32.700000000000003</v>
      </c>
      <c r="AD224" s="13">
        <v>31.7</v>
      </c>
      <c r="AE224" s="13">
        <v>32.299999999999997</v>
      </c>
      <c r="AF224" s="13">
        <v>32.5</v>
      </c>
      <c r="AG224" s="13">
        <v>32.799999999999997</v>
      </c>
      <c r="AH224" s="13">
        <v>32.5</v>
      </c>
      <c r="AI224" s="13">
        <v>32.4</v>
      </c>
      <c r="AJ224" s="13">
        <v>32.4</v>
      </c>
      <c r="AK224" s="13">
        <v>32.700000000000003</v>
      </c>
      <c r="AL224" s="13">
        <v>33</v>
      </c>
    </row>
    <row r="225" spans="1:38" x14ac:dyDescent="0.2">
      <c r="A225" s="11" t="s">
        <v>306</v>
      </c>
      <c r="B225" s="12" t="s">
        <v>334</v>
      </c>
      <c r="C225" s="12" t="s">
        <v>334</v>
      </c>
      <c r="D225" s="12" t="s">
        <v>334</v>
      </c>
      <c r="E225" s="12" t="s">
        <v>334</v>
      </c>
      <c r="F225" s="12" t="s">
        <v>334</v>
      </c>
      <c r="G225" s="12" t="s">
        <v>334</v>
      </c>
      <c r="H225" s="12" t="s">
        <v>334</v>
      </c>
      <c r="I225" s="12" t="s">
        <v>334</v>
      </c>
      <c r="J225" s="12" t="s">
        <v>334</v>
      </c>
      <c r="K225" s="13">
        <v>39.9</v>
      </c>
      <c r="L225" s="13">
        <v>40.200000000000003</v>
      </c>
      <c r="M225" s="13">
        <v>40.299999999999997</v>
      </c>
      <c r="N225" s="13">
        <v>39.9</v>
      </c>
      <c r="O225" s="13">
        <v>40.200000000000003</v>
      </c>
      <c r="P225" s="13">
        <v>40.200000000000003</v>
      </c>
      <c r="Q225" s="13">
        <v>40.4</v>
      </c>
      <c r="R225" s="13">
        <v>40.299999999999997</v>
      </c>
      <c r="S225" s="13">
        <v>40.200000000000003</v>
      </c>
      <c r="T225" s="13">
        <v>40.200000000000003</v>
      </c>
      <c r="U225" s="13">
        <v>40.5</v>
      </c>
      <c r="V225" s="13">
        <v>40.6</v>
      </c>
      <c r="W225" s="13">
        <v>40.299999999999997</v>
      </c>
      <c r="X225" s="13">
        <v>40.1</v>
      </c>
      <c r="Y225" s="13">
        <v>39.9</v>
      </c>
      <c r="Z225" s="13">
        <v>39.799999999999997</v>
      </c>
      <c r="AA225" s="13">
        <v>40.1</v>
      </c>
      <c r="AB225" s="13">
        <v>39.799999999999997</v>
      </c>
      <c r="AC225" s="13">
        <v>39.700000000000003</v>
      </c>
      <c r="AD225" s="13">
        <v>40</v>
      </c>
      <c r="AE225" s="13">
        <v>40.299999999999997</v>
      </c>
      <c r="AF225" s="13">
        <v>40</v>
      </c>
      <c r="AG225" s="13">
        <v>39.9</v>
      </c>
      <c r="AH225" s="13">
        <v>40.299999999999997</v>
      </c>
      <c r="AI225" s="13">
        <v>40.299999999999997</v>
      </c>
      <c r="AJ225" s="13">
        <v>40.299999999999997</v>
      </c>
      <c r="AK225" s="13">
        <v>39.799999999999997</v>
      </c>
      <c r="AL225" s="13">
        <v>39.799999999999997</v>
      </c>
    </row>
    <row r="226" spans="1:38" x14ac:dyDescent="0.2">
      <c r="A226" s="11" t="s">
        <v>307</v>
      </c>
      <c r="B226" s="12" t="s">
        <v>334</v>
      </c>
      <c r="C226" s="12" t="s">
        <v>334</v>
      </c>
      <c r="D226" s="12" t="s">
        <v>334</v>
      </c>
      <c r="E226" s="12" t="s">
        <v>334</v>
      </c>
      <c r="F226" s="12" t="s">
        <v>334</v>
      </c>
      <c r="G226" s="12" t="s">
        <v>334</v>
      </c>
      <c r="H226" s="12" t="s">
        <v>334</v>
      </c>
      <c r="I226" s="12" t="s">
        <v>334</v>
      </c>
      <c r="J226" s="12" t="s">
        <v>334</v>
      </c>
      <c r="K226" s="13">
        <v>39.1</v>
      </c>
      <c r="L226" s="13">
        <v>38.9</v>
      </c>
      <c r="M226" s="13">
        <v>38.799999999999997</v>
      </c>
      <c r="N226" s="13">
        <v>38.700000000000003</v>
      </c>
      <c r="O226" s="13">
        <v>38.6</v>
      </c>
      <c r="P226" s="13">
        <v>38.4</v>
      </c>
      <c r="Q226" s="13">
        <v>38.299999999999997</v>
      </c>
      <c r="R226" s="13">
        <v>38.5</v>
      </c>
      <c r="S226" s="13">
        <v>38.4</v>
      </c>
      <c r="T226" s="13">
        <v>38.299999999999997</v>
      </c>
      <c r="U226" s="13">
        <v>38.200000000000003</v>
      </c>
      <c r="V226" s="13">
        <v>37.9</v>
      </c>
      <c r="W226" s="13">
        <v>37.799999999999997</v>
      </c>
      <c r="X226" s="13">
        <v>37.1</v>
      </c>
      <c r="Y226" s="13">
        <v>37.200000000000003</v>
      </c>
      <c r="Z226" s="13">
        <v>37.1</v>
      </c>
      <c r="AA226" s="13">
        <v>36.9</v>
      </c>
      <c r="AB226" s="13">
        <v>36.700000000000003</v>
      </c>
      <c r="AC226" s="13">
        <v>36.700000000000003</v>
      </c>
      <c r="AD226" s="13">
        <v>37</v>
      </c>
      <c r="AE226" s="13">
        <v>36.799999999999997</v>
      </c>
      <c r="AF226" s="13">
        <v>36.6</v>
      </c>
      <c r="AG226" s="13">
        <v>36.700000000000003</v>
      </c>
      <c r="AH226" s="13">
        <v>36.6</v>
      </c>
      <c r="AI226" s="13">
        <v>36.6</v>
      </c>
      <c r="AJ226" s="13">
        <v>36.5</v>
      </c>
      <c r="AK226" s="13">
        <v>36.6</v>
      </c>
      <c r="AL226" s="13">
        <v>36.6</v>
      </c>
    </row>
    <row r="227" spans="1:38" x14ac:dyDescent="0.2">
      <c r="A227" s="11" t="s">
        <v>308</v>
      </c>
      <c r="B227" s="12" t="s">
        <v>334</v>
      </c>
      <c r="C227" s="12" t="s">
        <v>334</v>
      </c>
      <c r="D227" s="12" t="s">
        <v>334</v>
      </c>
      <c r="E227" s="12" t="s">
        <v>334</v>
      </c>
      <c r="F227" s="12" t="s">
        <v>334</v>
      </c>
      <c r="G227" s="12" t="s">
        <v>334</v>
      </c>
      <c r="H227" s="12" t="s">
        <v>334</v>
      </c>
      <c r="I227" s="12" t="s">
        <v>334</v>
      </c>
      <c r="J227" s="12" t="s">
        <v>334</v>
      </c>
      <c r="K227" s="13">
        <v>36.4</v>
      </c>
      <c r="L227" s="13">
        <v>36.1</v>
      </c>
      <c r="M227" s="13">
        <v>35.799999999999997</v>
      </c>
      <c r="N227" s="13">
        <v>35.6</v>
      </c>
      <c r="O227" s="13">
        <v>35.700000000000003</v>
      </c>
      <c r="P227" s="13">
        <v>35.5</v>
      </c>
      <c r="Q227" s="13">
        <v>35.4</v>
      </c>
      <c r="R227" s="13">
        <v>35.4</v>
      </c>
      <c r="S227" s="13">
        <v>34.799999999999997</v>
      </c>
      <c r="T227" s="13">
        <v>34.4</v>
      </c>
      <c r="U227" s="13">
        <v>33.799999999999997</v>
      </c>
      <c r="V227" s="13">
        <v>34</v>
      </c>
      <c r="W227" s="13">
        <v>34</v>
      </c>
      <c r="X227" s="13">
        <v>34.1</v>
      </c>
      <c r="Y227" s="13">
        <v>34.1</v>
      </c>
      <c r="Z227" s="13">
        <v>34</v>
      </c>
      <c r="AA227" s="13">
        <v>34.299999999999997</v>
      </c>
      <c r="AB227" s="13">
        <v>34.200000000000003</v>
      </c>
      <c r="AC227" s="13">
        <v>34</v>
      </c>
      <c r="AD227" s="13">
        <v>34.299999999999997</v>
      </c>
      <c r="AE227" s="13">
        <v>34.299999999999997</v>
      </c>
      <c r="AF227" s="13">
        <v>34.200000000000003</v>
      </c>
      <c r="AG227" s="13">
        <v>34.299999999999997</v>
      </c>
      <c r="AH227" s="13">
        <v>34.200000000000003</v>
      </c>
      <c r="AI227" s="13">
        <v>34.4</v>
      </c>
      <c r="AJ227" s="13">
        <v>34.299999999999997</v>
      </c>
      <c r="AK227" s="13">
        <v>34.299999999999997</v>
      </c>
      <c r="AL227" s="13">
        <v>34.5</v>
      </c>
    </row>
    <row r="228" spans="1:38" x14ac:dyDescent="0.2">
      <c r="A228" s="11" t="s">
        <v>309</v>
      </c>
      <c r="B228" s="12" t="s">
        <v>334</v>
      </c>
      <c r="C228" s="12" t="s">
        <v>334</v>
      </c>
      <c r="D228" s="12" t="s">
        <v>334</v>
      </c>
      <c r="E228" s="12" t="s">
        <v>334</v>
      </c>
      <c r="F228" s="12" t="s">
        <v>334</v>
      </c>
      <c r="G228" s="12" t="s">
        <v>334</v>
      </c>
      <c r="H228" s="12" t="s">
        <v>334</v>
      </c>
      <c r="I228" s="12" t="s">
        <v>334</v>
      </c>
      <c r="J228" s="12" t="s">
        <v>334</v>
      </c>
      <c r="K228" s="12" t="s">
        <v>334</v>
      </c>
      <c r="L228" s="12" t="s">
        <v>334</v>
      </c>
      <c r="M228" s="12" t="s">
        <v>334</v>
      </c>
      <c r="N228" s="12" t="s">
        <v>334</v>
      </c>
      <c r="O228" s="12" t="s">
        <v>334</v>
      </c>
      <c r="P228" s="12" t="s">
        <v>334</v>
      </c>
      <c r="Q228" s="12" t="s">
        <v>334</v>
      </c>
      <c r="R228" s="12" t="s">
        <v>334</v>
      </c>
      <c r="S228" s="12" t="s">
        <v>334</v>
      </c>
      <c r="T228" s="12" t="s">
        <v>334</v>
      </c>
      <c r="U228" s="13">
        <v>40.1</v>
      </c>
      <c r="V228" s="13">
        <v>39.9</v>
      </c>
      <c r="W228" s="13">
        <v>40.1</v>
      </c>
      <c r="X228" s="13">
        <v>39.799999999999997</v>
      </c>
      <c r="Y228" s="13">
        <v>39.200000000000003</v>
      </c>
      <c r="Z228" s="13">
        <v>40</v>
      </c>
      <c r="AA228" s="13">
        <v>40.4</v>
      </c>
      <c r="AB228" s="13">
        <v>40.200000000000003</v>
      </c>
      <c r="AC228" s="13">
        <v>39.9</v>
      </c>
      <c r="AD228" s="13">
        <v>40</v>
      </c>
      <c r="AE228" s="13">
        <v>40.1</v>
      </c>
      <c r="AF228" s="13">
        <v>39.700000000000003</v>
      </c>
      <c r="AG228" s="13">
        <v>39.9</v>
      </c>
      <c r="AH228" s="13">
        <v>38.700000000000003</v>
      </c>
      <c r="AI228" s="13">
        <v>38.799999999999997</v>
      </c>
      <c r="AJ228" s="13">
        <v>38.799999999999997</v>
      </c>
      <c r="AK228" s="13">
        <v>38.9</v>
      </c>
      <c r="AL228" s="13">
        <v>38.799999999999997</v>
      </c>
    </row>
    <row r="229" spans="1:38" x14ac:dyDescent="0.2">
      <c r="A229" s="11" t="s">
        <v>310</v>
      </c>
      <c r="B229" s="12" t="s">
        <v>334</v>
      </c>
      <c r="C229" s="12" t="s">
        <v>334</v>
      </c>
      <c r="D229" s="12" t="s">
        <v>334</v>
      </c>
      <c r="E229" s="12" t="s">
        <v>334</v>
      </c>
      <c r="F229" s="12" t="s">
        <v>334</v>
      </c>
      <c r="G229" s="12" t="s">
        <v>334</v>
      </c>
      <c r="H229" s="12" t="s">
        <v>334</v>
      </c>
      <c r="I229" s="12" t="s">
        <v>334</v>
      </c>
      <c r="J229" s="12" t="s">
        <v>334</v>
      </c>
      <c r="K229" s="13">
        <v>37.4</v>
      </c>
      <c r="L229" s="13">
        <v>37.6</v>
      </c>
      <c r="M229" s="13">
        <v>37.5</v>
      </c>
      <c r="N229" s="13">
        <v>37.299999999999997</v>
      </c>
      <c r="O229" s="13">
        <v>37.4</v>
      </c>
      <c r="P229" s="13">
        <v>37.1</v>
      </c>
      <c r="Q229" s="13">
        <v>37.1</v>
      </c>
      <c r="R229" s="13">
        <v>37</v>
      </c>
      <c r="S229" s="13">
        <v>36.799999999999997</v>
      </c>
      <c r="T229" s="13">
        <v>36.799999999999997</v>
      </c>
      <c r="U229" s="13">
        <v>36.799999999999997</v>
      </c>
      <c r="V229" s="13">
        <v>36.700000000000003</v>
      </c>
      <c r="W229" s="13">
        <v>36.299999999999997</v>
      </c>
      <c r="X229" s="13">
        <v>36.1</v>
      </c>
      <c r="Y229" s="13">
        <v>36</v>
      </c>
      <c r="Z229" s="13">
        <v>35.799999999999997</v>
      </c>
      <c r="AA229" s="13">
        <v>35.6</v>
      </c>
      <c r="AB229" s="13">
        <v>35.700000000000003</v>
      </c>
      <c r="AC229" s="13">
        <v>35.5</v>
      </c>
      <c r="AD229" s="13">
        <v>35.4</v>
      </c>
      <c r="AE229" s="13">
        <v>35.299999999999997</v>
      </c>
      <c r="AF229" s="13">
        <v>35</v>
      </c>
      <c r="AG229" s="13">
        <v>35</v>
      </c>
      <c r="AH229" s="13">
        <v>35</v>
      </c>
      <c r="AI229" s="13">
        <v>34.9</v>
      </c>
      <c r="AJ229" s="13">
        <v>35.1</v>
      </c>
      <c r="AK229" s="13">
        <v>35.1</v>
      </c>
      <c r="AL229" s="13">
        <v>35</v>
      </c>
    </row>
    <row r="230" spans="1:38" x14ac:dyDescent="0.2">
      <c r="A230" s="11" t="s">
        <v>311</v>
      </c>
      <c r="B230" s="12" t="s">
        <v>334</v>
      </c>
      <c r="C230" s="12" t="s">
        <v>334</v>
      </c>
      <c r="D230" s="12" t="s">
        <v>334</v>
      </c>
      <c r="E230" s="12" t="s">
        <v>334</v>
      </c>
      <c r="F230" s="12" t="s">
        <v>334</v>
      </c>
      <c r="G230" s="12" t="s">
        <v>334</v>
      </c>
      <c r="H230" s="12" t="s">
        <v>334</v>
      </c>
      <c r="I230" s="12" t="s">
        <v>334</v>
      </c>
      <c r="J230" s="12" t="s">
        <v>334</v>
      </c>
      <c r="K230" s="12" t="s">
        <v>334</v>
      </c>
      <c r="L230" s="12" t="s">
        <v>334</v>
      </c>
      <c r="M230" s="12" t="s">
        <v>334</v>
      </c>
      <c r="N230" s="12" t="s">
        <v>334</v>
      </c>
      <c r="O230" s="12" t="s">
        <v>334</v>
      </c>
      <c r="P230" s="12" t="s">
        <v>334</v>
      </c>
      <c r="Q230" s="12" t="s">
        <v>334</v>
      </c>
      <c r="R230" s="13">
        <v>39.1</v>
      </c>
      <c r="S230" s="13">
        <v>38.5</v>
      </c>
      <c r="T230" s="13">
        <v>38</v>
      </c>
      <c r="U230" s="13">
        <v>38.4</v>
      </c>
      <c r="V230" s="13">
        <v>38.200000000000003</v>
      </c>
      <c r="W230" s="13">
        <v>38.299999999999997</v>
      </c>
      <c r="X230" s="13">
        <v>38.5</v>
      </c>
      <c r="Y230" s="13">
        <v>38.4</v>
      </c>
      <c r="Z230" s="13">
        <v>38.299999999999997</v>
      </c>
      <c r="AA230" s="13">
        <v>37.799999999999997</v>
      </c>
      <c r="AB230" s="13">
        <v>38</v>
      </c>
      <c r="AC230" s="13">
        <v>38.200000000000003</v>
      </c>
      <c r="AD230" s="13">
        <v>38</v>
      </c>
      <c r="AE230" s="13">
        <v>37.6</v>
      </c>
      <c r="AF230" s="13">
        <v>37.6</v>
      </c>
      <c r="AG230" s="13">
        <v>37.1</v>
      </c>
      <c r="AH230" s="13">
        <v>37.799999999999997</v>
      </c>
      <c r="AI230" s="13">
        <v>37.700000000000003</v>
      </c>
      <c r="AJ230" s="13">
        <v>37.799999999999997</v>
      </c>
      <c r="AK230" s="13">
        <v>37.299999999999997</v>
      </c>
      <c r="AL230" s="13">
        <v>37.700000000000003</v>
      </c>
    </row>
    <row r="231" spans="1:38" x14ac:dyDescent="0.2">
      <c r="A231" s="11" t="s">
        <v>312</v>
      </c>
      <c r="B231" s="12" t="s">
        <v>334</v>
      </c>
      <c r="C231" s="12" t="s">
        <v>334</v>
      </c>
      <c r="D231" s="12" t="s">
        <v>334</v>
      </c>
      <c r="E231" s="12" t="s">
        <v>334</v>
      </c>
      <c r="F231" s="12" t="s">
        <v>334</v>
      </c>
      <c r="G231" s="12" t="s">
        <v>334</v>
      </c>
      <c r="H231" s="12" t="s">
        <v>334</v>
      </c>
      <c r="I231" s="12" t="s">
        <v>334</v>
      </c>
      <c r="J231" s="12" t="s">
        <v>334</v>
      </c>
      <c r="K231" s="12" t="s">
        <v>334</v>
      </c>
      <c r="L231" s="12" t="s">
        <v>334</v>
      </c>
      <c r="M231" s="12" t="s">
        <v>334</v>
      </c>
      <c r="N231" s="12" t="s">
        <v>334</v>
      </c>
      <c r="O231" s="12" t="s">
        <v>334</v>
      </c>
      <c r="P231" s="12" t="s">
        <v>334</v>
      </c>
      <c r="Q231" s="13">
        <v>40.6</v>
      </c>
      <c r="R231" s="13">
        <v>40.200000000000003</v>
      </c>
      <c r="S231" s="13">
        <v>40.200000000000003</v>
      </c>
      <c r="T231" s="13">
        <v>41.5</v>
      </c>
      <c r="U231" s="13">
        <v>40.700000000000003</v>
      </c>
      <c r="V231" s="13">
        <v>40.799999999999997</v>
      </c>
      <c r="W231" s="13">
        <v>40.5</v>
      </c>
      <c r="X231" s="13">
        <v>39.4</v>
      </c>
      <c r="Y231" s="13">
        <v>39.799999999999997</v>
      </c>
      <c r="Z231" s="13">
        <v>40</v>
      </c>
      <c r="AA231" s="13">
        <v>39.5</v>
      </c>
      <c r="AB231" s="13">
        <v>39.4</v>
      </c>
      <c r="AC231" s="13">
        <v>39.1</v>
      </c>
      <c r="AD231" s="13">
        <v>37.799999999999997</v>
      </c>
      <c r="AE231" s="13">
        <v>38.6</v>
      </c>
      <c r="AF231" s="13">
        <v>38.799999999999997</v>
      </c>
      <c r="AG231" s="13">
        <v>38.9</v>
      </c>
      <c r="AH231" s="13">
        <v>38.700000000000003</v>
      </c>
      <c r="AI231" s="13">
        <v>38.6</v>
      </c>
      <c r="AJ231" s="13">
        <v>38.5</v>
      </c>
      <c r="AK231" s="13">
        <v>38.799999999999997</v>
      </c>
      <c r="AL231" s="13">
        <v>38.6</v>
      </c>
    </row>
    <row r="232" spans="1:38" x14ac:dyDescent="0.2">
      <c r="A232" s="11" t="s">
        <v>313</v>
      </c>
      <c r="B232" s="12" t="s">
        <v>334</v>
      </c>
      <c r="C232" s="12" t="s">
        <v>334</v>
      </c>
      <c r="D232" s="12" t="s">
        <v>334</v>
      </c>
      <c r="E232" s="12" t="s">
        <v>334</v>
      </c>
      <c r="F232" s="12" t="s">
        <v>334</v>
      </c>
      <c r="G232" s="12" t="s">
        <v>334</v>
      </c>
      <c r="H232" s="12" t="s">
        <v>334</v>
      </c>
      <c r="I232" s="12" t="s">
        <v>334</v>
      </c>
      <c r="J232" s="12" t="s">
        <v>334</v>
      </c>
      <c r="K232" s="12" t="s">
        <v>334</v>
      </c>
      <c r="L232" s="12" t="s">
        <v>334</v>
      </c>
      <c r="M232" s="12" t="s">
        <v>334</v>
      </c>
      <c r="N232" s="12" t="s">
        <v>334</v>
      </c>
      <c r="O232" s="12" t="s">
        <v>334</v>
      </c>
      <c r="P232" s="12" t="s">
        <v>334</v>
      </c>
      <c r="Q232" s="13">
        <v>38.200000000000003</v>
      </c>
      <c r="R232" s="13">
        <v>39.5</v>
      </c>
      <c r="S232" s="13">
        <v>39.1</v>
      </c>
      <c r="T232" s="13">
        <v>38.1</v>
      </c>
      <c r="U232" s="13">
        <v>38</v>
      </c>
      <c r="V232" s="13">
        <v>38.6</v>
      </c>
      <c r="W232" s="13">
        <v>38.5</v>
      </c>
      <c r="X232" s="13">
        <v>38.299999999999997</v>
      </c>
      <c r="Y232" s="13">
        <v>38.5</v>
      </c>
      <c r="Z232" s="13">
        <v>38.6</v>
      </c>
      <c r="AA232" s="13">
        <v>38.700000000000003</v>
      </c>
      <c r="AB232" s="13">
        <v>38</v>
      </c>
      <c r="AC232" s="13">
        <v>38.200000000000003</v>
      </c>
      <c r="AD232" s="13">
        <v>37.200000000000003</v>
      </c>
      <c r="AE232" s="13">
        <v>37.200000000000003</v>
      </c>
      <c r="AF232" s="13">
        <v>37</v>
      </c>
      <c r="AG232" s="13">
        <v>36.9</v>
      </c>
      <c r="AH232" s="13">
        <v>38.1</v>
      </c>
      <c r="AI232" s="13">
        <v>38.4</v>
      </c>
      <c r="AJ232" s="13">
        <v>37.799999999999997</v>
      </c>
      <c r="AK232" s="13">
        <v>37.5</v>
      </c>
      <c r="AL232" s="13">
        <v>38.4</v>
      </c>
    </row>
    <row r="233" spans="1:38" x14ac:dyDescent="0.2">
      <c r="A233" s="11" t="s">
        <v>314</v>
      </c>
      <c r="B233" s="12" t="s">
        <v>334</v>
      </c>
      <c r="C233" s="12" t="s">
        <v>334</v>
      </c>
      <c r="D233" s="12" t="s">
        <v>334</v>
      </c>
      <c r="E233" s="12" t="s">
        <v>334</v>
      </c>
      <c r="F233" s="12" t="s">
        <v>334</v>
      </c>
      <c r="G233" s="12" t="s">
        <v>334</v>
      </c>
      <c r="H233" s="12" t="s">
        <v>334</v>
      </c>
      <c r="I233" s="12" t="s">
        <v>334</v>
      </c>
      <c r="J233" s="12" t="s">
        <v>334</v>
      </c>
      <c r="K233" s="13">
        <v>38.200000000000003</v>
      </c>
      <c r="L233" s="13">
        <v>38.299999999999997</v>
      </c>
      <c r="M233" s="13">
        <v>38.6</v>
      </c>
      <c r="N233" s="13">
        <v>38.200000000000003</v>
      </c>
      <c r="O233" s="13">
        <v>38.299999999999997</v>
      </c>
      <c r="P233" s="13">
        <v>37.9</v>
      </c>
      <c r="Q233" s="13">
        <v>37.1</v>
      </c>
      <c r="R233" s="13">
        <v>37.4</v>
      </c>
      <c r="S233" s="13">
        <v>37.299999999999997</v>
      </c>
      <c r="T233" s="13">
        <v>37.1</v>
      </c>
      <c r="U233" s="13">
        <v>37.1</v>
      </c>
      <c r="V233" s="13">
        <v>37.1</v>
      </c>
      <c r="W233" s="13">
        <v>36.1</v>
      </c>
      <c r="X233" s="13">
        <v>36.4</v>
      </c>
      <c r="Y233" s="13">
        <v>36.200000000000003</v>
      </c>
      <c r="Z233" s="13">
        <v>36.1</v>
      </c>
      <c r="AA233" s="13">
        <v>35.9</v>
      </c>
      <c r="AB233" s="13">
        <v>35.9</v>
      </c>
      <c r="AC233" s="13">
        <v>35.5</v>
      </c>
      <c r="AD233" s="13">
        <v>35.4</v>
      </c>
      <c r="AE233" s="13">
        <v>35</v>
      </c>
      <c r="AF233" s="13">
        <v>35.799999999999997</v>
      </c>
      <c r="AG233" s="13">
        <v>35.799999999999997</v>
      </c>
      <c r="AH233" s="13">
        <v>36.299999999999997</v>
      </c>
      <c r="AI233" s="13">
        <v>35.9</v>
      </c>
      <c r="AJ233" s="13">
        <v>36.1</v>
      </c>
      <c r="AK233" s="13">
        <v>36.799999999999997</v>
      </c>
      <c r="AL233" s="13">
        <v>36.4</v>
      </c>
    </row>
    <row r="234" spans="1:38" x14ac:dyDescent="0.2">
      <c r="A234" s="11" t="s">
        <v>315</v>
      </c>
      <c r="B234" s="12" t="s">
        <v>334</v>
      </c>
      <c r="C234" s="12" t="s">
        <v>334</v>
      </c>
      <c r="D234" s="12" t="s">
        <v>334</v>
      </c>
      <c r="E234" s="12" t="s">
        <v>334</v>
      </c>
      <c r="F234" s="12" t="s">
        <v>334</v>
      </c>
      <c r="G234" s="12" t="s">
        <v>334</v>
      </c>
      <c r="H234" s="12" t="s">
        <v>334</v>
      </c>
      <c r="I234" s="12" t="s">
        <v>334</v>
      </c>
      <c r="J234" s="12" t="s">
        <v>334</v>
      </c>
      <c r="K234" s="12" t="s">
        <v>334</v>
      </c>
      <c r="L234" s="12" t="s">
        <v>334</v>
      </c>
      <c r="M234" s="12" t="s">
        <v>334</v>
      </c>
      <c r="N234" s="12" t="s">
        <v>334</v>
      </c>
      <c r="O234" s="13">
        <v>40.299999999999997</v>
      </c>
      <c r="P234" s="13">
        <v>40</v>
      </c>
      <c r="Q234" s="13">
        <v>39.799999999999997</v>
      </c>
      <c r="R234" s="13">
        <v>39.799999999999997</v>
      </c>
      <c r="S234" s="13">
        <v>39.9</v>
      </c>
      <c r="T234" s="13">
        <v>40</v>
      </c>
      <c r="U234" s="13">
        <v>39.9</v>
      </c>
      <c r="V234" s="13">
        <v>39.5</v>
      </c>
      <c r="W234" s="13">
        <v>39.299999999999997</v>
      </c>
      <c r="X234" s="13">
        <v>39.200000000000003</v>
      </c>
      <c r="Y234" s="13">
        <v>39.299999999999997</v>
      </c>
      <c r="Z234" s="13">
        <v>39.4</v>
      </c>
      <c r="AA234" s="13">
        <v>39.200000000000003</v>
      </c>
      <c r="AB234" s="13">
        <v>39.200000000000003</v>
      </c>
      <c r="AC234" s="13">
        <v>39.200000000000003</v>
      </c>
      <c r="AD234" s="13">
        <v>39.1</v>
      </c>
      <c r="AE234" s="13">
        <v>38.9</v>
      </c>
      <c r="AF234" s="13">
        <v>38.799999999999997</v>
      </c>
      <c r="AG234" s="13">
        <v>39</v>
      </c>
      <c r="AH234" s="13">
        <v>39</v>
      </c>
      <c r="AI234" s="13">
        <v>39.1</v>
      </c>
      <c r="AJ234" s="13">
        <v>39.200000000000003</v>
      </c>
      <c r="AK234" s="13">
        <v>39.1</v>
      </c>
      <c r="AL234" s="13">
        <v>39</v>
      </c>
    </row>
    <row r="235" spans="1:38" x14ac:dyDescent="0.2">
      <c r="A235" s="11" t="s">
        <v>316</v>
      </c>
      <c r="B235" s="12" t="s">
        <v>334</v>
      </c>
      <c r="C235" s="12" t="s">
        <v>334</v>
      </c>
      <c r="D235" s="12" t="s">
        <v>334</v>
      </c>
      <c r="E235" s="12" t="s">
        <v>334</v>
      </c>
      <c r="F235" s="12" t="s">
        <v>334</v>
      </c>
      <c r="G235" s="12" t="s">
        <v>334</v>
      </c>
      <c r="H235" s="12" t="s">
        <v>334</v>
      </c>
      <c r="I235" s="12" t="s">
        <v>334</v>
      </c>
      <c r="J235" s="12" t="s">
        <v>334</v>
      </c>
      <c r="K235" s="12" t="s">
        <v>334</v>
      </c>
      <c r="L235" s="12" t="s">
        <v>334</v>
      </c>
      <c r="M235" s="12" t="s">
        <v>334</v>
      </c>
      <c r="N235" s="12" t="s">
        <v>334</v>
      </c>
      <c r="O235" s="12" t="s">
        <v>334</v>
      </c>
      <c r="P235" s="12" t="s">
        <v>334</v>
      </c>
      <c r="Q235" s="12" t="s">
        <v>334</v>
      </c>
      <c r="R235" s="12" t="s">
        <v>334</v>
      </c>
      <c r="S235" s="13">
        <v>39.5</v>
      </c>
      <c r="T235" s="13">
        <v>37.4</v>
      </c>
      <c r="U235" s="13">
        <v>38.9</v>
      </c>
      <c r="V235" s="13">
        <v>38.200000000000003</v>
      </c>
      <c r="W235" s="13">
        <v>38.299999999999997</v>
      </c>
      <c r="X235" s="13">
        <v>37.799999999999997</v>
      </c>
      <c r="Y235" s="13">
        <v>37.799999999999997</v>
      </c>
      <c r="Z235" s="13">
        <v>36.799999999999997</v>
      </c>
      <c r="AA235" s="13">
        <v>37.4</v>
      </c>
      <c r="AB235" s="13">
        <v>37.9</v>
      </c>
      <c r="AC235" s="13">
        <v>37.200000000000003</v>
      </c>
      <c r="AD235" s="13">
        <v>37.1</v>
      </c>
      <c r="AE235" s="13">
        <v>37.200000000000003</v>
      </c>
      <c r="AF235" s="13">
        <v>36.799999999999997</v>
      </c>
      <c r="AG235" s="13">
        <v>36.299999999999997</v>
      </c>
      <c r="AH235" s="13">
        <v>37.6</v>
      </c>
      <c r="AI235" s="13">
        <v>37.200000000000003</v>
      </c>
      <c r="AJ235" s="13">
        <v>37.5</v>
      </c>
      <c r="AK235" s="13">
        <v>37.299999999999997</v>
      </c>
      <c r="AL235" s="13">
        <v>37.6</v>
      </c>
    </row>
    <row r="236" spans="1:38" x14ac:dyDescent="0.2">
      <c r="A236" s="11" t="s">
        <v>317</v>
      </c>
      <c r="B236" s="12" t="s">
        <v>334</v>
      </c>
      <c r="C236" s="12" t="s">
        <v>334</v>
      </c>
      <c r="D236" s="12" t="s">
        <v>334</v>
      </c>
      <c r="E236" s="12" t="s">
        <v>334</v>
      </c>
      <c r="F236" s="12" t="s">
        <v>334</v>
      </c>
      <c r="G236" s="12" t="s">
        <v>334</v>
      </c>
      <c r="H236" s="12" t="s">
        <v>334</v>
      </c>
      <c r="I236" s="12" t="s">
        <v>334</v>
      </c>
      <c r="J236" s="12" t="s">
        <v>334</v>
      </c>
      <c r="K236" s="13">
        <v>29.9</v>
      </c>
      <c r="L236" s="13">
        <v>30.1</v>
      </c>
      <c r="M236" s="13">
        <v>29.5</v>
      </c>
      <c r="N236" s="13">
        <v>29.5</v>
      </c>
      <c r="O236" s="13">
        <v>29.8</v>
      </c>
      <c r="P236" s="13">
        <v>29.6</v>
      </c>
      <c r="Q236" s="13">
        <v>29.1</v>
      </c>
      <c r="R236" s="13">
        <v>28.6</v>
      </c>
      <c r="S236" s="13">
        <v>27.9</v>
      </c>
      <c r="T236" s="13">
        <v>28.2</v>
      </c>
      <c r="U236" s="13">
        <v>27.2</v>
      </c>
      <c r="V236" s="13">
        <v>26.4</v>
      </c>
      <c r="W236" s="13">
        <v>26.9</v>
      </c>
      <c r="X236" s="13">
        <v>27.3</v>
      </c>
      <c r="Y236" s="13">
        <v>27.5</v>
      </c>
      <c r="Z236" s="13">
        <v>27.1</v>
      </c>
      <c r="AA236" s="13">
        <v>27</v>
      </c>
      <c r="AB236" s="13">
        <v>26.8</v>
      </c>
      <c r="AC236" s="13">
        <v>26.3</v>
      </c>
      <c r="AD236" s="13">
        <v>27.6</v>
      </c>
      <c r="AE236" s="13">
        <v>27.7</v>
      </c>
      <c r="AF236" s="13">
        <v>27.8</v>
      </c>
      <c r="AG236" s="13">
        <v>28.2</v>
      </c>
      <c r="AH236" s="13">
        <v>28</v>
      </c>
      <c r="AI236" s="13">
        <v>28.4</v>
      </c>
      <c r="AJ236" s="13">
        <v>28.9</v>
      </c>
      <c r="AK236" s="13">
        <v>28.9</v>
      </c>
      <c r="AL236" s="13">
        <v>29.2</v>
      </c>
    </row>
    <row r="237" spans="1:38" x14ac:dyDescent="0.2">
      <c r="A237" s="11" t="s">
        <v>318</v>
      </c>
      <c r="B237" s="12" t="s">
        <v>334</v>
      </c>
      <c r="C237" s="12" t="s">
        <v>334</v>
      </c>
      <c r="D237" s="12" t="s">
        <v>334</v>
      </c>
      <c r="E237" s="12" t="s">
        <v>334</v>
      </c>
      <c r="F237" s="12" t="s">
        <v>334</v>
      </c>
      <c r="G237" s="12" t="s">
        <v>334</v>
      </c>
      <c r="H237" s="12" t="s">
        <v>334</v>
      </c>
      <c r="I237" s="12" t="s">
        <v>334</v>
      </c>
      <c r="J237" s="12" t="s">
        <v>334</v>
      </c>
      <c r="K237" s="12" t="s">
        <v>334</v>
      </c>
      <c r="L237" s="12" t="s">
        <v>334</v>
      </c>
      <c r="M237" s="12" t="s">
        <v>334</v>
      </c>
      <c r="N237" s="13">
        <v>36.299999999999997</v>
      </c>
      <c r="O237" s="13">
        <v>36.4</v>
      </c>
      <c r="P237" s="13">
        <v>36.1</v>
      </c>
      <c r="Q237" s="13">
        <v>35.700000000000003</v>
      </c>
      <c r="R237" s="13">
        <v>35.5</v>
      </c>
      <c r="S237" s="13">
        <v>35.200000000000003</v>
      </c>
      <c r="T237" s="13">
        <v>35.200000000000003</v>
      </c>
      <c r="U237" s="13">
        <v>35</v>
      </c>
      <c r="V237" s="13">
        <v>34.9</v>
      </c>
      <c r="W237" s="13">
        <v>35.9</v>
      </c>
      <c r="X237" s="13">
        <v>34.700000000000003</v>
      </c>
      <c r="Y237" s="13">
        <v>34.6</v>
      </c>
      <c r="Z237" s="13">
        <v>34.799999999999997</v>
      </c>
      <c r="AA237" s="13">
        <v>34.700000000000003</v>
      </c>
      <c r="AB237" s="13">
        <v>34.299999999999997</v>
      </c>
      <c r="AC237" s="13">
        <v>34.299999999999997</v>
      </c>
      <c r="AD237" s="13">
        <v>33.9</v>
      </c>
      <c r="AE237" s="13">
        <v>33.4</v>
      </c>
      <c r="AF237" s="13">
        <v>33.1</v>
      </c>
      <c r="AG237" s="13">
        <v>32.9</v>
      </c>
      <c r="AH237" s="13">
        <v>33.299999999999997</v>
      </c>
      <c r="AI237" s="13">
        <v>33</v>
      </c>
      <c r="AJ237" s="13">
        <v>32.799999999999997</v>
      </c>
      <c r="AK237" s="13">
        <v>32.6</v>
      </c>
      <c r="AL237" s="13">
        <v>33</v>
      </c>
    </row>
    <row r="238" spans="1:38" x14ac:dyDescent="0.2">
      <c r="A238" s="11" t="s">
        <v>319</v>
      </c>
      <c r="B238" s="12" t="s">
        <v>334</v>
      </c>
      <c r="C238" s="12" t="s">
        <v>334</v>
      </c>
      <c r="D238" s="12" t="s">
        <v>334</v>
      </c>
      <c r="E238" s="12" t="s">
        <v>334</v>
      </c>
      <c r="F238" s="12" t="s">
        <v>334</v>
      </c>
      <c r="G238" s="12" t="s">
        <v>334</v>
      </c>
      <c r="H238" s="12" t="s">
        <v>334</v>
      </c>
      <c r="I238" s="12" t="s">
        <v>334</v>
      </c>
      <c r="J238" s="12" t="s">
        <v>334</v>
      </c>
      <c r="K238" s="12" t="s">
        <v>334</v>
      </c>
      <c r="L238" s="12" t="s">
        <v>334</v>
      </c>
      <c r="M238" s="12" t="s">
        <v>334</v>
      </c>
      <c r="N238" s="12" t="s">
        <v>334</v>
      </c>
      <c r="O238" s="12" t="s">
        <v>334</v>
      </c>
      <c r="P238" s="12" t="s">
        <v>334</v>
      </c>
      <c r="Q238" s="12" t="s">
        <v>334</v>
      </c>
      <c r="R238" s="12" t="s">
        <v>334</v>
      </c>
      <c r="S238" s="12" t="s">
        <v>334</v>
      </c>
      <c r="T238" s="13">
        <v>39.9</v>
      </c>
      <c r="U238" s="13">
        <v>39.799999999999997</v>
      </c>
      <c r="V238" s="13">
        <v>39.9</v>
      </c>
      <c r="W238" s="13">
        <v>39.700000000000003</v>
      </c>
      <c r="X238" s="13">
        <v>39.6</v>
      </c>
      <c r="Y238" s="13">
        <v>39.700000000000003</v>
      </c>
      <c r="Z238" s="13">
        <v>39.799999999999997</v>
      </c>
      <c r="AA238" s="13">
        <v>39.6</v>
      </c>
      <c r="AB238" s="13">
        <v>39.5</v>
      </c>
      <c r="AC238" s="13">
        <v>39.299999999999997</v>
      </c>
      <c r="AD238" s="13">
        <v>39.299999999999997</v>
      </c>
      <c r="AE238" s="13">
        <v>39.4</v>
      </c>
      <c r="AF238" s="13">
        <v>39.4</v>
      </c>
      <c r="AG238" s="13">
        <v>39.299999999999997</v>
      </c>
      <c r="AH238" s="13">
        <v>39.4</v>
      </c>
      <c r="AI238" s="13">
        <v>39.5</v>
      </c>
      <c r="AJ238" s="13">
        <v>39.4</v>
      </c>
      <c r="AK238" s="13">
        <v>39.4</v>
      </c>
      <c r="AL238" s="13">
        <v>39.299999999999997</v>
      </c>
    </row>
    <row r="239" spans="1:38" x14ac:dyDescent="0.2">
      <c r="A239" s="11" t="s">
        <v>320</v>
      </c>
      <c r="B239" s="12" t="s">
        <v>334</v>
      </c>
      <c r="C239" s="12" t="s">
        <v>334</v>
      </c>
      <c r="D239" s="12" t="s">
        <v>334</v>
      </c>
      <c r="E239" s="12" t="s">
        <v>334</v>
      </c>
      <c r="F239" s="12" t="s">
        <v>334</v>
      </c>
      <c r="G239" s="12" t="s">
        <v>334</v>
      </c>
      <c r="H239" s="12" t="s">
        <v>334</v>
      </c>
      <c r="I239" s="12" t="s">
        <v>334</v>
      </c>
      <c r="J239" s="12" t="s">
        <v>334</v>
      </c>
      <c r="K239" s="13">
        <v>38.700000000000003</v>
      </c>
      <c r="L239" s="13">
        <v>38.799999999999997</v>
      </c>
      <c r="M239" s="13">
        <v>38.5</v>
      </c>
      <c r="N239" s="13">
        <v>38.700000000000003</v>
      </c>
      <c r="O239" s="13">
        <v>38.9</v>
      </c>
      <c r="P239" s="13">
        <v>38.299999999999997</v>
      </c>
      <c r="Q239" s="13">
        <v>38.6</v>
      </c>
      <c r="R239" s="13">
        <v>38.4</v>
      </c>
      <c r="S239" s="13">
        <v>38.200000000000003</v>
      </c>
      <c r="T239" s="13">
        <v>38.5</v>
      </c>
      <c r="U239" s="13">
        <v>38.200000000000003</v>
      </c>
      <c r="V239" s="13">
        <v>38</v>
      </c>
      <c r="W239" s="13">
        <v>38.299999999999997</v>
      </c>
      <c r="X239" s="13">
        <v>38.4</v>
      </c>
      <c r="Y239" s="13">
        <v>38.6</v>
      </c>
      <c r="Z239" s="13">
        <v>38.5</v>
      </c>
      <c r="AA239" s="13">
        <v>38.799999999999997</v>
      </c>
      <c r="AB239" s="13">
        <v>38.700000000000003</v>
      </c>
      <c r="AC239" s="13">
        <v>38.799999999999997</v>
      </c>
      <c r="AD239" s="13">
        <v>39</v>
      </c>
      <c r="AE239" s="13">
        <v>39</v>
      </c>
      <c r="AF239" s="13">
        <v>39.200000000000003</v>
      </c>
      <c r="AG239" s="13">
        <v>39.4</v>
      </c>
      <c r="AH239" s="13">
        <v>39.299999999999997</v>
      </c>
      <c r="AI239" s="13">
        <v>39.200000000000003</v>
      </c>
      <c r="AJ239" s="13">
        <v>38.700000000000003</v>
      </c>
      <c r="AK239" s="13">
        <v>38.9</v>
      </c>
      <c r="AL239" s="13">
        <v>38.9</v>
      </c>
    </row>
    <row r="240" spans="1:38" x14ac:dyDescent="0.2">
      <c r="A240" s="11" t="s">
        <v>321</v>
      </c>
      <c r="B240" s="12" t="s">
        <v>334</v>
      </c>
      <c r="C240" s="12" t="s">
        <v>334</v>
      </c>
      <c r="D240" s="12" t="s">
        <v>334</v>
      </c>
      <c r="E240" s="12" t="s">
        <v>334</v>
      </c>
      <c r="F240" s="12" t="s">
        <v>334</v>
      </c>
      <c r="G240" s="12" t="s">
        <v>334</v>
      </c>
      <c r="H240" s="12" t="s">
        <v>334</v>
      </c>
      <c r="I240" s="12" t="s">
        <v>334</v>
      </c>
      <c r="J240" s="12" t="s">
        <v>334</v>
      </c>
      <c r="K240" s="12" t="s">
        <v>334</v>
      </c>
      <c r="L240" s="12" t="s">
        <v>334</v>
      </c>
      <c r="M240" s="12" t="s">
        <v>334</v>
      </c>
      <c r="N240" s="12" t="s">
        <v>334</v>
      </c>
      <c r="O240" s="12" t="s">
        <v>334</v>
      </c>
      <c r="P240" s="13">
        <v>40.700000000000003</v>
      </c>
      <c r="Q240" s="13">
        <v>40.5</v>
      </c>
      <c r="R240" s="13">
        <v>40.9</v>
      </c>
      <c r="S240" s="13">
        <v>41.1</v>
      </c>
      <c r="T240" s="13">
        <v>40.700000000000003</v>
      </c>
      <c r="U240" s="13">
        <v>41</v>
      </c>
      <c r="V240" s="13">
        <v>41</v>
      </c>
      <c r="W240" s="13">
        <v>41</v>
      </c>
      <c r="X240" s="13">
        <v>41.2</v>
      </c>
      <c r="Y240" s="13">
        <v>40.9</v>
      </c>
      <c r="Z240" s="13">
        <v>40.9</v>
      </c>
      <c r="AA240" s="13">
        <v>41</v>
      </c>
      <c r="AB240" s="13">
        <v>40.9</v>
      </c>
      <c r="AC240" s="13">
        <v>40.700000000000003</v>
      </c>
      <c r="AD240" s="13">
        <v>40.6</v>
      </c>
      <c r="AE240" s="13">
        <v>40.6</v>
      </c>
      <c r="AF240" s="13">
        <v>40.4</v>
      </c>
      <c r="AG240" s="13">
        <v>40.4</v>
      </c>
      <c r="AH240" s="13">
        <v>40.4</v>
      </c>
      <c r="AI240" s="13">
        <v>40.4</v>
      </c>
      <c r="AJ240" s="13">
        <v>40.299999999999997</v>
      </c>
      <c r="AK240" s="13">
        <v>40.200000000000003</v>
      </c>
      <c r="AL240" s="13">
        <v>40.299999999999997</v>
      </c>
    </row>
    <row r="241" spans="1:38" x14ac:dyDescent="0.2">
      <c r="A241" s="11" t="s">
        <v>322</v>
      </c>
      <c r="B241" s="12" t="s">
        <v>334</v>
      </c>
      <c r="C241" s="12" t="s">
        <v>334</v>
      </c>
      <c r="D241" s="12" t="s">
        <v>334</v>
      </c>
      <c r="E241" s="12" t="s">
        <v>334</v>
      </c>
      <c r="F241" s="12" t="s">
        <v>334</v>
      </c>
      <c r="G241" s="12" t="s">
        <v>334</v>
      </c>
      <c r="H241" s="12" t="s">
        <v>334</v>
      </c>
      <c r="I241" s="12" t="s">
        <v>334</v>
      </c>
      <c r="J241" s="12" t="s">
        <v>334</v>
      </c>
      <c r="K241" s="12" t="s">
        <v>334</v>
      </c>
      <c r="L241" s="12" t="s">
        <v>334</v>
      </c>
      <c r="M241" s="12" t="s">
        <v>334</v>
      </c>
      <c r="N241" s="12" t="s">
        <v>334</v>
      </c>
      <c r="O241" s="13">
        <v>39.700000000000003</v>
      </c>
      <c r="P241" s="13">
        <v>39.700000000000003</v>
      </c>
      <c r="Q241" s="13">
        <v>39.200000000000003</v>
      </c>
      <c r="R241" s="13">
        <v>38.9</v>
      </c>
      <c r="S241" s="13">
        <v>39.1</v>
      </c>
      <c r="T241" s="13">
        <v>39.4</v>
      </c>
      <c r="U241" s="13">
        <v>39.200000000000003</v>
      </c>
      <c r="V241" s="13">
        <v>38.700000000000003</v>
      </c>
      <c r="W241" s="13">
        <v>38.299999999999997</v>
      </c>
      <c r="X241" s="13">
        <v>38.299999999999997</v>
      </c>
      <c r="Y241" s="13">
        <v>38.1</v>
      </c>
      <c r="Z241" s="13">
        <v>38.299999999999997</v>
      </c>
      <c r="AA241" s="13">
        <v>38.1</v>
      </c>
      <c r="AB241" s="13">
        <v>38</v>
      </c>
      <c r="AC241" s="13">
        <v>37.700000000000003</v>
      </c>
      <c r="AD241" s="13">
        <v>38</v>
      </c>
      <c r="AE241" s="13">
        <v>38</v>
      </c>
      <c r="AF241" s="13">
        <v>38.200000000000003</v>
      </c>
      <c r="AG241" s="13">
        <v>37.4</v>
      </c>
      <c r="AH241" s="13">
        <v>38.4</v>
      </c>
      <c r="AI241" s="13">
        <v>38.299999999999997</v>
      </c>
      <c r="AJ241" s="13">
        <v>37.9</v>
      </c>
      <c r="AK241" s="13">
        <v>38.1</v>
      </c>
      <c r="AL241" s="13">
        <v>38.200000000000003</v>
      </c>
    </row>
    <row r="242" spans="1:38" x14ac:dyDescent="0.2">
      <c r="A242" s="11" t="s">
        <v>323</v>
      </c>
      <c r="B242" s="12" t="s">
        <v>334</v>
      </c>
      <c r="C242" s="12" t="s">
        <v>334</v>
      </c>
      <c r="D242" s="12" t="s">
        <v>334</v>
      </c>
      <c r="E242" s="12" t="s">
        <v>334</v>
      </c>
      <c r="F242" s="12" t="s">
        <v>334</v>
      </c>
      <c r="G242" s="12" t="s">
        <v>334</v>
      </c>
      <c r="H242" s="12" t="s">
        <v>334</v>
      </c>
      <c r="I242" s="12" t="s">
        <v>334</v>
      </c>
      <c r="J242" s="12" t="s">
        <v>334</v>
      </c>
      <c r="K242" s="12" t="s">
        <v>334</v>
      </c>
      <c r="L242" s="12" t="s">
        <v>334</v>
      </c>
      <c r="M242" s="12" t="s">
        <v>334</v>
      </c>
      <c r="N242" s="12" t="s">
        <v>334</v>
      </c>
      <c r="O242" s="12" t="s">
        <v>334</v>
      </c>
      <c r="P242" s="12" t="s">
        <v>334</v>
      </c>
      <c r="Q242" s="13">
        <v>41.4</v>
      </c>
      <c r="R242" s="13">
        <v>41</v>
      </c>
      <c r="S242" s="13">
        <v>41.1</v>
      </c>
      <c r="T242" s="13">
        <v>41.2</v>
      </c>
      <c r="U242" s="13">
        <v>40.799999999999997</v>
      </c>
      <c r="V242" s="13">
        <v>39.6</v>
      </c>
      <c r="W242" s="13">
        <v>39.4</v>
      </c>
      <c r="X242" s="13">
        <v>39.5</v>
      </c>
      <c r="Y242" s="13">
        <v>39.6</v>
      </c>
      <c r="Z242" s="13">
        <v>40</v>
      </c>
      <c r="AA242" s="13">
        <v>40</v>
      </c>
      <c r="AB242" s="13">
        <v>39.6</v>
      </c>
      <c r="AC242" s="13">
        <v>39.299999999999997</v>
      </c>
      <c r="AD242" s="13">
        <v>39.4</v>
      </c>
      <c r="AE242" s="13">
        <v>39.6</v>
      </c>
      <c r="AF242" s="13">
        <v>39.5</v>
      </c>
      <c r="AG242" s="13">
        <v>39.299999999999997</v>
      </c>
      <c r="AH242" s="13">
        <v>39.299999999999997</v>
      </c>
      <c r="AI242" s="13">
        <v>39.200000000000003</v>
      </c>
      <c r="AJ242" s="13">
        <v>38.799999999999997</v>
      </c>
      <c r="AK242" s="13">
        <v>38.700000000000003</v>
      </c>
      <c r="AL242" s="13">
        <v>39.1</v>
      </c>
    </row>
    <row r="243" spans="1:38" x14ac:dyDescent="0.2">
      <c r="A243" s="11" t="s">
        <v>324</v>
      </c>
      <c r="B243" s="12" t="s">
        <v>334</v>
      </c>
      <c r="C243" s="12" t="s">
        <v>334</v>
      </c>
      <c r="D243" s="12" t="s">
        <v>334</v>
      </c>
      <c r="E243" s="12" t="s">
        <v>334</v>
      </c>
      <c r="F243" s="12" t="s">
        <v>334</v>
      </c>
      <c r="G243" s="12" t="s">
        <v>334</v>
      </c>
      <c r="H243" s="12" t="s">
        <v>334</v>
      </c>
      <c r="I243" s="12" t="s">
        <v>334</v>
      </c>
      <c r="J243" s="12" t="s">
        <v>334</v>
      </c>
      <c r="K243" s="12" t="s">
        <v>334</v>
      </c>
      <c r="L243" s="12" t="s">
        <v>334</v>
      </c>
      <c r="M243" s="12" t="s">
        <v>334</v>
      </c>
      <c r="N243" s="12" t="s">
        <v>334</v>
      </c>
      <c r="O243" s="12" t="s">
        <v>334</v>
      </c>
      <c r="P243" s="13">
        <v>36.200000000000003</v>
      </c>
      <c r="Q243" s="13">
        <v>36.200000000000003</v>
      </c>
      <c r="R243" s="13">
        <v>35.700000000000003</v>
      </c>
      <c r="S243" s="13">
        <v>35.6</v>
      </c>
      <c r="T243" s="13">
        <v>35.5</v>
      </c>
      <c r="U243" s="13">
        <v>35.6</v>
      </c>
      <c r="V243" s="13">
        <v>35.4</v>
      </c>
      <c r="W243" s="13">
        <v>35.5</v>
      </c>
      <c r="X243" s="13">
        <v>35.299999999999997</v>
      </c>
      <c r="Y243" s="13">
        <v>35.1</v>
      </c>
      <c r="Z243" s="13">
        <v>35</v>
      </c>
      <c r="AA243" s="13">
        <v>35.200000000000003</v>
      </c>
      <c r="AB243" s="13">
        <v>34.799999999999997</v>
      </c>
      <c r="AC243" s="13">
        <v>34.9</v>
      </c>
      <c r="AD243" s="13">
        <v>34.9</v>
      </c>
      <c r="AE243" s="13">
        <v>34.9</v>
      </c>
      <c r="AF243" s="13">
        <v>35</v>
      </c>
      <c r="AG243" s="13">
        <v>34.799999999999997</v>
      </c>
      <c r="AH243" s="13">
        <v>34.700000000000003</v>
      </c>
      <c r="AI243" s="13">
        <v>35</v>
      </c>
      <c r="AJ243" s="13">
        <v>35</v>
      </c>
      <c r="AK243" s="13">
        <v>34.5</v>
      </c>
      <c r="AL243" s="13">
        <v>34.5</v>
      </c>
    </row>
    <row r="244" spans="1:38" x14ac:dyDescent="0.2">
      <c r="A244" s="11" t="s">
        <v>325</v>
      </c>
      <c r="B244" s="12" t="s">
        <v>334</v>
      </c>
      <c r="C244" s="12" t="s">
        <v>334</v>
      </c>
      <c r="D244" s="12" t="s">
        <v>334</v>
      </c>
      <c r="E244" s="12" t="s">
        <v>334</v>
      </c>
      <c r="F244" s="12" t="s">
        <v>334</v>
      </c>
      <c r="G244" s="12" t="s">
        <v>334</v>
      </c>
      <c r="H244" s="12" t="s">
        <v>334</v>
      </c>
      <c r="I244" s="12" t="s">
        <v>334</v>
      </c>
      <c r="J244" s="12" t="s">
        <v>334</v>
      </c>
      <c r="K244" s="12" t="s">
        <v>334</v>
      </c>
      <c r="L244" s="12" t="s">
        <v>334</v>
      </c>
      <c r="M244" s="12" t="s">
        <v>334</v>
      </c>
      <c r="N244" s="12" t="s">
        <v>334</v>
      </c>
      <c r="O244" s="12" t="s">
        <v>334</v>
      </c>
      <c r="P244" s="13">
        <v>34.299999999999997</v>
      </c>
      <c r="Q244" s="13">
        <v>34.299999999999997</v>
      </c>
      <c r="R244" s="13">
        <v>34.1</v>
      </c>
      <c r="S244" s="13">
        <v>34.6</v>
      </c>
      <c r="T244" s="13">
        <v>34.4</v>
      </c>
      <c r="U244" s="13">
        <v>34.200000000000003</v>
      </c>
      <c r="V244" s="13">
        <v>34</v>
      </c>
      <c r="W244" s="13">
        <v>33.700000000000003</v>
      </c>
      <c r="X244" s="13">
        <v>33.4</v>
      </c>
      <c r="Y244" s="13">
        <v>33.6</v>
      </c>
      <c r="Z244" s="13">
        <v>33.700000000000003</v>
      </c>
      <c r="AA244" s="13">
        <v>33.700000000000003</v>
      </c>
      <c r="AB244" s="13">
        <v>33.700000000000003</v>
      </c>
      <c r="AC244" s="13">
        <v>33.799999999999997</v>
      </c>
      <c r="AD244" s="13">
        <v>34.4</v>
      </c>
      <c r="AE244" s="13">
        <v>34.4</v>
      </c>
      <c r="AF244" s="13">
        <v>34.5</v>
      </c>
      <c r="AG244" s="13">
        <v>34.799999999999997</v>
      </c>
      <c r="AH244" s="13">
        <v>34.799999999999997</v>
      </c>
      <c r="AI244" s="13">
        <v>34.6</v>
      </c>
      <c r="AJ244" s="13">
        <v>34.9</v>
      </c>
      <c r="AK244" s="13">
        <v>34.9</v>
      </c>
      <c r="AL244" s="13">
        <v>34.9</v>
      </c>
    </row>
    <row r="245" spans="1:38" x14ac:dyDescent="0.2">
      <c r="A245" s="11" t="s">
        <v>326</v>
      </c>
      <c r="B245" s="12" t="s">
        <v>334</v>
      </c>
      <c r="C245" s="12" t="s">
        <v>334</v>
      </c>
      <c r="D245" s="12" t="s">
        <v>334</v>
      </c>
      <c r="E245" s="12" t="s">
        <v>334</v>
      </c>
      <c r="F245" s="12" t="s">
        <v>334</v>
      </c>
      <c r="G245" s="12" t="s">
        <v>334</v>
      </c>
      <c r="H245" s="12" t="s">
        <v>334</v>
      </c>
      <c r="I245" s="12" t="s">
        <v>334</v>
      </c>
      <c r="J245" s="12" t="s">
        <v>334</v>
      </c>
      <c r="K245" s="13">
        <v>33.200000000000003</v>
      </c>
      <c r="L245" s="13">
        <v>33</v>
      </c>
      <c r="M245" s="13">
        <v>33.1</v>
      </c>
      <c r="N245" s="13">
        <v>33.200000000000003</v>
      </c>
      <c r="O245" s="13">
        <v>33</v>
      </c>
      <c r="P245" s="13">
        <v>33</v>
      </c>
      <c r="Q245" s="13">
        <v>32.9</v>
      </c>
      <c r="R245" s="13">
        <v>32.9</v>
      </c>
      <c r="S245" s="13">
        <v>32.9</v>
      </c>
      <c r="T245" s="13">
        <v>32.700000000000003</v>
      </c>
      <c r="U245" s="13">
        <v>32.5</v>
      </c>
      <c r="V245" s="13">
        <v>32.200000000000003</v>
      </c>
      <c r="W245" s="13">
        <v>32</v>
      </c>
      <c r="X245" s="13">
        <v>32.200000000000003</v>
      </c>
      <c r="Y245" s="13">
        <v>32.1</v>
      </c>
      <c r="Z245" s="13">
        <v>32.200000000000003</v>
      </c>
      <c r="AA245" s="13">
        <v>32.1</v>
      </c>
      <c r="AB245" s="13">
        <v>31.9</v>
      </c>
      <c r="AC245" s="13">
        <v>31.5</v>
      </c>
      <c r="AD245" s="13">
        <v>31.5</v>
      </c>
      <c r="AE245" s="13">
        <v>31.7</v>
      </c>
      <c r="AF245" s="13">
        <v>31.9</v>
      </c>
      <c r="AG245" s="13">
        <v>32.1</v>
      </c>
      <c r="AH245" s="13">
        <v>32.299999999999997</v>
      </c>
      <c r="AI245" s="13">
        <v>32</v>
      </c>
      <c r="AJ245" s="13">
        <v>32.299999999999997</v>
      </c>
      <c r="AK245" s="13">
        <v>32.299999999999997</v>
      </c>
      <c r="AL245" s="13">
        <v>32</v>
      </c>
    </row>
    <row r="246" spans="1:38" x14ac:dyDescent="0.2">
      <c r="A246" s="11" t="s">
        <v>327</v>
      </c>
      <c r="B246" s="12" t="s">
        <v>334</v>
      </c>
      <c r="C246" s="12" t="s">
        <v>334</v>
      </c>
      <c r="D246" s="12" t="s">
        <v>334</v>
      </c>
      <c r="E246" s="12" t="s">
        <v>334</v>
      </c>
      <c r="F246" s="12" t="s">
        <v>334</v>
      </c>
      <c r="G246" s="12" t="s">
        <v>334</v>
      </c>
      <c r="H246" s="12" t="s">
        <v>334</v>
      </c>
      <c r="I246" s="12" t="s">
        <v>334</v>
      </c>
      <c r="J246" s="12" t="s">
        <v>334</v>
      </c>
      <c r="K246" s="12" t="s">
        <v>334</v>
      </c>
      <c r="L246" s="12" t="s">
        <v>334</v>
      </c>
      <c r="M246" s="12" t="s">
        <v>334</v>
      </c>
      <c r="N246" s="13">
        <v>35</v>
      </c>
      <c r="O246" s="13">
        <v>36.1</v>
      </c>
      <c r="P246" s="13">
        <v>35.799999999999997</v>
      </c>
      <c r="Q246" s="13">
        <v>34.4</v>
      </c>
      <c r="R246" s="13">
        <v>34.200000000000003</v>
      </c>
      <c r="S246" s="13">
        <v>34.6</v>
      </c>
      <c r="T246" s="13">
        <v>34.700000000000003</v>
      </c>
      <c r="U246" s="13">
        <v>34.5</v>
      </c>
      <c r="V246" s="13">
        <v>36.6</v>
      </c>
      <c r="W246" s="13">
        <v>37</v>
      </c>
      <c r="X246" s="13">
        <v>35.799999999999997</v>
      </c>
      <c r="Y246" s="13">
        <v>35.200000000000003</v>
      </c>
      <c r="Z246" s="13">
        <v>35.700000000000003</v>
      </c>
      <c r="AA246" s="13">
        <v>35.299999999999997</v>
      </c>
      <c r="AB246" s="13">
        <v>34</v>
      </c>
      <c r="AC246" s="13">
        <v>33.700000000000003</v>
      </c>
      <c r="AD246" s="13">
        <v>35.4</v>
      </c>
      <c r="AE246" s="13">
        <v>35.799999999999997</v>
      </c>
      <c r="AF246" s="13">
        <v>34.4</v>
      </c>
      <c r="AG246" s="13">
        <v>33.4</v>
      </c>
      <c r="AH246" s="13">
        <v>35</v>
      </c>
      <c r="AI246" s="13">
        <v>34.4</v>
      </c>
      <c r="AJ246" s="13">
        <v>34.799999999999997</v>
      </c>
      <c r="AK246" s="13">
        <v>35</v>
      </c>
      <c r="AL246" s="13">
        <v>34.4</v>
      </c>
    </row>
    <row r="247" spans="1:38" x14ac:dyDescent="0.2">
      <c r="A247" s="11" t="s">
        <v>328</v>
      </c>
      <c r="B247" s="12" t="s">
        <v>334</v>
      </c>
      <c r="C247" s="12" t="s">
        <v>334</v>
      </c>
      <c r="D247" s="12" t="s">
        <v>334</v>
      </c>
      <c r="E247" s="12" t="s">
        <v>334</v>
      </c>
      <c r="F247" s="12" t="s">
        <v>334</v>
      </c>
      <c r="G247" s="12" t="s">
        <v>334</v>
      </c>
      <c r="H247" s="12" t="s">
        <v>334</v>
      </c>
      <c r="I247" s="12" t="s">
        <v>334</v>
      </c>
      <c r="J247" s="12" t="s">
        <v>334</v>
      </c>
      <c r="K247" s="12" t="s">
        <v>334</v>
      </c>
      <c r="L247" s="12" t="s">
        <v>334</v>
      </c>
      <c r="M247" s="12" t="s">
        <v>334</v>
      </c>
      <c r="N247" s="12" t="s">
        <v>334</v>
      </c>
      <c r="O247" s="13">
        <v>33.4</v>
      </c>
      <c r="P247" s="13">
        <v>32.6</v>
      </c>
      <c r="Q247" s="13">
        <v>33.299999999999997</v>
      </c>
      <c r="R247" s="13">
        <v>32.9</v>
      </c>
      <c r="S247" s="13">
        <v>33</v>
      </c>
      <c r="T247" s="13">
        <v>33.5</v>
      </c>
      <c r="U247" s="13">
        <v>33.6</v>
      </c>
      <c r="V247" s="13">
        <v>32.6</v>
      </c>
      <c r="W247" s="13">
        <v>32.1</v>
      </c>
      <c r="X247" s="13">
        <v>32.4</v>
      </c>
      <c r="Y247" s="13">
        <v>31.9</v>
      </c>
      <c r="Z247" s="13">
        <v>31.9</v>
      </c>
      <c r="AA247" s="13">
        <v>32.1</v>
      </c>
      <c r="AB247" s="13">
        <v>32.299999999999997</v>
      </c>
      <c r="AC247" s="13">
        <v>32.200000000000003</v>
      </c>
      <c r="AD247" s="13">
        <v>32.4</v>
      </c>
      <c r="AE247" s="13">
        <v>32</v>
      </c>
      <c r="AF247" s="13">
        <v>31.6</v>
      </c>
      <c r="AG247" s="13">
        <v>31.8</v>
      </c>
      <c r="AH247" s="13">
        <v>31.3</v>
      </c>
      <c r="AI247" s="13">
        <v>32</v>
      </c>
      <c r="AJ247" s="13">
        <v>32.700000000000003</v>
      </c>
      <c r="AK247" s="13">
        <v>32.4</v>
      </c>
      <c r="AL247" s="13">
        <v>32.5</v>
      </c>
    </row>
    <row r="248" spans="1:38" x14ac:dyDescent="0.2">
      <c r="A248" s="11" t="s">
        <v>329</v>
      </c>
      <c r="B248" s="12" t="s">
        <v>334</v>
      </c>
      <c r="C248" s="12" t="s">
        <v>334</v>
      </c>
      <c r="D248" s="12" t="s">
        <v>334</v>
      </c>
      <c r="E248" s="12" t="s">
        <v>334</v>
      </c>
      <c r="F248" s="12" t="s">
        <v>334</v>
      </c>
      <c r="G248" s="12" t="s">
        <v>334</v>
      </c>
      <c r="H248" s="12" t="s">
        <v>334</v>
      </c>
      <c r="I248" s="12" t="s">
        <v>334</v>
      </c>
      <c r="J248" s="12" t="s">
        <v>334</v>
      </c>
      <c r="K248" s="12" t="s">
        <v>334</v>
      </c>
      <c r="L248" s="12" t="s">
        <v>334</v>
      </c>
      <c r="M248" s="12" t="s">
        <v>334</v>
      </c>
      <c r="N248" s="12" t="s">
        <v>334</v>
      </c>
      <c r="O248" s="13">
        <v>33.200000000000003</v>
      </c>
      <c r="P248" s="13">
        <v>32.799999999999997</v>
      </c>
      <c r="Q248" s="13">
        <v>32.799999999999997</v>
      </c>
      <c r="R248" s="13">
        <v>32.299999999999997</v>
      </c>
      <c r="S248" s="13">
        <v>32.200000000000003</v>
      </c>
      <c r="T248" s="13">
        <v>31.3</v>
      </c>
      <c r="U248" s="13">
        <v>31.1</v>
      </c>
      <c r="V248" s="13">
        <v>31.1</v>
      </c>
      <c r="W248" s="13">
        <v>31.2</v>
      </c>
      <c r="X248" s="13">
        <v>30.9</v>
      </c>
      <c r="Y248" s="13">
        <v>30.8</v>
      </c>
      <c r="Z248" s="13">
        <v>30.8</v>
      </c>
      <c r="AA248" s="13">
        <v>30.9</v>
      </c>
      <c r="AB248" s="13">
        <v>30</v>
      </c>
      <c r="AC248" s="13">
        <v>30.6</v>
      </c>
      <c r="AD248" s="13">
        <v>33.1</v>
      </c>
      <c r="AE248" s="13">
        <v>33.1</v>
      </c>
      <c r="AF248" s="13">
        <v>33</v>
      </c>
      <c r="AG248" s="13">
        <v>32.799999999999997</v>
      </c>
      <c r="AH248" s="13">
        <v>32.6</v>
      </c>
      <c r="AI248" s="13">
        <v>32.700000000000003</v>
      </c>
      <c r="AJ248" s="13">
        <v>32.700000000000003</v>
      </c>
      <c r="AK248" s="13">
        <v>32.799999999999997</v>
      </c>
      <c r="AL248" s="13">
        <v>32.6</v>
      </c>
    </row>
    <row r="249" spans="1:38" x14ac:dyDescent="0.2">
      <c r="A249" s="11" t="s">
        <v>330</v>
      </c>
      <c r="B249" s="12" t="s">
        <v>334</v>
      </c>
      <c r="C249" s="12" t="s">
        <v>334</v>
      </c>
      <c r="D249" s="12" t="s">
        <v>334</v>
      </c>
      <c r="E249" s="12" t="s">
        <v>334</v>
      </c>
      <c r="F249" s="12" t="s">
        <v>334</v>
      </c>
      <c r="G249" s="12" t="s">
        <v>334</v>
      </c>
      <c r="H249" s="12" t="s">
        <v>334</v>
      </c>
      <c r="I249" s="12" t="s">
        <v>334</v>
      </c>
      <c r="J249" s="12" t="s">
        <v>334</v>
      </c>
      <c r="K249" s="12" t="s">
        <v>334</v>
      </c>
      <c r="L249" s="12" t="s">
        <v>334</v>
      </c>
      <c r="M249" s="12" t="s">
        <v>334</v>
      </c>
      <c r="N249" s="12" t="s">
        <v>334</v>
      </c>
      <c r="O249" s="12" t="s">
        <v>334</v>
      </c>
      <c r="P249" s="12" t="s">
        <v>334</v>
      </c>
      <c r="Q249" s="12" t="s">
        <v>334</v>
      </c>
      <c r="R249" s="12" t="s">
        <v>334</v>
      </c>
      <c r="S249" s="12" t="s">
        <v>334</v>
      </c>
      <c r="T249" s="12" t="s">
        <v>334</v>
      </c>
      <c r="U249" s="12" t="s">
        <v>334</v>
      </c>
      <c r="V249" s="12" t="s">
        <v>334</v>
      </c>
      <c r="W249" s="12" t="s">
        <v>334</v>
      </c>
      <c r="X249" s="12" t="s">
        <v>334</v>
      </c>
      <c r="Y249" s="12" t="s">
        <v>334</v>
      </c>
      <c r="Z249" s="12" t="s">
        <v>334</v>
      </c>
      <c r="AA249" s="12" t="s">
        <v>334</v>
      </c>
      <c r="AB249" s="12" t="s">
        <v>334</v>
      </c>
      <c r="AC249" s="12" t="s">
        <v>334</v>
      </c>
      <c r="AD249" s="13">
        <v>42.1</v>
      </c>
      <c r="AE249" s="13">
        <v>42.5</v>
      </c>
      <c r="AF249" s="13">
        <v>42.7</v>
      </c>
      <c r="AG249" s="13">
        <v>42.2</v>
      </c>
      <c r="AH249" s="13">
        <v>42.4</v>
      </c>
      <c r="AI249" s="13">
        <v>42</v>
      </c>
      <c r="AJ249" s="13">
        <v>42.3</v>
      </c>
      <c r="AK249" s="13">
        <v>42.2</v>
      </c>
      <c r="AL249" s="13">
        <v>42.5</v>
      </c>
    </row>
    <row r="250" spans="1:38" x14ac:dyDescent="0.2">
      <c r="A250" s="11" t="s">
        <v>331</v>
      </c>
      <c r="B250" s="12" t="s">
        <v>334</v>
      </c>
      <c r="C250" s="12" t="s">
        <v>334</v>
      </c>
      <c r="D250" s="12" t="s">
        <v>334</v>
      </c>
      <c r="E250" s="12" t="s">
        <v>334</v>
      </c>
      <c r="F250" s="12" t="s">
        <v>334</v>
      </c>
      <c r="G250" s="12" t="s">
        <v>334</v>
      </c>
      <c r="H250" s="12" t="s">
        <v>334</v>
      </c>
      <c r="I250" s="12" t="s">
        <v>334</v>
      </c>
      <c r="J250" s="12" t="s">
        <v>334</v>
      </c>
      <c r="K250" s="12" t="s">
        <v>334</v>
      </c>
      <c r="L250" s="12" t="s">
        <v>334</v>
      </c>
      <c r="M250" s="12" t="s">
        <v>334</v>
      </c>
      <c r="N250" s="12" t="s">
        <v>334</v>
      </c>
      <c r="O250" s="12" t="s">
        <v>334</v>
      </c>
      <c r="P250" s="12" t="s">
        <v>334</v>
      </c>
      <c r="Q250" s="12" t="s">
        <v>334</v>
      </c>
      <c r="R250" s="12" t="s">
        <v>334</v>
      </c>
      <c r="S250" s="12" t="s">
        <v>334</v>
      </c>
      <c r="T250" s="12" t="s">
        <v>334</v>
      </c>
      <c r="U250" s="12" t="s">
        <v>334</v>
      </c>
      <c r="V250" s="12" t="s">
        <v>334</v>
      </c>
      <c r="W250" s="12" t="s">
        <v>334</v>
      </c>
      <c r="X250" s="12" t="s">
        <v>334</v>
      </c>
      <c r="Y250" s="13">
        <v>41.5</v>
      </c>
      <c r="Z250" s="13">
        <v>41.6</v>
      </c>
      <c r="AA250" s="13">
        <v>41.5</v>
      </c>
      <c r="AB250" s="13">
        <v>41.3</v>
      </c>
      <c r="AC250" s="13">
        <v>41.5</v>
      </c>
      <c r="AD250" s="13">
        <v>41.1</v>
      </c>
      <c r="AE250" s="13">
        <v>41</v>
      </c>
      <c r="AF250" s="13">
        <v>41</v>
      </c>
      <c r="AG250" s="13">
        <v>40.5</v>
      </c>
      <c r="AH250" s="13">
        <v>40.4</v>
      </c>
      <c r="AI250" s="13">
        <v>40.9</v>
      </c>
      <c r="AJ250" s="13">
        <v>41.2</v>
      </c>
      <c r="AK250" s="13">
        <v>40.9</v>
      </c>
      <c r="AL250" s="13">
        <v>40.9</v>
      </c>
    </row>
    <row r="251" spans="1:38" x14ac:dyDescent="0.2">
      <c r="A251" s="11" t="s">
        <v>332</v>
      </c>
      <c r="B251" s="12" t="s">
        <v>334</v>
      </c>
      <c r="C251" s="12" t="s">
        <v>334</v>
      </c>
      <c r="D251" s="12" t="s">
        <v>334</v>
      </c>
      <c r="E251" s="12" t="s">
        <v>334</v>
      </c>
      <c r="F251" s="12" t="s">
        <v>334</v>
      </c>
      <c r="G251" s="12" t="s">
        <v>334</v>
      </c>
      <c r="H251" s="12" t="s">
        <v>334</v>
      </c>
      <c r="I251" s="12" t="s">
        <v>334</v>
      </c>
      <c r="J251" s="12" t="s">
        <v>334</v>
      </c>
      <c r="K251" s="12" t="s">
        <v>334</v>
      </c>
      <c r="L251" s="12" t="s">
        <v>334</v>
      </c>
      <c r="M251" s="12" t="s">
        <v>334</v>
      </c>
      <c r="N251" s="12" t="s">
        <v>334</v>
      </c>
      <c r="O251" s="12" t="s">
        <v>334</v>
      </c>
      <c r="P251" s="12" t="s">
        <v>334</v>
      </c>
      <c r="Q251" s="12" t="s">
        <v>334</v>
      </c>
      <c r="R251" s="12" t="s">
        <v>334</v>
      </c>
      <c r="S251" s="12" t="s">
        <v>334</v>
      </c>
      <c r="T251" s="12" t="s">
        <v>334</v>
      </c>
      <c r="U251" s="12" t="s">
        <v>334</v>
      </c>
      <c r="V251" s="12" t="s">
        <v>334</v>
      </c>
      <c r="W251" s="12" t="s">
        <v>334</v>
      </c>
      <c r="X251" s="12" t="s">
        <v>334</v>
      </c>
      <c r="Y251" s="12" t="s">
        <v>334</v>
      </c>
      <c r="Z251" s="12" t="s">
        <v>334</v>
      </c>
      <c r="AA251" s="12" t="s">
        <v>334</v>
      </c>
      <c r="AB251" s="12" t="s">
        <v>334</v>
      </c>
      <c r="AC251" s="13">
        <v>41.6</v>
      </c>
      <c r="AD251" s="12" t="s">
        <v>334</v>
      </c>
      <c r="AE251" s="12" t="s">
        <v>334</v>
      </c>
      <c r="AF251" s="13">
        <v>41.3</v>
      </c>
      <c r="AG251" s="13">
        <v>41.3</v>
      </c>
      <c r="AH251" s="13">
        <v>41.5</v>
      </c>
      <c r="AI251" s="13">
        <v>41.2</v>
      </c>
      <c r="AJ251" s="13">
        <v>41.5</v>
      </c>
      <c r="AK251" s="13">
        <v>41.2</v>
      </c>
      <c r="AL251" s="13">
        <v>41</v>
      </c>
    </row>
    <row r="252" spans="1:38" x14ac:dyDescent="0.2">
      <c r="A252" s="11" t="s">
        <v>333</v>
      </c>
      <c r="B252" s="12" t="s">
        <v>334</v>
      </c>
      <c r="C252" s="12" t="s">
        <v>334</v>
      </c>
      <c r="D252" s="12" t="s">
        <v>334</v>
      </c>
      <c r="E252" s="12" t="s">
        <v>334</v>
      </c>
      <c r="F252" s="12" t="s">
        <v>334</v>
      </c>
      <c r="G252" s="12" t="s">
        <v>334</v>
      </c>
      <c r="H252" s="12" t="s">
        <v>334</v>
      </c>
      <c r="I252" s="12" t="s">
        <v>334</v>
      </c>
      <c r="J252" s="12" t="s">
        <v>334</v>
      </c>
      <c r="K252" s="12" t="s">
        <v>334</v>
      </c>
      <c r="L252" s="12" t="s">
        <v>334</v>
      </c>
      <c r="M252" s="12" t="s">
        <v>334</v>
      </c>
      <c r="N252" s="12" t="s">
        <v>334</v>
      </c>
      <c r="O252" s="12" t="s">
        <v>334</v>
      </c>
      <c r="P252" s="12" t="s">
        <v>334</v>
      </c>
      <c r="Q252" s="12" t="s">
        <v>334</v>
      </c>
      <c r="R252" s="12" t="s">
        <v>334</v>
      </c>
      <c r="S252" s="12" t="s">
        <v>334</v>
      </c>
      <c r="T252" s="12" t="s">
        <v>334</v>
      </c>
      <c r="U252" s="12" t="s">
        <v>334</v>
      </c>
      <c r="V252" s="12" t="s">
        <v>334</v>
      </c>
      <c r="W252" s="12" t="s">
        <v>334</v>
      </c>
      <c r="X252" s="12" t="s">
        <v>334</v>
      </c>
      <c r="Y252" s="13">
        <v>49.5</v>
      </c>
      <c r="Z252" s="13">
        <v>49.1</v>
      </c>
      <c r="AA252" s="13">
        <v>48.8</v>
      </c>
      <c r="AB252" s="13">
        <v>48.7</v>
      </c>
      <c r="AC252" s="13">
        <v>47.9</v>
      </c>
      <c r="AD252" s="13">
        <v>47.3</v>
      </c>
      <c r="AE252" s="13">
        <v>46.1</v>
      </c>
      <c r="AF252" s="13">
        <v>46</v>
      </c>
      <c r="AG252" s="13">
        <v>45.7</v>
      </c>
      <c r="AH252" s="13">
        <v>45.3</v>
      </c>
      <c r="AI252" s="13">
        <v>44.7</v>
      </c>
      <c r="AJ252" s="13">
        <v>44.6</v>
      </c>
      <c r="AK252" s="13">
        <v>44.2</v>
      </c>
      <c r="AL252" s="13">
        <v>43.6</v>
      </c>
    </row>
    <row r="253" spans="1:38" ht="14.25" x14ac:dyDescent="0.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row>
    <row r="254" spans="1:38" ht="14.25" x14ac:dyDescent="0.2">
      <c r="A254" s="8" t="s">
        <v>335</v>
      </c>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row>
    <row r="255" spans="1:38" ht="14.25" x14ac:dyDescent="0.2">
      <c r="A255" s="8" t="s">
        <v>334</v>
      </c>
      <c r="B255" s="8" t="s">
        <v>336</v>
      </c>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row>
    <row r="256" spans="1:38" ht="14.25" x14ac:dyDescent="0.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row>
    <row r="257" spans="1:38" ht="14.25" x14ac:dyDescent="0.2">
      <c r="A257" s="8" t="s">
        <v>249</v>
      </c>
      <c r="B257" s="8" t="s">
        <v>250</v>
      </c>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row>
    <row r="258" spans="1:38" ht="14.25" x14ac:dyDescent="0.2">
      <c r="A258" s="8" t="s">
        <v>251</v>
      </c>
      <c r="B258" s="8" t="s">
        <v>341</v>
      </c>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row>
    <row r="259" spans="1:38" ht="14.25" x14ac:dyDescent="0.2">
      <c r="A259" s="8" t="s">
        <v>252</v>
      </c>
      <c r="B259" s="8" t="s">
        <v>253</v>
      </c>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row>
    <row r="260" spans="1:38" ht="14.25" x14ac:dyDescent="0.2">
      <c r="A260" s="8" t="s">
        <v>254</v>
      </c>
      <c r="B260" s="8" t="s">
        <v>250</v>
      </c>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row>
    <row r="261" spans="1:38" ht="14.25" x14ac:dyDescent="0.2">
      <c r="A261" s="8" t="s">
        <v>255</v>
      </c>
      <c r="B261" s="8" t="s">
        <v>256</v>
      </c>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row>
    <row r="262" spans="1:38" ht="14.25" x14ac:dyDescent="0.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row>
    <row r="263" spans="1:38" x14ac:dyDescent="0.2">
      <c r="A263" s="11" t="s">
        <v>257</v>
      </c>
      <c r="B263" s="11" t="s">
        <v>258</v>
      </c>
      <c r="C263" s="11" t="s">
        <v>259</v>
      </c>
      <c r="D263" s="11" t="s">
        <v>260</v>
      </c>
      <c r="E263" s="11" t="s">
        <v>261</v>
      </c>
      <c r="F263" s="11" t="s">
        <v>262</v>
      </c>
      <c r="G263" s="11" t="s">
        <v>263</v>
      </c>
      <c r="H263" s="11" t="s">
        <v>264</v>
      </c>
      <c r="I263" s="11" t="s">
        <v>265</v>
      </c>
      <c r="J263" s="11" t="s">
        <v>266</v>
      </c>
      <c r="K263" s="11" t="s">
        <v>267</v>
      </c>
      <c r="L263" s="11" t="s">
        <v>268</v>
      </c>
      <c r="M263" s="11" t="s">
        <v>269</v>
      </c>
      <c r="N263" s="11" t="s">
        <v>270</v>
      </c>
      <c r="O263" s="11" t="s">
        <v>271</v>
      </c>
      <c r="P263" s="11" t="s">
        <v>272</v>
      </c>
      <c r="Q263" s="11" t="s">
        <v>273</v>
      </c>
      <c r="R263" s="11" t="s">
        <v>274</v>
      </c>
      <c r="S263" s="11" t="s">
        <v>275</v>
      </c>
      <c r="T263" s="11" t="s">
        <v>276</v>
      </c>
      <c r="U263" s="11" t="s">
        <v>277</v>
      </c>
      <c r="V263" s="11" t="s">
        <v>278</v>
      </c>
      <c r="W263" s="11" t="s">
        <v>279</v>
      </c>
      <c r="X263" s="11" t="s">
        <v>280</v>
      </c>
      <c r="Y263" s="11" t="s">
        <v>281</v>
      </c>
      <c r="Z263" s="11" t="s">
        <v>282</v>
      </c>
      <c r="AA263" s="11" t="s">
        <v>283</v>
      </c>
      <c r="AB263" s="11" t="s">
        <v>284</v>
      </c>
      <c r="AC263" s="11" t="s">
        <v>285</v>
      </c>
      <c r="AD263" s="11" t="s">
        <v>286</v>
      </c>
      <c r="AE263" s="11" t="s">
        <v>287</v>
      </c>
      <c r="AF263" s="11" t="s">
        <v>288</v>
      </c>
      <c r="AG263" s="11" t="s">
        <v>289</v>
      </c>
      <c r="AH263" s="11" t="s">
        <v>290</v>
      </c>
      <c r="AI263" s="11" t="s">
        <v>291</v>
      </c>
      <c r="AJ263" s="11" t="s">
        <v>292</v>
      </c>
      <c r="AK263" s="11" t="s">
        <v>293</v>
      </c>
      <c r="AL263" s="11" t="s">
        <v>294</v>
      </c>
    </row>
    <row r="264" spans="1:38" x14ac:dyDescent="0.2">
      <c r="A264" s="11" t="s">
        <v>295</v>
      </c>
      <c r="B264" s="12" t="s">
        <v>334</v>
      </c>
      <c r="C264" s="12" t="s">
        <v>334</v>
      </c>
      <c r="D264" s="12" t="s">
        <v>334</v>
      </c>
      <c r="E264" s="12" t="s">
        <v>334</v>
      </c>
      <c r="F264" s="12" t="s">
        <v>334</v>
      </c>
      <c r="G264" s="12" t="s">
        <v>334</v>
      </c>
      <c r="H264" s="12" t="s">
        <v>334</v>
      </c>
      <c r="I264" s="12" t="s">
        <v>334</v>
      </c>
      <c r="J264" s="12" t="s">
        <v>334</v>
      </c>
      <c r="K264" s="12" t="s">
        <v>334</v>
      </c>
      <c r="L264" s="12" t="s">
        <v>334</v>
      </c>
      <c r="M264" s="12" t="s">
        <v>334</v>
      </c>
      <c r="N264" s="12" t="s">
        <v>334</v>
      </c>
      <c r="O264" s="12" t="s">
        <v>334</v>
      </c>
      <c r="P264" s="12" t="s">
        <v>334</v>
      </c>
      <c r="Q264" s="12" t="s">
        <v>334</v>
      </c>
      <c r="R264" s="12" t="s">
        <v>334</v>
      </c>
      <c r="S264" s="12" t="s">
        <v>334</v>
      </c>
      <c r="T264" s="12" t="s">
        <v>334</v>
      </c>
      <c r="U264" s="13">
        <v>20.2</v>
      </c>
      <c r="V264" s="13">
        <v>20.3</v>
      </c>
      <c r="W264" s="13">
        <v>19.899999999999999</v>
      </c>
      <c r="X264" s="13">
        <v>20.100000000000001</v>
      </c>
      <c r="Y264" s="13">
        <v>20.2</v>
      </c>
      <c r="Z264" s="13">
        <v>20.2</v>
      </c>
      <c r="AA264" s="13">
        <v>20.2</v>
      </c>
      <c r="AB264" s="13">
        <v>20.3</v>
      </c>
      <c r="AC264" s="13">
        <v>20.3</v>
      </c>
      <c r="AD264" s="13">
        <v>20.2</v>
      </c>
      <c r="AE264" s="13">
        <v>20.100000000000001</v>
      </c>
      <c r="AF264" s="13">
        <v>20.2</v>
      </c>
      <c r="AG264" s="13">
        <v>20.3</v>
      </c>
      <c r="AH264" s="13">
        <v>20.399999999999999</v>
      </c>
      <c r="AI264" s="13">
        <v>20.5</v>
      </c>
      <c r="AJ264" s="13">
        <v>20.5</v>
      </c>
      <c r="AK264" s="13">
        <v>20.7</v>
      </c>
      <c r="AL264" s="13">
        <v>20.8</v>
      </c>
    </row>
    <row r="265" spans="1:38" x14ac:dyDescent="0.2">
      <c r="A265" s="11" t="s">
        <v>296</v>
      </c>
      <c r="B265" s="12" t="s">
        <v>334</v>
      </c>
      <c r="C265" s="12" t="s">
        <v>334</v>
      </c>
      <c r="D265" s="12" t="s">
        <v>334</v>
      </c>
      <c r="E265" s="12" t="s">
        <v>334</v>
      </c>
      <c r="F265" s="12" t="s">
        <v>334</v>
      </c>
      <c r="G265" s="12" t="s">
        <v>334</v>
      </c>
      <c r="H265" s="12" t="s">
        <v>334</v>
      </c>
      <c r="I265" s="12" t="s">
        <v>334</v>
      </c>
      <c r="J265" s="12" t="s">
        <v>334</v>
      </c>
      <c r="K265" s="12" t="s">
        <v>334</v>
      </c>
      <c r="L265" s="12" t="s">
        <v>334</v>
      </c>
      <c r="M265" s="12" t="s">
        <v>334</v>
      </c>
      <c r="N265" s="12" t="s">
        <v>334</v>
      </c>
      <c r="O265" s="12" t="s">
        <v>334</v>
      </c>
      <c r="P265" s="12" t="s">
        <v>334</v>
      </c>
      <c r="Q265" s="12" t="s">
        <v>334</v>
      </c>
      <c r="R265" s="12" t="s">
        <v>334</v>
      </c>
      <c r="S265" s="12" t="s">
        <v>334</v>
      </c>
      <c r="T265" s="12" t="s">
        <v>334</v>
      </c>
      <c r="U265" s="13">
        <v>19.899999999999999</v>
      </c>
      <c r="V265" s="13">
        <v>19.899999999999999</v>
      </c>
      <c r="W265" s="13">
        <v>19.7</v>
      </c>
      <c r="X265" s="13">
        <v>19.899999999999999</v>
      </c>
      <c r="Y265" s="13">
        <v>20</v>
      </c>
      <c r="Z265" s="13">
        <v>20</v>
      </c>
      <c r="AA265" s="13">
        <v>19.899999999999999</v>
      </c>
      <c r="AB265" s="13">
        <v>20</v>
      </c>
      <c r="AC265" s="13">
        <v>20.100000000000001</v>
      </c>
      <c r="AD265" s="13">
        <v>19.899999999999999</v>
      </c>
      <c r="AE265" s="13">
        <v>19.899999999999999</v>
      </c>
      <c r="AF265" s="13">
        <v>20</v>
      </c>
      <c r="AG265" s="13">
        <v>20.100000000000001</v>
      </c>
      <c r="AH265" s="13">
        <v>20.2</v>
      </c>
      <c r="AI265" s="13">
        <v>20.3</v>
      </c>
      <c r="AJ265" s="13">
        <v>20.3</v>
      </c>
      <c r="AK265" s="13">
        <v>20.5</v>
      </c>
      <c r="AL265" s="13">
        <v>20.6</v>
      </c>
    </row>
    <row r="266" spans="1:38" x14ac:dyDescent="0.2">
      <c r="A266" s="11" t="s">
        <v>297</v>
      </c>
      <c r="B266" s="12" t="s">
        <v>334</v>
      </c>
      <c r="C266" s="12" t="s">
        <v>334</v>
      </c>
      <c r="D266" s="12" t="s">
        <v>334</v>
      </c>
      <c r="E266" s="12" t="s">
        <v>334</v>
      </c>
      <c r="F266" s="12" t="s">
        <v>334</v>
      </c>
      <c r="G266" s="12" t="s">
        <v>334</v>
      </c>
      <c r="H266" s="12" t="s">
        <v>334</v>
      </c>
      <c r="I266" s="12" t="s">
        <v>334</v>
      </c>
      <c r="J266" s="12" t="s">
        <v>334</v>
      </c>
      <c r="K266" s="12" t="s">
        <v>334</v>
      </c>
      <c r="L266" s="12" t="s">
        <v>334</v>
      </c>
      <c r="M266" s="12" t="s">
        <v>334</v>
      </c>
      <c r="N266" s="13">
        <v>19.8</v>
      </c>
      <c r="O266" s="13">
        <v>19.7</v>
      </c>
      <c r="P266" s="13">
        <v>19.600000000000001</v>
      </c>
      <c r="Q266" s="13">
        <v>19.5</v>
      </c>
      <c r="R266" s="13">
        <v>19.5</v>
      </c>
      <c r="S266" s="13">
        <v>19.600000000000001</v>
      </c>
      <c r="T266" s="13">
        <v>19.7</v>
      </c>
      <c r="U266" s="13">
        <v>19.600000000000001</v>
      </c>
      <c r="V266" s="13">
        <v>19.600000000000001</v>
      </c>
      <c r="W266" s="13">
        <v>19.399999999999999</v>
      </c>
      <c r="X266" s="13">
        <v>19.600000000000001</v>
      </c>
      <c r="Y266" s="13">
        <v>19.8</v>
      </c>
      <c r="Z266" s="13">
        <v>19.8</v>
      </c>
      <c r="AA266" s="13">
        <v>19.8</v>
      </c>
      <c r="AB266" s="13">
        <v>19.8</v>
      </c>
      <c r="AC266" s="13">
        <v>19.899999999999999</v>
      </c>
      <c r="AD266" s="13">
        <v>19.8</v>
      </c>
      <c r="AE266" s="13">
        <v>19.8</v>
      </c>
      <c r="AF266" s="13">
        <v>19.899999999999999</v>
      </c>
      <c r="AG266" s="13">
        <v>20</v>
      </c>
      <c r="AH266" s="13">
        <v>20.100000000000001</v>
      </c>
      <c r="AI266" s="13">
        <v>20.2</v>
      </c>
      <c r="AJ266" s="13">
        <v>20.3</v>
      </c>
      <c r="AK266" s="13">
        <v>20.399999999999999</v>
      </c>
      <c r="AL266" s="13">
        <v>20.5</v>
      </c>
    </row>
    <row r="267" spans="1:38" x14ac:dyDescent="0.2">
      <c r="A267" s="11" t="s">
        <v>298</v>
      </c>
      <c r="B267" s="12" t="s">
        <v>334</v>
      </c>
      <c r="C267" s="12" t="s">
        <v>334</v>
      </c>
      <c r="D267" s="12" t="s">
        <v>334</v>
      </c>
      <c r="E267" s="12" t="s">
        <v>334</v>
      </c>
      <c r="F267" s="12" t="s">
        <v>334</v>
      </c>
      <c r="G267" s="12" t="s">
        <v>334</v>
      </c>
      <c r="H267" s="12" t="s">
        <v>334</v>
      </c>
      <c r="I267" s="12" t="s">
        <v>334</v>
      </c>
      <c r="J267" s="12" t="s">
        <v>334</v>
      </c>
      <c r="K267" s="12" t="s">
        <v>334</v>
      </c>
      <c r="L267" s="12" t="s">
        <v>334</v>
      </c>
      <c r="M267" s="12" t="s">
        <v>334</v>
      </c>
      <c r="N267" s="12" t="s">
        <v>334</v>
      </c>
      <c r="O267" s="12" t="s">
        <v>334</v>
      </c>
      <c r="P267" s="12" t="s">
        <v>334</v>
      </c>
      <c r="Q267" s="12" t="s">
        <v>334</v>
      </c>
      <c r="R267" s="12" t="s">
        <v>334</v>
      </c>
      <c r="S267" s="13">
        <v>20</v>
      </c>
      <c r="T267" s="13">
        <v>20</v>
      </c>
      <c r="U267" s="13">
        <v>19.899999999999999</v>
      </c>
      <c r="V267" s="13">
        <v>19.899999999999999</v>
      </c>
      <c r="W267" s="13">
        <v>19.600000000000001</v>
      </c>
      <c r="X267" s="13">
        <v>19.7</v>
      </c>
      <c r="Y267" s="13">
        <v>19.899999999999999</v>
      </c>
      <c r="Z267" s="13">
        <v>19.899999999999999</v>
      </c>
      <c r="AA267" s="13">
        <v>19.899999999999999</v>
      </c>
      <c r="AB267" s="13">
        <v>20</v>
      </c>
      <c r="AC267" s="13">
        <v>20</v>
      </c>
      <c r="AD267" s="13">
        <v>19.899999999999999</v>
      </c>
      <c r="AE267" s="13">
        <v>19.899999999999999</v>
      </c>
      <c r="AF267" s="13">
        <v>20</v>
      </c>
      <c r="AG267" s="13">
        <v>20.100000000000001</v>
      </c>
      <c r="AH267" s="13">
        <v>20.2</v>
      </c>
      <c r="AI267" s="13">
        <v>20.3</v>
      </c>
      <c r="AJ267" s="13">
        <v>20.399999999999999</v>
      </c>
      <c r="AK267" s="13">
        <v>20.6</v>
      </c>
      <c r="AL267" s="13">
        <v>20.7</v>
      </c>
    </row>
    <row r="268" spans="1:38" x14ac:dyDescent="0.2">
      <c r="A268" s="11" t="s">
        <v>299</v>
      </c>
      <c r="B268" s="13">
        <v>20.6</v>
      </c>
      <c r="C268" s="13">
        <v>20.399999999999999</v>
      </c>
      <c r="D268" s="13">
        <v>20.8</v>
      </c>
      <c r="E268" s="13">
        <v>20.2</v>
      </c>
      <c r="F268" s="13">
        <v>20</v>
      </c>
      <c r="G268" s="13">
        <v>20.100000000000001</v>
      </c>
      <c r="H268" s="13">
        <v>20.2</v>
      </c>
      <c r="I268" s="13">
        <v>20.6</v>
      </c>
      <c r="J268" s="13">
        <v>20.399999999999999</v>
      </c>
      <c r="K268" s="13">
        <v>20.6</v>
      </c>
      <c r="L268" s="13">
        <v>20.8</v>
      </c>
      <c r="M268" s="13">
        <v>20.9</v>
      </c>
      <c r="N268" s="13">
        <v>21.3</v>
      </c>
      <c r="O268" s="13">
        <v>21.3</v>
      </c>
      <c r="P268" s="13">
        <v>21.5</v>
      </c>
      <c r="Q268" s="13">
        <v>21.7</v>
      </c>
      <c r="R268" s="13">
        <v>21.7</v>
      </c>
      <c r="S268" s="13">
        <v>22.5</v>
      </c>
      <c r="T268" s="13">
        <v>22</v>
      </c>
      <c r="U268" s="13">
        <v>22.5</v>
      </c>
      <c r="V268" s="13">
        <v>22.7</v>
      </c>
      <c r="W268" s="13">
        <v>22.9</v>
      </c>
      <c r="X268" s="13">
        <v>23.1</v>
      </c>
      <c r="Y268" s="13">
        <v>23.3</v>
      </c>
      <c r="Z268" s="13">
        <v>23.6</v>
      </c>
      <c r="AA268" s="13">
        <v>23.6</v>
      </c>
      <c r="AB268" s="13">
        <v>23.8</v>
      </c>
      <c r="AC268" s="13">
        <v>23.9</v>
      </c>
      <c r="AD268" s="13">
        <v>23.7</v>
      </c>
      <c r="AE268" s="13">
        <v>23.9</v>
      </c>
      <c r="AF268" s="13">
        <v>23.9</v>
      </c>
      <c r="AG268" s="13">
        <v>23.9</v>
      </c>
      <c r="AH268" s="13">
        <v>23.9</v>
      </c>
      <c r="AI268" s="13">
        <v>24.1</v>
      </c>
      <c r="AJ268" s="13">
        <v>25.7</v>
      </c>
      <c r="AK268" s="13">
        <v>25.3</v>
      </c>
      <c r="AL268" s="13">
        <v>25.2</v>
      </c>
    </row>
    <row r="269" spans="1:38" x14ac:dyDescent="0.2">
      <c r="A269" s="11" t="s">
        <v>300</v>
      </c>
      <c r="B269" s="12" t="s">
        <v>334</v>
      </c>
      <c r="C269" s="12" t="s">
        <v>334</v>
      </c>
      <c r="D269" s="12" t="s">
        <v>334</v>
      </c>
      <c r="E269" s="12" t="s">
        <v>334</v>
      </c>
      <c r="F269" s="12" t="s">
        <v>334</v>
      </c>
      <c r="G269" s="12" t="s">
        <v>334</v>
      </c>
      <c r="H269" s="12" t="s">
        <v>334</v>
      </c>
      <c r="I269" s="12" t="s">
        <v>334</v>
      </c>
      <c r="J269" s="12" t="s">
        <v>334</v>
      </c>
      <c r="K269" s="12" t="s">
        <v>334</v>
      </c>
      <c r="L269" s="12" t="s">
        <v>334</v>
      </c>
      <c r="M269" s="12" t="s">
        <v>334</v>
      </c>
      <c r="N269" s="12" t="s">
        <v>334</v>
      </c>
      <c r="O269" s="12" t="s">
        <v>334</v>
      </c>
      <c r="P269" s="12" t="s">
        <v>334</v>
      </c>
      <c r="Q269" s="12" t="s">
        <v>334</v>
      </c>
      <c r="R269" s="12" t="s">
        <v>334</v>
      </c>
      <c r="S269" s="12" t="s">
        <v>334</v>
      </c>
      <c r="T269" s="13">
        <v>21.7</v>
      </c>
      <c r="U269" s="13">
        <v>20.9</v>
      </c>
      <c r="V269" s="13">
        <v>19.899999999999999</v>
      </c>
      <c r="W269" s="13">
        <v>21.3</v>
      </c>
      <c r="X269" s="13">
        <v>20.100000000000001</v>
      </c>
      <c r="Y269" s="13">
        <v>20.6</v>
      </c>
      <c r="Z269" s="13">
        <v>20.8</v>
      </c>
      <c r="AA269" s="13">
        <v>21.6</v>
      </c>
      <c r="AB269" s="13">
        <v>20.6</v>
      </c>
      <c r="AC269" s="13">
        <v>20.5</v>
      </c>
      <c r="AD269" s="13">
        <v>20.5</v>
      </c>
      <c r="AE269" s="13">
        <v>20.2</v>
      </c>
      <c r="AF269" s="13">
        <v>20.100000000000001</v>
      </c>
      <c r="AG269" s="13">
        <v>19.899999999999999</v>
      </c>
      <c r="AH269" s="13">
        <v>19.7</v>
      </c>
      <c r="AI269" s="13">
        <v>19.600000000000001</v>
      </c>
      <c r="AJ269" s="13">
        <v>20.100000000000001</v>
      </c>
      <c r="AK269" s="13">
        <v>20.100000000000001</v>
      </c>
      <c r="AL269" s="13">
        <v>19.8</v>
      </c>
    </row>
    <row r="270" spans="1:38" x14ac:dyDescent="0.2">
      <c r="A270" s="11" t="s">
        <v>301</v>
      </c>
      <c r="B270" s="12" t="s">
        <v>334</v>
      </c>
      <c r="C270" s="12" t="s">
        <v>334</v>
      </c>
      <c r="D270" s="12" t="s">
        <v>334</v>
      </c>
      <c r="E270" s="12" t="s">
        <v>334</v>
      </c>
      <c r="F270" s="12" t="s">
        <v>334</v>
      </c>
      <c r="G270" s="12" t="s">
        <v>334</v>
      </c>
      <c r="H270" s="12" t="s">
        <v>334</v>
      </c>
      <c r="I270" s="12" t="s">
        <v>334</v>
      </c>
      <c r="J270" s="12" t="s">
        <v>334</v>
      </c>
      <c r="K270" s="12" t="s">
        <v>334</v>
      </c>
      <c r="L270" s="12" t="s">
        <v>334</v>
      </c>
      <c r="M270" s="12" t="s">
        <v>334</v>
      </c>
      <c r="N270" s="12" t="s">
        <v>334</v>
      </c>
      <c r="O270" s="12" t="s">
        <v>334</v>
      </c>
      <c r="P270" s="13">
        <v>25.8</v>
      </c>
      <c r="Q270" s="13">
        <v>25.9</v>
      </c>
      <c r="R270" s="13">
        <v>25.6</v>
      </c>
      <c r="S270" s="13">
        <v>25.3</v>
      </c>
      <c r="T270" s="13">
        <v>24.7</v>
      </c>
      <c r="U270" s="13">
        <v>23.5</v>
      </c>
      <c r="V270" s="13">
        <v>23.6</v>
      </c>
      <c r="W270" s="13">
        <v>23.4</v>
      </c>
      <c r="X270" s="13">
        <v>23.4</v>
      </c>
      <c r="Y270" s="13">
        <v>22.9</v>
      </c>
      <c r="Z270" s="13">
        <v>22.3</v>
      </c>
      <c r="AA270" s="13">
        <v>22.2</v>
      </c>
      <c r="AB270" s="13">
        <v>22</v>
      </c>
      <c r="AC270" s="13">
        <v>21.4</v>
      </c>
      <c r="AD270" s="13">
        <v>21.5</v>
      </c>
      <c r="AE270" s="13">
        <v>21.1</v>
      </c>
      <c r="AF270" s="13">
        <v>21</v>
      </c>
      <c r="AG270" s="13">
        <v>21.2</v>
      </c>
      <c r="AH270" s="13">
        <v>21.1</v>
      </c>
      <c r="AI270" s="13">
        <v>21</v>
      </c>
      <c r="AJ270" s="13">
        <v>21.1</v>
      </c>
      <c r="AK270" s="13">
        <v>21.5</v>
      </c>
      <c r="AL270" s="13">
        <v>21.5</v>
      </c>
    </row>
    <row r="271" spans="1:38" x14ac:dyDescent="0.2">
      <c r="A271" s="11" t="s">
        <v>302</v>
      </c>
      <c r="B271" s="13">
        <v>21.1</v>
      </c>
      <c r="C271" s="13">
        <v>16.8</v>
      </c>
      <c r="D271" s="13">
        <v>19.5</v>
      </c>
      <c r="E271" s="13">
        <v>19.899999999999999</v>
      </c>
      <c r="F271" s="13">
        <v>19.899999999999999</v>
      </c>
      <c r="G271" s="13">
        <v>20</v>
      </c>
      <c r="H271" s="13">
        <v>19.3</v>
      </c>
      <c r="I271" s="13">
        <v>19</v>
      </c>
      <c r="J271" s="13">
        <v>19.3</v>
      </c>
      <c r="K271" s="13">
        <v>18.8</v>
      </c>
      <c r="L271" s="13">
        <v>18.8</v>
      </c>
      <c r="M271" s="13">
        <v>19.5</v>
      </c>
      <c r="N271" s="13">
        <v>19.2</v>
      </c>
      <c r="O271" s="13">
        <v>19.100000000000001</v>
      </c>
      <c r="P271" s="13">
        <v>19.100000000000001</v>
      </c>
      <c r="Q271" s="13">
        <v>19.100000000000001</v>
      </c>
      <c r="R271" s="13">
        <v>19.600000000000001</v>
      </c>
      <c r="S271" s="13">
        <v>19.8</v>
      </c>
      <c r="T271" s="13">
        <v>19.899999999999999</v>
      </c>
      <c r="U271" s="13">
        <v>18.5</v>
      </c>
      <c r="V271" s="13">
        <v>19.100000000000001</v>
      </c>
      <c r="W271" s="13">
        <v>18.899999999999999</v>
      </c>
      <c r="X271" s="13">
        <v>18.600000000000001</v>
      </c>
      <c r="Y271" s="13">
        <v>18.899999999999999</v>
      </c>
      <c r="Z271" s="13">
        <v>19.7</v>
      </c>
      <c r="AA271" s="13">
        <v>19.600000000000001</v>
      </c>
      <c r="AB271" s="13">
        <v>19.5</v>
      </c>
      <c r="AC271" s="13">
        <v>19.399999999999999</v>
      </c>
      <c r="AD271" s="13">
        <v>18.899999999999999</v>
      </c>
      <c r="AE271" s="13">
        <v>18.7</v>
      </c>
      <c r="AF271" s="13">
        <v>18.7</v>
      </c>
      <c r="AG271" s="13">
        <v>18</v>
      </c>
      <c r="AH271" s="13">
        <v>17.5</v>
      </c>
      <c r="AI271" s="13">
        <v>18.3</v>
      </c>
      <c r="AJ271" s="13">
        <v>18.2</v>
      </c>
      <c r="AK271" s="13">
        <v>18</v>
      </c>
      <c r="AL271" s="13">
        <v>18</v>
      </c>
    </row>
    <row r="272" spans="1:38" x14ac:dyDescent="0.2">
      <c r="A272" s="11" t="s">
        <v>303</v>
      </c>
      <c r="B272" s="13">
        <v>20.6</v>
      </c>
      <c r="C272" s="13">
        <v>21.9</v>
      </c>
      <c r="D272" s="13">
        <v>20.399999999999999</v>
      </c>
      <c r="E272" s="13">
        <v>20.100000000000001</v>
      </c>
      <c r="F272" s="13">
        <v>20.399999999999999</v>
      </c>
      <c r="G272" s="13">
        <v>20.399999999999999</v>
      </c>
      <c r="H272" s="13">
        <v>20.399999999999999</v>
      </c>
      <c r="I272" s="13">
        <v>19.2</v>
      </c>
      <c r="J272" s="13">
        <v>20</v>
      </c>
      <c r="K272" s="13">
        <v>19.600000000000001</v>
      </c>
      <c r="L272" s="13">
        <v>19.600000000000001</v>
      </c>
      <c r="M272" s="13">
        <v>19.8</v>
      </c>
      <c r="N272" s="13">
        <v>19.2</v>
      </c>
      <c r="O272" s="13">
        <v>18.5</v>
      </c>
      <c r="P272" s="13">
        <v>18.2</v>
      </c>
      <c r="Q272" s="13">
        <v>18</v>
      </c>
      <c r="R272" s="13">
        <v>17.7</v>
      </c>
      <c r="S272" s="13">
        <v>17.8</v>
      </c>
      <c r="T272" s="13">
        <v>17.8</v>
      </c>
      <c r="U272" s="13">
        <v>17.600000000000001</v>
      </c>
      <c r="V272" s="13">
        <v>17.600000000000001</v>
      </c>
      <c r="W272" s="13">
        <v>17.399999999999999</v>
      </c>
      <c r="X272" s="13">
        <v>17.399999999999999</v>
      </c>
      <c r="Y272" s="13">
        <v>17.899999999999999</v>
      </c>
      <c r="Z272" s="13">
        <v>17.899999999999999</v>
      </c>
      <c r="AA272" s="13">
        <v>17.899999999999999</v>
      </c>
      <c r="AB272" s="13">
        <v>18.2</v>
      </c>
      <c r="AC272" s="13">
        <v>18.399999999999999</v>
      </c>
      <c r="AD272" s="13">
        <v>18.100000000000001</v>
      </c>
      <c r="AE272" s="13">
        <v>18.2</v>
      </c>
      <c r="AF272" s="13">
        <v>18.600000000000001</v>
      </c>
      <c r="AG272" s="13">
        <v>18.8</v>
      </c>
      <c r="AH272" s="13">
        <v>19</v>
      </c>
      <c r="AI272" s="13">
        <v>19.100000000000001</v>
      </c>
      <c r="AJ272" s="13">
        <v>19.100000000000001</v>
      </c>
      <c r="AK272" s="13">
        <v>19.3</v>
      </c>
      <c r="AL272" s="13">
        <v>19.5</v>
      </c>
    </row>
    <row r="273" spans="1:38" x14ac:dyDescent="0.2">
      <c r="A273" s="11" t="s">
        <v>304</v>
      </c>
      <c r="B273" s="12" t="s">
        <v>334</v>
      </c>
      <c r="C273" s="12" t="s">
        <v>334</v>
      </c>
      <c r="D273" s="12" t="s">
        <v>334</v>
      </c>
      <c r="E273" s="12" t="s">
        <v>334</v>
      </c>
      <c r="F273" s="12" t="s">
        <v>334</v>
      </c>
      <c r="G273" s="12" t="s">
        <v>334</v>
      </c>
      <c r="H273" s="12" t="s">
        <v>334</v>
      </c>
      <c r="I273" s="12" t="s">
        <v>334</v>
      </c>
      <c r="J273" s="12" t="s">
        <v>334</v>
      </c>
      <c r="K273" s="12" t="s">
        <v>334</v>
      </c>
      <c r="L273" s="12" t="s">
        <v>334</v>
      </c>
      <c r="M273" s="12" t="s">
        <v>334</v>
      </c>
      <c r="N273" s="12" t="s">
        <v>334</v>
      </c>
      <c r="O273" s="12" t="s">
        <v>334</v>
      </c>
      <c r="P273" s="13">
        <v>23</v>
      </c>
      <c r="Q273" s="13">
        <v>21.2</v>
      </c>
      <c r="R273" s="13">
        <v>22.2</v>
      </c>
      <c r="S273" s="13">
        <v>20.8</v>
      </c>
      <c r="T273" s="13">
        <v>21.9</v>
      </c>
      <c r="U273" s="13">
        <v>21.8</v>
      </c>
      <c r="V273" s="13">
        <v>21.2</v>
      </c>
      <c r="W273" s="13">
        <v>21.5</v>
      </c>
      <c r="X273" s="13">
        <v>20.6</v>
      </c>
      <c r="Y273" s="13">
        <v>20.9</v>
      </c>
      <c r="Z273" s="13">
        <v>20.7</v>
      </c>
      <c r="AA273" s="13">
        <v>20.399999999999999</v>
      </c>
      <c r="AB273" s="13">
        <v>21.2</v>
      </c>
      <c r="AC273" s="13">
        <v>21.1</v>
      </c>
      <c r="AD273" s="13">
        <v>20.8</v>
      </c>
      <c r="AE273" s="13">
        <v>20.5</v>
      </c>
      <c r="AF273" s="13">
        <v>20.399999999999999</v>
      </c>
      <c r="AG273" s="13">
        <v>20.399999999999999</v>
      </c>
      <c r="AH273" s="13">
        <v>20.399999999999999</v>
      </c>
      <c r="AI273" s="13">
        <v>20.8</v>
      </c>
      <c r="AJ273" s="13">
        <v>21.2</v>
      </c>
      <c r="AK273" s="13">
        <v>20.9</v>
      </c>
      <c r="AL273" s="13">
        <v>20.6</v>
      </c>
    </row>
    <row r="274" spans="1:38" x14ac:dyDescent="0.2">
      <c r="A274" s="11" t="s">
        <v>305</v>
      </c>
      <c r="B274" s="13">
        <v>22.7</v>
      </c>
      <c r="C274" s="13">
        <v>18.3</v>
      </c>
      <c r="D274" s="13">
        <v>18.3</v>
      </c>
      <c r="E274" s="13">
        <v>18.7</v>
      </c>
      <c r="F274" s="13">
        <v>18.3</v>
      </c>
      <c r="G274" s="13">
        <v>18.2</v>
      </c>
      <c r="H274" s="13">
        <v>18.3</v>
      </c>
      <c r="I274" s="13">
        <v>18.3</v>
      </c>
      <c r="J274" s="13">
        <v>18.399999999999999</v>
      </c>
      <c r="K274" s="13">
        <v>18.5</v>
      </c>
      <c r="L274" s="13">
        <v>18.7</v>
      </c>
      <c r="M274" s="13">
        <v>18.8</v>
      </c>
      <c r="N274" s="13">
        <v>18.8</v>
      </c>
      <c r="O274" s="13">
        <v>18.899999999999999</v>
      </c>
      <c r="P274" s="13">
        <v>18.399999999999999</v>
      </c>
      <c r="Q274" s="13">
        <v>19</v>
      </c>
      <c r="R274" s="13">
        <v>18.600000000000001</v>
      </c>
      <c r="S274" s="13">
        <v>18.7</v>
      </c>
      <c r="T274" s="13">
        <v>18.899999999999999</v>
      </c>
      <c r="U274" s="13">
        <v>18.8</v>
      </c>
      <c r="V274" s="13">
        <v>18.5</v>
      </c>
      <c r="W274" s="13">
        <v>18.600000000000001</v>
      </c>
      <c r="X274" s="13">
        <v>18.600000000000001</v>
      </c>
      <c r="Y274" s="13">
        <v>18.8</v>
      </c>
      <c r="Z274" s="13">
        <v>18.7</v>
      </c>
      <c r="AA274" s="13">
        <v>18.7</v>
      </c>
      <c r="AB274" s="13">
        <v>18.7</v>
      </c>
      <c r="AC274" s="13">
        <v>18.600000000000001</v>
      </c>
      <c r="AD274" s="13">
        <v>18.8</v>
      </c>
      <c r="AE274" s="13">
        <v>19.100000000000001</v>
      </c>
      <c r="AF274" s="13">
        <v>19.2</v>
      </c>
      <c r="AG274" s="13">
        <v>19.3</v>
      </c>
      <c r="AH274" s="13">
        <v>19.3</v>
      </c>
      <c r="AI274" s="13">
        <v>19.100000000000001</v>
      </c>
      <c r="AJ274" s="13">
        <v>18.899999999999999</v>
      </c>
      <c r="AK274" s="13">
        <v>18.8</v>
      </c>
      <c r="AL274" s="13">
        <v>18.899999999999999</v>
      </c>
    </row>
    <row r="275" spans="1:38" x14ac:dyDescent="0.2">
      <c r="A275" s="11" t="s">
        <v>306</v>
      </c>
      <c r="B275" s="13">
        <v>24.8</v>
      </c>
      <c r="C275" s="13">
        <v>21.9</v>
      </c>
      <c r="D275" s="13">
        <v>21.8</v>
      </c>
      <c r="E275" s="13">
        <v>22.4</v>
      </c>
      <c r="F275" s="13">
        <v>22.3</v>
      </c>
      <c r="G275" s="13">
        <v>21.7</v>
      </c>
      <c r="H275" s="13">
        <v>20.9</v>
      </c>
      <c r="I275" s="13">
        <v>20.2</v>
      </c>
      <c r="J275" s="13">
        <v>20.5</v>
      </c>
      <c r="K275" s="13">
        <v>24.6</v>
      </c>
      <c r="L275" s="13">
        <v>24.1</v>
      </c>
      <c r="M275" s="13">
        <v>23.6</v>
      </c>
      <c r="N275" s="13">
        <v>23.8</v>
      </c>
      <c r="O275" s="13">
        <v>24.8</v>
      </c>
      <c r="P275" s="13">
        <v>21.7</v>
      </c>
      <c r="Q275" s="13">
        <v>21.5</v>
      </c>
      <c r="R275" s="13">
        <v>21.3</v>
      </c>
      <c r="S275" s="13">
        <v>21.8</v>
      </c>
      <c r="T275" s="13">
        <v>21.6</v>
      </c>
      <c r="U275" s="13">
        <v>21.6</v>
      </c>
      <c r="V275" s="13">
        <v>21.4</v>
      </c>
      <c r="W275" s="13">
        <v>20.9</v>
      </c>
      <c r="X275" s="13">
        <v>21.2</v>
      </c>
      <c r="Y275" s="13">
        <v>20.8</v>
      </c>
      <c r="Z275" s="13">
        <v>20.6</v>
      </c>
      <c r="AA275" s="13">
        <v>20.5</v>
      </c>
      <c r="AB275" s="13">
        <v>20.399999999999999</v>
      </c>
      <c r="AC275" s="13">
        <v>20.5</v>
      </c>
      <c r="AD275" s="13">
        <v>20.2</v>
      </c>
      <c r="AE275" s="13">
        <v>20.2</v>
      </c>
      <c r="AF275" s="13">
        <v>20.100000000000001</v>
      </c>
      <c r="AG275" s="13">
        <v>19.899999999999999</v>
      </c>
      <c r="AH275" s="13">
        <v>20.5</v>
      </c>
      <c r="AI275" s="13">
        <v>20.5</v>
      </c>
      <c r="AJ275" s="13">
        <v>20.2</v>
      </c>
      <c r="AK275" s="13">
        <v>20.2</v>
      </c>
      <c r="AL275" s="13">
        <v>20.5</v>
      </c>
    </row>
    <row r="276" spans="1:38" x14ac:dyDescent="0.2">
      <c r="A276" s="11" t="s">
        <v>307</v>
      </c>
      <c r="B276" s="12" t="s">
        <v>334</v>
      </c>
      <c r="C276" s="12" t="s">
        <v>334</v>
      </c>
      <c r="D276" s="12" t="s">
        <v>334</v>
      </c>
      <c r="E276" s="12" t="s">
        <v>334</v>
      </c>
      <c r="F276" s="13">
        <v>19.5</v>
      </c>
      <c r="G276" s="13">
        <v>18.600000000000001</v>
      </c>
      <c r="H276" s="13">
        <v>18.7</v>
      </c>
      <c r="I276" s="13">
        <v>18.399999999999999</v>
      </c>
      <c r="J276" s="13">
        <v>18.3</v>
      </c>
      <c r="K276" s="13">
        <v>18.8</v>
      </c>
      <c r="L276" s="13">
        <v>18.8</v>
      </c>
      <c r="M276" s="13">
        <v>18.3</v>
      </c>
      <c r="N276" s="13">
        <v>18.2</v>
      </c>
      <c r="O276" s="13">
        <v>18.2</v>
      </c>
      <c r="P276" s="13">
        <v>18.100000000000001</v>
      </c>
      <c r="Q276" s="13">
        <v>17.899999999999999</v>
      </c>
      <c r="R276" s="13">
        <v>18.2</v>
      </c>
      <c r="S276" s="13">
        <v>18.2</v>
      </c>
      <c r="T276" s="13">
        <v>18.3</v>
      </c>
      <c r="U276" s="13">
        <v>18.3</v>
      </c>
      <c r="V276" s="13">
        <v>18.2</v>
      </c>
      <c r="W276" s="13">
        <v>18.399999999999999</v>
      </c>
      <c r="X276" s="13">
        <v>19.2</v>
      </c>
      <c r="Y276" s="13">
        <v>19.2</v>
      </c>
      <c r="Z276" s="13">
        <v>19.2</v>
      </c>
      <c r="AA276" s="13">
        <v>19.100000000000001</v>
      </c>
      <c r="AB276" s="13">
        <v>18.899999999999999</v>
      </c>
      <c r="AC276" s="13">
        <v>18.8</v>
      </c>
      <c r="AD276" s="13">
        <v>18.899999999999999</v>
      </c>
      <c r="AE276" s="13">
        <v>18.5</v>
      </c>
      <c r="AF276" s="13">
        <v>18.5</v>
      </c>
      <c r="AG276" s="13">
        <v>18.600000000000001</v>
      </c>
      <c r="AH276" s="13">
        <v>18.899999999999999</v>
      </c>
      <c r="AI276" s="13">
        <v>18.899999999999999</v>
      </c>
      <c r="AJ276" s="13">
        <v>19.100000000000001</v>
      </c>
      <c r="AK276" s="13">
        <v>19.3</v>
      </c>
      <c r="AL276" s="13">
        <v>19.399999999999999</v>
      </c>
    </row>
    <row r="277" spans="1:38" x14ac:dyDescent="0.2">
      <c r="A277" s="11" t="s">
        <v>308</v>
      </c>
      <c r="B277" s="13">
        <v>21.7</v>
      </c>
      <c r="C277" s="13">
        <v>21.5</v>
      </c>
      <c r="D277" s="13">
        <v>21.7</v>
      </c>
      <c r="E277" s="13">
        <v>21.6</v>
      </c>
      <c r="F277" s="13">
        <v>21.6</v>
      </c>
      <c r="G277" s="13">
        <v>21.9</v>
      </c>
      <c r="H277" s="13">
        <v>22.1</v>
      </c>
      <c r="I277" s="13">
        <v>21.9</v>
      </c>
      <c r="J277" s="13">
        <v>22.1</v>
      </c>
      <c r="K277" s="13">
        <v>22.1</v>
      </c>
      <c r="L277" s="13">
        <v>22.4</v>
      </c>
      <c r="M277" s="13">
        <v>22.4</v>
      </c>
      <c r="N277" s="13">
        <v>22.7</v>
      </c>
      <c r="O277" s="13">
        <v>22.7</v>
      </c>
      <c r="P277" s="13">
        <v>22.6</v>
      </c>
      <c r="Q277" s="13">
        <v>22.9</v>
      </c>
      <c r="R277" s="13">
        <v>22.9</v>
      </c>
      <c r="S277" s="13">
        <v>23.1</v>
      </c>
      <c r="T277" s="13">
        <v>23.3</v>
      </c>
      <c r="U277" s="13">
        <v>23.1</v>
      </c>
      <c r="V277" s="13">
        <v>23.4</v>
      </c>
      <c r="W277" s="13">
        <v>23</v>
      </c>
      <c r="X277" s="13">
        <v>23.3</v>
      </c>
      <c r="Y277" s="13">
        <v>23.2</v>
      </c>
      <c r="Z277" s="13">
        <v>23.4</v>
      </c>
      <c r="AA277" s="13">
        <v>23.2</v>
      </c>
      <c r="AB277" s="13">
        <v>22.9</v>
      </c>
      <c r="AC277" s="13">
        <v>23</v>
      </c>
      <c r="AD277" s="13">
        <v>23</v>
      </c>
      <c r="AE277" s="13">
        <v>22.9</v>
      </c>
      <c r="AF277" s="13">
        <v>23</v>
      </c>
      <c r="AG277" s="13">
        <v>22.8</v>
      </c>
      <c r="AH277" s="13">
        <v>22.8</v>
      </c>
      <c r="AI277" s="13">
        <v>22.8</v>
      </c>
      <c r="AJ277" s="13">
        <v>22.8</v>
      </c>
      <c r="AK277" s="13">
        <v>22.9</v>
      </c>
      <c r="AL277" s="13">
        <v>23.1</v>
      </c>
    </row>
    <row r="278" spans="1:38" x14ac:dyDescent="0.2">
      <c r="A278" s="11" t="s">
        <v>309</v>
      </c>
      <c r="B278" s="12" t="s">
        <v>334</v>
      </c>
      <c r="C278" s="12" t="s">
        <v>334</v>
      </c>
      <c r="D278" s="12" t="s">
        <v>334</v>
      </c>
      <c r="E278" s="12" t="s">
        <v>334</v>
      </c>
      <c r="F278" s="12" t="s">
        <v>334</v>
      </c>
      <c r="G278" s="12" t="s">
        <v>334</v>
      </c>
      <c r="H278" s="12" t="s">
        <v>334</v>
      </c>
      <c r="I278" s="12" t="s">
        <v>334</v>
      </c>
      <c r="J278" s="12" t="s">
        <v>334</v>
      </c>
      <c r="K278" s="12" t="s">
        <v>334</v>
      </c>
      <c r="L278" s="12" t="s">
        <v>334</v>
      </c>
      <c r="M278" s="12" t="s">
        <v>334</v>
      </c>
      <c r="N278" s="12" t="s">
        <v>334</v>
      </c>
      <c r="O278" s="12" t="s">
        <v>334</v>
      </c>
      <c r="P278" s="12" t="s">
        <v>334</v>
      </c>
      <c r="Q278" s="12" t="s">
        <v>334</v>
      </c>
      <c r="R278" s="12" t="s">
        <v>334</v>
      </c>
      <c r="S278" s="12" t="s">
        <v>334</v>
      </c>
      <c r="T278" s="12" t="s">
        <v>334</v>
      </c>
      <c r="U278" s="13">
        <v>21.5</v>
      </c>
      <c r="V278" s="13">
        <v>21.2</v>
      </c>
      <c r="W278" s="13">
        <v>21.9</v>
      </c>
      <c r="X278" s="13">
        <v>22.3</v>
      </c>
      <c r="Y278" s="13">
        <v>21.7</v>
      </c>
      <c r="Z278" s="13">
        <v>20.6</v>
      </c>
      <c r="AA278" s="13">
        <v>21.3</v>
      </c>
      <c r="AB278" s="13">
        <v>21.5</v>
      </c>
      <c r="AC278" s="13">
        <v>21.3</v>
      </c>
      <c r="AD278" s="13">
        <v>21.5</v>
      </c>
      <c r="AE278" s="13">
        <v>20.6</v>
      </c>
      <c r="AF278" s="13">
        <v>20.5</v>
      </c>
      <c r="AG278" s="13">
        <v>20.3</v>
      </c>
      <c r="AH278" s="13">
        <v>19.8</v>
      </c>
      <c r="AI278" s="13">
        <v>19.600000000000001</v>
      </c>
      <c r="AJ278" s="13">
        <v>20.6</v>
      </c>
      <c r="AK278" s="13">
        <v>20.100000000000001</v>
      </c>
      <c r="AL278" s="13">
        <v>20.399999999999999</v>
      </c>
    </row>
    <row r="279" spans="1:38" x14ac:dyDescent="0.2">
      <c r="A279" s="11" t="s">
        <v>310</v>
      </c>
      <c r="B279" s="13">
        <v>22</v>
      </c>
      <c r="C279" s="13">
        <v>26</v>
      </c>
      <c r="D279" s="13">
        <v>26.3</v>
      </c>
      <c r="E279" s="13">
        <v>25.4</v>
      </c>
      <c r="F279" s="13">
        <v>25.3</v>
      </c>
      <c r="G279" s="13">
        <v>25.2</v>
      </c>
      <c r="H279" s="13">
        <v>24.8</v>
      </c>
      <c r="I279" s="13">
        <v>24.9</v>
      </c>
      <c r="J279" s="13">
        <v>24.7</v>
      </c>
      <c r="K279" s="13">
        <v>26</v>
      </c>
      <c r="L279" s="13">
        <v>25.2</v>
      </c>
      <c r="M279" s="13">
        <v>24.9</v>
      </c>
      <c r="N279" s="13">
        <v>24.6</v>
      </c>
      <c r="O279" s="13">
        <v>24.6</v>
      </c>
      <c r="P279" s="13">
        <v>23.8</v>
      </c>
      <c r="Q279" s="13">
        <v>24.1</v>
      </c>
      <c r="R279" s="13">
        <v>23.4</v>
      </c>
      <c r="S279" s="13">
        <v>24</v>
      </c>
      <c r="T279" s="13">
        <v>23.9</v>
      </c>
      <c r="U279" s="13">
        <v>23.9</v>
      </c>
      <c r="V279" s="13">
        <v>23.3</v>
      </c>
      <c r="W279" s="13">
        <v>20.6</v>
      </c>
      <c r="X279" s="13">
        <v>21.1</v>
      </c>
      <c r="Y279" s="13">
        <v>21.4</v>
      </c>
      <c r="Z279" s="13">
        <v>21.5</v>
      </c>
      <c r="AA279" s="13">
        <v>21.4</v>
      </c>
      <c r="AB279" s="13">
        <v>21.5</v>
      </c>
      <c r="AC279" s="13">
        <v>21.6</v>
      </c>
      <c r="AD279" s="13">
        <v>21.6</v>
      </c>
      <c r="AE279" s="13">
        <v>21.4</v>
      </c>
      <c r="AF279" s="13">
        <v>21.1</v>
      </c>
      <c r="AG279" s="13">
        <v>21.1</v>
      </c>
      <c r="AH279" s="13">
        <v>21.3</v>
      </c>
      <c r="AI279" s="13">
        <v>21.4</v>
      </c>
      <c r="AJ279" s="13">
        <v>21.7</v>
      </c>
      <c r="AK279" s="13">
        <v>21.9</v>
      </c>
      <c r="AL279" s="13">
        <v>21.9</v>
      </c>
    </row>
    <row r="280" spans="1:38" x14ac:dyDescent="0.2">
      <c r="A280" s="11" t="s">
        <v>311</v>
      </c>
      <c r="B280" s="12" t="s">
        <v>334</v>
      </c>
      <c r="C280" s="12" t="s">
        <v>334</v>
      </c>
      <c r="D280" s="12" t="s">
        <v>334</v>
      </c>
      <c r="E280" s="12" t="s">
        <v>334</v>
      </c>
      <c r="F280" s="12" t="s">
        <v>334</v>
      </c>
      <c r="G280" s="12" t="s">
        <v>334</v>
      </c>
      <c r="H280" s="12" t="s">
        <v>334</v>
      </c>
      <c r="I280" s="12" t="s">
        <v>334</v>
      </c>
      <c r="J280" s="12" t="s">
        <v>334</v>
      </c>
      <c r="K280" s="12" t="s">
        <v>334</v>
      </c>
      <c r="L280" s="12" t="s">
        <v>334</v>
      </c>
      <c r="M280" s="12" t="s">
        <v>334</v>
      </c>
      <c r="N280" s="12" t="s">
        <v>334</v>
      </c>
      <c r="O280" s="12" t="s">
        <v>334</v>
      </c>
      <c r="P280" s="12" t="s">
        <v>334</v>
      </c>
      <c r="Q280" s="12" t="s">
        <v>334</v>
      </c>
      <c r="R280" s="13">
        <v>21.4</v>
      </c>
      <c r="S280" s="13">
        <v>21.1</v>
      </c>
      <c r="T280" s="13">
        <v>20.399999999999999</v>
      </c>
      <c r="U280" s="13">
        <v>21.2</v>
      </c>
      <c r="V280" s="13">
        <v>20.2</v>
      </c>
      <c r="W280" s="13">
        <v>20.7</v>
      </c>
      <c r="X280" s="13">
        <v>20.7</v>
      </c>
      <c r="Y280" s="13">
        <v>20.2</v>
      </c>
      <c r="Z280" s="13">
        <v>20.2</v>
      </c>
      <c r="AA280" s="13">
        <v>20.5</v>
      </c>
      <c r="AB280" s="13">
        <v>20.6</v>
      </c>
      <c r="AC280" s="13">
        <v>20.100000000000001</v>
      </c>
      <c r="AD280" s="13">
        <v>19.8</v>
      </c>
      <c r="AE280" s="13">
        <v>19.899999999999999</v>
      </c>
      <c r="AF280" s="13">
        <v>19.899999999999999</v>
      </c>
      <c r="AG280" s="13">
        <v>20.100000000000001</v>
      </c>
      <c r="AH280" s="13">
        <v>19.899999999999999</v>
      </c>
      <c r="AI280" s="13">
        <v>19.2</v>
      </c>
      <c r="AJ280" s="13">
        <v>19.899999999999999</v>
      </c>
      <c r="AK280" s="13">
        <v>20.399999999999999</v>
      </c>
      <c r="AL280" s="13">
        <v>20.100000000000001</v>
      </c>
    </row>
    <row r="281" spans="1:38" x14ac:dyDescent="0.2">
      <c r="A281" s="11" t="s">
        <v>312</v>
      </c>
      <c r="B281" s="12" t="s">
        <v>334</v>
      </c>
      <c r="C281" s="12" t="s">
        <v>334</v>
      </c>
      <c r="D281" s="12" t="s">
        <v>334</v>
      </c>
      <c r="E281" s="12" t="s">
        <v>334</v>
      </c>
      <c r="F281" s="12" t="s">
        <v>334</v>
      </c>
      <c r="G281" s="12" t="s">
        <v>334</v>
      </c>
      <c r="H281" s="12" t="s">
        <v>334</v>
      </c>
      <c r="I281" s="12" t="s">
        <v>334</v>
      </c>
      <c r="J281" s="12" t="s">
        <v>334</v>
      </c>
      <c r="K281" s="12" t="s">
        <v>334</v>
      </c>
      <c r="L281" s="12" t="s">
        <v>334</v>
      </c>
      <c r="M281" s="12" t="s">
        <v>334</v>
      </c>
      <c r="N281" s="12" t="s">
        <v>334</v>
      </c>
      <c r="O281" s="12" t="s">
        <v>334</v>
      </c>
      <c r="P281" s="12" t="s">
        <v>334</v>
      </c>
      <c r="Q281" s="13">
        <v>24.3</v>
      </c>
      <c r="R281" s="13">
        <v>24.6</v>
      </c>
      <c r="S281" s="13">
        <v>24.3</v>
      </c>
      <c r="T281" s="13">
        <v>23</v>
      </c>
      <c r="U281" s="13">
        <v>24.6</v>
      </c>
      <c r="V281" s="13">
        <v>24.8</v>
      </c>
      <c r="W281" s="13">
        <v>22.9</v>
      </c>
      <c r="X281" s="13">
        <v>22.3</v>
      </c>
      <c r="Y281" s="13">
        <v>22.2</v>
      </c>
      <c r="Z281" s="13">
        <v>21.9</v>
      </c>
      <c r="AA281" s="13">
        <v>21.1</v>
      </c>
      <c r="AB281" s="13">
        <v>22</v>
      </c>
      <c r="AC281" s="13">
        <v>21.9</v>
      </c>
      <c r="AD281" s="13">
        <v>21.4</v>
      </c>
      <c r="AE281" s="13">
        <v>21.2</v>
      </c>
      <c r="AF281" s="13">
        <v>21.1</v>
      </c>
      <c r="AG281" s="13">
        <v>20.399999999999999</v>
      </c>
      <c r="AH281" s="13">
        <v>20.399999999999999</v>
      </c>
      <c r="AI281" s="13">
        <v>20.7</v>
      </c>
      <c r="AJ281" s="13">
        <v>21.4</v>
      </c>
      <c r="AK281" s="13">
        <v>21</v>
      </c>
      <c r="AL281" s="13">
        <v>20.8</v>
      </c>
    </row>
    <row r="282" spans="1:38" x14ac:dyDescent="0.2">
      <c r="A282" s="11" t="s">
        <v>313</v>
      </c>
      <c r="B282" s="12" t="s">
        <v>334</v>
      </c>
      <c r="C282" s="12" t="s">
        <v>334</v>
      </c>
      <c r="D282" s="12" t="s">
        <v>334</v>
      </c>
      <c r="E282" s="12" t="s">
        <v>334</v>
      </c>
      <c r="F282" s="12" t="s">
        <v>334</v>
      </c>
      <c r="G282" s="12" t="s">
        <v>334</v>
      </c>
      <c r="H282" s="12" t="s">
        <v>334</v>
      </c>
      <c r="I282" s="12" t="s">
        <v>334</v>
      </c>
      <c r="J282" s="12" t="s">
        <v>334</v>
      </c>
      <c r="K282" s="12" t="s">
        <v>334</v>
      </c>
      <c r="L282" s="12" t="s">
        <v>334</v>
      </c>
      <c r="M282" s="12" t="s">
        <v>334</v>
      </c>
      <c r="N282" s="12" t="s">
        <v>334</v>
      </c>
      <c r="O282" s="12" t="s">
        <v>334</v>
      </c>
      <c r="P282" s="12" t="s">
        <v>334</v>
      </c>
      <c r="Q282" s="13">
        <v>22.3</v>
      </c>
      <c r="R282" s="12" t="s">
        <v>334</v>
      </c>
      <c r="S282" s="13">
        <v>23.5</v>
      </c>
      <c r="T282" s="13">
        <v>22.7</v>
      </c>
      <c r="U282" s="13">
        <v>21.7</v>
      </c>
      <c r="V282" s="13">
        <v>21</v>
      </c>
      <c r="W282" s="13">
        <v>22.2</v>
      </c>
      <c r="X282" s="13">
        <v>21.6</v>
      </c>
      <c r="Y282" s="13">
        <v>23</v>
      </c>
      <c r="Z282" s="13">
        <v>22.7</v>
      </c>
      <c r="AA282" s="13">
        <v>21.9</v>
      </c>
      <c r="AB282" s="13">
        <v>21.8</v>
      </c>
      <c r="AC282" s="13">
        <v>22.1</v>
      </c>
      <c r="AD282" s="13">
        <v>21.4</v>
      </c>
      <c r="AE282" s="13">
        <v>20.8</v>
      </c>
      <c r="AF282" s="13">
        <v>20.6</v>
      </c>
      <c r="AG282" s="13">
        <v>20.399999999999999</v>
      </c>
      <c r="AH282" s="13">
        <v>20.399999999999999</v>
      </c>
      <c r="AI282" s="13">
        <v>20.7</v>
      </c>
      <c r="AJ282" s="13">
        <v>19.899999999999999</v>
      </c>
      <c r="AK282" s="13">
        <v>20.2</v>
      </c>
      <c r="AL282" s="13">
        <v>20.3</v>
      </c>
    </row>
    <row r="283" spans="1:38" x14ac:dyDescent="0.2">
      <c r="A283" s="11" t="s">
        <v>314</v>
      </c>
      <c r="B283" s="13">
        <v>21.6</v>
      </c>
      <c r="C283" s="13">
        <v>21</v>
      </c>
      <c r="D283" s="13">
        <v>24.6</v>
      </c>
      <c r="E283" s="13">
        <v>24</v>
      </c>
      <c r="F283" s="13">
        <v>22.7</v>
      </c>
      <c r="G283" s="13">
        <v>23.1</v>
      </c>
      <c r="H283" s="13">
        <v>23.3</v>
      </c>
      <c r="I283" s="13">
        <v>23.2</v>
      </c>
      <c r="J283" s="13">
        <v>21.4</v>
      </c>
      <c r="K283" s="13">
        <v>20</v>
      </c>
      <c r="L283" s="13">
        <v>21</v>
      </c>
      <c r="M283" s="13">
        <v>20.8</v>
      </c>
      <c r="N283" s="13">
        <v>20</v>
      </c>
      <c r="O283" s="13">
        <v>20.9</v>
      </c>
      <c r="P283" s="13">
        <v>19.899999999999999</v>
      </c>
      <c r="Q283" s="13">
        <v>20.2</v>
      </c>
      <c r="R283" s="13">
        <v>21.1</v>
      </c>
      <c r="S283" s="13">
        <v>21.3</v>
      </c>
      <c r="T283" s="13">
        <v>20.9</v>
      </c>
      <c r="U283" s="13">
        <v>21</v>
      </c>
      <c r="V283" s="13">
        <v>20.5</v>
      </c>
      <c r="W283" s="13">
        <v>21.1</v>
      </c>
      <c r="X283" s="13">
        <v>21.2</v>
      </c>
      <c r="Y283" s="13">
        <v>22.2</v>
      </c>
      <c r="Z283" s="13">
        <v>22.2</v>
      </c>
      <c r="AA283" s="13">
        <v>22.2</v>
      </c>
      <c r="AB283" s="13">
        <v>19.8</v>
      </c>
      <c r="AC283" s="13">
        <v>20.7</v>
      </c>
      <c r="AD283" s="13">
        <v>21.6</v>
      </c>
      <c r="AE283" s="13">
        <v>21.7</v>
      </c>
      <c r="AF283" s="13">
        <v>21.6</v>
      </c>
      <c r="AG283" s="13">
        <v>22.2</v>
      </c>
      <c r="AH283" s="13">
        <v>21.5</v>
      </c>
      <c r="AI283" s="13">
        <v>22.1</v>
      </c>
      <c r="AJ283" s="13">
        <v>22.2</v>
      </c>
      <c r="AK283" s="13">
        <v>22.6</v>
      </c>
      <c r="AL283" s="13">
        <v>23.5</v>
      </c>
    </row>
    <row r="284" spans="1:38" x14ac:dyDescent="0.2">
      <c r="A284" s="11" t="s">
        <v>315</v>
      </c>
      <c r="B284" s="12" t="s">
        <v>334</v>
      </c>
      <c r="C284" s="12" t="s">
        <v>334</v>
      </c>
      <c r="D284" s="12" t="s">
        <v>334</v>
      </c>
      <c r="E284" s="12" t="s">
        <v>334</v>
      </c>
      <c r="F284" s="12" t="s">
        <v>334</v>
      </c>
      <c r="G284" s="12" t="s">
        <v>334</v>
      </c>
      <c r="H284" s="12" t="s">
        <v>334</v>
      </c>
      <c r="I284" s="12" t="s">
        <v>334</v>
      </c>
      <c r="J284" s="12" t="s">
        <v>334</v>
      </c>
      <c r="K284" s="12" t="s">
        <v>334</v>
      </c>
      <c r="L284" s="12" t="s">
        <v>334</v>
      </c>
      <c r="M284" s="12" t="s">
        <v>334</v>
      </c>
      <c r="N284" s="12" t="s">
        <v>334</v>
      </c>
      <c r="O284" s="13">
        <v>23.5</v>
      </c>
      <c r="P284" s="13">
        <v>23.5</v>
      </c>
      <c r="Q284" s="13">
        <v>23.3</v>
      </c>
      <c r="R284" s="13">
        <v>23.2</v>
      </c>
      <c r="S284" s="13">
        <v>23.5</v>
      </c>
      <c r="T284" s="13">
        <v>24</v>
      </c>
      <c r="U284" s="13">
        <v>23.9</v>
      </c>
      <c r="V284" s="13">
        <v>23.5</v>
      </c>
      <c r="W284" s="13">
        <v>23.5</v>
      </c>
      <c r="X284" s="13">
        <v>23</v>
      </c>
      <c r="Y284" s="13">
        <v>23.8</v>
      </c>
      <c r="Z284" s="13">
        <v>23.7</v>
      </c>
      <c r="AA284" s="13">
        <v>24</v>
      </c>
      <c r="AB284" s="13">
        <v>23.9</v>
      </c>
      <c r="AC284" s="13">
        <v>23.9</v>
      </c>
      <c r="AD284" s="13">
        <v>23.3</v>
      </c>
      <c r="AE284" s="13">
        <v>23.4</v>
      </c>
      <c r="AF284" s="13">
        <v>23.3</v>
      </c>
      <c r="AG284" s="13">
        <v>22.8</v>
      </c>
      <c r="AH284" s="13">
        <v>22.5</v>
      </c>
      <c r="AI284" s="13">
        <v>21.9</v>
      </c>
      <c r="AJ284" s="13">
        <v>22.2</v>
      </c>
      <c r="AK284" s="13">
        <v>21.8</v>
      </c>
      <c r="AL284" s="13">
        <v>21.5</v>
      </c>
    </row>
    <row r="285" spans="1:38" x14ac:dyDescent="0.2">
      <c r="A285" s="11" t="s">
        <v>316</v>
      </c>
      <c r="B285" s="12" t="s">
        <v>334</v>
      </c>
      <c r="C285" s="12" t="s">
        <v>334</v>
      </c>
      <c r="D285" s="12" t="s">
        <v>334</v>
      </c>
      <c r="E285" s="12" t="s">
        <v>334</v>
      </c>
      <c r="F285" s="12" t="s">
        <v>334</v>
      </c>
      <c r="G285" s="12" t="s">
        <v>334</v>
      </c>
      <c r="H285" s="12" t="s">
        <v>334</v>
      </c>
      <c r="I285" s="12" t="s">
        <v>334</v>
      </c>
      <c r="J285" s="12" t="s">
        <v>334</v>
      </c>
      <c r="K285" s="12" t="s">
        <v>334</v>
      </c>
      <c r="L285" s="12" t="s">
        <v>334</v>
      </c>
      <c r="M285" s="12" t="s">
        <v>334</v>
      </c>
      <c r="N285" s="12" t="s">
        <v>334</v>
      </c>
      <c r="O285" s="12" t="s">
        <v>334</v>
      </c>
      <c r="P285" s="12" t="s">
        <v>334</v>
      </c>
      <c r="Q285" s="12" t="s">
        <v>334</v>
      </c>
      <c r="R285" s="12" t="s">
        <v>334</v>
      </c>
      <c r="S285" s="13">
        <v>22</v>
      </c>
      <c r="T285" s="13">
        <v>21.6</v>
      </c>
      <c r="U285" s="13">
        <v>21.9</v>
      </c>
      <c r="V285" s="13">
        <v>22.7</v>
      </c>
      <c r="W285" s="13">
        <v>20.7</v>
      </c>
      <c r="X285" s="13">
        <v>20</v>
      </c>
      <c r="Y285" s="13">
        <v>21.2</v>
      </c>
      <c r="Z285" s="13">
        <v>21.4</v>
      </c>
      <c r="AA285" s="13">
        <v>21.9</v>
      </c>
      <c r="AB285" s="13">
        <v>21.2</v>
      </c>
      <c r="AC285" s="13">
        <v>20.8</v>
      </c>
      <c r="AD285" s="13">
        <v>21</v>
      </c>
      <c r="AE285" s="13">
        <v>21.9</v>
      </c>
      <c r="AF285" s="13">
        <v>21.7</v>
      </c>
      <c r="AG285" s="13">
        <v>21.5</v>
      </c>
      <c r="AH285" s="13">
        <v>21.9</v>
      </c>
      <c r="AI285" s="13">
        <v>22.5</v>
      </c>
      <c r="AJ285" s="13">
        <v>23.2</v>
      </c>
      <c r="AK285" s="13">
        <v>22.3</v>
      </c>
      <c r="AL285" s="13">
        <v>22.1</v>
      </c>
    </row>
    <row r="286" spans="1:38" x14ac:dyDescent="0.2">
      <c r="A286" s="11" t="s">
        <v>317</v>
      </c>
      <c r="B286" s="13">
        <v>18</v>
      </c>
      <c r="C286" s="12" t="s">
        <v>334</v>
      </c>
      <c r="D286" s="13">
        <v>18.2</v>
      </c>
      <c r="E286" s="12" t="s">
        <v>334</v>
      </c>
      <c r="F286" s="13">
        <v>16.399999999999999</v>
      </c>
      <c r="G286" s="13">
        <v>16.399999999999999</v>
      </c>
      <c r="H286" s="13">
        <v>16.3</v>
      </c>
      <c r="I286" s="13">
        <v>16</v>
      </c>
      <c r="J286" s="13">
        <v>16.399999999999999</v>
      </c>
      <c r="K286" s="13">
        <v>17.600000000000001</v>
      </c>
      <c r="L286" s="13">
        <v>17.7</v>
      </c>
      <c r="M286" s="13">
        <v>17.8</v>
      </c>
      <c r="N286" s="13">
        <v>18</v>
      </c>
      <c r="O286" s="13">
        <v>18.399999999999999</v>
      </c>
      <c r="P286" s="13">
        <v>18.600000000000001</v>
      </c>
      <c r="Q286" s="13">
        <v>18.399999999999999</v>
      </c>
      <c r="R286" s="13">
        <v>18.7</v>
      </c>
      <c r="S286" s="13">
        <v>18.7</v>
      </c>
      <c r="T286" s="13">
        <v>18.8</v>
      </c>
      <c r="U286" s="13">
        <v>18.899999999999999</v>
      </c>
      <c r="V286" s="13">
        <v>19.100000000000001</v>
      </c>
      <c r="W286" s="13">
        <v>19.100000000000001</v>
      </c>
      <c r="X286" s="13">
        <v>19.100000000000001</v>
      </c>
      <c r="Y286" s="13">
        <v>19.3</v>
      </c>
      <c r="Z286" s="13">
        <v>19.3</v>
      </c>
      <c r="AA286" s="13">
        <v>19.600000000000001</v>
      </c>
      <c r="AB286" s="13">
        <v>19.7</v>
      </c>
      <c r="AC286" s="13">
        <v>19.7</v>
      </c>
      <c r="AD286" s="13">
        <v>19.8</v>
      </c>
      <c r="AE286" s="13">
        <v>19.7</v>
      </c>
      <c r="AF286" s="13">
        <v>19.5</v>
      </c>
      <c r="AG286" s="13">
        <v>19.600000000000001</v>
      </c>
      <c r="AH286" s="13">
        <v>19.7</v>
      </c>
      <c r="AI286" s="13">
        <v>19.899999999999999</v>
      </c>
      <c r="AJ286" s="13">
        <v>20.100000000000001</v>
      </c>
      <c r="AK286" s="13">
        <v>20.399999999999999</v>
      </c>
      <c r="AL286" s="13">
        <v>20.6</v>
      </c>
    </row>
    <row r="287" spans="1:38" x14ac:dyDescent="0.2">
      <c r="A287" s="11" t="s">
        <v>318</v>
      </c>
      <c r="B287" s="12" t="s">
        <v>334</v>
      </c>
      <c r="C287" s="12" t="s">
        <v>334</v>
      </c>
      <c r="D287" s="12" t="s">
        <v>334</v>
      </c>
      <c r="E287" s="12" t="s">
        <v>334</v>
      </c>
      <c r="F287" s="12" t="s">
        <v>334</v>
      </c>
      <c r="G287" s="12" t="s">
        <v>334</v>
      </c>
      <c r="H287" s="12" t="s">
        <v>334</v>
      </c>
      <c r="I287" s="12" t="s">
        <v>334</v>
      </c>
      <c r="J287" s="12" t="s">
        <v>334</v>
      </c>
      <c r="K287" s="12" t="s">
        <v>334</v>
      </c>
      <c r="L287" s="12" t="s">
        <v>334</v>
      </c>
      <c r="M287" s="12" t="s">
        <v>334</v>
      </c>
      <c r="N287" s="13">
        <v>23.4</v>
      </c>
      <c r="O287" s="13">
        <v>22.2</v>
      </c>
      <c r="P287" s="13">
        <v>22.3</v>
      </c>
      <c r="Q287" s="13">
        <v>22.1</v>
      </c>
      <c r="R287" s="13">
        <v>22</v>
      </c>
      <c r="S287" s="13">
        <v>22</v>
      </c>
      <c r="T287" s="13">
        <v>22</v>
      </c>
      <c r="U287" s="13">
        <v>21.8</v>
      </c>
      <c r="V287" s="13">
        <v>22</v>
      </c>
      <c r="W287" s="13">
        <v>20.5</v>
      </c>
      <c r="X287" s="13">
        <v>20.5</v>
      </c>
      <c r="Y287" s="13">
        <v>20.5</v>
      </c>
      <c r="Z287" s="13">
        <v>20.3</v>
      </c>
      <c r="AA287" s="13">
        <v>20.3</v>
      </c>
      <c r="AB287" s="13">
        <v>20.399999999999999</v>
      </c>
      <c r="AC287" s="13">
        <v>20.3</v>
      </c>
      <c r="AD287" s="13">
        <v>20.3</v>
      </c>
      <c r="AE287" s="13">
        <v>20.5</v>
      </c>
      <c r="AF287" s="13">
        <v>20.6</v>
      </c>
      <c r="AG287" s="13">
        <v>20.3</v>
      </c>
      <c r="AH287" s="13">
        <v>20.5</v>
      </c>
      <c r="AI287" s="13">
        <v>20.7</v>
      </c>
      <c r="AJ287" s="13">
        <v>20.7</v>
      </c>
      <c r="AK287" s="13">
        <v>21</v>
      </c>
      <c r="AL287" s="13">
        <v>21.2</v>
      </c>
    </row>
    <row r="288" spans="1:38" x14ac:dyDescent="0.2">
      <c r="A288" s="11" t="s">
        <v>319</v>
      </c>
      <c r="B288" s="12" t="s">
        <v>334</v>
      </c>
      <c r="C288" s="12" t="s">
        <v>334</v>
      </c>
      <c r="D288" s="12" t="s">
        <v>334</v>
      </c>
      <c r="E288" s="12" t="s">
        <v>334</v>
      </c>
      <c r="F288" s="12" t="s">
        <v>334</v>
      </c>
      <c r="G288" s="12" t="s">
        <v>334</v>
      </c>
      <c r="H288" s="12" t="s">
        <v>334</v>
      </c>
      <c r="I288" s="12" t="s">
        <v>334</v>
      </c>
      <c r="J288" s="12" t="s">
        <v>334</v>
      </c>
      <c r="K288" s="12" t="s">
        <v>334</v>
      </c>
      <c r="L288" s="12" t="s">
        <v>334</v>
      </c>
      <c r="M288" s="12" t="s">
        <v>334</v>
      </c>
      <c r="N288" s="12" t="s">
        <v>334</v>
      </c>
      <c r="O288" s="12" t="s">
        <v>334</v>
      </c>
      <c r="P288" s="12" t="s">
        <v>334</v>
      </c>
      <c r="Q288" s="12" t="s">
        <v>334</v>
      </c>
      <c r="R288" s="12" t="s">
        <v>334</v>
      </c>
      <c r="S288" s="12" t="s">
        <v>334</v>
      </c>
      <c r="T288" s="13">
        <v>22.8</v>
      </c>
      <c r="U288" s="13">
        <v>22.4</v>
      </c>
      <c r="V288" s="13">
        <v>22.6</v>
      </c>
      <c r="W288" s="13">
        <v>21.8</v>
      </c>
      <c r="X288" s="13">
        <v>22</v>
      </c>
      <c r="Y288" s="13">
        <v>22</v>
      </c>
      <c r="Z288" s="13">
        <v>21.9</v>
      </c>
      <c r="AA288" s="13">
        <v>21.9</v>
      </c>
      <c r="AB288" s="13">
        <v>22.1</v>
      </c>
      <c r="AC288" s="13">
        <v>21.9</v>
      </c>
      <c r="AD288" s="13">
        <v>22</v>
      </c>
      <c r="AE288" s="13">
        <v>22.1</v>
      </c>
      <c r="AF288" s="13">
        <v>22.2</v>
      </c>
      <c r="AG288" s="13">
        <v>21.4</v>
      </c>
      <c r="AH288" s="13">
        <v>21.9</v>
      </c>
      <c r="AI288" s="13">
        <v>21.6</v>
      </c>
      <c r="AJ288" s="13">
        <v>21.7</v>
      </c>
      <c r="AK288" s="13">
        <v>21.7</v>
      </c>
      <c r="AL288" s="13">
        <v>21.4</v>
      </c>
    </row>
    <row r="289" spans="1:38" x14ac:dyDescent="0.2">
      <c r="A289" s="11" t="s">
        <v>320</v>
      </c>
      <c r="B289" s="12" t="s">
        <v>334</v>
      </c>
      <c r="C289" s="12" t="s">
        <v>334</v>
      </c>
      <c r="D289" s="12" t="s">
        <v>334</v>
      </c>
      <c r="E289" s="13">
        <v>22.5</v>
      </c>
      <c r="F289" s="13">
        <v>23</v>
      </c>
      <c r="G289" s="13">
        <v>22.3</v>
      </c>
      <c r="H289" s="13">
        <v>21</v>
      </c>
      <c r="I289" s="13">
        <v>21.5</v>
      </c>
      <c r="J289" s="13">
        <v>22.7</v>
      </c>
      <c r="K289" s="13">
        <v>26.7</v>
      </c>
      <c r="L289" s="13">
        <v>25.5</v>
      </c>
      <c r="M289" s="13">
        <v>24</v>
      </c>
      <c r="N289" s="13">
        <v>24.8</v>
      </c>
      <c r="O289" s="13">
        <v>26.2</v>
      </c>
      <c r="P289" s="13">
        <v>24.2</v>
      </c>
      <c r="Q289" s="13">
        <v>19.8</v>
      </c>
      <c r="R289" s="13">
        <v>20.3</v>
      </c>
      <c r="S289" s="13">
        <v>20.6</v>
      </c>
      <c r="T289" s="13">
        <v>20.3</v>
      </c>
      <c r="U289" s="13">
        <v>19.899999999999999</v>
      </c>
      <c r="V289" s="13">
        <v>19.8</v>
      </c>
      <c r="W289" s="13">
        <v>19.2</v>
      </c>
      <c r="X289" s="13">
        <v>19.399999999999999</v>
      </c>
      <c r="Y289" s="13">
        <v>19.3</v>
      </c>
      <c r="Z289" s="13">
        <v>19.5</v>
      </c>
      <c r="AA289" s="13">
        <v>19.5</v>
      </c>
      <c r="AB289" s="13">
        <v>19.100000000000001</v>
      </c>
      <c r="AC289" s="13">
        <v>19.100000000000001</v>
      </c>
      <c r="AD289" s="13">
        <v>16.600000000000001</v>
      </c>
      <c r="AE289" s="13">
        <v>16.3</v>
      </c>
      <c r="AF289" s="13">
        <v>16.600000000000001</v>
      </c>
      <c r="AG289" s="13">
        <v>16.600000000000001</v>
      </c>
      <c r="AH289" s="13">
        <v>16.600000000000001</v>
      </c>
      <c r="AI289" s="13">
        <v>17.2</v>
      </c>
      <c r="AJ289" s="13">
        <v>17.2</v>
      </c>
      <c r="AK289" s="13">
        <v>17.399999999999999</v>
      </c>
      <c r="AL289" s="13">
        <v>17.5</v>
      </c>
    </row>
    <row r="290" spans="1:38" x14ac:dyDescent="0.2">
      <c r="A290" s="11" t="s">
        <v>321</v>
      </c>
      <c r="B290" s="12" t="s">
        <v>334</v>
      </c>
      <c r="C290" s="12" t="s">
        <v>334</v>
      </c>
      <c r="D290" s="12" t="s">
        <v>334</v>
      </c>
      <c r="E290" s="12" t="s">
        <v>334</v>
      </c>
      <c r="F290" s="12" t="s">
        <v>334</v>
      </c>
      <c r="G290" s="12" t="s">
        <v>334</v>
      </c>
      <c r="H290" s="12" t="s">
        <v>334</v>
      </c>
      <c r="I290" s="12" t="s">
        <v>334</v>
      </c>
      <c r="J290" s="12" t="s">
        <v>334</v>
      </c>
      <c r="K290" s="12" t="s">
        <v>334</v>
      </c>
      <c r="L290" s="12" t="s">
        <v>334</v>
      </c>
      <c r="M290" s="12" t="s">
        <v>334</v>
      </c>
      <c r="N290" s="12" t="s">
        <v>334</v>
      </c>
      <c r="O290" s="12" t="s">
        <v>334</v>
      </c>
      <c r="P290" s="13">
        <v>27.1</v>
      </c>
      <c r="Q290" s="13">
        <v>28.2</v>
      </c>
      <c r="R290" s="13">
        <v>28.6</v>
      </c>
      <c r="S290" s="13">
        <v>28.2</v>
      </c>
      <c r="T290" s="13">
        <v>27.4</v>
      </c>
      <c r="U290" s="13">
        <v>28</v>
      </c>
      <c r="V290" s="13">
        <v>26.9</v>
      </c>
      <c r="W290" s="13">
        <v>26.5</v>
      </c>
      <c r="X290" s="13">
        <v>26.6</v>
      </c>
      <c r="Y290" s="13">
        <v>26.6</v>
      </c>
      <c r="Z290" s="13">
        <v>25.7</v>
      </c>
      <c r="AA290" s="13">
        <v>24.4</v>
      </c>
      <c r="AB290" s="13">
        <v>23.9</v>
      </c>
      <c r="AC290" s="13">
        <v>23.7</v>
      </c>
      <c r="AD290" s="13">
        <v>23.4</v>
      </c>
      <c r="AE290" s="13">
        <v>23.3</v>
      </c>
      <c r="AF290" s="13">
        <v>23.2</v>
      </c>
      <c r="AG290" s="13">
        <v>23.6</v>
      </c>
      <c r="AH290" s="13">
        <v>22.9</v>
      </c>
      <c r="AI290" s="13">
        <v>23.5</v>
      </c>
      <c r="AJ290" s="13">
        <v>23</v>
      </c>
      <c r="AK290" s="13">
        <v>23.2</v>
      </c>
      <c r="AL290" s="13">
        <v>23.4</v>
      </c>
    </row>
    <row r="291" spans="1:38" x14ac:dyDescent="0.2">
      <c r="A291" s="11" t="s">
        <v>322</v>
      </c>
      <c r="B291" s="12" t="s">
        <v>334</v>
      </c>
      <c r="C291" s="12" t="s">
        <v>334</v>
      </c>
      <c r="D291" s="12" t="s">
        <v>334</v>
      </c>
      <c r="E291" s="12" t="s">
        <v>334</v>
      </c>
      <c r="F291" s="12" t="s">
        <v>334</v>
      </c>
      <c r="G291" s="12" t="s">
        <v>334</v>
      </c>
      <c r="H291" s="12" t="s">
        <v>334</v>
      </c>
      <c r="I291" s="12" t="s">
        <v>334</v>
      </c>
      <c r="J291" s="12" t="s">
        <v>334</v>
      </c>
      <c r="K291" s="12" t="s">
        <v>334</v>
      </c>
      <c r="L291" s="12" t="s">
        <v>334</v>
      </c>
      <c r="M291" s="12" t="s">
        <v>334</v>
      </c>
      <c r="N291" s="12" t="s">
        <v>334</v>
      </c>
      <c r="O291" s="13">
        <v>20.3</v>
      </c>
      <c r="P291" s="13">
        <v>18.399999999999999</v>
      </c>
      <c r="Q291" s="13">
        <v>18.2</v>
      </c>
      <c r="R291" s="13">
        <v>18.7</v>
      </c>
      <c r="S291" s="13">
        <v>19.7</v>
      </c>
      <c r="T291" s="13">
        <v>19.8</v>
      </c>
      <c r="U291" s="13">
        <v>18.899999999999999</v>
      </c>
      <c r="V291" s="13">
        <v>19.2</v>
      </c>
      <c r="W291" s="13">
        <v>18.3</v>
      </c>
      <c r="X291" s="13">
        <v>18.600000000000001</v>
      </c>
      <c r="Y291" s="13">
        <v>19.100000000000001</v>
      </c>
      <c r="Z291" s="13">
        <v>19.399999999999999</v>
      </c>
      <c r="AA291" s="13">
        <v>19.899999999999999</v>
      </c>
      <c r="AB291" s="13">
        <v>20.100000000000001</v>
      </c>
      <c r="AC291" s="13">
        <v>19.2</v>
      </c>
      <c r="AD291" s="13">
        <v>19.600000000000001</v>
      </c>
      <c r="AE291" s="13">
        <v>20.100000000000001</v>
      </c>
      <c r="AF291" s="13">
        <v>19.399999999999999</v>
      </c>
      <c r="AG291" s="13">
        <v>19.100000000000001</v>
      </c>
      <c r="AH291" s="13">
        <v>19.8</v>
      </c>
      <c r="AI291" s="13">
        <v>20.5</v>
      </c>
      <c r="AJ291" s="13">
        <v>20</v>
      </c>
      <c r="AK291" s="13">
        <v>20.399999999999999</v>
      </c>
      <c r="AL291" s="13">
        <v>20.6</v>
      </c>
    </row>
    <row r="292" spans="1:38" x14ac:dyDescent="0.2">
      <c r="A292" s="11" t="s">
        <v>323</v>
      </c>
      <c r="B292" s="12" t="s">
        <v>334</v>
      </c>
      <c r="C292" s="12" t="s">
        <v>334</v>
      </c>
      <c r="D292" s="12" t="s">
        <v>334</v>
      </c>
      <c r="E292" s="12" t="s">
        <v>334</v>
      </c>
      <c r="F292" s="12" t="s">
        <v>334</v>
      </c>
      <c r="G292" s="12" t="s">
        <v>334</v>
      </c>
      <c r="H292" s="12" t="s">
        <v>334</v>
      </c>
      <c r="I292" s="12" t="s">
        <v>334</v>
      </c>
      <c r="J292" s="12" t="s">
        <v>334</v>
      </c>
      <c r="K292" s="12" t="s">
        <v>334</v>
      </c>
      <c r="L292" s="12" t="s">
        <v>334</v>
      </c>
      <c r="M292" s="12" t="s">
        <v>334</v>
      </c>
      <c r="N292" s="12" t="s">
        <v>334</v>
      </c>
      <c r="O292" s="12" t="s">
        <v>334</v>
      </c>
      <c r="P292" s="12" t="s">
        <v>334</v>
      </c>
      <c r="Q292" s="13">
        <v>24.7</v>
      </c>
      <c r="R292" s="13">
        <v>24.8</v>
      </c>
      <c r="S292" s="13">
        <v>24.1</v>
      </c>
      <c r="T292" s="13">
        <v>24.3</v>
      </c>
      <c r="U292" s="13">
        <v>23.5</v>
      </c>
      <c r="V292" s="13">
        <v>21.9</v>
      </c>
      <c r="W292" s="13">
        <v>21.8</v>
      </c>
      <c r="X292" s="13">
        <v>21</v>
      </c>
      <c r="Y292" s="13">
        <v>21.7</v>
      </c>
      <c r="Z292" s="13">
        <v>21.7</v>
      </c>
      <c r="AA292" s="13">
        <v>21.2</v>
      </c>
      <c r="AB292" s="13">
        <v>23.1</v>
      </c>
      <c r="AC292" s="13">
        <v>20.5</v>
      </c>
      <c r="AD292" s="13">
        <v>19.2</v>
      </c>
      <c r="AE292" s="13">
        <v>19.899999999999999</v>
      </c>
      <c r="AF292" s="13">
        <v>19.600000000000001</v>
      </c>
      <c r="AG292" s="13">
        <v>19.399999999999999</v>
      </c>
      <c r="AH292" s="13">
        <v>18.7</v>
      </c>
      <c r="AI292" s="13">
        <v>19</v>
      </c>
      <c r="AJ292" s="13">
        <v>18.899999999999999</v>
      </c>
      <c r="AK292" s="13">
        <v>19.399999999999999</v>
      </c>
      <c r="AL292" s="13">
        <v>19.600000000000001</v>
      </c>
    </row>
    <row r="293" spans="1:38" x14ac:dyDescent="0.2">
      <c r="A293" s="11" t="s">
        <v>324</v>
      </c>
      <c r="B293" s="12" t="s">
        <v>334</v>
      </c>
      <c r="C293" s="12" t="s">
        <v>334</v>
      </c>
      <c r="D293" s="12" t="s">
        <v>334</v>
      </c>
      <c r="E293" s="12" t="s">
        <v>334</v>
      </c>
      <c r="F293" s="12" t="s">
        <v>334</v>
      </c>
      <c r="G293" s="12" t="s">
        <v>334</v>
      </c>
      <c r="H293" s="12" t="s">
        <v>334</v>
      </c>
      <c r="I293" s="12" t="s">
        <v>334</v>
      </c>
      <c r="J293" s="12" t="s">
        <v>334</v>
      </c>
      <c r="K293" s="12" t="s">
        <v>334</v>
      </c>
      <c r="L293" s="12" t="s">
        <v>334</v>
      </c>
      <c r="M293" s="12" t="s">
        <v>334</v>
      </c>
      <c r="N293" s="13">
        <v>21</v>
      </c>
      <c r="O293" s="13">
        <v>20.3</v>
      </c>
      <c r="P293" s="13">
        <v>20.3</v>
      </c>
      <c r="Q293" s="13">
        <v>19.899999999999999</v>
      </c>
      <c r="R293" s="13">
        <v>20.8</v>
      </c>
      <c r="S293" s="13">
        <v>20.5</v>
      </c>
      <c r="T293" s="13">
        <v>20.3</v>
      </c>
      <c r="U293" s="13">
        <v>20.3</v>
      </c>
      <c r="V293" s="13">
        <v>20.3</v>
      </c>
      <c r="W293" s="13">
        <v>20.6</v>
      </c>
      <c r="X293" s="13">
        <v>20</v>
      </c>
      <c r="Y293" s="13">
        <v>20.100000000000001</v>
      </c>
      <c r="Z293" s="13">
        <v>19.899999999999999</v>
      </c>
      <c r="AA293" s="13">
        <v>19.7</v>
      </c>
      <c r="AB293" s="13">
        <v>19.399999999999999</v>
      </c>
      <c r="AC293" s="13">
        <v>19.899999999999999</v>
      </c>
      <c r="AD293" s="13">
        <v>19.899999999999999</v>
      </c>
      <c r="AE293" s="13">
        <v>19.7</v>
      </c>
      <c r="AF293" s="13">
        <v>19.399999999999999</v>
      </c>
      <c r="AG293" s="13">
        <v>19</v>
      </c>
      <c r="AH293" s="13">
        <v>18.899999999999999</v>
      </c>
      <c r="AI293" s="13">
        <v>18.899999999999999</v>
      </c>
      <c r="AJ293" s="13">
        <v>19</v>
      </c>
      <c r="AK293" s="13">
        <v>19</v>
      </c>
      <c r="AL293" s="13">
        <v>18.7</v>
      </c>
    </row>
    <row r="294" spans="1:38" x14ac:dyDescent="0.2">
      <c r="A294" s="11" t="s">
        <v>325</v>
      </c>
      <c r="B294" s="12" t="s">
        <v>334</v>
      </c>
      <c r="C294" s="12" t="s">
        <v>334</v>
      </c>
      <c r="D294" s="12" t="s">
        <v>334</v>
      </c>
      <c r="E294" s="12" t="s">
        <v>334</v>
      </c>
      <c r="F294" s="12" t="s">
        <v>334</v>
      </c>
      <c r="G294" s="12" t="s">
        <v>334</v>
      </c>
      <c r="H294" s="12" t="s">
        <v>334</v>
      </c>
      <c r="I294" s="12" t="s">
        <v>334</v>
      </c>
      <c r="J294" s="12" t="s">
        <v>334</v>
      </c>
      <c r="K294" s="12" t="s">
        <v>334</v>
      </c>
      <c r="L294" s="12" t="s">
        <v>334</v>
      </c>
      <c r="M294" s="12" t="s">
        <v>334</v>
      </c>
      <c r="N294" s="13">
        <v>23</v>
      </c>
      <c r="O294" s="13">
        <v>23.4</v>
      </c>
      <c r="P294" s="13">
        <v>23.5</v>
      </c>
      <c r="Q294" s="13">
        <v>23.8</v>
      </c>
      <c r="R294" s="13">
        <v>23.5</v>
      </c>
      <c r="S294" s="13">
        <v>22.2</v>
      </c>
      <c r="T294" s="13">
        <v>21.8</v>
      </c>
      <c r="U294" s="13">
        <v>22</v>
      </c>
      <c r="V294" s="13">
        <v>22.3</v>
      </c>
      <c r="W294" s="13">
        <v>22.3</v>
      </c>
      <c r="X294" s="13">
        <v>24.8</v>
      </c>
      <c r="Y294" s="13">
        <v>24.8</v>
      </c>
      <c r="Z294" s="13">
        <v>24.8</v>
      </c>
      <c r="AA294" s="13">
        <v>23.8</v>
      </c>
      <c r="AB294" s="13">
        <v>23.8</v>
      </c>
      <c r="AC294" s="13">
        <v>23.9</v>
      </c>
      <c r="AD294" s="13">
        <v>23.8</v>
      </c>
      <c r="AE294" s="13">
        <v>23.8</v>
      </c>
      <c r="AF294" s="13">
        <v>23.7</v>
      </c>
      <c r="AG294" s="13">
        <v>23.7</v>
      </c>
      <c r="AH294" s="13">
        <v>23.7</v>
      </c>
      <c r="AI294" s="13">
        <v>23.7</v>
      </c>
      <c r="AJ294" s="13">
        <v>23.5</v>
      </c>
      <c r="AK294" s="13">
        <v>23.4</v>
      </c>
      <c r="AL294" s="13">
        <v>23.2</v>
      </c>
    </row>
    <row r="295" spans="1:38" x14ac:dyDescent="0.2">
      <c r="A295" s="11" t="s">
        <v>326</v>
      </c>
      <c r="B295" s="13">
        <v>17.899999999999999</v>
      </c>
      <c r="C295" s="13">
        <v>17.100000000000001</v>
      </c>
      <c r="D295" s="13">
        <v>17.2</v>
      </c>
      <c r="E295" s="13">
        <v>17.5</v>
      </c>
      <c r="F295" s="13">
        <v>17.399999999999999</v>
      </c>
      <c r="G295" s="13">
        <v>17.5</v>
      </c>
      <c r="H295" s="13">
        <v>17.3</v>
      </c>
      <c r="I295" s="13">
        <v>17.5</v>
      </c>
      <c r="J295" s="13">
        <v>17.3</v>
      </c>
      <c r="K295" s="13">
        <v>17.2</v>
      </c>
      <c r="L295" s="13">
        <v>17.100000000000001</v>
      </c>
      <c r="M295" s="13">
        <v>17.3</v>
      </c>
      <c r="N295" s="13">
        <v>17.399999999999999</v>
      </c>
      <c r="O295" s="13">
        <v>17.5</v>
      </c>
      <c r="P295" s="13">
        <v>17.8</v>
      </c>
      <c r="Q295" s="13">
        <v>17.899999999999999</v>
      </c>
      <c r="R295" s="13">
        <v>18</v>
      </c>
      <c r="S295" s="13">
        <v>18.2</v>
      </c>
      <c r="T295" s="13">
        <v>18.5</v>
      </c>
      <c r="U295" s="13">
        <v>18.5</v>
      </c>
      <c r="V295" s="13">
        <v>18.5</v>
      </c>
      <c r="W295" s="13">
        <v>18.600000000000001</v>
      </c>
      <c r="X295" s="13">
        <v>18.8</v>
      </c>
      <c r="Y295" s="13">
        <v>18.7</v>
      </c>
      <c r="Z295" s="13">
        <v>18.8</v>
      </c>
      <c r="AA295" s="13">
        <v>18.899999999999999</v>
      </c>
      <c r="AB295" s="13">
        <v>18.8</v>
      </c>
      <c r="AC295" s="13">
        <v>18.899999999999999</v>
      </c>
      <c r="AD295" s="13">
        <v>18.8</v>
      </c>
      <c r="AE295" s="13">
        <v>18.899999999999999</v>
      </c>
      <c r="AF295" s="13">
        <v>19</v>
      </c>
      <c r="AG295" s="13">
        <v>19.2</v>
      </c>
      <c r="AH295" s="13">
        <v>19.399999999999999</v>
      </c>
      <c r="AI295" s="13">
        <v>19.399999999999999</v>
      </c>
      <c r="AJ295" s="13">
        <v>19.5</v>
      </c>
      <c r="AK295" s="13">
        <v>19.5</v>
      </c>
      <c r="AL295" s="13">
        <v>19.5</v>
      </c>
    </row>
    <row r="296" spans="1:38" x14ac:dyDescent="0.2">
      <c r="A296" s="11" t="s">
        <v>327</v>
      </c>
      <c r="B296" s="12" t="s">
        <v>334</v>
      </c>
      <c r="C296" s="12" t="s">
        <v>334</v>
      </c>
      <c r="D296" s="12" t="s">
        <v>334</v>
      </c>
      <c r="E296" s="12" t="s">
        <v>334</v>
      </c>
      <c r="F296" s="12" t="s">
        <v>334</v>
      </c>
      <c r="G296" s="12" t="s">
        <v>334</v>
      </c>
      <c r="H296" s="12" t="s">
        <v>334</v>
      </c>
      <c r="I296" s="12" t="s">
        <v>334</v>
      </c>
      <c r="J296" s="12" t="s">
        <v>334</v>
      </c>
      <c r="K296" s="12" t="s">
        <v>334</v>
      </c>
      <c r="L296" s="12" t="s">
        <v>334</v>
      </c>
      <c r="M296" s="12" t="s">
        <v>334</v>
      </c>
      <c r="N296" s="13">
        <v>22.2</v>
      </c>
      <c r="O296" s="13">
        <v>22.3</v>
      </c>
      <c r="P296" s="13">
        <v>21.4</v>
      </c>
      <c r="Q296" s="13">
        <v>21.2</v>
      </c>
      <c r="R296" s="13">
        <v>21.8</v>
      </c>
      <c r="S296" s="13">
        <v>22.4</v>
      </c>
      <c r="T296" s="13">
        <v>22.2</v>
      </c>
      <c r="U296" s="13">
        <v>22</v>
      </c>
      <c r="V296" s="13">
        <v>21.8</v>
      </c>
      <c r="W296" s="13">
        <v>21.3</v>
      </c>
      <c r="X296" s="13">
        <v>20.9</v>
      </c>
      <c r="Y296" s="13">
        <v>21.6</v>
      </c>
      <c r="Z296" s="13">
        <v>21.1</v>
      </c>
      <c r="AA296" s="13">
        <v>20.7</v>
      </c>
      <c r="AB296" s="13">
        <v>20.5</v>
      </c>
      <c r="AC296" s="13">
        <v>20.3</v>
      </c>
      <c r="AD296" s="13">
        <v>20.3</v>
      </c>
      <c r="AE296" s="13">
        <v>19.7</v>
      </c>
      <c r="AF296" s="13">
        <v>19.5</v>
      </c>
      <c r="AG296" s="13">
        <v>22.2</v>
      </c>
      <c r="AH296" s="13">
        <v>22.4</v>
      </c>
      <c r="AI296" s="13">
        <v>22.2</v>
      </c>
      <c r="AJ296" s="13">
        <v>21.9</v>
      </c>
      <c r="AK296" s="13">
        <v>21.4</v>
      </c>
      <c r="AL296" s="13">
        <v>22.3</v>
      </c>
    </row>
    <row r="297" spans="1:38" x14ac:dyDescent="0.2">
      <c r="A297" s="11" t="s">
        <v>328</v>
      </c>
      <c r="B297" s="12" t="s">
        <v>334</v>
      </c>
      <c r="C297" s="12" t="s">
        <v>334</v>
      </c>
      <c r="D297" s="12" t="s">
        <v>334</v>
      </c>
      <c r="E297" s="12" t="s">
        <v>334</v>
      </c>
      <c r="F297" s="12" t="s">
        <v>334</v>
      </c>
      <c r="G297" s="12" t="s">
        <v>334</v>
      </c>
      <c r="H297" s="12" t="s">
        <v>334</v>
      </c>
      <c r="I297" s="12" t="s">
        <v>334</v>
      </c>
      <c r="J297" s="12" t="s">
        <v>334</v>
      </c>
      <c r="K297" s="12" t="s">
        <v>334</v>
      </c>
      <c r="L297" s="12" t="s">
        <v>334</v>
      </c>
      <c r="M297" s="12" t="s">
        <v>334</v>
      </c>
      <c r="N297" s="13">
        <v>19.399999999999999</v>
      </c>
      <c r="O297" s="13">
        <v>21.9</v>
      </c>
      <c r="P297" s="13">
        <v>22</v>
      </c>
      <c r="Q297" s="13">
        <v>22.2</v>
      </c>
      <c r="R297" s="13">
        <v>22.3</v>
      </c>
      <c r="S297" s="13">
        <v>22.1</v>
      </c>
      <c r="T297" s="13">
        <v>22.1</v>
      </c>
      <c r="U297" s="13">
        <v>22.2</v>
      </c>
      <c r="V297" s="13">
        <v>19.5</v>
      </c>
      <c r="W297" s="13">
        <v>19.399999999999999</v>
      </c>
      <c r="X297" s="13">
        <v>19.5</v>
      </c>
      <c r="Y297" s="13">
        <v>19.399999999999999</v>
      </c>
      <c r="Z297" s="13">
        <v>19.3</v>
      </c>
      <c r="AA297" s="13">
        <v>19.5</v>
      </c>
      <c r="AB297" s="13">
        <v>19.5</v>
      </c>
      <c r="AC297" s="13">
        <v>19.5</v>
      </c>
      <c r="AD297" s="13">
        <v>19.5</v>
      </c>
      <c r="AE297" s="13">
        <v>19.600000000000001</v>
      </c>
      <c r="AF297" s="13">
        <v>19.5</v>
      </c>
      <c r="AG297" s="13">
        <v>19.2</v>
      </c>
      <c r="AH297" s="13">
        <v>19</v>
      </c>
      <c r="AI297" s="13">
        <v>19.3</v>
      </c>
      <c r="AJ297" s="13">
        <v>19.3</v>
      </c>
      <c r="AK297" s="13">
        <v>19.2</v>
      </c>
      <c r="AL297" s="13">
        <v>19.2</v>
      </c>
    </row>
    <row r="298" spans="1:38" x14ac:dyDescent="0.2">
      <c r="A298" s="11" t="s">
        <v>329</v>
      </c>
      <c r="B298" s="12" t="s">
        <v>334</v>
      </c>
      <c r="C298" s="12" t="s">
        <v>334</v>
      </c>
      <c r="D298" s="12" t="s">
        <v>334</v>
      </c>
      <c r="E298" s="12" t="s">
        <v>334</v>
      </c>
      <c r="F298" s="12" t="s">
        <v>334</v>
      </c>
      <c r="G298" s="12" t="s">
        <v>334</v>
      </c>
      <c r="H298" s="12" t="s">
        <v>334</v>
      </c>
      <c r="I298" s="12" t="s">
        <v>334</v>
      </c>
      <c r="J298" s="12" t="s">
        <v>334</v>
      </c>
      <c r="K298" s="12" t="s">
        <v>334</v>
      </c>
      <c r="L298" s="12" t="s">
        <v>334</v>
      </c>
      <c r="M298" s="12" t="s">
        <v>334</v>
      </c>
      <c r="N298" s="12" t="s">
        <v>334</v>
      </c>
      <c r="O298" s="13">
        <v>19.3</v>
      </c>
      <c r="P298" s="13">
        <v>19.8</v>
      </c>
      <c r="Q298" s="13">
        <v>19.399999999999999</v>
      </c>
      <c r="R298" s="13">
        <v>19.600000000000001</v>
      </c>
      <c r="S298" s="13">
        <v>20</v>
      </c>
      <c r="T298" s="13">
        <v>19.600000000000001</v>
      </c>
      <c r="U298" s="13">
        <v>19</v>
      </c>
      <c r="V298" s="13">
        <v>19.3</v>
      </c>
      <c r="W298" s="13">
        <v>19.8</v>
      </c>
      <c r="X298" s="13">
        <v>19.899999999999999</v>
      </c>
      <c r="Y298" s="13">
        <v>19.8</v>
      </c>
      <c r="Z298" s="13">
        <v>20.2</v>
      </c>
      <c r="AA298" s="13">
        <v>20.2</v>
      </c>
      <c r="AB298" s="13">
        <v>20.100000000000001</v>
      </c>
      <c r="AC298" s="13">
        <v>20.7</v>
      </c>
      <c r="AD298" s="13">
        <v>20.9</v>
      </c>
      <c r="AE298" s="13">
        <v>20.9</v>
      </c>
      <c r="AF298" s="13">
        <v>21</v>
      </c>
      <c r="AG298" s="13">
        <v>21.2</v>
      </c>
      <c r="AH298" s="13">
        <v>21.4</v>
      </c>
      <c r="AI298" s="13">
        <v>21.5</v>
      </c>
      <c r="AJ298" s="13">
        <v>21.5</v>
      </c>
      <c r="AK298" s="13">
        <v>21.8</v>
      </c>
      <c r="AL298" s="13">
        <v>22</v>
      </c>
    </row>
    <row r="299" spans="1:38" x14ac:dyDescent="0.2">
      <c r="A299" s="11" t="s">
        <v>330</v>
      </c>
      <c r="B299" s="12" t="s">
        <v>334</v>
      </c>
      <c r="C299" s="12" t="s">
        <v>334</v>
      </c>
      <c r="D299" s="12" t="s">
        <v>334</v>
      </c>
      <c r="E299" s="12" t="s">
        <v>334</v>
      </c>
      <c r="F299" s="12" t="s">
        <v>334</v>
      </c>
      <c r="G299" s="12" t="s">
        <v>334</v>
      </c>
      <c r="H299" s="12" t="s">
        <v>334</v>
      </c>
      <c r="I299" s="12" t="s">
        <v>334</v>
      </c>
      <c r="J299" s="12" t="s">
        <v>334</v>
      </c>
      <c r="K299" s="12" t="s">
        <v>334</v>
      </c>
      <c r="L299" s="12" t="s">
        <v>334</v>
      </c>
      <c r="M299" s="12" t="s">
        <v>334</v>
      </c>
      <c r="N299" s="12" t="s">
        <v>334</v>
      </c>
      <c r="O299" s="12" t="s">
        <v>334</v>
      </c>
      <c r="P299" s="12" t="s">
        <v>334</v>
      </c>
      <c r="Q299" s="12" t="s">
        <v>334</v>
      </c>
      <c r="R299" s="12" t="s">
        <v>334</v>
      </c>
      <c r="S299" s="12" t="s">
        <v>334</v>
      </c>
      <c r="T299" s="12" t="s">
        <v>334</v>
      </c>
      <c r="U299" s="12" t="s">
        <v>334</v>
      </c>
      <c r="V299" s="12" t="s">
        <v>334</v>
      </c>
      <c r="W299" s="12" t="s">
        <v>334</v>
      </c>
      <c r="X299" s="12" t="s">
        <v>334</v>
      </c>
      <c r="Y299" s="12" t="s">
        <v>334</v>
      </c>
      <c r="Z299" s="12" t="s">
        <v>334</v>
      </c>
      <c r="AA299" s="12" t="s">
        <v>334</v>
      </c>
      <c r="AB299" s="12" t="s">
        <v>334</v>
      </c>
      <c r="AC299" s="12" t="s">
        <v>334</v>
      </c>
      <c r="AD299" s="13">
        <v>25.6</v>
      </c>
      <c r="AE299" s="13">
        <v>25.8</v>
      </c>
      <c r="AF299" s="13">
        <v>26.4</v>
      </c>
      <c r="AG299" s="13">
        <v>26.2</v>
      </c>
      <c r="AH299" s="13">
        <v>25.2</v>
      </c>
      <c r="AI299" s="13">
        <v>25.6</v>
      </c>
      <c r="AJ299" s="13">
        <v>25.2</v>
      </c>
      <c r="AK299" s="13">
        <v>26.5</v>
      </c>
      <c r="AL299" s="13">
        <v>26.3</v>
      </c>
    </row>
    <row r="300" spans="1:38" x14ac:dyDescent="0.2">
      <c r="A300" s="11" t="s">
        <v>331</v>
      </c>
      <c r="B300" s="12" t="s">
        <v>334</v>
      </c>
      <c r="C300" s="12" t="s">
        <v>334</v>
      </c>
      <c r="D300" s="12" t="s">
        <v>334</v>
      </c>
      <c r="E300" s="12" t="s">
        <v>334</v>
      </c>
      <c r="F300" s="12" t="s">
        <v>334</v>
      </c>
      <c r="G300" s="12" t="s">
        <v>334</v>
      </c>
      <c r="H300" s="12" t="s">
        <v>334</v>
      </c>
      <c r="I300" s="12" t="s">
        <v>334</v>
      </c>
      <c r="J300" s="12" t="s">
        <v>334</v>
      </c>
      <c r="K300" s="12" t="s">
        <v>334</v>
      </c>
      <c r="L300" s="12" t="s">
        <v>334</v>
      </c>
      <c r="M300" s="12" t="s">
        <v>334</v>
      </c>
      <c r="N300" s="12" t="s">
        <v>334</v>
      </c>
      <c r="O300" s="12" t="s">
        <v>334</v>
      </c>
      <c r="P300" s="12" t="s">
        <v>334</v>
      </c>
      <c r="Q300" s="12" t="s">
        <v>334</v>
      </c>
      <c r="R300" s="12" t="s">
        <v>334</v>
      </c>
      <c r="S300" s="12" t="s">
        <v>334</v>
      </c>
      <c r="T300" s="12" t="s">
        <v>334</v>
      </c>
      <c r="U300" s="12" t="s">
        <v>334</v>
      </c>
      <c r="V300" s="12" t="s">
        <v>334</v>
      </c>
      <c r="W300" s="12" t="s">
        <v>334</v>
      </c>
      <c r="X300" s="12" t="s">
        <v>334</v>
      </c>
      <c r="Y300" s="13">
        <v>24.3</v>
      </c>
      <c r="Z300" s="13">
        <v>23.1</v>
      </c>
      <c r="AA300" s="13">
        <v>22.7</v>
      </c>
      <c r="AB300" s="13">
        <v>22.6</v>
      </c>
      <c r="AC300" s="13">
        <v>22.8</v>
      </c>
      <c r="AD300" s="13">
        <v>22</v>
      </c>
      <c r="AE300" s="13">
        <v>20.7</v>
      </c>
      <c r="AF300" s="13">
        <v>21.6</v>
      </c>
      <c r="AG300" s="13">
        <v>22.7</v>
      </c>
      <c r="AH300" s="13">
        <v>22.6</v>
      </c>
      <c r="AI300" s="13">
        <v>22.2</v>
      </c>
      <c r="AJ300" s="13">
        <v>23.5</v>
      </c>
      <c r="AK300" s="13">
        <v>23.2</v>
      </c>
      <c r="AL300" s="13">
        <v>23.1</v>
      </c>
    </row>
    <row r="301" spans="1:38" x14ac:dyDescent="0.2">
      <c r="A301" s="11" t="s">
        <v>332</v>
      </c>
      <c r="B301" s="12" t="s">
        <v>334</v>
      </c>
      <c r="C301" s="12" t="s">
        <v>334</v>
      </c>
      <c r="D301" s="12" t="s">
        <v>334</v>
      </c>
      <c r="E301" s="12" t="s">
        <v>334</v>
      </c>
      <c r="F301" s="12" t="s">
        <v>334</v>
      </c>
      <c r="G301" s="12" t="s">
        <v>334</v>
      </c>
      <c r="H301" s="12" t="s">
        <v>334</v>
      </c>
      <c r="I301" s="12" t="s">
        <v>334</v>
      </c>
      <c r="J301" s="12" t="s">
        <v>334</v>
      </c>
      <c r="K301" s="12" t="s">
        <v>334</v>
      </c>
      <c r="L301" s="12" t="s">
        <v>334</v>
      </c>
      <c r="M301" s="12" t="s">
        <v>334</v>
      </c>
      <c r="N301" s="12" t="s">
        <v>334</v>
      </c>
      <c r="O301" s="12" t="s">
        <v>334</v>
      </c>
      <c r="P301" s="12" t="s">
        <v>334</v>
      </c>
      <c r="Q301" s="12" t="s">
        <v>334</v>
      </c>
      <c r="R301" s="12" t="s">
        <v>334</v>
      </c>
      <c r="S301" s="12" t="s">
        <v>334</v>
      </c>
      <c r="T301" s="12" t="s">
        <v>334</v>
      </c>
      <c r="U301" s="12" t="s">
        <v>334</v>
      </c>
      <c r="V301" s="12" t="s">
        <v>334</v>
      </c>
      <c r="W301" s="12" t="s">
        <v>334</v>
      </c>
      <c r="X301" s="12" t="s">
        <v>334</v>
      </c>
      <c r="Y301" s="12" t="s">
        <v>334</v>
      </c>
      <c r="Z301" s="12" t="s">
        <v>334</v>
      </c>
      <c r="AA301" s="12" t="s">
        <v>334</v>
      </c>
      <c r="AB301" s="12" t="s">
        <v>334</v>
      </c>
      <c r="AC301" s="13">
        <v>23.2</v>
      </c>
      <c r="AD301" s="13">
        <v>23.1</v>
      </c>
      <c r="AE301" s="13">
        <v>22.9</v>
      </c>
      <c r="AF301" s="13">
        <v>22</v>
      </c>
      <c r="AG301" s="13">
        <v>22.3</v>
      </c>
      <c r="AH301" s="13">
        <v>23.6</v>
      </c>
      <c r="AI301" s="13">
        <v>24.3</v>
      </c>
      <c r="AJ301" s="13">
        <v>24.3</v>
      </c>
      <c r="AK301" s="13">
        <v>24.2</v>
      </c>
      <c r="AL301" s="13">
        <v>24.2</v>
      </c>
    </row>
    <row r="302" spans="1:38" x14ac:dyDescent="0.2">
      <c r="A302" s="11" t="s">
        <v>333</v>
      </c>
      <c r="B302" s="12" t="s">
        <v>334</v>
      </c>
      <c r="C302" s="12" t="s">
        <v>334</v>
      </c>
      <c r="D302" s="12" t="s">
        <v>334</v>
      </c>
      <c r="E302" s="12" t="s">
        <v>334</v>
      </c>
      <c r="F302" s="12" t="s">
        <v>334</v>
      </c>
      <c r="G302" s="12" t="s">
        <v>334</v>
      </c>
      <c r="H302" s="12" t="s">
        <v>334</v>
      </c>
      <c r="I302" s="12" t="s">
        <v>334</v>
      </c>
      <c r="J302" s="12" t="s">
        <v>334</v>
      </c>
      <c r="K302" s="12" t="s">
        <v>334</v>
      </c>
      <c r="L302" s="12" t="s">
        <v>334</v>
      </c>
      <c r="M302" s="12" t="s">
        <v>334</v>
      </c>
      <c r="N302" s="12" t="s">
        <v>334</v>
      </c>
      <c r="O302" s="12" t="s">
        <v>334</v>
      </c>
      <c r="P302" s="12" t="s">
        <v>334</v>
      </c>
      <c r="Q302" s="12" t="s">
        <v>334</v>
      </c>
      <c r="R302" s="12" t="s">
        <v>334</v>
      </c>
      <c r="S302" s="12" t="s">
        <v>334</v>
      </c>
      <c r="T302" s="12" t="s">
        <v>334</v>
      </c>
      <c r="U302" s="12" t="s">
        <v>334</v>
      </c>
      <c r="V302" s="12" t="s">
        <v>334</v>
      </c>
      <c r="W302" s="12" t="s">
        <v>334</v>
      </c>
      <c r="X302" s="12" t="s">
        <v>334</v>
      </c>
      <c r="Y302" s="13">
        <v>19.3</v>
      </c>
      <c r="Z302" s="13">
        <v>19.600000000000001</v>
      </c>
      <c r="AA302" s="13">
        <v>19.899999999999999</v>
      </c>
      <c r="AB302" s="13">
        <v>19.2</v>
      </c>
      <c r="AC302" s="13">
        <v>19.100000000000001</v>
      </c>
      <c r="AD302" s="13">
        <v>19.100000000000001</v>
      </c>
      <c r="AE302" s="13">
        <v>18.8</v>
      </c>
      <c r="AF302" s="13">
        <v>18.8</v>
      </c>
      <c r="AG302" s="13">
        <v>19.3</v>
      </c>
      <c r="AH302" s="13">
        <v>19.100000000000001</v>
      </c>
      <c r="AI302" s="13">
        <v>19</v>
      </c>
      <c r="AJ302" s="13">
        <v>18.899999999999999</v>
      </c>
      <c r="AK302" s="13">
        <v>18.899999999999999</v>
      </c>
      <c r="AL302" s="13">
        <v>18.899999999999999</v>
      </c>
    </row>
    <row r="303" spans="1:38" ht="14.25" x14ac:dyDescent="0.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row>
    <row r="304" spans="1:38" ht="14.25" x14ac:dyDescent="0.2">
      <c r="A304" s="8" t="s">
        <v>335</v>
      </c>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row>
    <row r="305" spans="1:38" ht="14.25" x14ac:dyDescent="0.2">
      <c r="A305" s="8" t="s">
        <v>334</v>
      </c>
      <c r="B305" s="8" t="s">
        <v>336</v>
      </c>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row>
    <row r="306" spans="1:38" ht="14.25" x14ac:dyDescent="0.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row>
    <row r="307" spans="1:38" ht="14.25" x14ac:dyDescent="0.2">
      <c r="A307" s="8" t="s">
        <v>249</v>
      </c>
      <c r="B307" s="8" t="s">
        <v>250</v>
      </c>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row>
    <row r="308" spans="1:38" ht="14.25" x14ac:dyDescent="0.2">
      <c r="A308" s="8" t="s">
        <v>251</v>
      </c>
      <c r="B308" s="8" t="s">
        <v>341</v>
      </c>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row>
    <row r="309" spans="1:38" ht="14.25" x14ac:dyDescent="0.2">
      <c r="A309" s="8" t="s">
        <v>252</v>
      </c>
      <c r="B309" s="8" t="s">
        <v>253</v>
      </c>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row>
    <row r="310" spans="1:38" ht="14.25" x14ac:dyDescent="0.2">
      <c r="A310" s="8" t="s">
        <v>254</v>
      </c>
      <c r="B310" s="8" t="s">
        <v>337</v>
      </c>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row>
    <row r="311" spans="1:38" ht="14.25" x14ac:dyDescent="0.2">
      <c r="A311" s="8" t="s">
        <v>255</v>
      </c>
      <c r="B311" s="8" t="s">
        <v>256</v>
      </c>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row>
    <row r="312" spans="1:38" ht="14.25" x14ac:dyDescent="0.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row>
    <row r="313" spans="1:38" x14ac:dyDescent="0.2">
      <c r="A313" s="11" t="s">
        <v>257</v>
      </c>
      <c r="B313" s="11" t="s">
        <v>258</v>
      </c>
      <c r="C313" s="11" t="s">
        <v>259</v>
      </c>
      <c r="D313" s="11" t="s">
        <v>260</v>
      </c>
      <c r="E313" s="11" t="s">
        <v>261</v>
      </c>
      <c r="F313" s="11" t="s">
        <v>262</v>
      </c>
      <c r="G313" s="11" t="s">
        <v>263</v>
      </c>
      <c r="H313" s="11" t="s">
        <v>264</v>
      </c>
      <c r="I313" s="11" t="s">
        <v>265</v>
      </c>
      <c r="J313" s="11" t="s">
        <v>266</v>
      </c>
      <c r="K313" s="11" t="s">
        <v>267</v>
      </c>
      <c r="L313" s="11" t="s">
        <v>268</v>
      </c>
      <c r="M313" s="11" t="s">
        <v>269</v>
      </c>
      <c r="N313" s="11" t="s">
        <v>270</v>
      </c>
      <c r="O313" s="11" t="s">
        <v>271</v>
      </c>
      <c r="P313" s="11" t="s">
        <v>272</v>
      </c>
      <c r="Q313" s="11" t="s">
        <v>273</v>
      </c>
      <c r="R313" s="11" t="s">
        <v>274</v>
      </c>
      <c r="S313" s="11" t="s">
        <v>275</v>
      </c>
      <c r="T313" s="11" t="s">
        <v>276</v>
      </c>
      <c r="U313" s="11" t="s">
        <v>277</v>
      </c>
      <c r="V313" s="11" t="s">
        <v>278</v>
      </c>
      <c r="W313" s="11" t="s">
        <v>279</v>
      </c>
      <c r="X313" s="11" t="s">
        <v>280</v>
      </c>
      <c r="Y313" s="11" t="s">
        <v>281</v>
      </c>
      <c r="Z313" s="11" t="s">
        <v>282</v>
      </c>
      <c r="AA313" s="11" t="s">
        <v>283</v>
      </c>
      <c r="AB313" s="11" t="s">
        <v>284</v>
      </c>
      <c r="AC313" s="11" t="s">
        <v>285</v>
      </c>
      <c r="AD313" s="11" t="s">
        <v>286</v>
      </c>
      <c r="AE313" s="11" t="s">
        <v>287</v>
      </c>
      <c r="AF313" s="11" t="s">
        <v>288</v>
      </c>
      <c r="AG313" s="11" t="s">
        <v>289</v>
      </c>
      <c r="AH313" s="11" t="s">
        <v>290</v>
      </c>
      <c r="AI313" s="11" t="s">
        <v>291</v>
      </c>
      <c r="AJ313" s="11" t="s">
        <v>292</v>
      </c>
      <c r="AK313" s="11" t="s">
        <v>293</v>
      </c>
      <c r="AL313" s="11" t="s">
        <v>294</v>
      </c>
    </row>
    <row r="314" spans="1:38" x14ac:dyDescent="0.2">
      <c r="A314" s="11" t="s">
        <v>295</v>
      </c>
      <c r="B314" s="12" t="s">
        <v>334</v>
      </c>
      <c r="C314" s="12" t="s">
        <v>334</v>
      </c>
      <c r="D314" s="12" t="s">
        <v>334</v>
      </c>
      <c r="E314" s="12" t="s">
        <v>334</v>
      </c>
      <c r="F314" s="12" t="s">
        <v>334</v>
      </c>
      <c r="G314" s="12" t="s">
        <v>334</v>
      </c>
      <c r="H314" s="12" t="s">
        <v>334</v>
      </c>
      <c r="I314" s="12" t="s">
        <v>334</v>
      </c>
      <c r="J314" s="12" t="s">
        <v>334</v>
      </c>
      <c r="K314" s="12" t="s">
        <v>334</v>
      </c>
      <c r="L314" s="12" t="s">
        <v>334</v>
      </c>
      <c r="M314" s="12" t="s">
        <v>334</v>
      </c>
      <c r="N314" s="12" t="s">
        <v>334</v>
      </c>
      <c r="O314" s="12" t="s">
        <v>334</v>
      </c>
      <c r="P314" s="12" t="s">
        <v>334</v>
      </c>
      <c r="Q314" s="12" t="s">
        <v>334</v>
      </c>
      <c r="R314" s="12" t="s">
        <v>334</v>
      </c>
      <c r="S314" s="12" t="s">
        <v>334</v>
      </c>
      <c r="T314" s="12" t="s">
        <v>334</v>
      </c>
      <c r="U314" s="13">
        <v>22</v>
      </c>
      <c r="V314" s="13">
        <v>22.5</v>
      </c>
      <c r="W314" s="13">
        <v>21.9</v>
      </c>
      <c r="X314" s="13">
        <v>21.8</v>
      </c>
      <c r="Y314" s="13">
        <v>22.1</v>
      </c>
      <c r="Z314" s="13">
        <v>22.1</v>
      </c>
      <c r="AA314" s="13">
        <v>21.8</v>
      </c>
      <c r="AB314" s="13">
        <v>22</v>
      </c>
      <c r="AC314" s="13">
        <v>22.1</v>
      </c>
      <c r="AD314" s="13">
        <v>22.9</v>
      </c>
      <c r="AE314" s="13">
        <v>23.2</v>
      </c>
      <c r="AF314" s="13">
        <v>23.1</v>
      </c>
      <c r="AG314" s="13">
        <v>22.9</v>
      </c>
      <c r="AH314" s="13">
        <v>23.2</v>
      </c>
      <c r="AI314" s="13">
        <v>23.1</v>
      </c>
      <c r="AJ314" s="13">
        <v>23.6</v>
      </c>
      <c r="AK314" s="13">
        <v>23.7</v>
      </c>
      <c r="AL314" s="13">
        <v>23.8</v>
      </c>
    </row>
    <row r="315" spans="1:38" x14ac:dyDescent="0.2">
      <c r="A315" s="11" t="s">
        <v>296</v>
      </c>
      <c r="B315" s="12" t="s">
        <v>334</v>
      </c>
      <c r="C315" s="12" t="s">
        <v>334</v>
      </c>
      <c r="D315" s="12" t="s">
        <v>334</v>
      </c>
      <c r="E315" s="12" t="s">
        <v>334</v>
      </c>
      <c r="F315" s="12" t="s">
        <v>334</v>
      </c>
      <c r="G315" s="12" t="s">
        <v>334</v>
      </c>
      <c r="H315" s="12" t="s">
        <v>334</v>
      </c>
      <c r="I315" s="12" t="s">
        <v>334</v>
      </c>
      <c r="J315" s="12" t="s">
        <v>334</v>
      </c>
      <c r="K315" s="12" t="s">
        <v>334</v>
      </c>
      <c r="L315" s="12" t="s">
        <v>334</v>
      </c>
      <c r="M315" s="12" t="s">
        <v>334</v>
      </c>
      <c r="N315" s="12" t="s">
        <v>334</v>
      </c>
      <c r="O315" s="12" t="s">
        <v>334</v>
      </c>
      <c r="P315" s="12" t="s">
        <v>334</v>
      </c>
      <c r="Q315" s="12" t="s">
        <v>334</v>
      </c>
      <c r="R315" s="12" t="s">
        <v>334</v>
      </c>
      <c r="S315" s="12" t="s">
        <v>334</v>
      </c>
      <c r="T315" s="12" t="s">
        <v>334</v>
      </c>
      <c r="U315" s="13">
        <v>21.3</v>
      </c>
      <c r="V315" s="13">
        <v>22</v>
      </c>
      <c r="W315" s="13">
        <v>21.3</v>
      </c>
      <c r="X315" s="13">
        <v>21.6</v>
      </c>
      <c r="Y315" s="13">
        <v>21.8</v>
      </c>
      <c r="Z315" s="13">
        <v>21.7</v>
      </c>
      <c r="AA315" s="13">
        <v>21.5</v>
      </c>
      <c r="AB315" s="13">
        <v>21.6</v>
      </c>
      <c r="AC315" s="13">
        <v>21.7</v>
      </c>
      <c r="AD315" s="13">
        <v>21.5</v>
      </c>
      <c r="AE315" s="13">
        <v>21.8</v>
      </c>
      <c r="AF315" s="13">
        <v>21.5</v>
      </c>
      <c r="AG315" s="13">
        <v>21.5</v>
      </c>
      <c r="AH315" s="13">
        <v>21.6</v>
      </c>
      <c r="AI315" s="13">
        <v>21.9</v>
      </c>
      <c r="AJ315" s="13">
        <v>21.5</v>
      </c>
      <c r="AK315" s="13">
        <v>21.6</v>
      </c>
      <c r="AL315" s="13">
        <v>22</v>
      </c>
    </row>
    <row r="316" spans="1:38" x14ac:dyDescent="0.2">
      <c r="A316" s="11" t="s">
        <v>297</v>
      </c>
      <c r="B316" s="12" t="s">
        <v>334</v>
      </c>
      <c r="C316" s="12" t="s">
        <v>334</v>
      </c>
      <c r="D316" s="12" t="s">
        <v>334</v>
      </c>
      <c r="E316" s="12" t="s">
        <v>334</v>
      </c>
      <c r="F316" s="12" t="s">
        <v>334</v>
      </c>
      <c r="G316" s="12" t="s">
        <v>334</v>
      </c>
      <c r="H316" s="12" t="s">
        <v>334</v>
      </c>
      <c r="I316" s="12" t="s">
        <v>334</v>
      </c>
      <c r="J316" s="12" t="s">
        <v>334</v>
      </c>
      <c r="K316" s="12" t="s">
        <v>334</v>
      </c>
      <c r="L316" s="12" t="s">
        <v>334</v>
      </c>
      <c r="M316" s="12" t="s">
        <v>334</v>
      </c>
      <c r="N316" s="13">
        <v>20.8</v>
      </c>
      <c r="O316" s="13">
        <v>20.5</v>
      </c>
      <c r="P316" s="13">
        <v>20.8</v>
      </c>
      <c r="Q316" s="13">
        <v>20.6</v>
      </c>
      <c r="R316" s="13">
        <v>20.8</v>
      </c>
      <c r="S316" s="13">
        <v>21.4</v>
      </c>
      <c r="T316" s="13">
        <v>21.5</v>
      </c>
      <c r="U316" s="13">
        <v>21.2</v>
      </c>
      <c r="V316" s="13">
        <v>21.9</v>
      </c>
      <c r="W316" s="13">
        <v>21.3</v>
      </c>
      <c r="X316" s="13">
        <v>21.5</v>
      </c>
      <c r="Y316" s="13">
        <v>21.8</v>
      </c>
      <c r="Z316" s="13">
        <v>21.7</v>
      </c>
      <c r="AA316" s="13">
        <v>21.5</v>
      </c>
      <c r="AB316" s="13">
        <v>21.6</v>
      </c>
      <c r="AC316" s="13">
        <v>21.6</v>
      </c>
      <c r="AD316" s="13">
        <v>21.4</v>
      </c>
      <c r="AE316" s="13">
        <v>21.8</v>
      </c>
      <c r="AF316" s="13">
        <v>21.5</v>
      </c>
      <c r="AG316" s="13">
        <v>21.5</v>
      </c>
      <c r="AH316" s="13">
        <v>21.7</v>
      </c>
      <c r="AI316" s="13">
        <v>21.9</v>
      </c>
      <c r="AJ316" s="13">
        <v>21.6</v>
      </c>
      <c r="AK316" s="13">
        <v>21.6</v>
      </c>
      <c r="AL316" s="13">
        <v>22</v>
      </c>
    </row>
    <row r="317" spans="1:38" x14ac:dyDescent="0.2">
      <c r="A317" s="11" t="s">
        <v>298</v>
      </c>
      <c r="B317" s="12" t="s">
        <v>334</v>
      </c>
      <c r="C317" s="12" t="s">
        <v>334</v>
      </c>
      <c r="D317" s="12" t="s">
        <v>334</v>
      </c>
      <c r="E317" s="12" t="s">
        <v>334</v>
      </c>
      <c r="F317" s="12" t="s">
        <v>334</v>
      </c>
      <c r="G317" s="12" t="s">
        <v>334</v>
      </c>
      <c r="H317" s="12" t="s">
        <v>334</v>
      </c>
      <c r="I317" s="12" t="s">
        <v>334</v>
      </c>
      <c r="J317" s="12" t="s">
        <v>334</v>
      </c>
      <c r="K317" s="12" t="s">
        <v>334</v>
      </c>
      <c r="L317" s="12" t="s">
        <v>334</v>
      </c>
      <c r="M317" s="12" t="s">
        <v>334</v>
      </c>
      <c r="N317" s="12" t="s">
        <v>334</v>
      </c>
      <c r="O317" s="12" t="s">
        <v>334</v>
      </c>
      <c r="P317" s="12" t="s">
        <v>334</v>
      </c>
      <c r="Q317" s="12" t="s">
        <v>334</v>
      </c>
      <c r="R317" s="12" t="s">
        <v>334</v>
      </c>
      <c r="S317" s="13">
        <v>22</v>
      </c>
      <c r="T317" s="13">
        <v>22.1</v>
      </c>
      <c r="U317" s="13">
        <v>22</v>
      </c>
      <c r="V317" s="13">
        <v>22.4</v>
      </c>
      <c r="W317" s="13">
        <v>21.9</v>
      </c>
      <c r="X317" s="13">
        <v>21.8</v>
      </c>
      <c r="Y317" s="13">
        <v>22</v>
      </c>
      <c r="Z317" s="13">
        <v>22</v>
      </c>
      <c r="AA317" s="13">
        <v>21.7</v>
      </c>
      <c r="AB317" s="13">
        <v>22</v>
      </c>
      <c r="AC317" s="13">
        <v>22.1</v>
      </c>
      <c r="AD317" s="13">
        <v>22.9</v>
      </c>
      <c r="AE317" s="13">
        <v>23.2</v>
      </c>
      <c r="AF317" s="13">
        <v>23</v>
      </c>
      <c r="AG317" s="13">
        <v>23</v>
      </c>
      <c r="AH317" s="13">
        <v>23.4</v>
      </c>
      <c r="AI317" s="13">
        <v>23.2</v>
      </c>
      <c r="AJ317" s="13">
        <v>23.8</v>
      </c>
      <c r="AK317" s="13">
        <v>23.8</v>
      </c>
      <c r="AL317" s="13">
        <v>24</v>
      </c>
    </row>
    <row r="318" spans="1:38" x14ac:dyDescent="0.2">
      <c r="A318" s="11" t="s">
        <v>299</v>
      </c>
      <c r="B318" s="12" t="s">
        <v>334</v>
      </c>
      <c r="C318" s="12" t="s">
        <v>334</v>
      </c>
      <c r="D318" s="12" t="s">
        <v>334</v>
      </c>
      <c r="E318" s="12" t="s">
        <v>334</v>
      </c>
      <c r="F318" s="12" t="s">
        <v>334</v>
      </c>
      <c r="G318" s="12" t="s">
        <v>334</v>
      </c>
      <c r="H318" s="12" t="s">
        <v>334</v>
      </c>
      <c r="I318" s="12" t="s">
        <v>334</v>
      </c>
      <c r="J318" s="12" t="s">
        <v>334</v>
      </c>
      <c r="K318" s="12" t="s">
        <v>334</v>
      </c>
      <c r="L318" s="13">
        <v>23.4</v>
      </c>
      <c r="M318" s="13">
        <v>21.1</v>
      </c>
      <c r="N318" s="13">
        <v>20.9</v>
      </c>
      <c r="O318" s="13">
        <v>20.9</v>
      </c>
      <c r="P318" s="13">
        <v>23.7</v>
      </c>
      <c r="Q318" s="13">
        <v>23.8</v>
      </c>
      <c r="R318" s="13">
        <v>26.7</v>
      </c>
      <c r="S318" s="13">
        <v>27.9</v>
      </c>
      <c r="T318" s="13">
        <v>24.6</v>
      </c>
      <c r="U318" s="13">
        <v>22.8</v>
      </c>
      <c r="V318" s="13">
        <v>23.6</v>
      </c>
      <c r="W318" s="13">
        <v>25.2</v>
      </c>
      <c r="X318" s="13">
        <v>25.5</v>
      </c>
      <c r="Y318" s="13">
        <v>27</v>
      </c>
      <c r="Z318" s="13">
        <v>26.4</v>
      </c>
      <c r="AA318" s="13">
        <v>26.7</v>
      </c>
      <c r="AB318" s="13">
        <v>26.2</v>
      </c>
      <c r="AC318" s="13">
        <v>26.9</v>
      </c>
      <c r="AD318" s="13">
        <v>26.2</v>
      </c>
      <c r="AE318" s="13">
        <v>26.9</v>
      </c>
      <c r="AF318" s="13">
        <v>27</v>
      </c>
      <c r="AG318" s="13">
        <v>26.7</v>
      </c>
      <c r="AH318" s="13">
        <v>25.8</v>
      </c>
      <c r="AI318" s="13">
        <v>25.7</v>
      </c>
      <c r="AJ318" s="13">
        <v>29.8</v>
      </c>
      <c r="AK318" s="13">
        <v>28.8</v>
      </c>
      <c r="AL318" s="13">
        <v>29.3</v>
      </c>
    </row>
    <row r="319" spans="1:38" x14ac:dyDescent="0.2">
      <c r="A319" s="11" t="s">
        <v>300</v>
      </c>
      <c r="B319" s="12" t="s">
        <v>334</v>
      </c>
      <c r="C319" s="12" t="s">
        <v>334</v>
      </c>
      <c r="D319" s="12" t="s">
        <v>334</v>
      </c>
      <c r="E319" s="12" t="s">
        <v>334</v>
      </c>
      <c r="F319" s="12" t="s">
        <v>334</v>
      </c>
      <c r="G319" s="12" t="s">
        <v>334</v>
      </c>
      <c r="H319" s="12" t="s">
        <v>334</v>
      </c>
      <c r="I319" s="12" t="s">
        <v>334</v>
      </c>
      <c r="J319" s="12" t="s">
        <v>334</v>
      </c>
      <c r="K319" s="12" t="s">
        <v>334</v>
      </c>
      <c r="L319" s="12" t="s">
        <v>334</v>
      </c>
      <c r="M319" s="12" t="s">
        <v>334</v>
      </c>
      <c r="N319" s="12" t="s">
        <v>334</v>
      </c>
      <c r="O319" s="12" t="s">
        <v>334</v>
      </c>
      <c r="P319" s="12" t="s">
        <v>334</v>
      </c>
      <c r="Q319" s="12" t="s">
        <v>334</v>
      </c>
      <c r="R319" s="12" t="s">
        <v>334</v>
      </c>
      <c r="S319" s="12" t="s">
        <v>334</v>
      </c>
      <c r="T319" s="12" t="s">
        <v>334</v>
      </c>
      <c r="U319" s="12" t="s">
        <v>334</v>
      </c>
      <c r="V319" s="12" t="s">
        <v>334</v>
      </c>
      <c r="W319" s="12" t="s">
        <v>334</v>
      </c>
      <c r="X319" s="12" t="s">
        <v>334</v>
      </c>
      <c r="Y319" s="12" t="s">
        <v>334</v>
      </c>
      <c r="Z319" s="12" t="s">
        <v>334</v>
      </c>
      <c r="AA319" s="12" t="s">
        <v>334</v>
      </c>
      <c r="AB319" s="12" t="s">
        <v>334</v>
      </c>
      <c r="AC319" s="12" t="s">
        <v>334</v>
      </c>
      <c r="AD319" s="12" t="s">
        <v>334</v>
      </c>
      <c r="AE319" s="12" t="s">
        <v>334</v>
      </c>
      <c r="AF319" s="12" t="s">
        <v>334</v>
      </c>
      <c r="AG319" s="12" t="s">
        <v>334</v>
      </c>
      <c r="AH319" s="12" t="s">
        <v>334</v>
      </c>
      <c r="AI319" s="12" t="s">
        <v>334</v>
      </c>
      <c r="AJ319" s="12" t="s">
        <v>334</v>
      </c>
      <c r="AK319" s="12" t="s">
        <v>334</v>
      </c>
      <c r="AL319" s="12" t="s">
        <v>334</v>
      </c>
    </row>
    <row r="320" spans="1:38" x14ac:dyDescent="0.2">
      <c r="A320" s="11" t="s">
        <v>301</v>
      </c>
      <c r="B320" s="12" t="s">
        <v>334</v>
      </c>
      <c r="C320" s="12" t="s">
        <v>334</v>
      </c>
      <c r="D320" s="12" t="s">
        <v>334</v>
      </c>
      <c r="E320" s="12" t="s">
        <v>334</v>
      </c>
      <c r="F320" s="12" t="s">
        <v>334</v>
      </c>
      <c r="G320" s="12" t="s">
        <v>334</v>
      </c>
      <c r="H320" s="12" t="s">
        <v>334</v>
      </c>
      <c r="I320" s="12" t="s">
        <v>334</v>
      </c>
      <c r="J320" s="12" t="s">
        <v>334</v>
      </c>
      <c r="K320" s="12" t="s">
        <v>334</v>
      </c>
      <c r="L320" s="12" t="s">
        <v>334</v>
      </c>
      <c r="M320" s="12" t="s">
        <v>334</v>
      </c>
      <c r="N320" s="12" t="s">
        <v>334</v>
      </c>
      <c r="O320" s="12" t="s">
        <v>334</v>
      </c>
      <c r="P320" s="13">
        <v>23.6</v>
      </c>
      <c r="Q320" s="13">
        <v>25</v>
      </c>
      <c r="R320" s="13">
        <v>26.2</v>
      </c>
      <c r="S320" s="13">
        <v>24.6</v>
      </c>
      <c r="T320" s="13">
        <v>24.8</v>
      </c>
      <c r="U320" s="13">
        <v>23.1</v>
      </c>
      <c r="V320" s="13">
        <v>20.3</v>
      </c>
      <c r="W320" s="13">
        <v>22.6</v>
      </c>
      <c r="X320" s="13">
        <v>24.7</v>
      </c>
      <c r="Y320" s="13">
        <v>23</v>
      </c>
      <c r="Z320" s="13">
        <v>21.3</v>
      </c>
      <c r="AA320" s="13">
        <v>20.2</v>
      </c>
      <c r="AB320" s="13">
        <v>26</v>
      </c>
      <c r="AC320" s="13">
        <v>21.6</v>
      </c>
      <c r="AD320" s="13">
        <v>22.6</v>
      </c>
      <c r="AE320" s="13">
        <v>22</v>
      </c>
      <c r="AF320" s="13">
        <v>22.4</v>
      </c>
      <c r="AG320" s="13">
        <v>22.4</v>
      </c>
      <c r="AH320" s="13">
        <v>21.1</v>
      </c>
      <c r="AI320" s="13">
        <v>20.9</v>
      </c>
      <c r="AJ320" s="13">
        <v>20.100000000000001</v>
      </c>
      <c r="AK320" s="13">
        <v>21.6</v>
      </c>
      <c r="AL320" s="13">
        <v>22</v>
      </c>
    </row>
    <row r="321" spans="1:38" x14ac:dyDescent="0.2">
      <c r="A321" s="11" t="s">
        <v>302</v>
      </c>
      <c r="B321" s="12" t="s">
        <v>334</v>
      </c>
      <c r="C321" s="12" t="s">
        <v>334</v>
      </c>
      <c r="D321" s="12" t="s">
        <v>334</v>
      </c>
      <c r="E321" s="12" t="s">
        <v>334</v>
      </c>
      <c r="F321" s="12" t="s">
        <v>334</v>
      </c>
      <c r="G321" s="12" t="s">
        <v>334</v>
      </c>
      <c r="H321" s="12" t="s">
        <v>334</v>
      </c>
      <c r="I321" s="12" t="s">
        <v>334</v>
      </c>
      <c r="J321" s="12" t="s">
        <v>334</v>
      </c>
      <c r="K321" s="13">
        <v>20.6</v>
      </c>
      <c r="L321" s="13">
        <v>20</v>
      </c>
      <c r="M321" s="13">
        <v>25.1</v>
      </c>
      <c r="N321" s="13">
        <v>21.4</v>
      </c>
      <c r="O321" s="13">
        <v>18.2</v>
      </c>
      <c r="P321" s="13">
        <v>20.2</v>
      </c>
      <c r="Q321" s="13">
        <v>18.399999999999999</v>
      </c>
      <c r="R321" s="13">
        <v>17.100000000000001</v>
      </c>
      <c r="S321" s="13">
        <v>19.899999999999999</v>
      </c>
      <c r="T321" s="13">
        <v>18.5</v>
      </c>
      <c r="U321" s="13">
        <v>20.5</v>
      </c>
      <c r="V321" s="13">
        <v>22.9</v>
      </c>
      <c r="W321" s="13">
        <v>23.9</v>
      </c>
      <c r="X321" s="13">
        <v>17.899999999999999</v>
      </c>
      <c r="Y321" s="13">
        <v>20.100000000000001</v>
      </c>
      <c r="Z321" s="13">
        <v>21.1</v>
      </c>
      <c r="AA321" s="13">
        <v>20.6</v>
      </c>
      <c r="AB321" s="13">
        <v>19.8</v>
      </c>
      <c r="AC321" s="13">
        <v>19.100000000000001</v>
      </c>
      <c r="AD321" s="13">
        <v>18.100000000000001</v>
      </c>
      <c r="AE321" s="12" t="s">
        <v>334</v>
      </c>
      <c r="AF321" s="12" t="s">
        <v>334</v>
      </c>
      <c r="AG321" s="12" t="s">
        <v>334</v>
      </c>
      <c r="AH321" s="13">
        <v>18.899999999999999</v>
      </c>
      <c r="AI321" s="13">
        <v>17.7</v>
      </c>
      <c r="AJ321" s="13">
        <v>21.4</v>
      </c>
      <c r="AK321" s="13">
        <v>16.399999999999999</v>
      </c>
      <c r="AL321" s="13">
        <v>18.2</v>
      </c>
    </row>
    <row r="322" spans="1:38" x14ac:dyDescent="0.2">
      <c r="A322" s="11" t="s">
        <v>303</v>
      </c>
      <c r="B322" s="12" t="s">
        <v>334</v>
      </c>
      <c r="C322" s="12" t="s">
        <v>334</v>
      </c>
      <c r="D322" s="12" t="s">
        <v>334</v>
      </c>
      <c r="E322" s="12" t="s">
        <v>334</v>
      </c>
      <c r="F322" s="12" t="s">
        <v>334</v>
      </c>
      <c r="G322" s="12" t="s">
        <v>334</v>
      </c>
      <c r="H322" s="12" t="s">
        <v>334</v>
      </c>
      <c r="I322" s="12" t="s">
        <v>334</v>
      </c>
      <c r="J322" s="12" t="s">
        <v>334</v>
      </c>
      <c r="K322" s="13">
        <v>19.2</v>
      </c>
      <c r="L322" s="13">
        <v>20.2</v>
      </c>
      <c r="M322" s="13">
        <v>19.5</v>
      </c>
      <c r="N322" s="13">
        <v>18.100000000000001</v>
      </c>
      <c r="O322" s="13">
        <v>17.8</v>
      </c>
      <c r="P322" s="13">
        <v>17.399999999999999</v>
      </c>
      <c r="Q322" s="13">
        <v>17.399999999999999</v>
      </c>
      <c r="R322" s="13">
        <v>17.100000000000001</v>
      </c>
      <c r="S322" s="13">
        <v>17.8</v>
      </c>
      <c r="T322" s="13">
        <v>18.3</v>
      </c>
      <c r="U322" s="13">
        <v>18.7</v>
      </c>
      <c r="V322" s="13">
        <v>17.899999999999999</v>
      </c>
      <c r="W322" s="13">
        <v>16.899999999999999</v>
      </c>
      <c r="X322" s="13">
        <v>18.2</v>
      </c>
      <c r="Y322" s="13">
        <v>19.5</v>
      </c>
      <c r="Z322" s="13">
        <v>19.600000000000001</v>
      </c>
      <c r="AA322" s="13">
        <v>19.399999999999999</v>
      </c>
      <c r="AB322" s="13">
        <v>19.7</v>
      </c>
      <c r="AC322" s="13">
        <v>19.899999999999999</v>
      </c>
      <c r="AD322" s="13">
        <v>20.3</v>
      </c>
      <c r="AE322" s="13">
        <v>20.5</v>
      </c>
      <c r="AF322" s="13">
        <v>20.8</v>
      </c>
      <c r="AG322" s="13">
        <v>20.7</v>
      </c>
      <c r="AH322" s="13">
        <v>22.2</v>
      </c>
      <c r="AI322" s="13">
        <v>21.7</v>
      </c>
      <c r="AJ322" s="13">
        <v>21.8</v>
      </c>
      <c r="AK322" s="13">
        <v>21.8</v>
      </c>
      <c r="AL322" s="13">
        <v>22.6</v>
      </c>
    </row>
    <row r="323" spans="1:38" x14ac:dyDescent="0.2">
      <c r="A323" s="11" t="s">
        <v>304</v>
      </c>
      <c r="B323" s="12" t="s">
        <v>334</v>
      </c>
      <c r="C323" s="12" t="s">
        <v>334</v>
      </c>
      <c r="D323" s="12" t="s">
        <v>334</v>
      </c>
      <c r="E323" s="12" t="s">
        <v>334</v>
      </c>
      <c r="F323" s="12" t="s">
        <v>334</v>
      </c>
      <c r="G323" s="12" t="s">
        <v>334</v>
      </c>
      <c r="H323" s="12" t="s">
        <v>334</v>
      </c>
      <c r="I323" s="12" t="s">
        <v>334</v>
      </c>
      <c r="J323" s="12" t="s">
        <v>334</v>
      </c>
      <c r="K323" s="12" t="s">
        <v>334</v>
      </c>
      <c r="L323" s="12" t="s">
        <v>334</v>
      </c>
      <c r="M323" s="12" t="s">
        <v>334</v>
      </c>
      <c r="N323" s="12" t="s">
        <v>334</v>
      </c>
      <c r="O323" s="12" t="s">
        <v>334</v>
      </c>
      <c r="P323" s="12" t="s">
        <v>334</v>
      </c>
      <c r="Q323" s="13">
        <v>18.2</v>
      </c>
      <c r="R323" s="13">
        <v>25.7</v>
      </c>
      <c r="S323" s="12" t="s">
        <v>334</v>
      </c>
      <c r="T323" s="12" t="s">
        <v>334</v>
      </c>
      <c r="U323" s="12" t="s">
        <v>334</v>
      </c>
      <c r="V323" s="12" t="s">
        <v>334</v>
      </c>
      <c r="W323" s="12" t="s">
        <v>334</v>
      </c>
      <c r="X323" s="13">
        <v>20.2</v>
      </c>
      <c r="Y323" s="12" t="s">
        <v>334</v>
      </c>
      <c r="Z323" s="13">
        <v>20.8</v>
      </c>
      <c r="AA323" s="13">
        <v>21.8</v>
      </c>
      <c r="AB323" s="13">
        <v>22.3</v>
      </c>
      <c r="AC323" s="13">
        <v>19.5</v>
      </c>
      <c r="AD323" s="13">
        <v>22.2</v>
      </c>
      <c r="AE323" s="13">
        <v>21.1</v>
      </c>
      <c r="AF323" s="13">
        <v>20</v>
      </c>
      <c r="AG323" s="13">
        <v>18.8</v>
      </c>
      <c r="AH323" s="13">
        <v>19.8</v>
      </c>
      <c r="AI323" s="13">
        <v>20.3</v>
      </c>
      <c r="AJ323" s="13">
        <v>21.9</v>
      </c>
      <c r="AK323" s="13">
        <v>20.399999999999999</v>
      </c>
      <c r="AL323" s="13">
        <v>20.8</v>
      </c>
    </row>
    <row r="324" spans="1:38" x14ac:dyDescent="0.2">
      <c r="A324" s="11" t="s">
        <v>305</v>
      </c>
      <c r="B324" s="12" t="s">
        <v>334</v>
      </c>
      <c r="C324" s="12" t="s">
        <v>334</v>
      </c>
      <c r="D324" s="12" t="s">
        <v>334</v>
      </c>
      <c r="E324" s="12" t="s">
        <v>334</v>
      </c>
      <c r="F324" s="12" t="s">
        <v>334</v>
      </c>
      <c r="G324" s="12" t="s">
        <v>334</v>
      </c>
      <c r="H324" s="12" t="s">
        <v>334</v>
      </c>
      <c r="I324" s="12" t="s">
        <v>334</v>
      </c>
      <c r="J324" s="12" t="s">
        <v>334</v>
      </c>
      <c r="K324" s="12" t="s">
        <v>334</v>
      </c>
      <c r="L324" s="13">
        <v>19.100000000000001</v>
      </c>
      <c r="M324" s="13">
        <v>19.2</v>
      </c>
      <c r="N324" s="13">
        <v>19.899999999999999</v>
      </c>
      <c r="O324" s="13">
        <v>20.6</v>
      </c>
      <c r="P324" s="13">
        <v>19.2</v>
      </c>
      <c r="Q324" s="13">
        <v>22.1</v>
      </c>
      <c r="R324" s="13">
        <v>22.8</v>
      </c>
      <c r="S324" s="13">
        <v>22.3</v>
      </c>
      <c r="T324" s="13">
        <v>21.9</v>
      </c>
      <c r="U324" s="13">
        <v>22.1</v>
      </c>
      <c r="V324" s="13">
        <v>21.7</v>
      </c>
      <c r="W324" s="13">
        <v>21</v>
      </c>
      <c r="X324" s="13">
        <v>21.3</v>
      </c>
      <c r="Y324" s="13">
        <v>21.2</v>
      </c>
      <c r="Z324" s="13">
        <v>20.7</v>
      </c>
      <c r="AA324" s="13">
        <v>20.8</v>
      </c>
      <c r="AB324" s="13">
        <v>20.7</v>
      </c>
      <c r="AC324" s="13">
        <v>21</v>
      </c>
      <c r="AD324" s="13">
        <v>21.5</v>
      </c>
      <c r="AE324" s="13">
        <v>20.9</v>
      </c>
      <c r="AF324" s="13">
        <v>21.4</v>
      </c>
      <c r="AG324" s="13">
        <v>20.6</v>
      </c>
      <c r="AH324" s="13">
        <v>21.1</v>
      </c>
      <c r="AI324" s="13">
        <v>20.9</v>
      </c>
      <c r="AJ324" s="13">
        <v>20.7</v>
      </c>
      <c r="AK324" s="13">
        <v>21.5</v>
      </c>
      <c r="AL324" s="13">
        <v>21.8</v>
      </c>
    </row>
    <row r="325" spans="1:38" x14ac:dyDescent="0.2">
      <c r="A325" s="11" t="s">
        <v>306</v>
      </c>
      <c r="B325" s="12" t="s">
        <v>334</v>
      </c>
      <c r="C325" s="12" t="s">
        <v>334</v>
      </c>
      <c r="D325" s="12" t="s">
        <v>334</v>
      </c>
      <c r="E325" s="12" t="s">
        <v>334</v>
      </c>
      <c r="F325" s="12" t="s">
        <v>334</v>
      </c>
      <c r="G325" s="12" t="s">
        <v>334</v>
      </c>
      <c r="H325" s="12" t="s">
        <v>334</v>
      </c>
      <c r="I325" s="12" t="s">
        <v>334</v>
      </c>
      <c r="J325" s="12" t="s">
        <v>334</v>
      </c>
      <c r="K325" s="13">
        <v>26.8</v>
      </c>
      <c r="L325" s="13">
        <v>25.3</v>
      </c>
      <c r="M325" s="13">
        <v>27.6</v>
      </c>
      <c r="N325" s="13">
        <v>28.4</v>
      </c>
      <c r="O325" s="13">
        <v>32.4</v>
      </c>
      <c r="P325" s="13">
        <v>22.8</v>
      </c>
      <c r="Q325" s="13">
        <v>22.1</v>
      </c>
      <c r="R325" s="13">
        <v>22.9</v>
      </c>
      <c r="S325" s="13">
        <v>22.4</v>
      </c>
      <c r="T325" s="13">
        <v>21.5</v>
      </c>
      <c r="U325" s="13">
        <v>24.7</v>
      </c>
      <c r="V325" s="13">
        <v>24.5</v>
      </c>
      <c r="W325" s="13">
        <v>24.3</v>
      </c>
      <c r="X325" s="13">
        <v>21.6</v>
      </c>
      <c r="Y325" s="13">
        <v>22.3</v>
      </c>
      <c r="Z325" s="13">
        <v>22.8</v>
      </c>
      <c r="AA325" s="13">
        <v>23</v>
      </c>
      <c r="AB325" s="13">
        <v>21.2</v>
      </c>
      <c r="AC325" s="13">
        <v>21.5</v>
      </c>
      <c r="AD325" s="13">
        <v>21.7</v>
      </c>
      <c r="AE325" s="13">
        <v>17.5</v>
      </c>
      <c r="AF325" s="13">
        <v>20.8</v>
      </c>
      <c r="AG325" s="13">
        <v>18.5</v>
      </c>
      <c r="AH325" s="13">
        <v>21.4</v>
      </c>
      <c r="AI325" s="13">
        <v>17.899999999999999</v>
      </c>
      <c r="AJ325" s="13">
        <v>18.8</v>
      </c>
      <c r="AK325" s="13">
        <v>18.7</v>
      </c>
      <c r="AL325" s="13">
        <v>23</v>
      </c>
    </row>
    <row r="326" spans="1:38" x14ac:dyDescent="0.2">
      <c r="A326" s="11" t="s">
        <v>307</v>
      </c>
      <c r="B326" s="12" t="s">
        <v>334</v>
      </c>
      <c r="C326" s="12" t="s">
        <v>334</v>
      </c>
      <c r="D326" s="12" t="s">
        <v>334</v>
      </c>
      <c r="E326" s="12" t="s">
        <v>334</v>
      </c>
      <c r="F326" s="12" t="s">
        <v>334</v>
      </c>
      <c r="G326" s="12" t="s">
        <v>334</v>
      </c>
      <c r="H326" s="12" t="s">
        <v>334</v>
      </c>
      <c r="I326" s="12" t="s">
        <v>334</v>
      </c>
      <c r="J326" s="12" t="s">
        <v>334</v>
      </c>
      <c r="K326" s="13">
        <v>21.7</v>
      </c>
      <c r="L326" s="13">
        <v>20.7</v>
      </c>
      <c r="M326" s="13">
        <v>20.100000000000001</v>
      </c>
      <c r="N326" s="13">
        <v>20.7</v>
      </c>
      <c r="O326" s="13">
        <v>19.8</v>
      </c>
      <c r="P326" s="13">
        <v>19.3</v>
      </c>
      <c r="Q326" s="13">
        <v>19.5</v>
      </c>
      <c r="R326" s="13">
        <v>19.5</v>
      </c>
      <c r="S326" s="13">
        <v>20.3</v>
      </c>
      <c r="T326" s="13">
        <v>19.399999999999999</v>
      </c>
      <c r="U326" s="13">
        <v>19.3</v>
      </c>
      <c r="V326" s="13">
        <v>19.100000000000001</v>
      </c>
      <c r="W326" s="13">
        <v>20.5</v>
      </c>
      <c r="X326" s="13">
        <v>20.100000000000001</v>
      </c>
      <c r="Y326" s="13">
        <v>20.5</v>
      </c>
      <c r="Z326" s="13">
        <v>20.9</v>
      </c>
      <c r="AA326" s="13">
        <v>19.899999999999999</v>
      </c>
      <c r="AB326" s="13">
        <v>20</v>
      </c>
      <c r="AC326" s="13">
        <v>20.3</v>
      </c>
      <c r="AD326" s="13">
        <v>19.600000000000001</v>
      </c>
      <c r="AE326" s="13">
        <v>20</v>
      </c>
      <c r="AF326" s="13">
        <v>20.6</v>
      </c>
      <c r="AG326" s="13">
        <v>20.2</v>
      </c>
      <c r="AH326" s="13">
        <v>21</v>
      </c>
      <c r="AI326" s="13">
        <v>19.8</v>
      </c>
      <c r="AJ326" s="13">
        <v>20.9</v>
      </c>
      <c r="AK326" s="13">
        <v>21.7</v>
      </c>
      <c r="AL326" s="13">
        <v>19.7</v>
      </c>
    </row>
    <row r="327" spans="1:38" x14ac:dyDescent="0.2">
      <c r="A327" s="11" t="s">
        <v>308</v>
      </c>
      <c r="B327" s="12" t="s">
        <v>334</v>
      </c>
      <c r="C327" s="12" t="s">
        <v>334</v>
      </c>
      <c r="D327" s="12" t="s">
        <v>334</v>
      </c>
      <c r="E327" s="12" t="s">
        <v>334</v>
      </c>
      <c r="F327" s="12" t="s">
        <v>334</v>
      </c>
      <c r="G327" s="12" t="s">
        <v>334</v>
      </c>
      <c r="H327" s="12" t="s">
        <v>334</v>
      </c>
      <c r="I327" s="12" t="s">
        <v>334</v>
      </c>
      <c r="J327" s="12" t="s">
        <v>334</v>
      </c>
      <c r="K327" s="13">
        <v>23.7</v>
      </c>
      <c r="L327" s="13">
        <v>24.2</v>
      </c>
      <c r="M327" s="13">
        <v>22.4</v>
      </c>
      <c r="N327" s="13">
        <v>24.4</v>
      </c>
      <c r="O327" s="13">
        <v>25</v>
      </c>
      <c r="P327" s="13">
        <v>26.2</v>
      </c>
      <c r="Q327" s="13">
        <v>25.3</v>
      </c>
      <c r="R327" s="13">
        <v>26.9</v>
      </c>
      <c r="S327" s="13">
        <v>25.7</v>
      </c>
      <c r="T327" s="13">
        <v>25.6</v>
      </c>
      <c r="U327" s="13">
        <v>26</v>
      </c>
      <c r="V327" s="13">
        <v>26.2</v>
      </c>
      <c r="W327" s="13">
        <v>26.6</v>
      </c>
      <c r="X327" s="13">
        <v>25.6</v>
      </c>
      <c r="Y327" s="13">
        <v>25.4</v>
      </c>
      <c r="Z327" s="13">
        <v>25.1</v>
      </c>
      <c r="AA327" s="13">
        <v>23.7</v>
      </c>
      <c r="AB327" s="13">
        <v>24.6</v>
      </c>
      <c r="AC327" s="13">
        <v>24.4</v>
      </c>
      <c r="AD327" s="13">
        <v>27</v>
      </c>
      <c r="AE327" s="13">
        <v>26.6</v>
      </c>
      <c r="AF327" s="13">
        <v>26.9</v>
      </c>
      <c r="AG327" s="13">
        <v>27.2</v>
      </c>
      <c r="AH327" s="13">
        <v>27.3</v>
      </c>
      <c r="AI327" s="13">
        <v>27</v>
      </c>
      <c r="AJ327" s="13">
        <v>27.4</v>
      </c>
      <c r="AK327" s="13">
        <v>27.1</v>
      </c>
      <c r="AL327" s="13">
        <v>27.7</v>
      </c>
    </row>
    <row r="328" spans="1:38" x14ac:dyDescent="0.2">
      <c r="A328" s="11" t="s">
        <v>309</v>
      </c>
      <c r="B328" s="12" t="s">
        <v>334</v>
      </c>
      <c r="C328" s="12" t="s">
        <v>334</v>
      </c>
      <c r="D328" s="12" t="s">
        <v>334</v>
      </c>
      <c r="E328" s="12" t="s">
        <v>334</v>
      </c>
      <c r="F328" s="12" t="s">
        <v>334</v>
      </c>
      <c r="G328" s="12" t="s">
        <v>334</v>
      </c>
      <c r="H328" s="12" t="s">
        <v>334</v>
      </c>
      <c r="I328" s="12" t="s">
        <v>334</v>
      </c>
      <c r="J328" s="12" t="s">
        <v>334</v>
      </c>
      <c r="K328" s="12" t="s">
        <v>334</v>
      </c>
      <c r="L328" s="12" t="s">
        <v>334</v>
      </c>
      <c r="M328" s="12" t="s">
        <v>334</v>
      </c>
      <c r="N328" s="12" t="s">
        <v>334</v>
      </c>
      <c r="O328" s="12" t="s">
        <v>334</v>
      </c>
      <c r="P328" s="12" t="s">
        <v>334</v>
      </c>
      <c r="Q328" s="12" t="s">
        <v>334</v>
      </c>
      <c r="R328" s="12" t="s">
        <v>334</v>
      </c>
      <c r="S328" s="12" t="s">
        <v>334</v>
      </c>
      <c r="T328" s="12" t="s">
        <v>334</v>
      </c>
      <c r="U328" s="12" t="s">
        <v>334</v>
      </c>
      <c r="V328" s="12" t="s">
        <v>334</v>
      </c>
      <c r="W328" s="12" t="s">
        <v>334</v>
      </c>
      <c r="X328" s="12" t="s">
        <v>334</v>
      </c>
      <c r="Y328" s="12" t="s">
        <v>334</v>
      </c>
      <c r="Z328" s="13">
        <v>23</v>
      </c>
      <c r="AA328" s="12" t="s">
        <v>334</v>
      </c>
      <c r="AB328" s="13">
        <v>25.7</v>
      </c>
      <c r="AC328" s="12" t="s">
        <v>334</v>
      </c>
      <c r="AD328" s="12" t="s">
        <v>334</v>
      </c>
      <c r="AE328" s="12" t="s">
        <v>334</v>
      </c>
      <c r="AF328" s="13">
        <v>21.1</v>
      </c>
      <c r="AG328" s="13">
        <v>18.3</v>
      </c>
      <c r="AH328" s="13">
        <v>15.4</v>
      </c>
      <c r="AI328" s="13">
        <v>14.2</v>
      </c>
      <c r="AJ328" s="13">
        <v>20.2</v>
      </c>
      <c r="AK328" s="13">
        <v>21.8</v>
      </c>
      <c r="AL328" s="13">
        <v>21.1</v>
      </c>
    </row>
    <row r="329" spans="1:38" x14ac:dyDescent="0.2">
      <c r="A329" s="11" t="s">
        <v>310</v>
      </c>
      <c r="B329" s="12" t="s">
        <v>334</v>
      </c>
      <c r="C329" s="12" t="s">
        <v>334</v>
      </c>
      <c r="D329" s="12" t="s">
        <v>334</v>
      </c>
      <c r="E329" s="12" t="s">
        <v>334</v>
      </c>
      <c r="F329" s="12" t="s">
        <v>334</v>
      </c>
      <c r="G329" s="12" t="s">
        <v>334</v>
      </c>
      <c r="H329" s="12" t="s">
        <v>334</v>
      </c>
      <c r="I329" s="12" t="s">
        <v>334</v>
      </c>
      <c r="J329" s="12" t="s">
        <v>334</v>
      </c>
      <c r="K329" s="13">
        <v>25.1</v>
      </c>
      <c r="L329" s="13">
        <v>25.1</v>
      </c>
      <c r="M329" s="13">
        <v>25.2</v>
      </c>
      <c r="N329" s="13">
        <v>25.5</v>
      </c>
      <c r="O329" s="13">
        <v>22.5</v>
      </c>
      <c r="P329" s="13">
        <v>22.3</v>
      </c>
      <c r="Q329" s="13">
        <v>24.8</v>
      </c>
      <c r="R329" s="13">
        <v>23.9</v>
      </c>
      <c r="S329" s="13">
        <v>25.4</v>
      </c>
      <c r="T329" s="13">
        <v>27.3</v>
      </c>
      <c r="U329" s="13">
        <v>24.8</v>
      </c>
      <c r="V329" s="13">
        <v>23.4</v>
      </c>
      <c r="W329" s="13">
        <v>21.3</v>
      </c>
      <c r="X329" s="13">
        <v>21.3</v>
      </c>
      <c r="Y329" s="13">
        <v>21.4</v>
      </c>
      <c r="Z329" s="13">
        <v>21.6</v>
      </c>
      <c r="AA329" s="13">
        <v>21.4</v>
      </c>
      <c r="AB329" s="13">
        <v>21.3</v>
      </c>
      <c r="AC329" s="13">
        <v>22.1</v>
      </c>
      <c r="AD329" s="13">
        <v>21.2</v>
      </c>
      <c r="AE329" s="13">
        <v>20.9</v>
      </c>
      <c r="AF329" s="13">
        <v>19.899999999999999</v>
      </c>
      <c r="AG329" s="13">
        <v>20</v>
      </c>
      <c r="AH329" s="13">
        <v>19.899999999999999</v>
      </c>
      <c r="AI329" s="13">
        <v>20.5</v>
      </c>
      <c r="AJ329" s="13">
        <v>20.7</v>
      </c>
      <c r="AK329" s="13">
        <v>21.3</v>
      </c>
      <c r="AL329" s="13">
        <v>20.7</v>
      </c>
    </row>
    <row r="330" spans="1:38" x14ac:dyDescent="0.2">
      <c r="A330" s="11" t="s">
        <v>311</v>
      </c>
      <c r="B330" s="12" t="s">
        <v>334</v>
      </c>
      <c r="C330" s="12" t="s">
        <v>334</v>
      </c>
      <c r="D330" s="12" t="s">
        <v>334</v>
      </c>
      <c r="E330" s="12" t="s">
        <v>334</v>
      </c>
      <c r="F330" s="12" t="s">
        <v>334</v>
      </c>
      <c r="G330" s="12" t="s">
        <v>334</v>
      </c>
      <c r="H330" s="12" t="s">
        <v>334</v>
      </c>
      <c r="I330" s="12" t="s">
        <v>334</v>
      </c>
      <c r="J330" s="12" t="s">
        <v>334</v>
      </c>
      <c r="K330" s="12" t="s">
        <v>334</v>
      </c>
      <c r="L330" s="12" t="s">
        <v>334</v>
      </c>
      <c r="M330" s="12" t="s">
        <v>334</v>
      </c>
      <c r="N330" s="12" t="s">
        <v>334</v>
      </c>
      <c r="O330" s="12" t="s">
        <v>334</v>
      </c>
      <c r="P330" s="12" t="s">
        <v>334</v>
      </c>
      <c r="Q330" s="12" t="s">
        <v>334</v>
      </c>
      <c r="R330" s="12" t="s">
        <v>334</v>
      </c>
      <c r="S330" s="12" t="s">
        <v>334</v>
      </c>
      <c r="T330" s="12" t="s">
        <v>334</v>
      </c>
      <c r="U330" s="12" t="s">
        <v>334</v>
      </c>
      <c r="V330" s="12" t="s">
        <v>334</v>
      </c>
      <c r="W330" s="12" t="s">
        <v>334</v>
      </c>
      <c r="X330" s="12" t="s">
        <v>334</v>
      </c>
      <c r="Y330" s="12" t="s">
        <v>334</v>
      </c>
      <c r="Z330" s="12" t="s">
        <v>334</v>
      </c>
      <c r="AA330" s="12" t="s">
        <v>334</v>
      </c>
      <c r="AB330" s="12" t="s">
        <v>334</v>
      </c>
      <c r="AC330" s="12" t="s">
        <v>334</v>
      </c>
      <c r="AD330" s="12" t="s">
        <v>334</v>
      </c>
      <c r="AE330" s="12" t="s">
        <v>334</v>
      </c>
      <c r="AF330" s="12" t="s">
        <v>334</v>
      </c>
      <c r="AG330" s="12" t="s">
        <v>334</v>
      </c>
      <c r="AH330" s="12" t="s">
        <v>334</v>
      </c>
      <c r="AI330" s="12" t="s">
        <v>334</v>
      </c>
      <c r="AJ330" s="12" t="s">
        <v>334</v>
      </c>
      <c r="AK330" s="12" t="s">
        <v>334</v>
      </c>
      <c r="AL330" s="13">
        <v>23.7</v>
      </c>
    </row>
    <row r="331" spans="1:38" x14ac:dyDescent="0.2">
      <c r="A331" s="11" t="s">
        <v>312</v>
      </c>
      <c r="B331" s="12" t="s">
        <v>334</v>
      </c>
      <c r="C331" s="12" t="s">
        <v>334</v>
      </c>
      <c r="D331" s="12" t="s">
        <v>334</v>
      </c>
      <c r="E331" s="12" t="s">
        <v>334</v>
      </c>
      <c r="F331" s="12" t="s">
        <v>334</v>
      </c>
      <c r="G331" s="12" t="s">
        <v>334</v>
      </c>
      <c r="H331" s="12" t="s">
        <v>334</v>
      </c>
      <c r="I331" s="12" t="s">
        <v>334</v>
      </c>
      <c r="J331" s="12" t="s">
        <v>334</v>
      </c>
      <c r="K331" s="12" t="s">
        <v>334</v>
      </c>
      <c r="L331" s="12" t="s">
        <v>334</v>
      </c>
      <c r="M331" s="12" t="s">
        <v>334</v>
      </c>
      <c r="N331" s="12" t="s">
        <v>334</v>
      </c>
      <c r="O331" s="12" t="s">
        <v>334</v>
      </c>
      <c r="P331" s="12" t="s">
        <v>334</v>
      </c>
      <c r="Q331" s="12" t="s">
        <v>334</v>
      </c>
      <c r="R331" s="12" t="s">
        <v>334</v>
      </c>
      <c r="S331" s="13">
        <v>23.7</v>
      </c>
      <c r="T331" s="12" t="s">
        <v>334</v>
      </c>
      <c r="U331" s="12" t="s">
        <v>334</v>
      </c>
      <c r="V331" s="12" t="s">
        <v>334</v>
      </c>
      <c r="W331" s="12" t="s">
        <v>334</v>
      </c>
      <c r="X331" s="12" t="s">
        <v>334</v>
      </c>
      <c r="Y331" s="13">
        <v>21.7</v>
      </c>
      <c r="Z331" s="13">
        <v>21.2</v>
      </c>
      <c r="AA331" s="13">
        <v>21.3</v>
      </c>
      <c r="AB331" s="13">
        <v>20.399999999999999</v>
      </c>
      <c r="AC331" s="13">
        <v>20.399999999999999</v>
      </c>
      <c r="AD331" s="13">
        <v>20.6</v>
      </c>
      <c r="AE331" s="13">
        <v>20.6</v>
      </c>
      <c r="AF331" s="13">
        <v>19.5</v>
      </c>
      <c r="AG331" s="13">
        <v>18.600000000000001</v>
      </c>
      <c r="AH331" s="13">
        <v>18.8</v>
      </c>
      <c r="AI331" s="13">
        <v>20.2</v>
      </c>
      <c r="AJ331" s="13">
        <v>19.3</v>
      </c>
      <c r="AK331" s="13">
        <v>21.2</v>
      </c>
      <c r="AL331" s="13">
        <v>20.2</v>
      </c>
    </row>
    <row r="332" spans="1:38" x14ac:dyDescent="0.2">
      <c r="A332" s="11" t="s">
        <v>313</v>
      </c>
      <c r="B332" s="12" t="s">
        <v>334</v>
      </c>
      <c r="C332" s="12" t="s">
        <v>334</v>
      </c>
      <c r="D332" s="12" t="s">
        <v>334</v>
      </c>
      <c r="E332" s="12" t="s">
        <v>334</v>
      </c>
      <c r="F332" s="12" t="s">
        <v>334</v>
      </c>
      <c r="G332" s="12" t="s">
        <v>334</v>
      </c>
      <c r="H332" s="12" t="s">
        <v>334</v>
      </c>
      <c r="I332" s="12" t="s">
        <v>334</v>
      </c>
      <c r="J332" s="12" t="s">
        <v>334</v>
      </c>
      <c r="K332" s="12" t="s">
        <v>334</v>
      </c>
      <c r="L332" s="12" t="s">
        <v>334</v>
      </c>
      <c r="M332" s="12" t="s">
        <v>334</v>
      </c>
      <c r="N332" s="12" t="s">
        <v>334</v>
      </c>
      <c r="O332" s="12" t="s">
        <v>334</v>
      </c>
      <c r="P332" s="12" t="s">
        <v>334</v>
      </c>
      <c r="Q332" s="12" t="s">
        <v>334</v>
      </c>
      <c r="R332" s="12" t="s">
        <v>334</v>
      </c>
      <c r="S332" s="13">
        <v>20.5</v>
      </c>
      <c r="T332" s="12" t="s">
        <v>334</v>
      </c>
      <c r="U332" s="12" t="s">
        <v>334</v>
      </c>
      <c r="V332" s="12" t="s">
        <v>334</v>
      </c>
      <c r="W332" s="12" t="s">
        <v>334</v>
      </c>
      <c r="X332" s="12" t="s">
        <v>334</v>
      </c>
      <c r="Y332" s="12" t="s">
        <v>334</v>
      </c>
      <c r="Z332" s="12" t="s">
        <v>334</v>
      </c>
      <c r="AA332" s="12" t="s">
        <v>334</v>
      </c>
      <c r="AB332" s="12" t="s">
        <v>334</v>
      </c>
      <c r="AC332" s="12" t="s">
        <v>334</v>
      </c>
      <c r="AD332" s="12" t="s">
        <v>334</v>
      </c>
      <c r="AE332" s="13">
        <v>20</v>
      </c>
      <c r="AF332" s="13">
        <v>18</v>
      </c>
      <c r="AG332" s="13">
        <v>17.8</v>
      </c>
      <c r="AH332" s="13">
        <v>19.100000000000001</v>
      </c>
      <c r="AI332" s="13">
        <v>19.2</v>
      </c>
      <c r="AJ332" s="13">
        <v>17.8</v>
      </c>
      <c r="AK332" s="13">
        <v>17.2</v>
      </c>
      <c r="AL332" s="13">
        <v>18</v>
      </c>
    </row>
    <row r="333" spans="1:38" x14ac:dyDescent="0.2">
      <c r="A333" s="11" t="s">
        <v>314</v>
      </c>
      <c r="B333" s="12" t="s">
        <v>334</v>
      </c>
      <c r="C333" s="12" t="s">
        <v>334</v>
      </c>
      <c r="D333" s="12" t="s">
        <v>334</v>
      </c>
      <c r="E333" s="12" t="s">
        <v>334</v>
      </c>
      <c r="F333" s="12" t="s">
        <v>334</v>
      </c>
      <c r="G333" s="12" t="s">
        <v>334</v>
      </c>
      <c r="H333" s="12" t="s">
        <v>334</v>
      </c>
      <c r="I333" s="12" t="s">
        <v>334</v>
      </c>
      <c r="J333" s="12" t="s">
        <v>334</v>
      </c>
      <c r="K333" s="13">
        <v>19</v>
      </c>
      <c r="L333" s="12" t="s">
        <v>334</v>
      </c>
      <c r="M333" s="12" t="s">
        <v>334</v>
      </c>
      <c r="N333" s="12" t="s">
        <v>334</v>
      </c>
      <c r="O333" s="12" t="s">
        <v>334</v>
      </c>
      <c r="P333" s="12" t="s">
        <v>334</v>
      </c>
      <c r="Q333" s="12" t="s">
        <v>334</v>
      </c>
      <c r="R333" s="12" t="s">
        <v>334</v>
      </c>
      <c r="S333" s="12" t="s">
        <v>334</v>
      </c>
      <c r="T333" s="12" t="s">
        <v>334</v>
      </c>
      <c r="U333" s="13">
        <v>22.9</v>
      </c>
      <c r="V333" s="12" t="s">
        <v>334</v>
      </c>
      <c r="W333" s="13">
        <v>22.8</v>
      </c>
      <c r="X333" s="13">
        <v>21.5</v>
      </c>
      <c r="Y333" s="12" t="s">
        <v>334</v>
      </c>
      <c r="Z333" s="12" t="s">
        <v>334</v>
      </c>
      <c r="AA333" s="13">
        <v>21.3</v>
      </c>
      <c r="AB333" s="13">
        <v>18.7</v>
      </c>
      <c r="AC333" s="12" t="s">
        <v>334</v>
      </c>
      <c r="AD333" s="13">
        <v>23.3</v>
      </c>
      <c r="AE333" s="12" t="s">
        <v>334</v>
      </c>
      <c r="AF333" s="12" t="s">
        <v>334</v>
      </c>
      <c r="AG333" s="12" t="s">
        <v>334</v>
      </c>
      <c r="AH333" s="12" t="s">
        <v>334</v>
      </c>
      <c r="AI333" s="12" t="s">
        <v>334</v>
      </c>
      <c r="AJ333" s="12" t="s">
        <v>334</v>
      </c>
      <c r="AK333" s="12" t="s">
        <v>334</v>
      </c>
      <c r="AL333" s="13">
        <v>25.6</v>
      </c>
    </row>
    <row r="334" spans="1:38" x14ac:dyDescent="0.2">
      <c r="A334" s="11" t="s">
        <v>315</v>
      </c>
      <c r="B334" s="12" t="s">
        <v>334</v>
      </c>
      <c r="C334" s="12" t="s">
        <v>334</v>
      </c>
      <c r="D334" s="12" t="s">
        <v>334</v>
      </c>
      <c r="E334" s="12" t="s">
        <v>334</v>
      </c>
      <c r="F334" s="12" t="s">
        <v>334</v>
      </c>
      <c r="G334" s="12" t="s">
        <v>334</v>
      </c>
      <c r="H334" s="12" t="s">
        <v>334</v>
      </c>
      <c r="I334" s="12" t="s">
        <v>334</v>
      </c>
      <c r="J334" s="12" t="s">
        <v>334</v>
      </c>
      <c r="K334" s="12" t="s">
        <v>334</v>
      </c>
      <c r="L334" s="12" t="s">
        <v>334</v>
      </c>
      <c r="M334" s="12" t="s">
        <v>334</v>
      </c>
      <c r="N334" s="12" t="s">
        <v>334</v>
      </c>
      <c r="O334" s="12" t="s">
        <v>334</v>
      </c>
      <c r="P334" s="13">
        <v>26.8</v>
      </c>
      <c r="Q334" s="13">
        <v>24.7</v>
      </c>
      <c r="R334" s="13">
        <v>22.1</v>
      </c>
      <c r="S334" s="13">
        <v>24.3</v>
      </c>
      <c r="T334" s="13">
        <v>23.4</v>
      </c>
      <c r="U334" s="13">
        <v>24.9</v>
      </c>
      <c r="V334" s="13">
        <v>25.1</v>
      </c>
      <c r="W334" s="13">
        <v>21.7</v>
      </c>
      <c r="X334" s="13">
        <v>21.1</v>
      </c>
      <c r="Y334" s="13">
        <v>24</v>
      </c>
      <c r="Z334" s="13">
        <v>23.7</v>
      </c>
      <c r="AA334" s="13">
        <v>23.9</v>
      </c>
      <c r="AB334" s="13">
        <v>22.8</v>
      </c>
      <c r="AC334" s="13">
        <v>23.5</v>
      </c>
      <c r="AD334" s="13">
        <v>25.3</v>
      </c>
      <c r="AE334" s="13">
        <v>24.5</v>
      </c>
      <c r="AF334" s="13">
        <v>24.4</v>
      </c>
      <c r="AG334" s="13">
        <v>24.1</v>
      </c>
      <c r="AH334" s="13">
        <v>21.8</v>
      </c>
      <c r="AI334" s="13">
        <v>22.5</v>
      </c>
      <c r="AJ334" s="12" t="s">
        <v>334</v>
      </c>
      <c r="AK334" s="13">
        <v>22.3</v>
      </c>
      <c r="AL334" s="13">
        <v>19.3</v>
      </c>
    </row>
    <row r="335" spans="1:38" x14ac:dyDescent="0.2">
      <c r="A335" s="11" t="s">
        <v>316</v>
      </c>
      <c r="B335" s="12" t="s">
        <v>334</v>
      </c>
      <c r="C335" s="12" t="s">
        <v>334</v>
      </c>
      <c r="D335" s="12" t="s">
        <v>334</v>
      </c>
      <c r="E335" s="12" t="s">
        <v>334</v>
      </c>
      <c r="F335" s="12" t="s">
        <v>334</v>
      </c>
      <c r="G335" s="12" t="s">
        <v>334</v>
      </c>
      <c r="H335" s="12" t="s">
        <v>334</v>
      </c>
      <c r="I335" s="12" t="s">
        <v>334</v>
      </c>
      <c r="J335" s="12" t="s">
        <v>334</v>
      </c>
      <c r="K335" s="12" t="s">
        <v>334</v>
      </c>
      <c r="L335" s="12" t="s">
        <v>334</v>
      </c>
      <c r="M335" s="12" t="s">
        <v>334</v>
      </c>
      <c r="N335" s="12" t="s">
        <v>334</v>
      </c>
      <c r="O335" s="12" t="s">
        <v>334</v>
      </c>
      <c r="P335" s="12" t="s">
        <v>334</v>
      </c>
      <c r="Q335" s="12" t="s">
        <v>334</v>
      </c>
      <c r="R335" s="12" t="s">
        <v>334</v>
      </c>
      <c r="S335" s="12" t="s">
        <v>334</v>
      </c>
      <c r="T335" s="12" t="s">
        <v>334</v>
      </c>
      <c r="U335" s="12" t="s">
        <v>334</v>
      </c>
      <c r="V335" s="12" t="s">
        <v>334</v>
      </c>
      <c r="W335" s="12" t="s">
        <v>334</v>
      </c>
      <c r="X335" s="13">
        <v>20.100000000000001</v>
      </c>
      <c r="Y335" s="13">
        <v>18.2</v>
      </c>
      <c r="Z335" s="12" t="s">
        <v>334</v>
      </c>
      <c r="AA335" s="13">
        <v>23.9</v>
      </c>
      <c r="AB335" s="13">
        <v>20.8</v>
      </c>
      <c r="AC335" s="13">
        <v>21.8</v>
      </c>
      <c r="AD335" s="13">
        <v>23.3</v>
      </c>
      <c r="AE335" s="13">
        <v>22.4</v>
      </c>
      <c r="AF335" s="13">
        <v>21.8</v>
      </c>
      <c r="AG335" s="13">
        <v>23</v>
      </c>
      <c r="AH335" s="13">
        <v>22.7</v>
      </c>
      <c r="AI335" s="13">
        <v>21.6</v>
      </c>
      <c r="AJ335" s="13">
        <v>22.7</v>
      </c>
      <c r="AK335" s="13">
        <v>23.7</v>
      </c>
      <c r="AL335" s="13">
        <v>22.6</v>
      </c>
    </row>
    <row r="336" spans="1:38" x14ac:dyDescent="0.2">
      <c r="A336" s="11" t="s">
        <v>317</v>
      </c>
      <c r="B336" s="12" t="s">
        <v>334</v>
      </c>
      <c r="C336" s="12" t="s">
        <v>334</v>
      </c>
      <c r="D336" s="12" t="s">
        <v>334</v>
      </c>
      <c r="E336" s="12" t="s">
        <v>334</v>
      </c>
      <c r="F336" s="12" t="s">
        <v>334</v>
      </c>
      <c r="G336" s="12" t="s">
        <v>334</v>
      </c>
      <c r="H336" s="12" t="s">
        <v>334</v>
      </c>
      <c r="I336" s="12" t="s">
        <v>334</v>
      </c>
      <c r="J336" s="12" t="s">
        <v>334</v>
      </c>
      <c r="K336" s="13">
        <v>20.399999999999999</v>
      </c>
      <c r="L336" s="13">
        <v>21.1</v>
      </c>
      <c r="M336" s="13">
        <v>20.399999999999999</v>
      </c>
      <c r="N336" s="13">
        <v>20.8</v>
      </c>
      <c r="O336" s="13">
        <v>20.2</v>
      </c>
      <c r="P336" s="13">
        <v>21.7</v>
      </c>
      <c r="Q336" s="13">
        <v>20.9</v>
      </c>
      <c r="R336" s="13">
        <v>21</v>
      </c>
      <c r="S336" s="13">
        <v>22.9</v>
      </c>
      <c r="T336" s="13">
        <v>22.7</v>
      </c>
      <c r="U336" s="13">
        <v>22.5</v>
      </c>
      <c r="V336" s="13">
        <v>23</v>
      </c>
      <c r="W336" s="13">
        <v>23</v>
      </c>
      <c r="X336" s="13">
        <v>22.3</v>
      </c>
      <c r="Y336" s="13">
        <v>22.3</v>
      </c>
      <c r="Z336" s="13">
        <v>22.4</v>
      </c>
      <c r="AA336" s="13">
        <v>22.6</v>
      </c>
      <c r="AB336" s="13">
        <v>22.9</v>
      </c>
      <c r="AC336" s="13">
        <v>22.8</v>
      </c>
      <c r="AD336" s="13">
        <v>23.8</v>
      </c>
      <c r="AE336" s="13">
        <v>24.2</v>
      </c>
      <c r="AF336" s="13">
        <v>24.5</v>
      </c>
      <c r="AG336" s="13">
        <v>24.1</v>
      </c>
      <c r="AH336" s="13">
        <v>24.7</v>
      </c>
      <c r="AI336" s="13">
        <v>24.5</v>
      </c>
      <c r="AJ336" s="13">
        <v>24.7</v>
      </c>
      <c r="AK336" s="13">
        <v>25.4</v>
      </c>
      <c r="AL336" s="13">
        <v>25.3</v>
      </c>
    </row>
    <row r="337" spans="1:38" x14ac:dyDescent="0.2">
      <c r="A337" s="11" t="s">
        <v>318</v>
      </c>
      <c r="B337" s="12" t="s">
        <v>334</v>
      </c>
      <c r="C337" s="12" t="s">
        <v>334</v>
      </c>
      <c r="D337" s="12" t="s">
        <v>334</v>
      </c>
      <c r="E337" s="12" t="s">
        <v>334</v>
      </c>
      <c r="F337" s="12" t="s">
        <v>334</v>
      </c>
      <c r="G337" s="12" t="s">
        <v>334</v>
      </c>
      <c r="H337" s="12" t="s">
        <v>334</v>
      </c>
      <c r="I337" s="12" t="s">
        <v>334</v>
      </c>
      <c r="J337" s="12" t="s">
        <v>334</v>
      </c>
      <c r="K337" s="12" t="s">
        <v>334</v>
      </c>
      <c r="L337" s="12" t="s">
        <v>334</v>
      </c>
      <c r="M337" s="12" t="s">
        <v>334</v>
      </c>
      <c r="N337" s="13">
        <v>27</v>
      </c>
      <c r="O337" s="13">
        <v>22.6</v>
      </c>
      <c r="P337" s="13">
        <v>24.3</v>
      </c>
      <c r="Q337" s="13">
        <v>24</v>
      </c>
      <c r="R337" s="13">
        <v>21.8</v>
      </c>
      <c r="S337" s="13">
        <v>22.2</v>
      </c>
      <c r="T337" s="13">
        <v>21.3</v>
      </c>
      <c r="U337" s="13">
        <v>21.9</v>
      </c>
      <c r="V337" s="13">
        <v>22</v>
      </c>
      <c r="W337" s="13">
        <v>22.1</v>
      </c>
      <c r="X337" s="13">
        <v>20.7</v>
      </c>
      <c r="Y337" s="13">
        <v>20.2</v>
      </c>
      <c r="Z337" s="13">
        <v>20.399999999999999</v>
      </c>
      <c r="AA337" s="13">
        <v>20.7</v>
      </c>
      <c r="AB337" s="13">
        <v>20.7</v>
      </c>
      <c r="AC337" s="13">
        <v>19</v>
      </c>
      <c r="AD337" s="13">
        <v>23.6</v>
      </c>
      <c r="AE337" s="13">
        <v>23.9</v>
      </c>
      <c r="AF337" s="13">
        <v>21.3</v>
      </c>
      <c r="AG337" s="13">
        <v>22.7</v>
      </c>
      <c r="AH337" s="13">
        <v>22.3</v>
      </c>
      <c r="AI337" s="13">
        <v>22.3</v>
      </c>
      <c r="AJ337" s="13">
        <v>23.9</v>
      </c>
      <c r="AK337" s="13">
        <v>23.6</v>
      </c>
      <c r="AL337" s="13">
        <v>23.3</v>
      </c>
    </row>
    <row r="338" spans="1:38" x14ac:dyDescent="0.2">
      <c r="A338" s="11" t="s">
        <v>319</v>
      </c>
      <c r="B338" s="12" t="s">
        <v>334</v>
      </c>
      <c r="C338" s="12" t="s">
        <v>334</v>
      </c>
      <c r="D338" s="12" t="s">
        <v>334</v>
      </c>
      <c r="E338" s="12" t="s">
        <v>334</v>
      </c>
      <c r="F338" s="12" t="s">
        <v>334</v>
      </c>
      <c r="G338" s="12" t="s">
        <v>334</v>
      </c>
      <c r="H338" s="12" t="s">
        <v>334</v>
      </c>
      <c r="I338" s="12" t="s">
        <v>334</v>
      </c>
      <c r="J338" s="12" t="s">
        <v>334</v>
      </c>
      <c r="K338" s="12" t="s">
        <v>334</v>
      </c>
      <c r="L338" s="12" t="s">
        <v>334</v>
      </c>
      <c r="M338" s="12" t="s">
        <v>334</v>
      </c>
      <c r="N338" s="12" t="s">
        <v>334</v>
      </c>
      <c r="O338" s="12" t="s">
        <v>334</v>
      </c>
      <c r="P338" s="12" t="s">
        <v>334</v>
      </c>
      <c r="Q338" s="12" t="s">
        <v>334</v>
      </c>
      <c r="R338" s="12" t="s">
        <v>334</v>
      </c>
      <c r="S338" s="12" t="s">
        <v>334</v>
      </c>
      <c r="T338" s="13">
        <v>23.4</v>
      </c>
      <c r="U338" s="13">
        <v>22.1</v>
      </c>
      <c r="V338" s="13">
        <v>23.1</v>
      </c>
      <c r="W338" s="13">
        <v>20.8</v>
      </c>
      <c r="X338" s="13">
        <v>23.5</v>
      </c>
      <c r="Y338" s="13">
        <v>23</v>
      </c>
      <c r="Z338" s="13">
        <v>22.7</v>
      </c>
      <c r="AA338" s="13">
        <v>22.1</v>
      </c>
      <c r="AB338" s="13">
        <v>23.2</v>
      </c>
      <c r="AC338" s="13">
        <v>23.5</v>
      </c>
      <c r="AD338" s="13">
        <v>22.5</v>
      </c>
      <c r="AE338" s="13">
        <v>22.9</v>
      </c>
      <c r="AF338" s="13">
        <v>22.6</v>
      </c>
      <c r="AG338" s="13">
        <v>21.4</v>
      </c>
      <c r="AH338" s="13">
        <v>22.2</v>
      </c>
      <c r="AI338" s="13">
        <v>22.5</v>
      </c>
      <c r="AJ338" s="13">
        <v>22.3</v>
      </c>
      <c r="AK338" s="13">
        <v>22.5</v>
      </c>
      <c r="AL338" s="13">
        <v>22.3</v>
      </c>
    </row>
    <row r="339" spans="1:38" x14ac:dyDescent="0.2">
      <c r="A339" s="11" t="s">
        <v>320</v>
      </c>
      <c r="B339" s="12" t="s">
        <v>334</v>
      </c>
      <c r="C339" s="12" t="s">
        <v>334</v>
      </c>
      <c r="D339" s="12" t="s">
        <v>334</v>
      </c>
      <c r="E339" s="12" t="s">
        <v>334</v>
      </c>
      <c r="F339" s="12" t="s">
        <v>334</v>
      </c>
      <c r="G339" s="12" t="s">
        <v>334</v>
      </c>
      <c r="H339" s="12" t="s">
        <v>334</v>
      </c>
      <c r="I339" s="12" t="s">
        <v>334</v>
      </c>
      <c r="J339" s="12" t="s">
        <v>334</v>
      </c>
      <c r="K339" s="13">
        <v>27.3</v>
      </c>
      <c r="L339" s="13">
        <v>26.6</v>
      </c>
      <c r="M339" s="13">
        <v>27.3</v>
      </c>
      <c r="N339" s="13">
        <v>31.2</v>
      </c>
      <c r="O339" s="13">
        <v>29.2</v>
      </c>
      <c r="P339" s="13">
        <v>25.8</v>
      </c>
      <c r="Q339" s="13">
        <v>21</v>
      </c>
      <c r="R339" s="13">
        <v>21.1</v>
      </c>
      <c r="S339" s="13">
        <v>21.7</v>
      </c>
      <c r="T339" s="13">
        <v>22.1</v>
      </c>
      <c r="U339" s="13">
        <v>19.3</v>
      </c>
      <c r="V339" s="13">
        <v>20.9</v>
      </c>
      <c r="W339" s="13">
        <v>20.6</v>
      </c>
      <c r="X339" s="13">
        <v>21.1</v>
      </c>
      <c r="Y339" s="13">
        <v>21.1</v>
      </c>
      <c r="Z339" s="13">
        <v>20.5</v>
      </c>
      <c r="AA339" s="13">
        <v>20.9</v>
      </c>
      <c r="AB339" s="13">
        <v>21</v>
      </c>
      <c r="AC339" s="13">
        <v>19.5</v>
      </c>
      <c r="AD339" s="13">
        <v>19.399999999999999</v>
      </c>
      <c r="AE339" s="13">
        <v>18.3</v>
      </c>
      <c r="AF339" s="13">
        <v>18.2</v>
      </c>
      <c r="AG339" s="13">
        <v>20.6</v>
      </c>
      <c r="AH339" s="13">
        <v>18</v>
      </c>
      <c r="AI339" s="13">
        <v>19.600000000000001</v>
      </c>
      <c r="AJ339" s="13">
        <v>20.6</v>
      </c>
      <c r="AK339" s="13">
        <v>17.399999999999999</v>
      </c>
      <c r="AL339" s="13">
        <v>19.899999999999999</v>
      </c>
    </row>
    <row r="340" spans="1:38" x14ac:dyDescent="0.2">
      <c r="A340" s="11" t="s">
        <v>321</v>
      </c>
      <c r="B340" s="12" t="s">
        <v>334</v>
      </c>
      <c r="C340" s="12" t="s">
        <v>334</v>
      </c>
      <c r="D340" s="12" t="s">
        <v>334</v>
      </c>
      <c r="E340" s="12" t="s">
        <v>334</v>
      </c>
      <c r="F340" s="12" t="s">
        <v>334</v>
      </c>
      <c r="G340" s="12" t="s">
        <v>334</v>
      </c>
      <c r="H340" s="12" t="s">
        <v>334</v>
      </c>
      <c r="I340" s="12" t="s">
        <v>334</v>
      </c>
      <c r="J340" s="12" t="s">
        <v>334</v>
      </c>
      <c r="K340" s="12" t="s">
        <v>334</v>
      </c>
      <c r="L340" s="12" t="s">
        <v>334</v>
      </c>
      <c r="M340" s="12" t="s">
        <v>334</v>
      </c>
      <c r="N340" s="12" t="s">
        <v>334</v>
      </c>
      <c r="O340" s="12" t="s">
        <v>334</v>
      </c>
      <c r="P340" s="12" t="s">
        <v>334</v>
      </c>
      <c r="Q340" s="12" t="s">
        <v>334</v>
      </c>
      <c r="R340" s="12" t="s">
        <v>334</v>
      </c>
      <c r="S340" s="12" t="s">
        <v>334</v>
      </c>
      <c r="T340" s="12" t="s">
        <v>334</v>
      </c>
      <c r="U340" s="12" t="s">
        <v>334</v>
      </c>
      <c r="V340" s="12" t="s">
        <v>334</v>
      </c>
      <c r="W340" s="12" t="s">
        <v>334</v>
      </c>
      <c r="X340" s="12" t="s">
        <v>334</v>
      </c>
      <c r="Y340" s="12" t="s">
        <v>334</v>
      </c>
      <c r="Z340" s="12" t="s">
        <v>334</v>
      </c>
      <c r="AA340" s="12" t="s">
        <v>334</v>
      </c>
      <c r="AB340" s="12" t="s">
        <v>334</v>
      </c>
      <c r="AC340" s="12" t="s">
        <v>334</v>
      </c>
      <c r="AD340" s="12" t="s">
        <v>334</v>
      </c>
      <c r="AE340" s="12" t="s">
        <v>334</v>
      </c>
      <c r="AF340" s="12" t="s">
        <v>334</v>
      </c>
      <c r="AG340" s="12" t="s">
        <v>334</v>
      </c>
      <c r="AH340" s="12" t="s">
        <v>334</v>
      </c>
      <c r="AI340" s="12" t="s">
        <v>334</v>
      </c>
      <c r="AJ340" s="12" t="s">
        <v>334</v>
      </c>
      <c r="AK340" s="12" t="s">
        <v>334</v>
      </c>
      <c r="AL340" s="12" t="s">
        <v>334</v>
      </c>
    </row>
    <row r="341" spans="1:38" x14ac:dyDescent="0.2">
      <c r="A341" s="11" t="s">
        <v>322</v>
      </c>
      <c r="B341" s="12" t="s">
        <v>334</v>
      </c>
      <c r="C341" s="12" t="s">
        <v>334</v>
      </c>
      <c r="D341" s="12" t="s">
        <v>334</v>
      </c>
      <c r="E341" s="12" t="s">
        <v>334</v>
      </c>
      <c r="F341" s="12" t="s">
        <v>334</v>
      </c>
      <c r="G341" s="12" t="s">
        <v>334</v>
      </c>
      <c r="H341" s="12" t="s">
        <v>334</v>
      </c>
      <c r="I341" s="12" t="s">
        <v>334</v>
      </c>
      <c r="J341" s="12" t="s">
        <v>334</v>
      </c>
      <c r="K341" s="12" t="s">
        <v>334</v>
      </c>
      <c r="L341" s="12" t="s">
        <v>334</v>
      </c>
      <c r="M341" s="12" t="s">
        <v>334</v>
      </c>
      <c r="N341" s="12" t="s">
        <v>334</v>
      </c>
      <c r="O341" s="13">
        <v>18.399999999999999</v>
      </c>
      <c r="P341" s="12" t="s">
        <v>334</v>
      </c>
      <c r="Q341" s="12" t="s">
        <v>334</v>
      </c>
      <c r="R341" s="13">
        <v>17.600000000000001</v>
      </c>
      <c r="S341" s="13">
        <v>17</v>
      </c>
      <c r="T341" s="13">
        <v>18.600000000000001</v>
      </c>
      <c r="U341" s="12" t="s">
        <v>334</v>
      </c>
      <c r="V341" s="12" t="s">
        <v>334</v>
      </c>
      <c r="W341" s="13">
        <v>16.399999999999999</v>
      </c>
      <c r="X341" s="13">
        <v>19</v>
      </c>
      <c r="Y341" s="13">
        <v>17.399999999999999</v>
      </c>
      <c r="Z341" s="13">
        <v>19.600000000000001</v>
      </c>
      <c r="AA341" s="13">
        <v>21.7</v>
      </c>
      <c r="AB341" s="13">
        <v>19.399999999999999</v>
      </c>
      <c r="AC341" s="13">
        <v>21.1</v>
      </c>
      <c r="AD341" s="13">
        <v>19.600000000000001</v>
      </c>
      <c r="AE341" s="13">
        <v>22.2</v>
      </c>
      <c r="AF341" s="13">
        <v>19.8</v>
      </c>
      <c r="AG341" s="13">
        <v>19.399999999999999</v>
      </c>
      <c r="AH341" s="13">
        <v>17.600000000000001</v>
      </c>
      <c r="AI341" s="13">
        <v>19.3</v>
      </c>
      <c r="AJ341" s="13">
        <v>19.3</v>
      </c>
      <c r="AK341" s="13">
        <v>19.2</v>
      </c>
      <c r="AL341" s="13">
        <v>19.899999999999999</v>
      </c>
    </row>
    <row r="342" spans="1:38" x14ac:dyDescent="0.2">
      <c r="A342" s="11" t="s">
        <v>323</v>
      </c>
      <c r="B342" s="12" t="s">
        <v>334</v>
      </c>
      <c r="C342" s="12" t="s">
        <v>334</v>
      </c>
      <c r="D342" s="12" t="s">
        <v>334</v>
      </c>
      <c r="E342" s="12" t="s">
        <v>334</v>
      </c>
      <c r="F342" s="12" t="s">
        <v>334</v>
      </c>
      <c r="G342" s="12" t="s">
        <v>334</v>
      </c>
      <c r="H342" s="12" t="s">
        <v>334</v>
      </c>
      <c r="I342" s="12" t="s">
        <v>334</v>
      </c>
      <c r="J342" s="12" t="s">
        <v>334</v>
      </c>
      <c r="K342" s="12" t="s">
        <v>334</v>
      </c>
      <c r="L342" s="12" t="s">
        <v>334</v>
      </c>
      <c r="M342" s="12" t="s">
        <v>334</v>
      </c>
      <c r="N342" s="12" t="s">
        <v>334</v>
      </c>
      <c r="O342" s="12" t="s">
        <v>334</v>
      </c>
      <c r="P342" s="12" t="s">
        <v>334</v>
      </c>
      <c r="Q342" s="12" t="s">
        <v>334</v>
      </c>
      <c r="R342" s="12" t="s">
        <v>334</v>
      </c>
      <c r="S342" s="12" t="s">
        <v>334</v>
      </c>
      <c r="T342" s="12" t="s">
        <v>334</v>
      </c>
      <c r="U342" s="12" t="s">
        <v>334</v>
      </c>
      <c r="V342" s="12" t="s">
        <v>334</v>
      </c>
      <c r="W342" s="12" t="s">
        <v>334</v>
      </c>
      <c r="X342" s="12" t="s">
        <v>334</v>
      </c>
      <c r="Y342" s="12" t="s">
        <v>334</v>
      </c>
      <c r="Z342" s="12" t="s">
        <v>334</v>
      </c>
      <c r="AA342" s="12" t="s">
        <v>334</v>
      </c>
      <c r="AB342" s="12" t="s">
        <v>334</v>
      </c>
      <c r="AC342" s="12" t="s">
        <v>334</v>
      </c>
      <c r="AD342" s="12" t="s">
        <v>334</v>
      </c>
      <c r="AE342" s="12" t="s">
        <v>334</v>
      </c>
      <c r="AF342" s="12" t="s">
        <v>334</v>
      </c>
      <c r="AG342" s="12" t="s">
        <v>334</v>
      </c>
      <c r="AH342" s="13">
        <v>24.1</v>
      </c>
      <c r="AI342" s="12" t="s">
        <v>334</v>
      </c>
      <c r="AJ342" s="12" t="s">
        <v>334</v>
      </c>
      <c r="AK342" s="12" t="s">
        <v>334</v>
      </c>
      <c r="AL342" s="12" t="s">
        <v>334</v>
      </c>
    </row>
    <row r="343" spans="1:38" x14ac:dyDescent="0.2">
      <c r="A343" s="11" t="s">
        <v>324</v>
      </c>
      <c r="B343" s="12" t="s">
        <v>334</v>
      </c>
      <c r="C343" s="12" t="s">
        <v>334</v>
      </c>
      <c r="D343" s="12" t="s">
        <v>334</v>
      </c>
      <c r="E343" s="12" t="s">
        <v>334</v>
      </c>
      <c r="F343" s="12" t="s">
        <v>334</v>
      </c>
      <c r="G343" s="12" t="s">
        <v>334</v>
      </c>
      <c r="H343" s="12" t="s">
        <v>334</v>
      </c>
      <c r="I343" s="12" t="s">
        <v>334</v>
      </c>
      <c r="J343" s="12" t="s">
        <v>334</v>
      </c>
      <c r="K343" s="12" t="s">
        <v>334</v>
      </c>
      <c r="L343" s="12" t="s">
        <v>334</v>
      </c>
      <c r="M343" s="12" t="s">
        <v>334</v>
      </c>
      <c r="N343" s="12" t="s">
        <v>334</v>
      </c>
      <c r="O343" s="12" t="s">
        <v>334</v>
      </c>
      <c r="P343" s="13">
        <v>23</v>
      </c>
      <c r="Q343" s="13">
        <v>24.7</v>
      </c>
      <c r="R343" s="13">
        <v>19.3</v>
      </c>
      <c r="S343" s="13">
        <v>20.100000000000001</v>
      </c>
      <c r="T343" s="13">
        <v>18.3</v>
      </c>
      <c r="U343" s="13">
        <v>19.7</v>
      </c>
      <c r="V343" s="13">
        <v>20.7</v>
      </c>
      <c r="W343" s="13">
        <v>22.8</v>
      </c>
      <c r="X343" s="13">
        <v>20.9</v>
      </c>
      <c r="Y343" s="13">
        <v>20.9</v>
      </c>
      <c r="Z343" s="13">
        <v>21.3</v>
      </c>
      <c r="AA343" s="13">
        <v>20.399999999999999</v>
      </c>
      <c r="AB343" s="13">
        <v>20.100000000000001</v>
      </c>
      <c r="AC343" s="13">
        <v>20.399999999999999</v>
      </c>
      <c r="AD343" s="13">
        <v>20.399999999999999</v>
      </c>
      <c r="AE343" s="13">
        <v>18.2</v>
      </c>
      <c r="AF343" s="13">
        <v>20.7</v>
      </c>
      <c r="AG343" s="13">
        <v>21.9</v>
      </c>
      <c r="AH343" s="13">
        <v>18.399999999999999</v>
      </c>
      <c r="AI343" s="13">
        <v>17.899999999999999</v>
      </c>
      <c r="AJ343" s="13">
        <v>20.399999999999999</v>
      </c>
      <c r="AK343" s="13">
        <v>19.899999999999999</v>
      </c>
      <c r="AL343" s="13">
        <v>19.899999999999999</v>
      </c>
    </row>
    <row r="344" spans="1:38" x14ac:dyDescent="0.2">
      <c r="A344" s="11" t="s">
        <v>325</v>
      </c>
      <c r="B344" s="12" t="s">
        <v>334</v>
      </c>
      <c r="C344" s="12" t="s">
        <v>334</v>
      </c>
      <c r="D344" s="12" t="s">
        <v>334</v>
      </c>
      <c r="E344" s="12" t="s">
        <v>334</v>
      </c>
      <c r="F344" s="12" t="s">
        <v>334</v>
      </c>
      <c r="G344" s="12" t="s">
        <v>334</v>
      </c>
      <c r="H344" s="12" t="s">
        <v>334</v>
      </c>
      <c r="I344" s="12" t="s">
        <v>334</v>
      </c>
      <c r="J344" s="12" t="s">
        <v>334</v>
      </c>
      <c r="K344" s="12" t="s">
        <v>334</v>
      </c>
      <c r="L344" s="12" t="s">
        <v>334</v>
      </c>
      <c r="M344" s="12" t="s">
        <v>334</v>
      </c>
      <c r="N344" s="12" t="s">
        <v>334</v>
      </c>
      <c r="O344" s="12" t="s">
        <v>334</v>
      </c>
      <c r="P344" s="12" t="s">
        <v>334</v>
      </c>
      <c r="Q344" s="13">
        <v>22.2</v>
      </c>
      <c r="R344" s="13">
        <v>24.8</v>
      </c>
      <c r="S344" s="13">
        <v>21.4</v>
      </c>
      <c r="T344" s="13">
        <v>20.6</v>
      </c>
      <c r="U344" s="13">
        <v>21.4</v>
      </c>
      <c r="V344" s="13">
        <v>22.2</v>
      </c>
      <c r="W344" s="13">
        <v>22</v>
      </c>
      <c r="X344" s="13">
        <v>24.2</v>
      </c>
      <c r="Y344" s="13">
        <v>24.1</v>
      </c>
      <c r="Z344" s="13">
        <v>25.1</v>
      </c>
      <c r="AA344" s="13">
        <v>24.5</v>
      </c>
      <c r="AB344" s="13">
        <v>24</v>
      </c>
      <c r="AC344" s="13">
        <v>23.4</v>
      </c>
      <c r="AD344" s="13">
        <v>22.9</v>
      </c>
      <c r="AE344" s="13">
        <v>25.1</v>
      </c>
      <c r="AF344" s="13">
        <v>25</v>
      </c>
      <c r="AG344" s="13">
        <v>24.6</v>
      </c>
      <c r="AH344" s="13">
        <v>24</v>
      </c>
      <c r="AI344" s="13">
        <v>23.1</v>
      </c>
      <c r="AJ344" s="13">
        <v>22.9</v>
      </c>
      <c r="AK344" s="13">
        <v>24.5</v>
      </c>
      <c r="AL344" s="13">
        <v>24.2</v>
      </c>
    </row>
    <row r="345" spans="1:38" x14ac:dyDescent="0.2">
      <c r="A345" s="11" t="s">
        <v>326</v>
      </c>
      <c r="B345" s="12" t="s">
        <v>334</v>
      </c>
      <c r="C345" s="12" t="s">
        <v>334</v>
      </c>
      <c r="D345" s="12" t="s">
        <v>334</v>
      </c>
      <c r="E345" s="12" t="s">
        <v>334</v>
      </c>
      <c r="F345" s="12" t="s">
        <v>334</v>
      </c>
      <c r="G345" s="12" t="s">
        <v>334</v>
      </c>
      <c r="H345" s="12" t="s">
        <v>334</v>
      </c>
      <c r="I345" s="12" t="s">
        <v>334</v>
      </c>
      <c r="J345" s="12" t="s">
        <v>334</v>
      </c>
      <c r="K345" s="13">
        <v>19.3</v>
      </c>
      <c r="L345" s="13">
        <v>18.7</v>
      </c>
      <c r="M345" s="13">
        <v>18.899999999999999</v>
      </c>
      <c r="N345" s="13">
        <v>19.600000000000001</v>
      </c>
      <c r="O345" s="13">
        <v>19.7</v>
      </c>
      <c r="P345" s="13">
        <v>19.899999999999999</v>
      </c>
      <c r="Q345" s="13">
        <v>19.8</v>
      </c>
      <c r="R345" s="13">
        <v>20.3</v>
      </c>
      <c r="S345" s="13">
        <v>20.6</v>
      </c>
      <c r="T345" s="13">
        <v>20.6</v>
      </c>
      <c r="U345" s="13">
        <v>19.899999999999999</v>
      </c>
      <c r="V345" s="13">
        <v>20.8</v>
      </c>
      <c r="W345" s="13">
        <v>19.8</v>
      </c>
      <c r="X345" s="13">
        <v>21.1</v>
      </c>
      <c r="Y345" s="13">
        <v>21.2</v>
      </c>
      <c r="Z345" s="13">
        <v>20.9</v>
      </c>
      <c r="AA345" s="13">
        <v>20.9</v>
      </c>
      <c r="AB345" s="13">
        <v>20.7</v>
      </c>
      <c r="AC345" s="13">
        <v>20.8</v>
      </c>
      <c r="AD345" s="13">
        <v>18.7</v>
      </c>
      <c r="AE345" s="13">
        <v>19.600000000000001</v>
      </c>
      <c r="AF345" s="13">
        <v>19.2</v>
      </c>
      <c r="AG345" s="13">
        <v>19.2</v>
      </c>
      <c r="AH345" s="13">
        <v>19.3</v>
      </c>
      <c r="AI345" s="13">
        <v>20.3</v>
      </c>
      <c r="AJ345" s="13">
        <v>18.899999999999999</v>
      </c>
      <c r="AK345" s="13">
        <v>18.8</v>
      </c>
      <c r="AL345" s="13">
        <v>19.399999999999999</v>
      </c>
    </row>
    <row r="346" spans="1:38" x14ac:dyDescent="0.2">
      <c r="A346" s="11" t="s">
        <v>327</v>
      </c>
      <c r="B346" s="12" t="s">
        <v>334</v>
      </c>
      <c r="C346" s="12" t="s">
        <v>334</v>
      </c>
      <c r="D346" s="12" t="s">
        <v>334</v>
      </c>
      <c r="E346" s="12" t="s">
        <v>334</v>
      </c>
      <c r="F346" s="12" t="s">
        <v>334</v>
      </c>
      <c r="G346" s="12" t="s">
        <v>334</v>
      </c>
      <c r="H346" s="12" t="s">
        <v>334</v>
      </c>
      <c r="I346" s="12" t="s">
        <v>334</v>
      </c>
      <c r="J346" s="12" t="s">
        <v>334</v>
      </c>
      <c r="K346" s="12" t="s">
        <v>334</v>
      </c>
      <c r="L346" s="12" t="s">
        <v>334</v>
      </c>
      <c r="M346" s="12" t="s">
        <v>334</v>
      </c>
      <c r="N346" s="13">
        <v>25.1</v>
      </c>
      <c r="O346" s="12" t="s">
        <v>334</v>
      </c>
      <c r="P346" s="12" t="s">
        <v>334</v>
      </c>
      <c r="Q346" s="12" t="s">
        <v>334</v>
      </c>
      <c r="R346" s="12" t="s">
        <v>334</v>
      </c>
      <c r="S346" s="12" t="s">
        <v>334</v>
      </c>
      <c r="T346" s="12" t="s">
        <v>334</v>
      </c>
      <c r="U346" s="12" t="s">
        <v>334</v>
      </c>
      <c r="V346" s="12" t="s">
        <v>334</v>
      </c>
      <c r="W346" s="12" t="s">
        <v>334</v>
      </c>
      <c r="X346" s="13">
        <v>23.4</v>
      </c>
      <c r="Y346" s="13">
        <v>22</v>
      </c>
      <c r="Z346" s="13">
        <v>23.3</v>
      </c>
      <c r="AA346" s="13">
        <v>24.1</v>
      </c>
      <c r="AB346" s="13">
        <v>23.1</v>
      </c>
      <c r="AC346" s="13">
        <v>22.4</v>
      </c>
      <c r="AD346" s="13">
        <v>22.5</v>
      </c>
      <c r="AE346" s="13">
        <v>22.1</v>
      </c>
      <c r="AF346" s="13">
        <v>22.1</v>
      </c>
      <c r="AG346" s="13">
        <v>25.4</v>
      </c>
      <c r="AH346" s="13">
        <v>25.5</v>
      </c>
      <c r="AI346" s="13">
        <v>22.3</v>
      </c>
      <c r="AJ346" s="13">
        <v>23.1</v>
      </c>
      <c r="AK346" s="13">
        <v>23.6</v>
      </c>
      <c r="AL346" s="13">
        <v>26.5</v>
      </c>
    </row>
    <row r="347" spans="1:38" x14ac:dyDescent="0.2">
      <c r="A347" s="11" t="s">
        <v>328</v>
      </c>
      <c r="B347" s="12" t="s">
        <v>334</v>
      </c>
      <c r="C347" s="12" t="s">
        <v>334</v>
      </c>
      <c r="D347" s="12" t="s">
        <v>334</v>
      </c>
      <c r="E347" s="12" t="s">
        <v>334</v>
      </c>
      <c r="F347" s="12" t="s">
        <v>334</v>
      </c>
      <c r="G347" s="12" t="s">
        <v>334</v>
      </c>
      <c r="H347" s="12" t="s">
        <v>334</v>
      </c>
      <c r="I347" s="12" t="s">
        <v>334</v>
      </c>
      <c r="J347" s="12" t="s">
        <v>334</v>
      </c>
      <c r="K347" s="12" t="s">
        <v>334</v>
      </c>
      <c r="L347" s="12" t="s">
        <v>334</v>
      </c>
      <c r="M347" s="12" t="s">
        <v>334</v>
      </c>
      <c r="N347" s="12" t="s">
        <v>334</v>
      </c>
      <c r="O347" s="13">
        <v>24</v>
      </c>
      <c r="P347" s="13">
        <v>24.4</v>
      </c>
      <c r="Q347" s="13">
        <v>24.4</v>
      </c>
      <c r="R347" s="13">
        <v>25.4</v>
      </c>
      <c r="S347" s="13">
        <v>23.3</v>
      </c>
      <c r="T347" s="13">
        <v>23.8</v>
      </c>
      <c r="U347" s="13">
        <v>24.4</v>
      </c>
      <c r="V347" s="13">
        <v>23.1</v>
      </c>
      <c r="W347" s="13">
        <v>21.9</v>
      </c>
      <c r="X347" s="13">
        <v>22</v>
      </c>
      <c r="Y347" s="13">
        <v>21.4</v>
      </c>
      <c r="Z347" s="13">
        <v>21</v>
      </c>
      <c r="AA347" s="13">
        <v>19.3</v>
      </c>
      <c r="AB347" s="13">
        <v>19.899999999999999</v>
      </c>
      <c r="AC347" s="13">
        <v>21.2</v>
      </c>
      <c r="AD347" s="13">
        <v>21.8</v>
      </c>
      <c r="AE347" s="13">
        <v>21.2</v>
      </c>
      <c r="AF347" s="13">
        <v>22.4</v>
      </c>
      <c r="AG347" s="13">
        <v>23.7</v>
      </c>
      <c r="AH347" s="13">
        <v>21.6</v>
      </c>
      <c r="AI347" s="13">
        <v>20.8</v>
      </c>
      <c r="AJ347" s="13">
        <v>22.8</v>
      </c>
      <c r="AK347" s="13">
        <v>21.7</v>
      </c>
      <c r="AL347" s="13">
        <v>20</v>
      </c>
    </row>
    <row r="348" spans="1:38" x14ac:dyDescent="0.2">
      <c r="A348" s="11" t="s">
        <v>329</v>
      </c>
      <c r="B348" s="12" t="s">
        <v>334</v>
      </c>
      <c r="C348" s="12" t="s">
        <v>334</v>
      </c>
      <c r="D348" s="12" t="s">
        <v>334</v>
      </c>
      <c r="E348" s="12" t="s">
        <v>334</v>
      </c>
      <c r="F348" s="12" t="s">
        <v>334</v>
      </c>
      <c r="G348" s="12" t="s">
        <v>334</v>
      </c>
      <c r="H348" s="12" t="s">
        <v>334</v>
      </c>
      <c r="I348" s="12" t="s">
        <v>334</v>
      </c>
      <c r="J348" s="12" t="s">
        <v>334</v>
      </c>
      <c r="K348" s="12" t="s">
        <v>334</v>
      </c>
      <c r="L348" s="12" t="s">
        <v>334</v>
      </c>
      <c r="M348" s="12" t="s">
        <v>334</v>
      </c>
      <c r="N348" s="12" t="s">
        <v>334</v>
      </c>
      <c r="O348" s="13">
        <v>23.6</v>
      </c>
      <c r="P348" s="13">
        <v>23.3</v>
      </c>
      <c r="Q348" s="13">
        <v>22.6</v>
      </c>
      <c r="R348" s="13">
        <v>24.3</v>
      </c>
      <c r="S348" s="13">
        <v>22.9</v>
      </c>
      <c r="T348" s="13">
        <v>22.9</v>
      </c>
      <c r="U348" s="13">
        <v>22.7</v>
      </c>
      <c r="V348" s="13">
        <v>22.7</v>
      </c>
      <c r="W348" s="13">
        <v>23.1</v>
      </c>
      <c r="X348" s="13">
        <v>24.3</v>
      </c>
      <c r="Y348" s="13">
        <v>23.4</v>
      </c>
      <c r="Z348" s="13">
        <v>23.6</v>
      </c>
      <c r="AA348" s="13">
        <v>24.1</v>
      </c>
      <c r="AB348" s="13">
        <v>23.9</v>
      </c>
      <c r="AC348" s="13">
        <v>23.9</v>
      </c>
      <c r="AD348" s="13">
        <v>23.1</v>
      </c>
      <c r="AE348" s="13">
        <v>24.2</v>
      </c>
      <c r="AF348" s="13">
        <v>24.1</v>
      </c>
      <c r="AG348" s="13">
        <v>24.4</v>
      </c>
      <c r="AH348" s="13">
        <v>24.8</v>
      </c>
      <c r="AI348" s="13">
        <v>24.2</v>
      </c>
      <c r="AJ348" s="13">
        <v>24.3</v>
      </c>
      <c r="AK348" s="13">
        <v>24.7</v>
      </c>
      <c r="AL348" s="13">
        <v>24.9</v>
      </c>
    </row>
    <row r="349" spans="1:38" x14ac:dyDescent="0.2">
      <c r="A349" s="11" t="s">
        <v>330</v>
      </c>
      <c r="B349" s="12" t="s">
        <v>334</v>
      </c>
      <c r="C349" s="12" t="s">
        <v>334</v>
      </c>
      <c r="D349" s="12" t="s">
        <v>334</v>
      </c>
      <c r="E349" s="12" t="s">
        <v>334</v>
      </c>
      <c r="F349" s="12" t="s">
        <v>334</v>
      </c>
      <c r="G349" s="12" t="s">
        <v>334</v>
      </c>
      <c r="H349" s="12" t="s">
        <v>334</v>
      </c>
      <c r="I349" s="12" t="s">
        <v>334</v>
      </c>
      <c r="J349" s="12" t="s">
        <v>334</v>
      </c>
      <c r="K349" s="12" t="s">
        <v>334</v>
      </c>
      <c r="L349" s="12" t="s">
        <v>334</v>
      </c>
      <c r="M349" s="12" t="s">
        <v>334</v>
      </c>
      <c r="N349" s="12" t="s">
        <v>334</v>
      </c>
      <c r="O349" s="12" t="s">
        <v>334</v>
      </c>
      <c r="P349" s="12" t="s">
        <v>334</v>
      </c>
      <c r="Q349" s="12" t="s">
        <v>334</v>
      </c>
      <c r="R349" s="12" t="s">
        <v>334</v>
      </c>
      <c r="S349" s="12" t="s">
        <v>334</v>
      </c>
      <c r="T349" s="12" t="s">
        <v>334</v>
      </c>
      <c r="U349" s="12" t="s">
        <v>334</v>
      </c>
      <c r="V349" s="12" t="s">
        <v>334</v>
      </c>
      <c r="W349" s="12" t="s">
        <v>334</v>
      </c>
      <c r="X349" s="12" t="s">
        <v>334</v>
      </c>
      <c r="Y349" s="12" t="s">
        <v>334</v>
      </c>
      <c r="Z349" s="12" t="s">
        <v>334</v>
      </c>
      <c r="AA349" s="12" t="s">
        <v>334</v>
      </c>
      <c r="AB349" s="12" t="s">
        <v>334</v>
      </c>
      <c r="AC349" s="12" t="s">
        <v>334</v>
      </c>
      <c r="AD349" s="12" t="s">
        <v>334</v>
      </c>
      <c r="AE349" s="12" t="s">
        <v>334</v>
      </c>
      <c r="AF349" s="12" t="s">
        <v>334</v>
      </c>
      <c r="AG349" s="12" t="s">
        <v>334</v>
      </c>
      <c r="AH349" s="12" t="s">
        <v>334</v>
      </c>
      <c r="AI349" s="12" t="s">
        <v>334</v>
      </c>
      <c r="AJ349" s="12" t="s">
        <v>334</v>
      </c>
      <c r="AK349" s="12" t="s">
        <v>334</v>
      </c>
      <c r="AL349" s="12" t="s">
        <v>334</v>
      </c>
    </row>
    <row r="350" spans="1:38" x14ac:dyDescent="0.2">
      <c r="A350" s="11" t="s">
        <v>331</v>
      </c>
      <c r="B350" s="12" t="s">
        <v>334</v>
      </c>
      <c r="C350" s="12" t="s">
        <v>334</v>
      </c>
      <c r="D350" s="12" t="s">
        <v>334</v>
      </c>
      <c r="E350" s="12" t="s">
        <v>334</v>
      </c>
      <c r="F350" s="12" t="s">
        <v>334</v>
      </c>
      <c r="G350" s="12" t="s">
        <v>334</v>
      </c>
      <c r="H350" s="12" t="s">
        <v>334</v>
      </c>
      <c r="I350" s="12" t="s">
        <v>334</v>
      </c>
      <c r="J350" s="12" t="s">
        <v>334</v>
      </c>
      <c r="K350" s="12" t="s">
        <v>334</v>
      </c>
      <c r="L350" s="12" t="s">
        <v>334</v>
      </c>
      <c r="M350" s="12" t="s">
        <v>334</v>
      </c>
      <c r="N350" s="12" t="s">
        <v>334</v>
      </c>
      <c r="O350" s="12" t="s">
        <v>334</v>
      </c>
      <c r="P350" s="12" t="s">
        <v>334</v>
      </c>
      <c r="Q350" s="12" t="s">
        <v>334</v>
      </c>
      <c r="R350" s="12" t="s">
        <v>334</v>
      </c>
      <c r="S350" s="12" t="s">
        <v>334</v>
      </c>
      <c r="T350" s="12" t="s">
        <v>334</v>
      </c>
      <c r="U350" s="12" t="s">
        <v>334</v>
      </c>
      <c r="V350" s="12" t="s">
        <v>334</v>
      </c>
      <c r="W350" s="12" t="s">
        <v>334</v>
      </c>
      <c r="X350" s="12" t="s">
        <v>334</v>
      </c>
      <c r="Y350" s="12" t="s">
        <v>334</v>
      </c>
      <c r="Z350" s="12" t="s">
        <v>334</v>
      </c>
      <c r="AA350" s="12" t="s">
        <v>334</v>
      </c>
      <c r="AB350" s="13">
        <v>22.4</v>
      </c>
      <c r="AC350" s="12" t="s">
        <v>334</v>
      </c>
      <c r="AD350" s="13">
        <v>22</v>
      </c>
      <c r="AE350" s="13">
        <v>20.100000000000001</v>
      </c>
      <c r="AF350" s="12" t="s">
        <v>334</v>
      </c>
      <c r="AG350" s="13">
        <v>20.6</v>
      </c>
      <c r="AH350" s="12" t="s">
        <v>334</v>
      </c>
      <c r="AI350" s="12" t="s">
        <v>334</v>
      </c>
      <c r="AJ350" s="12" t="s">
        <v>334</v>
      </c>
      <c r="AK350" s="12" t="s">
        <v>334</v>
      </c>
      <c r="AL350" s="12" t="s">
        <v>334</v>
      </c>
    </row>
    <row r="351" spans="1:38" x14ac:dyDescent="0.2">
      <c r="A351" s="11" t="s">
        <v>332</v>
      </c>
      <c r="B351" s="12" t="s">
        <v>334</v>
      </c>
      <c r="C351" s="12" t="s">
        <v>334</v>
      </c>
      <c r="D351" s="12" t="s">
        <v>334</v>
      </c>
      <c r="E351" s="12" t="s">
        <v>334</v>
      </c>
      <c r="F351" s="12" t="s">
        <v>334</v>
      </c>
      <c r="G351" s="12" t="s">
        <v>334</v>
      </c>
      <c r="H351" s="12" t="s">
        <v>334</v>
      </c>
      <c r="I351" s="12" t="s">
        <v>334</v>
      </c>
      <c r="J351" s="12" t="s">
        <v>334</v>
      </c>
      <c r="K351" s="12" t="s">
        <v>334</v>
      </c>
      <c r="L351" s="12" t="s">
        <v>334</v>
      </c>
      <c r="M351" s="12" t="s">
        <v>334</v>
      </c>
      <c r="N351" s="12" t="s">
        <v>334</v>
      </c>
      <c r="O351" s="12" t="s">
        <v>334</v>
      </c>
      <c r="P351" s="12" t="s">
        <v>334</v>
      </c>
      <c r="Q351" s="12" t="s">
        <v>334</v>
      </c>
      <c r="R351" s="12" t="s">
        <v>334</v>
      </c>
      <c r="S351" s="12" t="s">
        <v>334</v>
      </c>
      <c r="T351" s="12" t="s">
        <v>334</v>
      </c>
      <c r="U351" s="12" t="s">
        <v>334</v>
      </c>
      <c r="V351" s="12" t="s">
        <v>334</v>
      </c>
      <c r="W351" s="12" t="s">
        <v>334</v>
      </c>
      <c r="X351" s="12" t="s">
        <v>334</v>
      </c>
      <c r="Y351" s="12" t="s">
        <v>334</v>
      </c>
      <c r="Z351" s="12" t="s">
        <v>334</v>
      </c>
      <c r="AA351" s="12" t="s">
        <v>334</v>
      </c>
      <c r="AB351" s="12" t="s">
        <v>334</v>
      </c>
      <c r="AC351" s="13">
        <v>24.3</v>
      </c>
      <c r="AD351" s="12" t="s">
        <v>334</v>
      </c>
      <c r="AE351" s="12" t="s">
        <v>334</v>
      </c>
      <c r="AF351" s="13">
        <v>22.1</v>
      </c>
      <c r="AG351" s="13">
        <v>20.9</v>
      </c>
      <c r="AH351" s="13">
        <v>21.4</v>
      </c>
      <c r="AI351" s="13">
        <v>23.1</v>
      </c>
      <c r="AJ351" s="13">
        <v>24.5</v>
      </c>
      <c r="AK351" s="13">
        <v>24.6</v>
      </c>
      <c r="AL351" s="13">
        <v>26.7</v>
      </c>
    </row>
    <row r="352" spans="1:38" x14ac:dyDescent="0.2">
      <c r="A352" s="11" t="s">
        <v>333</v>
      </c>
      <c r="B352" s="12" t="s">
        <v>334</v>
      </c>
      <c r="C352" s="12" t="s">
        <v>334</v>
      </c>
      <c r="D352" s="12" t="s">
        <v>334</v>
      </c>
      <c r="E352" s="12" t="s">
        <v>334</v>
      </c>
      <c r="F352" s="12" t="s">
        <v>334</v>
      </c>
      <c r="G352" s="12" t="s">
        <v>334</v>
      </c>
      <c r="H352" s="12" t="s">
        <v>334</v>
      </c>
      <c r="I352" s="12" t="s">
        <v>334</v>
      </c>
      <c r="J352" s="12" t="s">
        <v>334</v>
      </c>
      <c r="K352" s="12" t="s">
        <v>334</v>
      </c>
      <c r="L352" s="12" t="s">
        <v>334</v>
      </c>
      <c r="M352" s="12" t="s">
        <v>334</v>
      </c>
      <c r="N352" s="12" t="s">
        <v>334</v>
      </c>
      <c r="O352" s="12" t="s">
        <v>334</v>
      </c>
      <c r="P352" s="12" t="s">
        <v>334</v>
      </c>
      <c r="Q352" s="12" t="s">
        <v>334</v>
      </c>
      <c r="R352" s="12" t="s">
        <v>334</v>
      </c>
      <c r="S352" s="12" t="s">
        <v>334</v>
      </c>
      <c r="T352" s="12" t="s">
        <v>334</v>
      </c>
      <c r="U352" s="12" t="s">
        <v>334</v>
      </c>
      <c r="V352" s="12" t="s">
        <v>334</v>
      </c>
      <c r="W352" s="12" t="s">
        <v>334</v>
      </c>
      <c r="X352" s="12" t="s">
        <v>334</v>
      </c>
      <c r="Y352" s="13">
        <v>19.100000000000001</v>
      </c>
      <c r="Z352" s="13">
        <v>19.8</v>
      </c>
      <c r="AA352" s="13">
        <v>20.7</v>
      </c>
      <c r="AB352" s="13">
        <v>19</v>
      </c>
      <c r="AC352" s="13">
        <v>18.600000000000001</v>
      </c>
      <c r="AD352" s="13">
        <v>19.600000000000001</v>
      </c>
      <c r="AE352" s="13">
        <v>19.399999999999999</v>
      </c>
      <c r="AF352" s="13">
        <v>16.899999999999999</v>
      </c>
      <c r="AG352" s="13">
        <v>18.399999999999999</v>
      </c>
      <c r="AH352" s="13">
        <v>18.100000000000001</v>
      </c>
      <c r="AI352" s="13">
        <v>17.899999999999999</v>
      </c>
      <c r="AJ352" s="13">
        <v>18.8</v>
      </c>
      <c r="AK352" s="13">
        <v>18.3</v>
      </c>
      <c r="AL352" s="13">
        <v>16.600000000000001</v>
      </c>
    </row>
    <row r="353" spans="1:38" ht="14.25" x14ac:dyDescent="0.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row>
    <row r="354" spans="1:38" ht="14.25" x14ac:dyDescent="0.2">
      <c r="A354" s="8" t="s">
        <v>335</v>
      </c>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row>
    <row r="355" spans="1:38" ht="14.25" x14ac:dyDescent="0.2">
      <c r="A355" s="8" t="s">
        <v>334</v>
      </c>
      <c r="B355" s="8" t="s">
        <v>336</v>
      </c>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row>
    <row r="356" spans="1:38" ht="14.25" x14ac:dyDescent="0.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row>
    <row r="357" spans="1:38" ht="14.25" x14ac:dyDescent="0.2">
      <c r="A357" s="8" t="s">
        <v>249</v>
      </c>
      <c r="B357" s="8" t="s">
        <v>250</v>
      </c>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row>
    <row r="358" spans="1:38" ht="14.25" x14ac:dyDescent="0.2">
      <c r="A358" s="8" t="s">
        <v>251</v>
      </c>
      <c r="B358" s="8" t="s">
        <v>341</v>
      </c>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row>
    <row r="359" spans="1:38" ht="14.25" x14ac:dyDescent="0.2">
      <c r="A359" s="8" t="s">
        <v>252</v>
      </c>
      <c r="B359" s="8" t="s">
        <v>253</v>
      </c>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row>
    <row r="360" spans="1:38" ht="14.25" x14ac:dyDescent="0.2">
      <c r="A360" s="8" t="s">
        <v>254</v>
      </c>
      <c r="B360" s="8" t="s">
        <v>338</v>
      </c>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row>
    <row r="361" spans="1:38" ht="14.25" x14ac:dyDescent="0.2">
      <c r="A361" s="8" t="s">
        <v>255</v>
      </c>
      <c r="B361" s="8" t="s">
        <v>256</v>
      </c>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row>
    <row r="362" spans="1:38" ht="14.25" x14ac:dyDescent="0.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row>
    <row r="363" spans="1:38" x14ac:dyDescent="0.2">
      <c r="A363" s="11" t="s">
        <v>257</v>
      </c>
      <c r="B363" s="11" t="s">
        <v>258</v>
      </c>
      <c r="C363" s="11" t="s">
        <v>259</v>
      </c>
      <c r="D363" s="11" t="s">
        <v>260</v>
      </c>
      <c r="E363" s="11" t="s">
        <v>261</v>
      </c>
      <c r="F363" s="11" t="s">
        <v>262</v>
      </c>
      <c r="G363" s="11" t="s">
        <v>263</v>
      </c>
      <c r="H363" s="11" t="s">
        <v>264</v>
      </c>
      <c r="I363" s="11" t="s">
        <v>265</v>
      </c>
      <c r="J363" s="11" t="s">
        <v>266</v>
      </c>
      <c r="K363" s="11" t="s">
        <v>267</v>
      </c>
      <c r="L363" s="11" t="s">
        <v>268</v>
      </c>
      <c r="M363" s="11" t="s">
        <v>269</v>
      </c>
      <c r="N363" s="11" t="s">
        <v>270</v>
      </c>
      <c r="O363" s="11" t="s">
        <v>271</v>
      </c>
      <c r="P363" s="11" t="s">
        <v>272</v>
      </c>
      <c r="Q363" s="11" t="s">
        <v>273</v>
      </c>
      <c r="R363" s="11" t="s">
        <v>274</v>
      </c>
      <c r="S363" s="11" t="s">
        <v>275</v>
      </c>
      <c r="T363" s="11" t="s">
        <v>276</v>
      </c>
      <c r="U363" s="11" t="s">
        <v>277</v>
      </c>
      <c r="V363" s="11" t="s">
        <v>278</v>
      </c>
      <c r="W363" s="11" t="s">
        <v>279</v>
      </c>
      <c r="X363" s="11" t="s">
        <v>280</v>
      </c>
      <c r="Y363" s="11" t="s">
        <v>281</v>
      </c>
      <c r="Z363" s="11" t="s">
        <v>282</v>
      </c>
      <c r="AA363" s="11" t="s">
        <v>283</v>
      </c>
      <c r="AB363" s="11" t="s">
        <v>284</v>
      </c>
      <c r="AC363" s="11" t="s">
        <v>285</v>
      </c>
      <c r="AD363" s="11" t="s">
        <v>286</v>
      </c>
      <c r="AE363" s="11" t="s">
        <v>287</v>
      </c>
      <c r="AF363" s="11" t="s">
        <v>288</v>
      </c>
      <c r="AG363" s="11" t="s">
        <v>289</v>
      </c>
      <c r="AH363" s="11" t="s">
        <v>290</v>
      </c>
      <c r="AI363" s="11" t="s">
        <v>291</v>
      </c>
      <c r="AJ363" s="11" t="s">
        <v>292</v>
      </c>
      <c r="AK363" s="11" t="s">
        <v>293</v>
      </c>
      <c r="AL363" s="11" t="s">
        <v>294</v>
      </c>
    </row>
    <row r="364" spans="1:38" x14ac:dyDescent="0.2">
      <c r="A364" s="11" t="s">
        <v>295</v>
      </c>
      <c r="B364" s="12" t="s">
        <v>334</v>
      </c>
      <c r="C364" s="12" t="s">
        <v>334</v>
      </c>
      <c r="D364" s="12" t="s">
        <v>334</v>
      </c>
      <c r="E364" s="12" t="s">
        <v>334</v>
      </c>
      <c r="F364" s="12" t="s">
        <v>334</v>
      </c>
      <c r="G364" s="12" t="s">
        <v>334</v>
      </c>
      <c r="H364" s="12" t="s">
        <v>334</v>
      </c>
      <c r="I364" s="12" t="s">
        <v>334</v>
      </c>
      <c r="J364" s="12" t="s">
        <v>334</v>
      </c>
      <c r="K364" s="12" t="s">
        <v>334</v>
      </c>
      <c r="L364" s="12" t="s">
        <v>334</v>
      </c>
      <c r="M364" s="12" t="s">
        <v>334</v>
      </c>
      <c r="N364" s="12" t="s">
        <v>334</v>
      </c>
      <c r="O364" s="12" t="s">
        <v>334</v>
      </c>
      <c r="P364" s="12" t="s">
        <v>334</v>
      </c>
      <c r="Q364" s="12" t="s">
        <v>334</v>
      </c>
      <c r="R364" s="12" t="s">
        <v>334</v>
      </c>
      <c r="S364" s="12" t="s">
        <v>334</v>
      </c>
      <c r="T364" s="12" t="s">
        <v>334</v>
      </c>
      <c r="U364" s="13">
        <v>20.399999999999999</v>
      </c>
      <c r="V364" s="13">
        <v>20.6</v>
      </c>
      <c r="W364" s="13">
        <v>20.3</v>
      </c>
      <c r="X364" s="13">
        <v>20.7</v>
      </c>
      <c r="Y364" s="13">
        <v>21</v>
      </c>
      <c r="Z364" s="13">
        <v>21.2</v>
      </c>
      <c r="AA364" s="13">
        <v>21.1</v>
      </c>
      <c r="AB364" s="13">
        <v>21.2</v>
      </c>
      <c r="AC364" s="13">
        <v>21.4</v>
      </c>
      <c r="AD364" s="13">
        <v>21.4</v>
      </c>
      <c r="AE364" s="13">
        <v>21.4</v>
      </c>
      <c r="AF364" s="13">
        <v>21.4</v>
      </c>
      <c r="AG364" s="13">
        <v>21.5</v>
      </c>
      <c r="AH364" s="13">
        <v>21.6</v>
      </c>
      <c r="AI364" s="13">
        <v>21.8</v>
      </c>
      <c r="AJ364" s="13">
        <v>21.8</v>
      </c>
      <c r="AK364" s="13">
        <v>22</v>
      </c>
      <c r="AL364" s="13">
        <v>22.2</v>
      </c>
    </row>
    <row r="365" spans="1:38" x14ac:dyDescent="0.2">
      <c r="A365" s="11" t="s">
        <v>296</v>
      </c>
      <c r="B365" s="12" t="s">
        <v>334</v>
      </c>
      <c r="C365" s="12" t="s">
        <v>334</v>
      </c>
      <c r="D365" s="12" t="s">
        <v>334</v>
      </c>
      <c r="E365" s="12" t="s">
        <v>334</v>
      </c>
      <c r="F365" s="12" t="s">
        <v>334</v>
      </c>
      <c r="G365" s="12" t="s">
        <v>334</v>
      </c>
      <c r="H365" s="12" t="s">
        <v>334</v>
      </c>
      <c r="I365" s="12" t="s">
        <v>334</v>
      </c>
      <c r="J365" s="12" t="s">
        <v>334</v>
      </c>
      <c r="K365" s="12" t="s">
        <v>334</v>
      </c>
      <c r="L365" s="12" t="s">
        <v>334</v>
      </c>
      <c r="M365" s="12" t="s">
        <v>334</v>
      </c>
      <c r="N365" s="12" t="s">
        <v>334</v>
      </c>
      <c r="O365" s="12" t="s">
        <v>334</v>
      </c>
      <c r="P365" s="12" t="s">
        <v>334</v>
      </c>
      <c r="Q365" s="12" t="s">
        <v>334</v>
      </c>
      <c r="R365" s="12" t="s">
        <v>334</v>
      </c>
      <c r="S365" s="12" t="s">
        <v>334</v>
      </c>
      <c r="T365" s="12" t="s">
        <v>334</v>
      </c>
      <c r="U365" s="13">
        <v>20.2</v>
      </c>
      <c r="V365" s="13">
        <v>20.399999999999999</v>
      </c>
      <c r="W365" s="13">
        <v>20.2</v>
      </c>
      <c r="X365" s="13">
        <v>20.6</v>
      </c>
      <c r="Y365" s="13">
        <v>20.8</v>
      </c>
      <c r="Z365" s="13">
        <v>21</v>
      </c>
      <c r="AA365" s="13">
        <v>20.9</v>
      </c>
      <c r="AB365" s="13">
        <v>20.9</v>
      </c>
      <c r="AC365" s="13">
        <v>21.2</v>
      </c>
      <c r="AD365" s="13">
        <v>21.3</v>
      </c>
      <c r="AE365" s="13">
        <v>21.2</v>
      </c>
      <c r="AF365" s="13">
        <v>21.3</v>
      </c>
      <c r="AG365" s="13">
        <v>21.3</v>
      </c>
      <c r="AH365" s="13">
        <v>21.5</v>
      </c>
      <c r="AI365" s="13">
        <v>21.7</v>
      </c>
      <c r="AJ365" s="13">
        <v>21.7</v>
      </c>
      <c r="AK365" s="13">
        <v>21.8</v>
      </c>
      <c r="AL365" s="13">
        <v>22</v>
      </c>
    </row>
    <row r="366" spans="1:38" x14ac:dyDescent="0.2">
      <c r="A366" s="11" t="s">
        <v>297</v>
      </c>
      <c r="B366" s="12" t="s">
        <v>334</v>
      </c>
      <c r="C366" s="12" t="s">
        <v>334</v>
      </c>
      <c r="D366" s="12" t="s">
        <v>334</v>
      </c>
      <c r="E366" s="12" t="s">
        <v>334</v>
      </c>
      <c r="F366" s="12" t="s">
        <v>334</v>
      </c>
      <c r="G366" s="12" t="s">
        <v>334</v>
      </c>
      <c r="H366" s="12" t="s">
        <v>334</v>
      </c>
      <c r="I366" s="12" t="s">
        <v>334</v>
      </c>
      <c r="J366" s="12" t="s">
        <v>334</v>
      </c>
      <c r="K366" s="12" t="s">
        <v>334</v>
      </c>
      <c r="L366" s="12" t="s">
        <v>334</v>
      </c>
      <c r="M366" s="12" t="s">
        <v>334</v>
      </c>
      <c r="N366" s="13">
        <v>19.7</v>
      </c>
      <c r="O366" s="13">
        <v>19.8</v>
      </c>
      <c r="P366" s="13">
        <v>20.100000000000001</v>
      </c>
      <c r="Q366" s="13">
        <v>20.100000000000001</v>
      </c>
      <c r="R366" s="13">
        <v>20.100000000000001</v>
      </c>
      <c r="S366" s="13">
        <v>20.5</v>
      </c>
      <c r="T366" s="13">
        <v>20.399999999999999</v>
      </c>
      <c r="U366" s="13">
        <v>20.399999999999999</v>
      </c>
      <c r="V366" s="13">
        <v>20.5</v>
      </c>
      <c r="W366" s="13">
        <v>20.3</v>
      </c>
      <c r="X366" s="13">
        <v>20.7</v>
      </c>
      <c r="Y366" s="13">
        <v>21</v>
      </c>
      <c r="Z366" s="13">
        <v>21.1</v>
      </c>
      <c r="AA366" s="13">
        <v>21</v>
      </c>
      <c r="AB366" s="13">
        <v>21.1</v>
      </c>
      <c r="AC366" s="13">
        <v>21.4</v>
      </c>
      <c r="AD366" s="13">
        <v>21.4</v>
      </c>
      <c r="AE366" s="13">
        <v>21.3</v>
      </c>
      <c r="AF366" s="13">
        <v>21.4</v>
      </c>
      <c r="AG366" s="13">
        <v>21.4</v>
      </c>
      <c r="AH366" s="13">
        <v>21.6</v>
      </c>
      <c r="AI366" s="13">
        <v>21.8</v>
      </c>
      <c r="AJ366" s="13">
        <v>21.8</v>
      </c>
      <c r="AK366" s="13">
        <v>21.9</v>
      </c>
      <c r="AL366" s="13">
        <v>22.1</v>
      </c>
    </row>
    <row r="367" spans="1:38" x14ac:dyDescent="0.2">
      <c r="A367" s="11" t="s">
        <v>298</v>
      </c>
      <c r="B367" s="12" t="s">
        <v>334</v>
      </c>
      <c r="C367" s="12" t="s">
        <v>334</v>
      </c>
      <c r="D367" s="12" t="s">
        <v>334</v>
      </c>
      <c r="E367" s="12" t="s">
        <v>334</v>
      </c>
      <c r="F367" s="12" t="s">
        <v>334</v>
      </c>
      <c r="G367" s="12" t="s">
        <v>334</v>
      </c>
      <c r="H367" s="12" t="s">
        <v>334</v>
      </c>
      <c r="I367" s="12" t="s">
        <v>334</v>
      </c>
      <c r="J367" s="12" t="s">
        <v>334</v>
      </c>
      <c r="K367" s="12" t="s">
        <v>334</v>
      </c>
      <c r="L367" s="12" t="s">
        <v>334</v>
      </c>
      <c r="M367" s="12" t="s">
        <v>334</v>
      </c>
      <c r="N367" s="12" t="s">
        <v>334</v>
      </c>
      <c r="O367" s="12" t="s">
        <v>334</v>
      </c>
      <c r="P367" s="12" t="s">
        <v>334</v>
      </c>
      <c r="Q367" s="12" t="s">
        <v>334</v>
      </c>
      <c r="R367" s="12" t="s">
        <v>334</v>
      </c>
      <c r="S367" s="13">
        <v>20.6</v>
      </c>
      <c r="T367" s="13">
        <v>20.6</v>
      </c>
      <c r="U367" s="13">
        <v>20.5</v>
      </c>
      <c r="V367" s="13">
        <v>20.6</v>
      </c>
      <c r="W367" s="13">
        <v>20.3</v>
      </c>
      <c r="X367" s="13">
        <v>20.6</v>
      </c>
      <c r="Y367" s="13">
        <v>20.9</v>
      </c>
      <c r="Z367" s="13">
        <v>21</v>
      </c>
      <c r="AA367" s="13">
        <v>21</v>
      </c>
      <c r="AB367" s="13">
        <v>21.1</v>
      </c>
      <c r="AC367" s="13">
        <v>21.3</v>
      </c>
      <c r="AD367" s="13">
        <v>21.1</v>
      </c>
      <c r="AE367" s="13">
        <v>21.1</v>
      </c>
      <c r="AF367" s="13">
        <v>21.1</v>
      </c>
      <c r="AG367" s="13">
        <v>21.2</v>
      </c>
      <c r="AH367" s="13">
        <v>21.4</v>
      </c>
      <c r="AI367" s="13">
        <v>21.6</v>
      </c>
      <c r="AJ367" s="13">
        <v>21.6</v>
      </c>
      <c r="AK367" s="13">
        <v>21.8</v>
      </c>
      <c r="AL367" s="13">
        <v>22</v>
      </c>
    </row>
    <row r="368" spans="1:38" x14ac:dyDescent="0.2">
      <c r="A368" s="11" t="s">
        <v>299</v>
      </c>
      <c r="B368" s="12" t="s">
        <v>334</v>
      </c>
      <c r="C368" s="12" t="s">
        <v>334</v>
      </c>
      <c r="D368" s="12" t="s">
        <v>334</v>
      </c>
      <c r="E368" s="12" t="s">
        <v>334</v>
      </c>
      <c r="F368" s="12" t="s">
        <v>334</v>
      </c>
      <c r="G368" s="12" t="s">
        <v>334</v>
      </c>
      <c r="H368" s="12" t="s">
        <v>334</v>
      </c>
      <c r="I368" s="12" t="s">
        <v>334</v>
      </c>
      <c r="J368" s="12" t="s">
        <v>334</v>
      </c>
      <c r="K368" s="12" t="s">
        <v>334</v>
      </c>
      <c r="L368" s="13">
        <v>19.7</v>
      </c>
      <c r="M368" s="13">
        <v>20.100000000000001</v>
      </c>
      <c r="N368" s="13">
        <v>21.4</v>
      </c>
      <c r="O368" s="13">
        <v>21.3</v>
      </c>
      <c r="P368" s="13">
        <v>21.2</v>
      </c>
      <c r="Q368" s="13">
        <v>21.3</v>
      </c>
      <c r="R368" s="13">
        <v>20.9</v>
      </c>
      <c r="S368" s="13">
        <v>21.5</v>
      </c>
      <c r="T368" s="13">
        <v>22.4</v>
      </c>
      <c r="U368" s="13">
        <v>22.2</v>
      </c>
      <c r="V368" s="13">
        <v>22.9</v>
      </c>
      <c r="W368" s="13">
        <v>24.3</v>
      </c>
      <c r="X368" s="13">
        <v>23.6</v>
      </c>
      <c r="Y368" s="13">
        <v>23.9</v>
      </c>
      <c r="Z368" s="13">
        <v>24.3</v>
      </c>
      <c r="AA368" s="13">
        <v>24</v>
      </c>
      <c r="AB368" s="13">
        <v>24.2</v>
      </c>
      <c r="AC368" s="13">
        <v>24.3</v>
      </c>
      <c r="AD368" s="13">
        <v>24.4</v>
      </c>
      <c r="AE368" s="13">
        <v>24.7</v>
      </c>
      <c r="AF368" s="13">
        <v>24.6</v>
      </c>
      <c r="AG368" s="13">
        <v>24.8</v>
      </c>
      <c r="AH368" s="13">
        <v>24.7</v>
      </c>
      <c r="AI368" s="13">
        <v>24.9</v>
      </c>
      <c r="AJ368" s="13">
        <v>26.3</v>
      </c>
      <c r="AK368" s="13">
        <v>26.5</v>
      </c>
      <c r="AL368" s="13">
        <v>26.7</v>
      </c>
    </row>
    <row r="369" spans="1:38" x14ac:dyDescent="0.2">
      <c r="A369" s="11" t="s">
        <v>300</v>
      </c>
      <c r="B369" s="12" t="s">
        <v>334</v>
      </c>
      <c r="C369" s="12" t="s">
        <v>334</v>
      </c>
      <c r="D369" s="12" t="s">
        <v>334</v>
      </c>
      <c r="E369" s="12" t="s">
        <v>334</v>
      </c>
      <c r="F369" s="12" t="s">
        <v>334</v>
      </c>
      <c r="G369" s="12" t="s">
        <v>334</v>
      </c>
      <c r="H369" s="12" t="s">
        <v>334</v>
      </c>
      <c r="I369" s="12" t="s">
        <v>334</v>
      </c>
      <c r="J369" s="12" t="s">
        <v>334</v>
      </c>
      <c r="K369" s="12" t="s">
        <v>334</v>
      </c>
      <c r="L369" s="12" t="s">
        <v>334</v>
      </c>
      <c r="M369" s="12" t="s">
        <v>334</v>
      </c>
      <c r="N369" s="12" t="s">
        <v>334</v>
      </c>
      <c r="O369" s="12" t="s">
        <v>334</v>
      </c>
      <c r="P369" s="12" t="s">
        <v>334</v>
      </c>
      <c r="Q369" s="12" t="s">
        <v>334</v>
      </c>
      <c r="R369" s="12" t="s">
        <v>334</v>
      </c>
      <c r="S369" s="12" t="s">
        <v>334</v>
      </c>
      <c r="T369" s="13">
        <v>20.6</v>
      </c>
      <c r="U369" s="13">
        <v>20.2</v>
      </c>
      <c r="V369" s="13">
        <v>18.7</v>
      </c>
      <c r="W369" s="13">
        <v>19.3</v>
      </c>
      <c r="X369" s="13">
        <v>18.2</v>
      </c>
      <c r="Y369" s="13">
        <v>18.399999999999999</v>
      </c>
      <c r="Z369" s="13">
        <v>18.100000000000001</v>
      </c>
      <c r="AA369" s="13">
        <v>20.6</v>
      </c>
      <c r="AB369" s="13">
        <v>19.899999999999999</v>
      </c>
      <c r="AC369" s="13">
        <v>19.100000000000001</v>
      </c>
      <c r="AD369" s="13">
        <v>18.5</v>
      </c>
      <c r="AE369" s="13">
        <v>18.7</v>
      </c>
      <c r="AF369" s="13">
        <v>20</v>
      </c>
      <c r="AG369" s="13">
        <v>19.600000000000001</v>
      </c>
      <c r="AH369" s="13">
        <v>19.3</v>
      </c>
      <c r="AI369" s="13">
        <v>19.100000000000001</v>
      </c>
      <c r="AJ369" s="13">
        <v>20.100000000000001</v>
      </c>
      <c r="AK369" s="13">
        <v>19.5</v>
      </c>
      <c r="AL369" s="13">
        <v>19.3</v>
      </c>
    </row>
    <row r="370" spans="1:38" x14ac:dyDescent="0.2">
      <c r="A370" s="11" t="s">
        <v>301</v>
      </c>
      <c r="B370" s="12" t="s">
        <v>334</v>
      </c>
      <c r="C370" s="12" t="s">
        <v>334</v>
      </c>
      <c r="D370" s="12" t="s">
        <v>334</v>
      </c>
      <c r="E370" s="12" t="s">
        <v>334</v>
      </c>
      <c r="F370" s="12" t="s">
        <v>334</v>
      </c>
      <c r="G370" s="12" t="s">
        <v>334</v>
      </c>
      <c r="H370" s="12" t="s">
        <v>334</v>
      </c>
      <c r="I370" s="12" t="s">
        <v>334</v>
      </c>
      <c r="J370" s="12" t="s">
        <v>334</v>
      </c>
      <c r="K370" s="12" t="s">
        <v>334</v>
      </c>
      <c r="L370" s="12" t="s">
        <v>334</v>
      </c>
      <c r="M370" s="12" t="s">
        <v>334</v>
      </c>
      <c r="N370" s="12" t="s">
        <v>334</v>
      </c>
      <c r="O370" s="12" t="s">
        <v>334</v>
      </c>
      <c r="P370" s="13">
        <v>20.6</v>
      </c>
      <c r="Q370" s="13">
        <v>20.100000000000001</v>
      </c>
      <c r="R370" s="13">
        <v>22.2</v>
      </c>
      <c r="S370" s="13">
        <v>20.8</v>
      </c>
      <c r="T370" s="13">
        <v>19.899999999999999</v>
      </c>
      <c r="U370" s="13">
        <v>19.399999999999999</v>
      </c>
      <c r="V370" s="13">
        <v>20.7</v>
      </c>
      <c r="W370" s="13">
        <v>20.5</v>
      </c>
      <c r="X370" s="13">
        <v>20.8</v>
      </c>
      <c r="Y370" s="13">
        <v>20.100000000000001</v>
      </c>
      <c r="Z370" s="13">
        <v>19.899999999999999</v>
      </c>
      <c r="AA370" s="13">
        <v>20</v>
      </c>
      <c r="AB370" s="13">
        <v>19.899999999999999</v>
      </c>
      <c r="AC370" s="13">
        <v>19.100000000000001</v>
      </c>
      <c r="AD370" s="13">
        <v>19.600000000000001</v>
      </c>
      <c r="AE370" s="13">
        <v>19.600000000000001</v>
      </c>
      <c r="AF370" s="13">
        <v>20.5</v>
      </c>
      <c r="AG370" s="13">
        <v>20.7</v>
      </c>
      <c r="AH370" s="13">
        <v>20.8</v>
      </c>
      <c r="AI370" s="13">
        <v>20.100000000000001</v>
      </c>
      <c r="AJ370" s="13">
        <v>20.100000000000001</v>
      </c>
      <c r="AK370" s="13">
        <v>20.8</v>
      </c>
      <c r="AL370" s="13">
        <v>21.1</v>
      </c>
    </row>
    <row r="371" spans="1:38" x14ac:dyDescent="0.2">
      <c r="A371" s="11" t="s">
        <v>302</v>
      </c>
      <c r="B371" s="12" t="s">
        <v>334</v>
      </c>
      <c r="C371" s="12" t="s">
        <v>334</v>
      </c>
      <c r="D371" s="12" t="s">
        <v>334</v>
      </c>
      <c r="E371" s="12" t="s">
        <v>334</v>
      </c>
      <c r="F371" s="12" t="s">
        <v>334</v>
      </c>
      <c r="G371" s="12" t="s">
        <v>334</v>
      </c>
      <c r="H371" s="12" t="s">
        <v>334</v>
      </c>
      <c r="I371" s="12" t="s">
        <v>334</v>
      </c>
      <c r="J371" s="12" t="s">
        <v>334</v>
      </c>
      <c r="K371" s="13">
        <v>20</v>
      </c>
      <c r="L371" s="13">
        <v>20</v>
      </c>
      <c r="M371" s="13">
        <v>22.2</v>
      </c>
      <c r="N371" s="13">
        <v>20.7</v>
      </c>
      <c r="O371" s="13">
        <v>20.8</v>
      </c>
      <c r="P371" s="13">
        <v>20.7</v>
      </c>
      <c r="Q371" s="13">
        <v>21.2</v>
      </c>
      <c r="R371" s="13">
        <v>20.6</v>
      </c>
      <c r="S371" s="13">
        <v>21.2</v>
      </c>
      <c r="T371" s="13">
        <v>20.3</v>
      </c>
      <c r="U371" s="13">
        <v>19</v>
      </c>
      <c r="V371" s="13">
        <v>21</v>
      </c>
      <c r="W371" s="13">
        <v>20.6</v>
      </c>
      <c r="X371" s="13">
        <v>20.7</v>
      </c>
      <c r="Y371" s="13">
        <v>21.8</v>
      </c>
      <c r="Z371" s="13">
        <v>22</v>
      </c>
      <c r="AA371" s="13">
        <v>21.7</v>
      </c>
      <c r="AB371" s="13">
        <v>21.5</v>
      </c>
      <c r="AC371" s="13">
        <v>22.1</v>
      </c>
      <c r="AD371" s="13">
        <v>24.6</v>
      </c>
      <c r="AE371" s="13">
        <v>24.2</v>
      </c>
      <c r="AF371" s="13">
        <v>24.3</v>
      </c>
      <c r="AG371" s="13">
        <v>23.5</v>
      </c>
      <c r="AH371" s="13">
        <v>22.6</v>
      </c>
      <c r="AI371" s="13">
        <v>24.5</v>
      </c>
      <c r="AJ371" s="13">
        <v>23.9</v>
      </c>
      <c r="AK371" s="13">
        <v>23.7</v>
      </c>
      <c r="AL371" s="13">
        <v>24.1</v>
      </c>
    </row>
    <row r="372" spans="1:38" x14ac:dyDescent="0.2">
      <c r="A372" s="11" t="s">
        <v>303</v>
      </c>
      <c r="B372" s="12" t="s">
        <v>334</v>
      </c>
      <c r="C372" s="12" t="s">
        <v>334</v>
      </c>
      <c r="D372" s="12" t="s">
        <v>334</v>
      </c>
      <c r="E372" s="12" t="s">
        <v>334</v>
      </c>
      <c r="F372" s="12" t="s">
        <v>334</v>
      </c>
      <c r="G372" s="12" t="s">
        <v>334</v>
      </c>
      <c r="H372" s="12" t="s">
        <v>334</v>
      </c>
      <c r="I372" s="12" t="s">
        <v>334</v>
      </c>
      <c r="J372" s="12" t="s">
        <v>334</v>
      </c>
      <c r="K372" s="13">
        <v>19.8</v>
      </c>
      <c r="L372" s="13">
        <v>19.7</v>
      </c>
      <c r="M372" s="13">
        <v>20.2</v>
      </c>
      <c r="N372" s="13">
        <v>19.600000000000001</v>
      </c>
      <c r="O372" s="13">
        <v>19.100000000000001</v>
      </c>
      <c r="P372" s="13">
        <v>18.899999999999999</v>
      </c>
      <c r="Q372" s="13">
        <v>18.7</v>
      </c>
      <c r="R372" s="13">
        <v>18.5</v>
      </c>
      <c r="S372" s="13">
        <v>18.8</v>
      </c>
      <c r="T372" s="13">
        <v>19</v>
      </c>
      <c r="U372" s="13">
        <v>18.8</v>
      </c>
      <c r="V372" s="13">
        <v>18.8</v>
      </c>
      <c r="W372" s="13">
        <v>18.5</v>
      </c>
      <c r="X372" s="13">
        <v>18.8</v>
      </c>
      <c r="Y372" s="13">
        <v>19.600000000000001</v>
      </c>
      <c r="Z372" s="13">
        <v>19.600000000000001</v>
      </c>
      <c r="AA372" s="13">
        <v>19.5</v>
      </c>
      <c r="AB372" s="13">
        <v>19.600000000000001</v>
      </c>
      <c r="AC372" s="13">
        <v>20</v>
      </c>
      <c r="AD372" s="13">
        <v>19.8</v>
      </c>
      <c r="AE372" s="13">
        <v>19.600000000000001</v>
      </c>
      <c r="AF372" s="13">
        <v>19.899999999999999</v>
      </c>
      <c r="AG372" s="13">
        <v>20.100000000000001</v>
      </c>
      <c r="AH372" s="13">
        <v>20.5</v>
      </c>
      <c r="AI372" s="13">
        <v>20.6</v>
      </c>
      <c r="AJ372" s="13">
        <v>20.5</v>
      </c>
      <c r="AK372" s="13">
        <v>20.7</v>
      </c>
      <c r="AL372" s="13">
        <v>20.9</v>
      </c>
    </row>
    <row r="373" spans="1:38" x14ac:dyDescent="0.2">
      <c r="A373" s="11" t="s">
        <v>304</v>
      </c>
      <c r="B373" s="12" t="s">
        <v>334</v>
      </c>
      <c r="C373" s="12" t="s">
        <v>334</v>
      </c>
      <c r="D373" s="12" t="s">
        <v>334</v>
      </c>
      <c r="E373" s="12" t="s">
        <v>334</v>
      </c>
      <c r="F373" s="12" t="s">
        <v>334</v>
      </c>
      <c r="G373" s="12" t="s">
        <v>334</v>
      </c>
      <c r="H373" s="12" t="s">
        <v>334</v>
      </c>
      <c r="I373" s="12" t="s">
        <v>334</v>
      </c>
      <c r="J373" s="12" t="s">
        <v>334</v>
      </c>
      <c r="K373" s="12" t="s">
        <v>334</v>
      </c>
      <c r="L373" s="12" t="s">
        <v>334</v>
      </c>
      <c r="M373" s="12" t="s">
        <v>334</v>
      </c>
      <c r="N373" s="12" t="s">
        <v>334</v>
      </c>
      <c r="O373" s="12" t="s">
        <v>334</v>
      </c>
      <c r="P373" s="13">
        <v>18.7</v>
      </c>
      <c r="Q373" s="13">
        <v>19.8</v>
      </c>
      <c r="R373" s="13">
        <v>19.399999999999999</v>
      </c>
      <c r="S373" s="13">
        <v>18.5</v>
      </c>
      <c r="T373" s="13">
        <v>18.100000000000001</v>
      </c>
      <c r="U373" s="13">
        <v>18.100000000000001</v>
      </c>
      <c r="V373" s="13">
        <v>19.8</v>
      </c>
      <c r="W373" s="13">
        <v>21.5</v>
      </c>
      <c r="X373" s="13">
        <v>19.100000000000001</v>
      </c>
      <c r="Y373" s="13">
        <v>18.600000000000001</v>
      </c>
      <c r="Z373" s="13">
        <v>19.399999999999999</v>
      </c>
      <c r="AA373" s="13">
        <v>19</v>
      </c>
      <c r="AB373" s="13">
        <v>19.2</v>
      </c>
      <c r="AC373" s="13">
        <v>20.399999999999999</v>
      </c>
      <c r="AD373" s="13">
        <v>20.100000000000001</v>
      </c>
      <c r="AE373" s="13">
        <v>19.7</v>
      </c>
      <c r="AF373" s="13">
        <v>18.8</v>
      </c>
      <c r="AG373" s="13">
        <v>20.100000000000001</v>
      </c>
      <c r="AH373" s="13">
        <v>20.9</v>
      </c>
      <c r="AI373" s="13">
        <v>20.5</v>
      </c>
      <c r="AJ373" s="13">
        <v>21.9</v>
      </c>
      <c r="AK373" s="13">
        <v>21.1</v>
      </c>
      <c r="AL373" s="13">
        <v>20.6</v>
      </c>
    </row>
    <row r="374" spans="1:38" x14ac:dyDescent="0.2">
      <c r="A374" s="11" t="s">
        <v>305</v>
      </c>
      <c r="B374" s="12" t="s">
        <v>334</v>
      </c>
      <c r="C374" s="12" t="s">
        <v>334</v>
      </c>
      <c r="D374" s="12" t="s">
        <v>334</v>
      </c>
      <c r="E374" s="12" t="s">
        <v>334</v>
      </c>
      <c r="F374" s="12" t="s">
        <v>334</v>
      </c>
      <c r="G374" s="12" t="s">
        <v>334</v>
      </c>
      <c r="H374" s="12" t="s">
        <v>334</v>
      </c>
      <c r="I374" s="12" t="s">
        <v>334</v>
      </c>
      <c r="J374" s="12" t="s">
        <v>334</v>
      </c>
      <c r="K374" s="13">
        <v>16.5</v>
      </c>
      <c r="L374" s="13">
        <v>16.600000000000001</v>
      </c>
      <c r="M374" s="13">
        <v>17.5</v>
      </c>
      <c r="N374" s="13">
        <v>18</v>
      </c>
      <c r="O374" s="13">
        <v>17.600000000000001</v>
      </c>
      <c r="P374" s="13">
        <v>17.600000000000001</v>
      </c>
      <c r="Q374" s="13">
        <v>18.7</v>
      </c>
      <c r="R374" s="13">
        <v>18.8</v>
      </c>
      <c r="S374" s="13">
        <v>19.399999999999999</v>
      </c>
      <c r="T374" s="13">
        <v>19.2</v>
      </c>
      <c r="U374" s="13">
        <v>19</v>
      </c>
      <c r="V374" s="13">
        <v>18.5</v>
      </c>
      <c r="W374" s="13">
        <v>19.2</v>
      </c>
      <c r="X374" s="13">
        <v>19.399999999999999</v>
      </c>
      <c r="Y374" s="13">
        <v>18.600000000000001</v>
      </c>
      <c r="Z374" s="13">
        <v>18.600000000000001</v>
      </c>
      <c r="AA374" s="13">
        <v>18.5</v>
      </c>
      <c r="AB374" s="13">
        <v>19.100000000000001</v>
      </c>
      <c r="AC374" s="13">
        <v>18.7</v>
      </c>
      <c r="AD374" s="13">
        <v>19</v>
      </c>
      <c r="AE374" s="13">
        <v>19.100000000000001</v>
      </c>
      <c r="AF374" s="13">
        <v>19.3</v>
      </c>
      <c r="AG374" s="13">
        <v>19.600000000000001</v>
      </c>
      <c r="AH374" s="13">
        <v>19.7</v>
      </c>
      <c r="AI374" s="13">
        <v>20</v>
      </c>
      <c r="AJ374" s="13">
        <v>19.399999999999999</v>
      </c>
      <c r="AK374" s="13">
        <v>19.3</v>
      </c>
      <c r="AL374" s="13">
        <v>19.399999999999999</v>
      </c>
    </row>
    <row r="375" spans="1:38" x14ac:dyDescent="0.2">
      <c r="A375" s="11" t="s">
        <v>306</v>
      </c>
      <c r="B375" s="12" t="s">
        <v>334</v>
      </c>
      <c r="C375" s="12" t="s">
        <v>334</v>
      </c>
      <c r="D375" s="12" t="s">
        <v>334</v>
      </c>
      <c r="E375" s="12" t="s">
        <v>334</v>
      </c>
      <c r="F375" s="12" t="s">
        <v>334</v>
      </c>
      <c r="G375" s="12" t="s">
        <v>334</v>
      </c>
      <c r="H375" s="12" t="s">
        <v>334</v>
      </c>
      <c r="I375" s="12" t="s">
        <v>334</v>
      </c>
      <c r="J375" s="12" t="s">
        <v>334</v>
      </c>
      <c r="K375" s="13">
        <v>18.600000000000001</v>
      </c>
      <c r="L375" s="13">
        <v>18.2</v>
      </c>
      <c r="M375" s="13">
        <v>17.2</v>
      </c>
      <c r="N375" s="13">
        <v>17.5</v>
      </c>
      <c r="O375" s="13">
        <v>18.7</v>
      </c>
      <c r="P375" s="13">
        <v>17.399999999999999</v>
      </c>
      <c r="Q375" s="13">
        <v>16.899999999999999</v>
      </c>
      <c r="R375" s="13">
        <v>16.899999999999999</v>
      </c>
      <c r="S375" s="13">
        <v>17.3</v>
      </c>
      <c r="T375" s="13">
        <v>17.3</v>
      </c>
      <c r="U375" s="13">
        <v>18.399999999999999</v>
      </c>
      <c r="V375" s="13">
        <v>16.7</v>
      </c>
      <c r="W375" s="13">
        <v>15.6</v>
      </c>
      <c r="X375" s="13">
        <v>15.8</v>
      </c>
      <c r="Y375" s="13">
        <v>15.5</v>
      </c>
      <c r="Z375" s="13">
        <v>15.8</v>
      </c>
      <c r="AA375" s="13">
        <v>15.4</v>
      </c>
      <c r="AB375" s="13">
        <v>14.9</v>
      </c>
      <c r="AC375" s="13">
        <v>15.5</v>
      </c>
      <c r="AD375" s="13">
        <v>17</v>
      </c>
      <c r="AE375" s="13">
        <v>16.399999999999999</v>
      </c>
      <c r="AF375" s="13">
        <v>16.600000000000001</v>
      </c>
      <c r="AG375" s="13">
        <v>16.600000000000001</v>
      </c>
      <c r="AH375" s="13">
        <v>17.100000000000001</v>
      </c>
      <c r="AI375" s="13">
        <v>17</v>
      </c>
      <c r="AJ375" s="13">
        <v>16.899999999999999</v>
      </c>
      <c r="AK375" s="13">
        <v>17</v>
      </c>
      <c r="AL375" s="13">
        <v>17.600000000000001</v>
      </c>
    </row>
    <row r="376" spans="1:38" x14ac:dyDescent="0.2">
      <c r="A376" s="11" t="s">
        <v>307</v>
      </c>
      <c r="B376" s="12" t="s">
        <v>334</v>
      </c>
      <c r="C376" s="12" t="s">
        <v>334</v>
      </c>
      <c r="D376" s="12" t="s">
        <v>334</v>
      </c>
      <c r="E376" s="12" t="s">
        <v>334</v>
      </c>
      <c r="F376" s="12" t="s">
        <v>334</v>
      </c>
      <c r="G376" s="12" t="s">
        <v>334</v>
      </c>
      <c r="H376" s="12" t="s">
        <v>334</v>
      </c>
      <c r="I376" s="12" t="s">
        <v>334</v>
      </c>
      <c r="J376" s="12" t="s">
        <v>334</v>
      </c>
      <c r="K376" s="13">
        <v>19.399999999999999</v>
      </c>
      <c r="L376" s="13">
        <v>19.399999999999999</v>
      </c>
      <c r="M376" s="13">
        <v>18</v>
      </c>
      <c r="N376" s="13">
        <v>17.5</v>
      </c>
      <c r="O376" s="13">
        <v>18.100000000000001</v>
      </c>
      <c r="P376" s="13">
        <v>17.8</v>
      </c>
      <c r="Q376" s="13">
        <v>17.8</v>
      </c>
      <c r="R376" s="13">
        <v>17.899999999999999</v>
      </c>
      <c r="S376" s="13">
        <v>18.600000000000001</v>
      </c>
      <c r="T376" s="13">
        <v>17.5</v>
      </c>
      <c r="U376" s="13">
        <v>18.399999999999999</v>
      </c>
      <c r="V376" s="13">
        <v>17.600000000000001</v>
      </c>
      <c r="W376" s="13">
        <v>17.7</v>
      </c>
      <c r="X376" s="13">
        <v>19.399999999999999</v>
      </c>
      <c r="Y376" s="13">
        <v>19.2</v>
      </c>
      <c r="Z376" s="13">
        <v>19.100000000000001</v>
      </c>
      <c r="AA376" s="13">
        <v>19</v>
      </c>
      <c r="AB376" s="13">
        <v>18.7</v>
      </c>
      <c r="AC376" s="13">
        <v>19</v>
      </c>
      <c r="AD376" s="13">
        <v>19</v>
      </c>
      <c r="AE376" s="13">
        <v>18.399999999999999</v>
      </c>
      <c r="AF376" s="13">
        <v>18.5</v>
      </c>
      <c r="AG376" s="13">
        <v>18.8</v>
      </c>
      <c r="AH376" s="13">
        <v>19.100000000000001</v>
      </c>
      <c r="AI376" s="13">
        <v>19.100000000000001</v>
      </c>
      <c r="AJ376" s="13">
        <v>19</v>
      </c>
      <c r="AK376" s="13">
        <v>19.100000000000001</v>
      </c>
      <c r="AL376" s="13">
        <v>19.399999999999999</v>
      </c>
    </row>
    <row r="377" spans="1:38" x14ac:dyDescent="0.2">
      <c r="A377" s="11" t="s">
        <v>308</v>
      </c>
      <c r="B377" s="12" t="s">
        <v>334</v>
      </c>
      <c r="C377" s="12" t="s">
        <v>334</v>
      </c>
      <c r="D377" s="12" t="s">
        <v>334</v>
      </c>
      <c r="E377" s="12" t="s">
        <v>334</v>
      </c>
      <c r="F377" s="12" t="s">
        <v>334</v>
      </c>
      <c r="G377" s="12" t="s">
        <v>334</v>
      </c>
      <c r="H377" s="12" t="s">
        <v>334</v>
      </c>
      <c r="I377" s="12" t="s">
        <v>334</v>
      </c>
      <c r="J377" s="12" t="s">
        <v>334</v>
      </c>
      <c r="K377" s="13">
        <v>20.2</v>
      </c>
      <c r="L377" s="13">
        <v>20.100000000000001</v>
      </c>
      <c r="M377" s="13">
        <v>20.9</v>
      </c>
      <c r="N377" s="13">
        <v>20.9</v>
      </c>
      <c r="O377" s="13">
        <v>20.8</v>
      </c>
      <c r="P377" s="13">
        <v>20.7</v>
      </c>
      <c r="Q377" s="13">
        <v>21.4</v>
      </c>
      <c r="R377" s="13">
        <v>21.1</v>
      </c>
      <c r="S377" s="13">
        <v>21.5</v>
      </c>
      <c r="T377" s="13">
        <v>21.4</v>
      </c>
      <c r="U377" s="13">
        <v>21.2</v>
      </c>
      <c r="V377" s="13">
        <v>21.1</v>
      </c>
      <c r="W377" s="13">
        <v>21.1</v>
      </c>
      <c r="X377" s="13">
        <v>22.7</v>
      </c>
      <c r="Y377" s="13">
        <v>22.2</v>
      </c>
      <c r="Z377" s="13">
        <v>23.1</v>
      </c>
      <c r="AA377" s="13">
        <v>23</v>
      </c>
      <c r="AB377" s="13">
        <v>23</v>
      </c>
      <c r="AC377" s="13">
        <v>23.4</v>
      </c>
      <c r="AD377" s="13">
        <v>23.5</v>
      </c>
      <c r="AE377" s="13">
        <v>23.5</v>
      </c>
      <c r="AF377" s="13">
        <v>23.8</v>
      </c>
      <c r="AG377" s="13">
        <v>23.5</v>
      </c>
      <c r="AH377" s="13">
        <v>23.3</v>
      </c>
      <c r="AI377" s="13">
        <v>23.9</v>
      </c>
      <c r="AJ377" s="13">
        <v>23.6</v>
      </c>
      <c r="AK377" s="13">
        <v>23.4</v>
      </c>
      <c r="AL377" s="13">
        <v>23.7</v>
      </c>
    </row>
    <row r="378" spans="1:38" x14ac:dyDescent="0.2">
      <c r="A378" s="11" t="s">
        <v>309</v>
      </c>
      <c r="B378" s="12" t="s">
        <v>334</v>
      </c>
      <c r="C378" s="12" t="s">
        <v>334</v>
      </c>
      <c r="D378" s="12" t="s">
        <v>334</v>
      </c>
      <c r="E378" s="12" t="s">
        <v>334</v>
      </c>
      <c r="F378" s="12" t="s">
        <v>334</v>
      </c>
      <c r="G378" s="12" t="s">
        <v>334</v>
      </c>
      <c r="H378" s="12" t="s">
        <v>334</v>
      </c>
      <c r="I378" s="12" t="s">
        <v>334</v>
      </c>
      <c r="J378" s="12" t="s">
        <v>334</v>
      </c>
      <c r="K378" s="12" t="s">
        <v>334</v>
      </c>
      <c r="L378" s="12" t="s">
        <v>334</v>
      </c>
      <c r="M378" s="12" t="s">
        <v>334</v>
      </c>
      <c r="N378" s="12" t="s">
        <v>334</v>
      </c>
      <c r="O378" s="12" t="s">
        <v>334</v>
      </c>
      <c r="P378" s="12" t="s">
        <v>334</v>
      </c>
      <c r="Q378" s="12" t="s">
        <v>334</v>
      </c>
      <c r="R378" s="12" t="s">
        <v>334</v>
      </c>
      <c r="S378" s="12" t="s">
        <v>334</v>
      </c>
      <c r="T378" s="12" t="s">
        <v>334</v>
      </c>
      <c r="U378" s="13">
        <v>20.100000000000001</v>
      </c>
      <c r="V378" s="13">
        <v>22.8</v>
      </c>
      <c r="W378" s="13">
        <v>18.2</v>
      </c>
      <c r="X378" s="13">
        <v>18.8</v>
      </c>
      <c r="Y378" s="13">
        <v>22.7</v>
      </c>
      <c r="Z378" s="13">
        <v>18.399999999999999</v>
      </c>
      <c r="AA378" s="13">
        <v>19.399999999999999</v>
      </c>
      <c r="AB378" s="13">
        <v>19.100000000000001</v>
      </c>
      <c r="AC378" s="13">
        <v>18.7</v>
      </c>
      <c r="AD378" s="13">
        <v>21.2</v>
      </c>
      <c r="AE378" s="13">
        <v>17</v>
      </c>
      <c r="AF378" s="13">
        <v>17.600000000000001</v>
      </c>
      <c r="AG378" s="13">
        <v>21.5</v>
      </c>
      <c r="AH378" s="13">
        <v>19.2</v>
      </c>
      <c r="AI378" s="13">
        <v>18.5</v>
      </c>
      <c r="AJ378" s="13">
        <v>20.100000000000001</v>
      </c>
      <c r="AK378" s="13">
        <v>18.8</v>
      </c>
      <c r="AL378" s="13">
        <v>20.100000000000001</v>
      </c>
    </row>
    <row r="379" spans="1:38" x14ac:dyDescent="0.2">
      <c r="A379" s="11" t="s">
        <v>310</v>
      </c>
      <c r="B379" s="12" t="s">
        <v>334</v>
      </c>
      <c r="C379" s="12" t="s">
        <v>334</v>
      </c>
      <c r="D379" s="12" t="s">
        <v>334</v>
      </c>
      <c r="E379" s="12" t="s">
        <v>334</v>
      </c>
      <c r="F379" s="12" t="s">
        <v>334</v>
      </c>
      <c r="G379" s="12" t="s">
        <v>334</v>
      </c>
      <c r="H379" s="12" t="s">
        <v>334</v>
      </c>
      <c r="I379" s="12" t="s">
        <v>334</v>
      </c>
      <c r="J379" s="12" t="s">
        <v>334</v>
      </c>
      <c r="K379" s="13">
        <v>21.8</v>
      </c>
      <c r="L379" s="13">
        <v>21.7</v>
      </c>
      <c r="M379" s="13">
        <v>20.9</v>
      </c>
      <c r="N379" s="13">
        <v>20.7</v>
      </c>
      <c r="O379" s="13">
        <v>20.3</v>
      </c>
      <c r="P379" s="13">
        <v>20.3</v>
      </c>
      <c r="Q379" s="13">
        <v>20.6</v>
      </c>
      <c r="R379" s="13">
        <v>20.399999999999999</v>
      </c>
      <c r="S379" s="13">
        <v>20.5</v>
      </c>
      <c r="T379" s="13">
        <v>21.5</v>
      </c>
      <c r="U379" s="13">
        <v>21.2</v>
      </c>
      <c r="V379" s="13">
        <v>20.7</v>
      </c>
      <c r="W379" s="13">
        <v>18.2</v>
      </c>
      <c r="X379" s="13">
        <v>18.2</v>
      </c>
      <c r="Y379" s="13">
        <v>19.3</v>
      </c>
      <c r="Z379" s="13">
        <v>18.8</v>
      </c>
      <c r="AA379" s="13">
        <v>18.8</v>
      </c>
      <c r="AB379" s="13">
        <v>19.2</v>
      </c>
      <c r="AC379" s="13">
        <v>19.8</v>
      </c>
      <c r="AD379" s="13">
        <v>19.399999999999999</v>
      </c>
      <c r="AE379" s="13">
        <v>19.3</v>
      </c>
      <c r="AF379" s="13">
        <v>19.100000000000001</v>
      </c>
      <c r="AG379" s="13">
        <v>18.899999999999999</v>
      </c>
      <c r="AH379" s="13">
        <v>19.2</v>
      </c>
      <c r="AI379" s="13">
        <v>19.5</v>
      </c>
      <c r="AJ379" s="13">
        <v>19.2</v>
      </c>
      <c r="AK379" s="13">
        <v>19.600000000000001</v>
      </c>
      <c r="AL379" s="13">
        <v>20.100000000000001</v>
      </c>
    </row>
    <row r="380" spans="1:38" x14ac:dyDescent="0.2">
      <c r="A380" s="11" t="s">
        <v>311</v>
      </c>
      <c r="B380" s="12" t="s">
        <v>334</v>
      </c>
      <c r="C380" s="12" t="s">
        <v>334</v>
      </c>
      <c r="D380" s="12" t="s">
        <v>334</v>
      </c>
      <c r="E380" s="12" t="s">
        <v>334</v>
      </c>
      <c r="F380" s="12" t="s">
        <v>334</v>
      </c>
      <c r="G380" s="12" t="s">
        <v>334</v>
      </c>
      <c r="H380" s="12" t="s">
        <v>334</v>
      </c>
      <c r="I380" s="12" t="s">
        <v>334</v>
      </c>
      <c r="J380" s="12" t="s">
        <v>334</v>
      </c>
      <c r="K380" s="12" t="s">
        <v>334</v>
      </c>
      <c r="L380" s="12" t="s">
        <v>334</v>
      </c>
      <c r="M380" s="12" t="s">
        <v>334</v>
      </c>
      <c r="N380" s="12" t="s">
        <v>334</v>
      </c>
      <c r="O380" s="12" t="s">
        <v>334</v>
      </c>
      <c r="P380" s="12" t="s">
        <v>334</v>
      </c>
      <c r="Q380" s="12" t="s">
        <v>334</v>
      </c>
      <c r="R380" s="13">
        <v>17.3</v>
      </c>
      <c r="S380" s="13">
        <v>22</v>
      </c>
      <c r="T380" s="13">
        <v>18.2</v>
      </c>
      <c r="U380" s="13">
        <v>17.8</v>
      </c>
      <c r="V380" s="13">
        <v>16.399999999999999</v>
      </c>
      <c r="W380" s="13">
        <v>17.600000000000001</v>
      </c>
      <c r="X380" s="13">
        <v>17.899999999999999</v>
      </c>
      <c r="Y380" s="13">
        <v>17</v>
      </c>
      <c r="Z380" s="13">
        <v>17.7</v>
      </c>
      <c r="AA380" s="13">
        <v>16.399999999999999</v>
      </c>
      <c r="AB380" s="13">
        <v>16.3</v>
      </c>
      <c r="AC380" s="13">
        <v>17.2</v>
      </c>
      <c r="AD380" s="13">
        <v>16.399999999999999</v>
      </c>
      <c r="AE380" s="13">
        <v>16</v>
      </c>
      <c r="AF380" s="13">
        <v>15.6</v>
      </c>
      <c r="AG380" s="13">
        <v>14.6</v>
      </c>
      <c r="AH380" s="13">
        <v>16.8</v>
      </c>
      <c r="AI380" s="13">
        <v>15.3</v>
      </c>
      <c r="AJ380" s="13">
        <v>16.399999999999999</v>
      </c>
      <c r="AK380" s="13">
        <v>17.5</v>
      </c>
      <c r="AL380" s="13">
        <v>17.8</v>
      </c>
    </row>
    <row r="381" spans="1:38" x14ac:dyDescent="0.2">
      <c r="A381" s="11" t="s">
        <v>312</v>
      </c>
      <c r="B381" s="12" t="s">
        <v>334</v>
      </c>
      <c r="C381" s="12" t="s">
        <v>334</v>
      </c>
      <c r="D381" s="12" t="s">
        <v>334</v>
      </c>
      <c r="E381" s="12" t="s">
        <v>334</v>
      </c>
      <c r="F381" s="12" t="s">
        <v>334</v>
      </c>
      <c r="G381" s="12" t="s">
        <v>334</v>
      </c>
      <c r="H381" s="12" t="s">
        <v>334</v>
      </c>
      <c r="I381" s="12" t="s">
        <v>334</v>
      </c>
      <c r="J381" s="12" t="s">
        <v>334</v>
      </c>
      <c r="K381" s="12" t="s">
        <v>334</v>
      </c>
      <c r="L381" s="12" t="s">
        <v>334</v>
      </c>
      <c r="M381" s="12" t="s">
        <v>334</v>
      </c>
      <c r="N381" s="12" t="s">
        <v>334</v>
      </c>
      <c r="O381" s="12" t="s">
        <v>334</v>
      </c>
      <c r="P381" s="12" t="s">
        <v>334</v>
      </c>
      <c r="Q381" s="13">
        <v>19.399999999999999</v>
      </c>
      <c r="R381" s="13">
        <v>21.7</v>
      </c>
      <c r="S381" s="13">
        <v>19</v>
      </c>
      <c r="T381" s="12" t="s">
        <v>334</v>
      </c>
      <c r="U381" s="13">
        <v>21.8</v>
      </c>
      <c r="V381" s="12" t="s">
        <v>334</v>
      </c>
      <c r="W381" s="13">
        <v>18.100000000000001</v>
      </c>
      <c r="X381" s="13">
        <v>19.3</v>
      </c>
      <c r="Y381" s="13">
        <v>19.5</v>
      </c>
      <c r="Z381" s="13">
        <v>17.2</v>
      </c>
      <c r="AA381" s="13">
        <v>18.3</v>
      </c>
      <c r="AB381" s="13">
        <v>21.4</v>
      </c>
      <c r="AC381" s="13">
        <v>19.399999999999999</v>
      </c>
      <c r="AD381" s="13">
        <v>19</v>
      </c>
      <c r="AE381" s="13">
        <v>19.7</v>
      </c>
      <c r="AF381" s="13">
        <v>19.899999999999999</v>
      </c>
      <c r="AG381" s="13">
        <v>18.8</v>
      </c>
      <c r="AH381" s="13">
        <v>20.2</v>
      </c>
      <c r="AI381" s="13">
        <v>19.600000000000001</v>
      </c>
      <c r="AJ381" s="13">
        <v>20.399999999999999</v>
      </c>
      <c r="AK381" s="13">
        <v>19.8</v>
      </c>
      <c r="AL381" s="13">
        <v>19.899999999999999</v>
      </c>
    </row>
    <row r="382" spans="1:38" x14ac:dyDescent="0.2">
      <c r="A382" s="11" t="s">
        <v>313</v>
      </c>
      <c r="B382" s="12" t="s">
        <v>334</v>
      </c>
      <c r="C382" s="12" t="s">
        <v>334</v>
      </c>
      <c r="D382" s="12" t="s">
        <v>334</v>
      </c>
      <c r="E382" s="12" t="s">
        <v>334</v>
      </c>
      <c r="F382" s="12" t="s">
        <v>334</v>
      </c>
      <c r="G382" s="12" t="s">
        <v>334</v>
      </c>
      <c r="H382" s="12" t="s">
        <v>334</v>
      </c>
      <c r="I382" s="12" t="s">
        <v>334</v>
      </c>
      <c r="J382" s="12" t="s">
        <v>334</v>
      </c>
      <c r="K382" s="12" t="s">
        <v>334</v>
      </c>
      <c r="L382" s="12" t="s">
        <v>334</v>
      </c>
      <c r="M382" s="12" t="s">
        <v>334</v>
      </c>
      <c r="N382" s="12" t="s">
        <v>334</v>
      </c>
      <c r="O382" s="12" t="s">
        <v>334</v>
      </c>
      <c r="P382" s="12" t="s">
        <v>334</v>
      </c>
      <c r="Q382" s="13">
        <v>18.2</v>
      </c>
      <c r="R382" s="12" t="s">
        <v>334</v>
      </c>
      <c r="S382" s="13">
        <v>20.6</v>
      </c>
      <c r="T382" s="13">
        <v>18.8</v>
      </c>
      <c r="U382" s="13">
        <v>17.899999999999999</v>
      </c>
      <c r="V382" s="13">
        <v>15.2</v>
      </c>
      <c r="W382" s="13">
        <v>16.600000000000001</v>
      </c>
      <c r="X382" s="13">
        <v>18.2</v>
      </c>
      <c r="Y382" s="13">
        <v>22.4</v>
      </c>
      <c r="Z382" s="13">
        <v>21.7</v>
      </c>
      <c r="AA382" s="13">
        <v>20.3</v>
      </c>
      <c r="AB382" s="13">
        <v>20.6</v>
      </c>
      <c r="AC382" s="13">
        <v>20.100000000000001</v>
      </c>
      <c r="AD382" s="13">
        <v>21.1</v>
      </c>
      <c r="AE382" s="13">
        <v>19.5</v>
      </c>
      <c r="AF382" s="13">
        <v>18.7</v>
      </c>
      <c r="AG382" s="13">
        <v>19.2</v>
      </c>
      <c r="AH382" s="13">
        <v>19.3</v>
      </c>
      <c r="AI382" s="13">
        <v>19.600000000000001</v>
      </c>
      <c r="AJ382" s="13">
        <v>19.8</v>
      </c>
      <c r="AK382" s="13">
        <v>20</v>
      </c>
      <c r="AL382" s="13">
        <v>20.3</v>
      </c>
    </row>
    <row r="383" spans="1:38" x14ac:dyDescent="0.2">
      <c r="A383" s="11" t="s">
        <v>314</v>
      </c>
      <c r="B383" s="12" t="s">
        <v>334</v>
      </c>
      <c r="C383" s="12" t="s">
        <v>334</v>
      </c>
      <c r="D383" s="12" t="s">
        <v>334</v>
      </c>
      <c r="E383" s="12" t="s">
        <v>334</v>
      </c>
      <c r="F383" s="12" t="s">
        <v>334</v>
      </c>
      <c r="G383" s="12" t="s">
        <v>334</v>
      </c>
      <c r="H383" s="12" t="s">
        <v>334</v>
      </c>
      <c r="I383" s="12" t="s">
        <v>334</v>
      </c>
      <c r="J383" s="12" t="s">
        <v>334</v>
      </c>
      <c r="K383" s="13">
        <v>21.1</v>
      </c>
      <c r="L383" s="13">
        <v>17.899999999999999</v>
      </c>
      <c r="M383" s="13">
        <v>18.7</v>
      </c>
      <c r="N383" s="13">
        <v>17.7</v>
      </c>
      <c r="O383" s="13">
        <v>18.2</v>
      </c>
      <c r="P383" s="13">
        <v>18</v>
      </c>
      <c r="Q383" s="13">
        <v>18.399999999999999</v>
      </c>
      <c r="R383" s="13">
        <v>20.9</v>
      </c>
      <c r="S383" s="13">
        <v>22</v>
      </c>
      <c r="T383" s="13">
        <v>20</v>
      </c>
      <c r="U383" s="13">
        <v>22.2</v>
      </c>
      <c r="V383" s="13">
        <v>20.9</v>
      </c>
      <c r="W383" s="13">
        <v>22</v>
      </c>
      <c r="X383" s="13">
        <v>21.8</v>
      </c>
      <c r="Y383" s="13">
        <v>23</v>
      </c>
      <c r="Z383" s="13">
        <v>22.9</v>
      </c>
      <c r="AA383" s="13">
        <v>23.8</v>
      </c>
      <c r="AB383" s="13">
        <v>20.2</v>
      </c>
      <c r="AC383" s="13">
        <v>21.6</v>
      </c>
      <c r="AD383" s="13">
        <v>22.7</v>
      </c>
      <c r="AE383" s="13">
        <v>22.5</v>
      </c>
      <c r="AF383" s="13">
        <v>22.2</v>
      </c>
      <c r="AG383" s="13">
        <v>22.1</v>
      </c>
      <c r="AH383" s="13">
        <v>22.7</v>
      </c>
      <c r="AI383" s="13">
        <v>23.9</v>
      </c>
      <c r="AJ383" s="13">
        <v>23.9</v>
      </c>
      <c r="AK383" s="13">
        <v>23.9</v>
      </c>
      <c r="AL383" s="13">
        <v>24.7</v>
      </c>
    </row>
    <row r="384" spans="1:38" x14ac:dyDescent="0.2">
      <c r="A384" s="11" t="s">
        <v>315</v>
      </c>
      <c r="B384" s="12" t="s">
        <v>334</v>
      </c>
      <c r="C384" s="12" t="s">
        <v>334</v>
      </c>
      <c r="D384" s="12" t="s">
        <v>334</v>
      </c>
      <c r="E384" s="12" t="s">
        <v>334</v>
      </c>
      <c r="F384" s="12" t="s">
        <v>334</v>
      </c>
      <c r="G384" s="12" t="s">
        <v>334</v>
      </c>
      <c r="H384" s="12" t="s">
        <v>334</v>
      </c>
      <c r="I384" s="12" t="s">
        <v>334</v>
      </c>
      <c r="J384" s="12" t="s">
        <v>334</v>
      </c>
      <c r="K384" s="12" t="s">
        <v>334</v>
      </c>
      <c r="L384" s="12" t="s">
        <v>334</v>
      </c>
      <c r="M384" s="12" t="s">
        <v>334</v>
      </c>
      <c r="N384" s="12" t="s">
        <v>334</v>
      </c>
      <c r="O384" s="13">
        <v>21.8</v>
      </c>
      <c r="P384" s="13">
        <v>20.8</v>
      </c>
      <c r="Q384" s="13">
        <v>21.7</v>
      </c>
      <c r="R384" s="13">
        <v>21</v>
      </c>
      <c r="S384" s="13">
        <v>22.4</v>
      </c>
      <c r="T384" s="13">
        <v>21.9</v>
      </c>
      <c r="U384" s="13">
        <v>21.3</v>
      </c>
      <c r="V384" s="13">
        <v>22.2</v>
      </c>
      <c r="W384" s="13">
        <v>21.1</v>
      </c>
      <c r="X384" s="13">
        <v>18.5</v>
      </c>
      <c r="Y384" s="13">
        <v>20.399999999999999</v>
      </c>
      <c r="Z384" s="13">
        <v>20.8</v>
      </c>
      <c r="AA384" s="13">
        <v>20.5</v>
      </c>
      <c r="AB384" s="13">
        <v>20.6</v>
      </c>
      <c r="AC384" s="13">
        <v>20.5</v>
      </c>
      <c r="AD384" s="13">
        <v>20.9</v>
      </c>
      <c r="AE384" s="13">
        <v>21</v>
      </c>
      <c r="AF384" s="13">
        <v>21.4</v>
      </c>
      <c r="AG384" s="13">
        <v>21</v>
      </c>
      <c r="AH384" s="13">
        <v>20.6</v>
      </c>
      <c r="AI384" s="13">
        <v>20.7</v>
      </c>
      <c r="AJ384" s="13">
        <v>21.4</v>
      </c>
      <c r="AK384" s="13">
        <v>21</v>
      </c>
      <c r="AL384" s="13">
        <v>20.100000000000001</v>
      </c>
    </row>
    <row r="385" spans="1:38" x14ac:dyDescent="0.2">
      <c r="A385" s="11" t="s">
        <v>316</v>
      </c>
      <c r="B385" s="12" t="s">
        <v>334</v>
      </c>
      <c r="C385" s="12" t="s">
        <v>334</v>
      </c>
      <c r="D385" s="12" t="s">
        <v>334</v>
      </c>
      <c r="E385" s="12" t="s">
        <v>334</v>
      </c>
      <c r="F385" s="12" t="s">
        <v>334</v>
      </c>
      <c r="G385" s="12" t="s">
        <v>334</v>
      </c>
      <c r="H385" s="12" t="s">
        <v>334</v>
      </c>
      <c r="I385" s="12" t="s">
        <v>334</v>
      </c>
      <c r="J385" s="12" t="s">
        <v>334</v>
      </c>
      <c r="K385" s="12" t="s">
        <v>334</v>
      </c>
      <c r="L385" s="12" t="s">
        <v>334</v>
      </c>
      <c r="M385" s="12" t="s">
        <v>334</v>
      </c>
      <c r="N385" s="12" t="s">
        <v>334</v>
      </c>
      <c r="O385" s="12" t="s">
        <v>334</v>
      </c>
      <c r="P385" s="12" t="s">
        <v>334</v>
      </c>
      <c r="Q385" s="12" t="s">
        <v>334</v>
      </c>
      <c r="R385" s="12" t="s">
        <v>334</v>
      </c>
      <c r="S385" s="13">
        <v>20.2</v>
      </c>
      <c r="T385" s="12" t="s">
        <v>334</v>
      </c>
      <c r="U385" s="12" t="s">
        <v>334</v>
      </c>
      <c r="V385" s="12" t="s">
        <v>334</v>
      </c>
      <c r="W385" s="12" t="s">
        <v>334</v>
      </c>
      <c r="X385" s="13">
        <v>20.7</v>
      </c>
      <c r="Y385" s="13">
        <v>20.2</v>
      </c>
      <c r="Z385" s="13">
        <v>21</v>
      </c>
      <c r="AA385" s="13">
        <v>22.4</v>
      </c>
      <c r="AB385" s="13">
        <v>20.5</v>
      </c>
      <c r="AC385" s="13">
        <v>19.3</v>
      </c>
      <c r="AD385" s="13">
        <v>19</v>
      </c>
      <c r="AE385" s="13">
        <v>21.2</v>
      </c>
      <c r="AF385" s="13">
        <v>19.899999999999999</v>
      </c>
      <c r="AG385" s="13">
        <v>22</v>
      </c>
      <c r="AH385" s="13">
        <v>21.5</v>
      </c>
      <c r="AI385" s="13">
        <v>22.3</v>
      </c>
      <c r="AJ385" s="13">
        <v>23.1</v>
      </c>
      <c r="AK385" s="13">
        <v>23</v>
      </c>
      <c r="AL385" s="13">
        <v>21.2</v>
      </c>
    </row>
    <row r="386" spans="1:38" x14ac:dyDescent="0.2">
      <c r="A386" s="11" t="s">
        <v>317</v>
      </c>
      <c r="B386" s="12" t="s">
        <v>334</v>
      </c>
      <c r="C386" s="12" t="s">
        <v>334</v>
      </c>
      <c r="D386" s="12" t="s">
        <v>334</v>
      </c>
      <c r="E386" s="12" t="s">
        <v>334</v>
      </c>
      <c r="F386" s="12" t="s">
        <v>334</v>
      </c>
      <c r="G386" s="12" t="s">
        <v>334</v>
      </c>
      <c r="H386" s="12" t="s">
        <v>334</v>
      </c>
      <c r="I386" s="12" t="s">
        <v>334</v>
      </c>
      <c r="J386" s="12" t="s">
        <v>334</v>
      </c>
      <c r="K386" s="13">
        <v>20.100000000000001</v>
      </c>
      <c r="L386" s="13">
        <v>21.5</v>
      </c>
      <c r="M386" s="13">
        <v>21</v>
      </c>
      <c r="N386" s="13">
        <v>20.7</v>
      </c>
      <c r="O386" s="13">
        <v>21.5</v>
      </c>
      <c r="P386" s="13">
        <v>22</v>
      </c>
      <c r="Q386" s="13">
        <v>22.2</v>
      </c>
      <c r="R386" s="13">
        <v>22.1</v>
      </c>
      <c r="S386" s="13">
        <v>23.5</v>
      </c>
      <c r="T386" s="13">
        <v>23.2</v>
      </c>
      <c r="U386" s="13">
        <v>22.5</v>
      </c>
      <c r="V386" s="13">
        <v>23.3</v>
      </c>
      <c r="W386" s="13">
        <v>23.1</v>
      </c>
      <c r="X386" s="13">
        <v>22.9</v>
      </c>
      <c r="Y386" s="13">
        <v>23.3</v>
      </c>
      <c r="Z386" s="13">
        <v>23.4</v>
      </c>
      <c r="AA386" s="13">
        <v>23.4</v>
      </c>
      <c r="AB386" s="13">
        <v>23.4</v>
      </c>
      <c r="AC386" s="13">
        <v>23.5</v>
      </c>
      <c r="AD386" s="13">
        <v>23.3</v>
      </c>
      <c r="AE386" s="13">
        <v>23.4</v>
      </c>
      <c r="AF386" s="13">
        <v>23.2</v>
      </c>
      <c r="AG386" s="13">
        <v>23.5</v>
      </c>
      <c r="AH386" s="13">
        <v>23.5</v>
      </c>
      <c r="AI386" s="13">
        <v>23.7</v>
      </c>
      <c r="AJ386" s="13">
        <v>24.1</v>
      </c>
      <c r="AK386" s="13">
        <v>24.1</v>
      </c>
      <c r="AL386" s="13">
        <v>24.2</v>
      </c>
    </row>
    <row r="387" spans="1:38" x14ac:dyDescent="0.2">
      <c r="A387" s="11" t="s">
        <v>318</v>
      </c>
      <c r="B387" s="12" t="s">
        <v>334</v>
      </c>
      <c r="C387" s="12" t="s">
        <v>334</v>
      </c>
      <c r="D387" s="12" t="s">
        <v>334</v>
      </c>
      <c r="E387" s="12" t="s">
        <v>334</v>
      </c>
      <c r="F387" s="12" t="s">
        <v>334</v>
      </c>
      <c r="G387" s="12" t="s">
        <v>334</v>
      </c>
      <c r="H387" s="12" t="s">
        <v>334</v>
      </c>
      <c r="I387" s="12" t="s">
        <v>334</v>
      </c>
      <c r="J387" s="12" t="s">
        <v>334</v>
      </c>
      <c r="K387" s="12" t="s">
        <v>334</v>
      </c>
      <c r="L387" s="12" t="s">
        <v>334</v>
      </c>
      <c r="M387" s="12" t="s">
        <v>334</v>
      </c>
      <c r="N387" s="13">
        <v>27.9</v>
      </c>
      <c r="O387" s="13">
        <v>21.7</v>
      </c>
      <c r="P387" s="13">
        <v>23</v>
      </c>
      <c r="Q387" s="13">
        <v>22.3</v>
      </c>
      <c r="R387" s="13">
        <v>22.5</v>
      </c>
      <c r="S387" s="13">
        <v>22.5</v>
      </c>
      <c r="T387" s="13">
        <v>22.3</v>
      </c>
      <c r="U387" s="13">
        <v>23.9</v>
      </c>
      <c r="V387" s="13">
        <v>24</v>
      </c>
      <c r="W387" s="13">
        <v>21.4</v>
      </c>
      <c r="X387" s="13">
        <v>21</v>
      </c>
      <c r="Y387" s="13">
        <v>20.2</v>
      </c>
      <c r="Z387" s="13">
        <v>20.9</v>
      </c>
      <c r="AA387" s="13">
        <v>21.6</v>
      </c>
      <c r="AB387" s="13">
        <v>22</v>
      </c>
      <c r="AC387" s="13">
        <v>21.5</v>
      </c>
      <c r="AD387" s="13">
        <v>21.1</v>
      </c>
      <c r="AE387" s="13">
        <v>21</v>
      </c>
      <c r="AF387" s="13">
        <v>21.4</v>
      </c>
      <c r="AG387" s="13">
        <v>21.7</v>
      </c>
      <c r="AH387" s="13">
        <v>21.8</v>
      </c>
      <c r="AI387" s="13">
        <v>21.6</v>
      </c>
      <c r="AJ387" s="13">
        <v>21.6</v>
      </c>
      <c r="AK387" s="13">
        <v>22.4</v>
      </c>
      <c r="AL387" s="13">
        <v>22.1</v>
      </c>
    </row>
    <row r="388" spans="1:38" x14ac:dyDescent="0.2">
      <c r="A388" s="11" t="s">
        <v>319</v>
      </c>
      <c r="B388" s="12" t="s">
        <v>334</v>
      </c>
      <c r="C388" s="12" t="s">
        <v>334</v>
      </c>
      <c r="D388" s="12" t="s">
        <v>334</v>
      </c>
      <c r="E388" s="12" t="s">
        <v>334</v>
      </c>
      <c r="F388" s="12" t="s">
        <v>334</v>
      </c>
      <c r="G388" s="12" t="s">
        <v>334</v>
      </c>
      <c r="H388" s="12" t="s">
        <v>334</v>
      </c>
      <c r="I388" s="12" t="s">
        <v>334</v>
      </c>
      <c r="J388" s="12" t="s">
        <v>334</v>
      </c>
      <c r="K388" s="12" t="s">
        <v>334</v>
      </c>
      <c r="L388" s="12" t="s">
        <v>334</v>
      </c>
      <c r="M388" s="12" t="s">
        <v>334</v>
      </c>
      <c r="N388" s="12" t="s">
        <v>334</v>
      </c>
      <c r="O388" s="12" t="s">
        <v>334</v>
      </c>
      <c r="P388" s="12" t="s">
        <v>334</v>
      </c>
      <c r="Q388" s="12" t="s">
        <v>334</v>
      </c>
      <c r="R388" s="12" t="s">
        <v>334</v>
      </c>
      <c r="S388" s="12" t="s">
        <v>334</v>
      </c>
      <c r="T388" s="13">
        <v>16.8</v>
      </c>
      <c r="U388" s="13">
        <v>16.5</v>
      </c>
      <c r="V388" s="13">
        <v>17.2</v>
      </c>
      <c r="W388" s="13">
        <v>16.2</v>
      </c>
      <c r="X388" s="13">
        <v>17.8</v>
      </c>
      <c r="Y388" s="13">
        <v>18.2</v>
      </c>
      <c r="Z388" s="13">
        <v>19.3</v>
      </c>
      <c r="AA388" s="13">
        <v>19.100000000000001</v>
      </c>
      <c r="AB388" s="13">
        <v>19</v>
      </c>
      <c r="AC388" s="13">
        <v>18.600000000000001</v>
      </c>
      <c r="AD388" s="13">
        <v>19.600000000000001</v>
      </c>
      <c r="AE388" s="13">
        <v>20</v>
      </c>
      <c r="AF388" s="13">
        <v>20.100000000000001</v>
      </c>
      <c r="AG388" s="13">
        <v>19.399999999999999</v>
      </c>
      <c r="AH388" s="13">
        <v>20.6</v>
      </c>
      <c r="AI388" s="13">
        <v>20.5</v>
      </c>
      <c r="AJ388" s="13">
        <v>20.8</v>
      </c>
      <c r="AK388" s="13">
        <v>21</v>
      </c>
      <c r="AL388" s="13">
        <v>21.3</v>
      </c>
    </row>
    <row r="389" spans="1:38" x14ac:dyDescent="0.2">
      <c r="A389" s="11" t="s">
        <v>320</v>
      </c>
      <c r="B389" s="12" t="s">
        <v>334</v>
      </c>
      <c r="C389" s="12" t="s">
        <v>334</v>
      </c>
      <c r="D389" s="12" t="s">
        <v>334</v>
      </c>
      <c r="E389" s="12" t="s">
        <v>334</v>
      </c>
      <c r="F389" s="12" t="s">
        <v>334</v>
      </c>
      <c r="G389" s="12" t="s">
        <v>334</v>
      </c>
      <c r="H389" s="12" t="s">
        <v>334</v>
      </c>
      <c r="I389" s="12" t="s">
        <v>334</v>
      </c>
      <c r="J389" s="12" t="s">
        <v>334</v>
      </c>
      <c r="K389" s="13">
        <v>20</v>
      </c>
      <c r="L389" s="13">
        <v>18.899999999999999</v>
      </c>
      <c r="M389" s="13">
        <v>16.5</v>
      </c>
      <c r="N389" s="13">
        <v>20.6</v>
      </c>
      <c r="O389" s="13">
        <v>22</v>
      </c>
      <c r="P389" s="13">
        <v>20.6</v>
      </c>
      <c r="Q389" s="13">
        <v>18.899999999999999</v>
      </c>
      <c r="R389" s="13">
        <v>18</v>
      </c>
      <c r="S389" s="13">
        <v>17</v>
      </c>
      <c r="T389" s="13">
        <v>16.100000000000001</v>
      </c>
      <c r="U389" s="13">
        <v>20.3</v>
      </c>
      <c r="V389" s="13">
        <v>18</v>
      </c>
      <c r="W389" s="13">
        <v>18.899999999999999</v>
      </c>
      <c r="X389" s="13">
        <v>18.3</v>
      </c>
      <c r="Y389" s="13">
        <v>18.8</v>
      </c>
      <c r="Z389" s="13">
        <v>18.7</v>
      </c>
      <c r="AA389" s="13">
        <v>17.600000000000001</v>
      </c>
      <c r="AB389" s="13">
        <v>18.100000000000001</v>
      </c>
      <c r="AC389" s="13">
        <v>18.7</v>
      </c>
      <c r="AD389" s="13">
        <v>16.8</v>
      </c>
      <c r="AE389" s="13">
        <v>16.600000000000001</v>
      </c>
      <c r="AF389" s="13">
        <v>17</v>
      </c>
      <c r="AG389" s="13">
        <v>16.7</v>
      </c>
      <c r="AH389" s="13">
        <v>16.899999999999999</v>
      </c>
      <c r="AI389" s="13">
        <v>17.600000000000001</v>
      </c>
      <c r="AJ389" s="13">
        <v>18.3</v>
      </c>
      <c r="AK389" s="13">
        <v>18.3</v>
      </c>
      <c r="AL389" s="13">
        <v>17.5</v>
      </c>
    </row>
    <row r="390" spans="1:38" x14ac:dyDescent="0.2">
      <c r="A390" s="11" t="s">
        <v>321</v>
      </c>
      <c r="B390" s="12" t="s">
        <v>334</v>
      </c>
      <c r="C390" s="12" t="s">
        <v>334</v>
      </c>
      <c r="D390" s="12" t="s">
        <v>334</v>
      </c>
      <c r="E390" s="12" t="s">
        <v>334</v>
      </c>
      <c r="F390" s="12" t="s">
        <v>334</v>
      </c>
      <c r="G390" s="12" t="s">
        <v>334</v>
      </c>
      <c r="H390" s="12" t="s">
        <v>334</v>
      </c>
      <c r="I390" s="12" t="s">
        <v>334</v>
      </c>
      <c r="J390" s="12" t="s">
        <v>334</v>
      </c>
      <c r="K390" s="12" t="s">
        <v>334</v>
      </c>
      <c r="L390" s="12" t="s">
        <v>334</v>
      </c>
      <c r="M390" s="12" t="s">
        <v>334</v>
      </c>
      <c r="N390" s="12" t="s">
        <v>334</v>
      </c>
      <c r="O390" s="12" t="s">
        <v>334</v>
      </c>
      <c r="P390" s="13">
        <v>25.5</v>
      </c>
      <c r="Q390" s="13">
        <v>22.8</v>
      </c>
      <c r="R390" s="13">
        <v>30.9</v>
      </c>
      <c r="S390" s="13">
        <v>24.3</v>
      </c>
      <c r="T390" s="13">
        <v>27.8</v>
      </c>
      <c r="U390" s="13">
        <v>24.8</v>
      </c>
      <c r="V390" s="13">
        <v>27.9</v>
      </c>
      <c r="W390" s="12" t="s">
        <v>334</v>
      </c>
      <c r="X390" s="12" t="s">
        <v>334</v>
      </c>
      <c r="Y390" s="12" t="s">
        <v>334</v>
      </c>
      <c r="Z390" s="12" t="s">
        <v>334</v>
      </c>
      <c r="AA390" s="12" t="s">
        <v>334</v>
      </c>
      <c r="AB390" s="12" t="s">
        <v>334</v>
      </c>
      <c r="AC390" s="12" t="s">
        <v>334</v>
      </c>
      <c r="AD390" s="12" t="s">
        <v>334</v>
      </c>
      <c r="AE390" s="12" t="s">
        <v>334</v>
      </c>
      <c r="AF390" s="12" t="s">
        <v>334</v>
      </c>
      <c r="AG390" s="12" t="s">
        <v>334</v>
      </c>
      <c r="AH390" s="12" t="s">
        <v>334</v>
      </c>
      <c r="AI390" s="12" t="s">
        <v>334</v>
      </c>
      <c r="AJ390" s="12" t="s">
        <v>334</v>
      </c>
      <c r="AK390" s="12" t="s">
        <v>334</v>
      </c>
      <c r="AL390" s="12" t="s">
        <v>334</v>
      </c>
    </row>
    <row r="391" spans="1:38" x14ac:dyDescent="0.2">
      <c r="A391" s="11" t="s">
        <v>322</v>
      </c>
      <c r="B391" s="12" t="s">
        <v>334</v>
      </c>
      <c r="C391" s="12" t="s">
        <v>334</v>
      </c>
      <c r="D391" s="12" t="s">
        <v>334</v>
      </c>
      <c r="E391" s="12" t="s">
        <v>334</v>
      </c>
      <c r="F391" s="12" t="s">
        <v>334</v>
      </c>
      <c r="G391" s="12" t="s">
        <v>334</v>
      </c>
      <c r="H391" s="12" t="s">
        <v>334</v>
      </c>
      <c r="I391" s="12" t="s">
        <v>334</v>
      </c>
      <c r="J391" s="12" t="s">
        <v>334</v>
      </c>
      <c r="K391" s="12" t="s">
        <v>334</v>
      </c>
      <c r="L391" s="12" t="s">
        <v>334</v>
      </c>
      <c r="M391" s="12" t="s">
        <v>334</v>
      </c>
      <c r="N391" s="12" t="s">
        <v>334</v>
      </c>
      <c r="O391" s="13">
        <v>22.8</v>
      </c>
      <c r="P391" s="13">
        <v>19</v>
      </c>
      <c r="Q391" s="13">
        <v>16.5</v>
      </c>
      <c r="R391" s="13">
        <v>17.899999999999999</v>
      </c>
      <c r="S391" s="13">
        <v>16.7</v>
      </c>
      <c r="T391" s="13">
        <v>16.7</v>
      </c>
      <c r="U391" s="13">
        <v>19.2</v>
      </c>
      <c r="V391" s="13">
        <v>17.899999999999999</v>
      </c>
      <c r="W391" s="13">
        <v>16.5</v>
      </c>
      <c r="X391" s="13">
        <v>17.600000000000001</v>
      </c>
      <c r="Y391" s="13">
        <v>17.8</v>
      </c>
      <c r="Z391" s="13">
        <v>19.8</v>
      </c>
      <c r="AA391" s="13">
        <v>21.3</v>
      </c>
      <c r="AB391" s="13">
        <v>20.7</v>
      </c>
      <c r="AC391" s="13">
        <v>20.2</v>
      </c>
      <c r="AD391" s="13">
        <v>19.7</v>
      </c>
      <c r="AE391" s="13">
        <v>19.399999999999999</v>
      </c>
      <c r="AF391" s="13">
        <v>18.7</v>
      </c>
      <c r="AG391" s="13">
        <v>20</v>
      </c>
      <c r="AH391" s="13">
        <v>20.8</v>
      </c>
      <c r="AI391" s="13">
        <v>20.7</v>
      </c>
      <c r="AJ391" s="13">
        <v>20.8</v>
      </c>
      <c r="AK391" s="13">
        <v>21.1</v>
      </c>
      <c r="AL391" s="13">
        <v>21.2</v>
      </c>
    </row>
    <row r="392" spans="1:38" x14ac:dyDescent="0.2">
      <c r="A392" s="11" t="s">
        <v>323</v>
      </c>
      <c r="B392" s="12" t="s">
        <v>334</v>
      </c>
      <c r="C392" s="12" t="s">
        <v>334</v>
      </c>
      <c r="D392" s="12" t="s">
        <v>334</v>
      </c>
      <c r="E392" s="12" t="s">
        <v>334</v>
      </c>
      <c r="F392" s="12" t="s">
        <v>334</v>
      </c>
      <c r="G392" s="12" t="s">
        <v>334</v>
      </c>
      <c r="H392" s="12" t="s">
        <v>334</v>
      </c>
      <c r="I392" s="12" t="s">
        <v>334</v>
      </c>
      <c r="J392" s="12" t="s">
        <v>334</v>
      </c>
      <c r="K392" s="12" t="s">
        <v>334</v>
      </c>
      <c r="L392" s="12" t="s">
        <v>334</v>
      </c>
      <c r="M392" s="12" t="s">
        <v>334</v>
      </c>
      <c r="N392" s="12" t="s">
        <v>334</v>
      </c>
      <c r="O392" s="12" t="s">
        <v>334</v>
      </c>
      <c r="P392" s="12" t="s">
        <v>334</v>
      </c>
      <c r="Q392" s="13">
        <v>18.8</v>
      </c>
      <c r="R392" s="13">
        <v>18.899999999999999</v>
      </c>
      <c r="S392" s="13">
        <v>23.8</v>
      </c>
      <c r="T392" s="13">
        <v>22.4</v>
      </c>
      <c r="U392" s="13">
        <v>18.8</v>
      </c>
      <c r="V392" s="13">
        <v>16.399999999999999</v>
      </c>
      <c r="W392" s="13">
        <v>17.5</v>
      </c>
      <c r="X392" s="13">
        <v>18.399999999999999</v>
      </c>
      <c r="Y392" s="13">
        <v>18.899999999999999</v>
      </c>
      <c r="Z392" s="13">
        <v>19.399999999999999</v>
      </c>
      <c r="AA392" s="13">
        <v>20.100000000000001</v>
      </c>
      <c r="AB392" s="13">
        <v>21.5</v>
      </c>
      <c r="AC392" s="13">
        <v>19.899999999999999</v>
      </c>
      <c r="AD392" s="13">
        <v>19.100000000000001</v>
      </c>
      <c r="AE392" s="13">
        <v>21.5</v>
      </c>
      <c r="AF392" s="13">
        <v>20.399999999999999</v>
      </c>
      <c r="AG392" s="13">
        <v>19.600000000000001</v>
      </c>
      <c r="AH392" s="13">
        <v>17.7</v>
      </c>
      <c r="AI392" s="13">
        <v>19.2</v>
      </c>
      <c r="AJ392" s="13">
        <v>18.5</v>
      </c>
      <c r="AK392" s="13">
        <v>19</v>
      </c>
      <c r="AL392" s="13">
        <v>20.2</v>
      </c>
    </row>
    <row r="393" spans="1:38" x14ac:dyDescent="0.2">
      <c r="A393" s="11" t="s">
        <v>324</v>
      </c>
      <c r="B393" s="12" t="s">
        <v>334</v>
      </c>
      <c r="C393" s="12" t="s">
        <v>334</v>
      </c>
      <c r="D393" s="12" t="s">
        <v>334</v>
      </c>
      <c r="E393" s="12" t="s">
        <v>334</v>
      </c>
      <c r="F393" s="12" t="s">
        <v>334</v>
      </c>
      <c r="G393" s="12" t="s">
        <v>334</v>
      </c>
      <c r="H393" s="12" t="s">
        <v>334</v>
      </c>
      <c r="I393" s="12" t="s">
        <v>334</v>
      </c>
      <c r="J393" s="12" t="s">
        <v>334</v>
      </c>
      <c r="K393" s="12" t="s">
        <v>334</v>
      </c>
      <c r="L393" s="12" t="s">
        <v>334</v>
      </c>
      <c r="M393" s="12" t="s">
        <v>334</v>
      </c>
      <c r="N393" s="12" t="s">
        <v>334</v>
      </c>
      <c r="O393" s="12" t="s">
        <v>334</v>
      </c>
      <c r="P393" s="13">
        <v>19.7</v>
      </c>
      <c r="Q393" s="13">
        <v>18.7</v>
      </c>
      <c r="R393" s="13">
        <v>19</v>
      </c>
      <c r="S393" s="13">
        <v>19.100000000000001</v>
      </c>
      <c r="T393" s="13">
        <v>19.600000000000001</v>
      </c>
      <c r="U393" s="13">
        <v>18</v>
      </c>
      <c r="V393" s="13">
        <v>18</v>
      </c>
      <c r="W393" s="13">
        <v>18.899999999999999</v>
      </c>
      <c r="X393" s="13">
        <v>18.600000000000001</v>
      </c>
      <c r="Y393" s="13">
        <v>18.600000000000001</v>
      </c>
      <c r="Z393" s="13">
        <v>18.7</v>
      </c>
      <c r="AA393" s="13">
        <v>18.3</v>
      </c>
      <c r="AB393" s="13">
        <v>18.399999999999999</v>
      </c>
      <c r="AC393" s="13">
        <v>18.899999999999999</v>
      </c>
      <c r="AD393" s="13">
        <v>18.399999999999999</v>
      </c>
      <c r="AE393" s="13">
        <v>18.399999999999999</v>
      </c>
      <c r="AF393" s="13">
        <v>18.3</v>
      </c>
      <c r="AG393" s="13">
        <v>17.7</v>
      </c>
      <c r="AH393" s="13">
        <v>18.100000000000001</v>
      </c>
      <c r="AI393" s="13">
        <v>17.8</v>
      </c>
      <c r="AJ393" s="13">
        <v>17.899999999999999</v>
      </c>
      <c r="AK393" s="13">
        <v>18.2</v>
      </c>
      <c r="AL393" s="13">
        <v>18.2</v>
      </c>
    </row>
    <row r="394" spans="1:38" x14ac:dyDescent="0.2">
      <c r="A394" s="11" t="s">
        <v>325</v>
      </c>
      <c r="B394" s="12" t="s">
        <v>334</v>
      </c>
      <c r="C394" s="12" t="s">
        <v>334</v>
      </c>
      <c r="D394" s="12" t="s">
        <v>334</v>
      </c>
      <c r="E394" s="12" t="s">
        <v>334</v>
      </c>
      <c r="F394" s="12" t="s">
        <v>334</v>
      </c>
      <c r="G394" s="12" t="s">
        <v>334</v>
      </c>
      <c r="H394" s="12" t="s">
        <v>334</v>
      </c>
      <c r="I394" s="12" t="s">
        <v>334</v>
      </c>
      <c r="J394" s="12" t="s">
        <v>334</v>
      </c>
      <c r="K394" s="12" t="s">
        <v>334</v>
      </c>
      <c r="L394" s="12" t="s">
        <v>334</v>
      </c>
      <c r="M394" s="12" t="s">
        <v>334</v>
      </c>
      <c r="N394" s="12" t="s">
        <v>334</v>
      </c>
      <c r="O394" s="12" t="s">
        <v>334</v>
      </c>
      <c r="P394" s="13">
        <v>24.1</v>
      </c>
      <c r="Q394" s="13">
        <v>24.6</v>
      </c>
      <c r="R394" s="13">
        <v>24.9</v>
      </c>
      <c r="S394" s="13">
        <v>21.7</v>
      </c>
      <c r="T394" s="13">
        <v>21.3</v>
      </c>
      <c r="U394" s="13">
        <v>22</v>
      </c>
      <c r="V394" s="13">
        <v>22.7</v>
      </c>
      <c r="W394" s="13">
        <v>23.2</v>
      </c>
      <c r="X394" s="13">
        <v>25.6</v>
      </c>
      <c r="Y394" s="13">
        <v>25.6</v>
      </c>
      <c r="Z394" s="13">
        <v>25.7</v>
      </c>
      <c r="AA394" s="13">
        <v>25.7</v>
      </c>
      <c r="AB394" s="13">
        <v>25.5</v>
      </c>
      <c r="AC394" s="13">
        <v>25.7</v>
      </c>
      <c r="AD394" s="13">
        <v>26.1</v>
      </c>
      <c r="AE394" s="13">
        <v>26</v>
      </c>
      <c r="AF394" s="13">
        <v>26.1</v>
      </c>
      <c r="AG394" s="13">
        <v>26</v>
      </c>
      <c r="AH394" s="13">
        <v>26</v>
      </c>
      <c r="AI394" s="13">
        <v>26</v>
      </c>
      <c r="AJ394" s="13">
        <v>26</v>
      </c>
      <c r="AK394" s="13">
        <v>26.1</v>
      </c>
      <c r="AL394" s="13">
        <v>26</v>
      </c>
    </row>
    <row r="395" spans="1:38" x14ac:dyDescent="0.2">
      <c r="A395" s="11" t="s">
        <v>326</v>
      </c>
      <c r="B395" s="12" t="s">
        <v>334</v>
      </c>
      <c r="C395" s="12" t="s">
        <v>334</v>
      </c>
      <c r="D395" s="12" t="s">
        <v>334</v>
      </c>
      <c r="E395" s="12" t="s">
        <v>334</v>
      </c>
      <c r="F395" s="12" t="s">
        <v>334</v>
      </c>
      <c r="G395" s="12" t="s">
        <v>334</v>
      </c>
      <c r="H395" s="12" t="s">
        <v>334</v>
      </c>
      <c r="I395" s="12" t="s">
        <v>334</v>
      </c>
      <c r="J395" s="12" t="s">
        <v>334</v>
      </c>
      <c r="K395" s="13">
        <v>18.3</v>
      </c>
      <c r="L395" s="13">
        <v>18.7</v>
      </c>
      <c r="M395" s="13">
        <v>18.8</v>
      </c>
      <c r="N395" s="13">
        <v>18.3</v>
      </c>
      <c r="O395" s="13">
        <v>19</v>
      </c>
      <c r="P395" s="13">
        <v>19.600000000000001</v>
      </c>
      <c r="Q395" s="13">
        <v>19.3</v>
      </c>
      <c r="R395" s="13">
        <v>19.399999999999999</v>
      </c>
      <c r="S395" s="13">
        <v>20</v>
      </c>
      <c r="T395" s="13">
        <v>19.3</v>
      </c>
      <c r="U395" s="13">
        <v>19.3</v>
      </c>
      <c r="V395" s="13">
        <v>19.3</v>
      </c>
      <c r="W395" s="13">
        <v>19.7</v>
      </c>
      <c r="X395" s="13">
        <v>19.8</v>
      </c>
      <c r="Y395" s="13">
        <v>20</v>
      </c>
      <c r="Z395" s="13">
        <v>20.100000000000001</v>
      </c>
      <c r="AA395" s="13">
        <v>20</v>
      </c>
      <c r="AB395" s="13">
        <v>19.899999999999999</v>
      </c>
      <c r="AC395" s="13">
        <v>20.399999999999999</v>
      </c>
      <c r="AD395" s="13">
        <v>20.7</v>
      </c>
      <c r="AE395" s="13">
        <v>20.8</v>
      </c>
      <c r="AF395" s="13">
        <v>20.9</v>
      </c>
      <c r="AG395" s="13">
        <v>20.8</v>
      </c>
      <c r="AH395" s="13">
        <v>21.3</v>
      </c>
      <c r="AI395" s="13">
        <v>21.2</v>
      </c>
      <c r="AJ395" s="13">
        <v>21.4</v>
      </c>
      <c r="AK395" s="13">
        <v>21.3</v>
      </c>
      <c r="AL395" s="13">
        <v>21.4</v>
      </c>
    </row>
    <row r="396" spans="1:38" x14ac:dyDescent="0.2">
      <c r="A396" s="11" t="s">
        <v>327</v>
      </c>
      <c r="B396" s="12" t="s">
        <v>334</v>
      </c>
      <c r="C396" s="12" t="s">
        <v>334</v>
      </c>
      <c r="D396" s="12" t="s">
        <v>334</v>
      </c>
      <c r="E396" s="12" t="s">
        <v>334</v>
      </c>
      <c r="F396" s="12" t="s">
        <v>334</v>
      </c>
      <c r="G396" s="12" t="s">
        <v>334</v>
      </c>
      <c r="H396" s="12" t="s">
        <v>334</v>
      </c>
      <c r="I396" s="12" t="s">
        <v>334</v>
      </c>
      <c r="J396" s="12" t="s">
        <v>334</v>
      </c>
      <c r="K396" s="12" t="s">
        <v>334</v>
      </c>
      <c r="L396" s="12" t="s">
        <v>334</v>
      </c>
      <c r="M396" s="12" t="s">
        <v>334</v>
      </c>
      <c r="N396" s="13">
        <v>25.2</v>
      </c>
      <c r="O396" s="13">
        <v>25.6</v>
      </c>
      <c r="P396" s="13">
        <v>25.4</v>
      </c>
      <c r="Q396" s="13">
        <v>26.7</v>
      </c>
      <c r="R396" s="13">
        <v>25.7</v>
      </c>
      <c r="S396" s="13">
        <v>26.9</v>
      </c>
      <c r="T396" s="13">
        <v>25.8</v>
      </c>
      <c r="U396" s="13">
        <v>25.6</v>
      </c>
      <c r="V396" s="13">
        <v>24.8</v>
      </c>
      <c r="W396" s="13">
        <v>23</v>
      </c>
      <c r="X396" s="13">
        <v>24.3</v>
      </c>
      <c r="Y396" s="13">
        <v>24.7</v>
      </c>
      <c r="Z396" s="13">
        <v>23.3</v>
      </c>
      <c r="AA396" s="13">
        <v>23.5</v>
      </c>
      <c r="AB396" s="13">
        <v>23.4</v>
      </c>
      <c r="AC396" s="13">
        <v>24.3</v>
      </c>
      <c r="AD396" s="13">
        <v>24.1</v>
      </c>
      <c r="AE396" s="13">
        <v>23.3</v>
      </c>
      <c r="AF396" s="13">
        <v>23</v>
      </c>
      <c r="AG396" s="13">
        <v>25.5</v>
      </c>
      <c r="AH396" s="13">
        <v>26.4</v>
      </c>
      <c r="AI396" s="13">
        <v>26.7</v>
      </c>
      <c r="AJ396" s="13">
        <v>25.8</v>
      </c>
      <c r="AK396" s="13">
        <v>24.8</v>
      </c>
      <c r="AL396" s="13">
        <v>25.8</v>
      </c>
    </row>
    <row r="397" spans="1:38" x14ac:dyDescent="0.2">
      <c r="A397" s="11" t="s">
        <v>328</v>
      </c>
      <c r="B397" s="12" t="s">
        <v>334</v>
      </c>
      <c r="C397" s="12" t="s">
        <v>334</v>
      </c>
      <c r="D397" s="12" t="s">
        <v>334</v>
      </c>
      <c r="E397" s="12" t="s">
        <v>334</v>
      </c>
      <c r="F397" s="12" t="s">
        <v>334</v>
      </c>
      <c r="G397" s="12" t="s">
        <v>334</v>
      </c>
      <c r="H397" s="12" t="s">
        <v>334</v>
      </c>
      <c r="I397" s="12" t="s">
        <v>334</v>
      </c>
      <c r="J397" s="12" t="s">
        <v>334</v>
      </c>
      <c r="K397" s="12" t="s">
        <v>334</v>
      </c>
      <c r="L397" s="12" t="s">
        <v>334</v>
      </c>
      <c r="M397" s="12" t="s">
        <v>334</v>
      </c>
      <c r="N397" s="12" t="s">
        <v>334</v>
      </c>
      <c r="O397" s="13">
        <v>24.3</v>
      </c>
      <c r="P397" s="13">
        <v>23.3</v>
      </c>
      <c r="Q397" s="13">
        <v>23</v>
      </c>
      <c r="R397" s="13">
        <v>24.3</v>
      </c>
      <c r="S397" s="13">
        <v>23.3</v>
      </c>
      <c r="T397" s="13">
        <v>23.9</v>
      </c>
      <c r="U397" s="13">
        <v>24</v>
      </c>
      <c r="V397" s="13">
        <v>22.8</v>
      </c>
      <c r="W397" s="13">
        <v>21.3</v>
      </c>
      <c r="X397" s="13">
        <v>23.2</v>
      </c>
      <c r="Y397" s="13">
        <v>22.4</v>
      </c>
      <c r="Z397" s="13">
        <v>22.3</v>
      </c>
      <c r="AA397" s="13">
        <v>22.6</v>
      </c>
      <c r="AB397" s="13">
        <v>21.9</v>
      </c>
      <c r="AC397" s="13">
        <v>22.3</v>
      </c>
      <c r="AD397" s="13">
        <v>22.2</v>
      </c>
      <c r="AE397" s="13">
        <v>22</v>
      </c>
      <c r="AF397" s="13">
        <v>21.9</v>
      </c>
      <c r="AG397" s="13">
        <v>22.4</v>
      </c>
      <c r="AH397" s="13">
        <v>21.9</v>
      </c>
      <c r="AI397" s="13">
        <v>22.2</v>
      </c>
      <c r="AJ397" s="13">
        <v>21.8</v>
      </c>
      <c r="AK397" s="13">
        <v>21.5</v>
      </c>
      <c r="AL397" s="13">
        <v>21.7</v>
      </c>
    </row>
    <row r="398" spans="1:38" x14ac:dyDescent="0.2">
      <c r="A398" s="11" t="s">
        <v>329</v>
      </c>
      <c r="B398" s="12" t="s">
        <v>334</v>
      </c>
      <c r="C398" s="12" t="s">
        <v>334</v>
      </c>
      <c r="D398" s="12" t="s">
        <v>334</v>
      </c>
      <c r="E398" s="12" t="s">
        <v>334</v>
      </c>
      <c r="F398" s="12" t="s">
        <v>334</v>
      </c>
      <c r="G398" s="12" t="s">
        <v>334</v>
      </c>
      <c r="H398" s="12" t="s">
        <v>334</v>
      </c>
      <c r="I398" s="12" t="s">
        <v>334</v>
      </c>
      <c r="J398" s="12" t="s">
        <v>334</v>
      </c>
      <c r="K398" s="12" t="s">
        <v>334</v>
      </c>
      <c r="L398" s="12" t="s">
        <v>334</v>
      </c>
      <c r="M398" s="12" t="s">
        <v>334</v>
      </c>
      <c r="N398" s="12" t="s">
        <v>334</v>
      </c>
      <c r="O398" s="13">
        <v>21.7</v>
      </c>
      <c r="P398" s="13">
        <v>23.4</v>
      </c>
      <c r="Q398" s="13">
        <v>23.3</v>
      </c>
      <c r="R398" s="13">
        <v>22.6</v>
      </c>
      <c r="S398" s="13">
        <v>21.7</v>
      </c>
      <c r="T398" s="13">
        <v>22.4</v>
      </c>
      <c r="U398" s="13">
        <v>21.1</v>
      </c>
      <c r="V398" s="13">
        <v>22.1</v>
      </c>
      <c r="W398" s="13">
        <v>22.2</v>
      </c>
      <c r="X398" s="13">
        <v>22.1</v>
      </c>
      <c r="Y398" s="13">
        <v>22.4</v>
      </c>
      <c r="Z398" s="13">
        <v>22.6</v>
      </c>
      <c r="AA398" s="13">
        <v>22.4</v>
      </c>
      <c r="AB398" s="13">
        <v>22.5</v>
      </c>
      <c r="AC398" s="13">
        <v>23.2</v>
      </c>
      <c r="AD398" s="13">
        <v>23.4</v>
      </c>
      <c r="AE398" s="13">
        <v>23.1</v>
      </c>
      <c r="AF398" s="13">
        <v>23.2</v>
      </c>
      <c r="AG398" s="13">
        <v>23.3</v>
      </c>
      <c r="AH398" s="13">
        <v>23.7</v>
      </c>
      <c r="AI398" s="13">
        <v>23.9</v>
      </c>
      <c r="AJ398" s="13">
        <v>23.9</v>
      </c>
      <c r="AK398" s="13">
        <v>24</v>
      </c>
      <c r="AL398" s="13">
        <v>24.2</v>
      </c>
    </row>
    <row r="399" spans="1:38" x14ac:dyDescent="0.2">
      <c r="A399" s="11" t="s">
        <v>330</v>
      </c>
      <c r="B399" s="12" t="s">
        <v>334</v>
      </c>
      <c r="C399" s="12" t="s">
        <v>334</v>
      </c>
      <c r="D399" s="12" t="s">
        <v>334</v>
      </c>
      <c r="E399" s="12" t="s">
        <v>334</v>
      </c>
      <c r="F399" s="12" t="s">
        <v>334</v>
      </c>
      <c r="G399" s="12" t="s">
        <v>334</v>
      </c>
      <c r="H399" s="12" t="s">
        <v>334</v>
      </c>
      <c r="I399" s="12" t="s">
        <v>334</v>
      </c>
      <c r="J399" s="12" t="s">
        <v>334</v>
      </c>
      <c r="K399" s="12" t="s">
        <v>334</v>
      </c>
      <c r="L399" s="12" t="s">
        <v>334</v>
      </c>
      <c r="M399" s="12" t="s">
        <v>334</v>
      </c>
      <c r="N399" s="12" t="s">
        <v>334</v>
      </c>
      <c r="O399" s="12" t="s">
        <v>334</v>
      </c>
      <c r="P399" s="12" t="s">
        <v>334</v>
      </c>
      <c r="Q399" s="12" t="s">
        <v>334</v>
      </c>
      <c r="R399" s="12" t="s">
        <v>334</v>
      </c>
      <c r="S399" s="12" t="s">
        <v>334</v>
      </c>
      <c r="T399" s="12" t="s">
        <v>334</v>
      </c>
      <c r="U399" s="12" t="s">
        <v>334</v>
      </c>
      <c r="V399" s="12" t="s">
        <v>334</v>
      </c>
      <c r="W399" s="12" t="s">
        <v>334</v>
      </c>
      <c r="X399" s="12" t="s">
        <v>334</v>
      </c>
      <c r="Y399" s="12" t="s">
        <v>334</v>
      </c>
      <c r="Z399" s="12" t="s">
        <v>334</v>
      </c>
      <c r="AA399" s="12" t="s">
        <v>334</v>
      </c>
      <c r="AB399" s="12" t="s">
        <v>334</v>
      </c>
      <c r="AC399" s="12" t="s">
        <v>334</v>
      </c>
      <c r="AD399" s="12" t="s">
        <v>334</v>
      </c>
      <c r="AE399" s="12" t="s">
        <v>334</v>
      </c>
      <c r="AF399" s="12" t="s">
        <v>334</v>
      </c>
      <c r="AG399" s="12" t="s">
        <v>334</v>
      </c>
      <c r="AH399" s="12" t="s">
        <v>334</v>
      </c>
      <c r="AI399" s="12" t="s">
        <v>334</v>
      </c>
      <c r="AJ399" s="12" t="s">
        <v>334</v>
      </c>
      <c r="AK399" s="12" t="s">
        <v>334</v>
      </c>
      <c r="AL399" s="12" t="s">
        <v>334</v>
      </c>
    </row>
    <row r="400" spans="1:38" x14ac:dyDescent="0.2">
      <c r="A400" s="11" t="s">
        <v>331</v>
      </c>
      <c r="B400" s="12" t="s">
        <v>334</v>
      </c>
      <c r="C400" s="12" t="s">
        <v>334</v>
      </c>
      <c r="D400" s="12" t="s">
        <v>334</v>
      </c>
      <c r="E400" s="12" t="s">
        <v>334</v>
      </c>
      <c r="F400" s="12" t="s">
        <v>334</v>
      </c>
      <c r="G400" s="12" t="s">
        <v>334</v>
      </c>
      <c r="H400" s="12" t="s">
        <v>334</v>
      </c>
      <c r="I400" s="12" t="s">
        <v>334</v>
      </c>
      <c r="J400" s="12" t="s">
        <v>334</v>
      </c>
      <c r="K400" s="12" t="s">
        <v>334</v>
      </c>
      <c r="L400" s="12" t="s">
        <v>334</v>
      </c>
      <c r="M400" s="12" t="s">
        <v>334</v>
      </c>
      <c r="N400" s="12" t="s">
        <v>334</v>
      </c>
      <c r="O400" s="12" t="s">
        <v>334</v>
      </c>
      <c r="P400" s="12" t="s">
        <v>334</v>
      </c>
      <c r="Q400" s="12" t="s">
        <v>334</v>
      </c>
      <c r="R400" s="12" t="s">
        <v>334</v>
      </c>
      <c r="S400" s="12" t="s">
        <v>334</v>
      </c>
      <c r="T400" s="12" t="s">
        <v>334</v>
      </c>
      <c r="U400" s="12" t="s">
        <v>334</v>
      </c>
      <c r="V400" s="12" t="s">
        <v>334</v>
      </c>
      <c r="W400" s="12" t="s">
        <v>334</v>
      </c>
      <c r="X400" s="12" t="s">
        <v>334</v>
      </c>
      <c r="Y400" s="13">
        <v>22.5</v>
      </c>
      <c r="Z400" s="13">
        <v>21.7</v>
      </c>
      <c r="AA400" s="13">
        <v>21.7</v>
      </c>
      <c r="AB400" s="13">
        <v>19.5</v>
      </c>
      <c r="AC400" s="13">
        <v>20.5</v>
      </c>
      <c r="AD400" s="13">
        <v>19.3</v>
      </c>
      <c r="AE400" s="13">
        <v>19</v>
      </c>
      <c r="AF400" s="13">
        <v>18.7</v>
      </c>
      <c r="AG400" s="13">
        <v>19.899999999999999</v>
      </c>
      <c r="AH400" s="13">
        <v>21.4</v>
      </c>
      <c r="AI400" s="13">
        <v>20.3</v>
      </c>
      <c r="AJ400" s="13">
        <v>19.2</v>
      </c>
      <c r="AK400" s="13">
        <v>18.899999999999999</v>
      </c>
      <c r="AL400" s="13">
        <v>19.8</v>
      </c>
    </row>
    <row r="401" spans="1:38" x14ac:dyDescent="0.2">
      <c r="A401" s="11" t="s">
        <v>332</v>
      </c>
      <c r="B401" s="12" t="s">
        <v>334</v>
      </c>
      <c r="C401" s="12" t="s">
        <v>334</v>
      </c>
      <c r="D401" s="12" t="s">
        <v>334</v>
      </c>
      <c r="E401" s="12" t="s">
        <v>334</v>
      </c>
      <c r="F401" s="12" t="s">
        <v>334</v>
      </c>
      <c r="G401" s="12" t="s">
        <v>334</v>
      </c>
      <c r="H401" s="12" t="s">
        <v>334</v>
      </c>
      <c r="I401" s="12" t="s">
        <v>334</v>
      </c>
      <c r="J401" s="12" t="s">
        <v>334</v>
      </c>
      <c r="K401" s="12" t="s">
        <v>334</v>
      </c>
      <c r="L401" s="12" t="s">
        <v>334</v>
      </c>
      <c r="M401" s="12" t="s">
        <v>334</v>
      </c>
      <c r="N401" s="12" t="s">
        <v>334</v>
      </c>
      <c r="O401" s="12" t="s">
        <v>334</v>
      </c>
      <c r="P401" s="12" t="s">
        <v>334</v>
      </c>
      <c r="Q401" s="12" t="s">
        <v>334</v>
      </c>
      <c r="R401" s="12" t="s">
        <v>334</v>
      </c>
      <c r="S401" s="12" t="s">
        <v>334</v>
      </c>
      <c r="T401" s="12" t="s">
        <v>334</v>
      </c>
      <c r="U401" s="12" t="s">
        <v>334</v>
      </c>
      <c r="V401" s="12" t="s">
        <v>334</v>
      </c>
      <c r="W401" s="12" t="s">
        <v>334</v>
      </c>
      <c r="X401" s="12" t="s">
        <v>334</v>
      </c>
      <c r="Y401" s="12" t="s">
        <v>334</v>
      </c>
      <c r="Z401" s="12" t="s">
        <v>334</v>
      </c>
      <c r="AA401" s="12" t="s">
        <v>334</v>
      </c>
      <c r="AB401" s="12" t="s">
        <v>334</v>
      </c>
      <c r="AC401" s="13">
        <v>23.9</v>
      </c>
      <c r="AD401" s="12" t="s">
        <v>334</v>
      </c>
      <c r="AE401" s="12" t="s">
        <v>334</v>
      </c>
      <c r="AF401" s="13">
        <v>18.600000000000001</v>
      </c>
      <c r="AG401" s="13">
        <v>20.7</v>
      </c>
      <c r="AH401" s="13">
        <v>22.9</v>
      </c>
      <c r="AI401" s="13">
        <v>23.7</v>
      </c>
      <c r="AJ401" s="13">
        <v>23.3</v>
      </c>
      <c r="AK401" s="13">
        <v>23.4</v>
      </c>
      <c r="AL401" s="13">
        <v>24.4</v>
      </c>
    </row>
    <row r="402" spans="1:38" x14ac:dyDescent="0.2">
      <c r="A402" s="11" t="s">
        <v>333</v>
      </c>
      <c r="B402" s="12" t="s">
        <v>334</v>
      </c>
      <c r="C402" s="12" t="s">
        <v>334</v>
      </c>
      <c r="D402" s="12" t="s">
        <v>334</v>
      </c>
      <c r="E402" s="12" t="s">
        <v>334</v>
      </c>
      <c r="F402" s="12" t="s">
        <v>334</v>
      </c>
      <c r="G402" s="12" t="s">
        <v>334</v>
      </c>
      <c r="H402" s="12" t="s">
        <v>334</v>
      </c>
      <c r="I402" s="12" t="s">
        <v>334</v>
      </c>
      <c r="J402" s="12" t="s">
        <v>334</v>
      </c>
      <c r="K402" s="12" t="s">
        <v>334</v>
      </c>
      <c r="L402" s="12" t="s">
        <v>334</v>
      </c>
      <c r="M402" s="12" t="s">
        <v>334</v>
      </c>
      <c r="N402" s="12" t="s">
        <v>334</v>
      </c>
      <c r="O402" s="12" t="s">
        <v>334</v>
      </c>
      <c r="P402" s="12" t="s">
        <v>334</v>
      </c>
      <c r="Q402" s="12" t="s">
        <v>334</v>
      </c>
      <c r="R402" s="12" t="s">
        <v>334</v>
      </c>
      <c r="S402" s="12" t="s">
        <v>334</v>
      </c>
      <c r="T402" s="12" t="s">
        <v>334</v>
      </c>
      <c r="U402" s="12" t="s">
        <v>334</v>
      </c>
      <c r="V402" s="12" t="s">
        <v>334</v>
      </c>
      <c r="W402" s="12" t="s">
        <v>334</v>
      </c>
      <c r="X402" s="12" t="s">
        <v>334</v>
      </c>
      <c r="Y402" s="13">
        <v>20.9</v>
      </c>
      <c r="Z402" s="13">
        <v>22.2</v>
      </c>
      <c r="AA402" s="13">
        <v>22.8</v>
      </c>
      <c r="AB402" s="13">
        <v>22.7</v>
      </c>
      <c r="AC402" s="13">
        <v>23</v>
      </c>
      <c r="AD402" s="13">
        <v>22.2</v>
      </c>
      <c r="AE402" s="13">
        <v>21.9</v>
      </c>
      <c r="AF402" s="13">
        <v>22.2</v>
      </c>
      <c r="AG402" s="13">
        <v>21.6</v>
      </c>
      <c r="AH402" s="13">
        <v>21</v>
      </c>
      <c r="AI402" s="13">
        <v>21.1</v>
      </c>
      <c r="AJ402" s="13">
        <v>20.7</v>
      </c>
      <c r="AK402" s="13">
        <v>20.6</v>
      </c>
      <c r="AL402" s="13">
        <v>20.3</v>
      </c>
    </row>
    <row r="403" spans="1:38" ht="14.25" x14ac:dyDescent="0.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row>
    <row r="404" spans="1:38" ht="14.25" x14ac:dyDescent="0.2">
      <c r="A404" s="8" t="s">
        <v>335</v>
      </c>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row>
    <row r="405" spans="1:38" ht="14.25" x14ac:dyDescent="0.2">
      <c r="A405" s="8" t="s">
        <v>334</v>
      </c>
      <c r="B405" s="8" t="s">
        <v>336</v>
      </c>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row>
    <row r="406" spans="1:38" ht="14.25" x14ac:dyDescent="0.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row>
    <row r="407" spans="1:38" ht="14.25" x14ac:dyDescent="0.2">
      <c r="A407" s="8" t="s">
        <v>249</v>
      </c>
      <c r="B407" s="8" t="s">
        <v>250</v>
      </c>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row>
    <row r="408" spans="1:38" ht="14.25" x14ac:dyDescent="0.2">
      <c r="A408" s="8" t="s">
        <v>251</v>
      </c>
      <c r="B408" s="8" t="s">
        <v>341</v>
      </c>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row>
    <row r="409" spans="1:38" ht="14.25" x14ac:dyDescent="0.2">
      <c r="A409" s="8" t="s">
        <v>252</v>
      </c>
      <c r="B409" s="8" t="s">
        <v>253</v>
      </c>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row>
    <row r="410" spans="1:38" ht="14.25" x14ac:dyDescent="0.2">
      <c r="A410" s="8" t="s">
        <v>254</v>
      </c>
      <c r="B410" s="8" t="s">
        <v>339</v>
      </c>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row>
    <row r="411" spans="1:38" ht="14.25" x14ac:dyDescent="0.2">
      <c r="A411" s="8" t="s">
        <v>255</v>
      </c>
      <c r="B411" s="8" t="s">
        <v>256</v>
      </c>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row>
    <row r="412" spans="1:38" ht="14.25" x14ac:dyDescent="0.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row>
    <row r="413" spans="1:38" x14ac:dyDescent="0.2">
      <c r="A413" s="11" t="s">
        <v>257</v>
      </c>
      <c r="B413" s="11" t="s">
        <v>258</v>
      </c>
      <c r="C413" s="11" t="s">
        <v>259</v>
      </c>
      <c r="D413" s="11" t="s">
        <v>260</v>
      </c>
      <c r="E413" s="11" t="s">
        <v>261</v>
      </c>
      <c r="F413" s="11" t="s">
        <v>262</v>
      </c>
      <c r="G413" s="11" t="s">
        <v>263</v>
      </c>
      <c r="H413" s="11" t="s">
        <v>264</v>
      </c>
      <c r="I413" s="11" t="s">
        <v>265</v>
      </c>
      <c r="J413" s="11" t="s">
        <v>266</v>
      </c>
      <c r="K413" s="11" t="s">
        <v>267</v>
      </c>
      <c r="L413" s="11" t="s">
        <v>268</v>
      </c>
      <c r="M413" s="11" t="s">
        <v>269</v>
      </c>
      <c r="N413" s="11" t="s">
        <v>270</v>
      </c>
      <c r="O413" s="11" t="s">
        <v>271</v>
      </c>
      <c r="P413" s="11" t="s">
        <v>272</v>
      </c>
      <c r="Q413" s="11" t="s">
        <v>273</v>
      </c>
      <c r="R413" s="11" t="s">
        <v>274</v>
      </c>
      <c r="S413" s="11" t="s">
        <v>275</v>
      </c>
      <c r="T413" s="11" t="s">
        <v>276</v>
      </c>
      <c r="U413" s="11" t="s">
        <v>277</v>
      </c>
      <c r="V413" s="11" t="s">
        <v>278</v>
      </c>
      <c r="W413" s="11" t="s">
        <v>279</v>
      </c>
      <c r="X413" s="11" t="s">
        <v>280</v>
      </c>
      <c r="Y413" s="11" t="s">
        <v>281</v>
      </c>
      <c r="Z413" s="11" t="s">
        <v>282</v>
      </c>
      <c r="AA413" s="11" t="s">
        <v>283</v>
      </c>
      <c r="AB413" s="11" t="s">
        <v>284</v>
      </c>
      <c r="AC413" s="11" t="s">
        <v>285</v>
      </c>
      <c r="AD413" s="11" t="s">
        <v>286</v>
      </c>
      <c r="AE413" s="11" t="s">
        <v>287</v>
      </c>
      <c r="AF413" s="11" t="s">
        <v>288</v>
      </c>
      <c r="AG413" s="11" t="s">
        <v>289</v>
      </c>
      <c r="AH413" s="11" t="s">
        <v>290</v>
      </c>
      <c r="AI413" s="11" t="s">
        <v>291</v>
      </c>
      <c r="AJ413" s="11" t="s">
        <v>292</v>
      </c>
      <c r="AK413" s="11" t="s">
        <v>293</v>
      </c>
      <c r="AL413" s="11" t="s">
        <v>294</v>
      </c>
    </row>
    <row r="414" spans="1:38" x14ac:dyDescent="0.2">
      <c r="A414" s="11" t="s">
        <v>295</v>
      </c>
      <c r="B414" s="12" t="s">
        <v>334</v>
      </c>
      <c r="C414" s="12" t="s">
        <v>334</v>
      </c>
      <c r="D414" s="12" t="s">
        <v>334</v>
      </c>
      <c r="E414" s="12" t="s">
        <v>334</v>
      </c>
      <c r="F414" s="12" t="s">
        <v>334</v>
      </c>
      <c r="G414" s="12" t="s">
        <v>334</v>
      </c>
      <c r="H414" s="12" t="s">
        <v>334</v>
      </c>
      <c r="I414" s="12" t="s">
        <v>334</v>
      </c>
      <c r="J414" s="12" t="s">
        <v>334</v>
      </c>
      <c r="K414" s="12" t="s">
        <v>334</v>
      </c>
      <c r="L414" s="12" t="s">
        <v>334</v>
      </c>
      <c r="M414" s="12" t="s">
        <v>334</v>
      </c>
      <c r="N414" s="12" t="s">
        <v>334</v>
      </c>
      <c r="O414" s="12" t="s">
        <v>334</v>
      </c>
      <c r="P414" s="12" t="s">
        <v>334</v>
      </c>
      <c r="Q414" s="12" t="s">
        <v>334</v>
      </c>
      <c r="R414" s="12" t="s">
        <v>334</v>
      </c>
      <c r="S414" s="12" t="s">
        <v>334</v>
      </c>
      <c r="T414" s="12" t="s">
        <v>334</v>
      </c>
      <c r="U414" s="13">
        <v>21.4</v>
      </c>
      <c r="V414" s="13">
        <v>21.6</v>
      </c>
      <c r="W414" s="13">
        <v>21.4</v>
      </c>
      <c r="X414" s="13">
        <v>21.5</v>
      </c>
      <c r="Y414" s="13">
        <v>21.7</v>
      </c>
      <c r="Z414" s="13">
        <v>21.7</v>
      </c>
      <c r="AA414" s="13">
        <v>21.8</v>
      </c>
      <c r="AB414" s="13">
        <v>21.9</v>
      </c>
      <c r="AC414" s="13">
        <v>21.9</v>
      </c>
      <c r="AD414" s="13">
        <v>22</v>
      </c>
      <c r="AE414" s="13">
        <v>21.9</v>
      </c>
      <c r="AF414" s="13">
        <v>22.2</v>
      </c>
      <c r="AG414" s="13">
        <v>22.3</v>
      </c>
      <c r="AH414" s="13">
        <v>22.3</v>
      </c>
      <c r="AI414" s="13">
        <v>22.4</v>
      </c>
      <c r="AJ414" s="13">
        <v>22.5</v>
      </c>
      <c r="AK414" s="13">
        <v>22.6</v>
      </c>
      <c r="AL414" s="13">
        <v>22.8</v>
      </c>
    </row>
    <row r="415" spans="1:38" x14ac:dyDescent="0.2">
      <c r="A415" s="11" t="s">
        <v>296</v>
      </c>
      <c r="B415" s="12" t="s">
        <v>334</v>
      </c>
      <c r="C415" s="12" t="s">
        <v>334</v>
      </c>
      <c r="D415" s="12" t="s">
        <v>334</v>
      </c>
      <c r="E415" s="12" t="s">
        <v>334</v>
      </c>
      <c r="F415" s="12" t="s">
        <v>334</v>
      </c>
      <c r="G415" s="12" t="s">
        <v>334</v>
      </c>
      <c r="H415" s="12" t="s">
        <v>334</v>
      </c>
      <c r="I415" s="12" t="s">
        <v>334</v>
      </c>
      <c r="J415" s="12" t="s">
        <v>334</v>
      </c>
      <c r="K415" s="12" t="s">
        <v>334</v>
      </c>
      <c r="L415" s="12" t="s">
        <v>334</v>
      </c>
      <c r="M415" s="12" t="s">
        <v>334</v>
      </c>
      <c r="N415" s="12" t="s">
        <v>334</v>
      </c>
      <c r="O415" s="12" t="s">
        <v>334</v>
      </c>
      <c r="P415" s="12" t="s">
        <v>334</v>
      </c>
      <c r="Q415" s="12" t="s">
        <v>334</v>
      </c>
      <c r="R415" s="12" t="s">
        <v>334</v>
      </c>
      <c r="S415" s="12" t="s">
        <v>334</v>
      </c>
      <c r="T415" s="12" t="s">
        <v>334</v>
      </c>
      <c r="U415" s="13">
        <v>21.3</v>
      </c>
      <c r="V415" s="13">
        <v>21.4</v>
      </c>
      <c r="W415" s="13">
        <v>21.3</v>
      </c>
      <c r="X415" s="13">
        <v>21.3</v>
      </c>
      <c r="Y415" s="13">
        <v>21.5</v>
      </c>
      <c r="Z415" s="13">
        <v>21.5</v>
      </c>
      <c r="AA415" s="13">
        <v>21.6</v>
      </c>
      <c r="AB415" s="13">
        <v>21.6</v>
      </c>
      <c r="AC415" s="13">
        <v>21.7</v>
      </c>
      <c r="AD415" s="13">
        <v>21.7</v>
      </c>
      <c r="AE415" s="13">
        <v>21.7</v>
      </c>
      <c r="AF415" s="13">
        <v>22</v>
      </c>
      <c r="AG415" s="13">
        <v>22</v>
      </c>
      <c r="AH415" s="13">
        <v>22.1</v>
      </c>
      <c r="AI415" s="13">
        <v>22.1</v>
      </c>
      <c r="AJ415" s="13">
        <v>22.2</v>
      </c>
      <c r="AK415" s="13">
        <v>22.4</v>
      </c>
      <c r="AL415" s="13">
        <v>22.5</v>
      </c>
    </row>
    <row r="416" spans="1:38" x14ac:dyDescent="0.2">
      <c r="A416" s="11" t="s">
        <v>297</v>
      </c>
      <c r="B416" s="12" t="s">
        <v>334</v>
      </c>
      <c r="C416" s="12" t="s">
        <v>334</v>
      </c>
      <c r="D416" s="12" t="s">
        <v>334</v>
      </c>
      <c r="E416" s="12" t="s">
        <v>334</v>
      </c>
      <c r="F416" s="12" t="s">
        <v>334</v>
      </c>
      <c r="G416" s="12" t="s">
        <v>334</v>
      </c>
      <c r="H416" s="12" t="s">
        <v>334</v>
      </c>
      <c r="I416" s="12" t="s">
        <v>334</v>
      </c>
      <c r="J416" s="12" t="s">
        <v>334</v>
      </c>
      <c r="K416" s="12" t="s">
        <v>334</v>
      </c>
      <c r="L416" s="12" t="s">
        <v>334</v>
      </c>
      <c r="M416" s="12" t="s">
        <v>334</v>
      </c>
      <c r="N416" s="13">
        <v>21.1</v>
      </c>
      <c r="O416" s="13">
        <v>21</v>
      </c>
      <c r="P416" s="13">
        <v>21.1</v>
      </c>
      <c r="Q416" s="13">
        <v>21.1</v>
      </c>
      <c r="R416" s="13">
        <v>21.2</v>
      </c>
      <c r="S416" s="13">
        <v>21.3</v>
      </c>
      <c r="T416" s="13">
        <v>21.4</v>
      </c>
      <c r="U416" s="13">
        <v>21.3</v>
      </c>
      <c r="V416" s="13">
        <v>21.4</v>
      </c>
      <c r="W416" s="13">
        <v>21.2</v>
      </c>
      <c r="X416" s="13">
        <v>21.3</v>
      </c>
      <c r="Y416" s="13">
        <v>21.5</v>
      </c>
      <c r="Z416" s="13">
        <v>21.5</v>
      </c>
      <c r="AA416" s="13">
        <v>21.5</v>
      </c>
      <c r="AB416" s="13">
        <v>21.6</v>
      </c>
      <c r="AC416" s="13">
        <v>21.7</v>
      </c>
      <c r="AD416" s="13">
        <v>21.7</v>
      </c>
      <c r="AE416" s="13">
        <v>21.7</v>
      </c>
      <c r="AF416" s="13">
        <v>22</v>
      </c>
      <c r="AG416" s="13">
        <v>22.1</v>
      </c>
      <c r="AH416" s="13">
        <v>22.1</v>
      </c>
      <c r="AI416" s="13">
        <v>22.2</v>
      </c>
      <c r="AJ416" s="13">
        <v>22.3</v>
      </c>
      <c r="AK416" s="13">
        <v>22.4</v>
      </c>
      <c r="AL416" s="13">
        <v>22.6</v>
      </c>
    </row>
    <row r="417" spans="1:38" x14ac:dyDescent="0.2">
      <c r="A417" s="11" t="s">
        <v>298</v>
      </c>
      <c r="B417" s="12" t="s">
        <v>334</v>
      </c>
      <c r="C417" s="12" t="s">
        <v>334</v>
      </c>
      <c r="D417" s="12" t="s">
        <v>334</v>
      </c>
      <c r="E417" s="12" t="s">
        <v>334</v>
      </c>
      <c r="F417" s="12" t="s">
        <v>334</v>
      </c>
      <c r="G417" s="12" t="s">
        <v>334</v>
      </c>
      <c r="H417" s="12" t="s">
        <v>334</v>
      </c>
      <c r="I417" s="12" t="s">
        <v>334</v>
      </c>
      <c r="J417" s="12" t="s">
        <v>334</v>
      </c>
      <c r="K417" s="12" t="s">
        <v>334</v>
      </c>
      <c r="L417" s="12" t="s">
        <v>334</v>
      </c>
      <c r="M417" s="12" t="s">
        <v>334</v>
      </c>
      <c r="N417" s="12" t="s">
        <v>334</v>
      </c>
      <c r="O417" s="12" t="s">
        <v>334</v>
      </c>
      <c r="P417" s="12" t="s">
        <v>334</v>
      </c>
      <c r="Q417" s="12" t="s">
        <v>334</v>
      </c>
      <c r="R417" s="12" t="s">
        <v>334</v>
      </c>
      <c r="S417" s="13">
        <v>21.4</v>
      </c>
      <c r="T417" s="13">
        <v>21.5</v>
      </c>
      <c r="U417" s="13">
        <v>21.2</v>
      </c>
      <c r="V417" s="13">
        <v>21.5</v>
      </c>
      <c r="W417" s="13">
        <v>21.2</v>
      </c>
      <c r="X417" s="13">
        <v>21.2</v>
      </c>
      <c r="Y417" s="13">
        <v>21.5</v>
      </c>
      <c r="Z417" s="13">
        <v>21.5</v>
      </c>
      <c r="AA417" s="13">
        <v>21.6</v>
      </c>
      <c r="AB417" s="13">
        <v>21.7</v>
      </c>
      <c r="AC417" s="13">
        <v>21.7</v>
      </c>
      <c r="AD417" s="13">
        <v>22</v>
      </c>
      <c r="AE417" s="13">
        <v>21.9</v>
      </c>
      <c r="AF417" s="13">
        <v>22.3</v>
      </c>
      <c r="AG417" s="13">
        <v>22.4</v>
      </c>
      <c r="AH417" s="13">
        <v>22.4</v>
      </c>
      <c r="AI417" s="13">
        <v>22.4</v>
      </c>
      <c r="AJ417" s="13">
        <v>22.6</v>
      </c>
      <c r="AK417" s="13">
        <v>22.8</v>
      </c>
      <c r="AL417" s="13">
        <v>22.9</v>
      </c>
    </row>
    <row r="418" spans="1:38" x14ac:dyDescent="0.2">
      <c r="A418" s="11" t="s">
        <v>299</v>
      </c>
      <c r="B418" s="12" t="s">
        <v>334</v>
      </c>
      <c r="C418" s="12" t="s">
        <v>334</v>
      </c>
      <c r="D418" s="12" t="s">
        <v>334</v>
      </c>
      <c r="E418" s="12" t="s">
        <v>334</v>
      </c>
      <c r="F418" s="12" t="s">
        <v>334</v>
      </c>
      <c r="G418" s="12" t="s">
        <v>334</v>
      </c>
      <c r="H418" s="12" t="s">
        <v>334</v>
      </c>
      <c r="I418" s="12" t="s">
        <v>334</v>
      </c>
      <c r="J418" s="12" t="s">
        <v>334</v>
      </c>
      <c r="K418" s="12" t="s">
        <v>334</v>
      </c>
      <c r="L418" s="13">
        <v>21.7</v>
      </c>
      <c r="M418" s="13">
        <v>21.6</v>
      </c>
      <c r="N418" s="13">
        <v>21.8</v>
      </c>
      <c r="O418" s="13">
        <v>21.4</v>
      </c>
      <c r="P418" s="13">
        <v>21.7</v>
      </c>
      <c r="Q418" s="13">
        <v>22.5</v>
      </c>
      <c r="R418" s="13">
        <v>22.7</v>
      </c>
      <c r="S418" s="13">
        <v>22.5</v>
      </c>
      <c r="T418" s="13">
        <v>22.9</v>
      </c>
      <c r="U418" s="13">
        <v>22.9</v>
      </c>
      <c r="V418" s="13">
        <v>23.6</v>
      </c>
      <c r="W418" s="13">
        <v>24.3</v>
      </c>
      <c r="X418" s="13">
        <v>24.1</v>
      </c>
      <c r="Y418" s="13">
        <v>24</v>
      </c>
      <c r="Z418" s="13">
        <v>24</v>
      </c>
      <c r="AA418" s="13">
        <v>24.5</v>
      </c>
      <c r="AB418" s="13">
        <v>24.2</v>
      </c>
      <c r="AC418" s="13">
        <v>24.7</v>
      </c>
      <c r="AD418" s="13">
        <v>25.3</v>
      </c>
      <c r="AE418" s="13">
        <v>25.7</v>
      </c>
      <c r="AF418" s="13">
        <v>25.9</v>
      </c>
      <c r="AG418" s="13">
        <v>25.7</v>
      </c>
      <c r="AH418" s="13">
        <v>26</v>
      </c>
      <c r="AI418" s="13">
        <v>26.2</v>
      </c>
      <c r="AJ418" s="13">
        <v>27.7</v>
      </c>
      <c r="AK418" s="13">
        <v>27.3</v>
      </c>
      <c r="AL418" s="13">
        <v>27.5</v>
      </c>
    </row>
    <row r="419" spans="1:38" x14ac:dyDescent="0.2">
      <c r="A419" s="11" t="s">
        <v>300</v>
      </c>
      <c r="B419" s="12" t="s">
        <v>334</v>
      </c>
      <c r="C419" s="12" t="s">
        <v>334</v>
      </c>
      <c r="D419" s="12" t="s">
        <v>334</v>
      </c>
      <c r="E419" s="12" t="s">
        <v>334</v>
      </c>
      <c r="F419" s="12" t="s">
        <v>334</v>
      </c>
      <c r="G419" s="12" t="s">
        <v>334</v>
      </c>
      <c r="H419" s="12" t="s">
        <v>334</v>
      </c>
      <c r="I419" s="12" t="s">
        <v>334</v>
      </c>
      <c r="J419" s="12" t="s">
        <v>334</v>
      </c>
      <c r="K419" s="12" t="s">
        <v>334</v>
      </c>
      <c r="L419" s="12" t="s">
        <v>334</v>
      </c>
      <c r="M419" s="12" t="s">
        <v>334</v>
      </c>
      <c r="N419" s="12" t="s">
        <v>334</v>
      </c>
      <c r="O419" s="12" t="s">
        <v>334</v>
      </c>
      <c r="P419" s="12" t="s">
        <v>334</v>
      </c>
      <c r="Q419" s="12" t="s">
        <v>334</v>
      </c>
      <c r="R419" s="12" t="s">
        <v>334</v>
      </c>
      <c r="S419" s="12" t="s">
        <v>334</v>
      </c>
      <c r="T419" s="13">
        <v>19</v>
      </c>
      <c r="U419" s="12" t="s">
        <v>334</v>
      </c>
      <c r="V419" s="12" t="s">
        <v>334</v>
      </c>
      <c r="W419" s="13">
        <v>20.3</v>
      </c>
      <c r="X419" s="13">
        <v>19.3</v>
      </c>
      <c r="Y419" s="13">
        <v>19.8</v>
      </c>
      <c r="Z419" s="13">
        <v>20.100000000000001</v>
      </c>
      <c r="AA419" s="13">
        <v>20.9</v>
      </c>
      <c r="AB419" s="13">
        <v>20.100000000000001</v>
      </c>
      <c r="AC419" s="13">
        <v>19.8</v>
      </c>
      <c r="AD419" s="13">
        <v>19.600000000000001</v>
      </c>
      <c r="AE419" s="13">
        <v>19.399999999999999</v>
      </c>
      <c r="AF419" s="13">
        <v>19.3</v>
      </c>
      <c r="AG419" s="13">
        <v>19.100000000000001</v>
      </c>
      <c r="AH419" s="13">
        <v>18.2</v>
      </c>
      <c r="AI419" s="13">
        <v>19.3</v>
      </c>
      <c r="AJ419" s="13">
        <v>19.899999999999999</v>
      </c>
      <c r="AK419" s="13">
        <v>19.100000000000001</v>
      </c>
      <c r="AL419" s="13">
        <v>19.2</v>
      </c>
    </row>
    <row r="420" spans="1:38" x14ac:dyDescent="0.2">
      <c r="A420" s="11" t="s">
        <v>301</v>
      </c>
      <c r="B420" s="12" t="s">
        <v>334</v>
      </c>
      <c r="C420" s="12" t="s">
        <v>334</v>
      </c>
      <c r="D420" s="12" t="s">
        <v>334</v>
      </c>
      <c r="E420" s="12" t="s">
        <v>334</v>
      </c>
      <c r="F420" s="12" t="s">
        <v>334</v>
      </c>
      <c r="G420" s="12" t="s">
        <v>334</v>
      </c>
      <c r="H420" s="12" t="s">
        <v>334</v>
      </c>
      <c r="I420" s="12" t="s">
        <v>334</v>
      </c>
      <c r="J420" s="12" t="s">
        <v>334</v>
      </c>
      <c r="K420" s="12" t="s">
        <v>334</v>
      </c>
      <c r="L420" s="12" t="s">
        <v>334</v>
      </c>
      <c r="M420" s="12" t="s">
        <v>334</v>
      </c>
      <c r="N420" s="12" t="s">
        <v>334</v>
      </c>
      <c r="O420" s="12" t="s">
        <v>334</v>
      </c>
      <c r="P420" s="13">
        <v>26.1</v>
      </c>
      <c r="Q420" s="13">
        <v>24</v>
      </c>
      <c r="R420" s="13">
        <v>23.3</v>
      </c>
      <c r="S420" s="13">
        <v>24.2</v>
      </c>
      <c r="T420" s="13">
        <v>23.6</v>
      </c>
      <c r="U420" s="13">
        <v>23.7</v>
      </c>
      <c r="V420" s="13">
        <v>22.9</v>
      </c>
      <c r="W420" s="13">
        <v>21.9</v>
      </c>
      <c r="X420" s="13">
        <v>22.1</v>
      </c>
      <c r="Y420" s="13">
        <v>22.1</v>
      </c>
      <c r="Z420" s="13">
        <v>21.7</v>
      </c>
      <c r="AA420" s="13">
        <v>21.9</v>
      </c>
      <c r="AB420" s="13">
        <v>20.9</v>
      </c>
      <c r="AC420" s="13">
        <v>21.1</v>
      </c>
      <c r="AD420" s="13">
        <v>21</v>
      </c>
      <c r="AE420" s="13">
        <v>21</v>
      </c>
      <c r="AF420" s="13">
        <v>21</v>
      </c>
      <c r="AG420" s="13">
        <v>21.5</v>
      </c>
      <c r="AH420" s="13">
        <v>21.3</v>
      </c>
      <c r="AI420" s="13">
        <v>20.399999999999999</v>
      </c>
      <c r="AJ420" s="13">
        <v>21</v>
      </c>
      <c r="AK420" s="13">
        <v>21.1</v>
      </c>
      <c r="AL420" s="13">
        <v>20.100000000000001</v>
      </c>
    </row>
    <row r="421" spans="1:38" x14ac:dyDescent="0.2">
      <c r="A421" s="11" t="s">
        <v>302</v>
      </c>
      <c r="B421" s="12" t="s">
        <v>334</v>
      </c>
      <c r="C421" s="12" t="s">
        <v>334</v>
      </c>
      <c r="D421" s="12" t="s">
        <v>334</v>
      </c>
      <c r="E421" s="12" t="s">
        <v>334</v>
      </c>
      <c r="F421" s="12" t="s">
        <v>334</v>
      </c>
      <c r="G421" s="12" t="s">
        <v>334</v>
      </c>
      <c r="H421" s="12" t="s">
        <v>334</v>
      </c>
      <c r="I421" s="12" t="s">
        <v>334</v>
      </c>
      <c r="J421" s="12" t="s">
        <v>334</v>
      </c>
      <c r="K421" s="13">
        <v>22.3</v>
      </c>
      <c r="L421" s="13">
        <v>22.6</v>
      </c>
      <c r="M421" s="13">
        <v>24.2</v>
      </c>
      <c r="N421" s="13">
        <v>23</v>
      </c>
      <c r="O421" s="13">
        <v>24.4</v>
      </c>
      <c r="P421" s="13">
        <v>24.2</v>
      </c>
      <c r="Q421" s="13">
        <v>24.3</v>
      </c>
      <c r="R421" s="13">
        <v>24.1</v>
      </c>
      <c r="S421" s="13">
        <v>24.3</v>
      </c>
      <c r="T421" s="13">
        <v>24.7</v>
      </c>
      <c r="U421" s="13">
        <v>23.1</v>
      </c>
      <c r="V421" s="13">
        <v>22.8</v>
      </c>
      <c r="W421" s="13">
        <v>24.4</v>
      </c>
      <c r="X421" s="13">
        <v>23.5</v>
      </c>
      <c r="Y421" s="13">
        <v>23.7</v>
      </c>
      <c r="Z421" s="13">
        <v>23.9</v>
      </c>
      <c r="AA421" s="13">
        <v>24.2</v>
      </c>
      <c r="AB421" s="13">
        <v>24</v>
      </c>
      <c r="AC421" s="13">
        <v>24.1</v>
      </c>
      <c r="AD421" s="13">
        <v>20.8</v>
      </c>
      <c r="AE421" s="13">
        <v>20.3</v>
      </c>
      <c r="AF421" s="13">
        <v>20.399999999999999</v>
      </c>
      <c r="AG421" s="13">
        <v>18.7</v>
      </c>
      <c r="AH421" s="13">
        <v>18.100000000000001</v>
      </c>
      <c r="AI421" s="13">
        <v>20.100000000000001</v>
      </c>
      <c r="AJ421" s="13">
        <v>19.3</v>
      </c>
      <c r="AK421" s="13">
        <v>18.600000000000001</v>
      </c>
      <c r="AL421" s="13">
        <v>19.100000000000001</v>
      </c>
    </row>
    <row r="422" spans="1:38" x14ac:dyDescent="0.2">
      <c r="A422" s="11" t="s">
        <v>303</v>
      </c>
      <c r="B422" s="12" t="s">
        <v>334</v>
      </c>
      <c r="C422" s="12" t="s">
        <v>334</v>
      </c>
      <c r="D422" s="12" t="s">
        <v>334</v>
      </c>
      <c r="E422" s="12" t="s">
        <v>334</v>
      </c>
      <c r="F422" s="12" t="s">
        <v>334</v>
      </c>
      <c r="G422" s="12" t="s">
        <v>334</v>
      </c>
      <c r="H422" s="12" t="s">
        <v>334</v>
      </c>
      <c r="I422" s="12" t="s">
        <v>334</v>
      </c>
      <c r="J422" s="12" t="s">
        <v>334</v>
      </c>
      <c r="K422" s="13">
        <v>20.6</v>
      </c>
      <c r="L422" s="13">
        <v>21</v>
      </c>
      <c r="M422" s="13">
        <v>20.8</v>
      </c>
      <c r="N422" s="13">
        <v>20.7</v>
      </c>
      <c r="O422" s="13">
        <v>19.899999999999999</v>
      </c>
      <c r="P422" s="13">
        <v>20.2</v>
      </c>
      <c r="Q422" s="13">
        <v>19.899999999999999</v>
      </c>
      <c r="R422" s="13">
        <v>19.899999999999999</v>
      </c>
      <c r="S422" s="13">
        <v>19.899999999999999</v>
      </c>
      <c r="T422" s="13">
        <v>20</v>
      </c>
      <c r="U422" s="13">
        <v>19.8</v>
      </c>
      <c r="V422" s="13">
        <v>19.899999999999999</v>
      </c>
      <c r="W422" s="13">
        <v>19.899999999999999</v>
      </c>
      <c r="X422" s="13">
        <v>19.8</v>
      </c>
      <c r="Y422" s="13">
        <v>20.3</v>
      </c>
      <c r="Z422" s="13">
        <v>20.3</v>
      </c>
      <c r="AA422" s="13">
        <v>20.5</v>
      </c>
      <c r="AB422" s="13">
        <v>20.7</v>
      </c>
      <c r="AC422" s="13">
        <v>20.8</v>
      </c>
      <c r="AD422" s="13">
        <v>20.6</v>
      </c>
      <c r="AE422" s="13">
        <v>20.6</v>
      </c>
      <c r="AF422" s="13">
        <v>21.5</v>
      </c>
      <c r="AG422" s="13">
        <v>21.7</v>
      </c>
      <c r="AH422" s="13">
        <v>21.9</v>
      </c>
      <c r="AI422" s="13">
        <v>21.9</v>
      </c>
      <c r="AJ422" s="13">
        <v>22</v>
      </c>
      <c r="AK422" s="13">
        <v>22.2</v>
      </c>
      <c r="AL422" s="13">
        <v>22.4</v>
      </c>
    </row>
    <row r="423" spans="1:38" x14ac:dyDescent="0.2">
      <c r="A423" s="11" t="s">
        <v>304</v>
      </c>
      <c r="B423" s="12" t="s">
        <v>334</v>
      </c>
      <c r="C423" s="12" t="s">
        <v>334</v>
      </c>
      <c r="D423" s="12" t="s">
        <v>334</v>
      </c>
      <c r="E423" s="12" t="s">
        <v>334</v>
      </c>
      <c r="F423" s="12" t="s">
        <v>334</v>
      </c>
      <c r="G423" s="12" t="s">
        <v>334</v>
      </c>
      <c r="H423" s="12" t="s">
        <v>334</v>
      </c>
      <c r="I423" s="12" t="s">
        <v>334</v>
      </c>
      <c r="J423" s="12" t="s">
        <v>334</v>
      </c>
      <c r="K423" s="12" t="s">
        <v>334</v>
      </c>
      <c r="L423" s="12" t="s">
        <v>334</v>
      </c>
      <c r="M423" s="12" t="s">
        <v>334</v>
      </c>
      <c r="N423" s="12" t="s">
        <v>334</v>
      </c>
      <c r="O423" s="12" t="s">
        <v>334</v>
      </c>
      <c r="P423" s="13">
        <v>21.7</v>
      </c>
      <c r="Q423" s="13">
        <v>19.899999999999999</v>
      </c>
      <c r="R423" s="13">
        <v>21.8</v>
      </c>
      <c r="S423" s="13">
        <v>18.600000000000001</v>
      </c>
      <c r="T423" s="13">
        <v>22.5</v>
      </c>
      <c r="U423" s="13">
        <v>20.2</v>
      </c>
      <c r="V423" s="13">
        <v>21.9</v>
      </c>
      <c r="W423" s="13">
        <v>19.8</v>
      </c>
      <c r="X423" s="13">
        <v>18.100000000000001</v>
      </c>
      <c r="Y423" s="13">
        <v>20.5</v>
      </c>
      <c r="Z423" s="13">
        <v>20.8</v>
      </c>
      <c r="AA423" s="13">
        <v>21</v>
      </c>
      <c r="AB423" s="13">
        <v>19.899999999999999</v>
      </c>
      <c r="AC423" s="13">
        <v>19.600000000000001</v>
      </c>
      <c r="AD423" s="13">
        <v>19.899999999999999</v>
      </c>
      <c r="AE423" s="13">
        <v>20.100000000000001</v>
      </c>
      <c r="AF423" s="13">
        <v>20.2</v>
      </c>
      <c r="AG423" s="13">
        <v>18.3</v>
      </c>
      <c r="AH423" s="13">
        <v>17.899999999999999</v>
      </c>
      <c r="AI423" s="13">
        <v>20.399999999999999</v>
      </c>
      <c r="AJ423" s="13">
        <v>21.3</v>
      </c>
      <c r="AK423" s="13">
        <v>20.399999999999999</v>
      </c>
      <c r="AL423" s="13">
        <v>20.5</v>
      </c>
    </row>
    <row r="424" spans="1:38" x14ac:dyDescent="0.2">
      <c r="A424" s="11" t="s">
        <v>305</v>
      </c>
      <c r="B424" s="12" t="s">
        <v>334</v>
      </c>
      <c r="C424" s="12" t="s">
        <v>334</v>
      </c>
      <c r="D424" s="12" t="s">
        <v>334</v>
      </c>
      <c r="E424" s="12" t="s">
        <v>334</v>
      </c>
      <c r="F424" s="12" t="s">
        <v>334</v>
      </c>
      <c r="G424" s="12" t="s">
        <v>334</v>
      </c>
      <c r="H424" s="12" t="s">
        <v>334</v>
      </c>
      <c r="I424" s="12" t="s">
        <v>334</v>
      </c>
      <c r="J424" s="12" t="s">
        <v>334</v>
      </c>
      <c r="K424" s="12" t="s">
        <v>334</v>
      </c>
      <c r="L424" s="13">
        <v>18.2</v>
      </c>
      <c r="M424" s="12" t="s">
        <v>334</v>
      </c>
      <c r="N424" s="13">
        <v>18.2</v>
      </c>
      <c r="O424" s="13">
        <v>18.100000000000001</v>
      </c>
      <c r="P424" s="13">
        <v>17.899999999999999</v>
      </c>
      <c r="Q424" s="13">
        <v>19.5</v>
      </c>
      <c r="R424" s="13">
        <v>18.899999999999999</v>
      </c>
      <c r="S424" s="13">
        <v>18.5</v>
      </c>
      <c r="T424" s="13">
        <v>19.5</v>
      </c>
      <c r="U424" s="13">
        <v>19.100000000000001</v>
      </c>
      <c r="V424" s="13">
        <v>19.3</v>
      </c>
      <c r="W424" s="13">
        <v>18.600000000000001</v>
      </c>
      <c r="X424" s="13">
        <v>18.7</v>
      </c>
      <c r="Y424" s="13">
        <v>19.399999999999999</v>
      </c>
      <c r="Z424" s="13">
        <v>19.2</v>
      </c>
      <c r="AA424" s="13">
        <v>19.399999999999999</v>
      </c>
      <c r="AB424" s="13">
        <v>19.399999999999999</v>
      </c>
      <c r="AC424" s="13">
        <v>18.899999999999999</v>
      </c>
      <c r="AD424" s="13">
        <v>19.7</v>
      </c>
      <c r="AE424" s="13">
        <v>20.3</v>
      </c>
      <c r="AF424" s="13">
        <v>19.899999999999999</v>
      </c>
      <c r="AG424" s="13">
        <v>20.2</v>
      </c>
      <c r="AH424" s="13">
        <v>20.2</v>
      </c>
      <c r="AI424" s="13">
        <v>19.8</v>
      </c>
      <c r="AJ424" s="13">
        <v>19.5</v>
      </c>
      <c r="AK424" s="13">
        <v>19.5</v>
      </c>
      <c r="AL424" s="13">
        <v>19.600000000000001</v>
      </c>
    </row>
    <row r="425" spans="1:38" x14ac:dyDescent="0.2">
      <c r="A425" s="11" t="s">
        <v>306</v>
      </c>
      <c r="B425" s="12" t="s">
        <v>334</v>
      </c>
      <c r="C425" s="12" t="s">
        <v>334</v>
      </c>
      <c r="D425" s="12" t="s">
        <v>334</v>
      </c>
      <c r="E425" s="12" t="s">
        <v>334</v>
      </c>
      <c r="F425" s="12" t="s">
        <v>334</v>
      </c>
      <c r="G425" s="12" t="s">
        <v>334</v>
      </c>
      <c r="H425" s="12" t="s">
        <v>334</v>
      </c>
      <c r="I425" s="12" t="s">
        <v>334</v>
      </c>
      <c r="J425" s="12" t="s">
        <v>334</v>
      </c>
      <c r="K425" s="13">
        <v>23.1</v>
      </c>
      <c r="L425" s="13">
        <v>20.7</v>
      </c>
      <c r="M425" s="13">
        <v>21.1</v>
      </c>
      <c r="N425" s="13">
        <v>21.1</v>
      </c>
      <c r="O425" s="13">
        <v>23.2</v>
      </c>
      <c r="P425" s="13">
        <v>21.1</v>
      </c>
      <c r="Q425" s="13">
        <v>18.600000000000001</v>
      </c>
      <c r="R425" s="13">
        <v>19.7</v>
      </c>
      <c r="S425" s="13">
        <v>18.600000000000001</v>
      </c>
      <c r="T425" s="13">
        <v>18.5</v>
      </c>
      <c r="U425" s="13">
        <v>20.399999999999999</v>
      </c>
      <c r="V425" s="13">
        <v>19.399999999999999</v>
      </c>
      <c r="W425" s="13">
        <v>20.3</v>
      </c>
      <c r="X425" s="13">
        <v>20</v>
      </c>
      <c r="Y425" s="13">
        <v>20.3</v>
      </c>
      <c r="Z425" s="13">
        <v>20.3</v>
      </c>
      <c r="AA425" s="13">
        <v>20.7</v>
      </c>
      <c r="AB425" s="13">
        <v>19.5</v>
      </c>
      <c r="AC425" s="13">
        <v>19.5</v>
      </c>
      <c r="AD425" s="13">
        <v>19.399999999999999</v>
      </c>
      <c r="AE425" s="13">
        <v>21.2</v>
      </c>
      <c r="AF425" s="13">
        <v>19.7</v>
      </c>
      <c r="AG425" s="13">
        <v>18.8</v>
      </c>
      <c r="AH425" s="13">
        <v>19.3</v>
      </c>
      <c r="AI425" s="13">
        <v>19.100000000000001</v>
      </c>
      <c r="AJ425" s="13">
        <v>20.100000000000001</v>
      </c>
      <c r="AK425" s="13">
        <v>19.3</v>
      </c>
      <c r="AL425" s="13">
        <v>20.3</v>
      </c>
    </row>
    <row r="426" spans="1:38" x14ac:dyDescent="0.2">
      <c r="A426" s="11" t="s">
        <v>307</v>
      </c>
      <c r="B426" s="12" t="s">
        <v>334</v>
      </c>
      <c r="C426" s="12" t="s">
        <v>334</v>
      </c>
      <c r="D426" s="12" t="s">
        <v>334</v>
      </c>
      <c r="E426" s="12" t="s">
        <v>334</v>
      </c>
      <c r="F426" s="12" t="s">
        <v>334</v>
      </c>
      <c r="G426" s="12" t="s">
        <v>334</v>
      </c>
      <c r="H426" s="12" t="s">
        <v>334</v>
      </c>
      <c r="I426" s="12" t="s">
        <v>334</v>
      </c>
      <c r="J426" s="12" t="s">
        <v>334</v>
      </c>
      <c r="K426" s="13">
        <v>17.7</v>
      </c>
      <c r="L426" s="13">
        <v>18.100000000000001</v>
      </c>
      <c r="M426" s="13">
        <v>19</v>
      </c>
      <c r="N426" s="13">
        <v>17.600000000000001</v>
      </c>
      <c r="O426" s="13">
        <v>18.3</v>
      </c>
      <c r="P426" s="13">
        <v>17.899999999999999</v>
      </c>
      <c r="Q426" s="13">
        <v>17.600000000000001</v>
      </c>
      <c r="R426" s="13">
        <v>19.600000000000001</v>
      </c>
      <c r="S426" s="13">
        <v>18.600000000000001</v>
      </c>
      <c r="T426" s="13">
        <v>18.3</v>
      </c>
      <c r="U426" s="13">
        <v>18.5</v>
      </c>
      <c r="V426" s="13">
        <v>18.399999999999999</v>
      </c>
      <c r="W426" s="13">
        <v>18.600000000000001</v>
      </c>
      <c r="X426" s="13">
        <v>19</v>
      </c>
      <c r="Y426" s="13">
        <v>19.600000000000001</v>
      </c>
      <c r="Z426" s="13">
        <v>19.600000000000001</v>
      </c>
      <c r="AA426" s="13">
        <v>19.5</v>
      </c>
      <c r="AB426" s="13">
        <v>19.399999999999999</v>
      </c>
      <c r="AC426" s="13">
        <v>19.2</v>
      </c>
      <c r="AD426" s="13">
        <v>19.399999999999999</v>
      </c>
      <c r="AE426" s="13">
        <v>18.600000000000001</v>
      </c>
      <c r="AF426" s="13">
        <v>18.8</v>
      </c>
      <c r="AG426" s="13">
        <v>19.2</v>
      </c>
      <c r="AH426" s="13">
        <v>19.100000000000001</v>
      </c>
      <c r="AI426" s="13">
        <v>18.7</v>
      </c>
      <c r="AJ426" s="13">
        <v>19.2</v>
      </c>
      <c r="AK426" s="13">
        <v>19.399999999999999</v>
      </c>
      <c r="AL426" s="13">
        <v>19.2</v>
      </c>
    </row>
    <row r="427" spans="1:38" x14ac:dyDescent="0.2">
      <c r="A427" s="11" t="s">
        <v>308</v>
      </c>
      <c r="B427" s="12" t="s">
        <v>334</v>
      </c>
      <c r="C427" s="12" t="s">
        <v>334</v>
      </c>
      <c r="D427" s="12" t="s">
        <v>334</v>
      </c>
      <c r="E427" s="12" t="s">
        <v>334</v>
      </c>
      <c r="F427" s="12" t="s">
        <v>334</v>
      </c>
      <c r="G427" s="12" t="s">
        <v>334</v>
      </c>
      <c r="H427" s="12" t="s">
        <v>334</v>
      </c>
      <c r="I427" s="12" t="s">
        <v>334</v>
      </c>
      <c r="J427" s="12" t="s">
        <v>334</v>
      </c>
      <c r="K427" s="13">
        <v>23.6</v>
      </c>
      <c r="L427" s="13">
        <v>23.6</v>
      </c>
      <c r="M427" s="13">
        <v>24.4</v>
      </c>
      <c r="N427" s="13">
        <v>24.3</v>
      </c>
      <c r="O427" s="13">
        <v>24</v>
      </c>
      <c r="P427" s="13">
        <v>23.7</v>
      </c>
      <c r="Q427" s="13">
        <v>24.2</v>
      </c>
      <c r="R427" s="13">
        <v>24.4</v>
      </c>
      <c r="S427" s="13">
        <v>24.9</v>
      </c>
      <c r="T427" s="13">
        <v>24.7</v>
      </c>
      <c r="U427" s="13">
        <v>24.5</v>
      </c>
      <c r="V427" s="13">
        <v>25.4</v>
      </c>
      <c r="W427" s="13">
        <v>25</v>
      </c>
      <c r="X427" s="13">
        <v>25.3</v>
      </c>
      <c r="Y427" s="13">
        <v>25.4</v>
      </c>
      <c r="Z427" s="13">
        <v>25.2</v>
      </c>
      <c r="AA427" s="13">
        <v>25.2</v>
      </c>
      <c r="AB427" s="13">
        <v>25.3</v>
      </c>
      <c r="AC427" s="13">
        <v>25.2</v>
      </c>
      <c r="AD427" s="13">
        <v>25.2</v>
      </c>
      <c r="AE427" s="13">
        <v>25</v>
      </c>
      <c r="AF427" s="13">
        <v>25.2</v>
      </c>
      <c r="AG427" s="13">
        <v>24.8</v>
      </c>
      <c r="AH427" s="13">
        <v>24.3</v>
      </c>
      <c r="AI427" s="13">
        <v>24.5</v>
      </c>
      <c r="AJ427" s="13">
        <v>24.8</v>
      </c>
      <c r="AK427" s="13">
        <v>25.2</v>
      </c>
      <c r="AL427" s="13">
        <v>25.3</v>
      </c>
    </row>
    <row r="428" spans="1:38" x14ac:dyDescent="0.2">
      <c r="A428" s="11" t="s">
        <v>309</v>
      </c>
      <c r="B428" s="12" t="s">
        <v>334</v>
      </c>
      <c r="C428" s="12" t="s">
        <v>334</v>
      </c>
      <c r="D428" s="12" t="s">
        <v>334</v>
      </c>
      <c r="E428" s="12" t="s">
        <v>334</v>
      </c>
      <c r="F428" s="12" t="s">
        <v>334</v>
      </c>
      <c r="G428" s="12" t="s">
        <v>334</v>
      </c>
      <c r="H428" s="12" t="s">
        <v>334</v>
      </c>
      <c r="I428" s="12" t="s">
        <v>334</v>
      </c>
      <c r="J428" s="12" t="s">
        <v>334</v>
      </c>
      <c r="K428" s="12" t="s">
        <v>334</v>
      </c>
      <c r="L428" s="12" t="s">
        <v>334</v>
      </c>
      <c r="M428" s="12" t="s">
        <v>334</v>
      </c>
      <c r="N428" s="12" t="s">
        <v>334</v>
      </c>
      <c r="O428" s="12" t="s">
        <v>334</v>
      </c>
      <c r="P428" s="12" t="s">
        <v>334</v>
      </c>
      <c r="Q428" s="12" t="s">
        <v>334</v>
      </c>
      <c r="R428" s="12" t="s">
        <v>334</v>
      </c>
      <c r="S428" s="12" t="s">
        <v>334</v>
      </c>
      <c r="T428" s="12" t="s">
        <v>334</v>
      </c>
      <c r="U428" s="13">
        <v>18.899999999999999</v>
      </c>
      <c r="V428" s="13">
        <v>19.899999999999999</v>
      </c>
      <c r="W428" s="13">
        <v>17.899999999999999</v>
      </c>
      <c r="X428" s="13">
        <v>19.3</v>
      </c>
      <c r="Y428" s="13">
        <v>19.3</v>
      </c>
      <c r="Z428" s="13">
        <v>19.100000000000001</v>
      </c>
      <c r="AA428" s="13">
        <v>21.3</v>
      </c>
      <c r="AB428" s="13">
        <v>22.4</v>
      </c>
      <c r="AC428" s="13">
        <v>19.8</v>
      </c>
      <c r="AD428" s="13">
        <v>16.8</v>
      </c>
      <c r="AE428" s="13">
        <v>19.100000000000001</v>
      </c>
      <c r="AF428" s="13">
        <v>23.5</v>
      </c>
      <c r="AG428" s="13">
        <v>21.3</v>
      </c>
      <c r="AH428" s="13">
        <v>22.3</v>
      </c>
      <c r="AI428" s="13">
        <v>20.6</v>
      </c>
      <c r="AJ428" s="13">
        <v>18.7</v>
      </c>
      <c r="AK428" s="13">
        <v>19.100000000000001</v>
      </c>
      <c r="AL428" s="13">
        <v>19.8</v>
      </c>
    </row>
    <row r="429" spans="1:38" x14ac:dyDescent="0.2">
      <c r="A429" s="11" t="s">
        <v>310</v>
      </c>
      <c r="B429" s="12" t="s">
        <v>334</v>
      </c>
      <c r="C429" s="12" t="s">
        <v>334</v>
      </c>
      <c r="D429" s="12" t="s">
        <v>334</v>
      </c>
      <c r="E429" s="12" t="s">
        <v>334</v>
      </c>
      <c r="F429" s="12" t="s">
        <v>334</v>
      </c>
      <c r="G429" s="12" t="s">
        <v>334</v>
      </c>
      <c r="H429" s="12" t="s">
        <v>334</v>
      </c>
      <c r="I429" s="12" t="s">
        <v>334</v>
      </c>
      <c r="J429" s="12" t="s">
        <v>334</v>
      </c>
      <c r="K429" s="13">
        <v>24</v>
      </c>
      <c r="L429" s="13">
        <v>23.6</v>
      </c>
      <c r="M429" s="13">
        <v>22.8</v>
      </c>
      <c r="N429" s="13">
        <v>23.3</v>
      </c>
      <c r="O429" s="13">
        <v>23.1</v>
      </c>
      <c r="P429" s="13">
        <v>23.1</v>
      </c>
      <c r="Q429" s="13">
        <v>22.9</v>
      </c>
      <c r="R429" s="13">
        <v>23</v>
      </c>
      <c r="S429" s="13">
        <v>23.3</v>
      </c>
      <c r="T429" s="13">
        <v>23</v>
      </c>
      <c r="U429" s="13">
        <v>22.9</v>
      </c>
      <c r="V429" s="13">
        <v>23</v>
      </c>
      <c r="W429" s="13">
        <v>20.8</v>
      </c>
      <c r="X429" s="13">
        <v>21.4</v>
      </c>
      <c r="Y429" s="13">
        <v>21.7</v>
      </c>
      <c r="Z429" s="13">
        <v>21.9</v>
      </c>
      <c r="AA429" s="13">
        <v>21.8</v>
      </c>
      <c r="AB429" s="13">
        <v>22</v>
      </c>
      <c r="AC429" s="13">
        <v>21.9</v>
      </c>
      <c r="AD429" s="13">
        <v>22.6</v>
      </c>
      <c r="AE429" s="13">
        <v>22.7</v>
      </c>
      <c r="AF429" s="13">
        <v>22.4</v>
      </c>
      <c r="AG429" s="13">
        <v>22.4</v>
      </c>
      <c r="AH429" s="13">
        <v>22.8</v>
      </c>
      <c r="AI429" s="13">
        <v>22.5</v>
      </c>
      <c r="AJ429" s="13">
        <v>23.1</v>
      </c>
      <c r="AK429" s="13">
        <v>23.2</v>
      </c>
      <c r="AL429" s="13">
        <v>23.3</v>
      </c>
    </row>
    <row r="430" spans="1:38" x14ac:dyDescent="0.2">
      <c r="A430" s="11" t="s">
        <v>311</v>
      </c>
      <c r="B430" s="12" t="s">
        <v>334</v>
      </c>
      <c r="C430" s="12" t="s">
        <v>334</v>
      </c>
      <c r="D430" s="12" t="s">
        <v>334</v>
      </c>
      <c r="E430" s="12" t="s">
        <v>334</v>
      </c>
      <c r="F430" s="12" t="s">
        <v>334</v>
      </c>
      <c r="G430" s="12" t="s">
        <v>334</v>
      </c>
      <c r="H430" s="12" t="s">
        <v>334</v>
      </c>
      <c r="I430" s="12" t="s">
        <v>334</v>
      </c>
      <c r="J430" s="12" t="s">
        <v>334</v>
      </c>
      <c r="K430" s="12" t="s">
        <v>334</v>
      </c>
      <c r="L430" s="12" t="s">
        <v>334</v>
      </c>
      <c r="M430" s="12" t="s">
        <v>334</v>
      </c>
      <c r="N430" s="12" t="s">
        <v>334</v>
      </c>
      <c r="O430" s="12" t="s">
        <v>334</v>
      </c>
      <c r="P430" s="12" t="s">
        <v>334</v>
      </c>
      <c r="Q430" s="12" t="s">
        <v>334</v>
      </c>
      <c r="R430" s="13">
        <v>20.5</v>
      </c>
      <c r="S430" s="13">
        <v>18.2</v>
      </c>
      <c r="T430" s="13">
        <v>20.6</v>
      </c>
      <c r="U430" s="13">
        <v>21.4</v>
      </c>
      <c r="V430" s="13">
        <v>21</v>
      </c>
      <c r="W430" s="13">
        <v>22.5</v>
      </c>
      <c r="X430" s="13">
        <v>21.9</v>
      </c>
      <c r="Y430" s="13">
        <v>20.8</v>
      </c>
      <c r="Z430" s="13">
        <v>22.5</v>
      </c>
      <c r="AA430" s="13">
        <v>20</v>
      </c>
      <c r="AB430" s="13">
        <v>20.5</v>
      </c>
      <c r="AC430" s="13">
        <v>19.3</v>
      </c>
      <c r="AD430" s="13">
        <v>19.399999999999999</v>
      </c>
      <c r="AE430" s="13">
        <v>21</v>
      </c>
      <c r="AF430" s="13">
        <v>21.3</v>
      </c>
      <c r="AG430" s="13">
        <v>21.3</v>
      </c>
      <c r="AH430" s="13">
        <v>20.3</v>
      </c>
      <c r="AI430" s="13">
        <v>19.8</v>
      </c>
      <c r="AJ430" s="13">
        <v>19.5</v>
      </c>
      <c r="AK430" s="13">
        <v>20.7</v>
      </c>
      <c r="AL430" s="13">
        <v>20.7</v>
      </c>
    </row>
    <row r="431" spans="1:38" x14ac:dyDescent="0.2">
      <c r="A431" s="11" t="s">
        <v>312</v>
      </c>
      <c r="B431" s="12" t="s">
        <v>334</v>
      </c>
      <c r="C431" s="12" t="s">
        <v>334</v>
      </c>
      <c r="D431" s="12" t="s">
        <v>334</v>
      </c>
      <c r="E431" s="12" t="s">
        <v>334</v>
      </c>
      <c r="F431" s="12" t="s">
        <v>334</v>
      </c>
      <c r="G431" s="12" t="s">
        <v>334</v>
      </c>
      <c r="H431" s="12" t="s">
        <v>334</v>
      </c>
      <c r="I431" s="12" t="s">
        <v>334</v>
      </c>
      <c r="J431" s="12" t="s">
        <v>334</v>
      </c>
      <c r="K431" s="12" t="s">
        <v>334</v>
      </c>
      <c r="L431" s="12" t="s">
        <v>334</v>
      </c>
      <c r="M431" s="12" t="s">
        <v>334</v>
      </c>
      <c r="N431" s="12" t="s">
        <v>334</v>
      </c>
      <c r="O431" s="12" t="s">
        <v>334</v>
      </c>
      <c r="P431" s="12" t="s">
        <v>334</v>
      </c>
      <c r="Q431" s="13">
        <v>19.2</v>
      </c>
      <c r="R431" s="13">
        <v>19.7</v>
      </c>
      <c r="S431" s="13">
        <v>20</v>
      </c>
      <c r="T431" s="12" t="s">
        <v>334</v>
      </c>
      <c r="U431" s="13">
        <v>25.7</v>
      </c>
      <c r="V431" s="13">
        <v>23</v>
      </c>
      <c r="W431" s="13">
        <v>22.2</v>
      </c>
      <c r="X431" s="13">
        <v>20.6</v>
      </c>
      <c r="Y431" s="13">
        <v>19.7</v>
      </c>
      <c r="Z431" s="13">
        <v>21.1</v>
      </c>
      <c r="AA431" s="13">
        <v>20.3</v>
      </c>
      <c r="AB431" s="13">
        <v>21.1</v>
      </c>
      <c r="AC431" s="13">
        <v>21.3</v>
      </c>
      <c r="AD431" s="13">
        <v>20.399999999999999</v>
      </c>
      <c r="AE431" s="13">
        <v>20.100000000000001</v>
      </c>
      <c r="AF431" s="13">
        <v>20</v>
      </c>
      <c r="AG431" s="13">
        <v>19.899999999999999</v>
      </c>
      <c r="AH431" s="13">
        <v>20</v>
      </c>
      <c r="AI431" s="13">
        <v>19.8</v>
      </c>
      <c r="AJ431" s="13">
        <v>21.5</v>
      </c>
      <c r="AK431" s="13">
        <v>21</v>
      </c>
      <c r="AL431" s="13">
        <v>19.100000000000001</v>
      </c>
    </row>
    <row r="432" spans="1:38" x14ac:dyDescent="0.2">
      <c r="A432" s="11" t="s">
        <v>313</v>
      </c>
      <c r="B432" s="12" t="s">
        <v>334</v>
      </c>
      <c r="C432" s="12" t="s">
        <v>334</v>
      </c>
      <c r="D432" s="12" t="s">
        <v>334</v>
      </c>
      <c r="E432" s="12" t="s">
        <v>334</v>
      </c>
      <c r="F432" s="12" t="s">
        <v>334</v>
      </c>
      <c r="G432" s="12" t="s">
        <v>334</v>
      </c>
      <c r="H432" s="12" t="s">
        <v>334</v>
      </c>
      <c r="I432" s="12" t="s">
        <v>334</v>
      </c>
      <c r="J432" s="12" t="s">
        <v>334</v>
      </c>
      <c r="K432" s="12" t="s">
        <v>334</v>
      </c>
      <c r="L432" s="12" t="s">
        <v>334</v>
      </c>
      <c r="M432" s="12" t="s">
        <v>334</v>
      </c>
      <c r="N432" s="12" t="s">
        <v>334</v>
      </c>
      <c r="O432" s="12" t="s">
        <v>334</v>
      </c>
      <c r="P432" s="12" t="s">
        <v>334</v>
      </c>
      <c r="Q432" s="13">
        <v>26.7</v>
      </c>
      <c r="R432" s="12" t="s">
        <v>334</v>
      </c>
      <c r="S432" s="13">
        <v>24.2</v>
      </c>
      <c r="T432" s="13">
        <v>21.8</v>
      </c>
      <c r="U432" s="13">
        <v>22.4</v>
      </c>
      <c r="V432" s="13">
        <v>19.7</v>
      </c>
      <c r="W432" s="13">
        <v>20.5</v>
      </c>
      <c r="X432" s="13">
        <v>20</v>
      </c>
      <c r="Y432" s="13">
        <v>22.9</v>
      </c>
      <c r="Z432" s="13">
        <v>22.3</v>
      </c>
      <c r="AA432" s="13">
        <v>22</v>
      </c>
      <c r="AB432" s="13">
        <v>21.2</v>
      </c>
      <c r="AC432" s="13">
        <v>20.7</v>
      </c>
      <c r="AD432" s="13">
        <v>20</v>
      </c>
      <c r="AE432" s="13">
        <v>19.600000000000001</v>
      </c>
      <c r="AF432" s="13">
        <v>19.600000000000001</v>
      </c>
      <c r="AG432" s="13">
        <v>19.399999999999999</v>
      </c>
      <c r="AH432" s="13">
        <v>20</v>
      </c>
      <c r="AI432" s="13">
        <v>20.5</v>
      </c>
      <c r="AJ432" s="13">
        <v>19.899999999999999</v>
      </c>
      <c r="AK432" s="13">
        <v>20.6</v>
      </c>
      <c r="AL432" s="13">
        <v>19.899999999999999</v>
      </c>
    </row>
    <row r="433" spans="1:38" x14ac:dyDescent="0.2">
      <c r="A433" s="11" t="s">
        <v>314</v>
      </c>
      <c r="B433" s="12" t="s">
        <v>334</v>
      </c>
      <c r="C433" s="12" t="s">
        <v>334</v>
      </c>
      <c r="D433" s="12" t="s">
        <v>334</v>
      </c>
      <c r="E433" s="12" t="s">
        <v>334</v>
      </c>
      <c r="F433" s="12" t="s">
        <v>334</v>
      </c>
      <c r="G433" s="12" t="s">
        <v>334</v>
      </c>
      <c r="H433" s="12" t="s">
        <v>334</v>
      </c>
      <c r="I433" s="12" t="s">
        <v>334</v>
      </c>
      <c r="J433" s="12" t="s">
        <v>334</v>
      </c>
      <c r="K433" s="12" t="s">
        <v>334</v>
      </c>
      <c r="L433" s="13">
        <v>21</v>
      </c>
      <c r="M433" s="13">
        <v>19.899999999999999</v>
      </c>
      <c r="N433" s="13">
        <v>19.399999999999999</v>
      </c>
      <c r="O433" s="13">
        <v>19.600000000000001</v>
      </c>
      <c r="P433" s="13">
        <v>19.7</v>
      </c>
      <c r="Q433" s="13">
        <v>20.3</v>
      </c>
      <c r="R433" s="13">
        <v>20.8</v>
      </c>
      <c r="S433" s="13">
        <v>21.7</v>
      </c>
      <c r="T433" s="13">
        <v>20.2</v>
      </c>
      <c r="U433" s="13">
        <v>22</v>
      </c>
      <c r="V433" s="13">
        <v>20.6</v>
      </c>
      <c r="W433" s="13">
        <v>22</v>
      </c>
      <c r="X433" s="13">
        <v>21.8</v>
      </c>
      <c r="Y433" s="13">
        <v>22.3</v>
      </c>
      <c r="Z433" s="13">
        <v>23.6</v>
      </c>
      <c r="AA433" s="13">
        <v>22.4</v>
      </c>
      <c r="AB433" s="13">
        <v>20</v>
      </c>
      <c r="AC433" s="13">
        <v>20.7</v>
      </c>
      <c r="AD433" s="13">
        <v>22.7</v>
      </c>
      <c r="AE433" s="13">
        <v>22.3</v>
      </c>
      <c r="AF433" s="13">
        <v>21.8</v>
      </c>
      <c r="AG433" s="13">
        <v>23.3</v>
      </c>
      <c r="AH433" s="13">
        <v>22.5</v>
      </c>
      <c r="AI433" s="13">
        <v>22.7</v>
      </c>
      <c r="AJ433" s="13">
        <v>22.8</v>
      </c>
      <c r="AK433" s="13">
        <v>23.9</v>
      </c>
      <c r="AL433" s="13">
        <v>23.6</v>
      </c>
    </row>
    <row r="434" spans="1:38" x14ac:dyDescent="0.2">
      <c r="A434" s="11" t="s">
        <v>315</v>
      </c>
      <c r="B434" s="12" t="s">
        <v>334</v>
      </c>
      <c r="C434" s="12" t="s">
        <v>334</v>
      </c>
      <c r="D434" s="12" t="s">
        <v>334</v>
      </c>
      <c r="E434" s="12" t="s">
        <v>334</v>
      </c>
      <c r="F434" s="12" t="s">
        <v>334</v>
      </c>
      <c r="G434" s="12" t="s">
        <v>334</v>
      </c>
      <c r="H434" s="12" t="s">
        <v>334</v>
      </c>
      <c r="I434" s="12" t="s">
        <v>334</v>
      </c>
      <c r="J434" s="12" t="s">
        <v>334</v>
      </c>
      <c r="K434" s="12" t="s">
        <v>334</v>
      </c>
      <c r="L434" s="12" t="s">
        <v>334</v>
      </c>
      <c r="M434" s="12" t="s">
        <v>334</v>
      </c>
      <c r="N434" s="12" t="s">
        <v>334</v>
      </c>
      <c r="O434" s="13">
        <v>22.7</v>
      </c>
      <c r="P434" s="13">
        <v>23.5</v>
      </c>
      <c r="Q434" s="13">
        <v>22.5</v>
      </c>
      <c r="R434" s="13">
        <v>23.1</v>
      </c>
      <c r="S434" s="13">
        <v>23.1</v>
      </c>
      <c r="T434" s="13">
        <v>24.1</v>
      </c>
      <c r="U434" s="13">
        <v>24.8</v>
      </c>
      <c r="V434" s="13">
        <v>22.2</v>
      </c>
      <c r="W434" s="13">
        <v>23.5</v>
      </c>
      <c r="X434" s="13">
        <v>22.9</v>
      </c>
      <c r="Y434" s="13">
        <v>22.6</v>
      </c>
      <c r="Z434" s="13">
        <v>22.6</v>
      </c>
      <c r="AA434" s="13">
        <v>23.5</v>
      </c>
      <c r="AB434" s="13">
        <v>23</v>
      </c>
      <c r="AC434" s="13">
        <v>24.2</v>
      </c>
      <c r="AD434" s="13">
        <v>23.9</v>
      </c>
      <c r="AE434" s="13">
        <v>22.4</v>
      </c>
      <c r="AF434" s="13">
        <v>22.3</v>
      </c>
      <c r="AG434" s="13">
        <v>22</v>
      </c>
      <c r="AH434" s="13">
        <v>21.9</v>
      </c>
      <c r="AI434" s="13">
        <v>20.9</v>
      </c>
      <c r="AJ434" s="13">
        <v>22</v>
      </c>
      <c r="AK434" s="13">
        <v>22.2</v>
      </c>
      <c r="AL434" s="13">
        <v>21.9</v>
      </c>
    </row>
    <row r="435" spans="1:38" x14ac:dyDescent="0.2">
      <c r="A435" s="11" t="s">
        <v>316</v>
      </c>
      <c r="B435" s="12" t="s">
        <v>334</v>
      </c>
      <c r="C435" s="12" t="s">
        <v>334</v>
      </c>
      <c r="D435" s="12" t="s">
        <v>334</v>
      </c>
      <c r="E435" s="12" t="s">
        <v>334</v>
      </c>
      <c r="F435" s="12" t="s">
        <v>334</v>
      </c>
      <c r="G435" s="12" t="s">
        <v>334</v>
      </c>
      <c r="H435" s="12" t="s">
        <v>334</v>
      </c>
      <c r="I435" s="12" t="s">
        <v>334</v>
      </c>
      <c r="J435" s="12" t="s">
        <v>334</v>
      </c>
      <c r="K435" s="12" t="s">
        <v>334</v>
      </c>
      <c r="L435" s="12" t="s">
        <v>334</v>
      </c>
      <c r="M435" s="12" t="s">
        <v>334</v>
      </c>
      <c r="N435" s="12" t="s">
        <v>334</v>
      </c>
      <c r="O435" s="12" t="s">
        <v>334</v>
      </c>
      <c r="P435" s="12" t="s">
        <v>334</v>
      </c>
      <c r="Q435" s="12" t="s">
        <v>334</v>
      </c>
      <c r="R435" s="12" t="s">
        <v>334</v>
      </c>
      <c r="S435" s="13">
        <v>22.6</v>
      </c>
      <c r="T435" s="12" t="s">
        <v>334</v>
      </c>
      <c r="U435" s="13">
        <v>21.2</v>
      </c>
      <c r="V435" s="13">
        <v>22.8</v>
      </c>
      <c r="W435" s="13">
        <v>21.8</v>
      </c>
      <c r="X435" s="13">
        <v>19.3</v>
      </c>
      <c r="Y435" s="13">
        <v>21.6</v>
      </c>
      <c r="Z435" s="13">
        <v>21.4</v>
      </c>
      <c r="AA435" s="13">
        <v>22</v>
      </c>
      <c r="AB435" s="13">
        <v>21.7</v>
      </c>
      <c r="AC435" s="13">
        <v>21</v>
      </c>
      <c r="AD435" s="13">
        <v>23.3</v>
      </c>
      <c r="AE435" s="13">
        <v>24.9</v>
      </c>
      <c r="AF435" s="13">
        <v>22.2</v>
      </c>
      <c r="AG435" s="13">
        <v>22.3</v>
      </c>
      <c r="AH435" s="13">
        <v>23</v>
      </c>
      <c r="AI435" s="13">
        <v>25.4</v>
      </c>
      <c r="AJ435" s="13">
        <v>24.7</v>
      </c>
      <c r="AK435" s="13">
        <v>22.4</v>
      </c>
      <c r="AL435" s="13">
        <v>22.6</v>
      </c>
    </row>
    <row r="436" spans="1:38" x14ac:dyDescent="0.2">
      <c r="A436" s="11" t="s">
        <v>317</v>
      </c>
      <c r="B436" s="12" t="s">
        <v>334</v>
      </c>
      <c r="C436" s="12" t="s">
        <v>334</v>
      </c>
      <c r="D436" s="12" t="s">
        <v>334</v>
      </c>
      <c r="E436" s="12" t="s">
        <v>334</v>
      </c>
      <c r="F436" s="12" t="s">
        <v>334</v>
      </c>
      <c r="G436" s="12" t="s">
        <v>334</v>
      </c>
      <c r="H436" s="12" t="s">
        <v>334</v>
      </c>
      <c r="I436" s="12" t="s">
        <v>334</v>
      </c>
      <c r="J436" s="12" t="s">
        <v>334</v>
      </c>
      <c r="K436" s="13">
        <v>19.7</v>
      </c>
      <c r="L436" s="13">
        <v>18.8</v>
      </c>
      <c r="M436" s="13">
        <v>19.100000000000001</v>
      </c>
      <c r="N436" s="13">
        <v>19.8</v>
      </c>
      <c r="O436" s="13">
        <v>20.9</v>
      </c>
      <c r="P436" s="13">
        <v>21.3</v>
      </c>
      <c r="Q436" s="13">
        <v>21.4</v>
      </c>
      <c r="R436" s="13">
        <v>21.2</v>
      </c>
      <c r="S436" s="13">
        <v>21.8</v>
      </c>
      <c r="T436" s="13">
        <v>22</v>
      </c>
      <c r="U436" s="13">
        <v>21.5</v>
      </c>
      <c r="V436" s="13">
        <v>21.7</v>
      </c>
      <c r="W436" s="13">
        <v>21.6</v>
      </c>
      <c r="X436" s="13">
        <v>21.5</v>
      </c>
      <c r="Y436" s="13">
        <v>21.5</v>
      </c>
      <c r="Z436" s="13">
        <v>21.7</v>
      </c>
      <c r="AA436" s="13">
        <v>21.9</v>
      </c>
      <c r="AB436" s="13">
        <v>22</v>
      </c>
      <c r="AC436" s="13">
        <v>22.1</v>
      </c>
      <c r="AD436" s="13">
        <v>23</v>
      </c>
      <c r="AE436" s="13">
        <v>23.2</v>
      </c>
      <c r="AF436" s="13">
        <v>22.6</v>
      </c>
      <c r="AG436" s="13">
        <v>22.9</v>
      </c>
      <c r="AH436" s="13">
        <v>22.9</v>
      </c>
      <c r="AI436" s="13">
        <v>23.1</v>
      </c>
      <c r="AJ436" s="13">
        <v>23.1</v>
      </c>
      <c r="AK436" s="13">
        <v>23.4</v>
      </c>
      <c r="AL436" s="13">
        <v>23.5</v>
      </c>
    </row>
    <row r="437" spans="1:38" x14ac:dyDescent="0.2">
      <c r="A437" s="11" t="s">
        <v>318</v>
      </c>
      <c r="B437" s="12" t="s">
        <v>334</v>
      </c>
      <c r="C437" s="12" t="s">
        <v>334</v>
      </c>
      <c r="D437" s="12" t="s">
        <v>334</v>
      </c>
      <c r="E437" s="12" t="s">
        <v>334</v>
      </c>
      <c r="F437" s="12" t="s">
        <v>334</v>
      </c>
      <c r="G437" s="12" t="s">
        <v>334</v>
      </c>
      <c r="H437" s="12" t="s">
        <v>334</v>
      </c>
      <c r="I437" s="12" t="s">
        <v>334</v>
      </c>
      <c r="J437" s="12" t="s">
        <v>334</v>
      </c>
      <c r="K437" s="12" t="s">
        <v>334</v>
      </c>
      <c r="L437" s="12" t="s">
        <v>334</v>
      </c>
      <c r="M437" s="12" t="s">
        <v>334</v>
      </c>
      <c r="N437" s="13">
        <v>22.1</v>
      </c>
      <c r="O437" s="13">
        <v>22.7</v>
      </c>
      <c r="P437" s="13">
        <v>22.8</v>
      </c>
      <c r="Q437" s="13">
        <v>22.7</v>
      </c>
      <c r="R437" s="13">
        <v>22.7</v>
      </c>
      <c r="S437" s="13">
        <v>22.6</v>
      </c>
      <c r="T437" s="13">
        <v>23</v>
      </c>
      <c r="U437" s="13">
        <v>22.1</v>
      </c>
      <c r="V437" s="13">
        <v>22.3</v>
      </c>
      <c r="W437" s="13">
        <v>21.6</v>
      </c>
      <c r="X437" s="13">
        <v>21.3</v>
      </c>
      <c r="Y437" s="13">
        <v>21.6</v>
      </c>
      <c r="Z437" s="13">
        <v>21</v>
      </c>
      <c r="AA437" s="13">
        <v>20.9</v>
      </c>
      <c r="AB437" s="13">
        <v>20.9</v>
      </c>
      <c r="AC437" s="13">
        <v>20.7</v>
      </c>
      <c r="AD437" s="13">
        <v>21.5</v>
      </c>
      <c r="AE437" s="13">
        <v>21.7</v>
      </c>
      <c r="AF437" s="13">
        <v>21.6</v>
      </c>
      <c r="AG437" s="13">
        <v>21.5</v>
      </c>
      <c r="AH437" s="13">
        <v>21.8</v>
      </c>
      <c r="AI437" s="13">
        <v>21.9</v>
      </c>
      <c r="AJ437" s="13">
        <v>22.1</v>
      </c>
      <c r="AK437" s="13">
        <v>21.7</v>
      </c>
      <c r="AL437" s="13">
        <v>22</v>
      </c>
    </row>
    <row r="438" spans="1:38" x14ac:dyDescent="0.2">
      <c r="A438" s="11" t="s">
        <v>319</v>
      </c>
      <c r="B438" s="12" t="s">
        <v>334</v>
      </c>
      <c r="C438" s="12" t="s">
        <v>334</v>
      </c>
      <c r="D438" s="12" t="s">
        <v>334</v>
      </c>
      <c r="E438" s="12" t="s">
        <v>334</v>
      </c>
      <c r="F438" s="12" t="s">
        <v>334</v>
      </c>
      <c r="G438" s="12" t="s">
        <v>334</v>
      </c>
      <c r="H438" s="12" t="s">
        <v>334</v>
      </c>
      <c r="I438" s="12" t="s">
        <v>334</v>
      </c>
      <c r="J438" s="12" t="s">
        <v>334</v>
      </c>
      <c r="K438" s="12" t="s">
        <v>334</v>
      </c>
      <c r="L438" s="12" t="s">
        <v>334</v>
      </c>
      <c r="M438" s="12" t="s">
        <v>334</v>
      </c>
      <c r="N438" s="12" t="s">
        <v>334</v>
      </c>
      <c r="O438" s="12" t="s">
        <v>334</v>
      </c>
      <c r="P438" s="12" t="s">
        <v>334</v>
      </c>
      <c r="Q438" s="12" t="s">
        <v>334</v>
      </c>
      <c r="R438" s="12" t="s">
        <v>334</v>
      </c>
      <c r="S438" s="12" t="s">
        <v>334</v>
      </c>
      <c r="T438" s="13">
        <v>22.1</v>
      </c>
      <c r="U438" s="13">
        <v>22.5</v>
      </c>
      <c r="V438" s="13">
        <v>21.7</v>
      </c>
      <c r="W438" s="13">
        <v>21.2</v>
      </c>
      <c r="X438" s="13">
        <v>21.5</v>
      </c>
      <c r="Y438" s="13">
        <v>21.6</v>
      </c>
      <c r="Z438" s="13">
        <v>21.7</v>
      </c>
      <c r="AA438" s="13">
        <v>21.7</v>
      </c>
      <c r="AB438" s="13">
        <v>21.2</v>
      </c>
      <c r="AC438" s="13">
        <v>21.3</v>
      </c>
      <c r="AD438" s="13">
        <v>21.7</v>
      </c>
      <c r="AE438" s="13">
        <v>21.6</v>
      </c>
      <c r="AF438" s="13">
        <v>22</v>
      </c>
      <c r="AG438" s="13">
        <v>20.6</v>
      </c>
      <c r="AH438" s="13">
        <v>21.4</v>
      </c>
      <c r="AI438" s="13">
        <v>21.1</v>
      </c>
      <c r="AJ438" s="13">
        <v>22.2</v>
      </c>
      <c r="AK438" s="13">
        <v>21.7</v>
      </c>
      <c r="AL438" s="13">
        <v>20.9</v>
      </c>
    </row>
    <row r="439" spans="1:38" x14ac:dyDescent="0.2">
      <c r="A439" s="11" t="s">
        <v>320</v>
      </c>
      <c r="B439" s="12" t="s">
        <v>334</v>
      </c>
      <c r="C439" s="12" t="s">
        <v>334</v>
      </c>
      <c r="D439" s="12" t="s">
        <v>334</v>
      </c>
      <c r="E439" s="12" t="s">
        <v>334</v>
      </c>
      <c r="F439" s="12" t="s">
        <v>334</v>
      </c>
      <c r="G439" s="12" t="s">
        <v>334</v>
      </c>
      <c r="H439" s="12" t="s">
        <v>334</v>
      </c>
      <c r="I439" s="12" t="s">
        <v>334</v>
      </c>
      <c r="J439" s="12" t="s">
        <v>334</v>
      </c>
      <c r="K439" s="13">
        <v>23.9</v>
      </c>
      <c r="L439" s="13">
        <v>21.2</v>
      </c>
      <c r="M439" s="13">
        <v>20.9</v>
      </c>
      <c r="N439" s="13">
        <v>21.6</v>
      </c>
      <c r="O439" s="13">
        <v>23.2</v>
      </c>
      <c r="P439" s="13">
        <v>19.600000000000001</v>
      </c>
      <c r="Q439" s="13">
        <v>20</v>
      </c>
      <c r="R439" s="13">
        <v>19.3</v>
      </c>
      <c r="S439" s="13">
        <v>20.8</v>
      </c>
      <c r="T439" s="13">
        <v>22.3</v>
      </c>
      <c r="U439" s="13">
        <v>21.3</v>
      </c>
      <c r="V439" s="13">
        <v>19.100000000000001</v>
      </c>
      <c r="W439" s="13">
        <v>19.899999999999999</v>
      </c>
      <c r="X439" s="13">
        <v>20.399999999999999</v>
      </c>
      <c r="Y439" s="13">
        <v>19.100000000000001</v>
      </c>
      <c r="Z439" s="13">
        <v>18.8</v>
      </c>
      <c r="AA439" s="13">
        <v>17.7</v>
      </c>
      <c r="AB439" s="13">
        <v>18.2</v>
      </c>
      <c r="AC439" s="13">
        <v>19.3</v>
      </c>
      <c r="AD439" s="13">
        <v>18.399999999999999</v>
      </c>
      <c r="AE439" s="13">
        <v>17.899999999999999</v>
      </c>
      <c r="AF439" s="13">
        <v>18.600000000000001</v>
      </c>
      <c r="AG439" s="13">
        <v>17.7</v>
      </c>
      <c r="AH439" s="13">
        <v>18</v>
      </c>
      <c r="AI439" s="13">
        <v>18.899999999999999</v>
      </c>
      <c r="AJ439" s="13">
        <v>17.7</v>
      </c>
      <c r="AK439" s="13">
        <v>18.399999999999999</v>
      </c>
      <c r="AL439" s="13">
        <v>17.399999999999999</v>
      </c>
    </row>
    <row r="440" spans="1:38" x14ac:dyDescent="0.2">
      <c r="A440" s="11" t="s">
        <v>321</v>
      </c>
      <c r="B440" s="12" t="s">
        <v>334</v>
      </c>
      <c r="C440" s="12" t="s">
        <v>334</v>
      </c>
      <c r="D440" s="12" t="s">
        <v>334</v>
      </c>
      <c r="E440" s="12" t="s">
        <v>334</v>
      </c>
      <c r="F440" s="12" t="s">
        <v>334</v>
      </c>
      <c r="G440" s="12" t="s">
        <v>334</v>
      </c>
      <c r="H440" s="12" t="s">
        <v>334</v>
      </c>
      <c r="I440" s="12" t="s">
        <v>334</v>
      </c>
      <c r="J440" s="12" t="s">
        <v>334</v>
      </c>
      <c r="K440" s="12" t="s">
        <v>334</v>
      </c>
      <c r="L440" s="12" t="s">
        <v>334</v>
      </c>
      <c r="M440" s="12" t="s">
        <v>334</v>
      </c>
      <c r="N440" s="12" t="s">
        <v>334</v>
      </c>
      <c r="O440" s="12" t="s">
        <v>334</v>
      </c>
      <c r="P440" s="13">
        <v>25.2</v>
      </c>
      <c r="Q440" s="13">
        <v>25.4</v>
      </c>
      <c r="R440" s="13">
        <v>27.6</v>
      </c>
      <c r="S440" s="13">
        <v>32.6</v>
      </c>
      <c r="T440" s="13">
        <v>28.9</v>
      </c>
      <c r="U440" s="13">
        <v>25.5</v>
      </c>
      <c r="V440" s="13">
        <v>22.7</v>
      </c>
      <c r="W440" s="12" t="s">
        <v>334</v>
      </c>
      <c r="X440" s="12" t="s">
        <v>334</v>
      </c>
      <c r="Y440" s="12" t="s">
        <v>334</v>
      </c>
      <c r="Z440" s="12" t="s">
        <v>334</v>
      </c>
      <c r="AA440" s="12" t="s">
        <v>334</v>
      </c>
      <c r="AB440" s="12" t="s">
        <v>334</v>
      </c>
      <c r="AC440" s="12" t="s">
        <v>334</v>
      </c>
      <c r="AD440" s="12" t="s">
        <v>334</v>
      </c>
      <c r="AE440" s="12" t="s">
        <v>334</v>
      </c>
      <c r="AF440" s="12" t="s">
        <v>334</v>
      </c>
      <c r="AG440" s="12" t="s">
        <v>334</v>
      </c>
      <c r="AH440" s="12" t="s">
        <v>334</v>
      </c>
      <c r="AI440" s="12" t="s">
        <v>334</v>
      </c>
      <c r="AJ440" s="12" t="s">
        <v>334</v>
      </c>
      <c r="AK440" s="12" t="s">
        <v>334</v>
      </c>
      <c r="AL440" s="12" t="s">
        <v>334</v>
      </c>
    </row>
    <row r="441" spans="1:38" x14ac:dyDescent="0.2">
      <c r="A441" s="11" t="s">
        <v>322</v>
      </c>
      <c r="B441" s="12" t="s">
        <v>334</v>
      </c>
      <c r="C441" s="12" t="s">
        <v>334</v>
      </c>
      <c r="D441" s="12" t="s">
        <v>334</v>
      </c>
      <c r="E441" s="12" t="s">
        <v>334</v>
      </c>
      <c r="F441" s="12" t="s">
        <v>334</v>
      </c>
      <c r="G441" s="12" t="s">
        <v>334</v>
      </c>
      <c r="H441" s="12" t="s">
        <v>334</v>
      </c>
      <c r="I441" s="12" t="s">
        <v>334</v>
      </c>
      <c r="J441" s="12" t="s">
        <v>334</v>
      </c>
      <c r="K441" s="12" t="s">
        <v>334</v>
      </c>
      <c r="L441" s="12" t="s">
        <v>334</v>
      </c>
      <c r="M441" s="12" t="s">
        <v>334</v>
      </c>
      <c r="N441" s="12" t="s">
        <v>334</v>
      </c>
      <c r="O441" s="13">
        <v>19.7</v>
      </c>
      <c r="P441" s="13">
        <v>17.8</v>
      </c>
      <c r="Q441" s="13">
        <v>18.5</v>
      </c>
      <c r="R441" s="13">
        <v>18.399999999999999</v>
      </c>
      <c r="S441" s="13">
        <v>17.600000000000001</v>
      </c>
      <c r="T441" s="13">
        <v>21.7</v>
      </c>
      <c r="U441" s="13">
        <v>16.5</v>
      </c>
      <c r="V441" s="13">
        <v>18.399999999999999</v>
      </c>
      <c r="W441" s="13">
        <v>17.8</v>
      </c>
      <c r="X441" s="13">
        <v>18.3</v>
      </c>
      <c r="Y441" s="13">
        <v>18.899999999999999</v>
      </c>
      <c r="Z441" s="13">
        <v>18.7</v>
      </c>
      <c r="AA441" s="13">
        <v>19.899999999999999</v>
      </c>
      <c r="AB441" s="13">
        <v>19.8</v>
      </c>
      <c r="AC441" s="13">
        <v>19.3</v>
      </c>
      <c r="AD441" s="13">
        <v>19</v>
      </c>
      <c r="AE441" s="13">
        <v>20.399999999999999</v>
      </c>
      <c r="AF441" s="13">
        <v>18.899999999999999</v>
      </c>
      <c r="AG441" s="13">
        <v>19</v>
      </c>
      <c r="AH441" s="13">
        <v>20.6</v>
      </c>
      <c r="AI441" s="13">
        <v>20.5</v>
      </c>
      <c r="AJ441" s="13">
        <v>19.7</v>
      </c>
      <c r="AK441" s="13">
        <v>20.5</v>
      </c>
      <c r="AL441" s="13">
        <v>18.5</v>
      </c>
    </row>
    <row r="442" spans="1:38" x14ac:dyDescent="0.2">
      <c r="A442" s="11" t="s">
        <v>323</v>
      </c>
      <c r="B442" s="12" t="s">
        <v>334</v>
      </c>
      <c r="C442" s="12" t="s">
        <v>334</v>
      </c>
      <c r="D442" s="12" t="s">
        <v>334</v>
      </c>
      <c r="E442" s="12" t="s">
        <v>334</v>
      </c>
      <c r="F442" s="12" t="s">
        <v>334</v>
      </c>
      <c r="G442" s="12" t="s">
        <v>334</v>
      </c>
      <c r="H442" s="12" t="s">
        <v>334</v>
      </c>
      <c r="I442" s="12" t="s">
        <v>334</v>
      </c>
      <c r="J442" s="12" t="s">
        <v>334</v>
      </c>
      <c r="K442" s="12" t="s">
        <v>334</v>
      </c>
      <c r="L442" s="12" t="s">
        <v>334</v>
      </c>
      <c r="M442" s="12" t="s">
        <v>334</v>
      </c>
      <c r="N442" s="12" t="s">
        <v>334</v>
      </c>
      <c r="O442" s="12" t="s">
        <v>334</v>
      </c>
      <c r="P442" s="12" t="s">
        <v>334</v>
      </c>
      <c r="Q442" s="13">
        <v>24.3</v>
      </c>
      <c r="R442" s="13">
        <v>21.9</v>
      </c>
      <c r="S442" s="13">
        <v>21.4</v>
      </c>
      <c r="T442" s="13">
        <v>22.3</v>
      </c>
      <c r="U442" s="13">
        <v>22.2</v>
      </c>
      <c r="V442" s="13">
        <v>21.6</v>
      </c>
      <c r="W442" s="13">
        <v>22</v>
      </c>
      <c r="X442" s="13">
        <v>21.4</v>
      </c>
      <c r="Y442" s="13">
        <v>22.6</v>
      </c>
      <c r="Z442" s="13">
        <v>21.1</v>
      </c>
      <c r="AA442" s="13">
        <v>19.899999999999999</v>
      </c>
      <c r="AB442" s="13">
        <v>23.3</v>
      </c>
      <c r="AC442" s="13">
        <v>20.7</v>
      </c>
      <c r="AD442" s="13">
        <v>20.399999999999999</v>
      </c>
      <c r="AE442" s="13">
        <v>19.899999999999999</v>
      </c>
      <c r="AF442" s="13">
        <v>20</v>
      </c>
      <c r="AG442" s="13">
        <v>20.5</v>
      </c>
      <c r="AH442" s="13">
        <v>20.2</v>
      </c>
      <c r="AI442" s="13">
        <v>19</v>
      </c>
      <c r="AJ442" s="13">
        <v>19.8</v>
      </c>
      <c r="AK442" s="13">
        <v>20.3</v>
      </c>
      <c r="AL442" s="13">
        <v>20.5</v>
      </c>
    </row>
    <row r="443" spans="1:38" x14ac:dyDescent="0.2">
      <c r="A443" s="11" t="s">
        <v>324</v>
      </c>
      <c r="B443" s="12" t="s">
        <v>334</v>
      </c>
      <c r="C443" s="12" t="s">
        <v>334</v>
      </c>
      <c r="D443" s="12" t="s">
        <v>334</v>
      </c>
      <c r="E443" s="12" t="s">
        <v>334</v>
      </c>
      <c r="F443" s="12" t="s">
        <v>334</v>
      </c>
      <c r="G443" s="12" t="s">
        <v>334</v>
      </c>
      <c r="H443" s="12" t="s">
        <v>334</v>
      </c>
      <c r="I443" s="12" t="s">
        <v>334</v>
      </c>
      <c r="J443" s="12" t="s">
        <v>334</v>
      </c>
      <c r="K443" s="12" t="s">
        <v>334</v>
      </c>
      <c r="L443" s="12" t="s">
        <v>334</v>
      </c>
      <c r="M443" s="12" t="s">
        <v>334</v>
      </c>
      <c r="N443" s="12" t="s">
        <v>334</v>
      </c>
      <c r="O443" s="12" t="s">
        <v>334</v>
      </c>
      <c r="P443" s="13">
        <v>18.600000000000001</v>
      </c>
      <c r="Q443" s="13">
        <v>17.8</v>
      </c>
      <c r="R443" s="13">
        <v>20.399999999999999</v>
      </c>
      <c r="S443" s="13">
        <v>19.3</v>
      </c>
      <c r="T443" s="13">
        <v>20.6</v>
      </c>
      <c r="U443" s="13">
        <v>19.3</v>
      </c>
      <c r="V443" s="13">
        <v>19.5</v>
      </c>
      <c r="W443" s="13">
        <v>20.6</v>
      </c>
      <c r="X443" s="13">
        <v>19.8</v>
      </c>
      <c r="Y443" s="13">
        <v>19.2</v>
      </c>
      <c r="Z443" s="13">
        <v>18.8</v>
      </c>
      <c r="AA443" s="13">
        <v>19.5</v>
      </c>
      <c r="AB443" s="13">
        <v>19.399999999999999</v>
      </c>
      <c r="AC443" s="13">
        <v>19.8</v>
      </c>
      <c r="AD443" s="13">
        <v>20.100000000000001</v>
      </c>
      <c r="AE443" s="13">
        <v>19.5</v>
      </c>
      <c r="AF443" s="13">
        <v>18.899999999999999</v>
      </c>
      <c r="AG443" s="13">
        <v>18</v>
      </c>
      <c r="AH443" s="13">
        <v>18.2</v>
      </c>
      <c r="AI443" s="13">
        <v>18.600000000000001</v>
      </c>
      <c r="AJ443" s="13">
        <v>19</v>
      </c>
      <c r="AK443" s="13">
        <v>18.899999999999999</v>
      </c>
      <c r="AL443" s="13">
        <v>18.2</v>
      </c>
    </row>
    <row r="444" spans="1:38" x14ac:dyDescent="0.2">
      <c r="A444" s="11" t="s">
        <v>325</v>
      </c>
      <c r="B444" s="12" t="s">
        <v>334</v>
      </c>
      <c r="C444" s="12" t="s">
        <v>334</v>
      </c>
      <c r="D444" s="12" t="s">
        <v>334</v>
      </c>
      <c r="E444" s="12" t="s">
        <v>334</v>
      </c>
      <c r="F444" s="12" t="s">
        <v>334</v>
      </c>
      <c r="G444" s="12" t="s">
        <v>334</v>
      </c>
      <c r="H444" s="12" t="s">
        <v>334</v>
      </c>
      <c r="I444" s="12" t="s">
        <v>334</v>
      </c>
      <c r="J444" s="12" t="s">
        <v>334</v>
      </c>
      <c r="K444" s="12" t="s">
        <v>334</v>
      </c>
      <c r="L444" s="12" t="s">
        <v>334</v>
      </c>
      <c r="M444" s="12" t="s">
        <v>334</v>
      </c>
      <c r="N444" s="12" t="s">
        <v>334</v>
      </c>
      <c r="O444" s="12" t="s">
        <v>334</v>
      </c>
      <c r="P444" s="13">
        <v>24</v>
      </c>
      <c r="Q444" s="13">
        <v>24.6</v>
      </c>
      <c r="R444" s="13">
        <v>24.4</v>
      </c>
      <c r="S444" s="13">
        <v>23</v>
      </c>
      <c r="T444" s="13">
        <v>23.2</v>
      </c>
      <c r="U444" s="13">
        <v>23</v>
      </c>
      <c r="V444" s="13">
        <v>23</v>
      </c>
      <c r="W444" s="13">
        <v>23.5</v>
      </c>
      <c r="X444" s="13">
        <v>25.5</v>
      </c>
      <c r="Y444" s="13">
        <v>25.5</v>
      </c>
      <c r="Z444" s="13">
        <v>25.2</v>
      </c>
      <c r="AA444" s="13">
        <v>25</v>
      </c>
      <c r="AB444" s="13">
        <v>24.8</v>
      </c>
      <c r="AC444" s="13">
        <v>24.6</v>
      </c>
      <c r="AD444" s="13">
        <v>23.3</v>
      </c>
      <c r="AE444" s="13">
        <v>23.3</v>
      </c>
      <c r="AF444" s="13">
        <v>22.6</v>
      </c>
      <c r="AG444" s="13">
        <v>22.4</v>
      </c>
      <c r="AH444" s="13">
        <v>22.6</v>
      </c>
      <c r="AI444" s="13">
        <v>22.7</v>
      </c>
      <c r="AJ444" s="13">
        <v>22.2</v>
      </c>
      <c r="AK444" s="13">
        <v>21.8</v>
      </c>
      <c r="AL444" s="13">
        <v>21.8</v>
      </c>
    </row>
    <row r="445" spans="1:38" x14ac:dyDescent="0.2">
      <c r="A445" s="11" t="s">
        <v>326</v>
      </c>
      <c r="B445" s="12" t="s">
        <v>334</v>
      </c>
      <c r="C445" s="12" t="s">
        <v>334</v>
      </c>
      <c r="D445" s="12" t="s">
        <v>334</v>
      </c>
      <c r="E445" s="12" t="s">
        <v>334</v>
      </c>
      <c r="F445" s="12" t="s">
        <v>334</v>
      </c>
      <c r="G445" s="12" t="s">
        <v>334</v>
      </c>
      <c r="H445" s="12" t="s">
        <v>334</v>
      </c>
      <c r="I445" s="12" t="s">
        <v>334</v>
      </c>
      <c r="J445" s="12" t="s">
        <v>334</v>
      </c>
      <c r="K445" s="13">
        <v>19.100000000000001</v>
      </c>
      <c r="L445" s="13">
        <v>19.3</v>
      </c>
      <c r="M445" s="13">
        <v>19.399999999999999</v>
      </c>
      <c r="N445" s="13">
        <v>19.100000000000001</v>
      </c>
      <c r="O445" s="13">
        <v>19.399999999999999</v>
      </c>
      <c r="P445" s="13">
        <v>19.100000000000001</v>
      </c>
      <c r="Q445" s="13">
        <v>19.3</v>
      </c>
      <c r="R445" s="13">
        <v>19.3</v>
      </c>
      <c r="S445" s="13">
        <v>19.5</v>
      </c>
      <c r="T445" s="13">
        <v>20.399999999999999</v>
      </c>
      <c r="U445" s="13">
        <v>20.7</v>
      </c>
      <c r="V445" s="13">
        <v>20.3</v>
      </c>
      <c r="W445" s="13">
        <v>20.3</v>
      </c>
      <c r="X445" s="13">
        <v>20.3</v>
      </c>
      <c r="Y445" s="13">
        <v>20.100000000000001</v>
      </c>
      <c r="Z445" s="13">
        <v>20.100000000000001</v>
      </c>
      <c r="AA445" s="13">
        <v>20</v>
      </c>
      <c r="AB445" s="13">
        <v>20</v>
      </c>
      <c r="AC445" s="13">
        <v>20.2</v>
      </c>
      <c r="AD445" s="13">
        <v>20.2</v>
      </c>
      <c r="AE445" s="13">
        <v>20.100000000000001</v>
      </c>
      <c r="AF445" s="13">
        <v>20.3</v>
      </c>
      <c r="AG445" s="13">
        <v>20.6</v>
      </c>
      <c r="AH445" s="13">
        <v>20.6</v>
      </c>
      <c r="AI445" s="13">
        <v>20.7</v>
      </c>
      <c r="AJ445" s="13">
        <v>20.399999999999999</v>
      </c>
      <c r="AK445" s="13">
        <v>20.399999999999999</v>
      </c>
      <c r="AL445" s="13">
        <v>20.6</v>
      </c>
    </row>
    <row r="446" spans="1:38" x14ac:dyDescent="0.2">
      <c r="A446" s="11" t="s">
        <v>327</v>
      </c>
      <c r="B446" s="12" t="s">
        <v>334</v>
      </c>
      <c r="C446" s="12" t="s">
        <v>334</v>
      </c>
      <c r="D446" s="12" t="s">
        <v>334</v>
      </c>
      <c r="E446" s="12" t="s">
        <v>334</v>
      </c>
      <c r="F446" s="12" t="s">
        <v>334</v>
      </c>
      <c r="G446" s="12" t="s">
        <v>334</v>
      </c>
      <c r="H446" s="12" t="s">
        <v>334</v>
      </c>
      <c r="I446" s="12" t="s">
        <v>334</v>
      </c>
      <c r="J446" s="12" t="s">
        <v>334</v>
      </c>
      <c r="K446" s="12" t="s">
        <v>334</v>
      </c>
      <c r="L446" s="12" t="s">
        <v>334</v>
      </c>
      <c r="M446" s="12" t="s">
        <v>334</v>
      </c>
      <c r="N446" s="13">
        <v>23.9</v>
      </c>
      <c r="O446" s="13">
        <v>22.9</v>
      </c>
      <c r="P446" s="13">
        <v>21.5</v>
      </c>
      <c r="Q446" s="13">
        <v>22</v>
      </c>
      <c r="R446" s="13">
        <v>22.9</v>
      </c>
      <c r="S446" s="13">
        <v>23.3</v>
      </c>
      <c r="T446" s="13">
        <v>22.9</v>
      </c>
      <c r="U446" s="13">
        <v>23.5</v>
      </c>
      <c r="V446" s="13">
        <v>22.5</v>
      </c>
      <c r="W446" s="13">
        <v>24.1</v>
      </c>
      <c r="X446" s="13">
        <v>23.4</v>
      </c>
      <c r="Y446" s="13">
        <v>23.3</v>
      </c>
      <c r="Z446" s="13">
        <v>22.3</v>
      </c>
      <c r="AA446" s="13">
        <v>21.3</v>
      </c>
      <c r="AB446" s="13">
        <v>21.3</v>
      </c>
      <c r="AC446" s="13">
        <v>20.8</v>
      </c>
      <c r="AD446" s="13">
        <v>20.7</v>
      </c>
      <c r="AE446" s="13">
        <v>19.3</v>
      </c>
      <c r="AF446" s="13">
        <v>20.399999999999999</v>
      </c>
      <c r="AG446" s="13">
        <v>23.2</v>
      </c>
      <c r="AH446" s="13">
        <v>23.1</v>
      </c>
      <c r="AI446" s="13">
        <v>21</v>
      </c>
      <c r="AJ446" s="13">
        <v>21.7</v>
      </c>
      <c r="AK446" s="13">
        <v>22.3</v>
      </c>
      <c r="AL446" s="13">
        <v>23.8</v>
      </c>
    </row>
    <row r="447" spans="1:38" x14ac:dyDescent="0.2">
      <c r="A447" s="11" t="s">
        <v>328</v>
      </c>
      <c r="B447" s="12" t="s">
        <v>334</v>
      </c>
      <c r="C447" s="12" t="s">
        <v>334</v>
      </c>
      <c r="D447" s="12" t="s">
        <v>334</v>
      </c>
      <c r="E447" s="12" t="s">
        <v>334</v>
      </c>
      <c r="F447" s="12" t="s">
        <v>334</v>
      </c>
      <c r="G447" s="12" t="s">
        <v>334</v>
      </c>
      <c r="H447" s="12" t="s">
        <v>334</v>
      </c>
      <c r="I447" s="12" t="s">
        <v>334</v>
      </c>
      <c r="J447" s="12" t="s">
        <v>334</v>
      </c>
      <c r="K447" s="12" t="s">
        <v>334</v>
      </c>
      <c r="L447" s="12" t="s">
        <v>334</v>
      </c>
      <c r="M447" s="12" t="s">
        <v>334</v>
      </c>
      <c r="N447" s="12" t="s">
        <v>334</v>
      </c>
      <c r="O447" s="13">
        <v>23.2</v>
      </c>
      <c r="P447" s="13">
        <v>23.1</v>
      </c>
      <c r="Q447" s="13">
        <v>23.8</v>
      </c>
      <c r="R447" s="13">
        <v>23.7</v>
      </c>
      <c r="S447" s="13">
        <v>23.9</v>
      </c>
      <c r="T447" s="13">
        <v>23.6</v>
      </c>
      <c r="U447" s="13">
        <v>24</v>
      </c>
      <c r="V447" s="13">
        <v>21.8</v>
      </c>
      <c r="W447" s="13">
        <v>21.9</v>
      </c>
      <c r="X447" s="13">
        <v>21.9</v>
      </c>
      <c r="Y447" s="13">
        <v>22.4</v>
      </c>
      <c r="Z447" s="13">
        <v>22.4</v>
      </c>
      <c r="AA447" s="13">
        <v>23</v>
      </c>
      <c r="AB447" s="13">
        <v>22.6</v>
      </c>
      <c r="AC447" s="13">
        <v>22</v>
      </c>
      <c r="AD447" s="13">
        <v>21.5</v>
      </c>
      <c r="AE447" s="13">
        <v>20.399999999999999</v>
      </c>
      <c r="AF447" s="13">
        <v>20.6</v>
      </c>
      <c r="AG447" s="13">
        <v>19.8</v>
      </c>
      <c r="AH447" s="13">
        <v>19.5</v>
      </c>
      <c r="AI447" s="13">
        <v>18.7</v>
      </c>
      <c r="AJ447" s="13">
        <v>19</v>
      </c>
      <c r="AK447" s="13">
        <v>19.2</v>
      </c>
      <c r="AL447" s="13">
        <v>19.7</v>
      </c>
    </row>
    <row r="448" spans="1:38" x14ac:dyDescent="0.2">
      <c r="A448" s="11" t="s">
        <v>329</v>
      </c>
      <c r="B448" s="12" t="s">
        <v>334</v>
      </c>
      <c r="C448" s="12" t="s">
        <v>334</v>
      </c>
      <c r="D448" s="12" t="s">
        <v>334</v>
      </c>
      <c r="E448" s="12" t="s">
        <v>334</v>
      </c>
      <c r="F448" s="12" t="s">
        <v>334</v>
      </c>
      <c r="G448" s="12" t="s">
        <v>334</v>
      </c>
      <c r="H448" s="12" t="s">
        <v>334</v>
      </c>
      <c r="I448" s="12" t="s">
        <v>334</v>
      </c>
      <c r="J448" s="12" t="s">
        <v>334</v>
      </c>
      <c r="K448" s="12" t="s">
        <v>334</v>
      </c>
      <c r="L448" s="12" t="s">
        <v>334</v>
      </c>
      <c r="M448" s="12" t="s">
        <v>334</v>
      </c>
      <c r="N448" s="12" t="s">
        <v>334</v>
      </c>
      <c r="O448" s="13">
        <v>21.1</v>
      </c>
      <c r="P448" s="13">
        <v>21.2</v>
      </c>
      <c r="Q448" s="13">
        <v>22.1</v>
      </c>
      <c r="R448" s="13">
        <v>21.7</v>
      </c>
      <c r="S448" s="13">
        <v>22.4</v>
      </c>
      <c r="T448" s="13">
        <v>22.4</v>
      </c>
      <c r="U448" s="13">
        <v>20.8</v>
      </c>
      <c r="V448" s="13">
        <v>21</v>
      </c>
      <c r="W448" s="13">
        <v>21.5</v>
      </c>
      <c r="X448" s="13">
        <v>21.3</v>
      </c>
      <c r="Y448" s="13">
        <v>21.3</v>
      </c>
      <c r="Z448" s="13">
        <v>21.7</v>
      </c>
      <c r="AA448" s="13">
        <v>21.6</v>
      </c>
      <c r="AB448" s="13">
        <v>22</v>
      </c>
      <c r="AC448" s="13">
        <v>22.6</v>
      </c>
      <c r="AD448" s="13">
        <v>22.5</v>
      </c>
      <c r="AE448" s="13">
        <v>21.9</v>
      </c>
      <c r="AF448" s="13">
        <v>22.1</v>
      </c>
      <c r="AG448" s="13">
        <v>22.2</v>
      </c>
      <c r="AH448" s="13">
        <v>22.5</v>
      </c>
      <c r="AI448" s="13">
        <v>22.9</v>
      </c>
      <c r="AJ448" s="13">
        <v>22.6</v>
      </c>
      <c r="AK448" s="13">
        <v>22.7</v>
      </c>
      <c r="AL448" s="13">
        <v>22.9</v>
      </c>
    </row>
    <row r="449" spans="1:38" x14ac:dyDescent="0.2">
      <c r="A449" s="11" t="s">
        <v>330</v>
      </c>
      <c r="B449" s="12" t="s">
        <v>334</v>
      </c>
      <c r="C449" s="12" t="s">
        <v>334</v>
      </c>
      <c r="D449" s="12" t="s">
        <v>334</v>
      </c>
      <c r="E449" s="12" t="s">
        <v>334</v>
      </c>
      <c r="F449" s="12" t="s">
        <v>334</v>
      </c>
      <c r="G449" s="12" t="s">
        <v>334</v>
      </c>
      <c r="H449" s="12" t="s">
        <v>334</v>
      </c>
      <c r="I449" s="12" t="s">
        <v>334</v>
      </c>
      <c r="J449" s="12" t="s">
        <v>334</v>
      </c>
      <c r="K449" s="12" t="s">
        <v>334</v>
      </c>
      <c r="L449" s="12" t="s">
        <v>334</v>
      </c>
      <c r="M449" s="12" t="s">
        <v>334</v>
      </c>
      <c r="N449" s="12" t="s">
        <v>334</v>
      </c>
      <c r="O449" s="12" t="s">
        <v>334</v>
      </c>
      <c r="P449" s="12" t="s">
        <v>334</v>
      </c>
      <c r="Q449" s="12" t="s">
        <v>334</v>
      </c>
      <c r="R449" s="12" t="s">
        <v>334</v>
      </c>
      <c r="S449" s="12" t="s">
        <v>334</v>
      </c>
      <c r="T449" s="12" t="s">
        <v>334</v>
      </c>
      <c r="U449" s="12" t="s">
        <v>334</v>
      </c>
      <c r="V449" s="12" t="s">
        <v>334</v>
      </c>
      <c r="W449" s="12" t="s">
        <v>334</v>
      </c>
      <c r="X449" s="12" t="s">
        <v>334</v>
      </c>
      <c r="Y449" s="12" t="s">
        <v>334</v>
      </c>
      <c r="Z449" s="12" t="s">
        <v>334</v>
      </c>
      <c r="AA449" s="12" t="s">
        <v>334</v>
      </c>
      <c r="AB449" s="12" t="s">
        <v>334</v>
      </c>
      <c r="AC449" s="12" t="s">
        <v>334</v>
      </c>
      <c r="AD449" s="12" t="s">
        <v>334</v>
      </c>
      <c r="AE449" s="12" t="s">
        <v>334</v>
      </c>
      <c r="AF449" s="12" t="s">
        <v>334</v>
      </c>
      <c r="AG449" s="12" t="s">
        <v>334</v>
      </c>
      <c r="AH449" s="12" t="s">
        <v>334</v>
      </c>
      <c r="AI449" s="12" t="s">
        <v>334</v>
      </c>
      <c r="AJ449" s="12" t="s">
        <v>334</v>
      </c>
      <c r="AK449" s="12" t="s">
        <v>334</v>
      </c>
      <c r="AL449" s="12" t="s">
        <v>334</v>
      </c>
    </row>
    <row r="450" spans="1:38" x14ac:dyDescent="0.2">
      <c r="A450" s="11" t="s">
        <v>331</v>
      </c>
      <c r="B450" s="12" t="s">
        <v>334</v>
      </c>
      <c r="C450" s="12" t="s">
        <v>334</v>
      </c>
      <c r="D450" s="12" t="s">
        <v>334</v>
      </c>
      <c r="E450" s="12" t="s">
        <v>334</v>
      </c>
      <c r="F450" s="12" t="s">
        <v>334</v>
      </c>
      <c r="G450" s="12" t="s">
        <v>334</v>
      </c>
      <c r="H450" s="12" t="s">
        <v>334</v>
      </c>
      <c r="I450" s="12" t="s">
        <v>334</v>
      </c>
      <c r="J450" s="12" t="s">
        <v>334</v>
      </c>
      <c r="K450" s="12" t="s">
        <v>334</v>
      </c>
      <c r="L450" s="12" t="s">
        <v>334</v>
      </c>
      <c r="M450" s="12" t="s">
        <v>334</v>
      </c>
      <c r="N450" s="12" t="s">
        <v>334</v>
      </c>
      <c r="O450" s="12" t="s">
        <v>334</v>
      </c>
      <c r="P450" s="12" t="s">
        <v>334</v>
      </c>
      <c r="Q450" s="12" t="s">
        <v>334</v>
      </c>
      <c r="R450" s="12" t="s">
        <v>334</v>
      </c>
      <c r="S450" s="12" t="s">
        <v>334</v>
      </c>
      <c r="T450" s="12" t="s">
        <v>334</v>
      </c>
      <c r="U450" s="12" t="s">
        <v>334</v>
      </c>
      <c r="V450" s="12" t="s">
        <v>334</v>
      </c>
      <c r="W450" s="12" t="s">
        <v>334</v>
      </c>
      <c r="X450" s="12" t="s">
        <v>334</v>
      </c>
      <c r="Y450" s="13">
        <v>23.4</v>
      </c>
      <c r="Z450" s="13">
        <v>20.3</v>
      </c>
      <c r="AA450" s="13">
        <v>23.2</v>
      </c>
      <c r="AB450" s="13">
        <v>21.4</v>
      </c>
      <c r="AC450" s="13">
        <v>21.6</v>
      </c>
      <c r="AD450" s="13">
        <v>23.4</v>
      </c>
      <c r="AE450" s="13">
        <v>20.399999999999999</v>
      </c>
      <c r="AF450" s="13">
        <v>19.899999999999999</v>
      </c>
      <c r="AG450" s="13">
        <v>18.7</v>
      </c>
      <c r="AH450" s="13">
        <v>23.3</v>
      </c>
      <c r="AI450" s="13">
        <v>23.1</v>
      </c>
      <c r="AJ450" s="13">
        <v>20.9</v>
      </c>
      <c r="AK450" s="13">
        <v>21.6</v>
      </c>
      <c r="AL450" s="13">
        <v>22.7</v>
      </c>
    </row>
    <row r="451" spans="1:38" x14ac:dyDescent="0.2">
      <c r="A451" s="11" t="s">
        <v>332</v>
      </c>
      <c r="B451" s="12" t="s">
        <v>334</v>
      </c>
      <c r="C451" s="12" t="s">
        <v>334</v>
      </c>
      <c r="D451" s="12" t="s">
        <v>334</v>
      </c>
      <c r="E451" s="12" t="s">
        <v>334</v>
      </c>
      <c r="F451" s="12" t="s">
        <v>334</v>
      </c>
      <c r="G451" s="12" t="s">
        <v>334</v>
      </c>
      <c r="H451" s="12" t="s">
        <v>334</v>
      </c>
      <c r="I451" s="12" t="s">
        <v>334</v>
      </c>
      <c r="J451" s="12" t="s">
        <v>334</v>
      </c>
      <c r="K451" s="12" t="s">
        <v>334</v>
      </c>
      <c r="L451" s="12" t="s">
        <v>334</v>
      </c>
      <c r="M451" s="12" t="s">
        <v>334</v>
      </c>
      <c r="N451" s="12" t="s">
        <v>334</v>
      </c>
      <c r="O451" s="12" t="s">
        <v>334</v>
      </c>
      <c r="P451" s="12" t="s">
        <v>334</v>
      </c>
      <c r="Q451" s="12" t="s">
        <v>334</v>
      </c>
      <c r="R451" s="12" t="s">
        <v>334</v>
      </c>
      <c r="S451" s="12" t="s">
        <v>334</v>
      </c>
      <c r="T451" s="12" t="s">
        <v>334</v>
      </c>
      <c r="U451" s="12" t="s">
        <v>334</v>
      </c>
      <c r="V451" s="12" t="s">
        <v>334</v>
      </c>
      <c r="W451" s="12" t="s">
        <v>334</v>
      </c>
      <c r="X451" s="12" t="s">
        <v>334</v>
      </c>
      <c r="Y451" s="12" t="s">
        <v>334</v>
      </c>
      <c r="Z451" s="12" t="s">
        <v>334</v>
      </c>
      <c r="AA451" s="12" t="s">
        <v>334</v>
      </c>
      <c r="AB451" s="12" t="s">
        <v>334</v>
      </c>
      <c r="AC451" s="13">
        <v>18.2</v>
      </c>
      <c r="AD451" s="12" t="s">
        <v>334</v>
      </c>
      <c r="AE451" s="12" t="s">
        <v>334</v>
      </c>
      <c r="AF451" s="13">
        <v>19</v>
      </c>
      <c r="AG451" s="13">
        <v>20.5</v>
      </c>
      <c r="AH451" s="13">
        <v>23</v>
      </c>
      <c r="AI451" s="13">
        <v>24.9</v>
      </c>
      <c r="AJ451" s="13">
        <v>23.2</v>
      </c>
      <c r="AK451" s="13">
        <v>23.7</v>
      </c>
      <c r="AL451" s="13">
        <v>24.9</v>
      </c>
    </row>
    <row r="452" spans="1:38" x14ac:dyDescent="0.2">
      <c r="A452" s="11" t="s">
        <v>333</v>
      </c>
      <c r="B452" s="12" t="s">
        <v>334</v>
      </c>
      <c r="C452" s="12" t="s">
        <v>334</v>
      </c>
      <c r="D452" s="12" t="s">
        <v>334</v>
      </c>
      <c r="E452" s="12" t="s">
        <v>334</v>
      </c>
      <c r="F452" s="12" t="s">
        <v>334</v>
      </c>
      <c r="G452" s="12" t="s">
        <v>334</v>
      </c>
      <c r="H452" s="12" t="s">
        <v>334</v>
      </c>
      <c r="I452" s="12" t="s">
        <v>334</v>
      </c>
      <c r="J452" s="12" t="s">
        <v>334</v>
      </c>
      <c r="K452" s="12" t="s">
        <v>334</v>
      </c>
      <c r="L452" s="12" t="s">
        <v>334</v>
      </c>
      <c r="M452" s="12" t="s">
        <v>334</v>
      </c>
      <c r="N452" s="12" t="s">
        <v>334</v>
      </c>
      <c r="O452" s="12" t="s">
        <v>334</v>
      </c>
      <c r="P452" s="12" t="s">
        <v>334</v>
      </c>
      <c r="Q452" s="12" t="s">
        <v>334</v>
      </c>
      <c r="R452" s="12" t="s">
        <v>334</v>
      </c>
      <c r="S452" s="12" t="s">
        <v>334</v>
      </c>
      <c r="T452" s="12" t="s">
        <v>334</v>
      </c>
      <c r="U452" s="12" t="s">
        <v>334</v>
      </c>
      <c r="V452" s="12" t="s">
        <v>334</v>
      </c>
      <c r="W452" s="12" t="s">
        <v>334</v>
      </c>
      <c r="X452" s="12" t="s">
        <v>334</v>
      </c>
      <c r="Y452" s="13">
        <v>18.5</v>
      </c>
      <c r="Z452" s="13">
        <v>20.7</v>
      </c>
      <c r="AA452" s="13">
        <v>20</v>
      </c>
      <c r="AB452" s="13">
        <v>18.399999999999999</v>
      </c>
      <c r="AC452" s="13">
        <v>18</v>
      </c>
      <c r="AD452" s="13">
        <v>18</v>
      </c>
      <c r="AE452" s="13">
        <v>18.2</v>
      </c>
      <c r="AF452" s="13">
        <v>19.100000000000001</v>
      </c>
      <c r="AG452" s="13">
        <v>18.7</v>
      </c>
      <c r="AH452" s="13">
        <v>17.8</v>
      </c>
      <c r="AI452" s="13">
        <v>18.600000000000001</v>
      </c>
      <c r="AJ452" s="13">
        <v>18.600000000000001</v>
      </c>
      <c r="AK452" s="13">
        <v>18.100000000000001</v>
      </c>
      <c r="AL452" s="13">
        <v>19.100000000000001</v>
      </c>
    </row>
    <row r="453" spans="1:38" ht="14.25" x14ac:dyDescent="0.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row>
    <row r="454" spans="1:38" ht="14.25" x14ac:dyDescent="0.2">
      <c r="A454" s="8" t="s">
        <v>335</v>
      </c>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row>
    <row r="455" spans="1:38" ht="14.25" x14ac:dyDescent="0.2">
      <c r="A455" s="8" t="s">
        <v>334</v>
      </c>
      <c r="B455" s="8" t="s">
        <v>336</v>
      </c>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row>
    <row r="456" spans="1:38" ht="14.25" x14ac:dyDescent="0.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row>
    <row r="457" spans="1:38" ht="14.25" x14ac:dyDescent="0.2">
      <c r="A457" s="8" t="s">
        <v>249</v>
      </c>
      <c r="B457" s="8" t="s">
        <v>250</v>
      </c>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row>
    <row r="458" spans="1:38" ht="14.25" x14ac:dyDescent="0.2">
      <c r="A458" s="8" t="s">
        <v>251</v>
      </c>
      <c r="B458" s="8" t="s">
        <v>341</v>
      </c>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row>
    <row r="459" spans="1:38" ht="14.25" x14ac:dyDescent="0.2">
      <c r="A459" s="8" t="s">
        <v>252</v>
      </c>
      <c r="B459" s="8" t="s">
        <v>253</v>
      </c>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row>
    <row r="460" spans="1:38" ht="14.25" x14ac:dyDescent="0.2">
      <c r="A460" s="8" t="s">
        <v>254</v>
      </c>
      <c r="B460" s="8" t="s">
        <v>340</v>
      </c>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row>
    <row r="461" spans="1:38" ht="14.25" x14ac:dyDescent="0.2">
      <c r="A461" s="8" t="s">
        <v>255</v>
      </c>
      <c r="B461" s="8" t="s">
        <v>256</v>
      </c>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row>
    <row r="462" spans="1:38" ht="14.25" x14ac:dyDescent="0.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row>
    <row r="463" spans="1:38" x14ac:dyDescent="0.2">
      <c r="A463" s="11" t="s">
        <v>257</v>
      </c>
      <c r="B463" s="11" t="s">
        <v>258</v>
      </c>
      <c r="C463" s="11" t="s">
        <v>259</v>
      </c>
      <c r="D463" s="11" t="s">
        <v>260</v>
      </c>
      <c r="E463" s="11" t="s">
        <v>261</v>
      </c>
      <c r="F463" s="11" t="s">
        <v>262</v>
      </c>
      <c r="G463" s="11" t="s">
        <v>263</v>
      </c>
      <c r="H463" s="11" t="s">
        <v>264</v>
      </c>
      <c r="I463" s="11" t="s">
        <v>265</v>
      </c>
      <c r="J463" s="11" t="s">
        <v>266</v>
      </c>
      <c r="K463" s="11" t="s">
        <v>267</v>
      </c>
      <c r="L463" s="11" t="s">
        <v>268</v>
      </c>
      <c r="M463" s="11" t="s">
        <v>269</v>
      </c>
      <c r="N463" s="11" t="s">
        <v>270</v>
      </c>
      <c r="O463" s="11" t="s">
        <v>271</v>
      </c>
      <c r="P463" s="11" t="s">
        <v>272</v>
      </c>
      <c r="Q463" s="11" t="s">
        <v>273</v>
      </c>
      <c r="R463" s="11" t="s">
        <v>274</v>
      </c>
      <c r="S463" s="11" t="s">
        <v>275</v>
      </c>
      <c r="T463" s="11" t="s">
        <v>276</v>
      </c>
      <c r="U463" s="11" t="s">
        <v>277</v>
      </c>
      <c r="V463" s="11" t="s">
        <v>278</v>
      </c>
      <c r="W463" s="11" t="s">
        <v>279</v>
      </c>
      <c r="X463" s="11" t="s">
        <v>280</v>
      </c>
      <c r="Y463" s="11" t="s">
        <v>281</v>
      </c>
      <c r="Z463" s="11" t="s">
        <v>282</v>
      </c>
      <c r="AA463" s="11" t="s">
        <v>283</v>
      </c>
      <c r="AB463" s="11" t="s">
        <v>284</v>
      </c>
      <c r="AC463" s="11" t="s">
        <v>285</v>
      </c>
      <c r="AD463" s="11" t="s">
        <v>286</v>
      </c>
      <c r="AE463" s="11" t="s">
        <v>287</v>
      </c>
      <c r="AF463" s="11" t="s">
        <v>288</v>
      </c>
      <c r="AG463" s="11" t="s">
        <v>289</v>
      </c>
      <c r="AH463" s="11" t="s">
        <v>290</v>
      </c>
      <c r="AI463" s="11" t="s">
        <v>291</v>
      </c>
      <c r="AJ463" s="11" t="s">
        <v>292</v>
      </c>
      <c r="AK463" s="11" t="s">
        <v>293</v>
      </c>
      <c r="AL463" s="11" t="s">
        <v>294</v>
      </c>
    </row>
    <row r="464" spans="1:38" x14ac:dyDescent="0.2">
      <c r="A464" s="11" t="s">
        <v>295</v>
      </c>
      <c r="B464" s="12" t="s">
        <v>334</v>
      </c>
      <c r="C464" s="12" t="s">
        <v>334</v>
      </c>
      <c r="D464" s="12" t="s">
        <v>334</v>
      </c>
      <c r="E464" s="12" t="s">
        <v>334</v>
      </c>
      <c r="F464" s="12" t="s">
        <v>334</v>
      </c>
      <c r="G464" s="12" t="s">
        <v>334</v>
      </c>
      <c r="H464" s="12" t="s">
        <v>334</v>
      </c>
      <c r="I464" s="12" t="s">
        <v>334</v>
      </c>
      <c r="J464" s="12" t="s">
        <v>334</v>
      </c>
      <c r="K464" s="12" t="s">
        <v>334</v>
      </c>
      <c r="L464" s="12" t="s">
        <v>334</v>
      </c>
      <c r="M464" s="12" t="s">
        <v>334</v>
      </c>
      <c r="N464" s="12" t="s">
        <v>334</v>
      </c>
      <c r="O464" s="12" t="s">
        <v>334</v>
      </c>
      <c r="P464" s="12" t="s">
        <v>334</v>
      </c>
      <c r="Q464" s="12" t="s">
        <v>334</v>
      </c>
      <c r="R464" s="12" t="s">
        <v>334</v>
      </c>
      <c r="S464" s="12" t="s">
        <v>334</v>
      </c>
      <c r="T464" s="12" t="s">
        <v>334</v>
      </c>
      <c r="U464" s="13">
        <v>21</v>
      </c>
      <c r="V464" s="13">
        <v>20.8</v>
      </c>
      <c r="W464" s="13">
        <v>20.9</v>
      </c>
      <c r="X464" s="13">
        <v>21.1</v>
      </c>
      <c r="Y464" s="13">
        <v>21.1</v>
      </c>
      <c r="Z464" s="13">
        <v>21.1</v>
      </c>
      <c r="AA464" s="13">
        <v>21.2</v>
      </c>
      <c r="AB464" s="13">
        <v>21.3</v>
      </c>
      <c r="AC464" s="13">
        <v>21.2</v>
      </c>
      <c r="AD464" s="13">
        <v>21.1</v>
      </c>
      <c r="AE464" s="13">
        <v>21.1</v>
      </c>
      <c r="AF464" s="13">
        <v>21.3</v>
      </c>
      <c r="AG464" s="13">
        <v>21.3</v>
      </c>
      <c r="AH464" s="13">
        <v>21.3</v>
      </c>
      <c r="AI464" s="13">
        <v>21.6</v>
      </c>
      <c r="AJ464" s="13">
        <v>21.6</v>
      </c>
      <c r="AK464" s="13">
        <v>21.7</v>
      </c>
      <c r="AL464" s="13">
        <v>21.7</v>
      </c>
    </row>
    <row r="465" spans="1:38" x14ac:dyDescent="0.2">
      <c r="A465" s="11" t="s">
        <v>296</v>
      </c>
      <c r="B465" s="12" t="s">
        <v>334</v>
      </c>
      <c r="C465" s="12" t="s">
        <v>334</v>
      </c>
      <c r="D465" s="12" t="s">
        <v>334</v>
      </c>
      <c r="E465" s="12" t="s">
        <v>334</v>
      </c>
      <c r="F465" s="12" t="s">
        <v>334</v>
      </c>
      <c r="G465" s="12" t="s">
        <v>334</v>
      </c>
      <c r="H465" s="12" t="s">
        <v>334</v>
      </c>
      <c r="I465" s="12" t="s">
        <v>334</v>
      </c>
      <c r="J465" s="12" t="s">
        <v>334</v>
      </c>
      <c r="K465" s="12" t="s">
        <v>334</v>
      </c>
      <c r="L465" s="12" t="s">
        <v>334</v>
      </c>
      <c r="M465" s="12" t="s">
        <v>334</v>
      </c>
      <c r="N465" s="12" t="s">
        <v>334</v>
      </c>
      <c r="O465" s="12" t="s">
        <v>334</v>
      </c>
      <c r="P465" s="12" t="s">
        <v>334</v>
      </c>
      <c r="Q465" s="12" t="s">
        <v>334</v>
      </c>
      <c r="R465" s="12" t="s">
        <v>334</v>
      </c>
      <c r="S465" s="12" t="s">
        <v>334</v>
      </c>
      <c r="T465" s="12" t="s">
        <v>334</v>
      </c>
      <c r="U465" s="13">
        <v>20.6</v>
      </c>
      <c r="V465" s="13">
        <v>20.5</v>
      </c>
      <c r="W465" s="13">
        <v>20.6</v>
      </c>
      <c r="X465" s="13">
        <v>20.8</v>
      </c>
      <c r="Y465" s="13">
        <v>20.8</v>
      </c>
      <c r="Z465" s="13">
        <v>20.8</v>
      </c>
      <c r="AA465" s="13">
        <v>20.9</v>
      </c>
      <c r="AB465" s="13">
        <v>20.9</v>
      </c>
      <c r="AC465" s="13">
        <v>20.8</v>
      </c>
      <c r="AD465" s="13">
        <v>20.7</v>
      </c>
      <c r="AE465" s="13">
        <v>20.7</v>
      </c>
      <c r="AF465" s="13">
        <v>20.8</v>
      </c>
      <c r="AG465" s="13">
        <v>21</v>
      </c>
      <c r="AH465" s="13">
        <v>21</v>
      </c>
      <c r="AI465" s="13">
        <v>21.2</v>
      </c>
      <c r="AJ465" s="13">
        <v>21.2</v>
      </c>
      <c r="AK465" s="13">
        <v>21.3</v>
      </c>
      <c r="AL465" s="13">
        <v>21.3</v>
      </c>
    </row>
    <row r="466" spans="1:38" x14ac:dyDescent="0.2">
      <c r="A466" s="11" t="s">
        <v>297</v>
      </c>
      <c r="B466" s="12" t="s">
        <v>334</v>
      </c>
      <c r="C466" s="12" t="s">
        <v>334</v>
      </c>
      <c r="D466" s="12" t="s">
        <v>334</v>
      </c>
      <c r="E466" s="12" t="s">
        <v>334</v>
      </c>
      <c r="F466" s="12" t="s">
        <v>334</v>
      </c>
      <c r="G466" s="12" t="s">
        <v>334</v>
      </c>
      <c r="H466" s="12" t="s">
        <v>334</v>
      </c>
      <c r="I466" s="12" t="s">
        <v>334</v>
      </c>
      <c r="J466" s="12" t="s">
        <v>334</v>
      </c>
      <c r="K466" s="12" t="s">
        <v>334</v>
      </c>
      <c r="L466" s="12" t="s">
        <v>334</v>
      </c>
      <c r="M466" s="12" t="s">
        <v>334</v>
      </c>
      <c r="N466" s="13">
        <v>20.3</v>
      </c>
      <c r="O466" s="13">
        <v>20.399999999999999</v>
      </c>
      <c r="P466" s="13">
        <v>20.399999999999999</v>
      </c>
      <c r="Q466" s="13">
        <v>20.5</v>
      </c>
      <c r="R466" s="13">
        <v>20.5</v>
      </c>
      <c r="S466" s="13">
        <v>20.6</v>
      </c>
      <c r="T466" s="13">
        <v>20.7</v>
      </c>
      <c r="U466" s="13">
        <v>20.5</v>
      </c>
      <c r="V466" s="13">
        <v>20.399999999999999</v>
      </c>
      <c r="W466" s="13">
        <v>20.5</v>
      </c>
      <c r="X466" s="13">
        <v>20.7</v>
      </c>
      <c r="Y466" s="13">
        <v>20.7</v>
      </c>
      <c r="Z466" s="13">
        <v>20.8</v>
      </c>
      <c r="AA466" s="13">
        <v>20.8</v>
      </c>
      <c r="AB466" s="13">
        <v>20.9</v>
      </c>
      <c r="AC466" s="13">
        <v>20.7</v>
      </c>
      <c r="AD466" s="13">
        <v>20.6</v>
      </c>
      <c r="AE466" s="13">
        <v>20.6</v>
      </c>
      <c r="AF466" s="13">
        <v>20.8</v>
      </c>
      <c r="AG466" s="13">
        <v>20.9</v>
      </c>
      <c r="AH466" s="13">
        <v>20.9</v>
      </c>
      <c r="AI466" s="13">
        <v>21.1</v>
      </c>
      <c r="AJ466" s="13">
        <v>21.2</v>
      </c>
      <c r="AK466" s="13">
        <v>21.3</v>
      </c>
      <c r="AL466" s="13">
        <v>21.3</v>
      </c>
    </row>
    <row r="467" spans="1:38" x14ac:dyDescent="0.2">
      <c r="A467" s="11" t="s">
        <v>298</v>
      </c>
      <c r="B467" s="12" t="s">
        <v>334</v>
      </c>
      <c r="C467" s="12" t="s">
        <v>334</v>
      </c>
      <c r="D467" s="12" t="s">
        <v>334</v>
      </c>
      <c r="E467" s="12" t="s">
        <v>334</v>
      </c>
      <c r="F467" s="12" t="s">
        <v>334</v>
      </c>
      <c r="G467" s="12" t="s">
        <v>334</v>
      </c>
      <c r="H467" s="12" t="s">
        <v>334</v>
      </c>
      <c r="I467" s="12" t="s">
        <v>334</v>
      </c>
      <c r="J467" s="12" t="s">
        <v>334</v>
      </c>
      <c r="K467" s="12" t="s">
        <v>334</v>
      </c>
      <c r="L467" s="12" t="s">
        <v>334</v>
      </c>
      <c r="M467" s="12" t="s">
        <v>334</v>
      </c>
      <c r="N467" s="12" t="s">
        <v>334</v>
      </c>
      <c r="O467" s="12" t="s">
        <v>334</v>
      </c>
      <c r="P467" s="12" t="s">
        <v>334</v>
      </c>
      <c r="Q467" s="12" t="s">
        <v>334</v>
      </c>
      <c r="R467" s="12" t="s">
        <v>334</v>
      </c>
      <c r="S467" s="13">
        <v>21.1</v>
      </c>
      <c r="T467" s="13">
        <v>21.1</v>
      </c>
      <c r="U467" s="13">
        <v>20.9</v>
      </c>
      <c r="V467" s="13">
        <v>20.7</v>
      </c>
      <c r="W467" s="13">
        <v>20.8</v>
      </c>
      <c r="X467" s="13">
        <v>20.9</v>
      </c>
      <c r="Y467" s="13">
        <v>20.9</v>
      </c>
      <c r="Z467" s="13">
        <v>21</v>
      </c>
      <c r="AA467" s="13">
        <v>21.1</v>
      </c>
      <c r="AB467" s="13">
        <v>21.1</v>
      </c>
      <c r="AC467" s="13">
        <v>21</v>
      </c>
      <c r="AD467" s="13">
        <v>21</v>
      </c>
      <c r="AE467" s="13">
        <v>21</v>
      </c>
      <c r="AF467" s="13">
        <v>21.2</v>
      </c>
      <c r="AG467" s="13">
        <v>21.3</v>
      </c>
      <c r="AH467" s="13">
        <v>21.3</v>
      </c>
      <c r="AI467" s="13">
        <v>21.6</v>
      </c>
      <c r="AJ467" s="13">
        <v>21.6</v>
      </c>
      <c r="AK467" s="13">
        <v>21.7</v>
      </c>
      <c r="AL467" s="13">
        <v>21.8</v>
      </c>
    </row>
    <row r="468" spans="1:38" x14ac:dyDescent="0.2">
      <c r="A468" s="11" t="s">
        <v>299</v>
      </c>
      <c r="B468" s="12" t="s">
        <v>334</v>
      </c>
      <c r="C468" s="12" t="s">
        <v>334</v>
      </c>
      <c r="D468" s="12" t="s">
        <v>334</v>
      </c>
      <c r="E468" s="12" t="s">
        <v>334</v>
      </c>
      <c r="F468" s="12" t="s">
        <v>334</v>
      </c>
      <c r="G468" s="12" t="s">
        <v>334</v>
      </c>
      <c r="H468" s="12" t="s">
        <v>334</v>
      </c>
      <c r="I468" s="12" t="s">
        <v>334</v>
      </c>
      <c r="J468" s="12" t="s">
        <v>334</v>
      </c>
      <c r="K468" s="12" t="s">
        <v>334</v>
      </c>
      <c r="L468" s="13">
        <v>22.4</v>
      </c>
      <c r="M468" s="13">
        <v>22.7</v>
      </c>
      <c r="N468" s="13">
        <v>22.7</v>
      </c>
      <c r="O468" s="13">
        <v>23</v>
      </c>
      <c r="P468" s="13">
        <v>23.3</v>
      </c>
      <c r="Q468" s="13">
        <v>23.5</v>
      </c>
      <c r="R468" s="13">
        <v>24.3</v>
      </c>
      <c r="S468" s="13">
        <v>24.8</v>
      </c>
      <c r="T468" s="13">
        <v>23.7</v>
      </c>
      <c r="U468" s="13">
        <v>24.4</v>
      </c>
      <c r="V468" s="13">
        <v>23.9</v>
      </c>
      <c r="W468" s="13">
        <v>25</v>
      </c>
      <c r="X468" s="13">
        <v>25</v>
      </c>
      <c r="Y468" s="13">
        <v>25.3</v>
      </c>
      <c r="Z468" s="13">
        <v>25.3</v>
      </c>
      <c r="AA468" s="13">
        <v>25.4</v>
      </c>
      <c r="AB468" s="13">
        <v>25.6</v>
      </c>
      <c r="AC468" s="13">
        <v>25.3</v>
      </c>
      <c r="AD468" s="13">
        <v>25.4</v>
      </c>
      <c r="AE468" s="13">
        <v>25.8</v>
      </c>
      <c r="AF468" s="13">
        <v>25.7</v>
      </c>
      <c r="AG468" s="13">
        <v>25.6</v>
      </c>
      <c r="AH468" s="13">
        <v>25.6</v>
      </c>
      <c r="AI468" s="13">
        <v>25.8</v>
      </c>
      <c r="AJ468" s="13">
        <v>27.5</v>
      </c>
      <c r="AK468" s="13">
        <v>26.7</v>
      </c>
      <c r="AL468" s="13">
        <v>26.8</v>
      </c>
    </row>
    <row r="469" spans="1:38" x14ac:dyDescent="0.2">
      <c r="A469" s="11" t="s">
        <v>300</v>
      </c>
      <c r="B469" s="12" t="s">
        <v>334</v>
      </c>
      <c r="C469" s="12" t="s">
        <v>334</v>
      </c>
      <c r="D469" s="12" t="s">
        <v>334</v>
      </c>
      <c r="E469" s="12" t="s">
        <v>334</v>
      </c>
      <c r="F469" s="12" t="s">
        <v>334</v>
      </c>
      <c r="G469" s="12" t="s">
        <v>334</v>
      </c>
      <c r="H469" s="12" t="s">
        <v>334</v>
      </c>
      <c r="I469" s="12" t="s">
        <v>334</v>
      </c>
      <c r="J469" s="12" t="s">
        <v>334</v>
      </c>
      <c r="K469" s="12" t="s">
        <v>334</v>
      </c>
      <c r="L469" s="12" t="s">
        <v>334</v>
      </c>
      <c r="M469" s="12" t="s">
        <v>334</v>
      </c>
      <c r="N469" s="12" t="s">
        <v>334</v>
      </c>
      <c r="O469" s="12" t="s">
        <v>334</v>
      </c>
      <c r="P469" s="12" t="s">
        <v>334</v>
      </c>
      <c r="Q469" s="12" t="s">
        <v>334</v>
      </c>
      <c r="R469" s="12" t="s">
        <v>334</v>
      </c>
      <c r="S469" s="12" t="s">
        <v>334</v>
      </c>
      <c r="T469" s="12" t="s">
        <v>334</v>
      </c>
      <c r="U469" s="12" t="s">
        <v>334</v>
      </c>
      <c r="V469" s="12" t="s">
        <v>334</v>
      </c>
      <c r="W469" s="12" t="s">
        <v>334</v>
      </c>
      <c r="X469" s="13">
        <v>20.3</v>
      </c>
      <c r="Y469" s="13">
        <v>20.7</v>
      </c>
      <c r="Z469" s="12" t="s">
        <v>334</v>
      </c>
      <c r="AA469" s="13">
        <v>21.1</v>
      </c>
      <c r="AB469" s="12" t="s">
        <v>334</v>
      </c>
      <c r="AC469" s="13">
        <v>20.6</v>
      </c>
      <c r="AD469" s="13">
        <v>19.7</v>
      </c>
      <c r="AE469" s="13">
        <v>20</v>
      </c>
      <c r="AF469" s="13">
        <v>20.100000000000001</v>
      </c>
      <c r="AG469" s="13">
        <v>19.8</v>
      </c>
      <c r="AH469" s="13">
        <v>19.7</v>
      </c>
      <c r="AI469" s="13">
        <v>18.7</v>
      </c>
      <c r="AJ469" s="13">
        <v>20.100000000000001</v>
      </c>
      <c r="AK469" s="13">
        <v>20.5</v>
      </c>
      <c r="AL469" s="13">
        <v>18.899999999999999</v>
      </c>
    </row>
    <row r="470" spans="1:38" x14ac:dyDescent="0.2">
      <c r="A470" s="11" t="s">
        <v>301</v>
      </c>
      <c r="B470" s="12" t="s">
        <v>334</v>
      </c>
      <c r="C470" s="12" t="s">
        <v>334</v>
      </c>
      <c r="D470" s="12" t="s">
        <v>334</v>
      </c>
      <c r="E470" s="12" t="s">
        <v>334</v>
      </c>
      <c r="F470" s="12" t="s">
        <v>334</v>
      </c>
      <c r="G470" s="12" t="s">
        <v>334</v>
      </c>
      <c r="H470" s="12" t="s">
        <v>334</v>
      </c>
      <c r="I470" s="12" t="s">
        <v>334</v>
      </c>
      <c r="J470" s="12" t="s">
        <v>334</v>
      </c>
      <c r="K470" s="12" t="s">
        <v>334</v>
      </c>
      <c r="L470" s="12" t="s">
        <v>334</v>
      </c>
      <c r="M470" s="12" t="s">
        <v>334</v>
      </c>
      <c r="N470" s="12" t="s">
        <v>334</v>
      </c>
      <c r="O470" s="12" t="s">
        <v>334</v>
      </c>
      <c r="P470" s="13">
        <v>25.7</v>
      </c>
      <c r="Q470" s="13">
        <v>27.2</v>
      </c>
      <c r="R470" s="13">
        <v>25.7</v>
      </c>
      <c r="S470" s="13">
        <v>25.9</v>
      </c>
      <c r="T470" s="13">
        <v>24.5</v>
      </c>
      <c r="U470" s="13">
        <v>23.1</v>
      </c>
      <c r="V470" s="13">
        <v>22.9</v>
      </c>
      <c r="W470" s="13">
        <v>23.7</v>
      </c>
      <c r="X470" s="13">
        <v>24.2</v>
      </c>
      <c r="Y470" s="13">
        <v>23.1</v>
      </c>
      <c r="Z470" s="13">
        <v>22.6</v>
      </c>
      <c r="AA470" s="13">
        <v>22.8</v>
      </c>
      <c r="AB470" s="13">
        <v>22.6</v>
      </c>
      <c r="AC470" s="13">
        <v>22.5</v>
      </c>
      <c r="AD470" s="13">
        <v>21.6</v>
      </c>
      <c r="AE470" s="13">
        <v>20.7</v>
      </c>
      <c r="AF470" s="13">
        <v>20.6</v>
      </c>
      <c r="AG470" s="13">
        <v>21.6</v>
      </c>
      <c r="AH470" s="13">
        <v>21</v>
      </c>
      <c r="AI470" s="13">
        <v>21.4</v>
      </c>
      <c r="AJ470" s="13">
        <v>22.2</v>
      </c>
      <c r="AK470" s="13">
        <v>21.9</v>
      </c>
      <c r="AL470" s="13">
        <v>22.3</v>
      </c>
    </row>
    <row r="471" spans="1:38" x14ac:dyDescent="0.2">
      <c r="A471" s="11" t="s">
        <v>302</v>
      </c>
      <c r="B471" s="12" t="s">
        <v>334</v>
      </c>
      <c r="C471" s="12" t="s">
        <v>334</v>
      </c>
      <c r="D471" s="12" t="s">
        <v>334</v>
      </c>
      <c r="E471" s="12" t="s">
        <v>334</v>
      </c>
      <c r="F471" s="12" t="s">
        <v>334</v>
      </c>
      <c r="G471" s="12" t="s">
        <v>334</v>
      </c>
      <c r="H471" s="12" t="s">
        <v>334</v>
      </c>
      <c r="I471" s="12" t="s">
        <v>334</v>
      </c>
      <c r="J471" s="12" t="s">
        <v>334</v>
      </c>
      <c r="K471" s="13">
        <v>21.5</v>
      </c>
      <c r="L471" s="13">
        <v>21.9</v>
      </c>
      <c r="M471" s="13">
        <v>22.2</v>
      </c>
      <c r="N471" s="13">
        <v>21.7</v>
      </c>
      <c r="O471" s="13">
        <v>20.9</v>
      </c>
      <c r="P471" s="13">
        <v>21.5</v>
      </c>
      <c r="Q471" s="13">
        <v>20.9</v>
      </c>
      <c r="R471" s="13">
        <v>21.6</v>
      </c>
      <c r="S471" s="13">
        <v>21.4</v>
      </c>
      <c r="T471" s="13">
        <v>21.8</v>
      </c>
      <c r="U471" s="13">
        <v>21.4</v>
      </c>
      <c r="V471" s="13">
        <v>21.8</v>
      </c>
      <c r="W471" s="13">
        <v>21.2</v>
      </c>
      <c r="X471" s="13">
        <v>20.100000000000001</v>
      </c>
      <c r="Y471" s="13">
        <v>20.5</v>
      </c>
      <c r="Z471" s="13">
        <v>21.8</v>
      </c>
      <c r="AA471" s="13">
        <v>21.5</v>
      </c>
      <c r="AB471" s="13">
        <v>21.4</v>
      </c>
      <c r="AC471" s="13">
        <v>21</v>
      </c>
      <c r="AD471" s="13">
        <v>20.2</v>
      </c>
      <c r="AE471" s="13">
        <v>19.5</v>
      </c>
      <c r="AF471" s="13">
        <v>19.399999999999999</v>
      </c>
      <c r="AG471" s="13">
        <v>18.600000000000001</v>
      </c>
      <c r="AH471" s="13">
        <v>17.600000000000001</v>
      </c>
      <c r="AI471" s="13">
        <v>18.5</v>
      </c>
      <c r="AJ471" s="13">
        <v>18.5</v>
      </c>
      <c r="AK471" s="13">
        <v>17.899999999999999</v>
      </c>
      <c r="AL471" s="13">
        <v>17.600000000000001</v>
      </c>
    </row>
    <row r="472" spans="1:38" x14ac:dyDescent="0.2">
      <c r="A472" s="11" t="s">
        <v>303</v>
      </c>
      <c r="B472" s="12" t="s">
        <v>334</v>
      </c>
      <c r="C472" s="12" t="s">
        <v>334</v>
      </c>
      <c r="D472" s="12" t="s">
        <v>334</v>
      </c>
      <c r="E472" s="12" t="s">
        <v>334</v>
      </c>
      <c r="F472" s="12" t="s">
        <v>334</v>
      </c>
      <c r="G472" s="12" t="s">
        <v>334</v>
      </c>
      <c r="H472" s="12" t="s">
        <v>334</v>
      </c>
      <c r="I472" s="12" t="s">
        <v>334</v>
      </c>
      <c r="J472" s="12" t="s">
        <v>334</v>
      </c>
      <c r="K472" s="13">
        <v>19.899999999999999</v>
      </c>
      <c r="L472" s="13">
        <v>19.8</v>
      </c>
      <c r="M472" s="13">
        <v>20</v>
      </c>
      <c r="N472" s="13">
        <v>19.399999999999999</v>
      </c>
      <c r="O472" s="13">
        <v>18.8</v>
      </c>
      <c r="P472" s="13">
        <v>18.600000000000001</v>
      </c>
      <c r="Q472" s="13">
        <v>18.600000000000001</v>
      </c>
      <c r="R472" s="13">
        <v>18.3</v>
      </c>
      <c r="S472" s="13">
        <v>18.600000000000001</v>
      </c>
      <c r="T472" s="13">
        <v>18.600000000000001</v>
      </c>
      <c r="U472" s="13">
        <v>18.3</v>
      </c>
      <c r="V472" s="13">
        <v>18.2</v>
      </c>
      <c r="W472" s="13">
        <v>18.2</v>
      </c>
      <c r="X472" s="13">
        <v>18.100000000000001</v>
      </c>
      <c r="Y472" s="13">
        <v>18.3</v>
      </c>
      <c r="Z472" s="13">
        <v>18.3</v>
      </c>
      <c r="AA472" s="13">
        <v>18.399999999999999</v>
      </c>
      <c r="AB472" s="13">
        <v>18.600000000000001</v>
      </c>
      <c r="AC472" s="13">
        <v>18.7</v>
      </c>
      <c r="AD472" s="13">
        <v>18.8</v>
      </c>
      <c r="AE472" s="13">
        <v>18.7</v>
      </c>
      <c r="AF472" s="13">
        <v>19.399999999999999</v>
      </c>
      <c r="AG472" s="13">
        <v>19.5</v>
      </c>
      <c r="AH472" s="13">
        <v>19.5</v>
      </c>
      <c r="AI472" s="13">
        <v>20</v>
      </c>
      <c r="AJ472" s="13">
        <v>19.899999999999999</v>
      </c>
      <c r="AK472" s="13">
        <v>20</v>
      </c>
      <c r="AL472" s="13">
        <v>20.2</v>
      </c>
    </row>
    <row r="473" spans="1:38" x14ac:dyDescent="0.2">
      <c r="A473" s="11" t="s">
        <v>304</v>
      </c>
      <c r="B473" s="12" t="s">
        <v>334</v>
      </c>
      <c r="C473" s="12" t="s">
        <v>334</v>
      </c>
      <c r="D473" s="12" t="s">
        <v>334</v>
      </c>
      <c r="E473" s="12" t="s">
        <v>334</v>
      </c>
      <c r="F473" s="12" t="s">
        <v>334</v>
      </c>
      <c r="G473" s="12" t="s">
        <v>334</v>
      </c>
      <c r="H473" s="12" t="s">
        <v>334</v>
      </c>
      <c r="I473" s="12" t="s">
        <v>334</v>
      </c>
      <c r="J473" s="12" t="s">
        <v>334</v>
      </c>
      <c r="K473" s="12" t="s">
        <v>334</v>
      </c>
      <c r="L473" s="12" t="s">
        <v>334</v>
      </c>
      <c r="M473" s="12" t="s">
        <v>334</v>
      </c>
      <c r="N473" s="12" t="s">
        <v>334</v>
      </c>
      <c r="O473" s="12" t="s">
        <v>334</v>
      </c>
      <c r="P473" s="12" t="s">
        <v>334</v>
      </c>
      <c r="Q473" s="13">
        <v>22.1</v>
      </c>
      <c r="R473" s="13">
        <v>22.2</v>
      </c>
      <c r="S473" s="12" t="s">
        <v>334</v>
      </c>
      <c r="T473" s="12" t="s">
        <v>334</v>
      </c>
      <c r="U473" s="12" t="s">
        <v>334</v>
      </c>
      <c r="V473" s="12" t="s">
        <v>334</v>
      </c>
      <c r="W473" s="12" t="s">
        <v>334</v>
      </c>
      <c r="X473" s="13">
        <v>23</v>
      </c>
      <c r="Y473" s="13">
        <v>22.4</v>
      </c>
      <c r="Z473" s="13">
        <v>22.2</v>
      </c>
      <c r="AA473" s="13">
        <v>20.8</v>
      </c>
      <c r="AB473" s="13">
        <v>22.6</v>
      </c>
      <c r="AC473" s="13">
        <v>20.5</v>
      </c>
      <c r="AD473" s="13">
        <v>20.5</v>
      </c>
      <c r="AE473" s="13">
        <v>20.8</v>
      </c>
      <c r="AF473" s="13">
        <v>22.4</v>
      </c>
      <c r="AG473" s="13">
        <v>22.2</v>
      </c>
      <c r="AH473" s="13">
        <v>20.8</v>
      </c>
      <c r="AI473" s="13">
        <v>21.5</v>
      </c>
      <c r="AJ473" s="13">
        <v>21.8</v>
      </c>
      <c r="AK473" s="13">
        <v>19.600000000000001</v>
      </c>
      <c r="AL473" s="13">
        <v>20</v>
      </c>
    </row>
    <row r="474" spans="1:38" x14ac:dyDescent="0.2">
      <c r="A474" s="11" t="s">
        <v>305</v>
      </c>
      <c r="B474" s="12" t="s">
        <v>334</v>
      </c>
      <c r="C474" s="12" t="s">
        <v>334</v>
      </c>
      <c r="D474" s="12" t="s">
        <v>334</v>
      </c>
      <c r="E474" s="12" t="s">
        <v>334</v>
      </c>
      <c r="F474" s="12" t="s">
        <v>334</v>
      </c>
      <c r="G474" s="12" t="s">
        <v>334</v>
      </c>
      <c r="H474" s="12" t="s">
        <v>334</v>
      </c>
      <c r="I474" s="12" t="s">
        <v>334</v>
      </c>
      <c r="J474" s="12" t="s">
        <v>334</v>
      </c>
      <c r="K474" s="13">
        <v>19.8</v>
      </c>
      <c r="L474" s="13">
        <v>19.8</v>
      </c>
      <c r="M474" s="13">
        <v>19.600000000000001</v>
      </c>
      <c r="N474" s="13">
        <v>19.5</v>
      </c>
      <c r="O474" s="13">
        <v>20.100000000000001</v>
      </c>
      <c r="P474" s="13">
        <v>19.899999999999999</v>
      </c>
      <c r="Q474" s="13">
        <v>19.600000000000001</v>
      </c>
      <c r="R474" s="13">
        <v>19.3</v>
      </c>
      <c r="S474" s="13">
        <v>19.5</v>
      </c>
      <c r="T474" s="13">
        <v>19.899999999999999</v>
      </c>
      <c r="U474" s="13">
        <v>19.7</v>
      </c>
      <c r="V474" s="13">
        <v>19.600000000000001</v>
      </c>
      <c r="W474" s="13">
        <v>19.7</v>
      </c>
      <c r="X474" s="13">
        <v>19.600000000000001</v>
      </c>
      <c r="Y474" s="13">
        <v>19.8</v>
      </c>
      <c r="Z474" s="13">
        <v>19.399999999999999</v>
      </c>
      <c r="AA474" s="13">
        <v>19.600000000000001</v>
      </c>
      <c r="AB474" s="13">
        <v>19.399999999999999</v>
      </c>
      <c r="AC474" s="13">
        <v>19.3</v>
      </c>
      <c r="AD474" s="13">
        <v>19.3</v>
      </c>
      <c r="AE474" s="13">
        <v>19.399999999999999</v>
      </c>
      <c r="AF474" s="13">
        <v>19.5</v>
      </c>
      <c r="AG474" s="13">
        <v>19.7</v>
      </c>
      <c r="AH474" s="13">
        <v>19.3</v>
      </c>
      <c r="AI474" s="13">
        <v>19.399999999999999</v>
      </c>
      <c r="AJ474" s="13">
        <v>19</v>
      </c>
      <c r="AK474" s="13">
        <v>18.8</v>
      </c>
      <c r="AL474" s="13">
        <v>19.2</v>
      </c>
    </row>
    <row r="475" spans="1:38" x14ac:dyDescent="0.2">
      <c r="A475" s="11" t="s">
        <v>306</v>
      </c>
      <c r="B475" s="12" t="s">
        <v>334</v>
      </c>
      <c r="C475" s="12" t="s">
        <v>334</v>
      </c>
      <c r="D475" s="12" t="s">
        <v>334</v>
      </c>
      <c r="E475" s="12" t="s">
        <v>334</v>
      </c>
      <c r="F475" s="12" t="s">
        <v>334</v>
      </c>
      <c r="G475" s="12" t="s">
        <v>334</v>
      </c>
      <c r="H475" s="12" t="s">
        <v>334</v>
      </c>
      <c r="I475" s="12" t="s">
        <v>334</v>
      </c>
      <c r="J475" s="12" t="s">
        <v>334</v>
      </c>
      <c r="K475" s="13">
        <v>24.1</v>
      </c>
      <c r="L475" s="13">
        <v>24</v>
      </c>
      <c r="M475" s="13">
        <v>23.3</v>
      </c>
      <c r="N475" s="13">
        <v>24.8</v>
      </c>
      <c r="O475" s="13">
        <v>24</v>
      </c>
      <c r="P475" s="13">
        <v>22.4</v>
      </c>
      <c r="Q475" s="13">
        <v>23.4</v>
      </c>
      <c r="R475" s="13">
        <v>22.6</v>
      </c>
      <c r="S475" s="13">
        <v>21.9</v>
      </c>
      <c r="T475" s="13">
        <v>22.5</v>
      </c>
      <c r="U475" s="13">
        <v>21.8</v>
      </c>
      <c r="V475" s="13">
        <v>22.7</v>
      </c>
      <c r="W475" s="13">
        <v>21.7</v>
      </c>
      <c r="X475" s="13">
        <v>22.5</v>
      </c>
      <c r="Y475" s="13">
        <v>22</v>
      </c>
      <c r="Z475" s="13">
        <v>21.7</v>
      </c>
      <c r="AA475" s="13">
        <v>22.1</v>
      </c>
      <c r="AB475" s="13">
        <v>21.7</v>
      </c>
      <c r="AC475" s="13">
        <v>21.8</v>
      </c>
      <c r="AD475" s="13">
        <v>21.5</v>
      </c>
      <c r="AE475" s="13">
        <v>21.7</v>
      </c>
      <c r="AF475" s="13">
        <v>22.1</v>
      </c>
      <c r="AG475" s="13">
        <v>21.7</v>
      </c>
      <c r="AH475" s="13">
        <v>22.2</v>
      </c>
      <c r="AI475" s="13">
        <v>22.7</v>
      </c>
      <c r="AJ475" s="13">
        <v>22.4</v>
      </c>
      <c r="AK475" s="13">
        <v>23.3</v>
      </c>
      <c r="AL475" s="13">
        <v>22.6</v>
      </c>
    </row>
    <row r="476" spans="1:38" x14ac:dyDescent="0.2">
      <c r="A476" s="11" t="s">
        <v>307</v>
      </c>
      <c r="B476" s="12" t="s">
        <v>334</v>
      </c>
      <c r="C476" s="12" t="s">
        <v>334</v>
      </c>
      <c r="D476" s="12" t="s">
        <v>334</v>
      </c>
      <c r="E476" s="12" t="s">
        <v>334</v>
      </c>
      <c r="F476" s="12" t="s">
        <v>334</v>
      </c>
      <c r="G476" s="12" t="s">
        <v>334</v>
      </c>
      <c r="H476" s="12" t="s">
        <v>334</v>
      </c>
      <c r="I476" s="12" t="s">
        <v>334</v>
      </c>
      <c r="J476" s="12" t="s">
        <v>334</v>
      </c>
      <c r="K476" s="13">
        <v>20</v>
      </c>
      <c r="L476" s="13">
        <v>19.5</v>
      </c>
      <c r="M476" s="13">
        <v>19.600000000000001</v>
      </c>
      <c r="N476" s="13">
        <v>19.600000000000001</v>
      </c>
      <c r="O476" s="13">
        <v>19.8</v>
      </c>
      <c r="P476" s="13">
        <v>19.100000000000001</v>
      </c>
      <c r="Q476" s="13">
        <v>19.3</v>
      </c>
      <c r="R476" s="13">
        <v>20.2</v>
      </c>
      <c r="S476" s="13">
        <v>20.100000000000001</v>
      </c>
      <c r="T476" s="13">
        <v>19.8</v>
      </c>
      <c r="U476" s="13">
        <v>20.5</v>
      </c>
      <c r="V476" s="13">
        <v>19.7</v>
      </c>
      <c r="W476" s="13">
        <v>20.2</v>
      </c>
      <c r="X476" s="13">
        <v>21.2</v>
      </c>
      <c r="Y476" s="13">
        <v>21.2</v>
      </c>
      <c r="Z476" s="13">
        <v>21.4</v>
      </c>
      <c r="AA476" s="13">
        <v>21.5</v>
      </c>
      <c r="AB476" s="13">
        <v>21.3</v>
      </c>
      <c r="AC476" s="13">
        <v>21.1</v>
      </c>
      <c r="AD476" s="13">
        <v>21.5</v>
      </c>
      <c r="AE476" s="13">
        <v>21.2</v>
      </c>
      <c r="AF476" s="13">
        <v>21.2</v>
      </c>
      <c r="AG476" s="13">
        <v>21.5</v>
      </c>
      <c r="AH476" s="13">
        <v>21.5</v>
      </c>
      <c r="AI476" s="13">
        <v>21.7</v>
      </c>
      <c r="AJ476" s="13">
        <v>21.6</v>
      </c>
      <c r="AK476" s="13">
        <v>22.2</v>
      </c>
      <c r="AL476" s="13">
        <v>22.4</v>
      </c>
    </row>
    <row r="477" spans="1:38" x14ac:dyDescent="0.2">
      <c r="A477" s="11" t="s">
        <v>308</v>
      </c>
      <c r="B477" s="12" t="s">
        <v>334</v>
      </c>
      <c r="C477" s="12" t="s">
        <v>334</v>
      </c>
      <c r="D477" s="12" t="s">
        <v>334</v>
      </c>
      <c r="E477" s="12" t="s">
        <v>334</v>
      </c>
      <c r="F477" s="12" t="s">
        <v>334</v>
      </c>
      <c r="G477" s="12" t="s">
        <v>334</v>
      </c>
      <c r="H477" s="12" t="s">
        <v>334</v>
      </c>
      <c r="I477" s="12" t="s">
        <v>334</v>
      </c>
      <c r="J477" s="12" t="s">
        <v>334</v>
      </c>
      <c r="K477" s="13">
        <v>24.5</v>
      </c>
      <c r="L477" s="13">
        <v>24.7</v>
      </c>
      <c r="M477" s="13">
        <v>24.3</v>
      </c>
      <c r="N477" s="13">
        <v>24.5</v>
      </c>
      <c r="O477" s="13">
        <v>24.8</v>
      </c>
      <c r="P477" s="13">
        <v>24.9</v>
      </c>
      <c r="Q477" s="13">
        <v>25.3</v>
      </c>
      <c r="R477" s="13">
        <v>25.3</v>
      </c>
      <c r="S477" s="13">
        <v>25.4</v>
      </c>
      <c r="T477" s="13">
        <v>25.4</v>
      </c>
      <c r="U477" s="13">
        <v>25</v>
      </c>
      <c r="V477" s="13">
        <v>25</v>
      </c>
      <c r="W477" s="13">
        <v>24.9</v>
      </c>
      <c r="X477" s="13">
        <v>25.2</v>
      </c>
      <c r="Y477" s="13">
        <v>25</v>
      </c>
      <c r="Z477" s="13">
        <v>25.2</v>
      </c>
      <c r="AA477" s="13">
        <v>25.3</v>
      </c>
      <c r="AB477" s="13">
        <v>25.2</v>
      </c>
      <c r="AC477" s="13">
        <v>24.8</v>
      </c>
      <c r="AD477" s="13">
        <v>24.4</v>
      </c>
      <c r="AE477" s="13">
        <v>24.6</v>
      </c>
      <c r="AF477" s="13">
        <v>24.7</v>
      </c>
      <c r="AG477" s="13">
        <v>25</v>
      </c>
      <c r="AH477" s="13">
        <v>24.8</v>
      </c>
      <c r="AI477" s="13">
        <v>25.3</v>
      </c>
      <c r="AJ477" s="13">
        <v>24.9</v>
      </c>
      <c r="AK477" s="13">
        <v>24.6</v>
      </c>
      <c r="AL477" s="13">
        <v>24.5</v>
      </c>
    </row>
    <row r="478" spans="1:38" x14ac:dyDescent="0.2">
      <c r="A478" s="11" t="s">
        <v>309</v>
      </c>
      <c r="B478" s="12" t="s">
        <v>334</v>
      </c>
      <c r="C478" s="12" t="s">
        <v>334</v>
      </c>
      <c r="D478" s="12" t="s">
        <v>334</v>
      </c>
      <c r="E478" s="12" t="s">
        <v>334</v>
      </c>
      <c r="F478" s="12" t="s">
        <v>334</v>
      </c>
      <c r="G478" s="12" t="s">
        <v>334</v>
      </c>
      <c r="H478" s="12" t="s">
        <v>334</v>
      </c>
      <c r="I478" s="12" t="s">
        <v>334</v>
      </c>
      <c r="J478" s="12" t="s">
        <v>334</v>
      </c>
      <c r="K478" s="12" t="s">
        <v>334</v>
      </c>
      <c r="L478" s="12" t="s">
        <v>334</v>
      </c>
      <c r="M478" s="12" t="s">
        <v>334</v>
      </c>
      <c r="N478" s="12" t="s">
        <v>334</v>
      </c>
      <c r="O478" s="12" t="s">
        <v>334</v>
      </c>
      <c r="P478" s="12" t="s">
        <v>334</v>
      </c>
      <c r="Q478" s="12" t="s">
        <v>334</v>
      </c>
      <c r="R478" s="12" t="s">
        <v>334</v>
      </c>
      <c r="S478" s="12" t="s">
        <v>334</v>
      </c>
      <c r="T478" s="12" t="s">
        <v>334</v>
      </c>
      <c r="U478" s="13">
        <v>18.600000000000001</v>
      </c>
      <c r="V478" s="13">
        <v>16</v>
      </c>
      <c r="W478" s="13">
        <v>17.5</v>
      </c>
      <c r="X478" s="13">
        <v>17.2</v>
      </c>
      <c r="Y478" s="13">
        <v>17.600000000000001</v>
      </c>
      <c r="Z478" s="13">
        <v>16</v>
      </c>
      <c r="AA478" s="13">
        <v>17</v>
      </c>
      <c r="AB478" s="13">
        <v>19.2</v>
      </c>
      <c r="AC478" s="13">
        <v>19.7</v>
      </c>
      <c r="AD478" s="13">
        <v>21.2</v>
      </c>
      <c r="AE478" s="13">
        <v>17.399999999999999</v>
      </c>
      <c r="AF478" s="13">
        <v>16.7</v>
      </c>
      <c r="AG478" s="13">
        <v>21.5</v>
      </c>
      <c r="AH478" s="13">
        <v>19.899999999999999</v>
      </c>
      <c r="AI478" s="13">
        <v>18.399999999999999</v>
      </c>
      <c r="AJ478" s="13">
        <v>18.899999999999999</v>
      </c>
      <c r="AK478" s="13">
        <v>20.2</v>
      </c>
      <c r="AL478" s="13">
        <v>20.399999999999999</v>
      </c>
    </row>
    <row r="479" spans="1:38" x14ac:dyDescent="0.2">
      <c r="A479" s="11" t="s">
        <v>310</v>
      </c>
      <c r="B479" s="12" t="s">
        <v>334</v>
      </c>
      <c r="C479" s="12" t="s">
        <v>334</v>
      </c>
      <c r="D479" s="12" t="s">
        <v>334</v>
      </c>
      <c r="E479" s="12" t="s">
        <v>334</v>
      </c>
      <c r="F479" s="12" t="s">
        <v>334</v>
      </c>
      <c r="G479" s="12" t="s">
        <v>334</v>
      </c>
      <c r="H479" s="12" t="s">
        <v>334</v>
      </c>
      <c r="I479" s="12" t="s">
        <v>334</v>
      </c>
      <c r="J479" s="12" t="s">
        <v>334</v>
      </c>
      <c r="K479" s="13">
        <v>22.9</v>
      </c>
      <c r="L479" s="13">
        <v>23.3</v>
      </c>
      <c r="M479" s="13">
        <v>23.1</v>
      </c>
      <c r="N479" s="13">
        <v>22.7</v>
      </c>
      <c r="O479" s="13">
        <v>23.4</v>
      </c>
      <c r="P479" s="13">
        <v>22.7</v>
      </c>
      <c r="Q479" s="13">
        <v>23</v>
      </c>
      <c r="R479" s="13">
        <v>22.7</v>
      </c>
      <c r="S479" s="13">
        <v>22.9</v>
      </c>
      <c r="T479" s="13">
        <v>23.4</v>
      </c>
      <c r="U479" s="13">
        <v>23.5</v>
      </c>
      <c r="V479" s="13">
        <v>23.2</v>
      </c>
      <c r="W479" s="13">
        <v>22.4</v>
      </c>
      <c r="X479" s="13">
        <v>22.8</v>
      </c>
      <c r="Y479" s="13">
        <v>22.9</v>
      </c>
      <c r="Z479" s="13">
        <v>23</v>
      </c>
      <c r="AA479" s="13">
        <v>23</v>
      </c>
      <c r="AB479" s="13">
        <v>23.2</v>
      </c>
      <c r="AC479" s="13">
        <v>23.3</v>
      </c>
      <c r="AD479" s="13">
        <v>23.3</v>
      </c>
      <c r="AE479" s="13">
        <v>23.4</v>
      </c>
      <c r="AF479" s="13">
        <v>23.1</v>
      </c>
      <c r="AG479" s="13">
        <v>23.2</v>
      </c>
      <c r="AH479" s="13">
        <v>23.3</v>
      </c>
      <c r="AI479" s="13">
        <v>23.5</v>
      </c>
      <c r="AJ479" s="13">
        <v>23.7</v>
      </c>
      <c r="AK479" s="13">
        <v>23.9</v>
      </c>
      <c r="AL479" s="13">
        <v>23.8</v>
      </c>
    </row>
    <row r="480" spans="1:38" x14ac:dyDescent="0.2">
      <c r="A480" s="11" t="s">
        <v>311</v>
      </c>
      <c r="B480" s="12" t="s">
        <v>334</v>
      </c>
      <c r="C480" s="12" t="s">
        <v>334</v>
      </c>
      <c r="D480" s="12" t="s">
        <v>334</v>
      </c>
      <c r="E480" s="12" t="s">
        <v>334</v>
      </c>
      <c r="F480" s="12" t="s">
        <v>334</v>
      </c>
      <c r="G480" s="12" t="s">
        <v>334</v>
      </c>
      <c r="H480" s="12" t="s">
        <v>334</v>
      </c>
      <c r="I480" s="12" t="s">
        <v>334</v>
      </c>
      <c r="J480" s="12" t="s">
        <v>334</v>
      </c>
      <c r="K480" s="12" t="s">
        <v>334</v>
      </c>
      <c r="L480" s="12" t="s">
        <v>334</v>
      </c>
      <c r="M480" s="12" t="s">
        <v>334</v>
      </c>
      <c r="N480" s="12" t="s">
        <v>334</v>
      </c>
      <c r="O480" s="12" t="s">
        <v>334</v>
      </c>
      <c r="P480" s="12" t="s">
        <v>334</v>
      </c>
      <c r="Q480" s="12" t="s">
        <v>334</v>
      </c>
      <c r="R480" s="13">
        <v>23.5</v>
      </c>
      <c r="S480" s="13">
        <v>22.9</v>
      </c>
      <c r="T480" s="13">
        <v>20.3</v>
      </c>
      <c r="U480" s="13">
        <v>21.5</v>
      </c>
      <c r="V480" s="13">
        <v>21.3</v>
      </c>
      <c r="W480" s="13">
        <v>22.5</v>
      </c>
      <c r="X480" s="13">
        <v>23.2</v>
      </c>
      <c r="Y480" s="13">
        <v>21.9</v>
      </c>
      <c r="Z480" s="13">
        <v>21.8</v>
      </c>
      <c r="AA480" s="13">
        <v>22.1</v>
      </c>
      <c r="AB480" s="13">
        <v>23</v>
      </c>
      <c r="AC480" s="13">
        <v>22.4</v>
      </c>
      <c r="AD480" s="13">
        <v>22.7</v>
      </c>
      <c r="AE480" s="13">
        <v>22.3</v>
      </c>
      <c r="AF480" s="13">
        <v>21.9</v>
      </c>
      <c r="AG480" s="13">
        <v>22.2</v>
      </c>
      <c r="AH480" s="13">
        <v>21.4</v>
      </c>
      <c r="AI480" s="13">
        <v>19.399999999999999</v>
      </c>
      <c r="AJ480" s="13">
        <v>21.4</v>
      </c>
      <c r="AK480" s="13">
        <v>21.4</v>
      </c>
      <c r="AL480" s="13">
        <v>22.1</v>
      </c>
    </row>
    <row r="481" spans="1:38" x14ac:dyDescent="0.2">
      <c r="A481" s="11" t="s">
        <v>312</v>
      </c>
      <c r="B481" s="12" t="s">
        <v>334</v>
      </c>
      <c r="C481" s="12" t="s">
        <v>334</v>
      </c>
      <c r="D481" s="12" t="s">
        <v>334</v>
      </c>
      <c r="E481" s="12" t="s">
        <v>334</v>
      </c>
      <c r="F481" s="12" t="s">
        <v>334</v>
      </c>
      <c r="G481" s="12" t="s">
        <v>334</v>
      </c>
      <c r="H481" s="12" t="s">
        <v>334</v>
      </c>
      <c r="I481" s="12" t="s">
        <v>334</v>
      </c>
      <c r="J481" s="12" t="s">
        <v>334</v>
      </c>
      <c r="K481" s="12" t="s">
        <v>334</v>
      </c>
      <c r="L481" s="12" t="s">
        <v>334</v>
      </c>
      <c r="M481" s="12" t="s">
        <v>334</v>
      </c>
      <c r="N481" s="12" t="s">
        <v>334</v>
      </c>
      <c r="O481" s="12" t="s">
        <v>334</v>
      </c>
      <c r="P481" s="12" t="s">
        <v>334</v>
      </c>
      <c r="Q481" s="13">
        <v>23.2</v>
      </c>
      <c r="R481" s="13">
        <v>22.9</v>
      </c>
      <c r="S481" s="13">
        <v>23</v>
      </c>
      <c r="T481" s="12" t="s">
        <v>334</v>
      </c>
      <c r="U481" s="12" t="s">
        <v>334</v>
      </c>
      <c r="V481" s="12" t="s">
        <v>334</v>
      </c>
      <c r="W481" s="13">
        <v>27.3</v>
      </c>
      <c r="X481" s="13">
        <v>24.2</v>
      </c>
      <c r="Y481" s="13">
        <v>20.6</v>
      </c>
      <c r="Z481" s="13">
        <v>22.5</v>
      </c>
      <c r="AA481" s="13">
        <v>19.3</v>
      </c>
      <c r="AB481" s="13">
        <v>22.3</v>
      </c>
      <c r="AC481" s="13">
        <v>21.6</v>
      </c>
      <c r="AD481" s="13">
        <v>21.1</v>
      </c>
      <c r="AE481" s="13">
        <v>21.8</v>
      </c>
      <c r="AF481" s="13">
        <v>22</v>
      </c>
      <c r="AG481" s="13">
        <v>20.8</v>
      </c>
      <c r="AH481" s="13">
        <v>21.5</v>
      </c>
      <c r="AI481" s="13">
        <v>22.1</v>
      </c>
      <c r="AJ481" s="13">
        <v>21.2</v>
      </c>
      <c r="AK481" s="13">
        <v>23.6</v>
      </c>
      <c r="AL481" s="13">
        <v>22.4</v>
      </c>
    </row>
    <row r="482" spans="1:38" x14ac:dyDescent="0.2">
      <c r="A482" s="11" t="s">
        <v>313</v>
      </c>
      <c r="B482" s="12" t="s">
        <v>334</v>
      </c>
      <c r="C482" s="12" t="s">
        <v>334</v>
      </c>
      <c r="D482" s="12" t="s">
        <v>334</v>
      </c>
      <c r="E482" s="12" t="s">
        <v>334</v>
      </c>
      <c r="F482" s="12" t="s">
        <v>334</v>
      </c>
      <c r="G482" s="12" t="s">
        <v>334</v>
      </c>
      <c r="H482" s="12" t="s">
        <v>334</v>
      </c>
      <c r="I482" s="12" t="s">
        <v>334</v>
      </c>
      <c r="J482" s="12" t="s">
        <v>334</v>
      </c>
      <c r="K482" s="12" t="s">
        <v>334</v>
      </c>
      <c r="L482" s="12" t="s">
        <v>334</v>
      </c>
      <c r="M482" s="12" t="s">
        <v>334</v>
      </c>
      <c r="N482" s="12" t="s">
        <v>334</v>
      </c>
      <c r="O482" s="12" t="s">
        <v>334</v>
      </c>
      <c r="P482" s="12" t="s">
        <v>334</v>
      </c>
      <c r="Q482" s="13">
        <v>23.1</v>
      </c>
      <c r="R482" s="12" t="s">
        <v>334</v>
      </c>
      <c r="S482" s="13">
        <v>24.8</v>
      </c>
      <c r="T482" s="13">
        <v>23.4</v>
      </c>
      <c r="U482" s="13">
        <v>21.5</v>
      </c>
      <c r="V482" s="12" t="s">
        <v>334</v>
      </c>
      <c r="W482" s="12" t="s">
        <v>334</v>
      </c>
      <c r="X482" s="12" t="s">
        <v>334</v>
      </c>
      <c r="Y482" s="12" t="s">
        <v>334</v>
      </c>
      <c r="Z482" s="13">
        <v>23.1</v>
      </c>
      <c r="AA482" s="12" t="s">
        <v>334</v>
      </c>
      <c r="AB482" s="13">
        <v>21.6</v>
      </c>
      <c r="AC482" s="13">
        <v>22.1</v>
      </c>
      <c r="AD482" s="13">
        <v>20.3</v>
      </c>
      <c r="AE482" s="13">
        <v>22.2</v>
      </c>
      <c r="AF482" s="13">
        <v>22.7</v>
      </c>
      <c r="AG482" s="13">
        <v>21.5</v>
      </c>
      <c r="AH482" s="13">
        <v>20.8</v>
      </c>
      <c r="AI482" s="13">
        <v>21</v>
      </c>
      <c r="AJ482" s="13">
        <v>19.5</v>
      </c>
      <c r="AK482" s="13">
        <v>21.2</v>
      </c>
      <c r="AL482" s="13">
        <v>22.4</v>
      </c>
    </row>
    <row r="483" spans="1:38" x14ac:dyDescent="0.2">
      <c r="A483" s="11" t="s">
        <v>314</v>
      </c>
      <c r="B483" s="12" t="s">
        <v>334</v>
      </c>
      <c r="C483" s="12" t="s">
        <v>334</v>
      </c>
      <c r="D483" s="12" t="s">
        <v>334</v>
      </c>
      <c r="E483" s="12" t="s">
        <v>334</v>
      </c>
      <c r="F483" s="12" t="s">
        <v>334</v>
      </c>
      <c r="G483" s="12" t="s">
        <v>334</v>
      </c>
      <c r="H483" s="12" t="s">
        <v>334</v>
      </c>
      <c r="I483" s="12" t="s">
        <v>334</v>
      </c>
      <c r="J483" s="12" t="s">
        <v>334</v>
      </c>
      <c r="K483" s="13">
        <v>20.5</v>
      </c>
      <c r="L483" s="13">
        <v>21.9</v>
      </c>
      <c r="M483" s="13">
        <v>23.3</v>
      </c>
      <c r="N483" s="13">
        <v>21.1</v>
      </c>
      <c r="O483" s="13">
        <v>22.1</v>
      </c>
      <c r="P483" s="13">
        <v>21.1</v>
      </c>
      <c r="Q483" s="13">
        <v>21.1</v>
      </c>
      <c r="R483" s="13">
        <v>21.4</v>
      </c>
      <c r="S483" s="13">
        <v>22</v>
      </c>
      <c r="T483" s="13">
        <v>21.9</v>
      </c>
      <c r="U483" s="13">
        <v>21.7</v>
      </c>
      <c r="V483" s="13">
        <v>21.8</v>
      </c>
      <c r="W483" s="13">
        <v>21.5</v>
      </c>
      <c r="X483" s="13">
        <v>22.6</v>
      </c>
      <c r="Y483" s="13">
        <v>23.4</v>
      </c>
      <c r="Z483" s="13">
        <v>23.1</v>
      </c>
      <c r="AA483" s="13">
        <v>23.5</v>
      </c>
      <c r="AB483" s="13">
        <v>21.4</v>
      </c>
      <c r="AC483" s="13">
        <v>22.1</v>
      </c>
      <c r="AD483" s="13">
        <v>21.6</v>
      </c>
      <c r="AE483" s="13">
        <v>21.4</v>
      </c>
      <c r="AF483" s="13">
        <v>22.4</v>
      </c>
      <c r="AG483" s="13">
        <v>21.8</v>
      </c>
      <c r="AH483" s="13">
        <v>22.6</v>
      </c>
      <c r="AI483" s="13">
        <v>22.4</v>
      </c>
      <c r="AJ483" s="13">
        <v>22.8</v>
      </c>
      <c r="AK483" s="13">
        <v>23.7</v>
      </c>
      <c r="AL483" s="13">
        <v>23.1</v>
      </c>
    </row>
    <row r="484" spans="1:38" x14ac:dyDescent="0.2">
      <c r="A484" s="11" t="s">
        <v>315</v>
      </c>
      <c r="B484" s="12" t="s">
        <v>334</v>
      </c>
      <c r="C484" s="12" t="s">
        <v>334</v>
      </c>
      <c r="D484" s="12" t="s">
        <v>334</v>
      </c>
      <c r="E484" s="12" t="s">
        <v>334</v>
      </c>
      <c r="F484" s="12" t="s">
        <v>334</v>
      </c>
      <c r="G484" s="12" t="s">
        <v>334</v>
      </c>
      <c r="H484" s="12" t="s">
        <v>334</v>
      </c>
      <c r="I484" s="12" t="s">
        <v>334</v>
      </c>
      <c r="J484" s="12" t="s">
        <v>334</v>
      </c>
      <c r="K484" s="12" t="s">
        <v>334</v>
      </c>
      <c r="L484" s="12" t="s">
        <v>334</v>
      </c>
      <c r="M484" s="12" t="s">
        <v>334</v>
      </c>
      <c r="N484" s="12" t="s">
        <v>334</v>
      </c>
      <c r="O484" s="13">
        <v>23.6</v>
      </c>
      <c r="P484" s="13">
        <v>23.1</v>
      </c>
      <c r="Q484" s="13">
        <v>23</v>
      </c>
      <c r="R484" s="13">
        <v>23.3</v>
      </c>
      <c r="S484" s="13">
        <v>22.9</v>
      </c>
      <c r="T484" s="13">
        <v>23.6</v>
      </c>
      <c r="U484" s="13">
        <v>22.6</v>
      </c>
      <c r="V484" s="13">
        <v>23.5</v>
      </c>
      <c r="W484" s="13">
        <v>23.8</v>
      </c>
      <c r="X484" s="13">
        <v>22.9</v>
      </c>
      <c r="Y484" s="13">
        <v>22.8</v>
      </c>
      <c r="Z484" s="13">
        <v>23.7</v>
      </c>
      <c r="AA484" s="13">
        <v>22.9</v>
      </c>
      <c r="AB484" s="13">
        <v>22.8</v>
      </c>
      <c r="AC484" s="13">
        <v>23.7</v>
      </c>
      <c r="AD484" s="13">
        <v>23.4</v>
      </c>
      <c r="AE484" s="13">
        <v>23.5</v>
      </c>
      <c r="AF484" s="13">
        <v>23.4</v>
      </c>
      <c r="AG484" s="13">
        <v>22.6</v>
      </c>
      <c r="AH484" s="13">
        <v>23.3</v>
      </c>
      <c r="AI484" s="13">
        <v>23.4</v>
      </c>
      <c r="AJ484" s="13">
        <v>21.9</v>
      </c>
      <c r="AK484" s="13">
        <v>21.6</v>
      </c>
      <c r="AL484" s="13">
        <v>22.2</v>
      </c>
    </row>
    <row r="485" spans="1:38" x14ac:dyDescent="0.2">
      <c r="A485" s="11" t="s">
        <v>316</v>
      </c>
      <c r="B485" s="12" t="s">
        <v>334</v>
      </c>
      <c r="C485" s="12" t="s">
        <v>334</v>
      </c>
      <c r="D485" s="12" t="s">
        <v>334</v>
      </c>
      <c r="E485" s="12" t="s">
        <v>334</v>
      </c>
      <c r="F485" s="12" t="s">
        <v>334</v>
      </c>
      <c r="G485" s="12" t="s">
        <v>334</v>
      </c>
      <c r="H485" s="12" t="s">
        <v>334</v>
      </c>
      <c r="I485" s="12" t="s">
        <v>334</v>
      </c>
      <c r="J485" s="12" t="s">
        <v>334</v>
      </c>
      <c r="K485" s="12" t="s">
        <v>334</v>
      </c>
      <c r="L485" s="12" t="s">
        <v>334</v>
      </c>
      <c r="M485" s="12" t="s">
        <v>334</v>
      </c>
      <c r="N485" s="12" t="s">
        <v>334</v>
      </c>
      <c r="O485" s="12" t="s">
        <v>334</v>
      </c>
      <c r="P485" s="12" t="s">
        <v>334</v>
      </c>
      <c r="Q485" s="12" t="s">
        <v>334</v>
      </c>
      <c r="R485" s="12" t="s">
        <v>334</v>
      </c>
      <c r="S485" s="12" t="s">
        <v>334</v>
      </c>
      <c r="T485" s="13">
        <v>22.8</v>
      </c>
      <c r="U485" s="12" t="s">
        <v>334</v>
      </c>
      <c r="V485" s="13">
        <v>25.6</v>
      </c>
      <c r="W485" s="13">
        <v>21.9</v>
      </c>
      <c r="X485" s="13">
        <v>20.6</v>
      </c>
      <c r="Y485" s="13">
        <v>23.1</v>
      </c>
      <c r="Z485" s="13">
        <v>21.7</v>
      </c>
      <c r="AA485" s="13">
        <v>22.2</v>
      </c>
      <c r="AB485" s="13">
        <v>22</v>
      </c>
      <c r="AC485" s="13">
        <v>22.4</v>
      </c>
      <c r="AD485" s="13">
        <v>22.7</v>
      </c>
      <c r="AE485" s="13">
        <v>23.3</v>
      </c>
      <c r="AF485" s="13">
        <v>23.8</v>
      </c>
      <c r="AG485" s="13">
        <v>22.1</v>
      </c>
      <c r="AH485" s="13">
        <v>23.4</v>
      </c>
      <c r="AI485" s="13">
        <v>23.3</v>
      </c>
      <c r="AJ485" s="13">
        <v>23.9</v>
      </c>
      <c r="AK485" s="13">
        <v>22.8</v>
      </c>
      <c r="AL485" s="13">
        <v>23.2</v>
      </c>
    </row>
    <row r="486" spans="1:38" x14ac:dyDescent="0.2">
      <c r="A486" s="11" t="s">
        <v>317</v>
      </c>
      <c r="B486" s="12" t="s">
        <v>334</v>
      </c>
      <c r="C486" s="12" t="s">
        <v>334</v>
      </c>
      <c r="D486" s="12" t="s">
        <v>334</v>
      </c>
      <c r="E486" s="12" t="s">
        <v>334</v>
      </c>
      <c r="F486" s="12" t="s">
        <v>334</v>
      </c>
      <c r="G486" s="12" t="s">
        <v>334</v>
      </c>
      <c r="H486" s="12" t="s">
        <v>334</v>
      </c>
      <c r="I486" s="12" t="s">
        <v>334</v>
      </c>
      <c r="J486" s="12" t="s">
        <v>334</v>
      </c>
      <c r="K486" s="13">
        <v>17.899999999999999</v>
      </c>
      <c r="L486" s="13">
        <v>18.399999999999999</v>
      </c>
      <c r="M486" s="13">
        <v>18.3</v>
      </c>
      <c r="N486" s="13">
        <v>18.600000000000001</v>
      </c>
      <c r="O486" s="13">
        <v>19.600000000000001</v>
      </c>
      <c r="P486" s="13">
        <v>19.3</v>
      </c>
      <c r="Q486" s="13">
        <v>19.3</v>
      </c>
      <c r="R486" s="13">
        <v>19.8</v>
      </c>
      <c r="S486" s="13">
        <v>18.899999999999999</v>
      </c>
      <c r="T486" s="13">
        <v>19.399999999999999</v>
      </c>
      <c r="U486" s="13">
        <v>18.7</v>
      </c>
      <c r="V486" s="13">
        <v>18.600000000000001</v>
      </c>
      <c r="W486" s="13">
        <v>19</v>
      </c>
      <c r="X486" s="13">
        <v>19.5</v>
      </c>
      <c r="Y486" s="13">
        <v>19.7</v>
      </c>
      <c r="Z486" s="13">
        <v>19.7</v>
      </c>
      <c r="AA486" s="13">
        <v>19.899999999999999</v>
      </c>
      <c r="AB486" s="13">
        <v>19.8</v>
      </c>
      <c r="AC486" s="13">
        <v>19.5</v>
      </c>
      <c r="AD486" s="13">
        <v>20.399999999999999</v>
      </c>
      <c r="AE486" s="13">
        <v>20.7</v>
      </c>
      <c r="AF486" s="13">
        <v>20.2</v>
      </c>
      <c r="AG486" s="13">
        <v>20.6</v>
      </c>
      <c r="AH486" s="13">
        <v>20.5</v>
      </c>
      <c r="AI486" s="13">
        <v>20.8</v>
      </c>
      <c r="AJ486" s="13">
        <v>21.1</v>
      </c>
      <c r="AK486" s="13">
        <v>21.6</v>
      </c>
      <c r="AL486" s="13">
        <v>21.7</v>
      </c>
    </row>
    <row r="487" spans="1:38" x14ac:dyDescent="0.2">
      <c r="A487" s="11" t="s">
        <v>318</v>
      </c>
      <c r="B487" s="12" t="s">
        <v>334</v>
      </c>
      <c r="C487" s="12" t="s">
        <v>334</v>
      </c>
      <c r="D487" s="12" t="s">
        <v>334</v>
      </c>
      <c r="E487" s="12" t="s">
        <v>334</v>
      </c>
      <c r="F487" s="12" t="s">
        <v>334</v>
      </c>
      <c r="G487" s="12" t="s">
        <v>334</v>
      </c>
      <c r="H487" s="12" t="s">
        <v>334</v>
      </c>
      <c r="I487" s="12" t="s">
        <v>334</v>
      </c>
      <c r="J487" s="12" t="s">
        <v>334</v>
      </c>
      <c r="K487" s="12" t="s">
        <v>334</v>
      </c>
      <c r="L487" s="12" t="s">
        <v>334</v>
      </c>
      <c r="M487" s="12" t="s">
        <v>334</v>
      </c>
      <c r="N487" s="13">
        <v>22.9</v>
      </c>
      <c r="O487" s="13">
        <v>22.6</v>
      </c>
      <c r="P487" s="13">
        <v>22.3</v>
      </c>
      <c r="Q487" s="13">
        <v>22.4</v>
      </c>
      <c r="R487" s="13">
        <v>22</v>
      </c>
      <c r="S487" s="13">
        <v>21.9</v>
      </c>
      <c r="T487" s="13">
        <v>21.5</v>
      </c>
      <c r="U487" s="13">
        <v>22.1</v>
      </c>
      <c r="V487" s="13">
        <v>22</v>
      </c>
      <c r="W487" s="13">
        <v>21</v>
      </c>
      <c r="X487" s="13">
        <v>20.5</v>
      </c>
      <c r="Y487" s="13">
        <v>20.7</v>
      </c>
      <c r="Z487" s="13">
        <v>20.3</v>
      </c>
      <c r="AA487" s="13">
        <v>20.8</v>
      </c>
      <c r="AB487" s="13">
        <v>20.8</v>
      </c>
      <c r="AC487" s="13">
        <v>20.7</v>
      </c>
      <c r="AD487" s="13">
        <v>20.6</v>
      </c>
      <c r="AE487" s="13">
        <v>20.5</v>
      </c>
      <c r="AF487" s="13">
        <v>20.7</v>
      </c>
      <c r="AG487" s="13">
        <v>20</v>
      </c>
      <c r="AH487" s="13">
        <v>20.8</v>
      </c>
      <c r="AI487" s="13">
        <v>20.399999999999999</v>
      </c>
      <c r="AJ487" s="13">
        <v>20.6</v>
      </c>
      <c r="AK487" s="13">
        <v>20.3</v>
      </c>
      <c r="AL487" s="13">
        <v>20.8</v>
      </c>
    </row>
    <row r="488" spans="1:38" x14ac:dyDescent="0.2">
      <c r="A488" s="11" t="s">
        <v>319</v>
      </c>
      <c r="B488" s="12" t="s">
        <v>334</v>
      </c>
      <c r="C488" s="12" t="s">
        <v>334</v>
      </c>
      <c r="D488" s="12" t="s">
        <v>334</v>
      </c>
      <c r="E488" s="12" t="s">
        <v>334</v>
      </c>
      <c r="F488" s="12" t="s">
        <v>334</v>
      </c>
      <c r="G488" s="12" t="s">
        <v>334</v>
      </c>
      <c r="H488" s="12" t="s">
        <v>334</v>
      </c>
      <c r="I488" s="12" t="s">
        <v>334</v>
      </c>
      <c r="J488" s="12" t="s">
        <v>334</v>
      </c>
      <c r="K488" s="12" t="s">
        <v>334</v>
      </c>
      <c r="L488" s="12" t="s">
        <v>334</v>
      </c>
      <c r="M488" s="12" t="s">
        <v>334</v>
      </c>
      <c r="N488" s="12" t="s">
        <v>334</v>
      </c>
      <c r="O488" s="12" t="s">
        <v>334</v>
      </c>
      <c r="P488" s="12" t="s">
        <v>334</v>
      </c>
      <c r="Q488" s="12" t="s">
        <v>334</v>
      </c>
      <c r="R488" s="12" t="s">
        <v>334</v>
      </c>
      <c r="S488" s="12" t="s">
        <v>334</v>
      </c>
      <c r="T488" s="13">
        <v>24.5</v>
      </c>
      <c r="U488" s="13">
        <v>24.2</v>
      </c>
      <c r="V488" s="13">
        <v>24.6</v>
      </c>
      <c r="W488" s="13">
        <v>23.9</v>
      </c>
      <c r="X488" s="13">
        <v>24.4</v>
      </c>
      <c r="Y488" s="13">
        <v>24.7</v>
      </c>
      <c r="Z488" s="13">
        <v>24</v>
      </c>
      <c r="AA488" s="13">
        <v>23.3</v>
      </c>
      <c r="AB488" s="13">
        <v>23.7</v>
      </c>
      <c r="AC488" s="13">
        <v>24.1</v>
      </c>
      <c r="AD488" s="13">
        <v>23.3</v>
      </c>
      <c r="AE488" s="13">
        <v>22.8</v>
      </c>
      <c r="AF488" s="13">
        <v>23.4</v>
      </c>
      <c r="AG488" s="13">
        <v>22.8</v>
      </c>
      <c r="AH488" s="13">
        <v>23.9</v>
      </c>
      <c r="AI488" s="13">
        <v>23</v>
      </c>
      <c r="AJ488" s="13">
        <v>21.8</v>
      </c>
      <c r="AK488" s="13">
        <v>22.3</v>
      </c>
      <c r="AL488" s="13">
        <v>21.6</v>
      </c>
    </row>
    <row r="489" spans="1:38" x14ac:dyDescent="0.2">
      <c r="A489" s="11" t="s">
        <v>320</v>
      </c>
      <c r="B489" s="12" t="s">
        <v>334</v>
      </c>
      <c r="C489" s="12" t="s">
        <v>334</v>
      </c>
      <c r="D489" s="12" t="s">
        <v>334</v>
      </c>
      <c r="E489" s="12" t="s">
        <v>334</v>
      </c>
      <c r="F489" s="12" t="s">
        <v>334</v>
      </c>
      <c r="G489" s="12" t="s">
        <v>334</v>
      </c>
      <c r="H489" s="12" t="s">
        <v>334</v>
      </c>
      <c r="I489" s="12" t="s">
        <v>334</v>
      </c>
      <c r="J489" s="12" t="s">
        <v>334</v>
      </c>
      <c r="K489" s="13">
        <v>23.7</v>
      </c>
      <c r="L489" s="13">
        <v>25.4</v>
      </c>
      <c r="M489" s="13">
        <v>22.9</v>
      </c>
      <c r="N489" s="13">
        <v>22.4</v>
      </c>
      <c r="O489" s="13">
        <v>22.3</v>
      </c>
      <c r="P489" s="13">
        <v>22.8</v>
      </c>
      <c r="Q489" s="13">
        <v>22</v>
      </c>
      <c r="R489" s="13">
        <v>21.9</v>
      </c>
      <c r="S489" s="13">
        <v>21.2</v>
      </c>
      <c r="T489" s="13">
        <v>21.3</v>
      </c>
      <c r="U489" s="13">
        <v>21.8</v>
      </c>
      <c r="V489" s="13">
        <v>21.8</v>
      </c>
      <c r="W489" s="13">
        <v>22.1</v>
      </c>
      <c r="X489" s="13">
        <v>21.6</v>
      </c>
      <c r="Y489" s="13">
        <v>21.6</v>
      </c>
      <c r="Z489" s="13">
        <v>21.8</v>
      </c>
      <c r="AA489" s="13">
        <v>22.2</v>
      </c>
      <c r="AB489" s="13">
        <v>21.8</v>
      </c>
      <c r="AC489" s="13">
        <v>21.7</v>
      </c>
      <c r="AD489" s="13">
        <v>21.4</v>
      </c>
      <c r="AE489" s="13">
        <v>21.7</v>
      </c>
      <c r="AF489" s="13">
        <v>22.3</v>
      </c>
      <c r="AG489" s="13">
        <v>20.5</v>
      </c>
      <c r="AH489" s="13">
        <v>20.9</v>
      </c>
      <c r="AI489" s="13">
        <v>21.6</v>
      </c>
      <c r="AJ489" s="13">
        <v>21.1</v>
      </c>
      <c r="AK489" s="13">
        <v>21.4</v>
      </c>
      <c r="AL489" s="13">
        <v>21.2</v>
      </c>
    </row>
    <row r="490" spans="1:38" x14ac:dyDescent="0.2">
      <c r="A490" s="11" t="s">
        <v>321</v>
      </c>
      <c r="B490" s="12" t="s">
        <v>334</v>
      </c>
      <c r="C490" s="12" t="s">
        <v>334</v>
      </c>
      <c r="D490" s="12" t="s">
        <v>334</v>
      </c>
      <c r="E490" s="12" t="s">
        <v>334</v>
      </c>
      <c r="F490" s="12" t="s">
        <v>334</v>
      </c>
      <c r="G490" s="12" t="s">
        <v>334</v>
      </c>
      <c r="H490" s="12" t="s">
        <v>334</v>
      </c>
      <c r="I490" s="12" t="s">
        <v>334</v>
      </c>
      <c r="J490" s="12" t="s">
        <v>334</v>
      </c>
      <c r="K490" s="12" t="s">
        <v>334</v>
      </c>
      <c r="L490" s="12" t="s">
        <v>334</v>
      </c>
      <c r="M490" s="12" t="s">
        <v>334</v>
      </c>
      <c r="N490" s="12" t="s">
        <v>334</v>
      </c>
      <c r="O490" s="12" t="s">
        <v>334</v>
      </c>
      <c r="P490" s="13">
        <v>25.1</v>
      </c>
      <c r="Q490" s="13">
        <v>25.5</v>
      </c>
      <c r="R490" s="13">
        <v>27.3</v>
      </c>
      <c r="S490" s="13">
        <v>25.9</v>
      </c>
      <c r="T490" s="13">
        <v>25.9</v>
      </c>
      <c r="U490" s="13">
        <v>26.3</v>
      </c>
      <c r="V490" s="13">
        <v>25.8</v>
      </c>
      <c r="W490" s="12" t="s">
        <v>334</v>
      </c>
      <c r="X490" s="12" t="s">
        <v>334</v>
      </c>
      <c r="Y490" s="12" t="s">
        <v>334</v>
      </c>
      <c r="Z490" s="12" t="s">
        <v>334</v>
      </c>
      <c r="AA490" s="12" t="s">
        <v>334</v>
      </c>
      <c r="AB490" s="12" t="s">
        <v>334</v>
      </c>
      <c r="AC490" s="12" t="s">
        <v>334</v>
      </c>
      <c r="AD490" s="12" t="s">
        <v>334</v>
      </c>
      <c r="AE490" s="12" t="s">
        <v>334</v>
      </c>
      <c r="AF490" s="12" t="s">
        <v>334</v>
      </c>
      <c r="AG490" s="12" t="s">
        <v>334</v>
      </c>
      <c r="AH490" s="12" t="s">
        <v>334</v>
      </c>
      <c r="AI490" s="12" t="s">
        <v>334</v>
      </c>
      <c r="AJ490" s="12" t="s">
        <v>334</v>
      </c>
      <c r="AK490" s="12" t="s">
        <v>334</v>
      </c>
      <c r="AL490" s="12" t="s">
        <v>334</v>
      </c>
    </row>
    <row r="491" spans="1:38" x14ac:dyDescent="0.2">
      <c r="A491" s="11" t="s">
        <v>322</v>
      </c>
      <c r="B491" s="12" t="s">
        <v>334</v>
      </c>
      <c r="C491" s="12" t="s">
        <v>334</v>
      </c>
      <c r="D491" s="12" t="s">
        <v>334</v>
      </c>
      <c r="E491" s="12" t="s">
        <v>334</v>
      </c>
      <c r="F491" s="12" t="s">
        <v>334</v>
      </c>
      <c r="G491" s="12" t="s">
        <v>334</v>
      </c>
      <c r="H491" s="12" t="s">
        <v>334</v>
      </c>
      <c r="I491" s="12" t="s">
        <v>334</v>
      </c>
      <c r="J491" s="12" t="s">
        <v>334</v>
      </c>
      <c r="K491" s="12" t="s">
        <v>334</v>
      </c>
      <c r="L491" s="12" t="s">
        <v>334</v>
      </c>
      <c r="M491" s="12" t="s">
        <v>334</v>
      </c>
      <c r="N491" s="12" t="s">
        <v>334</v>
      </c>
      <c r="O491" s="13">
        <v>20.399999999999999</v>
      </c>
      <c r="P491" s="13">
        <v>19.600000000000001</v>
      </c>
      <c r="Q491" s="13">
        <v>15</v>
      </c>
      <c r="R491" s="13">
        <v>16</v>
      </c>
      <c r="S491" s="13">
        <v>18.899999999999999</v>
      </c>
      <c r="T491" s="13">
        <v>19.399999999999999</v>
      </c>
      <c r="U491" s="13">
        <v>19.3</v>
      </c>
      <c r="V491" s="13">
        <v>18.5</v>
      </c>
      <c r="W491" s="13">
        <v>17.399999999999999</v>
      </c>
      <c r="X491" s="13">
        <v>18.600000000000001</v>
      </c>
      <c r="Y491" s="13">
        <v>19.2</v>
      </c>
      <c r="Z491" s="13">
        <v>18.899999999999999</v>
      </c>
      <c r="AA491" s="13">
        <v>20.2</v>
      </c>
      <c r="AB491" s="13">
        <v>20.9</v>
      </c>
      <c r="AC491" s="13">
        <v>19.2</v>
      </c>
      <c r="AD491" s="13">
        <v>19.399999999999999</v>
      </c>
      <c r="AE491" s="13">
        <v>20.100000000000001</v>
      </c>
      <c r="AF491" s="13">
        <v>20.100000000000001</v>
      </c>
      <c r="AG491" s="13">
        <v>17.899999999999999</v>
      </c>
      <c r="AH491" s="13">
        <v>20.5</v>
      </c>
      <c r="AI491" s="13">
        <v>21.5</v>
      </c>
      <c r="AJ491" s="13">
        <v>19.600000000000001</v>
      </c>
      <c r="AK491" s="13">
        <v>20.5</v>
      </c>
      <c r="AL491" s="13">
        <v>21</v>
      </c>
    </row>
    <row r="492" spans="1:38" x14ac:dyDescent="0.2">
      <c r="A492" s="11" t="s">
        <v>323</v>
      </c>
      <c r="B492" s="12" t="s">
        <v>334</v>
      </c>
      <c r="C492" s="12" t="s">
        <v>334</v>
      </c>
      <c r="D492" s="12" t="s">
        <v>334</v>
      </c>
      <c r="E492" s="12" t="s">
        <v>334</v>
      </c>
      <c r="F492" s="12" t="s">
        <v>334</v>
      </c>
      <c r="G492" s="12" t="s">
        <v>334</v>
      </c>
      <c r="H492" s="12" t="s">
        <v>334</v>
      </c>
      <c r="I492" s="12" t="s">
        <v>334</v>
      </c>
      <c r="J492" s="12" t="s">
        <v>334</v>
      </c>
      <c r="K492" s="12" t="s">
        <v>334</v>
      </c>
      <c r="L492" s="12" t="s">
        <v>334</v>
      </c>
      <c r="M492" s="12" t="s">
        <v>334</v>
      </c>
      <c r="N492" s="12" t="s">
        <v>334</v>
      </c>
      <c r="O492" s="12" t="s">
        <v>334</v>
      </c>
      <c r="P492" s="12" t="s">
        <v>334</v>
      </c>
      <c r="Q492" s="13">
        <v>23.9</v>
      </c>
      <c r="R492" s="13">
        <v>24.6</v>
      </c>
      <c r="S492" s="13">
        <v>24.5</v>
      </c>
      <c r="T492" s="13">
        <v>26</v>
      </c>
      <c r="U492" s="13">
        <v>22.7</v>
      </c>
      <c r="V492" s="13">
        <v>22</v>
      </c>
      <c r="W492" s="13">
        <v>23.6</v>
      </c>
      <c r="X492" s="13">
        <v>22.2</v>
      </c>
      <c r="Y492" s="13">
        <v>22.4</v>
      </c>
      <c r="Z492" s="13">
        <v>23</v>
      </c>
      <c r="AA492" s="13">
        <v>24</v>
      </c>
      <c r="AB492" s="13">
        <v>24.3</v>
      </c>
      <c r="AC492" s="13">
        <v>22.1</v>
      </c>
      <c r="AD492" s="13">
        <v>22.4</v>
      </c>
      <c r="AE492" s="13">
        <v>22</v>
      </c>
      <c r="AF492" s="13">
        <v>20.3</v>
      </c>
      <c r="AG492" s="13">
        <v>20.399999999999999</v>
      </c>
      <c r="AH492" s="13">
        <v>21.1</v>
      </c>
      <c r="AI492" s="13">
        <v>20.9</v>
      </c>
      <c r="AJ492" s="13">
        <v>20.2</v>
      </c>
      <c r="AK492" s="13">
        <v>20.7</v>
      </c>
      <c r="AL492" s="13">
        <v>21</v>
      </c>
    </row>
    <row r="493" spans="1:38" x14ac:dyDescent="0.2">
      <c r="A493" s="11" t="s">
        <v>324</v>
      </c>
      <c r="B493" s="12" t="s">
        <v>334</v>
      </c>
      <c r="C493" s="12" t="s">
        <v>334</v>
      </c>
      <c r="D493" s="12" t="s">
        <v>334</v>
      </c>
      <c r="E493" s="12" t="s">
        <v>334</v>
      </c>
      <c r="F493" s="12" t="s">
        <v>334</v>
      </c>
      <c r="G493" s="12" t="s">
        <v>334</v>
      </c>
      <c r="H493" s="12" t="s">
        <v>334</v>
      </c>
      <c r="I493" s="12" t="s">
        <v>334</v>
      </c>
      <c r="J493" s="12" t="s">
        <v>334</v>
      </c>
      <c r="K493" s="12" t="s">
        <v>334</v>
      </c>
      <c r="L493" s="12" t="s">
        <v>334</v>
      </c>
      <c r="M493" s="12" t="s">
        <v>334</v>
      </c>
      <c r="N493" s="12" t="s">
        <v>334</v>
      </c>
      <c r="O493" s="12" t="s">
        <v>334</v>
      </c>
      <c r="P493" s="13">
        <v>20.3</v>
      </c>
      <c r="Q493" s="13">
        <v>20.6</v>
      </c>
      <c r="R493" s="13">
        <v>20.8</v>
      </c>
      <c r="S493" s="13">
        <v>20.7</v>
      </c>
      <c r="T493" s="13">
        <v>20.100000000000001</v>
      </c>
      <c r="U493" s="13">
        <v>20.9</v>
      </c>
      <c r="V493" s="13">
        <v>20.7</v>
      </c>
      <c r="W493" s="13">
        <v>21.3</v>
      </c>
      <c r="X493" s="13">
        <v>20.399999999999999</v>
      </c>
      <c r="Y493" s="13">
        <v>20.8</v>
      </c>
      <c r="Z493" s="13">
        <v>20.3</v>
      </c>
      <c r="AA493" s="13">
        <v>20.399999999999999</v>
      </c>
      <c r="AB493" s="13">
        <v>19.2</v>
      </c>
      <c r="AC493" s="13">
        <v>20.2</v>
      </c>
      <c r="AD493" s="13">
        <v>19.7</v>
      </c>
      <c r="AE493" s="13">
        <v>20.399999999999999</v>
      </c>
      <c r="AF493" s="13">
        <v>20</v>
      </c>
      <c r="AG493" s="13">
        <v>19</v>
      </c>
      <c r="AH493" s="13">
        <v>18.600000000000001</v>
      </c>
      <c r="AI493" s="13">
        <v>19.8</v>
      </c>
      <c r="AJ493" s="13">
        <v>19.899999999999999</v>
      </c>
      <c r="AK493" s="13">
        <v>19.3</v>
      </c>
      <c r="AL493" s="13">
        <v>19</v>
      </c>
    </row>
    <row r="494" spans="1:38" x14ac:dyDescent="0.2">
      <c r="A494" s="11" t="s">
        <v>325</v>
      </c>
      <c r="B494" s="12" t="s">
        <v>334</v>
      </c>
      <c r="C494" s="12" t="s">
        <v>334</v>
      </c>
      <c r="D494" s="12" t="s">
        <v>334</v>
      </c>
      <c r="E494" s="12" t="s">
        <v>334</v>
      </c>
      <c r="F494" s="12" t="s">
        <v>334</v>
      </c>
      <c r="G494" s="12" t="s">
        <v>334</v>
      </c>
      <c r="H494" s="12" t="s">
        <v>334</v>
      </c>
      <c r="I494" s="12" t="s">
        <v>334</v>
      </c>
      <c r="J494" s="12" t="s">
        <v>334</v>
      </c>
      <c r="K494" s="12" t="s">
        <v>334</v>
      </c>
      <c r="L494" s="12" t="s">
        <v>334</v>
      </c>
      <c r="M494" s="12" t="s">
        <v>334</v>
      </c>
      <c r="N494" s="12" t="s">
        <v>334</v>
      </c>
      <c r="O494" s="12" t="s">
        <v>334</v>
      </c>
      <c r="P494" s="13">
        <v>23.5</v>
      </c>
      <c r="Q494" s="13">
        <v>23.8</v>
      </c>
      <c r="R494" s="13">
        <v>22.8</v>
      </c>
      <c r="S494" s="13">
        <v>22.6</v>
      </c>
      <c r="T494" s="13">
        <v>20.9</v>
      </c>
      <c r="U494" s="13">
        <v>21.1</v>
      </c>
      <c r="V494" s="13">
        <v>21.8</v>
      </c>
      <c r="W494" s="13">
        <v>21.4</v>
      </c>
      <c r="X494" s="13">
        <v>23.1</v>
      </c>
      <c r="Y494" s="13">
        <v>23.7</v>
      </c>
      <c r="Z494" s="13">
        <v>23.7</v>
      </c>
      <c r="AA494" s="13">
        <v>22.8</v>
      </c>
      <c r="AB494" s="13">
        <v>22.9</v>
      </c>
      <c r="AC494" s="13">
        <v>23</v>
      </c>
      <c r="AD494" s="13">
        <v>23.4</v>
      </c>
      <c r="AE494" s="13">
        <v>23.4</v>
      </c>
      <c r="AF494" s="13">
        <v>23</v>
      </c>
      <c r="AG494" s="13">
        <v>23</v>
      </c>
      <c r="AH494" s="13">
        <v>22.9</v>
      </c>
      <c r="AI494" s="13">
        <v>22.6</v>
      </c>
      <c r="AJ494" s="13">
        <v>22.5</v>
      </c>
      <c r="AK494" s="13">
        <v>21.8</v>
      </c>
      <c r="AL494" s="13">
        <v>21.6</v>
      </c>
    </row>
    <row r="495" spans="1:38" x14ac:dyDescent="0.2">
      <c r="A495" s="11" t="s">
        <v>326</v>
      </c>
      <c r="B495" s="12" t="s">
        <v>334</v>
      </c>
      <c r="C495" s="12" t="s">
        <v>334</v>
      </c>
      <c r="D495" s="12" t="s">
        <v>334</v>
      </c>
      <c r="E495" s="12" t="s">
        <v>334</v>
      </c>
      <c r="F495" s="12" t="s">
        <v>334</v>
      </c>
      <c r="G495" s="12" t="s">
        <v>334</v>
      </c>
      <c r="H495" s="12" t="s">
        <v>334</v>
      </c>
      <c r="I495" s="12" t="s">
        <v>334</v>
      </c>
      <c r="J495" s="12" t="s">
        <v>334</v>
      </c>
      <c r="K495" s="13">
        <v>18</v>
      </c>
      <c r="L495" s="13">
        <v>17.899999999999999</v>
      </c>
      <c r="M495" s="13">
        <v>18.2</v>
      </c>
      <c r="N495" s="13">
        <v>18.5</v>
      </c>
      <c r="O495" s="13">
        <v>18.600000000000001</v>
      </c>
      <c r="P495" s="13">
        <v>18.899999999999999</v>
      </c>
      <c r="Q495" s="13">
        <v>18.8</v>
      </c>
      <c r="R495" s="13">
        <v>19</v>
      </c>
      <c r="S495" s="13">
        <v>19.100000000000001</v>
      </c>
      <c r="T495" s="13">
        <v>19.5</v>
      </c>
      <c r="U495" s="13">
        <v>19.399999999999999</v>
      </c>
      <c r="V495" s="13">
        <v>19.5</v>
      </c>
      <c r="W495" s="13">
        <v>19.600000000000001</v>
      </c>
      <c r="X495" s="13">
        <v>19.8</v>
      </c>
      <c r="Y495" s="13">
        <v>19.8</v>
      </c>
      <c r="Z495" s="13">
        <v>19.7</v>
      </c>
      <c r="AA495" s="13">
        <v>19.8</v>
      </c>
      <c r="AB495" s="13">
        <v>19.8</v>
      </c>
      <c r="AC495" s="13">
        <v>19.399999999999999</v>
      </c>
      <c r="AD495" s="13">
        <v>18.899999999999999</v>
      </c>
      <c r="AE495" s="13">
        <v>19</v>
      </c>
      <c r="AF495" s="13">
        <v>19</v>
      </c>
      <c r="AG495" s="13">
        <v>19.399999999999999</v>
      </c>
      <c r="AH495" s="13">
        <v>19.5</v>
      </c>
      <c r="AI495" s="13">
        <v>19.399999999999999</v>
      </c>
      <c r="AJ495" s="13">
        <v>19.600000000000001</v>
      </c>
      <c r="AK495" s="13">
        <v>19.600000000000001</v>
      </c>
      <c r="AL495" s="13">
        <v>19.399999999999999</v>
      </c>
    </row>
    <row r="496" spans="1:38" x14ac:dyDescent="0.2">
      <c r="A496" s="11" t="s">
        <v>327</v>
      </c>
      <c r="B496" s="12" t="s">
        <v>334</v>
      </c>
      <c r="C496" s="12" t="s">
        <v>334</v>
      </c>
      <c r="D496" s="12" t="s">
        <v>334</v>
      </c>
      <c r="E496" s="12" t="s">
        <v>334</v>
      </c>
      <c r="F496" s="12" t="s">
        <v>334</v>
      </c>
      <c r="G496" s="12" t="s">
        <v>334</v>
      </c>
      <c r="H496" s="12" t="s">
        <v>334</v>
      </c>
      <c r="I496" s="12" t="s">
        <v>334</v>
      </c>
      <c r="J496" s="12" t="s">
        <v>334</v>
      </c>
      <c r="K496" s="12" t="s">
        <v>334</v>
      </c>
      <c r="L496" s="12" t="s">
        <v>334</v>
      </c>
      <c r="M496" s="12" t="s">
        <v>334</v>
      </c>
      <c r="N496" s="13">
        <v>22.7</v>
      </c>
      <c r="O496" s="13">
        <v>22.3</v>
      </c>
      <c r="P496" s="13">
        <v>20.8</v>
      </c>
      <c r="Q496" s="13">
        <v>21.6</v>
      </c>
      <c r="R496" s="13">
        <v>21.4</v>
      </c>
      <c r="S496" s="13">
        <v>20.9</v>
      </c>
      <c r="T496" s="13">
        <v>20.7</v>
      </c>
      <c r="U496" s="13">
        <v>22.4</v>
      </c>
      <c r="V496" s="13">
        <v>22.8</v>
      </c>
      <c r="W496" s="13">
        <v>21.6</v>
      </c>
      <c r="X496" s="13">
        <v>22</v>
      </c>
      <c r="Y496" s="13">
        <v>20.7</v>
      </c>
      <c r="Z496" s="13">
        <v>21.4</v>
      </c>
      <c r="AA496" s="13">
        <v>20.9</v>
      </c>
      <c r="AB496" s="13">
        <v>19.8</v>
      </c>
      <c r="AC496" s="13">
        <v>18.8</v>
      </c>
      <c r="AD496" s="13">
        <v>21</v>
      </c>
      <c r="AE496" s="13">
        <v>20.5</v>
      </c>
      <c r="AF496" s="13">
        <v>19.3</v>
      </c>
      <c r="AG496" s="13">
        <v>21.9</v>
      </c>
      <c r="AH496" s="13">
        <v>22.7</v>
      </c>
      <c r="AI496" s="13">
        <v>22.9</v>
      </c>
      <c r="AJ496" s="13">
        <v>23.3</v>
      </c>
      <c r="AK496" s="13">
        <v>21.5</v>
      </c>
      <c r="AL496" s="13">
        <v>22.5</v>
      </c>
    </row>
    <row r="497" spans="1:38" x14ac:dyDescent="0.2">
      <c r="A497" s="11" t="s">
        <v>328</v>
      </c>
      <c r="B497" s="12" t="s">
        <v>334</v>
      </c>
      <c r="C497" s="12" t="s">
        <v>334</v>
      </c>
      <c r="D497" s="12" t="s">
        <v>334</v>
      </c>
      <c r="E497" s="12" t="s">
        <v>334</v>
      </c>
      <c r="F497" s="12" t="s">
        <v>334</v>
      </c>
      <c r="G497" s="12" t="s">
        <v>334</v>
      </c>
      <c r="H497" s="12" t="s">
        <v>334</v>
      </c>
      <c r="I497" s="12" t="s">
        <v>334</v>
      </c>
      <c r="J497" s="12" t="s">
        <v>334</v>
      </c>
      <c r="K497" s="12" t="s">
        <v>334</v>
      </c>
      <c r="L497" s="12" t="s">
        <v>334</v>
      </c>
      <c r="M497" s="12" t="s">
        <v>334</v>
      </c>
      <c r="N497" s="12" t="s">
        <v>334</v>
      </c>
      <c r="O497" s="13">
        <v>21.5</v>
      </c>
      <c r="P497" s="13">
        <v>21.7</v>
      </c>
      <c r="Q497" s="13">
        <v>22.4</v>
      </c>
      <c r="R497" s="13">
        <v>21.6</v>
      </c>
      <c r="S497" s="13">
        <v>21.9</v>
      </c>
      <c r="T497" s="13">
        <v>22.3</v>
      </c>
      <c r="U497" s="13">
        <v>22.9</v>
      </c>
      <c r="V497" s="13">
        <v>20.5</v>
      </c>
      <c r="W497" s="13">
        <v>19.600000000000001</v>
      </c>
      <c r="X497" s="13">
        <v>19.3</v>
      </c>
      <c r="Y497" s="13">
        <v>19.399999999999999</v>
      </c>
      <c r="Z497" s="13">
        <v>19.399999999999999</v>
      </c>
      <c r="AA497" s="13">
        <v>19.8</v>
      </c>
      <c r="AB497" s="13">
        <v>20.100000000000001</v>
      </c>
      <c r="AC497" s="13">
        <v>19.3</v>
      </c>
      <c r="AD497" s="13">
        <v>19.5</v>
      </c>
      <c r="AE497" s="13">
        <v>19.8</v>
      </c>
      <c r="AF497" s="13">
        <v>19.2</v>
      </c>
      <c r="AG497" s="13">
        <v>18.600000000000001</v>
      </c>
      <c r="AH497" s="13">
        <v>18</v>
      </c>
      <c r="AI497" s="13">
        <v>19</v>
      </c>
      <c r="AJ497" s="13">
        <v>19</v>
      </c>
      <c r="AK497" s="13">
        <v>18.600000000000001</v>
      </c>
      <c r="AL497" s="13">
        <v>18.899999999999999</v>
      </c>
    </row>
    <row r="498" spans="1:38" x14ac:dyDescent="0.2">
      <c r="A498" s="11" t="s">
        <v>329</v>
      </c>
      <c r="B498" s="12" t="s">
        <v>334</v>
      </c>
      <c r="C498" s="12" t="s">
        <v>334</v>
      </c>
      <c r="D498" s="12" t="s">
        <v>334</v>
      </c>
      <c r="E498" s="12" t="s">
        <v>334</v>
      </c>
      <c r="F498" s="12" t="s">
        <v>334</v>
      </c>
      <c r="G498" s="12" t="s">
        <v>334</v>
      </c>
      <c r="H498" s="12" t="s">
        <v>334</v>
      </c>
      <c r="I498" s="12" t="s">
        <v>334</v>
      </c>
      <c r="J498" s="12" t="s">
        <v>334</v>
      </c>
      <c r="K498" s="12" t="s">
        <v>334</v>
      </c>
      <c r="L498" s="12" t="s">
        <v>334</v>
      </c>
      <c r="M498" s="12" t="s">
        <v>334</v>
      </c>
      <c r="N498" s="12" t="s">
        <v>334</v>
      </c>
      <c r="O498" s="13">
        <v>20.5</v>
      </c>
      <c r="P498" s="13">
        <v>19.7</v>
      </c>
      <c r="Q498" s="13">
        <v>19.600000000000001</v>
      </c>
      <c r="R498" s="13">
        <v>19.600000000000001</v>
      </c>
      <c r="S498" s="13">
        <v>20.100000000000001</v>
      </c>
      <c r="T498" s="13">
        <v>19.399999999999999</v>
      </c>
      <c r="U498" s="13">
        <v>19.2</v>
      </c>
      <c r="V498" s="13">
        <v>19.2</v>
      </c>
      <c r="W498" s="13">
        <v>19.8</v>
      </c>
      <c r="X498" s="13">
        <v>19.600000000000001</v>
      </c>
      <c r="Y498" s="13">
        <v>19.8</v>
      </c>
      <c r="Z498" s="13">
        <v>19.8</v>
      </c>
      <c r="AA498" s="13">
        <v>20.2</v>
      </c>
      <c r="AB498" s="13">
        <v>20.3</v>
      </c>
      <c r="AC498" s="13">
        <v>20</v>
      </c>
      <c r="AD498" s="13">
        <v>21.2</v>
      </c>
      <c r="AE498" s="13">
        <v>21.4</v>
      </c>
      <c r="AF498" s="13">
        <v>21.1</v>
      </c>
      <c r="AG498" s="13">
        <v>21.6</v>
      </c>
      <c r="AH498" s="13">
        <v>21.6</v>
      </c>
      <c r="AI498" s="13">
        <v>21.8</v>
      </c>
      <c r="AJ498" s="13">
        <v>21.8</v>
      </c>
      <c r="AK498" s="13">
        <v>22.1</v>
      </c>
      <c r="AL498" s="13">
        <v>22</v>
      </c>
    </row>
    <row r="499" spans="1:38" x14ac:dyDescent="0.2">
      <c r="A499" s="11" t="s">
        <v>330</v>
      </c>
      <c r="B499" s="12" t="s">
        <v>334</v>
      </c>
      <c r="C499" s="12" t="s">
        <v>334</v>
      </c>
      <c r="D499" s="12" t="s">
        <v>334</v>
      </c>
      <c r="E499" s="12" t="s">
        <v>334</v>
      </c>
      <c r="F499" s="12" t="s">
        <v>334</v>
      </c>
      <c r="G499" s="12" t="s">
        <v>334</v>
      </c>
      <c r="H499" s="12" t="s">
        <v>334</v>
      </c>
      <c r="I499" s="12" t="s">
        <v>334</v>
      </c>
      <c r="J499" s="12" t="s">
        <v>334</v>
      </c>
      <c r="K499" s="12" t="s">
        <v>334</v>
      </c>
      <c r="L499" s="12" t="s">
        <v>334</v>
      </c>
      <c r="M499" s="12" t="s">
        <v>334</v>
      </c>
      <c r="N499" s="12" t="s">
        <v>334</v>
      </c>
      <c r="O499" s="12" t="s">
        <v>334</v>
      </c>
      <c r="P499" s="12" t="s">
        <v>334</v>
      </c>
      <c r="Q499" s="12" t="s">
        <v>334</v>
      </c>
      <c r="R499" s="12" t="s">
        <v>334</v>
      </c>
      <c r="S499" s="12" t="s">
        <v>334</v>
      </c>
      <c r="T499" s="12" t="s">
        <v>334</v>
      </c>
      <c r="U499" s="12" t="s">
        <v>334</v>
      </c>
      <c r="V499" s="12" t="s">
        <v>334</v>
      </c>
      <c r="W499" s="12" t="s">
        <v>334</v>
      </c>
      <c r="X499" s="12" t="s">
        <v>334</v>
      </c>
      <c r="Y499" s="12" t="s">
        <v>334</v>
      </c>
      <c r="Z499" s="12" t="s">
        <v>334</v>
      </c>
      <c r="AA499" s="12" t="s">
        <v>334</v>
      </c>
      <c r="AB499" s="12" t="s">
        <v>334</v>
      </c>
      <c r="AC499" s="12" t="s">
        <v>334</v>
      </c>
      <c r="AD499" s="12" t="s">
        <v>334</v>
      </c>
      <c r="AE499" s="12" t="s">
        <v>334</v>
      </c>
      <c r="AF499" s="12" t="s">
        <v>334</v>
      </c>
      <c r="AG499" s="12" t="s">
        <v>334</v>
      </c>
      <c r="AH499" s="12" t="s">
        <v>334</v>
      </c>
      <c r="AI499" s="12" t="s">
        <v>334</v>
      </c>
      <c r="AJ499" s="12" t="s">
        <v>334</v>
      </c>
      <c r="AK499" s="12" t="s">
        <v>334</v>
      </c>
      <c r="AL499" s="12" t="s">
        <v>334</v>
      </c>
    </row>
    <row r="500" spans="1:38" x14ac:dyDescent="0.2">
      <c r="A500" s="11" t="s">
        <v>331</v>
      </c>
      <c r="B500" s="12" t="s">
        <v>334</v>
      </c>
      <c r="C500" s="12" t="s">
        <v>334</v>
      </c>
      <c r="D500" s="12" t="s">
        <v>334</v>
      </c>
      <c r="E500" s="12" t="s">
        <v>334</v>
      </c>
      <c r="F500" s="12" t="s">
        <v>334</v>
      </c>
      <c r="G500" s="12" t="s">
        <v>334</v>
      </c>
      <c r="H500" s="12" t="s">
        <v>334</v>
      </c>
      <c r="I500" s="12" t="s">
        <v>334</v>
      </c>
      <c r="J500" s="12" t="s">
        <v>334</v>
      </c>
      <c r="K500" s="12" t="s">
        <v>334</v>
      </c>
      <c r="L500" s="12" t="s">
        <v>334</v>
      </c>
      <c r="M500" s="12" t="s">
        <v>334</v>
      </c>
      <c r="N500" s="12" t="s">
        <v>334</v>
      </c>
      <c r="O500" s="12" t="s">
        <v>334</v>
      </c>
      <c r="P500" s="12" t="s">
        <v>334</v>
      </c>
      <c r="Q500" s="12" t="s">
        <v>334</v>
      </c>
      <c r="R500" s="12" t="s">
        <v>334</v>
      </c>
      <c r="S500" s="12" t="s">
        <v>334</v>
      </c>
      <c r="T500" s="12" t="s">
        <v>334</v>
      </c>
      <c r="U500" s="12" t="s">
        <v>334</v>
      </c>
      <c r="V500" s="12" t="s">
        <v>334</v>
      </c>
      <c r="W500" s="12" t="s">
        <v>334</v>
      </c>
      <c r="X500" s="12" t="s">
        <v>334</v>
      </c>
      <c r="Y500" s="12" t="s">
        <v>334</v>
      </c>
      <c r="Z500" s="13">
        <v>20.399999999999999</v>
      </c>
      <c r="AA500" s="13">
        <v>25.7</v>
      </c>
      <c r="AB500" s="13">
        <v>16.899999999999999</v>
      </c>
      <c r="AC500" s="13">
        <v>21</v>
      </c>
      <c r="AD500" s="13">
        <v>21.3</v>
      </c>
      <c r="AE500" s="13">
        <v>18.399999999999999</v>
      </c>
      <c r="AF500" s="12" t="s">
        <v>334</v>
      </c>
      <c r="AG500" s="13">
        <v>23.2</v>
      </c>
      <c r="AH500" s="12" t="s">
        <v>334</v>
      </c>
      <c r="AI500" s="13">
        <v>20.7</v>
      </c>
      <c r="AJ500" s="12" t="s">
        <v>334</v>
      </c>
      <c r="AK500" s="12" t="s">
        <v>334</v>
      </c>
      <c r="AL500" s="13">
        <v>21.4</v>
      </c>
    </row>
    <row r="501" spans="1:38" x14ac:dyDescent="0.2">
      <c r="A501" s="11" t="s">
        <v>332</v>
      </c>
      <c r="B501" s="12" t="s">
        <v>334</v>
      </c>
      <c r="C501" s="12" t="s">
        <v>334</v>
      </c>
      <c r="D501" s="12" t="s">
        <v>334</v>
      </c>
      <c r="E501" s="12" t="s">
        <v>334</v>
      </c>
      <c r="F501" s="12" t="s">
        <v>334</v>
      </c>
      <c r="G501" s="12" t="s">
        <v>334</v>
      </c>
      <c r="H501" s="12" t="s">
        <v>334</v>
      </c>
      <c r="I501" s="12" t="s">
        <v>334</v>
      </c>
      <c r="J501" s="12" t="s">
        <v>334</v>
      </c>
      <c r="K501" s="12" t="s">
        <v>334</v>
      </c>
      <c r="L501" s="12" t="s">
        <v>334</v>
      </c>
      <c r="M501" s="12" t="s">
        <v>334</v>
      </c>
      <c r="N501" s="12" t="s">
        <v>334</v>
      </c>
      <c r="O501" s="12" t="s">
        <v>334</v>
      </c>
      <c r="P501" s="12" t="s">
        <v>334</v>
      </c>
      <c r="Q501" s="12" t="s">
        <v>334</v>
      </c>
      <c r="R501" s="12" t="s">
        <v>334</v>
      </c>
      <c r="S501" s="12" t="s">
        <v>334</v>
      </c>
      <c r="T501" s="12" t="s">
        <v>334</v>
      </c>
      <c r="U501" s="12" t="s">
        <v>334</v>
      </c>
      <c r="V501" s="12" t="s">
        <v>334</v>
      </c>
      <c r="W501" s="12" t="s">
        <v>334</v>
      </c>
      <c r="X501" s="12" t="s">
        <v>334</v>
      </c>
      <c r="Y501" s="12" t="s">
        <v>334</v>
      </c>
      <c r="Z501" s="12" t="s">
        <v>334</v>
      </c>
      <c r="AA501" s="12" t="s">
        <v>334</v>
      </c>
      <c r="AB501" s="12" t="s">
        <v>334</v>
      </c>
      <c r="AC501" s="12" t="s">
        <v>334</v>
      </c>
      <c r="AD501" s="12" t="s">
        <v>334</v>
      </c>
      <c r="AE501" s="12" t="s">
        <v>334</v>
      </c>
      <c r="AF501" s="13">
        <v>21.8</v>
      </c>
      <c r="AG501" s="13">
        <v>22.9</v>
      </c>
      <c r="AH501" s="13">
        <v>27.2</v>
      </c>
      <c r="AI501" s="13">
        <v>21.3</v>
      </c>
      <c r="AJ501" s="13">
        <v>24.5</v>
      </c>
      <c r="AK501" s="13">
        <v>23.5</v>
      </c>
      <c r="AL501" s="13">
        <v>22.9</v>
      </c>
    </row>
    <row r="502" spans="1:38" x14ac:dyDescent="0.2">
      <c r="A502" s="11" t="s">
        <v>333</v>
      </c>
      <c r="B502" s="12" t="s">
        <v>334</v>
      </c>
      <c r="C502" s="12" t="s">
        <v>334</v>
      </c>
      <c r="D502" s="12" t="s">
        <v>334</v>
      </c>
      <c r="E502" s="12" t="s">
        <v>334</v>
      </c>
      <c r="F502" s="12" t="s">
        <v>334</v>
      </c>
      <c r="G502" s="12" t="s">
        <v>334</v>
      </c>
      <c r="H502" s="12" t="s">
        <v>334</v>
      </c>
      <c r="I502" s="12" t="s">
        <v>334</v>
      </c>
      <c r="J502" s="12" t="s">
        <v>334</v>
      </c>
      <c r="K502" s="12" t="s">
        <v>334</v>
      </c>
      <c r="L502" s="12" t="s">
        <v>334</v>
      </c>
      <c r="M502" s="12" t="s">
        <v>334</v>
      </c>
      <c r="N502" s="12" t="s">
        <v>334</v>
      </c>
      <c r="O502" s="12" t="s">
        <v>334</v>
      </c>
      <c r="P502" s="12" t="s">
        <v>334</v>
      </c>
      <c r="Q502" s="12" t="s">
        <v>334</v>
      </c>
      <c r="R502" s="12" t="s">
        <v>334</v>
      </c>
      <c r="S502" s="12" t="s">
        <v>334</v>
      </c>
      <c r="T502" s="12" t="s">
        <v>334</v>
      </c>
      <c r="U502" s="12" t="s">
        <v>334</v>
      </c>
      <c r="V502" s="12" t="s">
        <v>334</v>
      </c>
      <c r="W502" s="12" t="s">
        <v>334</v>
      </c>
      <c r="X502" s="12" t="s">
        <v>334</v>
      </c>
      <c r="Y502" s="13">
        <v>22.7</v>
      </c>
      <c r="Z502" s="13">
        <v>23.4</v>
      </c>
      <c r="AA502" s="13">
        <v>22.1</v>
      </c>
      <c r="AB502" s="13">
        <v>20.9</v>
      </c>
      <c r="AC502" s="13">
        <v>21.7</v>
      </c>
      <c r="AD502" s="13">
        <v>21.5</v>
      </c>
      <c r="AE502" s="13">
        <v>21.9</v>
      </c>
      <c r="AF502" s="13">
        <v>21.2</v>
      </c>
      <c r="AG502" s="13">
        <v>21.3</v>
      </c>
      <c r="AH502" s="13">
        <v>21.6</v>
      </c>
      <c r="AI502" s="13">
        <v>21.3</v>
      </c>
      <c r="AJ502" s="13">
        <v>21.1</v>
      </c>
      <c r="AK502" s="13">
        <v>21.4</v>
      </c>
      <c r="AL502" s="13">
        <v>21.7</v>
      </c>
    </row>
    <row r="503" spans="1:38" ht="14.25" x14ac:dyDescent="0.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row>
    <row r="504" spans="1:38" ht="14.25" x14ac:dyDescent="0.2">
      <c r="A504" s="8" t="s">
        <v>335</v>
      </c>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row>
    <row r="505" spans="1:38" ht="14.25" x14ac:dyDescent="0.2">
      <c r="A505" s="8" t="s">
        <v>334</v>
      </c>
      <c r="B505" s="8" t="s">
        <v>336</v>
      </c>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row>
    <row r="506" spans="1:38" ht="14.25" x14ac:dyDescent="0.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row>
    <row r="507" spans="1:38" ht="14.25" x14ac:dyDescent="0.2">
      <c r="A507" s="8" t="s">
        <v>249</v>
      </c>
      <c r="B507" s="8" t="s">
        <v>250</v>
      </c>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row>
    <row r="508" spans="1:38" ht="14.25" x14ac:dyDescent="0.2">
      <c r="A508" s="8" t="s">
        <v>251</v>
      </c>
      <c r="B508" s="8" t="s">
        <v>342</v>
      </c>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row>
    <row r="509" spans="1:38" ht="14.25" x14ac:dyDescent="0.2">
      <c r="A509" s="8" t="s">
        <v>252</v>
      </c>
      <c r="B509" s="8" t="s">
        <v>253</v>
      </c>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row>
    <row r="510" spans="1:38" ht="14.25" x14ac:dyDescent="0.2">
      <c r="A510" s="8" t="s">
        <v>254</v>
      </c>
      <c r="B510" s="8" t="s">
        <v>250</v>
      </c>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row>
    <row r="511" spans="1:38" ht="14.25" x14ac:dyDescent="0.2">
      <c r="A511" s="8" t="s">
        <v>255</v>
      </c>
      <c r="B511" s="8" t="s">
        <v>256</v>
      </c>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row>
    <row r="512" spans="1:38" ht="14.25" x14ac:dyDescent="0.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row>
    <row r="513" spans="1:38" x14ac:dyDescent="0.2">
      <c r="A513" s="11" t="s">
        <v>257</v>
      </c>
      <c r="B513" s="11" t="s">
        <v>258</v>
      </c>
      <c r="C513" s="11" t="s">
        <v>259</v>
      </c>
      <c r="D513" s="11" t="s">
        <v>260</v>
      </c>
      <c r="E513" s="11" t="s">
        <v>261</v>
      </c>
      <c r="F513" s="11" t="s">
        <v>262</v>
      </c>
      <c r="G513" s="11" t="s">
        <v>263</v>
      </c>
      <c r="H513" s="11" t="s">
        <v>264</v>
      </c>
      <c r="I513" s="11" t="s">
        <v>265</v>
      </c>
      <c r="J513" s="11" t="s">
        <v>266</v>
      </c>
      <c r="K513" s="11" t="s">
        <v>267</v>
      </c>
      <c r="L513" s="11" t="s">
        <v>268</v>
      </c>
      <c r="M513" s="11" t="s">
        <v>269</v>
      </c>
      <c r="N513" s="11" t="s">
        <v>270</v>
      </c>
      <c r="O513" s="11" t="s">
        <v>271</v>
      </c>
      <c r="P513" s="11" t="s">
        <v>272</v>
      </c>
      <c r="Q513" s="11" t="s">
        <v>273</v>
      </c>
      <c r="R513" s="11" t="s">
        <v>274</v>
      </c>
      <c r="S513" s="11" t="s">
        <v>275</v>
      </c>
      <c r="T513" s="11" t="s">
        <v>276</v>
      </c>
      <c r="U513" s="11" t="s">
        <v>277</v>
      </c>
      <c r="V513" s="11" t="s">
        <v>278</v>
      </c>
      <c r="W513" s="11" t="s">
        <v>279</v>
      </c>
      <c r="X513" s="11" t="s">
        <v>280</v>
      </c>
      <c r="Y513" s="11" t="s">
        <v>281</v>
      </c>
      <c r="Z513" s="11" t="s">
        <v>282</v>
      </c>
      <c r="AA513" s="11" t="s">
        <v>283</v>
      </c>
      <c r="AB513" s="11" t="s">
        <v>284</v>
      </c>
      <c r="AC513" s="11" t="s">
        <v>285</v>
      </c>
      <c r="AD513" s="11" t="s">
        <v>286</v>
      </c>
      <c r="AE513" s="11" t="s">
        <v>287</v>
      </c>
      <c r="AF513" s="11" t="s">
        <v>288</v>
      </c>
      <c r="AG513" s="11" t="s">
        <v>289</v>
      </c>
      <c r="AH513" s="11" t="s">
        <v>290</v>
      </c>
      <c r="AI513" s="11" t="s">
        <v>291</v>
      </c>
      <c r="AJ513" s="11" t="s">
        <v>292</v>
      </c>
      <c r="AK513" s="11" t="s">
        <v>293</v>
      </c>
      <c r="AL513" s="11" t="s">
        <v>294</v>
      </c>
    </row>
    <row r="514" spans="1:38" x14ac:dyDescent="0.2">
      <c r="A514" s="11" t="s">
        <v>295</v>
      </c>
      <c r="B514" s="12" t="s">
        <v>334</v>
      </c>
      <c r="C514" s="12" t="s">
        <v>334</v>
      </c>
      <c r="D514" s="12" t="s">
        <v>334</v>
      </c>
      <c r="E514" s="12" t="s">
        <v>334</v>
      </c>
      <c r="F514" s="12" t="s">
        <v>334</v>
      </c>
      <c r="G514" s="12" t="s">
        <v>334</v>
      </c>
      <c r="H514" s="12" t="s">
        <v>334</v>
      </c>
      <c r="I514" s="12" t="s">
        <v>334</v>
      </c>
      <c r="J514" s="12" t="s">
        <v>334</v>
      </c>
      <c r="K514" s="12" t="s">
        <v>334</v>
      </c>
      <c r="L514" s="12" t="s">
        <v>334</v>
      </c>
      <c r="M514" s="12" t="s">
        <v>334</v>
      </c>
      <c r="N514" s="12" t="s">
        <v>334</v>
      </c>
      <c r="O514" s="12" t="s">
        <v>334</v>
      </c>
      <c r="P514" s="12" t="s">
        <v>334</v>
      </c>
      <c r="Q514" s="12" t="s">
        <v>334</v>
      </c>
      <c r="R514" s="12" t="s">
        <v>334</v>
      </c>
      <c r="S514" s="12" t="s">
        <v>334</v>
      </c>
      <c r="T514" s="12" t="s">
        <v>334</v>
      </c>
      <c r="U514" s="13">
        <v>41.3</v>
      </c>
      <c r="V514" s="13">
        <v>41.4</v>
      </c>
      <c r="W514" s="13">
        <v>41.6</v>
      </c>
      <c r="X514" s="13">
        <v>41.7</v>
      </c>
      <c r="Y514" s="13">
        <v>41.7</v>
      </c>
      <c r="Z514" s="13">
        <v>41.6</v>
      </c>
      <c r="AA514" s="13">
        <v>41.6</v>
      </c>
      <c r="AB514" s="13">
        <v>41.5</v>
      </c>
      <c r="AC514" s="13">
        <v>41.5</v>
      </c>
      <c r="AD514" s="13">
        <v>41.4</v>
      </c>
      <c r="AE514" s="13">
        <v>41.4</v>
      </c>
      <c r="AF514" s="13">
        <v>41.3</v>
      </c>
      <c r="AG514" s="13">
        <v>41.3</v>
      </c>
      <c r="AH514" s="13">
        <v>41.2</v>
      </c>
      <c r="AI514" s="13">
        <v>41.2</v>
      </c>
      <c r="AJ514" s="13">
        <v>41.1</v>
      </c>
      <c r="AK514" s="13">
        <v>41</v>
      </c>
      <c r="AL514" s="13">
        <v>40.9</v>
      </c>
    </row>
    <row r="515" spans="1:38" x14ac:dyDescent="0.2">
      <c r="A515" s="11" t="s">
        <v>296</v>
      </c>
      <c r="B515" s="12" t="s">
        <v>334</v>
      </c>
      <c r="C515" s="12" t="s">
        <v>334</v>
      </c>
      <c r="D515" s="12" t="s">
        <v>334</v>
      </c>
      <c r="E515" s="12" t="s">
        <v>334</v>
      </c>
      <c r="F515" s="12" t="s">
        <v>334</v>
      </c>
      <c r="G515" s="12" t="s">
        <v>334</v>
      </c>
      <c r="H515" s="12" t="s">
        <v>334</v>
      </c>
      <c r="I515" s="12" t="s">
        <v>334</v>
      </c>
      <c r="J515" s="12" t="s">
        <v>334</v>
      </c>
      <c r="K515" s="12" t="s">
        <v>334</v>
      </c>
      <c r="L515" s="12" t="s">
        <v>334</v>
      </c>
      <c r="M515" s="12" t="s">
        <v>334</v>
      </c>
      <c r="N515" s="12" t="s">
        <v>334</v>
      </c>
      <c r="O515" s="12" t="s">
        <v>334</v>
      </c>
      <c r="P515" s="12" t="s">
        <v>334</v>
      </c>
      <c r="Q515" s="12" t="s">
        <v>334</v>
      </c>
      <c r="R515" s="12" t="s">
        <v>334</v>
      </c>
      <c r="S515" s="12" t="s">
        <v>334</v>
      </c>
      <c r="T515" s="12" t="s">
        <v>334</v>
      </c>
      <c r="U515" s="13">
        <v>41.6</v>
      </c>
      <c r="V515" s="13">
        <v>41.7</v>
      </c>
      <c r="W515" s="13">
        <v>41.9</v>
      </c>
      <c r="X515" s="13">
        <v>41.9</v>
      </c>
      <c r="Y515" s="13">
        <v>41.9</v>
      </c>
      <c r="Z515" s="13">
        <v>41.8</v>
      </c>
      <c r="AA515" s="13">
        <v>41.8</v>
      </c>
      <c r="AB515" s="13">
        <v>41.7</v>
      </c>
      <c r="AC515" s="13">
        <v>41.6</v>
      </c>
      <c r="AD515" s="13">
        <v>41.6</v>
      </c>
      <c r="AE515" s="13">
        <v>41.6</v>
      </c>
      <c r="AF515" s="13">
        <v>41.5</v>
      </c>
      <c r="AG515" s="13">
        <v>41.5</v>
      </c>
      <c r="AH515" s="13">
        <v>41.4</v>
      </c>
      <c r="AI515" s="13">
        <v>41.4</v>
      </c>
      <c r="AJ515" s="13">
        <v>41.3</v>
      </c>
      <c r="AK515" s="13">
        <v>41.2</v>
      </c>
      <c r="AL515" s="13">
        <v>41.1</v>
      </c>
    </row>
    <row r="516" spans="1:38" x14ac:dyDescent="0.2">
      <c r="A516" s="11" t="s">
        <v>297</v>
      </c>
      <c r="B516" s="12" t="s">
        <v>334</v>
      </c>
      <c r="C516" s="12" t="s">
        <v>334</v>
      </c>
      <c r="D516" s="12" t="s">
        <v>334</v>
      </c>
      <c r="E516" s="12" t="s">
        <v>334</v>
      </c>
      <c r="F516" s="12" t="s">
        <v>334</v>
      </c>
      <c r="G516" s="12" t="s">
        <v>334</v>
      </c>
      <c r="H516" s="12" t="s">
        <v>334</v>
      </c>
      <c r="I516" s="12" t="s">
        <v>334</v>
      </c>
      <c r="J516" s="12" t="s">
        <v>334</v>
      </c>
      <c r="K516" s="12" t="s">
        <v>334</v>
      </c>
      <c r="L516" s="12" t="s">
        <v>334</v>
      </c>
      <c r="M516" s="12" t="s">
        <v>334</v>
      </c>
      <c r="N516" s="13">
        <v>42</v>
      </c>
      <c r="O516" s="13">
        <v>42.1</v>
      </c>
      <c r="P516" s="13">
        <v>42.1</v>
      </c>
      <c r="Q516" s="13">
        <v>42.1</v>
      </c>
      <c r="R516" s="13">
        <v>41.9</v>
      </c>
      <c r="S516" s="13">
        <v>41.7</v>
      </c>
      <c r="T516" s="13">
        <v>41.6</v>
      </c>
      <c r="U516" s="13">
        <v>41.4</v>
      </c>
      <c r="V516" s="13">
        <v>41.5</v>
      </c>
      <c r="W516" s="13">
        <v>41.7</v>
      </c>
      <c r="X516" s="13">
        <v>41.8</v>
      </c>
      <c r="Y516" s="13">
        <v>41.8</v>
      </c>
      <c r="Z516" s="13">
        <v>41.7</v>
      </c>
      <c r="AA516" s="13">
        <v>41.7</v>
      </c>
      <c r="AB516" s="13">
        <v>41.6</v>
      </c>
      <c r="AC516" s="13">
        <v>41.6</v>
      </c>
      <c r="AD516" s="13">
        <v>41.6</v>
      </c>
      <c r="AE516" s="13">
        <v>41.6</v>
      </c>
      <c r="AF516" s="13">
        <v>41.5</v>
      </c>
      <c r="AG516" s="13">
        <v>41.5</v>
      </c>
      <c r="AH516" s="13">
        <v>41.4</v>
      </c>
      <c r="AI516" s="13">
        <v>41.4</v>
      </c>
      <c r="AJ516" s="13">
        <v>41.3</v>
      </c>
      <c r="AK516" s="13">
        <v>41.2</v>
      </c>
      <c r="AL516" s="13">
        <v>41.1</v>
      </c>
    </row>
    <row r="517" spans="1:38" x14ac:dyDescent="0.2">
      <c r="A517" s="11" t="s">
        <v>298</v>
      </c>
      <c r="B517" s="12" t="s">
        <v>334</v>
      </c>
      <c r="C517" s="12" t="s">
        <v>334</v>
      </c>
      <c r="D517" s="12" t="s">
        <v>334</v>
      </c>
      <c r="E517" s="12" t="s">
        <v>334</v>
      </c>
      <c r="F517" s="12" t="s">
        <v>334</v>
      </c>
      <c r="G517" s="12" t="s">
        <v>334</v>
      </c>
      <c r="H517" s="12" t="s">
        <v>334</v>
      </c>
      <c r="I517" s="12" t="s">
        <v>334</v>
      </c>
      <c r="J517" s="12" t="s">
        <v>334</v>
      </c>
      <c r="K517" s="12" t="s">
        <v>334</v>
      </c>
      <c r="L517" s="12" t="s">
        <v>334</v>
      </c>
      <c r="M517" s="12" t="s">
        <v>334</v>
      </c>
      <c r="N517" s="12" t="s">
        <v>334</v>
      </c>
      <c r="O517" s="12" t="s">
        <v>334</v>
      </c>
      <c r="P517" s="12" t="s">
        <v>334</v>
      </c>
      <c r="Q517" s="12" t="s">
        <v>334</v>
      </c>
      <c r="R517" s="12" t="s">
        <v>334</v>
      </c>
      <c r="S517" s="13">
        <v>41.3</v>
      </c>
      <c r="T517" s="13">
        <v>41.2</v>
      </c>
      <c r="U517" s="13">
        <v>41</v>
      </c>
      <c r="V517" s="13">
        <v>41.1</v>
      </c>
      <c r="W517" s="13">
        <v>41.4</v>
      </c>
      <c r="X517" s="13">
        <v>41.6</v>
      </c>
      <c r="Y517" s="13">
        <v>41.6</v>
      </c>
      <c r="Z517" s="13">
        <v>41.6</v>
      </c>
      <c r="AA517" s="13">
        <v>41.5</v>
      </c>
      <c r="AB517" s="13">
        <v>41.5</v>
      </c>
      <c r="AC517" s="13">
        <v>41.4</v>
      </c>
      <c r="AD517" s="13">
        <v>41.4</v>
      </c>
      <c r="AE517" s="13">
        <v>41.4</v>
      </c>
      <c r="AF517" s="13">
        <v>41.3</v>
      </c>
      <c r="AG517" s="13">
        <v>41.2</v>
      </c>
      <c r="AH517" s="13">
        <v>41.2</v>
      </c>
      <c r="AI517" s="13">
        <v>41.1</v>
      </c>
      <c r="AJ517" s="13">
        <v>41</v>
      </c>
      <c r="AK517" s="13">
        <v>41</v>
      </c>
      <c r="AL517" s="13">
        <v>40.9</v>
      </c>
    </row>
    <row r="518" spans="1:38" x14ac:dyDescent="0.2">
      <c r="A518" s="11" t="s">
        <v>299</v>
      </c>
      <c r="B518" s="13">
        <v>41.9</v>
      </c>
      <c r="C518" s="13">
        <v>41.6</v>
      </c>
      <c r="D518" s="13">
        <v>41.6</v>
      </c>
      <c r="E518" s="13">
        <v>41.6</v>
      </c>
      <c r="F518" s="13">
        <v>41</v>
      </c>
      <c r="G518" s="13">
        <v>40.700000000000003</v>
      </c>
      <c r="H518" s="13">
        <v>40.700000000000003</v>
      </c>
      <c r="I518" s="13">
        <v>40.799999999999997</v>
      </c>
      <c r="J518" s="13">
        <v>40.4</v>
      </c>
      <c r="K518" s="13">
        <v>40.6</v>
      </c>
      <c r="L518" s="13">
        <v>40.1</v>
      </c>
      <c r="M518" s="13">
        <v>40.200000000000003</v>
      </c>
      <c r="N518" s="13">
        <v>40.5</v>
      </c>
      <c r="O518" s="13">
        <v>40.299999999999997</v>
      </c>
      <c r="P518" s="13">
        <v>40.6</v>
      </c>
      <c r="Q518" s="13">
        <v>41.2</v>
      </c>
      <c r="R518" s="13">
        <v>38.4</v>
      </c>
      <c r="S518" s="13">
        <v>38.5</v>
      </c>
      <c r="T518" s="13">
        <v>41.2</v>
      </c>
      <c r="U518" s="13">
        <v>41.4</v>
      </c>
      <c r="V518" s="13">
        <v>41.3</v>
      </c>
      <c r="W518" s="13">
        <v>41</v>
      </c>
      <c r="X518" s="13">
        <v>41.1</v>
      </c>
      <c r="Y518" s="13">
        <v>40.9</v>
      </c>
      <c r="Z518" s="13">
        <v>41.2</v>
      </c>
      <c r="AA518" s="13">
        <v>40.9</v>
      </c>
      <c r="AB518" s="13">
        <v>41</v>
      </c>
      <c r="AC518" s="13">
        <v>41.2</v>
      </c>
      <c r="AD518" s="13">
        <v>41.4</v>
      </c>
      <c r="AE518" s="13">
        <v>41.4</v>
      </c>
      <c r="AF518" s="13">
        <v>41.7</v>
      </c>
      <c r="AG518" s="13">
        <v>41.4</v>
      </c>
      <c r="AH518" s="13">
        <v>41.4</v>
      </c>
      <c r="AI518" s="13">
        <v>41.4</v>
      </c>
      <c r="AJ518" s="13">
        <v>41.3</v>
      </c>
      <c r="AK518" s="13">
        <v>41</v>
      </c>
      <c r="AL518" s="13">
        <v>41.1</v>
      </c>
    </row>
    <row r="519" spans="1:38" x14ac:dyDescent="0.2">
      <c r="A519" s="11" t="s">
        <v>300</v>
      </c>
      <c r="B519" s="12" t="s">
        <v>334</v>
      </c>
      <c r="C519" s="12" t="s">
        <v>334</v>
      </c>
      <c r="D519" s="12" t="s">
        <v>334</v>
      </c>
      <c r="E519" s="12" t="s">
        <v>334</v>
      </c>
      <c r="F519" s="12" t="s">
        <v>334</v>
      </c>
      <c r="G519" s="12" t="s">
        <v>334</v>
      </c>
      <c r="H519" s="12" t="s">
        <v>334</v>
      </c>
      <c r="I519" s="12" t="s">
        <v>334</v>
      </c>
      <c r="J519" s="12" t="s">
        <v>334</v>
      </c>
      <c r="K519" s="12" t="s">
        <v>334</v>
      </c>
      <c r="L519" s="12" t="s">
        <v>334</v>
      </c>
      <c r="M519" s="12" t="s">
        <v>334</v>
      </c>
      <c r="N519" s="12" t="s">
        <v>334</v>
      </c>
      <c r="O519" s="12" t="s">
        <v>334</v>
      </c>
      <c r="P519" s="12" t="s">
        <v>334</v>
      </c>
      <c r="Q519" s="12" t="s">
        <v>334</v>
      </c>
      <c r="R519" s="12" t="s">
        <v>334</v>
      </c>
      <c r="S519" s="12" t="s">
        <v>334</v>
      </c>
      <c r="T519" s="13">
        <v>41.4</v>
      </c>
      <c r="U519" s="13">
        <v>41.6</v>
      </c>
      <c r="V519" s="13">
        <v>41.3</v>
      </c>
      <c r="W519" s="13">
        <v>41.8</v>
      </c>
      <c r="X519" s="13">
        <v>41.5</v>
      </c>
      <c r="Y519" s="13">
        <v>41.7</v>
      </c>
      <c r="Z519" s="13">
        <v>41.9</v>
      </c>
      <c r="AA519" s="13">
        <v>42</v>
      </c>
      <c r="AB519" s="13">
        <v>41.7</v>
      </c>
      <c r="AC519" s="13">
        <v>41.6</v>
      </c>
      <c r="AD519" s="13">
        <v>41.3</v>
      </c>
      <c r="AE519" s="13">
        <v>41.1</v>
      </c>
      <c r="AF519" s="13">
        <v>41.2</v>
      </c>
      <c r="AG519" s="13">
        <v>41.2</v>
      </c>
      <c r="AH519" s="13">
        <v>41.2</v>
      </c>
      <c r="AI519" s="13">
        <v>41.2</v>
      </c>
      <c r="AJ519" s="13">
        <v>41.1</v>
      </c>
      <c r="AK519" s="13">
        <v>41</v>
      </c>
      <c r="AL519" s="13">
        <v>40.799999999999997</v>
      </c>
    </row>
    <row r="520" spans="1:38" x14ac:dyDescent="0.2">
      <c r="A520" s="11" t="s">
        <v>301</v>
      </c>
      <c r="B520" s="12" t="s">
        <v>334</v>
      </c>
      <c r="C520" s="12" t="s">
        <v>334</v>
      </c>
      <c r="D520" s="12" t="s">
        <v>334</v>
      </c>
      <c r="E520" s="12" t="s">
        <v>334</v>
      </c>
      <c r="F520" s="12" t="s">
        <v>334</v>
      </c>
      <c r="G520" s="12" t="s">
        <v>334</v>
      </c>
      <c r="H520" s="12" t="s">
        <v>334</v>
      </c>
      <c r="I520" s="12" t="s">
        <v>334</v>
      </c>
      <c r="J520" s="12" t="s">
        <v>334</v>
      </c>
      <c r="K520" s="12" t="s">
        <v>334</v>
      </c>
      <c r="L520" s="12" t="s">
        <v>334</v>
      </c>
      <c r="M520" s="12" t="s">
        <v>334</v>
      </c>
      <c r="N520" s="12" t="s">
        <v>334</v>
      </c>
      <c r="O520" s="12" t="s">
        <v>334</v>
      </c>
      <c r="P520" s="13">
        <v>44.9</v>
      </c>
      <c r="Q520" s="13">
        <v>45</v>
      </c>
      <c r="R520" s="13">
        <v>44.7</v>
      </c>
      <c r="S520" s="13">
        <v>44.7</v>
      </c>
      <c r="T520" s="13">
        <v>42.5</v>
      </c>
      <c r="U520" s="13">
        <v>42.7</v>
      </c>
      <c r="V520" s="13">
        <v>43.1</v>
      </c>
      <c r="W520" s="13">
        <v>42.9</v>
      </c>
      <c r="X520" s="13">
        <v>42.8</v>
      </c>
      <c r="Y520" s="13">
        <v>42.8</v>
      </c>
      <c r="Z520" s="13">
        <v>42.8</v>
      </c>
      <c r="AA520" s="13">
        <v>42.7</v>
      </c>
      <c r="AB520" s="13">
        <v>42.6</v>
      </c>
      <c r="AC520" s="13">
        <v>42.5</v>
      </c>
      <c r="AD520" s="13">
        <v>42.2</v>
      </c>
      <c r="AE520" s="13">
        <v>42.1</v>
      </c>
      <c r="AF520" s="13">
        <v>41.9</v>
      </c>
      <c r="AG520" s="13">
        <v>41.8</v>
      </c>
      <c r="AH520" s="13">
        <v>41.8</v>
      </c>
      <c r="AI520" s="13">
        <v>41.7</v>
      </c>
      <c r="AJ520" s="13">
        <v>41.7</v>
      </c>
      <c r="AK520" s="13">
        <v>41.7</v>
      </c>
      <c r="AL520" s="13">
        <v>41.5</v>
      </c>
    </row>
    <row r="521" spans="1:38" x14ac:dyDescent="0.2">
      <c r="A521" s="11" t="s">
        <v>302</v>
      </c>
      <c r="B521" s="13">
        <v>42.3</v>
      </c>
      <c r="C521" s="13">
        <v>42</v>
      </c>
      <c r="D521" s="13">
        <v>42.3</v>
      </c>
      <c r="E521" s="13">
        <v>42.2</v>
      </c>
      <c r="F521" s="13">
        <v>41.3</v>
      </c>
      <c r="G521" s="13">
        <v>41.3</v>
      </c>
      <c r="H521" s="13">
        <v>40.700000000000003</v>
      </c>
      <c r="I521" s="13">
        <v>40.6</v>
      </c>
      <c r="J521" s="13">
        <v>39.799999999999997</v>
      </c>
      <c r="K521" s="13">
        <v>40.200000000000003</v>
      </c>
      <c r="L521" s="13">
        <v>40.1</v>
      </c>
      <c r="M521" s="13">
        <v>40.6</v>
      </c>
      <c r="N521" s="13">
        <v>40.299999999999997</v>
      </c>
      <c r="O521" s="13">
        <v>40.1</v>
      </c>
      <c r="P521" s="13">
        <v>39.9</v>
      </c>
      <c r="Q521" s="13">
        <v>40.1</v>
      </c>
      <c r="R521" s="13">
        <v>40</v>
      </c>
      <c r="S521" s="13">
        <v>40.6</v>
      </c>
      <c r="T521" s="13">
        <v>40.299999999999997</v>
      </c>
      <c r="U521" s="13">
        <v>40.299999999999997</v>
      </c>
      <c r="V521" s="13">
        <v>40.299999999999997</v>
      </c>
      <c r="W521" s="13">
        <v>40.299999999999997</v>
      </c>
      <c r="X521" s="13">
        <v>40.299999999999997</v>
      </c>
      <c r="Y521" s="13">
        <v>40.4</v>
      </c>
      <c r="Z521" s="13">
        <v>38.9</v>
      </c>
      <c r="AA521" s="13">
        <v>38.9</v>
      </c>
      <c r="AB521" s="13">
        <v>38.799999999999997</v>
      </c>
      <c r="AC521" s="13">
        <v>38.799999999999997</v>
      </c>
      <c r="AD521" s="13">
        <v>38.9</v>
      </c>
      <c r="AE521" s="13">
        <v>38.799999999999997</v>
      </c>
      <c r="AF521" s="13">
        <v>38.799999999999997</v>
      </c>
      <c r="AG521" s="13">
        <v>38.799999999999997</v>
      </c>
      <c r="AH521" s="13">
        <v>39</v>
      </c>
      <c r="AI521" s="13">
        <v>38.700000000000003</v>
      </c>
      <c r="AJ521" s="13">
        <v>38.700000000000003</v>
      </c>
      <c r="AK521" s="13">
        <v>38.6</v>
      </c>
      <c r="AL521" s="13">
        <v>38.4</v>
      </c>
    </row>
    <row r="522" spans="1:38" x14ac:dyDescent="0.2">
      <c r="A522" s="11" t="s">
        <v>303</v>
      </c>
      <c r="B522" s="13">
        <v>42.6</v>
      </c>
      <c r="C522" s="13">
        <v>42.6</v>
      </c>
      <c r="D522" s="13">
        <v>42.8</v>
      </c>
      <c r="E522" s="13">
        <v>42.6</v>
      </c>
      <c r="F522" s="13">
        <v>42.4</v>
      </c>
      <c r="G522" s="13">
        <v>42.2</v>
      </c>
      <c r="H522" s="13">
        <v>41.9</v>
      </c>
      <c r="I522" s="13">
        <v>41.6</v>
      </c>
      <c r="J522" s="13">
        <v>41.4</v>
      </c>
      <c r="K522" s="13">
        <v>41.3</v>
      </c>
      <c r="L522" s="13">
        <v>41.1</v>
      </c>
      <c r="M522" s="13">
        <v>41.2</v>
      </c>
      <c r="N522" s="13">
        <v>41.2</v>
      </c>
      <c r="O522" s="13">
        <v>41.6</v>
      </c>
      <c r="P522" s="13">
        <v>41.7</v>
      </c>
      <c r="Q522" s="13">
        <v>41.7</v>
      </c>
      <c r="R522" s="13">
        <v>41.8</v>
      </c>
      <c r="S522" s="13">
        <v>41.8</v>
      </c>
      <c r="T522" s="13">
        <v>41.6</v>
      </c>
      <c r="U522" s="13">
        <v>41.4</v>
      </c>
      <c r="V522" s="13">
        <v>41</v>
      </c>
      <c r="W522" s="13">
        <v>41.3</v>
      </c>
      <c r="X522" s="13">
        <v>41.5</v>
      </c>
      <c r="Y522" s="13">
        <v>41.8</v>
      </c>
      <c r="Z522" s="13">
        <v>41.7</v>
      </c>
      <c r="AA522" s="13">
        <v>41.7</v>
      </c>
      <c r="AB522" s="13">
        <v>41.9</v>
      </c>
      <c r="AC522" s="13">
        <v>41.8</v>
      </c>
      <c r="AD522" s="13">
        <v>41.9</v>
      </c>
      <c r="AE522" s="13">
        <v>41.9</v>
      </c>
      <c r="AF522" s="13">
        <v>41.7</v>
      </c>
      <c r="AG522" s="13">
        <v>41.5</v>
      </c>
      <c r="AH522" s="13">
        <v>41.4</v>
      </c>
      <c r="AI522" s="13">
        <v>41.3</v>
      </c>
      <c r="AJ522" s="13">
        <v>41.2</v>
      </c>
      <c r="AK522" s="13">
        <v>41</v>
      </c>
      <c r="AL522" s="13">
        <v>41</v>
      </c>
    </row>
    <row r="523" spans="1:38" x14ac:dyDescent="0.2">
      <c r="A523" s="11" t="s">
        <v>304</v>
      </c>
      <c r="B523" s="12" t="s">
        <v>334</v>
      </c>
      <c r="C523" s="12" t="s">
        <v>334</v>
      </c>
      <c r="D523" s="12" t="s">
        <v>334</v>
      </c>
      <c r="E523" s="12" t="s">
        <v>334</v>
      </c>
      <c r="F523" s="12" t="s">
        <v>334</v>
      </c>
      <c r="G523" s="12" t="s">
        <v>334</v>
      </c>
      <c r="H523" s="12" t="s">
        <v>334</v>
      </c>
      <c r="I523" s="12" t="s">
        <v>334</v>
      </c>
      <c r="J523" s="12" t="s">
        <v>334</v>
      </c>
      <c r="K523" s="12" t="s">
        <v>334</v>
      </c>
      <c r="L523" s="12" t="s">
        <v>334</v>
      </c>
      <c r="M523" s="12" t="s">
        <v>334</v>
      </c>
      <c r="N523" s="12" t="s">
        <v>334</v>
      </c>
      <c r="O523" s="12" t="s">
        <v>334</v>
      </c>
      <c r="P523" s="13">
        <v>42.7</v>
      </c>
      <c r="Q523" s="13">
        <v>42.7</v>
      </c>
      <c r="R523" s="13">
        <v>42</v>
      </c>
      <c r="S523" s="13">
        <v>41.8</v>
      </c>
      <c r="T523" s="13">
        <v>42</v>
      </c>
      <c r="U523" s="13">
        <v>41.6</v>
      </c>
      <c r="V523" s="13">
        <v>41.6</v>
      </c>
      <c r="W523" s="13">
        <v>41.5</v>
      </c>
      <c r="X523" s="13">
        <v>41.3</v>
      </c>
      <c r="Y523" s="13">
        <v>41.2</v>
      </c>
      <c r="Z523" s="13">
        <v>41.2</v>
      </c>
      <c r="AA523" s="13">
        <v>40.9</v>
      </c>
      <c r="AB523" s="13">
        <v>40.799999999999997</v>
      </c>
      <c r="AC523" s="13">
        <v>40.9</v>
      </c>
      <c r="AD523" s="13">
        <v>40.799999999999997</v>
      </c>
      <c r="AE523" s="13">
        <v>40.9</v>
      </c>
      <c r="AF523" s="13">
        <v>40.799999999999997</v>
      </c>
      <c r="AG523" s="13">
        <v>40.799999999999997</v>
      </c>
      <c r="AH523" s="13">
        <v>40.799999999999997</v>
      </c>
      <c r="AI523" s="13">
        <v>40.5</v>
      </c>
      <c r="AJ523" s="13">
        <v>40.5</v>
      </c>
      <c r="AK523" s="13">
        <v>40.6</v>
      </c>
      <c r="AL523" s="13">
        <v>40.5</v>
      </c>
    </row>
    <row r="524" spans="1:38" x14ac:dyDescent="0.2">
      <c r="A524" s="11" t="s">
        <v>305</v>
      </c>
      <c r="B524" s="13">
        <v>44.7</v>
      </c>
      <c r="C524" s="13">
        <v>44.6</v>
      </c>
      <c r="D524" s="13">
        <v>44.6</v>
      </c>
      <c r="E524" s="13">
        <v>45.2</v>
      </c>
      <c r="F524" s="13">
        <v>45.1</v>
      </c>
      <c r="G524" s="13">
        <v>45.2</v>
      </c>
      <c r="H524" s="13">
        <v>45.2</v>
      </c>
      <c r="I524" s="13">
        <v>44.9</v>
      </c>
      <c r="J524" s="13">
        <v>44.5</v>
      </c>
      <c r="K524" s="13">
        <v>44.1</v>
      </c>
      <c r="L524" s="13">
        <v>44</v>
      </c>
      <c r="M524" s="13">
        <v>43.8</v>
      </c>
      <c r="N524" s="13">
        <v>43.8</v>
      </c>
      <c r="O524" s="13">
        <v>43.9</v>
      </c>
      <c r="P524" s="13">
        <v>43.2</v>
      </c>
      <c r="Q524" s="13">
        <v>42.9</v>
      </c>
      <c r="R524" s="13">
        <v>42.1</v>
      </c>
      <c r="S524" s="13">
        <v>42</v>
      </c>
      <c r="T524" s="13">
        <v>41.5</v>
      </c>
      <c r="U524" s="13">
        <v>41.3</v>
      </c>
      <c r="V524" s="13">
        <v>40.9</v>
      </c>
      <c r="W524" s="13">
        <v>40.700000000000003</v>
      </c>
      <c r="X524" s="13">
        <v>40.6</v>
      </c>
      <c r="Y524" s="13">
        <v>40.200000000000003</v>
      </c>
      <c r="Z524" s="13">
        <v>40.1</v>
      </c>
      <c r="AA524" s="13">
        <v>39.9</v>
      </c>
      <c r="AB524" s="13">
        <v>39.6</v>
      </c>
      <c r="AC524" s="13">
        <v>39.700000000000003</v>
      </c>
      <c r="AD524" s="13">
        <v>39.799999999999997</v>
      </c>
      <c r="AE524" s="13">
        <v>39.9</v>
      </c>
      <c r="AF524" s="13">
        <v>40.1</v>
      </c>
      <c r="AG524" s="13">
        <v>40.299999999999997</v>
      </c>
      <c r="AH524" s="13">
        <v>40.4</v>
      </c>
      <c r="AI524" s="13">
        <v>40.5</v>
      </c>
      <c r="AJ524" s="13">
        <v>40.6</v>
      </c>
      <c r="AK524" s="13">
        <v>40.700000000000003</v>
      </c>
      <c r="AL524" s="13">
        <v>40.799999999999997</v>
      </c>
    </row>
    <row r="525" spans="1:38" x14ac:dyDescent="0.2">
      <c r="A525" s="11" t="s">
        <v>306</v>
      </c>
      <c r="B525" s="13">
        <v>47.3</v>
      </c>
      <c r="C525" s="13">
        <v>45.8</v>
      </c>
      <c r="D525" s="13">
        <v>45.6</v>
      </c>
      <c r="E525" s="13">
        <v>45.1</v>
      </c>
      <c r="F525" s="13">
        <v>44.6</v>
      </c>
      <c r="G525" s="13">
        <v>44.8</v>
      </c>
      <c r="H525" s="13">
        <v>44.7</v>
      </c>
      <c r="I525" s="13">
        <v>44.4</v>
      </c>
      <c r="J525" s="13">
        <v>44.7</v>
      </c>
      <c r="K525" s="13">
        <v>45</v>
      </c>
      <c r="L525" s="13">
        <v>44.9</v>
      </c>
      <c r="M525" s="13">
        <v>44.7</v>
      </c>
      <c r="N525" s="13">
        <v>44.5</v>
      </c>
      <c r="O525" s="13">
        <v>44.6</v>
      </c>
      <c r="P525" s="13">
        <v>44.4</v>
      </c>
      <c r="Q525" s="13">
        <v>44.5</v>
      </c>
      <c r="R525" s="13">
        <v>44.8</v>
      </c>
      <c r="S525" s="13">
        <v>44.3</v>
      </c>
      <c r="T525" s="13">
        <v>44.2</v>
      </c>
      <c r="U525" s="13">
        <v>44.2</v>
      </c>
      <c r="V525" s="13">
        <v>44.3</v>
      </c>
      <c r="W525" s="13">
        <v>44.1</v>
      </c>
      <c r="X525" s="13">
        <v>44.2</v>
      </c>
      <c r="Y525" s="13">
        <v>44</v>
      </c>
      <c r="Z525" s="13">
        <v>43.7</v>
      </c>
      <c r="AA525" s="13">
        <v>43.7</v>
      </c>
      <c r="AB525" s="13">
        <v>43.9</v>
      </c>
      <c r="AC525" s="13">
        <v>43.7</v>
      </c>
      <c r="AD525" s="13">
        <v>43.7</v>
      </c>
      <c r="AE525" s="13">
        <v>43.8</v>
      </c>
      <c r="AF525" s="13">
        <v>44.1</v>
      </c>
      <c r="AG525" s="13">
        <v>44.2</v>
      </c>
      <c r="AH525" s="13">
        <v>44.5</v>
      </c>
      <c r="AI525" s="13">
        <v>44.6</v>
      </c>
      <c r="AJ525" s="13">
        <v>44.4</v>
      </c>
      <c r="AK525" s="13">
        <v>44.2</v>
      </c>
      <c r="AL525" s="13">
        <v>43.9</v>
      </c>
    </row>
    <row r="526" spans="1:38" x14ac:dyDescent="0.2">
      <c r="A526" s="11" t="s">
        <v>307</v>
      </c>
      <c r="B526" s="12" t="s">
        <v>334</v>
      </c>
      <c r="C526" s="12" t="s">
        <v>334</v>
      </c>
      <c r="D526" s="12" t="s">
        <v>334</v>
      </c>
      <c r="E526" s="12" t="s">
        <v>334</v>
      </c>
      <c r="F526" s="13">
        <v>43</v>
      </c>
      <c r="G526" s="13">
        <v>42.6</v>
      </c>
      <c r="H526" s="13">
        <v>42.3</v>
      </c>
      <c r="I526" s="13">
        <v>42.3</v>
      </c>
      <c r="J526" s="13">
        <v>42.2</v>
      </c>
      <c r="K526" s="13">
        <v>42.2</v>
      </c>
      <c r="L526" s="13">
        <v>42.3</v>
      </c>
      <c r="M526" s="13">
        <v>42.2</v>
      </c>
      <c r="N526" s="13">
        <v>42.3</v>
      </c>
      <c r="O526" s="13">
        <v>42.2</v>
      </c>
      <c r="P526" s="13">
        <v>42.3</v>
      </c>
      <c r="Q526" s="13">
        <v>42.3</v>
      </c>
      <c r="R526" s="13">
        <v>42.2</v>
      </c>
      <c r="S526" s="13">
        <v>42.1</v>
      </c>
      <c r="T526" s="13">
        <v>42</v>
      </c>
      <c r="U526" s="13">
        <v>41.8</v>
      </c>
      <c r="V526" s="13">
        <v>41.6</v>
      </c>
      <c r="W526" s="13">
        <v>41.7</v>
      </c>
      <c r="X526" s="13">
        <v>42.3</v>
      </c>
      <c r="Y526" s="13">
        <v>42.1</v>
      </c>
      <c r="Z526" s="13">
        <v>42</v>
      </c>
      <c r="AA526" s="13">
        <v>41.8</v>
      </c>
      <c r="AB526" s="13">
        <v>41.7</v>
      </c>
      <c r="AC526" s="13">
        <v>41.7</v>
      </c>
      <c r="AD526" s="13">
        <v>41.5</v>
      </c>
      <c r="AE526" s="13">
        <v>41.5</v>
      </c>
      <c r="AF526" s="13">
        <v>41.7</v>
      </c>
      <c r="AG526" s="13">
        <v>41.6</v>
      </c>
      <c r="AH526" s="13">
        <v>41.4</v>
      </c>
      <c r="AI526" s="13">
        <v>41.2</v>
      </c>
      <c r="AJ526" s="13">
        <v>41</v>
      </c>
      <c r="AK526" s="13">
        <v>40.9</v>
      </c>
      <c r="AL526" s="13">
        <v>40.6</v>
      </c>
    </row>
    <row r="527" spans="1:38" x14ac:dyDescent="0.2">
      <c r="A527" s="11" t="s">
        <v>308</v>
      </c>
      <c r="B527" s="13">
        <v>41.9</v>
      </c>
      <c r="C527" s="13">
        <v>41.9</v>
      </c>
      <c r="D527" s="13">
        <v>41.7</v>
      </c>
      <c r="E527" s="13">
        <v>41.5</v>
      </c>
      <c r="F527" s="13">
        <v>41.7</v>
      </c>
      <c r="G527" s="13">
        <v>41.8</v>
      </c>
      <c r="H527" s="13">
        <v>41.5</v>
      </c>
      <c r="I527" s="13">
        <v>41.2</v>
      </c>
      <c r="J527" s="13">
        <v>41.4</v>
      </c>
      <c r="K527" s="13">
        <v>41.3</v>
      </c>
      <c r="L527" s="13">
        <v>41.4</v>
      </c>
      <c r="M527" s="13">
        <v>41.4</v>
      </c>
      <c r="N527" s="13">
        <v>41.3</v>
      </c>
      <c r="O527" s="13">
        <v>41.2</v>
      </c>
      <c r="P527" s="13">
        <v>41.1</v>
      </c>
      <c r="Q527" s="13">
        <v>41</v>
      </c>
      <c r="R527" s="13">
        <v>40.9</v>
      </c>
      <c r="S527" s="13">
        <v>40.200000000000003</v>
      </c>
      <c r="T527" s="13">
        <v>39.6</v>
      </c>
      <c r="U527" s="13">
        <v>38.9</v>
      </c>
      <c r="V527" s="13">
        <v>40.700000000000003</v>
      </c>
      <c r="W527" s="13">
        <v>40.799999999999997</v>
      </c>
      <c r="X527" s="13">
        <v>41</v>
      </c>
      <c r="Y527" s="13">
        <v>41.1</v>
      </c>
      <c r="Z527" s="13">
        <v>41.1</v>
      </c>
      <c r="AA527" s="13">
        <v>41</v>
      </c>
      <c r="AB527" s="13">
        <v>41.1</v>
      </c>
      <c r="AC527" s="13">
        <v>41.1</v>
      </c>
      <c r="AD527" s="13">
        <v>41.2</v>
      </c>
      <c r="AE527" s="13">
        <v>41.1</v>
      </c>
      <c r="AF527" s="13">
        <v>40.700000000000003</v>
      </c>
      <c r="AG527" s="13">
        <v>40.5</v>
      </c>
      <c r="AH527" s="13">
        <v>40.4</v>
      </c>
      <c r="AI527" s="13">
        <v>40.5</v>
      </c>
      <c r="AJ527" s="13">
        <v>40.4</v>
      </c>
      <c r="AK527" s="13">
        <v>40.4</v>
      </c>
      <c r="AL527" s="13">
        <v>40.5</v>
      </c>
    </row>
    <row r="528" spans="1:38" x14ac:dyDescent="0.2">
      <c r="A528" s="11" t="s">
        <v>309</v>
      </c>
      <c r="B528" s="12" t="s">
        <v>334</v>
      </c>
      <c r="C528" s="12" t="s">
        <v>334</v>
      </c>
      <c r="D528" s="12" t="s">
        <v>334</v>
      </c>
      <c r="E528" s="12" t="s">
        <v>334</v>
      </c>
      <c r="F528" s="12" t="s">
        <v>334</v>
      </c>
      <c r="G528" s="12" t="s">
        <v>334</v>
      </c>
      <c r="H528" s="12" t="s">
        <v>334</v>
      </c>
      <c r="I528" s="12" t="s">
        <v>334</v>
      </c>
      <c r="J528" s="12" t="s">
        <v>334</v>
      </c>
      <c r="K528" s="12" t="s">
        <v>334</v>
      </c>
      <c r="L528" s="12" t="s">
        <v>334</v>
      </c>
      <c r="M528" s="12" t="s">
        <v>334</v>
      </c>
      <c r="N528" s="12" t="s">
        <v>334</v>
      </c>
      <c r="O528" s="12" t="s">
        <v>334</v>
      </c>
      <c r="P528" s="12" t="s">
        <v>334</v>
      </c>
      <c r="Q528" s="12" t="s">
        <v>334</v>
      </c>
      <c r="R528" s="12" t="s">
        <v>334</v>
      </c>
      <c r="S528" s="12" t="s">
        <v>334</v>
      </c>
      <c r="T528" s="12" t="s">
        <v>334</v>
      </c>
      <c r="U528" s="13">
        <v>42.8</v>
      </c>
      <c r="V528" s="13">
        <v>43</v>
      </c>
      <c r="W528" s="13">
        <v>42.7</v>
      </c>
      <c r="X528" s="13">
        <v>42.4</v>
      </c>
      <c r="Y528" s="13">
        <v>42</v>
      </c>
      <c r="Z528" s="13">
        <v>42.2</v>
      </c>
      <c r="AA528" s="13">
        <v>42.1</v>
      </c>
      <c r="AB528" s="13">
        <v>42.1</v>
      </c>
      <c r="AC528" s="13">
        <v>42</v>
      </c>
      <c r="AD528" s="13">
        <v>41.7</v>
      </c>
      <c r="AE528" s="13">
        <v>41.4</v>
      </c>
      <c r="AF528" s="13">
        <v>41.1</v>
      </c>
      <c r="AG528" s="13">
        <v>41.2</v>
      </c>
      <c r="AH528" s="13">
        <v>41</v>
      </c>
      <c r="AI528" s="13">
        <v>40.799999999999997</v>
      </c>
      <c r="AJ528" s="13">
        <v>40.799999999999997</v>
      </c>
      <c r="AK528" s="13">
        <v>40.9</v>
      </c>
      <c r="AL528" s="13">
        <v>40.799999999999997</v>
      </c>
    </row>
    <row r="529" spans="1:38" x14ac:dyDescent="0.2">
      <c r="A529" s="11" t="s">
        <v>310</v>
      </c>
      <c r="B529" s="13">
        <v>40.700000000000003</v>
      </c>
      <c r="C529" s="13">
        <v>40.6</v>
      </c>
      <c r="D529" s="13">
        <v>40.5</v>
      </c>
      <c r="E529" s="13">
        <v>40.299999999999997</v>
      </c>
      <c r="F529" s="13">
        <v>40.4</v>
      </c>
      <c r="G529" s="13">
        <v>40.5</v>
      </c>
      <c r="H529" s="13">
        <v>40.700000000000003</v>
      </c>
      <c r="I529" s="13">
        <v>40.5</v>
      </c>
      <c r="J529" s="13">
        <v>40.6</v>
      </c>
      <c r="K529" s="13">
        <v>40.299999999999997</v>
      </c>
      <c r="L529" s="13">
        <v>40.4</v>
      </c>
      <c r="M529" s="13">
        <v>40.5</v>
      </c>
      <c r="N529" s="13">
        <v>40.4</v>
      </c>
      <c r="O529" s="13">
        <v>40.6</v>
      </c>
      <c r="P529" s="13">
        <v>40.5</v>
      </c>
      <c r="Q529" s="13">
        <v>40.6</v>
      </c>
      <c r="R529" s="13">
        <v>40.5</v>
      </c>
      <c r="S529" s="13">
        <v>40.6</v>
      </c>
      <c r="T529" s="13">
        <v>40.6</v>
      </c>
      <c r="U529" s="13">
        <v>40.5</v>
      </c>
      <c r="V529" s="13">
        <v>40.5</v>
      </c>
      <c r="W529" s="13">
        <v>41.4</v>
      </c>
      <c r="X529" s="13">
        <v>41.2</v>
      </c>
      <c r="Y529" s="13">
        <v>41.1</v>
      </c>
      <c r="Z529" s="13">
        <v>41.1</v>
      </c>
      <c r="AA529" s="13">
        <v>41</v>
      </c>
      <c r="AB529" s="13">
        <v>40.700000000000003</v>
      </c>
      <c r="AC529" s="13">
        <v>40.6</v>
      </c>
      <c r="AD529" s="13">
        <v>40.4</v>
      </c>
      <c r="AE529" s="13">
        <v>40.299999999999997</v>
      </c>
      <c r="AF529" s="13">
        <v>40.4</v>
      </c>
      <c r="AG529" s="13">
        <v>40.5</v>
      </c>
      <c r="AH529" s="13">
        <v>40.6</v>
      </c>
      <c r="AI529" s="13">
        <v>40.6</v>
      </c>
      <c r="AJ529" s="13">
        <v>40.700000000000003</v>
      </c>
      <c r="AK529" s="13">
        <v>40.700000000000003</v>
      </c>
      <c r="AL529" s="13">
        <v>40.700000000000003</v>
      </c>
    </row>
    <row r="530" spans="1:38" x14ac:dyDescent="0.2">
      <c r="A530" s="11" t="s">
        <v>311</v>
      </c>
      <c r="B530" s="12" t="s">
        <v>334</v>
      </c>
      <c r="C530" s="12" t="s">
        <v>334</v>
      </c>
      <c r="D530" s="12" t="s">
        <v>334</v>
      </c>
      <c r="E530" s="12" t="s">
        <v>334</v>
      </c>
      <c r="F530" s="12" t="s">
        <v>334</v>
      </c>
      <c r="G530" s="12" t="s">
        <v>334</v>
      </c>
      <c r="H530" s="12" t="s">
        <v>334</v>
      </c>
      <c r="I530" s="12" t="s">
        <v>334</v>
      </c>
      <c r="J530" s="12" t="s">
        <v>334</v>
      </c>
      <c r="K530" s="12" t="s">
        <v>334</v>
      </c>
      <c r="L530" s="12" t="s">
        <v>334</v>
      </c>
      <c r="M530" s="12" t="s">
        <v>334</v>
      </c>
      <c r="N530" s="12" t="s">
        <v>334</v>
      </c>
      <c r="O530" s="12" t="s">
        <v>334</v>
      </c>
      <c r="P530" s="12" t="s">
        <v>334</v>
      </c>
      <c r="Q530" s="12" t="s">
        <v>334</v>
      </c>
      <c r="R530" s="13">
        <v>42.6</v>
      </c>
      <c r="S530" s="13">
        <v>42.6</v>
      </c>
      <c r="T530" s="13">
        <v>41.8</v>
      </c>
      <c r="U530" s="13">
        <v>41.7</v>
      </c>
      <c r="V530" s="13">
        <v>42</v>
      </c>
      <c r="W530" s="13">
        <v>42.4</v>
      </c>
      <c r="X530" s="13">
        <v>42.3</v>
      </c>
      <c r="Y530" s="13">
        <v>41.8</v>
      </c>
      <c r="Z530" s="13">
        <v>41.7</v>
      </c>
      <c r="AA530" s="13">
        <v>41.9</v>
      </c>
      <c r="AB530" s="13">
        <v>42.1</v>
      </c>
      <c r="AC530" s="13">
        <v>42.2</v>
      </c>
      <c r="AD530" s="13">
        <v>42</v>
      </c>
      <c r="AE530" s="13">
        <v>42.1</v>
      </c>
      <c r="AF530" s="13">
        <v>42.5</v>
      </c>
      <c r="AG530" s="13">
        <v>42.4</v>
      </c>
      <c r="AH530" s="13">
        <v>42.3</v>
      </c>
      <c r="AI530" s="13">
        <v>42.2</v>
      </c>
      <c r="AJ530" s="13">
        <v>42</v>
      </c>
      <c r="AK530" s="13">
        <v>41.7</v>
      </c>
      <c r="AL530" s="13">
        <v>41.6</v>
      </c>
    </row>
    <row r="531" spans="1:38" x14ac:dyDescent="0.2">
      <c r="A531" s="11" t="s">
        <v>312</v>
      </c>
      <c r="B531" s="12" t="s">
        <v>334</v>
      </c>
      <c r="C531" s="12" t="s">
        <v>334</v>
      </c>
      <c r="D531" s="12" t="s">
        <v>334</v>
      </c>
      <c r="E531" s="12" t="s">
        <v>334</v>
      </c>
      <c r="F531" s="12" t="s">
        <v>334</v>
      </c>
      <c r="G531" s="12" t="s">
        <v>334</v>
      </c>
      <c r="H531" s="12" t="s">
        <v>334</v>
      </c>
      <c r="I531" s="12" t="s">
        <v>334</v>
      </c>
      <c r="J531" s="12" t="s">
        <v>334</v>
      </c>
      <c r="K531" s="12" t="s">
        <v>334</v>
      </c>
      <c r="L531" s="12" t="s">
        <v>334</v>
      </c>
      <c r="M531" s="12" t="s">
        <v>334</v>
      </c>
      <c r="N531" s="12" t="s">
        <v>334</v>
      </c>
      <c r="O531" s="12" t="s">
        <v>334</v>
      </c>
      <c r="P531" s="12" t="s">
        <v>334</v>
      </c>
      <c r="Q531" s="13">
        <v>44.1</v>
      </c>
      <c r="R531" s="13">
        <v>44.3</v>
      </c>
      <c r="S531" s="13">
        <v>44</v>
      </c>
      <c r="T531" s="13">
        <v>44.6</v>
      </c>
      <c r="U531" s="13">
        <v>44.2</v>
      </c>
      <c r="V531" s="13">
        <v>43.8</v>
      </c>
      <c r="W531" s="13">
        <v>43.3</v>
      </c>
      <c r="X531" s="13">
        <v>42.7</v>
      </c>
      <c r="Y531" s="13">
        <v>42.7</v>
      </c>
      <c r="Z531" s="13">
        <v>42</v>
      </c>
      <c r="AA531" s="13">
        <v>41.4</v>
      </c>
      <c r="AB531" s="13">
        <v>41</v>
      </c>
      <c r="AC531" s="13">
        <v>40.6</v>
      </c>
      <c r="AD531" s="13">
        <v>40.6</v>
      </c>
      <c r="AE531" s="13">
        <v>40.5</v>
      </c>
      <c r="AF531" s="13">
        <v>40.4</v>
      </c>
      <c r="AG531" s="13">
        <v>40.5</v>
      </c>
      <c r="AH531" s="13">
        <v>40.6</v>
      </c>
      <c r="AI531" s="13">
        <v>40.5</v>
      </c>
      <c r="AJ531" s="13">
        <v>40.4</v>
      </c>
      <c r="AK531" s="13">
        <v>40.4</v>
      </c>
      <c r="AL531" s="13">
        <v>40.299999999999997</v>
      </c>
    </row>
    <row r="532" spans="1:38" x14ac:dyDescent="0.2">
      <c r="A532" s="11" t="s">
        <v>313</v>
      </c>
      <c r="B532" s="12" t="s">
        <v>334</v>
      </c>
      <c r="C532" s="12" t="s">
        <v>334</v>
      </c>
      <c r="D532" s="12" t="s">
        <v>334</v>
      </c>
      <c r="E532" s="12" t="s">
        <v>334</v>
      </c>
      <c r="F532" s="12" t="s">
        <v>334</v>
      </c>
      <c r="G532" s="12" t="s">
        <v>334</v>
      </c>
      <c r="H532" s="12" t="s">
        <v>334</v>
      </c>
      <c r="I532" s="12" t="s">
        <v>334</v>
      </c>
      <c r="J532" s="12" t="s">
        <v>334</v>
      </c>
      <c r="K532" s="12" t="s">
        <v>334</v>
      </c>
      <c r="L532" s="12" t="s">
        <v>334</v>
      </c>
      <c r="M532" s="12" t="s">
        <v>334</v>
      </c>
      <c r="N532" s="12" t="s">
        <v>334</v>
      </c>
      <c r="O532" s="12" t="s">
        <v>334</v>
      </c>
      <c r="P532" s="12" t="s">
        <v>334</v>
      </c>
      <c r="Q532" s="13">
        <v>42.9</v>
      </c>
      <c r="R532" s="12" t="s">
        <v>334</v>
      </c>
      <c r="S532" s="13">
        <v>40.1</v>
      </c>
      <c r="T532" s="13">
        <v>39.700000000000003</v>
      </c>
      <c r="U532" s="13">
        <v>39.5</v>
      </c>
      <c r="V532" s="13">
        <v>39.4</v>
      </c>
      <c r="W532" s="13">
        <v>39.4</v>
      </c>
      <c r="X532" s="13">
        <v>39.4</v>
      </c>
      <c r="Y532" s="13">
        <v>39.9</v>
      </c>
      <c r="Z532" s="13">
        <v>40</v>
      </c>
      <c r="AA532" s="13">
        <v>40.1</v>
      </c>
      <c r="AB532" s="13">
        <v>39.700000000000003</v>
      </c>
      <c r="AC532" s="13">
        <v>39.700000000000003</v>
      </c>
      <c r="AD532" s="13">
        <v>39.6</v>
      </c>
      <c r="AE532" s="13">
        <v>39.6</v>
      </c>
      <c r="AF532" s="13">
        <v>39.6</v>
      </c>
      <c r="AG532" s="13">
        <v>39.5</v>
      </c>
      <c r="AH532" s="13">
        <v>39.6</v>
      </c>
      <c r="AI532" s="13">
        <v>39.700000000000003</v>
      </c>
      <c r="AJ532" s="13">
        <v>39.799999999999997</v>
      </c>
      <c r="AK532" s="13">
        <v>40</v>
      </c>
      <c r="AL532" s="13">
        <v>40</v>
      </c>
    </row>
    <row r="533" spans="1:38" x14ac:dyDescent="0.2">
      <c r="A533" s="11" t="s">
        <v>314</v>
      </c>
      <c r="B533" s="13">
        <v>42</v>
      </c>
      <c r="C533" s="13">
        <v>41.7</v>
      </c>
      <c r="D533" s="13">
        <v>41.6</v>
      </c>
      <c r="E533" s="13">
        <v>41.4</v>
      </c>
      <c r="F533" s="13">
        <v>41.6</v>
      </c>
      <c r="G533" s="13">
        <v>41.4</v>
      </c>
      <c r="H533" s="13">
        <v>41.3</v>
      </c>
      <c r="I533" s="13">
        <v>41.3</v>
      </c>
      <c r="J533" s="13">
        <v>41.4</v>
      </c>
      <c r="K533" s="13">
        <v>41.2</v>
      </c>
      <c r="L533" s="13">
        <v>41.6</v>
      </c>
      <c r="M533" s="13">
        <v>41.3</v>
      </c>
      <c r="N533" s="13">
        <v>41.1</v>
      </c>
      <c r="O533" s="13">
        <v>40.6</v>
      </c>
      <c r="P533" s="13">
        <v>40.299999999999997</v>
      </c>
      <c r="Q533" s="13">
        <v>40.299999999999997</v>
      </c>
      <c r="R533" s="13">
        <v>40.6</v>
      </c>
      <c r="S533" s="13">
        <v>40.700000000000003</v>
      </c>
      <c r="T533" s="13">
        <v>40.299999999999997</v>
      </c>
      <c r="U533" s="13">
        <v>40.200000000000003</v>
      </c>
      <c r="V533" s="13">
        <v>40.799999999999997</v>
      </c>
      <c r="W533" s="13">
        <v>40.9</v>
      </c>
      <c r="X533" s="13">
        <v>40.9</v>
      </c>
      <c r="Y533" s="13">
        <v>40.4</v>
      </c>
      <c r="Z533" s="13">
        <v>39.9</v>
      </c>
      <c r="AA533" s="13">
        <v>40</v>
      </c>
      <c r="AB533" s="13">
        <v>40.9</v>
      </c>
      <c r="AC533" s="13">
        <v>40.6</v>
      </c>
      <c r="AD533" s="13">
        <v>40.5</v>
      </c>
      <c r="AE533" s="13">
        <v>40.799999999999997</v>
      </c>
      <c r="AF533" s="13">
        <v>40.799999999999997</v>
      </c>
      <c r="AG533" s="13">
        <v>40.799999999999997</v>
      </c>
      <c r="AH533" s="13">
        <v>40.799999999999997</v>
      </c>
      <c r="AI533" s="13">
        <v>40.9</v>
      </c>
      <c r="AJ533" s="13">
        <v>40.9</v>
      </c>
      <c r="AK533" s="13">
        <v>40.6</v>
      </c>
      <c r="AL533" s="13">
        <v>40.6</v>
      </c>
    </row>
    <row r="534" spans="1:38" x14ac:dyDescent="0.2">
      <c r="A534" s="11" t="s">
        <v>315</v>
      </c>
      <c r="B534" s="12" t="s">
        <v>334</v>
      </c>
      <c r="C534" s="12" t="s">
        <v>334</v>
      </c>
      <c r="D534" s="12" t="s">
        <v>334</v>
      </c>
      <c r="E534" s="12" t="s">
        <v>334</v>
      </c>
      <c r="F534" s="12" t="s">
        <v>334</v>
      </c>
      <c r="G534" s="12" t="s">
        <v>334</v>
      </c>
      <c r="H534" s="12" t="s">
        <v>334</v>
      </c>
      <c r="I534" s="12" t="s">
        <v>334</v>
      </c>
      <c r="J534" s="12" t="s">
        <v>334</v>
      </c>
      <c r="K534" s="12" t="s">
        <v>334</v>
      </c>
      <c r="L534" s="12" t="s">
        <v>334</v>
      </c>
      <c r="M534" s="12" t="s">
        <v>334</v>
      </c>
      <c r="N534" s="12" t="s">
        <v>334</v>
      </c>
      <c r="O534" s="13">
        <v>42.1</v>
      </c>
      <c r="P534" s="13">
        <v>42</v>
      </c>
      <c r="Q534" s="13">
        <v>41.8</v>
      </c>
      <c r="R534" s="13">
        <v>42</v>
      </c>
      <c r="S534" s="13">
        <v>41.9</v>
      </c>
      <c r="T534" s="13">
        <v>41.5</v>
      </c>
      <c r="U534" s="13">
        <v>41.4</v>
      </c>
      <c r="V534" s="13">
        <v>41.4</v>
      </c>
      <c r="W534" s="13">
        <v>41.3</v>
      </c>
      <c r="X534" s="13">
        <v>41</v>
      </c>
      <c r="Y534" s="13">
        <v>41</v>
      </c>
      <c r="Z534" s="13">
        <v>40.9</v>
      </c>
      <c r="AA534" s="13">
        <v>40.799999999999997</v>
      </c>
      <c r="AB534" s="13">
        <v>40.700000000000003</v>
      </c>
      <c r="AC534" s="13">
        <v>40.6</v>
      </c>
      <c r="AD534" s="13">
        <v>40.6</v>
      </c>
      <c r="AE534" s="13">
        <v>40.6</v>
      </c>
      <c r="AF534" s="13">
        <v>40.700000000000003</v>
      </c>
      <c r="AG534" s="13">
        <v>40.9</v>
      </c>
      <c r="AH534" s="13">
        <v>40.9</v>
      </c>
      <c r="AI534" s="13">
        <v>40.700000000000003</v>
      </c>
      <c r="AJ534" s="13">
        <v>40.6</v>
      </c>
      <c r="AK534" s="13">
        <v>40.5</v>
      </c>
      <c r="AL534" s="13">
        <v>40.5</v>
      </c>
    </row>
    <row r="535" spans="1:38" x14ac:dyDescent="0.2">
      <c r="A535" s="11" t="s">
        <v>316</v>
      </c>
      <c r="B535" s="12" t="s">
        <v>334</v>
      </c>
      <c r="C535" s="12" t="s">
        <v>334</v>
      </c>
      <c r="D535" s="12" t="s">
        <v>334</v>
      </c>
      <c r="E535" s="12" t="s">
        <v>334</v>
      </c>
      <c r="F535" s="12" t="s">
        <v>334</v>
      </c>
      <c r="G535" s="12" t="s">
        <v>334</v>
      </c>
      <c r="H535" s="12" t="s">
        <v>334</v>
      </c>
      <c r="I535" s="12" t="s">
        <v>334</v>
      </c>
      <c r="J535" s="12" t="s">
        <v>334</v>
      </c>
      <c r="K535" s="12" t="s">
        <v>334</v>
      </c>
      <c r="L535" s="12" t="s">
        <v>334</v>
      </c>
      <c r="M535" s="12" t="s">
        <v>334</v>
      </c>
      <c r="N535" s="12" t="s">
        <v>334</v>
      </c>
      <c r="O535" s="12" t="s">
        <v>334</v>
      </c>
      <c r="P535" s="12" t="s">
        <v>334</v>
      </c>
      <c r="Q535" s="12" t="s">
        <v>334</v>
      </c>
      <c r="R535" s="12" t="s">
        <v>334</v>
      </c>
      <c r="S535" s="13">
        <v>41.9</v>
      </c>
      <c r="T535" s="13">
        <v>40.5</v>
      </c>
      <c r="U535" s="13">
        <v>41.4</v>
      </c>
      <c r="V535" s="13">
        <v>41.7</v>
      </c>
      <c r="W535" s="13">
        <v>41.5</v>
      </c>
      <c r="X535" s="13">
        <v>41.5</v>
      </c>
      <c r="Y535" s="13">
        <v>41.2</v>
      </c>
      <c r="Z535" s="13">
        <v>41.3</v>
      </c>
      <c r="AA535" s="13">
        <v>41.2</v>
      </c>
      <c r="AB535" s="13">
        <v>41.2</v>
      </c>
      <c r="AC535" s="13">
        <v>41.4</v>
      </c>
      <c r="AD535" s="13">
        <v>41.5</v>
      </c>
      <c r="AE535" s="13">
        <v>41.4</v>
      </c>
      <c r="AF535" s="13">
        <v>41.3</v>
      </c>
      <c r="AG535" s="13">
        <v>41.3</v>
      </c>
      <c r="AH535" s="13">
        <v>41.5</v>
      </c>
      <c r="AI535" s="13">
        <v>41.4</v>
      </c>
      <c r="AJ535" s="13">
        <v>41.4</v>
      </c>
      <c r="AK535" s="13">
        <v>41.6</v>
      </c>
      <c r="AL535" s="13">
        <v>42.1</v>
      </c>
    </row>
    <row r="536" spans="1:38" x14ac:dyDescent="0.2">
      <c r="A536" s="11" t="s">
        <v>317</v>
      </c>
      <c r="B536" s="13">
        <v>43</v>
      </c>
      <c r="C536" s="12" t="s">
        <v>334</v>
      </c>
      <c r="D536" s="13">
        <v>43.5</v>
      </c>
      <c r="E536" s="12" t="s">
        <v>334</v>
      </c>
      <c r="F536" s="13">
        <v>41.5</v>
      </c>
      <c r="G536" s="13">
        <v>41.2</v>
      </c>
      <c r="H536" s="13">
        <v>41.1</v>
      </c>
      <c r="I536" s="13">
        <v>41.1</v>
      </c>
      <c r="J536" s="13">
        <v>40.9</v>
      </c>
      <c r="K536" s="13">
        <v>41.2</v>
      </c>
      <c r="L536" s="13">
        <v>41.3</v>
      </c>
      <c r="M536" s="13">
        <v>41.4</v>
      </c>
      <c r="N536" s="13">
        <v>41.5</v>
      </c>
      <c r="O536" s="13">
        <v>41.5</v>
      </c>
      <c r="P536" s="13">
        <v>41.3</v>
      </c>
      <c r="Q536" s="13">
        <v>41</v>
      </c>
      <c r="R536" s="13">
        <v>41</v>
      </c>
      <c r="S536" s="13">
        <v>41</v>
      </c>
      <c r="T536" s="13">
        <v>40.9</v>
      </c>
      <c r="U536" s="13">
        <v>40.700000000000003</v>
      </c>
      <c r="V536" s="13">
        <v>40.6</v>
      </c>
      <c r="W536" s="13">
        <v>40.6</v>
      </c>
      <c r="X536" s="13">
        <v>41</v>
      </c>
      <c r="Y536" s="13">
        <v>41.1</v>
      </c>
      <c r="Z536" s="13">
        <v>41.1</v>
      </c>
      <c r="AA536" s="13">
        <v>41</v>
      </c>
      <c r="AB536" s="13">
        <v>41.1</v>
      </c>
      <c r="AC536" s="13">
        <v>41</v>
      </c>
      <c r="AD536" s="13">
        <v>40.9</v>
      </c>
      <c r="AE536" s="13">
        <v>40.799999999999997</v>
      </c>
      <c r="AF536" s="13">
        <v>40.700000000000003</v>
      </c>
      <c r="AG536" s="13">
        <v>40.9</v>
      </c>
      <c r="AH536" s="13">
        <v>40.9</v>
      </c>
      <c r="AI536" s="13">
        <v>40.9</v>
      </c>
      <c r="AJ536" s="13">
        <v>40.799999999999997</v>
      </c>
      <c r="AK536" s="13">
        <v>40.799999999999997</v>
      </c>
      <c r="AL536" s="13">
        <v>40.700000000000003</v>
      </c>
    </row>
    <row r="537" spans="1:38" x14ac:dyDescent="0.2">
      <c r="A537" s="11" t="s">
        <v>318</v>
      </c>
      <c r="B537" s="12" t="s">
        <v>334</v>
      </c>
      <c r="C537" s="12" t="s">
        <v>334</v>
      </c>
      <c r="D537" s="12" t="s">
        <v>334</v>
      </c>
      <c r="E537" s="12" t="s">
        <v>334</v>
      </c>
      <c r="F537" s="12" t="s">
        <v>334</v>
      </c>
      <c r="G537" s="12" t="s">
        <v>334</v>
      </c>
      <c r="H537" s="12" t="s">
        <v>334</v>
      </c>
      <c r="I537" s="12" t="s">
        <v>334</v>
      </c>
      <c r="J537" s="12" t="s">
        <v>334</v>
      </c>
      <c r="K537" s="12" t="s">
        <v>334</v>
      </c>
      <c r="L537" s="12" t="s">
        <v>334</v>
      </c>
      <c r="M537" s="12" t="s">
        <v>334</v>
      </c>
      <c r="N537" s="13">
        <v>41.3</v>
      </c>
      <c r="O537" s="13">
        <v>41.8</v>
      </c>
      <c r="P537" s="13">
        <v>41.9</v>
      </c>
      <c r="Q537" s="13">
        <v>41.8</v>
      </c>
      <c r="R537" s="13">
        <v>41.9</v>
      </c>
      <c r="S537" s="13">
        <v>41.8</v>
      </c>
      <c r="T537" s="13">
        <v>41.7</v>
      </c>
      <c r="U537" s="13">
        <v>41.6</v>
      </c>
      <c r="V537" s="13">
        <v>41.5</v>
      </c>
      <c r="W537" s="13">
        <v>44.7</v>
      </c>
      <c r="X537" s="13">
        <v>44.2</v>
      </c>
      <c r="Y537" s="13">
        <v>44.2</v>
      </c>
      <c r="Z537" s="13">
        <v>44.2</v>
      </c>
      <c r="AA537" s="13">
        <v>44</v>
      </c>
      <c r="AB537" s="13">
        <v>43.8</v>
      </c>
      <c r="AC537" s="13">
        <v>43.6</v>
      </c>
      <c r="AD537" s="13">
        <v>43.5</v>
      </c>
      <c r="AE537" s="13">
        <v>43.4</v>
      </c>
      <c r="AF537" s="13">
        <v>43.1</v>
      </c>
      <c r="AG537" s="13">
        <v>43</v>
      </c>
      <c r="AH537" s="13">
        <v>42.9</v>
      </c>
      <c r="AI537" s="13">
        <v>42.8</v>
      </c>
      <c r="AJ537" s="13">
        <v>42.7</v>
      </c>
      <c r="AK537" s="13">
        <v>42.5</v>
      </c>
      <c r="AL537" s="13">
        <v>42.4</v>
      </c>
    </row>
    <row r="538" spans="1:38" x14ac:dyDescent="0.2">
      <c r="A538" s="11" t="s">
        <v>319</v>
      </c>
      <c r="B538" s="12" t="s">
        <v>334</v>
      </c>
      <c r="C538" s="12" t="s">
        <v>334</v>
      </c>
      <c r="D538" s="12" t="s">
        <v>334</v>
      </c>
      <c r="E538" s="12" t="s">
        <v>334</v>
      </c>
      <c r="F538" s="12" t="s">
        <v>334</v>
      </c>
      <c r="G538" s="12" t="s">
        <v>334</v>
      </c>
      <c r="H538" s="12" t="s">
        <v>334</v>
      </c>
      <c r="I538" s="12" t="s">
        <v>334</v>
      </c>
      <c r="J538" s="12" t="s">
        <v>334</v>
      </c>
      <c r="K538" s="12" t="s">
        <v>334</v>
      </c>
      <c r="L538" s="12" t="s">
        <v>334</v>
      </c>
      <c r="M538" s="12" t="s">
        <v>334</v>
      </c>
      <c r="N538" s="12" t="s">
        <v>334</v>
      </c>
      <c r="O538" s="12" t="s">
        <v>334</v>
      </c>
      <c r="P538" s="12" t="s">
        <v>334</v>
      </c>
      <c r="Q538" s="12" t="s">
        <v>334</v>
      </c>
      <c r="R538" s="12" t="s">
        <v>334</v>
      </c>
      <c r="S538" s="12" t="s">
        <v>334</v>
      </c>
      <c r="T538" s="13">
        <v>43</v>
      </c>
      <c r="U538" s="13">
        <v>43.4</v>
      </c>
      <c r="V538" s="13">
        <v>43.4</v>
      </c>
      <c r="W538" s="13">
        <v>43.4</v>
      </c>
      <c r="X538" s="13">
        <v>43.2</v>
      </c>
      <c r="Y538" s="13">
        <v>43</v>
      </c>
      <c r="Z538" s="13">
        <v>42.9</v>
      </c>
      <c r="AA538" s="13">
        <v>42.7</v>
      </c>
      <c r="AB538" s="13">
        <v>42.4</v>
      </c>
      <c r="AC538" s="13">
        <v>42.3</v>
      </c>
      <c r="AD538" s="13">
        <v>42.2</v>
      </c>
      <c r="AE538" s="13">
        <v>42.3</v>
      </c>
      <c r="AF538" s="13">
        <v>42.3</v>
      </c>
      <c r="AG538" s="13">
        <v>42.4</v>
      </c>
      <c r="AH538" s="13">
        <v>42.2</v>
      </c>
      <c r="AI538" s="13">
        <v>42.1</v>
      </c>
      <c r="AJ538" s="13">
        <v>41.9</v>
      </c>
      <c r="AK538" s="13">
        <v>41.8</v>
      </c>
      <c r="AL538" s="13">
        <v>41.7</v>
      </c>
    </row>
    <row r="539" spans="1:38" x14ac:dyDescent="0.2">
      <c r="A539" s="11" t="s">
        <v>320</v>
      </c>
      <c r="B539" s="12" t="s">
        <v>334</v>
      </c>
      <c r="C539" s="12" t="s">
        <v>334</v>
      </c>
      <c r="D539" s="12" t="s">
        <v>334</v>
      </c>
      <c r="E539" s="13">
        <v>45.5</v>
      </c>
      <c r="F539" s="13">
        <v>45.4</v>
      </c>
      <c r="G539" s="13">
        <v>45.2</v>
      </c>
      <c r="H539" s="13">
        <v>44.9</v>
      </c>
      <c r="I539" s="13">
        <v>44.4</v>
      </c>
      <c r="J539" s="13">
        <v>43.6</v>
      </c>
      <c r="K539" s="13">
        <v>43.9</v>
      </c>
      <c r="L539" s="13">
        <v>43.8</v>
      </c>
      <c r="M539" s="13">
        <v>43.6</v>
      </c>
      <c r="N539" s="13">
        <v>43.7</v>
      </c>
      <c r="O539" s="13">
        <v>43.7</v>
      </c>
      <c r="P539" s="13">
        <v>43.1</v>
      </c>
      <c r="Q539" s="13">
        <v>43.1</v>
      </c>
      <c r="R539" s="13">
        <v>42.4</v>
      </c>
      <c r="S539" s="13">
        <v>42</v>
      </c>
      <c r="T539" s="13">
        <v>41.9</v>
      </c>
      <c r="U539" s="13">
        <v>41.9</v>
      </c>
      <c r="V539" s="13">
        <v>41.6</v>
      </c>
      <c r="W539" s="13">
        <v>41.8</v>
      </c>
      <c r="X539" s="13">
        <v>41.6</v>
      </c>
      <c r="Y539" s="13">
        <v>41.5</v>
      </c>
      <c r="Z539" s="13">
        <v>41.6</v>
      </c>
      <c r="AA539" s="13">
        <v>41.6</v>
      </c>
      <c r="AB539" s="13">
        <v>41.4</v>
      </c>
      <c r="AC539" s="13">
        <v>41.3</v>
      </c>
      <c r="AD539" s="13">
        <v>42.4</v>
      </c>
      <c r="AE539" s="13">
        <v>42.6</v>
      </c>
      <c r="AF539" s="13">
        <v>42.7</v>
      </c>
      <c r="AG539" s="13">
        <v>42.8</v>
      </c>
      <c r="AH539" s="13">
        <v>42.4</v>
      </c>
      <c r="AI539" s="13">
        <v>42.1</v>
      </c>
      <c r="AJ539" s="13">
        <v>42</v>
      </c>
      <c r="AK539" s="13">
        <v>41.8</v>
      </c>
      <c r="AL539" s="13">
        <v>41.7</v>
      </c>
    </row>
    <row r="540" spans="1:38" x14ac:dyDescent="0.2">
      <c r="A540" s="11" t="s">
        <v>321</v>
      </c>
      <c r="B540" s="12" t="s">
        <v>334</v>
      </c>
      <c r="C540" s="12" t="s">
        <v>334</v>
      </c>
      <c r="D540" s="12" t="s">
        <v>334</v>
      </c>
      <c r="E540" s="12" t="s">
        <v>334</v>
      </c>
      <c r="F540" s="12" t="s">
        <v>334</v>
      </c>
      <c r="G540" s="12" t="s">
        <v>334</v>
      </c>
      <c r="H540" s="12" t="s">
        <v>334</v>
      </c>
      <c r="I540" s="12" t="s">
        <v>334</v>
      </c>
      <c r="J540" s="12" t="s">
        <v>334</v>
      </c>
      <c r="K540" s="12" t="s">
        <v>334</v>
      </c>
      <c r="L540" s="12" t="s">
        <v>334</v>
      </c>
      <c r="M540" s="12" t="s">
        <v>334</v>
      </c>
      <c r="N540" s="12" t="s">
        <v>334</v>
      </c>
      <c r="O540" s="12" t="s">
        <v>334</v>
      </c>
      <c r="P540" s="13">
        <v>41.5</v>
      </c>
      <c r="Q540" s="13">
        <v>41.1</v>
      </c>
      <c r="R540" s="13">
        <v>41.1</v>
      </c>
      <c r="S540" s="13">
        <v>41.2</v>
      </c>
      <c r="T540" s="13">
        <v>40.9</v>
      </c>
      <c r="U540" s="13">
        <v>41.8</v>
      </c>
      <c r="V540" s="13">
        <v>41.8</v>
      </c>
      <c r="W540" s="13">
        <v>41.5</v>
      </c>
      <c r="X540" s="13">
        <v>41.4</v>
      </c>
      <c r="Y540" s="13">
        <v>41.1</v>
      </c>
      <c r="Z540" s="13">
        <v>41</v>
      </c>
      <c r="AA540" s="13">
        <v>41.1</v>
      </c>
      <c r="AB540" s="13">
        <v>40.9</v>
      </c>
      <c r="AC540" s="13">
        <v>40.799999999999997</v>
      </c>
      <c r="AD540" s="13">
        <v>40.799999999999997</v>
      </c>
      <c r="AE540" s="13">
        <v>40.700000000000003</v>
      </c>
      <c r="AF540" s="13">
        <v>40.5</v>
      </c>
      <c r="AG540" s="13">
        <v>40.4</v>
      </c>
      <c r="AH540" s="13">
        <v>40.4</v>
      </c>
      <c r="AI540" s="13">
        <v>40.4</v>
      </c>
      <c r="AJ540" s="13">
        <v>40.299999999999997</v>
      </c>
      <c r="AK540" s="13">
        <v>40.200000000000003</v>
      </c>
      <c r="AL540" s="13">
        <v>40.299999999999997</v>
      </c>
    </row>
    <row r="541" spans="1:38" x14ac:dyDescent="0.2">
      <c r="A541" s="11" t="s">
        <v>322</v>
      </c>
      <c r="B541" s="12" t="s">
        <v>334</v>
      </c>
      <c r="C541" s="12" t="s">
        <v>334</v>
      </c>
      <c r="D541" s="12" t="s">
        <v>334</v>
      </c>
      <c r="E541" s="12" t="s">
        <v>334</v>
      </c>
      <c r="F541" s="12" t="s">
        <v>334</v>
      </c>
      <c r="G541" s="12" t="s">
        <v>334</v>
      </c>
      <c r="H541" s="12" t="s">
        <v>334</v>
      </c>
      <c r="I541" s="12" t="s">
        <v>334</v>
      </c>
      <c r="J541" s="12" t="s">
        <v>334</v>
      </c>
      <c r="K541" s="12" t="s">
        <v>334</v>
      </c>
      <c r="L541" s="12" t="s">
        <v>334</v>
      </c>
      <c r="M541" s="12" t="s">
        <v>334</v>
      </c>
      <c r="N541" s="12" t="s">
        <v>334</v>
      </c>
      <c r="O541" s="13">
        <v>43.6</v>
      </c>
      <c r="P541" s="13">
        <v>43.8</v>
      </c>
      <c r="Q541" s="13">
        <v>43.9</v>
      </c>
      <c r="R541" s="13">
        <v>43.6</v>
      </c>
      <c r="S541" s="13">
        <v>43.1</v>
      </c>
      <c r="T541" s="13">
        <v>43.2</v>
      </c>
      <c r="U541" s="13">
        <v>43.1</v>
      </c>
      <c r="V541" s="13">
        <v>42.6</v>
      </c>
      <c r="W541" s="13">
        <v>42.9</v>
      </c>
      <c r="X541" s="13">
        <v>42.9</v>
      </c>
      <c r="Y541" s="13">
        <v>42.5</v>
      </c>
      <c r="Z541" s="13">
        <v>42.5</v>
      </c>
      <c r="AA541" s="13">
        <v>42.5</v>
      </c>
      <c r="AB541" s="13">
        <v>42.1</v>
      </c>
      <c r="AC541" s="13">
        <v>41.9</v>
      </c>
      <c r="AD541" s="13">
        <v>41.8</v>
      </c>
      <c r="AE541" s="13">
        <v>41.9</v>
      </c>
      <c r="AF541" s="13">
        <v>41.9</v>
      </c>
      <c r="AG541" s="13">
        <v>41.9</v>
      </c>
      <c r="AH541" s="13">
        <v>41.6</v>
      </c>
      <c r="AI541" s="13">
        <v>41.4</v>
      </c>
      <c r="AJ541" s="13">
        <v>41.4</v>
      </c>
      <c r="AK541" s="13">
        <v>41.4</v>
      </c>
      <c r="AL541" s="13">
        <v>41.4</v>
      </c>
    </row>
    <row r="542" spans="1:38" x14ac:dyDescent="0.2">
      <c r="A542" s="11" t="s">
        <v>323</v>
      </c>
      <c r="B542" s="12" t="s">
        <v>334</v>
      </c>
      <c r="C542" s="12" t="s">
        <v>334</v>
      </c>
      <c r="D542" s="12" t="s">
        <v>334</v>
      </c>
      <c r="E542" s="12" t="s">
        <v>334</v>
      </c>
      <c r="F542" s="12" t="s">
        <v>334</v>
      </c>
      <c r="G542" s="12" t="s">
        <v>334</v>
      </c>
      <c r="H542" s="12" t="s">
        <v>334</v>
      </c>
      <c r="I542" s="12" t="s">
        <v>334</v>
      </c>
      <c r="J542" s="12" t="s">
        <v>334</v>
      </c>
      <c r="K542" s="12" t="s">
        <v>334</v>
      </c>
      <c r="L542" s="12" t="s">
        <v>334</v>
      </c>
      <c r="M542" s="12" t="s">
        <v>334</v>
      </c>
      <c r="N542" s="12" t="s">
        <v>334</v>
      </c>
      <c r="O542" s="12" t="s">
        <v>334</v>
      </c>
      <c r="P542" s="12" t="s">
        <v>334</v>
      </c>
      <c r="Q542" s="13">
        <v>42.6</v>
      </c>
      <c r="R542" s="13">
        <v>42.2</v>
      </c>
      <c r="S542" s="13">
        <v>42.2</v>
      </c>
      <c r="T542" s="13">
        <v>42.6</v>
      </c>
      <c r="U542" s="13">
        <v>42.2</v>
      </c>
      <c r="V542" s="13">
        <v>41</v>
      </c>
      <c r="W542" s="13">
        <v>41.2</v>
      </c>
      <c r="X542" s="13">
        <v>41.5</v>
      </c>
      <c r="Y542" s="13">
        <v>41.6</v>
      </c>
      <c r="Z542" s="13">
        <v>41.6</v>
      </c>
      <c r="AA542" s="13">
        <v>41.5</v>
      </c>
      <c r="AB542" s="13">
        <v>41.4</v>
      </c>
      <c r="AC542" s="13">
        <v>41.4</v>
      </c>
      <c r="AD542" s="13">
        <v>41.5</v>
      </c>
      <c r="AE542" s="13">
        <v>41.7</v>
      </c>
      <c r="AF542" s="13">
        <v>41.8</v>
      </c>
      <c r="AG542" s="13">
        <v>41.7</v>
      </c>
      <c r="AH542" s="13">
        <v>41.6</v>
      </c>
      <c r="AI542" s="13">
        <v>41.4</v>
      </c>
      <c r="AJ542" s="13">
        <v>41.2</v>
      </c>
      <c r="AK542" s="13">
        <v>41.1</v>
      </c>
      <c r="AL542" s="13">
        <v>41.2</v>
      </c>
    </row>
    <row r="543" spans="1:38" x14ac:dyDescent="0.2">
      <c r="A543" s="11" t="s">
        <v>324</v>
      </c>
      <c r="B543" s="12" t="s">
        <v>334</v>
      </c>
      <c r="C543" s="12" t="s">
        <v>334</v>
      </c>
      <c r="D543" s="12" t="s">
        <v>334</v>
      </c>
      <c r="E543" s="12" t="s">
        <v>334</v>
      </c>
      <c r="F543" s="12" t="s">
        <v>334</v>
      </c>
      <c r="G543" s="12" t="s">
        <v>334</v>
      </c>
      <c r="H543" s="12" t="s">
        <v>334</v>
      </c>
      <c r="I543" s="12" t="s">
        <v>334</v>
      </c>
      <c r="J543" s="12" t="s">
        <v>334</v>
      </c>
      <c r="K543" s="12" t="s">
        <v>334</v>
      </c>
      <c r="L543" s="12" t="s">
        <v>334</v>
      </c>
      <c r="M543" s="12" t="s">
        <v>334</v>
      </c>
      <c r="N543" s="13">
        <v>40.200000000000003</v>
      </c>
      <c r="O543" s="13">
        <v>40.5</v>
      </c>
      <c r="P543" s="13">
        <v>40.9</v>
      </c>
      <c r="Q543" s="13">
        <v>40.9</v>
      </c>
      <c r="R543" s="13">
        <v>41</v>
      </c>
      <c r="S543" s="13">
        <v>40.9</v>
      </c>
      <c r="T543" s="13">
        <v>40.700000000000003</v>
      </c>
      <c r="U543" s="13">
        <v>40.6</v>
      </c>
      <c r="V543" s="13">
        <v>40.6</v>
      </c>
      <c r="W543" s="13">
        <v>40.4</v>
      </c>
      <c r="X543" s="13">
        <v>40.5</v>
      </c>
      <c r="Y543" s="13">
        <v>40.299999999999997</v>
      </c>
      <c r="Z543" s="13">
        <v>40.299999999999997</v>
      </c>
      <c r="AA543" s="13">
        <v>40.299999999999997</v>
      </c>
      <c r="AB543" s="13">
        <v>40.200000000000003</v>
      </c>
      <c r="AC543" s="13">
        <v>40.200000000000003</v>
      </c>
      <c r="AD543" s="13">
        <v>40.200000000000003</v>
      </c>
      <c r="AE543" s="13">
        <v>40.200000000000003</v>
      </c>
      <c r="AF543" s="13">
        <v>40</v>
      </c>
      <c r="AG543" s="13">
        <v>40</v>
      </c>
      <c r="AH543" s="13">
        <v>40.1</v>
      </c>
      <c r="AI543" s="13">
        <v>40.1</v>
      </c>
      <c r="AJ543" s="13">
        <v>40.200000000000003</v>
      </c>
      <c r="AK543" s="13">
        <v>40.200000000000003</v>
      </c>
      <c r="AL543" s="13">
        <v>40.200000000000003</v>
      </c>
    </row>
    <row r="544" spans="1:38" x14ac:dyDescent="0.2">
      <c r="A544" s="11" t="s">
        <v>325</v>
      </c>
      <c r="B544" s="12" t="s">
        <v>334</v>
      </c>
      <c r="C544" s="12" t="s">
        <v>334</v>
      </c>
      <c r="D544" s="12" t="s">
        <v>334</v>
      </c>
      <c r="E544" s="12" t="s">
        <v>334</v>
      </c>
      <c r="F544" s="12" t="s">
        <v>334</v>
      </c>
      <c r="G544" s="12" t="s">
        <v>334</v>
      </c>
      <c r="H544" s="12" t="s">
        <v>334</v>
      </c>
      <c r="I544" s="12" t="s">
        <v>334</v>
      </c>
      <c r="J544" s="12" t="s">
        <v>334</v>
      </c>
      <c r="K544" s="12" t="s">
        <v>334</v>
      </c>
      <c r="L544" s="12" t="s">
        <v>334</v>
      </c>
      <c r="M544" s="12" t="s">
        <v>334</v>
      </c>
      <c r="N544" s="13">
        <v>41.4</v>
      </c>
      <c r="O544" s="13">
        <v>41.4</v>
      </c>
      <c r="P544" s="13">
        <v>41.4</v>
      </c>
      <c r="Q544" s="13">
        <v>41.3</v>
      </c>
      <c r="R544" s="13">
        <v>41.3</v>
      </c>
      <c r="S544" s="13">
        <v>41.2</v>
      </c>
      <c r="T544" s="13">
        <v>41</v>
      </c>
      <c r="U544" s="13">
        <v>41</v>
      </c>
      <c r="V544" s="13">
        <v>40.799999999999997</v>
      </c>
      <c r="W544" s="13">
        <v>40.799999999999997</v>
      </c>
      <c r="X544" s="13">
        <v>41.1</v>
      </c>
      <c r="Y544" s="13">
        <v>41</v>
      </c>
      <c r="Z544" s="13">
        <v>41</v>
      </c>
      <c r="AA544" s="13">
        <v>40.9</v>
      </c>
      <c r="AB544" s="13">
        <v>40.9</v>
      </c>
      <c r="AC544" s="13">
        <v>40.9</v>
      </c>
      <c r="AD544" s="13">
        <v>40.799999999999997</v>
      </c>
      <c r="AE544" s="13">
        <v>40.799999999999997</v>
      </c>
      <c r="AF544" s="13">
        <v>40.799999999999997</v>
      </c>
      <c r="AG544" s="13">
        <v>40.799999999999997</v>
      </c>
      <c r="AH544" s="13">
        <v>40.700000000000003</v>
      </c>
      <c r="AI544" s="13">
        <v>40.700000000000003</v>
      </c>
      <c r="AJ544" s="13">
        <v>40.700000000000003</v>
      </c>
      <c r="AK544" s="13">
        <v>40.6</v>
      </c>
      <c r="AL544" s="13">
        <v>40.700000000000003</v>
      </c>
    </row>
    <row r="545" spans="1:38" x14ac:dyDescent="0.2">
      <c r="A545" s="11" t="s">
        <v>326</v>
      </c>
      <c r="B545" s="13">
        <v>43.5</v>
      </c>
      <c r="C545" s="13">
        <v>43.9</v>
      </c>
      <c r="D545" s="13">
        <v>44.2</v>
      </c>
      <c r="E545" s="13">
        <v>44.5</v>
      </c>
      <c r="F545" s="13">
        <v>44.6</v>
      </c>
      <c r="G545" s="13">
        <v>45</v>
      </c>
      <c r="H545" s="13">
        <v>44.9</v>
      </c>
      <c r="I545" s="13">
        <v>44.9</v>
      </c>
      <c r="J545" s="13">
        <v>44.7</v>
      </c>
      <c r="K545" s="13">
        <v>44.5</v>
      </c>
      <c r="L545" s="13">
        <v>44.5</v>
      </c>
      <c r="M545" s="13">
        <v>44.7</v>
      </c>
      <c r="N545" s="13">
        <v>44.9</v>
      </c>
      <c r="O545" s="13">
        <v>44.8</v>
      </c>
      <c r="P545" s="13">
        <v>44.9</v>
      </c>
      <c r="Q545" s="13">
        <v>44.8</v>
      </c>
      <c r="R545" s="13">
        <v>44.3</v>
      </c>
      <c r="S545" s="13">
        <v>44.2</v>
      </c>
      <c r="T545" s="13">
        <v>44.2</v>
      </c>
      <c r="U545" s="13">
        <v>43.9</v>
      </c>
      <c r="V545" s="13">
        <v>43.7</v>
      </c>
      <c r="W545" s="13">
        <v>43.4</v>
      </c>
      <c r="X545" s="13">
        <v>43.2</v>
      </c>
      <c r="Y545" s="13">
        <v>43</v>
      </c>
      <c r="Z545" s="13">
        <v>43</v>
      </c>
      <c r="AA545" s="13">
        <v>43</v>
      </c>
      <c r="AB545" s="13">
        <v>42.8</v>
      </c>
      <c r="AC545" s="13">
        <v>42.8</v>
      </c>
      <c r="AD545" s="13">
        <v>42.7</v>
      </c>
      <c r="AE545" s="13">
        <v>42.8</v>
      </c>
      <c r="AF545" s="13">
        <v>42.8</v>
      </c>
      <c r="AG545" s="13">
        <v>43</v>
      </c>
      <c r="AH545" s="13">
        <v>42.9</v>
      </c>
      <c r="AI545" s="13">
        <v>42.8</v>
      </c>
      <c r="AJ545" s="13">
        <v>42.6</v>
      </c>
      <c r="AK545" s="13">
        <v>42.5</v>
      </c>
      <c r="AL545" s="13">
        <v>42.5</v>
      </c>
    </row>
    <row r="546" spans="1:38" x14ac:dyDescent="0.2">
      <c r="A546" s="11" t="s">
        <v>327</v>
      </c>
      <c r="B546" s="12" t="s">
        <v>334</v>
      </c>
      <c r="C546" s="12" t="s">
        <v>334</v>
      </c>
      <c r="D546" s="12" t="s">
        <v>334</v>
      </c>
      <c r="E546" s="12" t="s">
        <v>334</v>
      </c>
      <c r="F546" s="12" t="s">
        <v>334</v>
      </c>
      <c r="G546" s="12" t="s">
        <v>334</v>
      </c>
      <c r="H546" s="12" t="s">
        <v>334</v>
      </c>
      <c r="I546" s="12" t="s">
        <v>334</v>
      </c>
      <c r="J546" s="12" t="s">
        <v>334</v>
      </c>
      <c r="K546" s="12" t="s">
        <v>334</v>
      </c>
      <c r="L546" s="12" t="s">
        <v>334</v>
      </c>
      <c r="M546" s="12" t="s">
        <v>334</v>
      </c>
      <c r="N546" s="13">
        <v>49.4</v>
      </c>
      <c r="O546" s="13">
        <v>50.2</v>
      </c>
      <c r="P546" s="13">
        <v>49.5</v>
      </c>
      <c r="Q546" s="13">
        <v>49.4</v>
      </c>
      <c r="R546" s="13">
        <v>50</v>
      </c>
      <c r="S546" s="13">
        <v>50.1</v>
      </c>
      <c r="T546" s="13">
        <v>49.5</v>
      </c>
      <c r="U546" s="13">
        <v>48.5</v>
      </c>
      <c r="V546" s="13">
        <v>47.2</v>
      </c>
      <c r="W546" s="13">
        <v>46.7</v>
      </c>
      <c r="X546" s="13">
        <v>47.2</v>
      </c>
      <c r="Y546" s="13">
        <v>47.4</v>
      </c>
      <c r="Z546" s="13">
        <v>47.1</v>
      </c>
      <c r="AA546" s="13">
        <v>46.1</v>
      </c>
      <c r="AB546" s="13">
        <v>44.9</v>
      </c>
      <c r="AC546" s="13">
        <v>44.3</v>
      </c>
      <c r="AD546" s="13">
        <v>44.5</v>
      </c>
      <c r="AE546" s="13">
        <v>44.7</v>
      </c>
      <c r="AF546" s="13">
        <v>44.9</v>
      </c>
      <c r="AG546" s="13">
        <v>45</v>
      </c>
      <c r="AH546" s="13">
        <v>45.1</v>
      </c>
      <c r="AI546" s="13">
        <v>45</v>
      </c>
      <c r="AJ546" s="13">
        <v>44.6</v>
      </c>
      <c r="AK546" s="13">
        <v>44.4</v>
      </c>
      <c r="AL546" s="13">
        <v>44</v>
      </c>
    </row>
    <row r="547" spans="1:38" x14ac:dyDescent="0.2">
      <c r="A547" s="11" t="s">
        <v>328</v>
      </c>
      <c r="B547" s="12" t="s">
        <v>334</v>
      </c>
      <c r="C547" s="12" t="s">
        <v>334</v>
      </c>
      <c r="D547" s="12" t="s">
        <v>334</v>
      </c>
      <c r="E547" s="12" t="s">
        <v>334</v>
      </c>
      <c r="F547" s="12" t="s">
        <v>334</v>
      </c>
      <c r="G547" s="12" t="s">
        <v>334</v>
      </c>
      <c r="H547" s="12" t="s">
        <v>334</v>
      </c>
      <c r="I547" s="12" t="s">
        <v>334</v>
      </c>
      <c r="J547" s="12" t="s">
        <v>334</v>
      </c>
      <c r="K547" s="12" t="s">
        <v>334</v>
      </c>
      <c r="L547" s="12" t="s">
        <v>334</v>
      </c>
      <c r="M547" s="12" t="s">
        <v>334</v>
      </c>
      <c r="N547" s="13">
        <v>39.6</v>
      </c>
      <c r="O547" s="13">
        <v>39.700000000000003</v>
      </c>
      <c r="P547" s="13">
        <v>39.700000000000003</v>
      </c>
      <c r="Q547" s="13">
        <v>39.5</v>
      </c>
      <c r="R547" s="13">
        <v>39.5</v>
      </c>
      <c r="S547" s="13">
        <v>39.299999999999997</v>
      </c>
      <c r="T547" s="13">
        <v>39.200000000000003</v>
      </c>
      <c r="U547" s="13">
        <v>39.200000000000003</v>
      </c>
      <c r="V547" s="13">
        <v>39.4</v>
      </c>
      <c r="W547" s="13">
        <v>39.299999999999997</v>
      </c>
      <c r="X547" s="13">
        <v>39.299999999999997</v>
      </c>
      <c r="Y547" s="13">
        <v>39.4</v>
      </c>
      <c r="Z547" s="13">
        <v>39.200000000000003</v>
      </c>
      <c r="AA547" s="13">
        <v>39.200000000000003</v>
      </c>
      <c r="AB547" s="13">
        <v>39.1</v>
      </c>
      <c r="AC547" s="13">
        <v>39</v>
      </c>
      <c r="AD547" s="13">
        <v>39</v>
      </c>
      <c r="AE547" s="13">
        <v>39.1</v>
      </c>
      <c r="AF547" s="13">
        <v>39</v>
      </c>
      <c r="AG547" s="13">
        <v>39.1</v>
      </c>
      <c r="AH547" s="13">
        <v>38.9</v>
      </c>
      <c r="AI547" s="13">
        <v>39</v>
      </c>
      <c r="AJ547" s="13">
        <v>39</v>
      </c>
      <c r="AK547" s="13">
        <v>38.9</v>
      </c>
      <c r="AL547" s="13">
        <v>38.799999999999997</v>
      </c>
    </row>
    <row r="548" spans="1:38" x14ac:dyDescent="0.2">
      <c r="A548" s="11" t="s">
        <v>329</v>
      </c>
      <c r="B548" s="12" t="s">
        <v>334</v>
      </c>
      <c r="C548" s="12" t="s">
        <v>334</v>
      </c>
      <c r="D548" s="12" t="s">
        <v>334</v>
      </c>
      <c r="E548" s="12" t="s">
        <v>334</v>
      </c>
      <c r="F548" s="12" t="s">
        <v>334</v>
      </c>
      <c r="G548" s="12" t="s">
        <v>334</v>
      </c>
      <c r="H548" s="12" t="s">
        <v>334</v>
      </c>
      <c r="I548" s="12" t="s">
        <v>334</v>
      </c>
      <c r="J548" s="12" t="s">
        <v>334</v>
      </c>
      <c r="K548" s="12" t="s">
        <v>334</v>
      </c>
      <c r="L548" s="12" t="s">
        <v>334</v>
      </c>
      <c r="M548" s="12" t="s">
        <v>334</v>
      </c>
      <c r="N548" s="12" t="s">
        <v>334</v>
      </c>
      <c r="O548" s="13">
        <v>42.8</v>
      </c>
      <c r="P548" s="13">
        <v>43.1</v>
      </c>
      <c r="Q548" s="13">
        <v>43.1</v>
      </c>
      <c r="R548" s="13">
        <v>43</v>
      </c>
      <c r="S548" s="13">
        <v>42.8</v>
      </c>
      <c r="T548" s="13">
        <v>42.7</v>
      </c>
      <c r="U548" s="13">
        <v>42.9</v>
      </c>
      <c r="V548" s="13">
        <v>42.7</v>
      </c>
      <c r="W548" s="13">
        <v>42.6</v>
      </c>
      <c r="X548" s="13">
        <v>42.7</v>
      </c>
      <c r="Y548" s="13">
        <v>42.7</v>
      </c>
      <c r="Z548" s="13">
        <v>42.7</v>
      </c>
      <c r="AA548" s="13">
        <v>42.7</v>
      </c>
      <c r="AB548" s="13">
        <v>42.5</v>
      </c>
      <c r="AC548" s="13">
        <v>43.3</v>
      </c>
      <c r="AD548" s="13">
        <v>43.2</v>
      </c>
      <c r="AE548" s="13">
        <v>43.1</v>
      </c>
      <c r="AF548" s="13">
        <v>43.1</v>
      </c>
      <c r="AG548" s="13">
        <v>43</v>
      </c>
      <c r="AH548" s="13">
        <v>43</v>
      </c>
      <c r="AI548" s="13">
        <v>43</v>
      </c>
      <c r="AJ548" s="13">
        <v>42.9</v>
      </c>
      <c r="AK548" s="13">
        <v>42.9</v>
      </c>
      <c r="AL548" s="13">
        <v>42.8</v>
      </c>
    </row>
    <row r="549" spans="1:38" x14ac:dyDescent="0.2">
      <c r="A549" s="11" t="s">
        <v>330</v>
      </c>
      <c r="B549" s="12" t="s">
        <v>334</v>
      </c>
      <c r="C549" s="12" t="s">
        <v>334</v>
      </c>
      <c r="D549" s="12" t="s">
        <v>334</v>
      </c>
      <c r="E549" s="12" t="s">
        <v>334</v>
      </c>
      <c r="F549" s="12" t="s">
        <v>334</v>
      </c>
      <c r="G549" s="12" t="s">
        <v>334</v>
      </c>
      <c r="H549" s="12" t="s">
        <v>334</v>
      </c>
      <c r="I549" s="12" t="s">
        <v>334</v>
      </c>
      <c r="J549" s="12" t="s">
        <v>334</v>
      </c>
      <c r="K549" s="12" t="s">
        <v>334</v>
      </c>
      <c r="L549" s="12" t="s">
        <v>334</v>
      </c>
      <c r="M549" s="12" t="s">
        <v>334</v>
      </c>
      <c r="N549" s="12" t="s">
        <v>334</v>
      </c>
      <c r="O549" s="12" t="s">
        <v>334</v>
      </c>
      <c r="P549" s="12" t="s">
        <v>334</v>
      </c>
      <c r="Q549" s="12" t="s">
        <v>334</v>
      </c>
      <c r="R549" s="12" t="s">
        <v>334</v>
      </c>
      <c r="S549" s="12" t="s">
        <v>334</v>
      </c>
      <c r="T549" s="12" t="s">
        <v>334</v>
      </c>
      <c r="U549" s="12" t="s">
        <v>334</v>
      </c>
      <c r="V549" s="12" t="s">
        <v>334</v>
      </c>
      <c r="W549" s="12" t="s">
        <v>334</v>
      </c>
      <c r="X549" s="12" t="s">
        <v>334</v>
      </c>
      <c r="Y549" s="12" t="s">
        <v>334</v>
      </c>
      <c r="Z549" s="12" t="s">
        <v>334</v>
      </c>
      <c r="AA549" s="12" t="s">
        <v>334</v>
      </c>
      <c r="AB549" s="12" t="s">
        <v>334</v>
      </c>
      <c r="AC549" s="12" t="s">
        <v>334</v>
      </c>
      <c r="AD549" s="13">
        <v>43.1</v>
      </c>
      <c r="AE549" s="13">
        <v>44</v>
      </c>
      <c r="AF549" s="13">
        <v>44.2</v>
      </c>
      <c r="AG549" s="13">
        <v>44.2</v>
      </c>
      <c r="AH549" s="13">
        <v>44.8</v>
      </c>
      <c r="AI549" s="13">
        <v>44.1</v>
      </c>
      <c r="AJ549" s="13">
        <v>44.2</v>
      </c>
      <c r="AK549" s="13">
        <v>45</v>
      </c>
      <c r="AL549" s="13">
        <v>45.3</v>
      </c>
    </row>
    <row r="550" spans="1:38" x14ac:dyDescent="0.2">
      <c r="A550" s="11" t="s">
        <v>331</v>
      </c>
      <c r="B550" s="12" t="s">
        <v>334</v>
      </c>
      <c r="C550" s="12" t="s">
        <v>334</v>
      </c>
      <c r="D550" s="12" t="s">
        <v>334</v>
      </c>
      <c r="E550" s="12" t="s">
        <v>334</v>
      </c>
      <c r="F550" s="12" t="s">
        <v>334</v>
      </c>
      <c r="G550" s="12" t="s">
        <v>334</v>
      </c>
      <c r="H550" s="12" t="s">
        <v>334</v>
      </c>
      <c r="I550" s="12" t="s">
        <v>334</v>
      </c>
      <c r="J550" s="12" t="s">
        <v>334</v>
      </c>
      <c r="K550" s="12" t="s">
        <v>334</v>
      </c>
      <c r="L550" s="12" t="s">
        <v>334</v>
      </c>
      <c r="M550" s="12" t="s">
        <v>334</v>
      </c>
      <c r="N550" s="12" t="s">
        <v>334</v>
      </c>
      <c r="O550" s="12" t="s">
        <v>334</v>
      </c>
      <c r="P550" s="12" t="s">
        <v>334</v>
      </c>
      <c r="Q550" s="12" t="s">
        <v>334</v>
      </c>
      <c r="R550" s="12" t="s">
        <v>334</v>
      </c>
      <c r="S550" s="12" t="s">
        <v>334</v>
      </c>
      <c r="T550" s="12" t="s">
        <v>334</v>
      </c>
      <c r="U550" s="12" t="s">
        <v>334</v>
      </c>
      <c r="V550" s="12" t="s">
        <v>334</v>
      </c>
      <c r="W550" s="12" t="s">
        <v>334</v>
      </c>
      <c r="X550" s="12" t="s">
        <v>334</v>
      </c>
      <c r="Y550" s="13">
        <v>45.4</v>
      </c>
      <c r="Z550" s="13">
        <v>45.3</v>
      </c>
      <c r="AA550" s="13">
        <v>45.4</v>
      </c>
      <c r="AB550" s="13">
        <v>45</v>
      </c>
      <c r="AC550" s="13">
        <v>44.5</v>
      </c>
      <c r="AD550" s="13">
        <v>44.2</v>
      </c>
      <c r="AE550" s="13">
        <v>43.6</v>
      </c>
      <c r="AF550" s="13">
        <v>43.3</v>
      </c>
      <c r="AG550" s="13">
        <v>43.2</v>
      </c>
      <c r="AH550" s="13">
        <v>42.8</v>
      </c>
      <c r="AI550" s="13">
        <v>42.7</v>
      </c>
      <c r="AJ550" s="13">
        <v>43.3</v>
      </c>
      <c r="AK550" s="13">
        <v>43</v>
      </c>
      <c r="AL550" s="13">
        <v>42.3</v>
      </c>
    </row>
    <row r="551" spans="1:38" x14ac:dyDescent="0.2">
      <c r="A551" s="11" t="s">
        <v>332</v>
      </c>
      <c r="B551" s="12" t="s">
        <v>334</v>
      </c>
      <c r="C551" s="12" t="s">
        <v>334</v>
      </c>
      <c r="D551" s="12" t="s">
        <v>334</v>
      </c>
      <c r="E551" s="12" t="s">
        <v>334</v>
      </c>
      <c r="F551" s="12" t="s">
        <v>334</v>
      </c>
      <c r="G551" s="12" t="s">
        <v>334</v>
      </c>
      <c r="H551" s="12" t="s">
        <v>334</v>
      </c>
      <c r="I551" s="12" t="s">
        <v>334</v>
      </c>
      <c r="J551" s="12" t="s">
        <v>334</v>
      </c>
      <c r="K551" s="12" t="s">
        <v>334</v>
      </c>
      <c r="L551" s="12" t="s">
        <v>334</v>
      </c>
      <c r="M551" s="12" t="s">
        <v>334</v>
      </c>
      <c r="N551" s="12" t="s">
        <v>334</v>
      </c>
      <c r="O551" s="12" t="s">
        <v>334</v>
      </c>
      <c r="P551" s="12" t="s">
        <v>334</v>
      </c>
      <c r="Q551" s="12" t="s">
        <v>334</v>
      </c>
      <c r="R551" s="12" t="s">
        <v>334</v>
      </c>
      <c r="S551" s="12" t="s">
        <v>334</v>
      </c>
      <c r="T551" s="12" t="s">
        <v>334</v>
      </c>
      <c r="U551" s="12" t="s">
        <v>334</v>
      </c>
      <c r="V551" s="12" t="s">
        <v>334</v>
      </c>
      <c r="W551" s="12" t="s">
        <v>334</v>
      </c>
      <c r="X551" s="12" t="s">
        <v>334</v>
      </c>
      <c r="Y551" s="12" t="s">
        <v>334</v>
      </c>
      <c r="Z551" s="12" t="s">
        <v>334</v>
      </c>
      <c r="AA551" s="12" t="s">
        <v>334</v>
      </c>
      <c r="AB551" s="12" t="s">
        <v>334</v>
      </c>
      <c r="AC551" s="13">
        <v>44.6</v>
      </c>
      <c r="AD551" s="13">
        <v>44.4</v>
      </c>
      <c r="AE551" s="13">
        <v>45.1</v>
      </c>
      <c r="AF551" s="13">
        <v>45</v>
      </c>
      <c r="AG551" s="13">
        <v>44.8</v>
      </c>
      <c r="AH551" s="13">
        <v>44.9</v>
      </c>
      <c r="AI551" s="13">
        <v>44.4</v>
      </c>
      <c r="AJ551" s="13">
        <v>44.1</v>
      </c>
      <c r="AK551" s="13">
        <v>43.9</v>
      </c>
      <c r="AL551" s="13">
        <v>43.8</v>
      </c>
    </row>
    <row r="552" spans="1:38" x14ac:dyDescent="0.2">
      <c r="A552" s="11" t="s">
        <v>333</v>
      </c>
      <c r="B552" s="12" t="s">
        <v>334</v>
      </c>
      <c r="C552" s="12" t="s">
        <v>334</v>
      </c>
      <c r="D552" s="12" t="s">
        <v>334</v>
      </c>
      <c r="E552" s="12" t="s">
        <v>334</v>
      </c>
      <c r="F552" s="12" t="s">
        <v>334</v>
      </c>
      <c r="G552" s="12" t="s">
        <v>334</v>
      </c>
      <c r="H552" s="12" t="s">
        <v>334</v>
      </c>
      <c r="I552" s="12" t="s">
        <v>334</v>
      </c>
      <c r="J552" s="12" t="s">
        <v>334</v>
      </c>
      <c r="K552" s="12" t="s">
        <v>334</v>
      </c>
      <c r="L552" s="12" t="s">
        <v>334</v>
      </c>
      <c r="M552" s="12" t="s">
        <v>334</v>
      </c>
      <c r="N552" s="12" t="s">
        <v>334</v>
      </c>
      <c r="O552" s="12" t="s">
        <v>334</v>
      </c>
      <c r="P552" s="12" t="s">
        <v>334</v>
      </c>
      <c r="Q552" s="12" t="s">
        <v>334</v>
      </c>
      <c r="R552" s="12" t="s">
        <v>334</v>
      </c>
      <c r="S552" s="12" t="s">
        <v>334</v>
      </c>
      <c r="T552" s="12" t="s">
        <v>334</v>
      </c>
      <c r="U552" s="12" t="s">
        <v>334</v>
      </c>
      <c r="V552" s="12" t="s">
        <v>334</v>
      </c>
      <c r="W552" s="12" t="s">
        <v>334</v>
      </c>
      <c r="X552" s="12" t="s">
        <v>334</v>
      </c>
      <c r="Y552" s="13">
        <v>55.1</v>
      </c>
      <c r="Z552" s="13">
        <v>53.9</v>
      </c>
      <c r="AA552" s="13">
        <v>53.6</v>
      </c>
      <c r="AB552" s="13">
        <v>53.2</v>
      </c>
      <c r="AC552" s="13">
        <v>53.2</v>
      </c>
      <c r="AD552" s="13">
        <v>52.9</v>
      </c>
      <c r="AE552" s="13">
        <v>52.4</v>
      </c>
      <c r="AF552" s="13">
        <v>52</v>
      </c>
      <c r="AG552" s="13">
        <v>51.4</v>
      </c>
      <c r="AH552" s="13">
        <v>50.9</v>
      </c>
      <c r="AI552" s="13">
        <v>50</v>
      </c>
      <c r="AJ552" s="13">
        <v>49.6</v>
      </c>
      <c r="AK552" s="13">
        <v>48.9</v>
      </c>
      <c r="AL552" s="13">
        <v>48.5</v>
      </c>
    </row>
    <row r="553" spans="1:38" ht="14.25" x14ac:dyDescent="0.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row>
    <row r="554" spans="1:38" ht="14.25" x14ac:dyDescent="0.2">
      <c r="A554" s="8" t="s">
        <v>335</v>
      </c>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row>
    <row r="555" spans="1:38" ht="14.25" x14ac:dyDescent="0.2">
      <c r="A555" s="8" t="s">
        <v>334</v>
      </c>
      <c r="B555" s="8" t="s">
        <v>336</v>
      </c>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row>
    <row r="556" spans="1:38" ht="14.25" x14ac:dyDescent="0.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row>
    <row r="557" spans="1:38" ht="14.25" x14ac:dyDescent="0.2">
      <c r="A557" s="8" t="s">
        <v>249</v>
      </c>
      <c r="B557" s="8" t="s">
        <v>250</v>
      </c>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row>
    <row r="558" spans="1:38" ht="14.25" x14ac:dyDescent="0.2">
      <c r="A558" s="8" t="s">
        <v>251</v>
      </c>
      <c r="B558" s="8" t="s">
        <v>342</v>
      </c>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row>
    <row r="559" spans="1:38" ht="14.25" x14ac:dyDescent="0.2">
      <c r="A559" s="8" t="s">
        <v>252</v>
      </c>
      <c r="B559" s="8" t="s">
        <v>253</v>
      </c>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row>
    <row r="560" spans="1:38" ht="14.25" x14ac:dyDescent="0.2">
      <c r="A560" s="8" t="s">
        <v>254</v>
      </c>
      <c r="B560" s="8" t="s">
        <v>337</v>
      </c>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row>
    <row r="561" spans="1:38" ht="14.25" x14ac:dyDescent="0.2">
      <c r="A561" s="8" t="s">
        <v>255</v>
      </c>
      <c r="B561" s="8" t="s">
        <v>256</v>
      </c>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row>
    <row r="562" spans="1:38" ht="14.25" x14ac:dyDescent="0.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row>
    <row r="563" spans="1:38" x14ac:dyDescent="0.2">
      <c r="A563" s="11" t="s">
        <v>257</v>
      </c>
      <c r="B563" s="11" t="s">
        <v>258</v>
      </c>
      <c r="C563" s="11" t="s">
        <v>259</v>
      </c>
      <c r="D563" s="11" t="s">
        <v>260</v>
      </c>
      <c r="E563" s="11" t="s">
        <v>261</v>
      </c>
      <c r="F563" s="11" t="s">
        <v>262</v>
      </c>
      <c r="G563" s="11" t="s">
        <v>263</v>
      </c>
      <c r="H563" s="11" t="s">
        <v>264</v>
      </c>
      <c r="I563" s="11" t="s">
        <v>265</v>
      </c>
      <c r="J563" s="11" t="s">
        <v>266</v>
      </c>
      <c r="K563" s="11" t="s">
        <v>267</v>
      </c>
      <c r="L563" s="11" t="s">
        <v>268</v>
      </c>
      <c r="M563" s="11" t="s">
        <v>269</v>
      </c>
      <c r="N563" s="11" t="s">
        <v>270</v>
      </c>
      <c r="O563" s="11" t="s">
        <v>271</v>
      </c>
      <c r="P563" s="11" t="s">
        <v>272</v>
      </c>
      <c r="Q563" s="11" t="s">
        <v>273</v>
      </c>
      <c r="R563" s="11" t="s">
        <v>274</v>
      </c>
      <c r="S563" s="11" t="s">
        <v>275</v>
      </c>
      <c r="T563" s="11" t="s">
        <v>276</v>
      </c>
      <c r="U563" s="11" t="s">
        <v>277</v>
      </c>
      <c r="V563" s="11" t="s">
        <v>278</v>
      </c>
      <c r="W563" s="11" t="s">
        <v>279</v>
      </c>
      <c r="X563" s="11" t="s">
        <v>280</v>
      </c>
      <c r="Y563" s="11" t="s">
        <v>281</v>
      </c>
      <c r="Z563" s="11" t="s">
        <v>282</v>
      </c>
      <c r="AA563" s="11" t="s">
        <v>283</v>
      </c>
      <c r="AB563" s="11" t="s">
        <v>284</v>
      </c>
      <c r="AC563" s="11" t="s">
        <v>285</v>
      </c>
      <c r="AD563" s="11" t="s">
        <v>286</v>
      </c>
      <c r="AE563" s="11" t="s">
        <v>287</v>
      </c>
      <c r="AF563" s="11" t="s">
        <v>288</v>
      </c>
      <c r="AG563" s="11" t="s">
        <v>289</v>
      </c>
      <c r="AH563" s="11" t="s">
        <v>290</v>
      </c>
      <c r="AI563" s="11" t="s">
        <v>291</v>
      </c>
      <c r="AJ563" s="11" t="s">
        <v>292</v>
      </c>
      <c r="AK563" s="11" t="s">
        <v>293</v>
      </c>
      <c r="AL563" s="11" t="s">
        <v>294</v>
      </c>
    </row>
    <row r="564" spans="1:38" x14ac:dyDescent="0.2">
      <c r="A564" s="11" t="s">
        <v>295</v>
      </c>
      <c r="B564" s="12" t="s">
        <v>334</v>
      </c>
      <c r="C564" s="12" t="s">
        <v>334</v>
      </c>
      <c r="D564" s="12" t="s">
        <v>334</v>
      </c>
      <c r="E564" s="12" t="s">
        <v>334</v>
      </c>
      <c r="F564" s="12" t="s">
        <v>334</v>
      </c>
      <c r="G564" s="12" t="s">
        <v>334</v>
      </c>
      <c r="H564" s="12" t="s">
        <v>334</v>
      </c>
      <c r="I564" s="12" t="s">
        <v>334</v>
      </c>
      <c r="J564" s="12" t="s">
        <v>334</v>
      </c>
      <c r="K564" s="12" t="s">
        <v>334</v>
      </c>
      <c r="L564" s="12" t="s">
        <v>334</v>
      </c>
      <c r="M564" s="12" t="s">
        <v>334</v>
      </c>
      <c r="N564" s="12" t="s">
        <v>334</v>
      </c>
      <c r="O564" s="12" t="s">
        <v>334</v>
      </c>
      <c r="P564" s="12" t="s">
        <v>334</v>
      </c>
      <c r="Q564" s="12" t="s">
        <v>334</v>
      </c>
      <c r="R564" s="12" t="s">
        <v>334</v>
      </c>
      <c r="S564" s="12" t="s">
        <v>334</v>
      </c>
      <c r="T564" s="12" t="s">
        <v>334</v>
      </c>
      <c r="U564" s="13">
        <v>47.3</v>
      </c>
      <c r="V564" s="13">
        <v>47.2</v>
      </c>
      <c r="W564" s="13">
        <v>48</v>
      </c>
      <c r="X564" s="13">
        <v>48</v>
      </c>
      <c r="Y564" s="13">
        <v>47.9</v>
      </c>
      <c r="Z564" s="13">
        <v>47.7</v>
      </c>
      <c r="AA564" s="13">
        <v>47.5</v>
      </c>
      <c r="AB564" s="13">
        <v>47.1</v>
      </c>
      <c r="AC564" s="13">
        <v>47.1</v>
      </c>
      <c r="AD564" s="13">
        <v>46.2</v>
      </c>
      <c r="AE564" s="13">
        <v>46.1</v>
      </c>
      <c r="AF564" s="13">
        <v>45.9</v>
      </c>
      <c r="AG564" s="13">
        <v>45.7</v>
      </c>
      <c r="AH564" s="13">
        <v>45.5</v>
      </c>
      <c r="AI564" s="13">
        <v>45.4</v>
      </c>
      <c r="AJ564" s="13">
        <v>45.2</v>
      </c>
      <c r="AK564" s="13">
        <v>45.1</v>
      </c>
      <c r="AL564" s="13">
        <v>44.9</v>
      </c>
    </row>
    <row r="565" spans="1:38" x14ac:dyDescent="0.2">
      <c r="A565" s="11" t="s">
        <v>296</v>
      </c>
      <c r="B565" s="12" t="s">
        <v>334</v>
      </c>
      <c r="C565" s="12" t="s">
        <v>334</v>
      </c>
      <c r="D565" s="12" t="s">
        <v>334</v>
      </c>
      <c r="E565" s="12" t="s">
        <v>334</v>
      </c>
      <c r="F565" s="12" t="s">
        <v>334</v>
      </c>
      <c r="G565" s="12" t="s">
        <v>334</v>
      </c>
      <c r="H565" s="12" t="s">
        <v>334</v>
      </c>
      <c r="I565" s="12" t="s">
        <v>334</v>
      </c>
      <c r="J565" s="12" t="s">
        <v>334</v>
      </c>
      <c r="K565" s="12" t="s">
        <v>334</v>
      </c>
      <c r="L565" s="12" t="s">
        <v>334</v>
      </c>
      <c r="M565" s="12" t="s">
        <v>334</v>
      </c>
      <c r="N565" s="12" t="s">
        <v>334</v>
      </c>
      <c r="O565" s="12" t="s">
        <v>334</v>
      </c>
      <c r="P565" s="12" t="s">
        <v>334</v>
      </c>
      <c r="Q565" s="12" t="s">
        <v>334</v>
      </c>
      <c r="R565" s="12" t="s">
        <v>334</v>
      </c>
      <c r="S565" s="12" t="s">
        <v>334</v>
      </c>
      <c r="T565" s="12" t="s">
        <v>334</v>
      </c>
      <c r="U565" s="13">
        <v>47.2</v>
      </c>
      <c r="V565" s="13">
        <v>47.1</v>
      </c>
      <c r="W565" s="13">
        <v>47.7</v>
      </c>
      <c r="X565" s="13">
        <v>47.6</v>
      </c>
      <c r="Y565" s="13">
        <v>47.4</v>
      </c>
      <c r="Z565" s="13">
        <v>47.3</v>
      </c>
      <c r="AA565" s="13">
        <v>47.1</v>
      </c>
      <c r="AB565" s="13">
        <v>46.8</v>
      </c>
      <c r="AC565" s="13">
        <v>46.8</v>
      </c>
      <c r="AD565" s="13">
        <v>46.3</v>
      </c>
      <c r="AE565" s="13">
        <v>46.3</v>
      </c>
      <c r="AF565" s="13">
        <v>46.1</v>
      </c>
      <c r="AG565" s="13">
        <v>46</v>
      </c>
      <c r="AH565" s="13">
        <v>45.7</v>
      </c>
      <c r="AI565" s="13">
        <v>45.6</v>
      </c>
      <c r="AJ565" s="13">
        <v>45.4</v>
      </c>
      <c r="AK565" s="13">
        <v>45.2</v>
      </c>
      <c r="AL565" s="13">
        <v>45.1</v>
      </c>
    </row>
    <row r="566" spans="1:38" x14ac:dyDescent="0.2">
      <c r="A566" s="11" t="s">
        <v>297</v>
      </c>
      <c r="B566" s="12" t="s">
        <v>334</v>
      </c>
      <c r="C566" s="12" t="s">
        <v>334</v>
      </c>
      <c r="D566" s="12" t="s">
        <v>334</v>
      </c>
      <c r="E566" s="12" t="s">
        <v>334</v>
      </c>
      <c r="F566" s="12" t="s">
        <v>334</v>
      </c>
      <c r="G566" s="12" t="s">
        <v>334</v>
      </c>
      <c r="H566" s="12" t="s">
        <v>334</v>
      </c>
      <c r="I566" s="12" t="s">
        <v>334</v>
      </c>
      <c r="J566" s="12" t="s">
        <v>334</v>
      </c>
      <c r="K566" s="12" t="s">
        <v>334</v>
      </c>
      <c r="L566" s="12" t="s">
        <v>334</v>
      </c>
      <c r="M566" s="12" t="s">
        <v>334</v>
      </c>
      <c r="N566" s="13">
        <v>48.7</v>
      </c>
      <c r="O566" s="13">
        <v>48.8</v>
      </c>
      <c r="P566" s="13">
        <v>48.9</v>
      </c>
      <c r="Q566" s="13">
        <v>48.7</v>
      </c>
      <c r="R566" s="13">
        <v>48.2</v>
      </c>
      <c r="S566" s="13">
        <v>47.7</v>
      </c>
      <c r="T566" s="13">
        <v>48</v>
      </c>
      <c r="U566" s="13">
        <v>47.5</v>
      </c>
      <c r="V566" s="13">
        <v>47.4</v>
      </c>
      <c r="W566" s="13">
        <v>48</v>
      </c>
      <c r="X566" s="13">
        <v>48</v>
      </c>
      <c r="Y566" s="13">
        <v>47.9</v>
      </c>
      <c r="Z566" s="13">
        <v>47.7</v>
      </c>
      <c r="AA566" s="13">
        <v>47.6</v>
      </c>
      <c r="AB566" s="13">
        <v>47.3</v>
      </c>
      <c r="AC566" s="13">
        <v>47.3</v>
      </c>
      <c r="AD566" s="13">
        <v>47</v>
      </c>
      <c r="AE566" s="13">
        <v>46.9</v>
      </c>
      <c r="AF566" s="13">
        <v>46.8</v>
      </c>
      <c r="AG566" s="13">
        <v>46.7</v>
      </c>
      <c r="AH566" s="13">
        <v>46.4</v>
      </c>
      <c r="AI566" s="13">
        <v>46.4</v>
      </c>
      <c r="AJ566" s="13">
        <v>46.1</v>
      </c>
      <c r="AK566" s="13">
        <v>45.8</v>
      </c>
      <c r="AL566" s="13">
        <v>45.7</v>
      </c>
    </row>
    <row r="567" spans="1:38" x14ac:dyDescent="0.2">
      <c r="A567" s="11" t="s">
        <v>298</v>
      </c>
      <c r="B567" s="12" t="s">
        <v>334</v>
      </c>
      <c r="C567" s="12" t="s">
        <v>334</v>
      </c>
      <c r="D567" s="12" t="s">
        <v>334</v>
      </c>
      <c r="E567" s="12" t="s">
        <v>334</v>
      </c>
      <c r="F567" s="12" t="s">
        <v>334</v>
      </c>
      <c r="G567" s="12" t="s">
        <v>334</v>
      </c>
      <c r="H567" s="12" t="s">
        <v>334</v>
      </c>
      <c r="I567" s="12" t="s">
        <v>334</v>
      </c>
      <c r="J567" s="12" t="s">
        <v>334</v>
      </c>
      <c r="K567" s="12" t="s">
        <v>334</v>
      </c>
      <c r="L567" s="12" t="s">
        <v>334</v>
      </c>
      <c r="M567" s="12" t="s">
        <v>334</v>
      </c>
      <c r="N567" s="12" t="s">
        <v>334</v>
      </c>
      <c r="O567" s="12" t="s">
        <v>334</v>
      </c>
      <c r="P567" s="12" t="s">
        <v>334</v>
      </c>
      <c r="Q567" s="12" t="s">
        <v>334</v>
      </c>
      <c r="R567" s="12" t="s">
        <v>334</v>
      </c>
      <c r="S567" s="13">
        <v>47.8</v>
      </c>
      <c r="T567" s="13">
        <v>48</v>
      </c>
      <c r="U567" s="13">
        <v>47.6</v>
      </c>
      <c r="V567" s="13">
        <v>47.4</v>
      </c>
      <c r="W567" s="13">
        <v>48.4</v>
      </c>
      <c r="X567" s="13">
        <v>48.6</v>
      </c>
      <c r="Y567" s="13">
        <v>48.5</v>
      </c>
      <c r="Z567" s="13">
        <v>48.3</v>
      </c>
      <c r="AA567" s="13">
        <v>48.1</v>
      </c>
      <c r="AB567" s="13">
        <v>47.8</v>
      </c>
      <c r="AC567" s="13">
        <v>47.8</v>
      </c>
      <c r="AD567" s="13">
        <v>47</v>
      </c>
      <c r="AE567" s="13">
        <v>46.9</v>
      </c>
      <c r="AF567" s="13">
        <v>46.7</v>
      </c>
      <c r="AG567" s="13">
        <v>46.5</v>
      </c>
      <c r="AH567" s="13">
        <v>46.3</v>
      </c>
      <c r="AI567" s="13">
        <v>46.3</v>
      </c>
      <c r="AJ567" s="13">
        <v>46</v>
      </c>
      <c r="AK567" s="13">
        <v>45.9</v>
      </c>
      <c r="AL567" s="13">
        <v>45.8</v>
      </c>
    </row>
    <row r="568" spans="1:38" x14ac:dyDescent="0.2">
      <c r="A568" s="11" t="s">
        <v>299</v>
      </c>
      <c r="B568" s="12" t="s">
        <v>334</v>
      </c>
      <c r="C568" s="12" t="s">
        <v>334</v>
      </c>
      <c r="D568" s="12" t="s">
        <v>334</v>
      </c>
      <c r="E568" s="12" t="s">
        <v>334</v>
      </c>
      <c r="F568" s="12" t="s">
        <v>334</v>
      </c>
      <c r="G568" s="12" t="s">
        <v>334</v>
      </c>
      <c r="H568" s="12" t="s">
        <v>334</v>
      </c>
      <c r="I568" s="12" t="s">
        <v>334</v>
      </c>
      <c r="J568" s="12" t="s">
        <v>334</v>
      </c>
      <c r="K568" s="12" t="s">
        <v>334</v>
      </c>
      <c r="L568" s="13">
        <v>49</v>
      </c>
      <c r="M568" s="13">
        <v>49.2</v>
      </c>
      <c r="N568" s="13">
        <v>49.1</v>
      </c>
      <c r="O568" s="13">
        <v>49.1</v>
      </c>
      <c r="P568" s="13">
        <v>49.4</v>
      </c>
      <c r="Q568" s="13">
        <v>50.6</v>
      </c>
      <c r="R568" s="13">
        <v>42.5</v>
      </c>
      <c r="S568" s="13">
        <v>42.4</v>
      </c>
      <c r="T568" s="13">
        <v>50.6</v>
      </c>
      <c r="U568" s="13">
        <v>50.6</v>
      </c>
      <c r="V568" s="13">
        <v>50.4</v>
      </c>
      <c r="W568" s="13">
        <v>48.6</v>
      </c>
      <c r="X568" s="13">
        <v>48.7</v>
      </c>
      <c r="Y568" s="13">
        <v>48.6</v>
      </c>
      <c r="Z568" s="13">
        <v>48.7</v>
      </c>
      <c r="AA568" s="13">
        <v>48.4</v>
      </c>
      <c r="AB568" s="13">
        <v>47.9</v>
      </c>
      <c r="AC568" s="13">
        <v>48.3</v>
      </c>
      <c r="AD568" s="13">
        <v>48.4</v>
      </c>
      <c r="AE568" s="13">
        <v>47.6</v>
      </c>
      <c r="AF568" s="13">
        <v>48</v>
      </c>
      <c r="AG568" s="13">
        <v>47.6</v>
      </c>
      <c r="AH568" s="13">
        <v>47.4</v>
      </c>
      <c r="AI568" s="13">
        <v>47.2</v>
      </c>
      <c r="AJ568" s="13">
        <v>47</v>
      </c>
      <c r="AK568" s="13">
        <v>46.5</v>
      </c>
      <c r="AL568" s="13">
        <v>46</v>
      </c>
    </row>
    <row r="569" spans="1:38" x14ac:dyDescent="0.2">
      <c r="A569" s="11" t="s">
        <v>300</v>
      </c>
      <c r="B569" s="12" t="s">
        <v>334</v>
      </c>
      <c r="C569" s="12" t="s">
        <v>334</v>
      </c>
      <c r="D569" s="12" t="s">
        <v>334</v>
      </c>
      <c r="E569" s="12" t="s">
        <v>334</v>
      </c>
      <c r="F569" s="12" t="s">
        <v>334</v>
      </c>
      <c r="G569" s="12" t="s">
        <v>334</v>
      </c>
      <c r="H569" s="12" t="s">
        <v>334</v>
      </c>
      <c r="I569" s="12" t="s">
        <v>334</v>
      </c>
      <c r="J569" s="12" t="s">
        <v>334</v>
      </c>
      <c r="K569" s="12" t="s">
        <v>334</v>
      </c>
      <c r="L569" s="12" t="s">
        <v>334</v>
      </c>
      <c r="M569" s="12" t="s">
        <v>334</v>
      </c>
      <c r="N569" s="12" t="s">
        <v>334</v>
      </c>
      <c r="O569" s="12" t="s">
        <v>334</v>
      </c>
      <c r="P569" s="12" t="s">
        <v>334</v>
      </c>
      <c r="Q569" s="12" t="s">
        <v>334</v>
      </c>
      <c r="R569" s="12" t="s">
        <v>334</v>
      </c>
      <c r="S569" s="12" t="s">
        <v>334</v>
      </c>
      <c r="T569" s="13">
        <v>43</v>
      </c>
      <c r="U569" s="13">
        <v>43.7</v>
      </c>
      <c r="V569" s="13">
        <v>42.5</v>
      </c>
      <c r="W569" s="13">
        <v>43.1</v>
      </c>
      <c r="X569" s="13">
        <v>42.3</v>
      </c>
      <c r="Y569" s="13">
        <v>43</v>
      </c>
      <c r="Z569" s="13">
        <v>43.4</v>
      </c>
      <c r="AA569" s="13">
        <v>43.5</v>
      </c>
      <c r="AB569" s="13">
        <v>42.9</v>
      </c>
      <c r="AC569" s="13">
        <v>42.8</v>
      </c>
      <c r="AD569" s="13">
        <v>42.2</v>
      </c>
      <c r="AE569" s="13">
        <v>41.8</v>
      </c>
      <c r="AF569" s="13">
        <v>41.9</v>
      </c>
      <c r="AG569" s="13">
        <v>41.8</v>
      </c>
      <c r="AH569" s="13">
        <v>41.7</v>
      </c>
      <c r="AI569" s="13">
        <v>41.6</v>
      </c>
      <c r="AJ569" s="13">
        <v>41.6</v>
      </c>
      <c r="AK569" s="13">
        <v>41.2</v>
      </c>
      <c r="AL569" s="13">
        <v>41</v>
      </c>
    </row>
    <row r="570" spans="1:38" x14ac:dyDescent="0.2">
      <c r="A570" s="11" t="s">
        <v>301</v>
      </c>
      <c r="B570" s="12" t="s">
        <v>334</v>
      </c>
      <c r="C570" s="12" t="s">
        <v>334</v>
      </c>
      <c r="D570" s="12" t="s">
        <v>334</v>
      </c>
      <c r="E570" s="12" t="s">
        <v>334</v>
      </c>
      <c r="F570" s="12" t="s">
        <v>334</v>
      </c>
      <c r="G570" s="12" t="s">
        <v>334</v>
      </c>
      <c r="H570" s="12" t="s">
        <v>334</v>
      </c>
      <c r="I570" s="12" t="s">
        <v>334</v>
      </c>
      <c r="J570" s="12" t="s">
        <v>334</v>
      </c>
      <c r="K570" s="12" t="s">
        <v>334</v>
      </c>
      <c r="L570" s="12" t="s">
        <v>334</v>
      </c>
      <c r="M570" s="12" t="s">
        <v>334</v>
      </c>
      <c r="N570" s="12" t="s">
        <v>334</v>
      </c>
      <c r="O570" s="12" t="s">
        <v>334</v>
      </c>
      <c r="P570" s="13">
        <v>52.5</v>
      </c>
      <c r="Q570" s="13">
        <v>52.4</v>
      </c>
      <c r="R570" s="13">
        <v>51.1</v>
      </c>
      <c r="S570" s="13">
        <v>51.2</v>
      </c>
      <c r="T570" s="13">
        <v>49.1</v>
      </c>
      <c r="U570" s="13">
        <v>49.3</v>
      </c>
      <c r="V570" s="13">
        <v>49.8</v>
      </c>
      <c r="W570" s="13">
        <v>49.2</v>
      </c>
      <c r="X570" s="13">
        <v>48.5</v>
      </c>
      <c r="Y570" s="13">
        <v>48.1</v>
      </c>
      <c r="Z570" s="13">
        <v>47.9</v>
      </c>
      <c r="AA570" s="13">
        <v>47.5</v>
      </c>
      <c r="AB570" s="13">
        <v>47.4</v>
      </c>
      <c r="AC570" s="13">
        <v>47.4</v>
      </c>
      <c r="AD570" s="13">
        <v>46.1</v>
      </c>
      <c r="AE570" s="13">
        <v>46.1</v>
      </c>
      <c r="AF570" s="13">
        <v>45.9</v>
      </c>
      <c r="AG570" s="13">
        <v>45.3</v>
      </c>
      <c r="AH570" s="13">
        <v>44.6</v>
      </c>
      <c r="AI570" s="13">
        <v>44.7</v>
      </c>
      <c r="AJ570" s="13">
        <v>45.3</v>
      </c>
      <c r="AK570" s="13">
        <v>44.9</v>
      </c>
      <c r="AL570" s="13">
        <v>44.2</v>
      </c>
    </row>
    <row r="571" spans="1:38" x14ac:dyDescent="0.2">
      <c r="A571" s="11" t="s">
        <v>302</v>
      </c>
      <c r="B571" s="12" t="s">
        <v>334</v>
      </c>
      <c r="C571" s="12" t="s">
        <v>334</v>
      </c>
      <c r="D571" s="12" t="s">
        <v>334</v>
      </c>
      <c r="E571" s="12" t="s">
        <v>334</v>
      </c>
      <c r="F571" s="12" t="s">
        <v>334</v>
      </c>
      <c r="G571" s="12" t="s">
        <v>334</v>
      </c>
      <c r="H571" s="12" t="s">
        <v>334</v>
      </c>
      <c r="I571" s="12" t="s">
        <v>334</v>
      </c>
      <c r="J571" s="12" t="s">
        <v>334</v>
      </c>
      <c r="K571" s="13">
        <v>50</v>
      </c>
      <c r="L571" s="13">
        <v>49.5</v>
      </c>
      <c r="M571" s="13">
        <v>48.5</v>
      </c>
      <c r="N571" s="13">
        <v>48.6</v>
      </c>
      <c r="O571" s="13">
        <v>48.4</v>
      </c>
      <c r="P571" s="13">
        <v>47.8</v>
      </c>
      <c r="Q571" s="13">
        <v>47.9</v>
      </c>
      <c r="R571" s="13">
        <v>47.4</v>
      </c>
      <c r="S571" s="13">
        <v>49.3</v>
      </c>
      <c r="T571" s="13">
        <v>48.6</v>
      </c>
      <c r="U571" s="13">
        <v>49.2</v>
      </c>
      <c r="V571" s="13">
        <v>47.5</v>
      </c>
      <c r="W571" s="13">
        <v>47.3</v>
      </c>
      <c r="X571" s="13">
        <v>47.7</v>
      </c>
      <c r="Y571" s="13">
        <v>47.5</v>
      </c>
      <c r="Z571" s="13">
        <v>44</v>
      </c>
      <c r="AA571" s="13">
        <v>45.1</v>
      </c>
      <c r="AB571" s="13">
        <v>44.6</v>
      </c>
      <c r="AC571" s="13">
        <v>46.1</v>
      </c>
      <c r="AD571" s="13">
        <v>43.4</v>
      </c>
      <c r="AE571" s="13">
        <v>43.9</v>
      </c>
      <c r="AF571" s="13">
        <v>43.8</v>
      </c>
      <c r="AG571" s="13">
        <v>43.9</v>
      </c>
      <c r="AH571" s="13">
        <v>44.3</v>
      </c>
      <c r="AI571" s="13">
        <v>43.7</v>
      </c>
      <c r="AJ571" s="13">
        <v>42.8</v>
      </c>
      <c r="AK571" s="13">
        <v>42.4</v>
      </c>
      <c r="AL571" s="13">
        <v>41.8</v>
      </c>
    </row>
    <row r="572" spans="1:38" x14ac:dyDescent="0.2">
      <c r="A572" s="11" t="s">
        <v>303</v>
      </c>
      <c r="B572" s="12" t="s">
        <v>334</v>
      </c>
      <c r="C572" s="12" t="s">
        <v>334</v>
      </c>
      <c r="D572" s="12" t="s">
        <v>334</v>
      </c>
      <c r="E572" s="12" t="s">
        <v>334</v>
      </c>
      <c r="F572" s="12" t="s">
        <v>334</v>
      </c>
      <c r="G572" s="12" t="s">
        <v>334</v>
      </c>
      <c r="H572" s="12" t="s">
        <v>334</v>
      </c>
      <c r="I572" s="12" t="s">
        <v>334</v>
      </c>
      <c r="J572" s="12" t="s">
        <v>334</v>
      </c>
      <c r="K572" s="13">
        <v>48.5</v>
      </c>
      <c r="L572" s="13">
        <v>48.3</v>
      </c>
      <c r="M572" s="13">
        <v>48.7</v>
      </c>
      <c r="N572" s="13">
        <v>48.7</v>
      </c>
      <c r="O572" s="13">
        <v>50.1</v>
      </c>
      <c r="P572" s="13">
        <v>50.2</v>
      </c>
      <c r="Q572" s="13">
        <v>50.3</v>
      </c>
      <c r="R572" s="13">
        <v>50.2</v>
      </c>
      <c r="S572" s="13">
        <v>49.9</v>
      </c>
      <c r="T572" s="13">
        <v>49.3</v>
      </c>
      <c r="U572" s="13">
        <v>48.8</v>
      </c>
      <c r="V572" s="13">
        <v>47.4</v>
      </c>
      <c r="W572" s="13">
        <v>48.1</v>
      </c>
      <c r="X572" s="13">
        <v>48.3</v>
      </c>
      <c r="Y572" s="13">
        <v>48.3</v>
      </c>
      <c r="Z572" s="13">
        <v>48</v>
      </c>
      <c r="AA572" s="13">
        <v>47.7</v>
      </c>
      <c r="AB572" s="13">
        <v>47.7</v>
      </c>
      <c r="AC572" s="13">
        <v>47.6</v>
      </c>
      <c r="AD572" s="13">
        <v>47.1</v>
      </c>
      <c r="AE572" s="13">
        <v>47.3</v>
      </c>
      <c r="AF572" s="13">
        <v>47</v>
      </c>
      <c r="AG572" s="13">
        <v>46.7</v>
      </c>
      <c r="AH572" s="13">
        <v>46.3</v>
      </c>
      <c r="AI572" s="13">
        <v>46.1</v>
      </c>
      <c r="AJ572" s="13">
        <v>45.8</v>
      </c>
      <c r="AK572" s="13">
        <v>45.3</v>
      </c>
      <c r="AL572" s="13">
        <v>45.2</v>
      </c>
    </row>
    <row r="573" spans="1:38" x14ac:dyDescent="0.2">
      <c r="A573" s="11" t="s">
        <v>304</v>
      </c>
      <c r="B573" s="12" t="s">
        <v>334</v>
      </c>
      <c r="C573" s="12" t="s">
        <v>334</v>
      </c>
      <c r="D573" s="12" t="s">
        <v>334</v>
      </c>
      <c r="E573" s="12" t="s">
        <v>334</v>
      </c>
      <c r="F573" s="12" t="s">
        <v>334</v>
      </c>
      <c r="G573" s="12" t="s">
        <v>334</v>
      </c>
      <c r="H573" s="12" t="s">
        <v>334</v>
      </c>
      <c r="I573" s="12" t="s">
        <v>334</v>
      </c>
      <c r="J573" s="12" t="s">
        <v>334</v>
      </c>
      <c r="K573" s="12" t="s">
        <v>334</v>
      </c>
      <c r="L573" s="12" t="s">
        <v>334</v>
      </c>
      <c r="M573" s="12" t="s">
        <v>334</v>
      </c>
      <c r="N573" s="12" t="s">
        <v>334</v>
      </c>
      <c r="O573" s="12" t="s">
        <v>334</v>
      </c>
      <c r="P573" s="13">
        <v>44.6</v>
      </c>
      <c r="Q573" s="13">
        <v>43.9</v>
      </c>
      <c r="R573" s="13">
        <v>43</v>
      </c>
      <c r="S573" s="13">
        <v>43.4</v>
      </c>
      <c r="T573" s="13">
        <v>43.6</v>
      </c>
      <c r="U573" s="13">
        <v>42.8</v>
      </c>
      <c r="V573" s="13">
        <v>42.9</v>
      </c>
      <c r="W573" s="13">
        <v>42.3</v>
      </c>
      <c r="X573" s="13">
        <v>41.9</v>
      </c>
      <c r="Y573" s="13">
        <v>42</v>
      </c>
      <c r="Z573" s="13">
        <v>41.8</v>
      </c>
      <c r="AA573" s="13">
        <v>41.6</v>
      </c>
      <c r="AB573" s="13">
        <v>41.3</v>
      </c>
      <c r="AC573" s="13">
        <v>41.7</v>
      </c>
      <c r="AD573" s="13">
        <v>41.3</v>
      </c>
      <c r="AE573" s="13">
        <v>41.8</v>
      </c>
      <c r="AF573" s="13">
        <v>41.8</v>
      </c>
      <c r="AG573" s="13">
        <v>42</v>
      </c>
      <c r="AH573" s="13">
        <v>41.9</v>
      </c>
      <c r="AI573" s="13">
        <v>41.8</v>
      </c>
      <c r="AJ573" s="13">
        <v>41.3</v>
      </c>
      <c r="AK573" s="13">
        <v>41.6</v>
      </c>
      <c r="AL573" s="13">
        <v>41.7</v>
      </c>
    </row>
    <row r="574" spans="1:38" x14ac:dyDescent="0.2">
      <c r="A574" s="11" t="s">
        <v>305</v>
      </c>
      <c r="B574" s="12" t="s">
        <v>334</v>
      </c>
      <c r="C574" s="12" t="s">
        <v>334</v>
      </c>
      <c r="D574" s="12" t="s">
        <v>334</v>
      </c>
      <c r="E574" s="12" t="s">
        <v>334</v>
      </c>
      <c r="F574" s="12" t="s">
        <v>334</v>
      </c>
      <c r="G574" s="12" t="s">
        <v>334</v>
      </c>
      <c r="H574" s="12" t="s">
        <v>334</v>
      </c>
      <c r="I574" s="12" t="s">
        <v>334</v>
      </c>
      <c r="J574" s="12" t="s">
        <v>334</v>
      </c>
      <c r="K574" s="13">
        <v>47</v>
      </c>
      <c r="L574" s="13">
        <v>47.2</v>
      </c>
      <c r="M574" s="13">
        <v>46.6</v>
      </c>
      <c r="N574" s="13">
        <v>46.5</v>
      </c>
      <c r="O574" s="13">
        <v>46.6</v>
      </c>
      <c r="P574" s="13">
        <v>45.9</v>
      </c>
      <c r="Q574" s="13">
        <v>53</v>
      </c>
      <c r="R574" s="13">
        <v>50.9</v>
      </c>
      <c r="S574" s="13">
        <v>50.3</v>
      </c>
      <c r="T574" s="13">
        <v>48.8</v>
      </c>
      <c r="U574" s="13">
        <v>48.3</v>
      </c>
      <c r="V574" s="13">
        <v>47</v>
      </c>
      <c r="W574" s="13">
        <v>46.6</v>
      </c>
      <c r="X574" s="13">
        <v>46.3</v>
      </c>
      <c r="Y574" s="13">
        <v>45.8</v>
      </c>
      <c r="Z574" s="13">
        <v>42.9</v>
      </c>
      <c r="AA574" s="13">
        <v>42.6</v>
      </c>
      <c r="AB574" s="13">
        <v>42.4</v>
      </c>
      <c r="AC574" s="13">
        <v>42.6</v>
      </c>
      <c r="AD574" s="13">
        <v>43.3</v>
      </c>
      <c r="AE574" s="13">
        <v>43.5</v>
      </c>
      <c r="AF574" s="13">
        <v>43.3</v>
      </c>
      <c r="AG574" s="13">
        <v>43.3</v>
      </c>
      <c r="AH574" s="13">
        <v>44.2</v>
      </c>
      <c r="AI574" s="13">
        <v>43.8</v>
      </c>
      <c r="AJ574" s="13">
        <v>44.1</v>
      </c>
      <c r="AK574" s="13">
        <v>44.6</v>
      </c>
      <c r="AL574" s="13">
        <v>45.1</v>
      </c>
    </row>
    <row r="575" spans="1:38" x14ac:dyDescent="0.2">
      <c r="A575" s="11" t="s">
        <v>306</v>
      </c>
      <c r="B575" s="12" t="s">
        <v>334</v>
      </c>
      <c r="C575" s="12" t="s">
        <v>334</v>
      </c>
      <c r="D575" s="12" t="s">
        <v>334</v>
      </c>
      <c r="E575" s="12" t="s">
        <v>334</v>
      </c>
      <c r="F575" s="12" t="s">
        <v>334</v>
      </c>
      <c r="G575" s="12" t="s">
        <v>334</v>
      </c>
      <c r="H575" s="12" t="s">
        <v>334</v>
      </c>
      <c r="I575" s="12" t="s">
        <v>334</v>
      </c>
      <c r="J575" s="12" t="s">
        <v>334</v>
      </c>
      <c r="K575" s="13">
        <v>51.7</v>
      </c>
      <c r="L575" s="13">
        <v>52.3</v>
      </c>
      <c r="M575" s="13">
        <v>52</v>
      </c>
      <c r="N575" s="13">
        <v>52.4</v>
      </c>
      <c r="O575" s="13">
        <v>51.9</v>
      </c>
      <c r="P575" s="13">
        <v>52.4</v>
      </c>
      <c r="Q575" s="13">
        <v>52.2</v>
      </c>
      <c r="R575" s="13">
        <v>52.4</v>
      </c>
      <c r="S575" s="13">
        <v>51.7</v>
      </c>
      <c r="T575" s="13">
        <v>51.7</v>
      </c>
      <c r="U575" s="13">
        <v>51.5</v>
      </c>
      <c r="V575" s="13">
        <v>52.3</v>
      </c>
      <c r="W575" s="13">
        <v>51.7</v>
      </c>
      <c r="X575" s="13">
        <v>52.1</v>
      </c>
      <c r="Y575" s="13">
        <v>52.3</v>
      </c>
      <c r="Z575" s="13">
        <v>51.6</v>
      </c>
      <c r="AA575" s="13">
        <v>51.6</v>
      </c>
      <c r="AB575" s="13">
        <v>52</v>
      </c>
      <c r="AC575" s="13">
        <v>52.1</v>
      </c>
      <c r="AD575" s="13">
        <v>52.5</v>
      </c>
      <c r="AE575" s="13">
        <v>50.7</v>
      </c>
      <c r="AF575" s="13">
        <v>51.8</v>
      </c>
      <c r="AG575" s="13">
        <v>51.9</v>
      </c>
      <c r="AH575" s="13">
        <v>52.7</v>
      </c>
      <c r="AI575" s="13">
        <v>51.8</v>
      </c>
      <c r="AJ575" s="13">
        <v>50.8</v>
      </c>
      <c r="AK575" s="13">
        <v>50.9</v>
      </c>
      <c r="AL575" s="13">
        <v>51.2</v>
      </c>
    </row>
    <row r="576" spans="1:38" x14ac:dyDescent="0.2">
      <c r="A576" s="11" t="s">
        <v>307</v>
      </c>
      <c r="B576" s="12" t="s">
        <v>334</v>
      </c>
      <c r="C576" s="12" t="s">
        <v>334</v>
      </c>
      <c r="D576" s="12" t="s">
        <v>334</v>
      </c>
      <c r="E576" s="12" t="s">
        <v>334</v>
      </c>
      <c r="F576" s="12" t="s">
        <v>334</v>
      </c>
      <c r="G576" s="12" t="s">
        <v>334</v>
      </c>
      <c r="H576" s="12" t="s">
        <v>334</v>
      </c>
      <c r="I576" s="12" t="s">
        <v>334</v>
      </c>
      <c r="J576" s="12" t="s">
        <v>334</v>
      </c>
      <c r="K576" s="13">
        <v>47</v>
      </c>
      <c r="L576" s="13">
        <v>47.4</v>
      </c>
      <c r="M576" s="13">
        <v>47.1</v>
      </c>
      <c r="N576" s="13">
        <v>47</v>
      </c>
      <c r="O576" s="13">
        <v>47.3</v>
      </c>
      <c r="P576" s="13">
        <v>48</v>
      </c>
      <c r="Q576" s="13">
        <v>48.2</v>
      </c>
      <c r="R576" s="13">
        <v>48.1</v>
      </c>
      <c r="S576" s="13">
        <v>48.1</v>
      </c>
      <c r="T576" s="13">
        <v>48.2</v>
      </c>
      <c r="U576" s="13">
        <v>47.6</v>
      </c>
      <c r="V576" s="13">
        <v>47.6</v>
      </c>
      <c r="W576" s="13">
        <v>47.6</v>
      </c>
      <c r="X576" s="13">
        <v>48.6</v>
      </c>
      <c r="Y576" s="13">
        <v>48.6</v>
      </c>
      <c r="Z576" s="13">
        <v>48.3</v>
      </c>
      <c r="AA576" s="13">
        <v>48.4</v>
      </c>
      <c r="AB576" s="13">
        <v>48.5</v>
      </c>
      <c r="AC576" s="13">
        <v>49</v>
      </c>
      <c r="AD576" s="13">
        <v>46.8</v>
      </c>
      <c r="AE576" s="13">
        <v>46.2</v>
      </c>
      <c r="AF576" s="13">
        <v>46.3</v>
      </c>
      <c r="AG576" s="13">
        <v>46.1</v>
      </c>
      <c r="AH576" s="13">
        <v>46</v>
      </c>
      <c r="AI576" s="13">
        <v>45.6</v>
      </c>
      <c r="AJ576" s="13">
        <v>44.7</v>
      </c>
      <c r="AK576" s="13">
        <v>44.8</v>
      </c>
      <c r="AL576" s="13">
        <v>44.4</v>
      </c>
    </row>
    <row r="577" spans="1:38" x14ac:dyDescent="0.2">
      <c r="A577" s="11" t="s">
        <v>308</v>
      </c>
      <c r="B577" s="12" t="s">
        <v>334</v>
      </c>
      <c r="C577" s="12" t="s">
        <v>334</v>
      </c>
      <c r="D577" s="12" t="s">
        <v>334</v>
      </c>
      <c r="E577" s="12" t="s">
        <v>334</v>
      </c>
      <c r="F577" s="12" t="s">
        <v>334</v>
      </c>
      <c r="G577" s="12" t="s">
        <v>334</v>
      </c>
      <c r="H577" s="12" t="s">
        <v>334</v>
      </c>
      <c r="I577" s="12" t="s">
        <v>334</v>
      </c>
      <c r="J577" s="12" t="s">
        <v>334</v>
      </c>
      <c r="K577" s="13">
        <v>54.8</v>
      </c>
      <c r="L577" s="13">
        <v>52.8</v>
      </c>
      <c r="M577" s="13">
        <v>52.6</v>
      </c>
      <c r="N577" s="13">
        <v>50.5</v>
      </c>
      <c r="O577" s="13">
        <v>50</v>
      </c>
      <c r="P577" s="13">
        <v>49.7</v>
      </c>
      <c r="Q577" s="13">
        <v>49.5</v>
      </c>
      <c r="R577" s="13">
        <v>49.8</v>
      </c>
      <c r="S577" s="13">
        <v>48.9</v>
      </c>
      <c r="T577" s="13">
        <v>48.3</v>
      </c>
      <c r="U577" s="13">
        <v>47.6</v>
      </c>
      <c r="V577" s="13">
        <v>49</v>
      </c>
      <c r="W577" s="13">
        <v>49.6</v>
      </c>
      <c r="X577" s="13">
        <v>49.9</v>
      </c>
      <c r="Y577" s="13">
        <v>49.8</v>
      </c>
      <c r="Z577" s="13">
        <v>49.8</v>
      </c>
      <c r="AA577" s="13">
        <v>49.8</v>
      </c>
      <c r="AB577" s="13">
        <v>49</v>
      </c>
      <c r="AC577" s="13">
        <v>49.2</v>
      </c>
      <c r="AD577" s="13">
        <v>48</v>
      </c>
      <c r="AE577" s="13">
        <v>48.1</v>
      </c>
      <c r="AF577" s="13">
        <v>47.1</v>
      </c>
      <c r="AG577" s="13">
        <v>46.7</v>
      </c>
      <c r="AH577" s="13">
        <v>46.6</v>
      </c>
      <c r="AI577" s="13">
        <v>47</v>
      </c>
      <c r="AJ577" s="13">
        <v>46.5</v>
      </c>
      <c r="AK577" s="13">
        <v>46.6</v>
      </c>
      <c r="AL577" s="13">
        <v>46.6</v>
      </c>
    </row>
    <row r="578" spans="1:38" x14ac:dyDescent="0.2">
      <c r="A578" s="11" t="s">
        <v>309</v>
      </c>
      <c r="B578" s="12" t="s">
        <v>334</v>
      </c>
      <c r="C578" s="12" t="s">
        <v>334</v>
      </c>
      <c r="D578" s="12" t="s">
        <v>334</v>
      </c>
      <c r="E578" s="12" t="s">
        <v>334</v>
      </c>
      <c r="F578" s="12" t="s">
        <v>334</v>
      </c>
      <c r="G578" s="12" t="s">
        <v>334</v>
      </c>
      <c r="H578" s="12" t="s">
        <v>334</v>
      </c>
      <c r="I578" s="12" t="s">
        <v>334</v>
      </c>
      <c r="J578" s="12" t="s">
        <v>334</v>
      </c>
      <c r="K578" s="12" t="s">
        <v>334</v>
      </c>
      <c r="L578" s="12" t="s">
        <v>334</v>
      </c>
      <c r="M578" s="12" t="s">
        <v>334</v>
      </c>
      <c r="N578" s="12" t="s">
        <v>334</v>
      </c>
      <c r="O578" s="12" t="s">
        <v>334</v>
      </c>
      <c r="P578" s="12" t="s">
        <v>334</v>
      </c>
      <c r="Q578" s="12" t="s">
        <v>334</v>
      </c>
      <c r="R578" s="12" t="s">
        <v>334</v>
      </c>
      <c r="S578" s="12" t="s">
        <v>334</v>
      </c>
      <c r="T578" s="12" t="s">
        <v>334</v>
      </c>
      <c r="U578" s="13">
        <v>45.3</v>
      </c>
      <c r="V578" s="13">
        <v>44.8</v>
      </c>
      <c r="W578" s="13">
        <v>45.8</v>
      </c>
      <c r="X578" s="13">
        <v>44.4</v>
      </c>
      <c r="Y578" s="13">
        <v>43.4</v>
      </c>
      <c r="Z578" s="13">
        <v>44.1</v>
      </c>
      <c r="AA578" s="13">
        <v>44</v>
      </c>
      <c r="AB578" s="13">
        <v>43.8</v>
      </c>
      <c r="AC578" s="13">
        <v>43.4</v>
      </c>
      <c r="AD578" s="13">
        <v>43.5</v>
      </c>
      <c r="AE578" s="13">
        <v>42.8</v>
      </c>
      <c r="AF578" s="13">
        <v>42.1</v>
      </c>
      <c r="AG578" s="13">
        <v>42</v>
      </c>
      <c r="AH578" s="13">
        <v>42.6</v>
      </c>
      <c r="AI578" s="13">
        <v>42.6</v>
      </c>
      <c r="AJ578" s="13">
        <v>41.9</v>
      </c>
      <c r="AK578" s="13">
        <v>42.4</v>
      </c>
      <c r="AL578" s="13">
        <v>42.9</v>
      </c>
    </row>
    <row r="579" spans="1:38" x14ac:dyDescent="0.2">
      <c r="A579" s="11" t="s">
        <v>310</v>
      </c>
      <c r="B579" s="12" t="s">
        <v>334</v>
      </c>
      <c r="C579" s="12" t="s">
        <v>334</v>
      </c>
      <c r="D579" s="12" t="s">
        <v>334</v>
      </c>
      <c r="E579" s="12" t="s">
        <v>334</v>
      </c>
      <c r="F579" s="12" t="s">
        <v>334</v>
      </c>
      <c r="G579" s="12" t="s">
        <v>334</v>
      </c>
      <c r="H579" s="12" t="s">
        <v>334</v>
      </c>
      <c r="I579" s="12" t="s">
        <v>334</v>
      </c>
      <c r="J579" s="12" t="s">
        <v>334</v>
      </c>
      <c r="K579" s="13">
        <v>43.8</v>
      </c>
      <c r="L579" s="13">
        <v>43.6</v>
      </c>
      <c r="M579" s="13">
        <v>44</v>
      </c>
      <c r="N579" s="13">
        <v>44.2</v>
      </c>
      <c r="O579" s="13">
        <v>44.8</v>
      </c>
      <c r="P579" s="13">
        <v>45.1</v>
      </c>
      <c r="Q579" s="13">
        <v>44.8</v>
      </c>
      <c r="R579" s="13">
        <v>45</v>
      </c>
      <c r="S579" s="13">
        <v>43.3</v>
      </c>
      <c r="T579" s="13">
        <v>44.9</v>
      </c>
      <c r="U579" s="13">
        <v>45</v>
      </c>
      <c r="V579" s="13">
        <v>45</v>
      </c>
      <c r="W579" s="13">
        <v>49.4</v>
      </c>
      <c r="X579" s="13">
        <v>48.8</v>
      </c>
      <c r="Y579" s="13">
        <v>48.5</v>
      </c>
      <c r="Z579" s="13">
        <v>48.9</v>
      </c>
      <c r="AA579" s="13">
        <v>48.8</v>
      </c>
      <c r="AB579" s="13">
        <v>48</v>
      </c>
      <c r="AC579" s="13">
        <v>47.6</v>
      </c>
      <c r="AD579" s="13">
        <v>47.2</v>
      </c>
      <c r="AE579" s="13">
        <v>47.4</v>
      </c>
      <c r="AF579" s="13">
        <v>47.9</v>
      </c>
      <c r="AG579" s="13">
        <v>48.4</v>
      </c>
      <c r="AH579" s="13">
        <v>48.8</v>
      </c>
      <c r="AI579" s="13">
        <v>48.9</v>
      </c>
      <c r="AJ579" s="13">
        <v>49.2</v>
      </c>
      <c r="AK579" s="13">
        <v>49.2</v>
      </c>
      <c r="AL579" s="13">
        <v>49.2</v>
      </c>
    </row>
    <row r="580" spans="1:38" x14ac:dyDescent="0.2">
      <c r="A580" s="11" t="s">
        <v>311</v>
      </c>
      <c r="B580" s="12" t="s">
        <v>334</v>
      </c>
      <c r="C580" s="12" t="s">
        <v>334</v>
      </c>
      <c r="D580" s="12" t="s">
        <v>334</v>
      </c>
      <c r="E580" s="12" t="s">
        <v>334</v>
      </c>
      <c r="F580" s="12" t="s">
        <v>334</v>
      </c>
      <c r="G580" s="12" t="s">
        <v>334</v>
      </c>
      <c r="H580" s="12" t="s">
        <v>334</v>
      </c>
      <c r="I580" s="12" t="s">
        <v>334</v>
      </c>
      <c r="J580" s="12" t="s">
        <v>334</v>
      </c>
      <c r="K580" s="12" t="s">
        <v>334</v>
      </c>
      <c r="L580" s="12" t="s">
        <v>334</v>
      </c>
      <c r="M580" s="12" t="s">
        <v>334</v>
      </c>
      <c r="N580" s="12" t="s">
        <v>334</v>
      </c>
      <c r="O580" s="12" t="s">
        <v>334</v>
      </c>
      <c r="P580" s="12" t="s">
        <v>334</v>
      </c>
      <c r="Q580" s="12" t="s">
        <v>334</v>
      </c>
      <c r="R580" s="13">
        <v>44.9</v>
      </c>
      <c r="S580" s="13">
        <v>46.1</v>
      </c>
      <c r="T580" s="13">
        <v>45.8</v>
      </c>
      <c r="U580" s="13">
        <v>45.8</v>
      </c>
      <c r="V580" s="13">
        <v>46.3</v>
      </c>
      <c r="W580" s="13">
        <v>45.5</v>
      </c>
      <c r="X580" s="13">
        <v>48.6</v>
      </c>
      <c r="Y580" s="13">
        <v>49</v>
      </c>
      <c r="Z580" s="13">
        <v>47.5</v>
      </c>
      <c r="AA580" s="13">
        <v>48.7</v>
      </c>
      <c r="AB580" s="13">
        <v>50.1</v>
      </c>
      <c r="AC580" s="13">
        <v>48.6</v>
      </c>
      <c r="AD580" s="13">
        <v>47.6</v>
      </c>
      <c r="AE580" s="13">
        <v>48.4</v>
      </c>
      <c r="AF580" s="13">
        <v>47.3</v>
      </c>
      <c r="AG580" s="13">
        <v>47.4</v>
      </c>
      <c r="AH580" s="13">
        <v>47.1</v>
      </c>
      <c r="AI580" s="13">
        <v>46.4</v>
      </c>
      <c r="AJ580" s="13">
        <v>45.3</v>
      </c>
      <c r="AK580" s="13">
        <v>43.9</v>
      </c>
      <c r="AL580" s="13">
        <v>43.3</v>
      </c>
    </row>
    <row r="581" spans="1:38" x14ac:dyDescent="0.2">
      <c r="A581" s="11" t="s">
        <v>312</v>
      </c>
      <c r="B581" s="12" t="s">
        <v>334</v>
      </c>
      <c r="C581" s="12" t="s">
        <v>334</v>
      </c>
      <c r="D581" s="12" t="s">
        <v>334</v>
      </c>
      <c r="E581" s="12" t="s">
        <v>334</v>
      </c>
      <c r="F581" s="12" t="s">
        <v>334</v>
      </c>
      <c r="G581" s="12" t="s">
        <v>334</v>
      </c>
      <c r="H581" s="12" t="s">
        <v>334</v>
      </c>
      <c r="I581" s="12" t="s">
        <v>334</v>
      </c>
      <c r="J581" s="12" t="s">
        <v>334</v>
      </c>
      <c r="K581" s="12" t="s">
        <v>334</v>
      </c>
      <c r="L581" s="12" t="s">
        <v>334</v>
      </c>
      <c r="M581" s="12" t="s">
        <v>334</v>
      </c>
      <c r="N581" s="12" t="s">
        <v>334</v>
      </c>
      <c r="O581" s="12" t="s">
        <v>334</v>
      </c>
      <c r="P581" s="12" t="s">
        <v>334</v>
      </c>
      <c r="Q581" s="13">
        <v>46.4</v>
      </c>
      <c r="R581" s="13">
        <v>45.7</v>
      </c>
      <c r="S581" s="13">
        <v>45.6</v>
      </c>
      <c r="T581" s="13">
        <v>44.8</v>
      </c>
      <c r="U581" s="13">
        <v>45.2</v>
      </c>
      <c r="V581" s="13">
        <v>44.2</v>
      </c>
      <c r="W581" s="13">
        <v>44</v>
      </c>
      <c r="X581" s="13">
        <v>44</v>
      </c>
      <c r="Y581" s="13">
        <v>43.6</v>
      </c>
      <c r="Z581" s="13">
        <v>42.4</v>
      </c>
      <c r="AA581" s="13">
        <v>41.4</v>
      </c>
      <c r="AB581" s="13">
        <v>41.2</v>
      </c>
      <c r="AC581" s="13">
        <v>40.799999999999997</v>
      </c>
      <c r="AD581" s="13">
        <v>40.9</v>
      </c>
      <c r="AE581" s="13">
        <v>40.200000000000003</v>
      </c>
      <c r="AF581" s="13">
        <v>40.5</v>
      </c>
      <c r="AG581" s="13">
        <v>40.4</v>
      </c>
      <c r="AH581" s="13">
        <v>40.5</v>
      </c>
      <c r="AI581" s="13">
        <v>40.4</v>
      </c>
      <c r="AJ581" s="13">
        <v>40.299999999999997</v>
      </c>
      <c r="AK581" s="13">
        <v>40.4</v>
      </c>
      <c r="AL581" s="13">
        <v>40.4</v>
      </c>
    </row>
    <row r="582" spans="1:38" x14ac:dyDescent="0.2">
      <c r="A582" s="11" t="s">
        <v>313</v>
      </c>
      <c r="B582" s="12" t="s">
        <v>334</v>
      </c>
      <c r="C582" s="12" t="s">
        <v>334</v>
      </c>
      <c r="D582" s="12" t="s">
        <v>334</v>
      </c>
      <c r="E582" s="12" t="s">
        <v>334</v>
      </c>
      <c r="F582" s="12" t="s">
        <v>334</v>
      </c>
      <c r="G582" s="12" t="s">
        <v>334</v>
      </c>
      <c r="H582" s="12" t="s">
        <v>334</v>
      </c>
      <c r="I582" s="12" t="s">
        <v>334</v>
      </c>
      <c r="J582" s="12" t="s">
        <v>334</v>
      </c>
      <c r="K582" s="12" t="s">
        <v>334</v>
      </c>
      <c r="L582" s="12" t="s">
        <v>334</v>
      </c>
      <c r="M582" s="12" t="s">
        <v>334</v>
      </c>
      <c r="N582" s="12" t="s">
        <v>334</v>
      </c>
      <c r="O582" s="12" t="s">
        <v>334</v>
      </c>
      <c r="P582" s="12" t="s">
        <v>334</v>
      </c>
      <c r="Q582" s="13">
        <v>43.9</v>
      </c>
      <c r="R582" s="12" t="s">
        <v>334</v>
      </c>
      <c r="S582" s="13">
        <v>40.6</v>
      </c>
      <c r="T582" s="13">
        <v>41</v>
      </c>
      <c r="U582" s="13">
        <v>40.6</v>
      </c>
      <c r="V582" s="13">
        <v>40.799999999999997</v>
      </c>
      <c r="W582" s="13">
        <v>40.4</v>
      </c>
      <c r="X582" s="13">
        <v>40.700000000000003</v>
      </c>
      <c r="Y582" s="13">
        <v>40.700000000000003</v>
      </c>
      <c r="Z582" s="13">
        <v>40.700000000000003</v>
      </c>
      <c r="AA582" s="13">
        <v>40.5</v>
      </c>
      <c r="AB582" s="13">
        <v>40.299999999999997</v>
      </c>
      <c r="AC582" s="13">
        <v>40.200000000000003</v>
      </c>
      <c r="AD582" s="13">
        <v>40.1</v>
      </c>
      <c r="AE582" s="13">
        <v>39.9</v>
      </c>
      <c r="AF582" s="13">
        <v>40.1</v>
      </c>
      <c r="AG582" s="13">
        <v>39.799999999999997</v>
      </c>
      <c r="AH582" s="13">
        <v>39.9</v>
      </c>
      <c r="AI582" s="13">
        <v>39.9</v>
      </c>
      <c r="AJ582" s="13">
        <v>40</v>
      </c>
      <c r="AK582" s="13">
        <v>39.9</v>
      </c>
      <c r="AL582" s="13">
        <v>39.9</v>
      </c>
    </row>
    <row r="583" spans="1:38" x14ac:dyDescent="0.2">
      <c r="A583" s="11" t="s">
        <v>314</v>
      </c>
      <c r="B583" s="12" t="s">
        <v>334</v>
      </c>
      <c r="C583" s="12" t="s">
        <v>334</v>
      </c>
      <c r="D583" s="12" t="s">
        <v>334</v>
      </c>
      <c r="E583" s="12" t="s">
        <v>334</v>
      </c>
      <c r="F583" s="12" t="s">
        <v>334</v>
      </c>
      <c r="G583" s="12" t="s">
        <v>334</v>
      </c>
      <c r="H583" s="12" t="s">
        <v>334</v>
      </c>
      <c r="I583" s="12" t="s">
        <v>334</v>
      </c>
      <c r="J583" s="12" t="s">
        <v>334</v>
      </c>
      <c r="K583" s="13">
        <v>40</v>
      </c>
      <c r="L583" s="13">
        <v>52.8</v>
      </c>
      <c r="M583" s="13">
        <v>51.9</v>
      </c>
      <c r="N583" s="13">
        <v>50</v>
      </c>
      <c r="O583" s="13">
        <v>49</v>
      </c>
      <c r="P583" s="13">
        <v>48.1</v>
      </c>
      <c r="Q583" s="13">
        <v>49.8</v>
      </c>
      <c r="R583" s="13">
        <v>48.3</v>
      </c>
      <c r="S583" s="13">
        <v>50.3</v>
      </c>
      <c r="T583" s="13">
        <v>49.2</v>
      </c>
      <c r="U583" s="13">
        <v>46.7</v>
      </c>
      <c r="V583" s="13">
        <v>48.5</v>
      </c>
      <c r="W583" s="13">
        <v>47.3</v>
      </c>
      <c r="X583" s="13">
        <v>47.6</v>
      </c>
      <c r="Y583" s="13">
        <v>44</v>
      </c>
      <c r="Z583" s="13">
        <v>40.1</v>
      </c>
      <c r="AA583" s="13">
        <v>40.9</v>
      </c>
      <c r="AB583" s="13">
        <v>46.2</v>
      </c>
      <c r="AC583" s="13">
        <v>46.3</v>
      </c>
      <c r="AD583" s="13">
        <v>45.2</v>
      </c>
      <c r="AE583" s="13">
        <v>46.1</v>
      </c>
      <c r="AF583" s="13">
        <v>44.8</v>
      </c>
      <c r="AG583" s="13">
        <v>44.8</v>
      </c>
      <c r="AH583" s="13">
        <v>46.3</v>
      </c>
      <c r="AI583" s="13">
        <v>45.6</v>
      </c>
      <c r="AJ583" s="13">
        <v>45.3</v>
      </c>
      <c r="AK583" s="13">
        <v>44.5</v>
      </c>
      <c r="AL583" s="13">
        <v>45.1</v>
      </c>
    </row>
    <row r="584" spans="1:38" x14ac:dyDescent="0.2">
      <c r="A584" s="11" t="s">
        <v>315</v>
      </c>
      <c r="B584" s="12" t="s">
        <v>334</v>
      </c>
      <c r="C584" s="12" t="s">
        <v>334</v>
      </c>
      <c r="D584" s="12" t="s">
        <v>334</v>
      </c>
      <c r="E584" s="12" t="s">
        <v>334</v>
      </c>
      <c r="F584" s="12" t="s">
        <v>334</v>
      </c>
      <c r="G584" s="12" t="s">
        <v>334</v>
      </c>
      <c r="H584" s="12" t="s">
        <v>334</v>
      </c>
      <c r="I584" s="12" t="s">
        <v>334</v>
      </c>
      <c r="J584" s="12" t="s">
        <v>334</v>
      </c>
      <c r="K584" s="12" t="s">
        <v>334</v>
      </c>
      <c r="L584" s="12" t="s">
        <v>334</v>
      </c>
      <c r="M584" s="12" t="s">
        <v>334</v>
      </c>
      <c r="N584" s="12" t="s">
        <v>334</v>
      </c>
      <c r="O584" s="13">
        <v>42.9</v>
      </c>
      <c r="P584" s="13">
        <v>43.8</v>
      </c>
      <c r="Q584" s="13">
        <v>44</v>
      </c>
      <c r="R584" s="13">
        <v>44.3</v>
      </c>
      <c r="S584" s="13">
        <v>43.8</v>
      </c>
      <c r="T584" s="13">
        <v>42.8</v>
      </c>
      <c r="U584" s="13">
        <v>42.9</v>
      </c>
      <c r="V584" s="13">
        <v>43</v>
      </c>
      <c r="W584" s="13">
        <v>42.3</v>
      </c>
      <c r="X584" s="13">
        <v>42</v>
      </c>
      <c r="Y584" s="13">
        <v>41.9</v>
      </c>
      <c r="Z584" s="13">
        <v>41.5</v>
      </c>
      <c r="AA584" s="13">
        <v>41.6</v>
      </c>
      <c r="AB584" s="13">
        <v>41.5</v>
      </c>
      <c r="AC584" s="13">
        <v>41.2</v>
      </c>
      <c r="AD584" s="13">
        <v>41</v>
      </c>
      <c r="AE584" s="13">
        <v>41.4</v>
      </c>
      <c r="AF584" s="13">
        <v>41.3</v>
      </c>
      <c r="AG584" s="13">
        <v>41.4</v>
      </c>
      <c r="AH584" s="13">
        <v>41.5</v>
      </c>
      <c r="AI584" s="13">
        <v>41.1</v>
      </c>
      <c r="AJ584" s="13">
        <v>40.9</v>
      </c>
      <c r="AK584" s="13">
        <v>40.799999999999997</v>
      </c>
      <c r="AL584" s="13">
        <v>41.1</v>
      </c>
    </row>
    <row r="585" spans="1:38" x14ac:dyDescent="0.2">
      <c r="A585" s="11" t="s">
        <v>316</v>
      </c>
      <c r="B585" s="12" t="s">
        <v>334</v>
      </c>
      <c r="C585" s="12" t="s">
        <v>334</v>
      </c>
      <c r="D585" s="12" t="s">
        <v>334</v>
      </c>
      <c r="E585" s="12" t="s">
        <v>334</v>
      </c>
      <c r="F585" s="12" t="s">
        <v>334</v>
      </c>
      <c r="G585" s="12" t="s">
        <v>334</v>
      </c>
      <c r="H585" s="12" t="s">
        <v>334</v>
      </c>
      <c r="I585" s="12" t="s">
        <v>334</v>
      </c>
      <c r="J585" s="12" t="s">
        <v>334</v>
      </c>
      <c r="K585" s="12" t="s">
        <v>334</v>
      </c>
      <c r="L585" s="12" t="s">
        <v>334</v>
      </c>
      <c r="M585" s="12" t="s">
        <v>334</v>
      </c>
      <c r="N585" s="12" t="s">
        <v>334</v>
      </c>
      <c r="O585" s="12" t="s">
        <v>334</v>
      </c>
      <c r="P585" s="12" t="s">
        <v>334</v>
      </c>
      <c r="Q585" s="12" t="s">
        <v>334</v>
      </c>
      <c r="R585" s="12" t="s">
        <v>334</v>
      </c>
      <c r="S585" s="13">
        <v>46.7</v>
      </c>
      <c r="T585" s="13">
        <v>44.7</v>
      </c>
      <c r="U585" s="13">
        <v>44.3</v>
      </c>
      <c r="V585" s="13">
        <v>45.2</v>
      </c>
      <c r="W585" s="13">
        <v>44.6</v>
      </c>
      <c r="X585" s="13">
        <v>45.6</v>
      </c>
      <c r="Y585" s="13">
        <v>46</v>
      </c>
      <c r="Z585" s="13">
        <v>44.5</v>
      </c>
      <c r="AA585" s="13">
        <v>44.1</v>
      </c>
      <c r="AB585" s="13">
        <v>44</v>
      </c>
      <c r="AC585" s="13">
        <v>44.1</v>
      </c>
      <c r="AD585" s="13">
        <v>44.2</v>
      </c>
      <c r="AE585" s="13">
        <v>43.9</v>
      </c>
      <c r="AF585" s="13">
        <v>43.6</v>
      </c>
      <c r="AG585" s="13">
        <v>43.7</v>
      </c>
      <c r="AH585" s="13">
        <v>44.3</v>
      </c>
      <c r="AI585" s="13">
        <v>43.1</v>
      </c>
      <c r="AJ585" s="13">
        <v>43.6</v>
      </c>
      <c r="AK585" s="13">
        <v>44.1</v>
      </c>
      <c r="AL585" s="13">
        <v>45</v>
      </c>
    </row>
    <row r="586" spans="1:38" x14ac:dyDescent="0.2">
      <c r="A586" s="11" t="s">
        <v>317</v>
      </c>
      <c r="B586" s="12" t="s">
        <v>334</v>
      </c>
      <c r="C586" s="12" t="s">
        <v>334</v>
      </c>
      <c r="D586" s="12" t="s">
        <v>334</v>
      </c>
      <c r="E586" s="12" t="s">
        <v>334</v>
      </c>
      <c r="F586" s="12" t="s">
        <v>334</v>
      </c>
      <c r="G586" s="12" t="s">
        <v>334</v>
      </c>
      <c r="H586" s="12" t="s">
        <v>334</v>
      </c>
      <c r="I586" s="12" t="s">
        <v>334</v>
      </c>
      <c r="J586" s="12" t="s">
        <v>334</v>
      </c>
      <c r="K586" s="13">
        <v>45.3</v>
      </c>
      <c r="L586" s="13">
        <v>47.6</v>
      </c>
      <c r="M586" s="13">
        <v>47.9</v>
      </c>
      <c r="N586" s="13">
        <v>48.1</v>
      </c>
      <c r="O586" s="13">
        <v>47.7</v>
      </c>
      <c r="P586" s="13">
        <v>47.1</v>
      </c>
      <c r="Q586" s="13">
        <v>46.8</v>
      </c>
      <c r="R586" s="13">
        <v>46.5</v>
      </c>
      <c r="S586" s="13">
        <v>46.3</v>
      </c>
      <c r="T586" s="13">
        <v>45.8</v>
      </c>
      <c r="U586" s="13">
        <v>45.3</v>
      </c>
      <c r="V586" s="13">
        <v>45.2</v>
      </c>
      <c r="W586" s="13">
        <v>45.4</v>
      </c>
      <c r="X586" s="13">
        <v>46.5</v>
      </c>
      <c r="Y586" s="13">
        <v>46.6</v>
      </c>
      <c r="Z586" s="13">
        <v>46.3</v>
      </c>
      <c r="AA586" s="13">
        <v>45.7</v>
      </c>
      <c r="AB586" s="13">
        <v>45.7</v>
      </c>
      <c r="AC586" s="13">
        <v>45.4</v>
      </c>
      <c r="AD586" s="13">
        <v>43.3</v>
      </c>
      <c r="AE586" s="13">
        <v>43</v>
      </c>
      <c r="AF586" s="13">
        <v>42.6</v>
      </c>
      <c r="AG586" s="13">
        <v>42.9</v>
      </c>
      <c r="AH586" s="13">
        <v>42.3</v>
      </c>
      <c r="AI586" s="13">
        <v>42.6</v>
      </c>
      <c r="AJ586" s="13">
        <v>42</v>
      </c>
      <c r="AK586" s="13">
        <v>42.7</v>
      </c>
      <c r="AL586" s="13">
        <v>43</v>
      </c>
    </row>
    <row r="587" spans="1:38" x14ac:dyDescent="0.2">
      <c r="A587" s="11" t="s">
        <v>318</v>
      </c>
      <c r="B587" s="12" t="s">
        <v>334</v>
      </c>
      <c r="C587" s="12" t="s">
        <v>334</v>
      </c>
      <c r="D587" s="12" t="s">
        <v>334</v>
      </c>
      <c r="E587" s="12" t="s">
        <v>334</v>
      </c>
      <c r="F587" s="12" t="s">
        <v>334</v>
      </c>
      <c r="G587" s="12" t="s">
        <v>334</v>
      </c>
      <c r="H587" s="12" t="s">
        <v>334</v>
      </c>
      <c r="I587" s="12" t="s">
        <v>334</v>
      </c>
      <c r="J587" s="12" t="s">
        <v>334</v>
      </c>
      <c r="K587" s="12" t="s">
        <v>334</v>
      </c>
      <c r="L587" s="12" t="s">
        <v>334</v>
      </c>
      <c r="M587" s="12" t="s">
        <v>334</v>
      </c>
      <c r="N587" s="13">
        <v>45.4</v>
      </c>
      <c r="O587" s="13">
        <v>45.5</v>
      </c>
      <c r="P587" s="13">
        <v>46.7</v>
      </c>
      <c r="Q587" s="13">
        <v>46.7</v>
      </c>
      <c r="R587" s="13">
        <v>46.6</v>
      </c>
      <c r="S587" s="13">
        <v>46.3</v>
      </c>
      <c r="T587" s="13">
        <v>45.8</v>
      </c>
      <c r="U587" s="13">
        <v>45.4</v>
      </c>
      <c r="V587" s="13">
        <v>45.1</v>
      </c>
      <c r="W587" s="13">
        <v>53</v>
      </c>
      <c r="X587" s="13">
        <v>51.8</v>
      </c>
      <c r="Y587" s="13">
        <v>52.1</v>
      </c>
      <c r="Z587" s="13">
        <v>51.9</v>
      </c>
      <c r="AA587" s="13">
        <v>51.2</v>
      </c>
      <c r="AB587" s="13">
        <v>51</v>
      </c>
      <c r="AC587" s="13">
        <v>50.4</v>
      </c>
      <c r="AD587" s="13">
        <v>48.9</v>
      </c>
      <c r="AE587" s="13">
        <v>49.2</v>
      </c>
      <c r="AF587" s="13">
        <v>48.7</v>
      </c>
      <c r="AG587" s="13">
        <v>48.5</v>
      </c>
      <c r="AH587" s="13">
        <v>48.2</v>
      </c>
      <c r="AI587" s="13">
        <v>47.8</v>
      </c>
      <c r="AJ587" s="13">
        <v>47.6</v>
      </c>
      <c r="AK587" s="13">
        <v>47</v>
      </c>
      <c r="AL587" s="13">
        <v>46.6</v>
      </c>
    </row>
    <row r="588" spans="1:38" x14ac:dyDescent="0.2">
      <c r="A588" s="11" t="s">
        <v>319</v>
      </c>
      <c r="B588" s="12" t="s">
        <v>334</v>
      </c>
      <c r="C588" s="12" t="s">
        <v>334</v>
      </c>
      <c r="D588" s="12" t="s">
        <v>334</v>
      </c>
      <c r="E588" s="12" t="s">
        <v>334</v>
      </c>
      <c r="F588" s="12" t="s">
        <v>334</v>
      </c>
      <c r="G588" s="12" t="s">
        <v>334</v>
      </c>
      <c r="H588" s="12" t="s">
        <v>334</v>
      </c>
      <c r="I588" s="12" t="s">
        <v>334</v>
      </c>
      <c r="J588" s="12" t="s">
        <v>334</v>
      </c>
      <c r="K588" s="12" t="s">
        <v>334</v>
      </c>
      <c r="L588" s="12" t="s">
        <v>334</v>
      </c>
      <c r="M588" s="12" t="s">
        <v>334</v>
      </c>
      <c r="N588" s="12" t="s">
        <v>334</v>
      </c>
      <c r="O588" s="12" t="s">
        <v>334</v>
      </c>
      <c r="P588" s="12" t="s">
        <v>334</v>
      </c>
      <c r="Q588" s="12" t="s">
        <v>334</v>
      </c>
      <c r="R588" s="12" t="s">
        <v>334</v>
      </c>
      <c r="S588" s="12" t="s">
        <v>334</v>
      </c>
      <c r="T588" s="13">
        <v>46.6</v>
      </c>
      <c r="U588" s="13">
        <v>46.4</v>
      </c>
      <c r="V588" s="13">
        <v>47</v>
      </c>
      <c r="W588" s="13">
        <v>47.7</v>
      </c>
      <c r="X588" s="13">
        <v>47.1</v>
      </c>
      <c r="Y588" s="13">
        <v>46.4</v>
      </c>
      <c r="Z588" s="13">
        <v>46.5</v>
      </c>
      <c r="AA588" s="13">
        <v>45.5</v>
      </c>
      <c r="AB588" s="13">
        <v>44.9</v>
      </c>
      <c r="AC588" s="13">
        <v>44.6</v>
      </c>
      <c r="AD588" s="13">
        <v>43.8</v>
      </c>
      <c r="AE588" s="13">
        <v>43.9</v>
      </c>
      <c r="AF588" s="13">
        <v>43.8</v>
      </c>
      <c r="AG588" s="13">
        <v>43.7</v>
      </c>
      <c r="AH588" s="13">
        <v>43</v>
      </c>
      <c r="AI588" s="13">
        <v>42.9</v>
      </c>
      <c r="AJ588" s="13">
        <v>42.9</v>
      </c>
      <c r="AK588" s="13">
        <v>42.8</v>
      </c>
      <c r="AL588" s="13">
        <v>42.4</v>
      </c>
    </row>
    <row r="589" spans="1:38" x14ac:dyDescent="0.2">
      <c r="A589" s="11" t="s">
        <v>320</v>
      </c>
      <c r="B589" s="12" t="s">
        <v>334</v>
      </c>
      <c r="C589" s="12" t="s">
        <v>334</v>
      </c>
      <c r="D589" s="12" t="s">
        <v>334</v>
      </c>
      <c r="E589" s="12" t="s">
        <v>334</v>
      </c>
      <c r="F589" s="12" t="s">
        <v>334</v>
      </c>
      <c r="G589" s="12" t="s">
        <v>334</v>
      </c>
      <c r="H589" s="12" t="s">
        <v>334</v>
      </c>
      <c r="I589" s="12" t="s">
        <v>334</v>
      </c>
      <c r="J589" s="12" t="s">
        <v>334</v>
      </c>
      <c r="K589" s="13">
        <v>54</v>
      </c>
      <c r="L589" s="13">
        <v>53.5</v>
      </c>
      <c r="M589" s="13">
        <v>52.8</v>
      </c>
      <c r="N589" s="13">
        <v>52.9</v>
      </c>
      <c r="O589" s="13">
        <v>52.6</v>
      </c>
      <c r="P589" s="13">
        <v>52.8</v>
      </c>
      <c r="Q589" s="13">
        <v>51.3</v>
      </c>
      <c r="R589" s="13">
        <v>49.7</v>
      </c>
      <c r="S589" s="13">
        <v>49.7</v>
      </c>
      <c r="T589" s="13">
        <v>49.2</v>
      </c>
      <c r="U589" s="13">
        <v>49.7</v>
      </c>
      <c r="V589" s="13">
        <v>47.9</v>
      </c>
      <c r="W589" s="13">
        <v>48.7</v>
      </c>
      <c r="X589" s="13">
        <v>48.6</v>
      </c>
      <c r="Y589" s="13">
        <v>48.5</v>
      </c>
      <c r="Z589" s="13">
        <v>49</v>
      </c>
      <c r="AA589" s="13">
        <v>49</v>
      </c>
      <c r="AB589" s="13">
        <v>46.9</v>
      </c>
      <c r="AC589" s="13">
        <v>46.8</v>
      </c>
      <c r="AD589" s="13">
        <v>50.5</v>
      </c>
      <c r="AE589" s="13">
        <v>50.3</v>
      </c>
      <c r="AF589" s="13">
        <v>49.8</v>
      </c>
      <c r="AG589" s="13">
        <v>49.8</v>
      </c>
      <c r="AH589" s="13">
        <v>48.6</v>
      </c>
      <c r="AI589" s="13">
        <v>47.8</v>
      </c>
      <c r="AJ589" s="13">
        <v>48.7</v>
      </c>
      <c r="AK589" s="13">
        <v>47.4</v>
      </c>
      <c r="AL589" s="13">
        <v>47.1</v>
      </c>
    </row>
    <row r="590" spans="1:38" x14ac:dyDescent="0.2">
      <c r="A590" s="11" t="s">
        <v>321</v>
      </c>
      <c r="B590" s="12" t="s">
        <v>334</v>
      </c>
      <c r="C590" s="12" t="s">
        <v>334</v>
      </c>
      <c r="D590" s="12" t="s">
        <v>334</v>
      </c>
      <c r="E590" s="12" t="s">
        <v>334</v>
      </c>
      <c r="F590" s="12" t="s">
        <v>334</v>
      </c>
      <c r="G590" s="12" t="s">
        <v>334</v>
      </c>
      <c r="H590" s="12" t="s">
        <v>334</v>
      </c>
      <c r="I590" s="12" t="s">
        <v>334</v>
      </c>
      <c r="J590" s="12" t="s">
        <v>334</v>
      </c>
      <c r="K590" s="12" t="s">
        <v>334</v>
      </c>
      <c r="L590" s="12" t="s">
        <v>334</v>
      </c>
      <c r="M590" s="12" t="s">
        <v>334</v>
      </c>
      <c r="N590" s="12" t="s">
        <v>334</v>
      </c>
      <c r="O590" s="12" t="s">
        <v>334</v>
      </c>
      <c r="P590" s="13">
        <v>46.6</v>
      </c>
      <c r="Q590" s="13">
        <v>46.3</v>
      </c>
      <c r="R590" s="13">
        <v>45.7</v>
      </c>
      <c r="S590" s="13">
        <v>45.4</v>
      </c>
      <c r="T590" s="13">
        <v>44.5</v>
      </c>
      <c r="U590" s="13">
        <v>46.4</v>
      </c>
      <c r="V590" s="13">
        <v>46.1</v>
      </c>
      <c r="W590" s="13">
        <v>45.1</v>
      </c>
      <c r="X590" s="13">
        <v>44.9</v>
      </c>
      <c r="Y590" s="13">
        <v>43.8</v>
      </c>
      <c r="Z590" s="13">
        <v>43.3</v>
      </c>
      <c r="AA590" s="13">
        <v>42.7</v>
      </c>
      <c r="AB590" s="13">
        <v>42.3</v>
      </c>
      <c r="AC590" s="13">
        <v>42.4</v>
      </c>
      <c r="AD590" s="13">
        <v>42.1</v>
      </c>
      <c r="AE590" s="13">
        <v>42.1</v>
      </c>
      <c r="AF590" s="13">
        <v>42.1</v>
      </c>
      <c r="AG590" s="13">
        <v>41.8</v>
      </c>
      <c r="AH590" s="13">
        <v>41.5</v>
      </c>
      <c r="AI590" s="13">
        <v>41.2</v>
      </c>
      <c r="AJ590" s="13">
        <v>40.9</v>
      </c>
      <c r="AK590" s="13">
        <v>40.9</v>
      </c>
      <c r="AL590" s="13">
        <v>41.2</v>
      </c>
    </row>
    <row r="591" spans="1:38" x14ac:dyDescent="0.2">
      <c r="A591" s="11" t="s">
        <v>322</v>
      </c>
      <c r="B591" s="12" t="s">
        <v>334</v>
      </c>
      <c r="C591" s="12" t="s">
        <v>334</v>
      </c>
      <c r="D591" s="12" t="s">
        <v>334</v>
      </c>
      <c r="E591" s="12" t="s">
        <v>334</v>
      </c>
      <c r="F591" s="12" t="s">
        <v>334</v>
      </c>
      <c r="G591" s="12" t="s">
        <v>334</v>
      </c>
      <c r="H591" s="12" t="s">
        <v>334</v>
      </c>
      <c r="I591" s="12" t="s">
        <v>334</v>
      </c>
      <c r="J591" s="12" t="s">
        <v>334</v>
      </c>
      <c r="K591" s="12" t="s">
        <v>334</v>
      </c>
      <c r="L591" s="12" t="s">
        <v>334</v>
      </c>
      <c r="M591" s="12" t="s">
        <v>334</v>
      </c>
      <c r="N591" s="12" t="s">
        <v>334</v>
      </c>
      <c r="O591" s="13">
        <v>46.5</v>
      </c>
      <c r="P591" s="13">
        <v>47.5</v>
      </c>
      <c r="Q591" s="13">
        <v>47.2</v>
      </c>
      <c r="R591" s="13">
        <v>45.8</v>
      </c>
      <c r="S591" s="13">
        <v>45.6</v>
      </c>
      <c r="T591" s="13">
        <v>46.1</v>
      </c>
      <c r="U591" s="13">
        <v>45.7</v>
      </c>
      <c r="V591" s="13">
        <v>46.2</v>
      </c>
      <c r="W591" s="13">
        <v>46.7</v>
      </c>
      <c r="X591" s="13">
        <v>45.8</v>
      </c>
      <c r="Y591" s="13">
        <v>45.3</v>
      </c>
      <c r="Z591" s="13">
        <v>45.1</v>
      </c>
      <c r="AA591" s="13">
        <v>45</v>
      </c>
      <c r="AB591" s="13">
        <v>44.5</v>
      </c>
      <c r="AC591" s="13">
        <v>44.3</v>
      </c>
      <c r="AD591" s="13">
        <v>43.4</v>
      </c>
      <c r="AE591" s="13">
        <v>43.3</v>
      </c>
      <c r="AF591" s="13">
        <v>44.3</v>
      </c>
      <c r="AG591" s="13">
        <v>43.5</v>
      </c>
      <c r="AH591" s="13">
        <v>43.1</v>
      </c>
      <c r="AI591" s="13">
        <v>42.8</v>
      </c>
      <c r="AJ591" s="13">
        <v>43.3</v>
      </c>
      <c r="AK591" s="13">
        <v>43.3</v>
      </c>
      <c r="AL591" s="13">
        <v>42.8</v>
      </c>
    </row>
    <row r="592" spans="1:38" x14ac:dyDescent="0.2">
      <c r="A592" s="11" t="s">
        <v>323</v>
      </c>
      <c r="B592" s="12" t="s">
        <v>334</v>
      </c>
      <c r="C592" s="12" t="s">
        <v>334</v>
      </c>
      <c r="D592" s="12" t="s">
        <v>334</v>
      </c>
      <c r="E592" s="12" t="s">
        <v>334</v>
      </c>
      <c r="F592" s="12" t="s">
        <v>334</v>
      </c>
      <c r="G592" s="12" t="s">
        <v>334</v>
      </c>
      <c r="H592" s="12" t="s">
        <v>334</v>
      </c>
      <c r="I592" s="12" t="s">
        <v>334</v>
      </c>
      <c r="J592" s="12" t="s">
        <v>334</v>
      </c>
      <c r="K592" s="12" t="s">
        <v>334</v>
      </c>
      <c r="L592" s="12" t="s">
        <v>334</v>
      </c>
      <c r="M592" s="12" t="s">
        <v>334</v>
      </c>
      <c r="N592" s="12" t="s">
        <v>334</v>
      </c>
      <c r="O592" s="12" t="s">
        <v>334</v>
      </c>
      <c r="P592" s="12" t="s">
        <v>334</v>
      </c>
      <c r="Q592" s="13">
        <v>45.4</v>
      </c>
      <c r="R592" s="13">
        <v>43.4</v>
      </c>
      <c r="S592" s="13">
        <v>44.1</v>
      </c>
      <c r="T592" s="13">
        <v>46.1</v>
      </c>
      <c r="U592" s="13">
        <v>44.6</v>
      </c>
      <c r="V592" s="13">
        <v>43.8</v>
      </c>
      <c r="W592" s="13">
        <v>44.2</v>
      </c>
      <c r="X592" s="13">
        <v>44.1</v>
      </c>
      <c r="Y592" s="13">
        <v>44.3</v>
      </c>
      <c r="Z592" s="13">
        <v>44</v>
      </c>
      <c r="AA592" s="13">
        <v>43.3</v>
      </c>
      <c r="AB592" s="13">
        <v>43.2</v>
      </c>
      <c r="AC592" s="13">
        <v>43.5</v>
      </c>
      <c r="AD592" s="13">
        <v>43.7</v>
      </c>
      <c r="AE592" s="13">
        <v>44.3</v>
      </c>
      <c r="AF592" s="13">
        <v>44.2</v>
      </c>
      <c r="AG592" s="13">
        <v>44.1</v>
      </c>
      <c r="AH592" s="13">
        <v>44.2</v>
      </c>
      <c r="AI592" s="13">
        <v>43.8</v>
      </c>
      <c r="AJ592" s="13">
        <v>43.4</v>
      </c>
      <c r="AK592" s="13">
        <v>43.9</v>
      </c>
      <c r="AL592" s="13">
        <v>42.8</v>
      </c>
    </row>
    <row r="593" spans="1:38" x14ac:dyDescent="0.2">
      <c r="A593" s="11" t="s">
        <v>324</v>
      </c>
      <c r="B593" s="12" t="s">
        <v>334</v>
      </c>
      <c r="C593" s="12" t="s">
        <v>334</v>
      </c>
      <c r="D593" s="12" t="s">
        <v>334</v>
      </c>
      <c r="E593" s="12" t="s">
        <v>334</v>
      </c>
      <c r="F593" s="12" t="s">
        <v>334</v>
      </c>
      <c r="G593" s="12" t="s">
        <v>334</v>
      </c>
      <c r="H593" s="12" t="s">
        <v>334</v>
      </c>
      <c r="I593" s="12" t="s">
        <v>334</v>
      </c>
      <c r="J593" s="12" t="s">
        <v>334</v>
      </c>
      <c r="K593" s="12" t="s">
        <v>334</v>
      </c>
      <c r="L593" s="12" t="s">
        <v>334</v>
      </c>
      <c r="M593" s="12" t="s">
        <v>334</v>
      </c>
      <c r="N593" s="12" t="s">
        <v>334</v>
      </c>
      <c r="O593" s="12" t="s">
        <v>334</v>
      </c>
      <c r="P593" s="13">
        <v>47.4</v>
      </c>
      <c r="Q593" s="13">
        <v>48.2</v>
      </c>
      <c r="R593" s="13">
        <v>46.6</v>
      </c>
      <c r="S593" s="13">
        <v>46.5</v>
      </c>
      <c r="T593" s="13">
        <v>46.2</v>
      </c>
      <c r="U593" s="13">
        <v>45.2</v>
      </c>
      <c r="V593" s="13">
        <v>45.5</v>
      </c>
      <c r="W593" s="13">
        <v>45.5</v>
      </c>
      <c r="X593" s="13">
        <v>45</v>
      </c>
      <c r="Y593" s="13">
        <v>44.6</v>
      </c>
      <c r="Z593" s="13">
        <v>44.3</v>
      </c>
      <c r="AA593" s="13">
        <v>44.5</v>
      </c>
      <c r="AB593" s="13">
        <v>44.3</v>
      </c>
      <c r="AC593" s="13">
        <v>44.4</v>
      </c>
      <c r="AD593" s="13">
        <v>43.3</v>
      </c>
      <c r="AE593" s="13">
        <v>44.2</v>
      </c>
      <c r="AF593" s="13">
        <v>44.7</v>
      </c>
      <c r="AG593" s="13">
        <v>44.9</v>
      </c>
      <c r="AH593" s="13">
        <v>44.7</v>
      </c>
      <c r="AI593" s="13">
        <v>45</v>
      </c>
      <c r="AJ593" s="13">
        <v>44.8</v>
      </c>
      <c r="AK593" s="13">
        <v>44.3</v>
      </c>
      <c r="AL593" s="13">
        <v>44.1</v>
      </c>
    </row>
    <row r="594" spans="1:38" x14ac:dyDescent="0.2">
      <c r="A594" s="11" t="s">
        <v>325</v>
      </c>
      <c r="B594" s="12" t="s">
        <v>334</v>
      </c>
      <c r="C594" s="12" t="s">
        <v>334</v>
      </c>
      <c r="D594" s="12" t="s">
        <v>334</v>
      </c>
      <c r="E594" s="12" t="s">
        <v>334</v>
      </c>
      <c r="F594" s="12" t="s">
        <v>334</v>
      </c>
      <c r="G594" s="12" t="s">
        <v>334</v>
      </c>
      <c r="H594" s="12" t="s">
        <v>334</v>
      </c>
      <c r="I594" s="12" t="s">
        <v>334</v>
      </c>
      <c r="J594" s="12" t="s">
        <v>334</v>
      </c>
      <c r="K594" s="12" t="s">
        <v>334</v>
      </c>
      <c r="L594" s="12" t="s">
        <v>334</v>
      </c>
      <c r="M594" s="12" t="s">
        <v>334</v>
      </c>
      <c r="N594" s="12" t="s">
        <v>334</v>
      </c>
      <c r="O594" s="12" t="s">
        <v>334</v>
      </c>
      <c r="P594" s="13">
        <v>45.2</v>
      </c>
      <c r="Q594" s="13">
        <v>44.6</v>
      </c>
      <c r="R594" s="13">
        <v>45.4</v>
      </c>
      <c r="S594" s="13">
        <v>45.1</v>
      </c>
      <c r="T594" s="13">
        <v>44.4</v>
      </c>
      <c r="U594" s="13">
        <v>44.5</v>
      </c>
      <c r="V594" s="13">
        <v>44.1</v>
      </c>
      <c r="W594" s="13">
        <v>44.3</v>
      </c>
      <c r="X594" s="13">
        <v>44.4</v>
      </c>
      <c r="Y594" s="13">
        <v>44.1</v>
      </c>
      <c r="Z594" s="13">
        <v>43.8</v>
      </c>
      <c r="AA594" s="13">
        <v>43.6</v>
      </c>
      <c r="AB594" s="13">
        <v>43.3</v>
      </c>
      <c r="AC594" s="13">
        <v>43.2</v>
      </c>
      <c r="AD594" s="13">
        <v>42.7</v>
      </c>
      <c r="AE594" s="13">
        <v>42.7</v>
      </c>
      <c r="AF594" s="13">
        <v>42.7</v>
      </c>
      <c r="AG594" s="13">
        <v>42.6</v>
      </c>
      <c r="AH594" s="13">
        <v>42.5</v>
      </c>
      <c r="AI594" s="13">
        <v>42.3</v>
      </c>
      <c r="AJ594" s="13">
        <v>42</v>
      </c>
      <c r="AK594" s="13">
        <v>41.8</v>
      </c>
      <c r="AL594" s="13">
        <v>41.6</v>
      </c>
    </row>
    <row r="595" spans="1:38" x14ac:dyDescent="0.2">
      <c r="A595" s="11" t="s">
        <v>326</v>
      </c>
      <c r="B595" s="12" t="s">
        <v>334</v>
      </c>
      <c r="C595" s="12" t="s">
        <v>334</v>
      </c>
      <c r="D595" s="12" t="s">
        <v>334</v>
      </c>
      <c r="E595" s="12" t="s">
        <v>334</v>
      </c>
      <c r="F595" s="12" t="s">
        <v>334</v>
      </c>
      <c r="G595" s="12" t="s">
        <v>334</v>
      </c>
      <c r="H595" s="12" t="s">
        <v>334</v>
      </c>
      <c r="I595" s="12" t="s">
        <v>334</v>
      </c>
      <c r="J595" s="12" t="s">
        <v>334</v>
      </c>
      <c r="K595" s="13">
        <v>48.9</v>
      </c>
      <c r="L595" s="13">
        <v>48.7</v>
      </c>
      <c r="M595" s="13">
        <v>48.8</v>
      </c>
      <c r="N595" s="13">
        <v>49</v>
      </c>
      <c r="O595" s="13">
        <v>48.5</v>
      </c>
      <c r="P595" s="13">
        <v>48.9</v>
      </c>
      <c r="Q595" s="13">
        <v>48.2</v>
      </c>
      <c r="R595" s="13">
        <v>47.5</v>
      </c>
      <c r="S595" s="13">
        <v>47.1</v>
      </c>
      <c r="T595" s="13">
        <v>47.7</v>
      </c>
      <c r="U595" s="13">
        <v>47</v>
      </c>
      <c r="V595" s="13">
        <v>47</v>
      </c>
      <c r="W595" s="13">
        <v>46.6</v>
      </c>
      <c r="X595" s="13">
        <v>46.1</v>
      </c>
      <c r="Y595" s="13">
        <v>46</v>
      </c>
      <c r="Z595" s="13">
        <v>46.1</v>
      </c>
      <c r="AA595" s="13">
        <v>45.9</v>
      </c>
      <c r="AB595" s="13">
        <v>45.7</v>
      </c>
      <c r="AC595" s="13">
        <v>45.7</v>
      </c>
      <c r="AD595" s="13">
        <v>46.8</v>
      </c>
      <c r="AE595" s="13">
        <v>46.7</v>
      </c>
      <c r="AF595" s="13">
        <v>46.6</v>
      </c>
      <c r="AG595" s="13">
        <v>46.7</v>
      </c>
      <c r="AH595" s="13">
        <v>46.4</v>
      </c>
      <c r="AI595" s="13">
        <v>46.2</v>
      </c>
      <c r="AJ595" s="13">
        <v>46</v>
      </c>
      <c r="AK595" s="13">
        <v>45.4</v>
      </c>
      <c r="AL595" s="13">
        <v>45.5</v>
      </c>
    </row>
    <row r="596" spans="1:38" x14ac:dyDescent="0.2">
      <c r="A596" s="11" t="s">
        <v>327</v>
      </c>
      <c r="B596" s="12" t="s">
        <v>334</v>
      </c>
      <c r="C596" s="12" t="s">
        <v>334</v>
      </c>
      <c r="D596" s="12" t="s">
        <v>334</v>
      </c>
      <c r="E596" s="12" t="s">
        <v>334</v>
      </c>
      <c r="F596" s="12" t="s">
        <v>334</v>
      </c>
      <c r="G596" s="12" t="s">
        <v>334</v>
      </c>
      <c r="H596" s="12" t="s">
        <v>334</v>
      </c>
      <c r="I596" s="12" t="s">
        <v>334</v>
      </c>
      <c r="J596" s="12" t="s">
        <v>334</v>
      </c>
      <c r="K596" s="12" t="s">
        <v>334</v>
      </c>
      <c r="L596" s="12" t="s">
        <v>334</v>
      </c>
      <c r="M596" s="12" t="s">
        <v>334</v>
      </c>
      <c r="N596" s="13">
        <v>53.4</v>
      </c>
      <c r="O596" s="13">
        <v>54.3</v>
      </c>
      <c r="P596" s="13">
        <v>53.4</v>
      </c>
      <c r="Q596" s="13">
        <v>52.6</v>
      </c>
      <c r="R596" s="13">
        <v>53.2</v>
      </c>
      <c r="S596" s="13">
        <v>54.8</v>
      </c>
      <c r="T596" s="13">
        <v>53.7</v>
      </c>
      <c r="U596" s="13">
        <v>51</v>
      </c>
      <c r="V596" s="13">
        <v>51.4</v>
      </c>
      <c r="W596" s="13">
        <v>49.5</v>
      </c>
      <c r="X596" s="13">
        <v>50.5</v>
      </c>
      <c r="Y596" s="13">
        <v>49.6</v>
      </c>
      <c r="Z596" s="13">
        <v>49.7</v>
      </c>
      <c r="AA596" s="13">
        <v>48.5</v>
      </c>
      <c r="AB596" s="13">
        <v>48.3</v>
      </c>
      <c r="AC596" s="13">
        <v>47.6</v>
      </c>
      <c r="AD596" s="13">
        <v>47.4</v>
      </c>
      <c r="AE596" s="13">
        <v>46.7</v>
      </c>
      <c r="AF596" s="13">
        <v>47.3</v>
      </c>
      <c r="AG596" s="13">
        <v>48.1</v>
      </c>
      <c r="AH596" s="13">
        <v>48</v>
      </c>
      <c r="AI596" s="13">
        <v>47.3</v>
      </c>
      <c r="AJ596" s="13">
        <v>47.6</v>
      </c>
      <c r="AK596" s="13">
        <v>46.7</v>
      </c>
      <c r="AL596" s="13">
        <v>46.2</v>
      </c>
    </row>
    <row r="597" spans="1:38" x14ac:dyDescent="0.2">
      <c r="A597" s="11" t="s">
        <v>328</v>
      </c>
      <c r="B597" s="12" t="s">
        <v>334</v>
      </c>
      <c r="C597" s="12" t="s">
        <v>334</v>
      </c>
      <c r="D597" s="12" t="s">
        <v>334</v>
      </c>
      <c r="E597" s="12" t="s">
        <v>334</v>
      </c>
      <c r="F597" s="12" t="s">
        <v>334</v>
      </c>
      <c r="G597" s="12" t="s">
        <v>334</v>
      </c>
      <c r="H597" s="12" t="s">
        <v>334</v>
      </c>
      <c r="I597" s="12" t="s">
        <v>334</v>
      </c>
      <c r="J597" s="12" t="s">
        <v>334</v>
      </c>
      <c r="K597" s="12" t="s">
        <v>334</v>
      </c>
      <c r="L597" s="12" t="s">
        <v>334</v>
      </c>
      <c r="M597" s="12" t="s">
        <v>334</v>
      </c>
      <c r="N597" s="12" t="s">
        <v>334</v>
      </c>
      <c r="O597" s="13">
        <v>41.7</v>
      </c>
      <c r="P597" s="13">
        <v>41.7</v>
      </c>
      <c r="Q597" s="13">
        <v>41.2</v>
      </c>
      <c r="R597" s="13">
        <v>41</v>
      </c>
      <c r="S597" s="13">
        <v>40.299999999999997</v>
      </c>
      <c r="T597" s="13">
        <v>39.9</v>
      </c>
      <c r="U597" s="13">
        <v>40.1</v>
      </c>
      <c r="V597" s="13">
        <v>40</v>
      </c>
      <c r="W597" s="13">
        <v>40.1</v>
      </c>
      <c r="X597" s="13">
        <v>40.1</v>
      </c>
      <c r="Y597" s="13">
        <v>40.4</v>
      </c>
      <c r="Z597" s="13">
        <v>40.299999999999997</v>
      </c>
      <c r="AA597" s="13">
        <v>39.799999999999997</v>
      </c>
      <c r="AB597" s="13">
        <v>39.700000000000003</v>
      </c>
      <c r="AC597" s="13">
        <v>39.700000000000003</v>
      </c>
      <c r="AD597" s="13">
        <v>39.6</v>
      </c>
      <c r="AE597" s="13">
        <v>39.799999999999997</v>
      </c>
      <c r="AF597" s="13">
        <v>39.799999999999997</v>
      </c>
      <c r="AG597" s="13">
        <v>39.799999999999997</v>
      </c>
      <c r="AH597" s="13">
        <v>40</v>
      </c>
      <c r="AI597" s="13">
        <v>40</v>
      </c>
      <c r="AJ597" s="13">
        <v>39.9</v>
      </c>
      <c r="AK597" s="13">
        <v>40</v>
      </c>
      <c r="AL597" s="13">
        <v>39.9</v>
      </c>
    </row>
    <row r="598" spans="1:38" x14ac:dyDescent="0.2">
      <c r="A598" s="11" t="s">
        <v>329</v>
      </c>
      <c r="B598" s="12" t="s">
        <v>334</v>
      </c>
      <c r="C598" s="12" t="s">
        <v>334</v>
      </c>
      <c r="D598" s="12" t="s">
        <v>334</v>
      </c>
      <c r="E598" s="12" t="s">
        <v>334</v>
      </c>
      <c r="F598" s="12" t="s">
        <v>334</v>
      </c>
      <c r="G598" s="12" t="s">
        <v>334</v>
      </c>
      <c r="H598" s="12" t="s">
        <v>334</v>
      </c>
      <c r="I598" s="12" t="s">
        <v>334</v>
      </c>
      <c r="J598" s="12" t="s">
        <v>334</v>
      </c>
      <c r="K598" s="12" t="s">
        <v>334</v>
      </c>
      <c r="L598" s="12" t="s">
        <v>334</v>
      </c>
      <c r="M598" s="12" t="s">
        <v>334</v>
      </c>
      <c r="N598" s="12" t="s">
        <v>334</v>
      </c>
      <c r="O598" s="13">
        <v>44.3</v>
      </c>
      <c r="P598" s="13">
        <v>45.1</v>
      </c>
      <c r="Q598" s="13">
        <v>44.6</v>
      </c>
      <c r="R598" s="13">
        <v>44.9</v>
      </c>
      <c r="S598" s="13">
        <v>44.5</v>
      </c>
      <c r="T598" s="13">
        <v>44.7</v>
      </c>
      <c r="U598" s="13">
        <v>44.2</v>
      </c>
      <c r="V598" s="13">
        <v>44</v>
      </c>
      <c r="W598" s="13">
        <v>43.9</v>
      </c>
      <c r="X598" s="13">
        <v>43.8</v>
      </c>
      <c r="Y598" s="13">
        <v>44</v>
      </c>
      <c r="Z598" s="13">
        <v>43.7</v>
      </c>
      <c r="AA598" s="13">
        <v>43.6</v>
      </c>
      <c r="AB598" s="13">
        <v>43.3</v>
      </c>
      <c r="AC598" s="13">
        <v>43.9</v>
      </c>
      <c r="AD598" s="13">
        <v>44.6</v>
      </c>
      <c r="AE598" s="13">
        <v>44.1</v>
      </c>
      <c r="AF598" s="13">
        <v>44.3</v>
      </c>
      <c r="AG598" s="13">
        <v>44.2</v>
      </c>
      <c r="AH598" s="13">
        <v>44.3</v>
      </c>
      <c r="AI598" s="13">
        <v>44.3</v>
      </c>
      <c r="AJ598" s="13">
        <v>44.1</v>
      </c>
      <c r="AK598" s="13">
        <v>44.1</v>
      </c>
      <c r="AL598" s="13">
        <v>43.8</v>
      </c>
    </row>
    <row r="599" spans="1:38" x14ac:dyDescent="0.2">
      <c r="A599" s="11" t="s">
        <v>330</v>
      </c>
      <c r="B599" s="12" t="s">
        <v>334</v>
      </c>
      <c r="C599" s="12" t="s">
        <v>334</v>
      </c>
      <c r="D599" s="12" t="s">
        <v>334</v>
      </c>
      <c r="E599" s="12" t="s">
        <v>334</v>
      </c>
      <c r="F599" s="12" t="s">
        <v>334</v>
      </c>
      <c r="G599" s="12" t="s">
        <v>334</v>
      </c>
      <c r="H599" s="12" t="s">
        <v>334</v>
      </c>
      <c r="I599" s="12" t="s">
        <v>334</v>
      </c>
      <c r="J599" s="12" t="s">
        <v>334</v>
      </c>
      <c r="K599" s="12" t="s">
        <v>334</v>
      </c>
      <c r="L599" s="12" t="s">
        <v>334</v>
      </c>
      <c r="M599" s="12" t="s">
        <v>334</v>
      </c>
      <c r="N599" s="12" t="s">
        <v>334</v>
      </c>
      <c r="O599" s="12" t="s">
        <v>334</v>
      </c>
      <c r="P599" s="12" t="s">
        <v>334</v>
      </c>
      <c r="Q599" s="12" t="s">
        <v>334</v>
      </c>
      <c r="R599" s="12" t="s">
        <v>334</v>
      </c>
      <c r="S599" s="12" t="s">
        <v>334</v>
      </c>
      <c r="T599" s="12" t="s">
        <v>334</v>
      </c>
      <c r="U599" s="12" t="s">
        <v>334</v>
      </c>
      <c r="V599" s="12" t="s">
        <v>334</v>
      </c>
      <c r="W599" s="12" t="s">
        <v>334</v>
      </c>
      <c r="X599" s="12" t="s">
        <v>334</v>
      </c>
      <c r="Y599" s="12" t="s">
        <v>334</v>
      </c>
      <c r="Z599" s="12" t="s">
        <v>334</v>
      </c>
      <c r="AA599" s="12" t="s">
        <v>334</v>
      </c>
      <c r="AB599" s="12" t="s">
        <v>334</v>
      </c>
      <c r="AC599" s="12" t="s">
        <v>334</v>
      </c>
      <c r="AD599" s="13">
        <v>43.9</v>
      </c>
      <c r="AE599" s="13">
        <v>45.4</v>
      </c>
      <c r="AF599" s="13">
        <v>45.8</v>
      </c>
      <c r="AG599" s="13">
        <v>46.1</v>
      </c>
      <c r="AH599" s="13">
        <v>46.8</v>
      </c>
      <c r="AI599" s="13">
        <v>46.1</v>
      </c>
      <c r="AJ599" s="13">
        <v>46.8</v>
      </c>
      <c r="AK599" s="13">
        <v>46.8</v>
      </c>
      <c r="AL599" s="13">
        <v>45.6</v>
      </c>
    </row>
    <row r="600" spans="1:38" x14ac:dyDescent="0.2">
      <c r="A600" s="11" t="s">
        <v>331</v>
      </c>
      <c r="B600" s="12" t="s">
        <v>334</v>
      </c>
      <c r="C600" s="12" t="s">
        <v>334</v>
      </c>
      <c r="D600" s="12" t="s">
        <v>334</v>
      </c>
      <c r="E600" s="12" t="s">
        <v>334</v>
      </c>
      <c r="F600" s="12" t="s">
        <v>334</v>
      </c>
      <c r="G600" s="12" t="s">
        <v>334</v>
      </c>
      <c r="H600" s="12" t="s">
        <v>334</v>
      </c>
      <c r="I600" s="12" t="s">
        <v>334</v>
      </c>
      <c r="J600" s="12" t="s">
        <v>334</v>
      </c>
      <c r="K600" s="12" t="s">
        <v>334</v>
      </c>
      <c r="L600" s="12" t="s">
        <v>334</v>
      </c>
      <c r="M600" s="12" t="s">
        <v>334</v>
      </c>
      <c r="N600" s="12" t="s">
        <v>334</v>
      </c>
      <c r="O600" s="12" t="s">
        <v>334</v>
      </c>
      <c r="P600" s="12" t="s">
        <v>334</v>
      </c>
      <c r="Q600" s="12" t="s">
        <v>334</v>
      </c>
      <c r="R600" s="12" t="s">
        <v>334</v>
      </c>
      <c r="S600" s="12" t="s">
        <v>334</v>
      </c>
      <c r="T600" s="12" t="s">
        <v>334</v>
      </c>
      <c r="U600" s="12" t="s">
        <v>334</v>
      </c>
      <c r="V600" s="12" t="s">
        <v>334</v>
      </c>
      <c r="W600" s="12" t="s">
        <v>334</v>
      </c>
      <c r="X600" s="12" t="s">
        <v>334</v>
      </c>
      <c r="Y600" s="13">
        <v>45.3</v>
      </c>
      <c r="Z600" s="13">
        <v>44.6</v>
      </c>
      <c r="AA600" s="13">
        <v>44.7</v>
      </c>
      <c r="AB600" s="13">
        <v>44.9</v>
      </c>
      <c r="AC600" s="13">
        <v>43.8</v>
      </c>
      <c r="AD600" s="13">
        <v>43.8</v>
      </c>
      <c r="AE600" s="13">
        <v>43</v>
      </c>
      <c r="AF600" s="13">
        <v>42.5</v>
      </c>
      <c r="AG600" s="13">
        <v>42.2</v>
      </c>
      <c r="AH600" s="13">
        <v>41.5</v>
      </c>
      <c r="AI600" s="13">
        <v>41.9</v>
      </c>
      <c r="AJ600" s="13">
        <v>42.9</v>
      </c>
      <c r="AK600" s="13">
        <v>42.3</v>
      </c>
      <c r="AL600" s="13">
        <v>42</v>
      </c>
    </row>
    <row r="601" spans="1:38" x14ac:dyDescent="0.2">
      <c r="A601" s="11" t="s">
        <v>332</v>
      </c>
      <c r="B601" s="12" t="s">
        <v>334</v>
      </c>
      <c r="C601" s="12" t="s">
        <v>334</v>
      </c>
      <c r="D601" s="12" t="s">
        <v>334</v>
      </c>
      <c r="E601" s="12" t="s">
        <v>334</v>
      </c>
      <c r="F601" s="12" t="s">
        <v>334</v>
      </c>
      <c r="G601" s="12" t="s">
        <v>334</v>
      </c>
      <c r="H601" s="12" t="s">
        <v>334</v>
      </c>
      <c r="I601" s="12" t="s">
        <v>334</v>
      </c>
      <c r="J601" s="12" t="s">
        <v>334</v>
      </c>
      <c r="K601" s="12" t="s">
        <v>334</v>
      </c>
      <c r="L601" s="12" t="s">
        <v>334</v>
      </c>
      <c r="M601" s="12" t="s">
        <v>334</v>
      </c>
      <c r="N601" s="12" t="s">
        <v>334</v>
      </c>
      <c r="O601" s="12" t="s">
        <v>334</v>
      </c>
      <c r="P601" s="12" t="s">
        <v>334</v>
      </c>
      <c r="Q601" s="12" t="s">
        <v>334</v>
      </c>
      <c r="R601" s="12" t="s">
        <v>334</v>
      </c>
      <c r="S601" s="12" t="s">
        <v>334</v>
      </c>
      <c r="T601" s="12" t="s">
        <v>334</v>
      </c>
      <c r="U601" s="12" t="s">
        <v>334</v>
      </c>
      <c r="V601" s="12" t="s">
        <v>334</v>
      </c>
      <c r="W601" s="12" t="s">
        <v>334</v>
      </c>
      <c r="X601" s="12" t="s">
        <v>334</v>
      </c>
      <c r="Y601" s="12" t="s">
        <v>334</v>
      </c>
      <c r="Z601" s="12" t="s">
        <v>334</v>
      </c>
      <c r="AA601" s="12" t="s">
        <v>334</v>
      </c>
      <c r="AB601" s="12" t="s">
        <v>334</v>
      </c>
      <c r="AC601" s="13">
        <v>46.7</v>
      </c>
      <c r="AD601" s="12" t="s">
        <v>334</v>
      </c>
      <c r="AE601" s="12" t="s">
        <v>334</v>
      </c>
      <c r="AF601" s="13">
        <v>45.9</v>
      </c>
      <c r="AG601" s="13">
        <v>45.2</v>
      </c>
      <c r="AH601" s="13">
        <v>46.5</v>
      </c>
      <c r="AI601" s="13">
        <v>45.4</v>
      </c>
      <c r="AJ601" s="13">
        <v>45.3</v>
      </c>
      <c r="AK601" s="13">
        <v>44.5</v>
      </c>
      <c r="AL601" s="13">
        <v>44.9</v>
      </c>
    </row>
    <row r="602" spans="1:38" x14ac:dyDescent="0.2">
      <c r="A602" s="11" t="s">
        <v>333</v>
      </c>
      <c r="B602" s="12" t="s">
        <v>334</v>
      </c>
      <c r="C602" s="12" t="s">
        <v>334</v>
      </c>
      <c r="D602" s="12" t="s">
        <v>334</v>
      </c>
      <c r="E602" s="12" t="s">
        <v>334</v>
      </c>
      <c r="F602" s="12" t="s">
        <v>334</v>
      </c>
      <c r="G602" s="12" t="s">
        <v>334</v>
      </c>
      <c r="H602" s="12" t="s">
        <v>334</v>
      </c>
      <c r="I602" s="12" t="s">
        <v>334</v>
      </c>
      <c r="J602" s="12" t="s">
        <v>334</v>
      </c>
      <c r="K602" s="12" t="s">
        <v>334</v>
      </c>
      <c r="L602" s="12" t="s">
        <v>334</v>
      </c>
      <c r="M602" s="12" t="s">
        <v>334</v>
      </c>
      <c r="N602" s="12" t="s">
        <v>334</v>
      </c>
      <c r="O602" s="12" t="s">
        <v>334</v>
      </c>
      <c r="P602" s="12" t="s">
        <v>334</v>
      </c>
      <c r="Q602" s="12" t="s">
        <v>334</v>
      </c>
      <c r="R602" s="12" t="s">
        <v>334</v>
      </c>
      <c r="S602" s="12" t="s">
        <v>334</v>
      </c>
      <c r="T602" s="12" t="s">
        <v>334</v>
      </c>
      <c r="U602" s="12" t="s">
        <v>334</v>
      </c>
      <c r="V602" s="12" t="s">
        <v>334</v>
      </c>
      <c r="W602" s="12" t="s">
        <v>334</v>
      </c>
      <c r="X602" s="12" t="s">
        <v>334</v>
      </c>
      <c r="Y602" s="13">
        <v>61.4</v>
      </c>
      <c r="Z602" s="13">
        <v>60.2</v>
      </c>
      <c r="AA602" s="13">
        <v>59.3</v>
      </c>
      <c r="AB602" s="13">
        <v>58.8</v>
      </c>
      <c r="AC602" s="13">
        <v>58.7</v>
      </c>
      <c r="AD602" s="13">
        <v>56.7</v>
      </c>
      <c r="AE602" s="13">
        <v>54.9</v>
      </c>
      <c r="AF602" s="13">
        <v>52.8</v>
      </c>
      <c r="AG602" s="13">
        <v>52.6</v>
      </c>
      <c r="AH602" s="13">
        <v>52.6</v>
      </c>
      <c r="AI602" s="13">
        <v>51.3</v>
      </c>
      <c r="AJ602" s="13">
        <v>50.6</v>
      </c>
      <c r="AK602" s="13">
        <v>50.2</v>
      </c>
      <c r="AL602" s="13">
        <v>50</v>
      </c>
    </row>
    <row r="603" spans="1:38" ht="14.25" x14ac:dyDescent="0.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row>
    <row r="604" spans="1:38" ht="14.25" x14ac:dyDescent="0.2">
      <c r="A604" s="8" t="s">
        <v>335</v>
      </c>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row>
    <row r="605" spans="1:38" ht="14.25" x14ac:dyDescent="0.2">
      <c r="A605" s="8" t="s">
        <v>334</v>
      </c>
      <c r="B605" s="8" t="s">
        <v>336</v>
      </c>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row>
    <row r="606" spans="1:38" ht="14.25" x14ac:dyDescent="0.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row>
    <row r="607" spans="1:38" ht="14.25" x14ac:dyDescent="0.2">
      <c r="A607" s="8" t="s">
        <v>249</v>
      </c>
      <c r="B607" s="8" t="s">
        <v>250</v>
      </c>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row>
    <row r="608" spans="1:38" ht="14.25" x14ac:dyDescent="0.2">
      <c r="A608" s="8" t="s">
        <v>251</v>
      </c>
      <c r="B608" s="8" t="s">
        <v>342</v>
      </c>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row>
    <row r="609" spans="1:38" ht="14.25" x14ac:dyDescent="0.2">
      <c r="A609" s="8" t="s">
        <v>252</v>
      </c>
      <c r="B609" s="8" t="s">
        <v>253</v>
      </c>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row>
    <row r="610" spans="1:38" ht="14.25" x14ac:dyDescent="0.2">
      <c r="A610" s="8" t="s">
        <v>254</v>
      </c>
      <c r="B610" s="8" t="s">
        <v>338</v>
      </c>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row>
    <row r="611" spans="1:38" ht="14.25" x14ac:dyDescent="0.2">
      <c r="A611" s="8" t="s">
        <v>255</v>
      </c>
      <c r="B611" s="8" t="s">
        <v>256</v>
      </c>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row>
    <row r="612" spans="1:38" ht="14.25" x14ac:dyDescent="0.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row>
    <row r="613" spans="1:38" x14ac:dyDescent="0.2">
      <c r="A613" s="11" t="s">
        <v>257</v>
      </c>
      <c r="B613" s="11" t="s">
        <v>258</v>
      </c>
      <c r="C613" s="11" t="s">
        <v>259</v>
      </c>
      <c r="D613" s="11" t="s">
        <v>260</v>
      </c>
      <c r="E613" s="11" t="s">
        <v>261</v>
      </c>
      <c r="F613" s="11" t="s">
        <v>262</v>
      </c>
      <c r="G613" s="11" t="s">
        <v>263</v>
      </c>
      <c r="H613" s="11" t="s">
        <v>264</v>
      </c>
      <c r="I613" s="11" t="s">
        <v>265</v>
      </c>
      <c r="J613" s="11" t="s">
        <v>266</v>
      </c>
      <c r="K613" s="11" t="s">
        <v>267</v>
      </c>
      <c r="L613" s="11" t="s">
        <v>268</v>
      </c>
      <c r="M613" s="11" t="s">
        <v>269</v>
      </c>
      <c r="N613" s="11" t="s">
        <v>270</v>
      </c>
      <c r="O613" s="11" t="s">
        <v>271</v>
      </c>
      <c r="P613" s="11" t="s">
        <v>272</v>
      </c>
      <c r="Q613" s="11" t="s">
        <v>273</v>
      </c>
      <c r="R613" s="11" t="s">
        <v>274</v>
      </c>
      <c r="S613" s="11" t="s">
        <v>275</v>
      </c>
      <c r="T613" s="11" t="s">
        <v>276</v>
      </c>
      <c r="U613" s="11" t="s">
        <v>277</v>
      </c>
      <c r="V613" s="11" t="s">
        <v>278</v>
      </c>
      <c r="W613" s="11" t="s">
        <v>279</v>
      </c>
      <c r="X613" s="11" t="s">
        <v>280</v>
      </c>
      <c r="Y613" s="11" t="s">
        <v>281</v>
      </c>
      <c r="Z613" s="11" t="s">
        <v>282</v>
      </c>
      <c r="AA613" s="11" t="s">
        <v>283</v>
      </c>
      <c r="AB613" s="11" t="s">
        <v>284</v>
      </c>
      <c r="AC613" s="11" t="s">
        <v>285</v>
      </c>
      <c r="AD613" s="11" t="s">
        <v>286</v>
      </c>
      <c r="AE613" s="11" t="s">
        <v>287</v>
      </c>
      <c r="AF613" s="11" t="s">
        <v>288</v>
      </c>
      <c r="AG613" s="11" t="s">
        <v>289</v>
      </c>
      <c r="AH613" s="11" t="s">
        <v>290</v>
      </c>
      <c r="AI613" s="11" t="s">
        <v>291</v>
      </c>
      <c r="AJ613" s="11" t="s">
        <v>292</v>
      </c>
      <c r="AK613" s="11" t="s">
        <v>293</v>
      </c>
      <c r="AL613" s="11" t="s">
        <v>294</v>
      </c>
    </row>
    <row r="614" spans="1:38" x14ac:dyDescent="0.2">
      <c r="A614" s="11" t="s">
        <v>295</v>
      </c>
      <c r="B614" s="12" t="s">
        <v>334</v>
      </c>
      <c r="C614" s="12" t="s">
        <v>334</v>
      </c>
      <c r="D614" s="12" t="s">
        <v>334</v>
      </c>
      <c r="E614" s="12" t="s">
        <v>334</v>
      </c>
      <c r="F614" s="12" t="s">
        <v>334</v>
      </c>
      <c r="G614" s="12" t="s">
        <v>334</v>
      </c>
      <c r="H614" s="12" t="s">
        <v>334</v>
      </c>
      <c r="I614" s="12" t="s">
        <v>334</v>
      </c>
      <c r="J614" s="12" t="s">
        <v>334</v>
      </c>
      <c r="K614" s="12" t="s">
        <v>334</v>
      </c>
      <c r="L614" s="12" t="s">
        <v>334</v>
      </c>
      <c r="M614" s="12" t="s">
        <v>334</v>
      </c>
      <c r="N614" s="12" t="s">
        <v>334</v>
      </c>
      <c r="O614" s="12" t="s">
        <v>334</v>
      </c>
      <c r="P614" s="12" t="s">
        <v>334</v>
      </c>
      <c r="Q614" s="12" t="s">
        <v>334</v>
      </c>
      <c r="R614" s="12" t="s">
        <v>334</v>
      </c>
      <c r="S614" s="12" t="s">
        <v>334</v>
      </c>
      <c r="T614" s="12" t="s">
        <v>334</v>
      </c>
      <c r="U614" s="13">
        <v>39.5</v>
      </c>
      <c r="V614" s="13">
        <v>39.5</v>
      </c>
      <c r="W614" s="13">
        <v>40</v>
      </c>
      <c r="X614" s="13">
        <v>40.299999999999997</v>
      </c>
      <c r="Y614" s="13">
        <v>40.299999999999997</v>
      </c>
      <c r="Z614" s="13">
        <v>40.299999999999997</v>
      </c>
      <c r="AA614" s="13">
        <v>40.4</v>
      </c>
      <c r="AB614" s="13">
        <v>40.5</v>
      </c>
      <c r="AC614" s="13">
        <v>40.5</v>
      </c>
      <c r="AD614" s="13">
        <v>40.4</v>
      </c>
      <c r="AE614" s="13">
        <v>40.5</v>
      </c>
      <c r="AF614" s="13">
        <v>40.299999999999997</v>
      </c>
      <c r="AG614" s="13">
        <v>40.299999999999997</v>
      </c>
      <c r="AH614" s="13">
        <v>40.299999999999997</v>
      </c>
      <c r="AI614" s="13">
        <v>40.299999999999997</v>
      </c>
      <c r="AJ614" s="13">
        <v>40.200000000000003</v>
      </c>
      <c r="AK614" s="13">
        <v>40.200000000000003</v>
      </c>
      <c r="AL614" s="13">
        <v>40.1</v>
      </c>
    </row>
    <row r="615" spans="1:38" x14ac:dyDescent="0.2">
      <c r="A615" s="11" t="s">
        <v>296</v>
      </c>
      <c r="B615" s="12" t="s">
        <v>334</v>
      </c>
      <c r="C615" s="12" t="s">
        <v>334</v>
      </c>
      <c r="D615" s="12" t="s">
        <v>334</v>
      </c>
      <c r="E615" s="12" t="s">
        <v>334</v>
      </c>
      <c r="F615" s="12" t="s">
        <v>334</v>
      </c>
      <c r="G615" s="12" t="s">
        <v>334</v>
      </c>
      <c r="H615" s="12" t="s">
        <v>334</v>
      </c>
      <c r="I615" s="12" t="s">
        <v>334</v>
      </c>
      <c r="J615" s="12" t="s">
        <v>334</v>
      </c>
      <c r="K615" s="12" t="s">
        <v>334</v>
      </c>
      <c r="L615" s="12" t="s">
        <v>334</v>
      </c>
      <c r="M615" s="12" t="s">
        <v>334</v>
      </c>
      <c r="N615" s="12" t="s">
        <v>334</v>
      </c>
      <c r="O615" s="12" t="s">
        <v>334</v>
      </c>
      <c r="P615" s="12" t="s">
        <v>334</v>
      </c>
      <c r="Q615" s="12" t="s">
        <v>334</v>
      </c>
      <c r="R615" s="12" t="s">
        <v>334</v>
      </c>
      <c r="S615" s="12" t="s">
        <v>334</v>
      </c>
      <c r="T615" s="12" t="s">
        <v>334</v>
      </c>
      <c r="U615" s="13">
        <v>40.299999999999997</v>
      </c>
      <c r="V615" s="13">
        <v>40.200000000000003</v>
      </c>
      <c r="W615" s="13">
        <v>40.6</v>
      </c>
      <c r="X615" s="13">
        <v>40.799999999999997</v>
      </c>
      <c r="Y615" s="13">
        <v>40.799999999999997</v>
      </c>
      <c r="Z615" s="13">
        <v>40.799999999999997</v>
      </c>
      <c r="AA615" s="13">
        <v>40.9</v>
      </c>
      <c r="AB615" s="13">
        <v>41</v>
      </c>
      <c r="AC615" s="13">
        <v>41</v>
      </c>
      <c r="AD615" s="13">
        <v>40.9</v>
      </c>
      <c r="AE615" s="13">
        <v>41</v>
      </c>
      <c r="AF615" s="13">
        <v>40.9</v>
      </c>
      <c r="AG615" s="13">
        <v>40.9</v>
      </c>
      <c r="AH615" s="13">
        <v>40.9</v>
      </c>
      <c r="AI615" s="13">
        <v>40.799999999999997</v>
      </c>
      <c r="AJ615" s="13">
        <v>40.700000000000003</v>
      </c>
      <c r="AK615" s="13">
        <v>40.6</v>
      </c>
      <c r="AL615" s="13">
        <v>40.5</v>
      </c>
    </row>
    <row r="616" spans="1:38" x14ac:dyDescent="0.2">
      <c r="A616" s="11" t="s">
        <v>297</v>
      </c>
      <c r="B616" s="12" t="s">
        <v>334</v>
      </c>
      <c r="C616" s="12" t="s">
        <v>334</v>
      </c>
      <c r="D616" s="12" t="s">
        <v>334</v>
      </c>
      <c r="E616" s="12" t="s">
        <v>334</v>
      </c>
      <c r="F616" s="12" t="s">
        <v>334</v>
      </c>
      <c r="G616" s="12" t="s">
        <v>334</v>
      </c>
      <c r="H616" s="12" t="s">
        <v>334</v>
      </c>
      <c r="I616" s="12" t="s">
        <v>334</v>
      </c>
      <c r="J616" s="12" t="s">
        <v>334</v>
      </c>
      <c r="K616" s="12" t="s">
        <v>334</v>
      </c>
      <c r="L616" s="12" t="s">
        <v>334</v>
      </c>
      <c r="M616" s="12" t="s">
        <v>334</v>
      </c>
      <c r="N616" s="13">
        <v>40.299999999999997</v>
      </c>
      <c r="O616" s="13">
        <v>40.6</v>
      </c>
      <c r="P616" s="13">
        <v>40.5</v>
      </c>
      <c r="Q616" s="13">
        <v>40.6</v>
      </c>
      <c r="R616" s="13">
        <v>40.6</v>
      </c>
      <c r="S616" s="13">
        <v>40.6</v>
      </c>
      <c r="T616" s="13">
        <v>40.799999999999997</v>
      </c>
      <c r="U616" s="13">
        <v>40.6</v>
      </c>
      <c r="V616" s="13">
        <v>40.5</v>
      </c>
      <c r="W616" s="13">
        <v>41</v>
      </c>
      <c r="X616" s="13">
        <v>41.3</v>
      </c>
      <c r="Y616" s="13">
        <v>41.3</v>
      </c>
      <c r="Z616" s="13">
        <v>41.3</v>
      </c>
      <c r="AA616" s="13">
        <v>41.3</v>
      </c>
      <c r="AB616" s="13">
        <v>41.4</v>
      </c>
      <c r="AC616" s="13">
        <v>41.4</v>
      </c>
      <c r="AD616" s="13">
        <v>41.3</v>
      </c>
      <c r="AE616" s="13">
        <v>41.3</v>
      </c>
      <c r="AF616" s="13">
        <v>41.2</v>
      </c>
      <c r="AG616" s="13">
        <v>41.1</v>
      </c>
      <c r="AH616" s="13">
        <v>41.1</v>
      </c>
      <c r="AI616" s="13">
        <v>41</v>
      </c>
      <c r="AJ616" s="13">
        <v>40.799999999999997</v>
      </c>
      <c r="AK616" s="13">
        <v>40.700000000000003</v>
      </c>
      <c r="AL616" s="13">
        <v>40.6</v>
      </c>
    </row>
    <row r="617" spans="1:38" x14ac:dyDescent="0.2">
      <c r="A617" s="11" t="s">
        <v>298</v>
      </c>
      <c r="B617" s="12" t="s">
        <v>334</v>
      </c>
      <c r="C617" s="12" t="s">
        <v>334</v>
      </c>
      <c r="D617" s="12" t="s">
        <v>334</v>
      </c>
      <c r="E617" s="12" t="s">
        <v>334</v>
      </c>
      <c r="F617" s="12" t="s">
        <v>334</v>
      </c>
      <c r="G617" s="12" t="s">
        <v>334</v>
      </c>
      <c r="H617" s="12" t="s">
        <v>334</v>
      </c>
      <c r="I617" s="12" t="s">
        <v>334</v>
      </c>
      <c r="J617" s="12" t="s">
        <v>334</v>
      </c>
      <c r="K617" s="12" t="s">
        <v>334</v>
      </c>
      <c r="L617" s="12" t="s">
        <v>334</v>
      </c>
      <c r="M617" s="12" t="s">
        <v>334</v>
      </c>
      <c r="N617" s="12" t="s">
        <v>334</v>
      </c>
      <c r="O617" s="12" t="s">
        <v>334</v>
      </c>
      <c r="P617" s="12" t="s">
        <v>334</v>
      </c>
      <c r="Q617" s="12" t="s">
        <v>334</v>
      </c>
      <c r="R617" s="12" t="s">
        <v>334</v>
      </c>
      <c r="S617" s="13">
        <v>39.4</v>
      </c>
      <c r="T617" s="13">
        <v>39.700000000000003</v>
      </c>
      <c r="U617" s="13">
        <v>39.5</v>
      </c>
      <c r="V617" s="13">
        <v>39.5</v>
      </c>
      <c r="W617" s="13">
        <v>40.200000000000003</v>
      </c>
      <c r="X617" s="13">
        <v>40.6</v>
      </c>
      <c r="Y617" s="13">
        <v>40.6</v>
      </c>
      <c r="Z617" s="13">
        <v>40.700000000000003</v>
      </c>
      <c r="AA617" s="13">
        <v>40.700000000000003</v>
      </c>
      <c r="AB617" s="13">
        <v>40.9</v>
      </c>
      <c r="AC617" s="13">
        <v>40.799999999999997</v>
      </c>
      <c r="AD617" s="13">
        <v>40.700000000000003</v>
      </c>
      <c r="AE617" s="13">
        <v>40.700000000000003</v>
      </c>
      <c r="AF617" s="13">
        <v>40.5</v>
      </c>
      <c r="AG617" s="13">
        <v>40.4</v>
      </c>
      <c r="AH617" s="13">
        <v>40.4</v>
      </c>
      <c r="AI617" s="13">
        <v>40.299999999999997</v>
      </c>
      <c r="AJ617" s="13">
        <v>40.299999999999997</v>
      </c>
      <c r="AK617" s="13">
        <v>40.200000000000003</v>
      </c>
      <c r="AL617" s="13">
        <v>40.1</v>
      </c>
    </row>
    <row r="618" spans="1:38" x14ac:dyDescent="0.2">
      <c r="A618" s="11" t="s">
        <v>299</v>
      </c>
      <c r="B618" s="12" t="s">
        <v>334</v>
      </c>
      <c r="C618" s="12" t="s">
        <v>334</v>
      </c>
      <c r="D618" s="12" t="s">
        <v>334</v>
      </c>
      <c r="E618" s="12" t="s">
        <v>334</v>
      </c>
      <c r="F618" s="12" t="s">
        <v>334</v>
      </c>
      <c r="G618" s="12" t="s">
        <v>334</v>
      </c>
      <c r="H618" s="12" t="s">
        <v>334</v>
      </c>
      <c r="I618" s="12" t="s">
        <v>334</v>
      </c>
      <c r="J618" s="12" t="s">
        <v>334</v>
      </c>
      <c r="K618" s="12" t="s">
        <v>334</v>
      </c>
      <c r="L618" s="13">
        <v>36.6</v>
      </c>
      <c r="M618" s="13">
        <v>36.799999999999997</v>
      </c>
      <c r="N618" s="13">
        <v>37.6</v>
      </c>
      <c r="O618" s="13">
        <v>37.299999999999997</v>
      </c>
      <c r="P618" s="13">
        <v>37.799999999999997</v>
      </c>
      <c r="Q618" s="13">
        <v>38.700000000000003</v>
      </c>
      <c r="R618" s="13">
        <v>34.700000000000003</v>
      </c>
      <c r="S618" s="13">
        <v>35.1</v>
      </c>
      <c r="T618" s="13">
        <v>39.799999999999997</v>
      </c>
      <c r="U618" s="13">
        <v>39.200000000000003</v>
      </c>
      <c r="V618" s="13">
        <v>39.6</v>
      </c>
      <c r="W618" s="13">
        <v>38.700000000000003</v>
      </c>
      <c r="X618" s="13">
        <v>39.299999999999997</v>
      </c>
      <c r="Y618" s="13">
        <v>39</v>
      </c>
      <c r="Z618" s="13">
        <v>39.6</v>
      </c>
      <c r="AA618" s="13">
        <v>39.299999999999997</v>
      </c>
      <c r="AB618" s="13">
        <v>39.700000000000003</v>
      </c>
      <c r="AC618" s="13">
        <v>39.700000000000003</v>
      </c>
      <c r="AD618" s="13">
        <v>40.4</v>
      </c>
      <c r="AE618" s="13">
        <v>40.5</v>
      </c>
      <c r="AF618" s="13">
        <v>40.5</v>
      </c>
      <c r="AG618" s="13">
        <v>40.299999999999997</v>
      </c>
      <c r="AH618" s="13">
        <v>40.5</v>
      </c>
      <c r="AI618" s="13">
        <v>40.5</v>
      </c>
      <c r="AJ618" s="13">
        <v>40.700000000000003</v>
      </c>
      <c r="AK618" s="13">
        <v>40.5</v>
      </c>
      <c r="AL618" s="13">
        <v>40.700000000000003</v>
      </c>
    </row>
    <row r="619" spans="1:38" x14ac:dyDescent="0.2">
      <c r="A619" s="11" t="s">
        <v>300</v>
      </c>
      <c r="B619" s="12" t="s">
        <v>334</v>
      </c>
      <c r="C619" s="12" t="s">
        <v>334</v>
      </c>
      <c r="D619" s="12" t="s">
        <v>334</v>
      </c>
      <c r="E619" s="12" t="s">
        <v>334</v>
      </c>
      <c r="F619" s="12" t="s">
        <v>334</v>
      </c>
      <c r="G619" s="12" t="s">
        <v>334</v>
      </c>
      <c r="H619" s="12" t="s">
        <v>334</v>
      </c>
      <c r="I619" s="12" t="s">
        <v>334</v>
      </c>
      <c r="J619" s="12" t="s">
        <v>334</v>
      </c>
      <c r="K619" s="12" t="s">
        <v>334</v>
      </c>
      <c r="L619" s="12" t="s">
        <v>334</v>
      </c>
      <c r="M619" s="12" t="s">
        <v>334</v>
      </c>
      <c r="N619" s="12" t="s">
        <v>334</v>
      </c>
      <c r="O619" s="12" t="s">
        <v>334</v>
      </c>
      <c r="P619" s="12" t="s">
        <v>334</v>
      </c>
      <c r="Q619" s="12" t="s">
        <v>334</v>
      </c>
      <c r="R619" s="12" t="s">
        <v>334</v>
      </c>
      <c r="S619" s="12" t="s">
        <v>334</v>
      </c>
      <c r="T619" s="13">
        <v>39.9</v>
      </c>
      <c r="U619" s="13">
        <v>40</v>
      </c>
      <c r="V619" s="13">
        <v>39.9</v>
      </c>
      <c r="W619" s="13">
        <v>40</v>
      </c>
      <c r="X619" s="13">
        <v>40</v>
      </c>
      <c r="Y619" s="13">
        <v>40.1</v>
      </c>
      <c r="Z619" s="13">
        <v>40.299999999999997</v>
      </c>
      <c r="AA619" s="13">
        <v>40.299999999999997</v>
      </c>
      <c r="AB619" s="13">
        <v>40.200000000000003</v>
      </c>
      <c r="AC619" s="13">
        <v>40.200000000000003</v>
      </c>
      <c r="AD619" s="13">
        <v>40</v>
      </c>
      <c r="AE619" s="13">
        <v>40</v>
      </c>
      <c r="AF619" s="13">
        <v>40</v>
      </c>
      <c r="AG619" s="13">
        <v>40</v>
      </c>
      <c r="AH619" s="13">
        <v>40.1</v>
      </c>
      <c r="AI619" s="13">
        <v>40.1</v>
      </c>
      <c r="AJ619" s="13">
        <v>40</v>
      </c>
      <c r="AK619" s="13">
        <v>40</v>
      </c>
      <c r="AL619" s="13">
        <v>40</v>
      </c>
    </row>
    <row r="620" spans="1:38" x14ac:dyDescent="0.2">
      <c r="A620" s="11" t="s">
        <v>301</v>
      </c>
      <c r="B620" s="12" t="s">
        <v>334</v>
      </c>
      <c r="C620" s="12" t="s">
        <v>334</v>
      </c>
      <c r="D620" s="12" t="s">
        <v>334</v>
      </c>
      <c r="E620" s="12" t="s">
        <v>334</v>
      </c>
      <c r="F620" s="12" t="s">
        <v>334</v>
      </c>
      <c r="G620" s="12" t="s">
        <v>334</v>
      </c>
      <c r="H620" s="12" t="s">
        <v>334</v>
      </c>
      <c r="I620" s="12" t="s">
        <v>334</v>
      </c>
      <c r="J620" s="12" t="s">
        <v>334</v>
      </c>
      <c r="K620" s="12" t="s">
        <v>334</v>
      </c>
      <c r="L620" s="12" t="s">
        <v>334</v>
      </c>
      <c r="M620" s="12" t="s">
        <v>334</v>
      </c>
      <c r="N620" s="12" t="s">
        <v>334</v>
      </c>
      <c r="O620" s="12" t="s">
        <v>334</v>
      </c>
      <c r="P620" s="13">
        <v>44.6</v>
      </c>
      <c r="Q620" s="13">
        <v>45.4</v>
      </c>
      <c r="R620" s="13">
        <v>45.4</v>
      </c>
      <c r="S620" s="13">
        <v>45.5</v>
      </c>
      <c r="T620" s="13">
        <v>42.9</v>
      </c>
      <c r="U620" s="13">
        <v>43.3</v>
      </c>
      <c r="V620" s="13">
        <v>43.5</v>
      </c>
      <c r="W620" s="13">
        <v>43.5</v>
      </c>
      <c r="X620" s="13">
        <v>43.2</v>
      </c>
      <c r="Y620" s="13">
        <v>43.6</v>
      </c>
      <c r="Z620" s="13">
        <v>43.6</v>
      </c>
      <c r="AA620" s="13">
        <v>43.4</v>
      </c>
      <c r="AB620" s="13">
        <v>42.8</v>
      </c>
      <c r="AC620" s="13">
        <v>42.9</v>
      </c>
      <c r="AD620" s="13">
        <v>42.1</v>
      </c>
      <c r="AE620" s="13">
        <v>41.9</v>
      </c>
      <c r="AF620" s="13">
        <v>41.8</v>
      </c>
      <c r="AG620" s="13">
        <v>41.7</v>
      </c>
      <c r="AH620" s="13">
        <v>41.7</v>
      </c>
      <c r="AI620" s="13">
        <v>41.6</v>
      </c>
      <c r="AJ620" s="13">
        <v>41.5</v>
      </c>
      <c r="AK620" s="13">
        <v>41.7</v>
      </c>
      <c r="AL620" s="13">
        <v>41.4</v>
      </c>
    </row>
    <row r="621" spans="1:38" x14ac:dyDescent="0.2">
      <c r="A621" s="11" t="s">
        <v>302</v>
      </c>
      <c r="B621" s="12" t="s">
        <v>334</v>
      </c>
      <c r="C621" s="12" t="s">
        <v>334</v>
      </c>
      <c r="D621" s="12" t="s">
        <v>334</v>
      </c>
      <c r="E621" s="12" t="s">
        <v>334</v>
      </c>
      <c r="F621" s="12" t="s">
        <v>334</v>
      </c>
      <c r="G621" s="12" t="s">
        <v>334</v>
      </c>
      <c r="H621" s="12" t="s">
        <v>334</v>
      </c>
      <c r="I621" s="12" t="s">
        <v>334</v>
      </c>
      <c r="J621" s="12" t="s">
        <v>334</v>
      </c>
      <c r="K621" s="13">
        <v>39.6</v>
      </c>
      <c r="L621" s="13">
        <v>39.5</v>
      </c>
      <c r="M621" s="13">
        <v>40.200000000000003</v>
      </c>
      <c r="N621" s="13">
        <v>39.4</v>
      </c>
      <c r="O621" s="13">
        <v>39.200000000000003</v>
      </c>
      <c r="P621" s="13">
        <v>39.799999999999997</v>
      </c>
      <c r="Q621" s="13">
        <v>39.6</v>
      </c>
      <c r="R621" s="13">
        <v>39.799999999999997</v>
      </c>
      <c r="S621" s="13">
        <v>40.799999999999997</v>
      </c>
      <c r="T621" s="13">
        <v>41.1</v>
      </c>
      <c r="U621" s="13">
        <v>40.4</v>
      </c>
      <c r="V621" s="13">
        <v>40.4</v>
      </c>
      <c r="W621" s="13">
        <v>40.700000000000003</v>
      </c>
      <c r="X621" s="13">
        <v>40.4</v>
      </c>
      <c r="Y621" s="13">
        <v>40.5</v>
      </c>
      <c r="Z621" s="13">
        <v>38.5</v>
      </c>
      <c r="AA621" s="13">
        <v>38.5</v>
      </c>
      <c r="AB621" s="13">
        <v>38.299999999999997</v>
      </c>
      <c r="AC621" s="13">
        <v>38.299999999999997</v>
      </c>
      <c r="AD621" s="13">
        <v>38.299999999999997</v>
      </c>
      <c r="AE621" s="13">
        <v>38.200000000000003</v>
      </c>
      <c r="AF621" s="13">
        <v>38.1</v>
      </c>
      <c r="AG621" s="13">
        <v>38.1</v>
      </c>
      <c r="AH621" s="13">
        <v>38.200000000000003</v>
      </c>
      <c r="AI621" s="13">
        <v>38.1</v>
      </c>
      <c r="AJ621" s="13">
        <v>38</v>
      </c>
      <c r="AK621" s="13">
        <v>37.9</v>
      </c>
      <c r="AL621" s="13">
        <v>37.700000000000003</v>
      </c>
    </row>
    <row r="622" spans="1:38" x14ac:dyDescent="0.2">
      <c r="A622" s="11" t="s">
        <v>303</v>
      </c>
      <c r="B622" s="12" t="s">
        <v>334</v>
      </c>
      <c r="C622" s="12" t="s">
        <v>334</v>
      </c>
      <c r="D622" s="12" t="s">
        <v>334</v>
      </c>
      <c r="E622" s="12" t="s">
        <v>334</v>
      </c>
      <c r="F622" s="12" t="s">
        <v>334</v>
      </c>
      <c r="G622" s="12" t="s">
        <v>334</v>
      </c>
      <c r="H622" s="12" t="s">
        <v>334</v>
      </c>
      <c r="I622" s="12" t="s">
        <v>334</v>
      </c>
      <c r="J622" s="12" t="s">
        <v>334</v>
      </c>
      <c r="K622" s="13">
        <v>42.5</v>
      </c>
      <c r="L622" s="13">
        <v>42.4</v>
      </c>
      <c r="M622" s="13">
        <v>42.6</v>
      </c>
      <c r="N622" s="13">
        <v>42.5</v>
      </c>
      <c r="O622" s="13">
        <v>43.1</v>
      </c>
      <c r="P622" s="13">
        <v>43.1</v>
      </c>
      <c r="Q622" s="13">
        <v>43.1</v>
      </c>
      <c r="R622" s="13">
        <v>43.3</v>
      </c>
      <c r="S622" s="13">
        <v>43.1</v>
      </c>
      <c r="T622" s="13">
        <v>43.2</v>
      </c>
      <c r="U622" s="13">
        <v>43</v>
      </c>
      <c r="V622" s="13">
        <v>42.3</v>
      </c>
      <c r="W622" s="13">
        <v>42.6</v>
      </c>
      <c r="X622" s="13">
        <v>42.9</v>
      </c>
      <c r="Y622" s="13">
        <v>43.3</v>
      </c>
      <c r="Z622" s="13">
        <v>43.1</v>
      </c>
      <c r="AA622" s="13">
        <v>43.3</v>
      </c>
      <c r="AB622" s="13">
        <v>43.4</v>
      </c>
      <c r="AC622" s="13">
        <v>43.3</v>
      </c>
      <c r="AD622" s="13">
        <v>43.3</v>
      </c>
      <c r="AE622" s="13">
        <v>43.4</v>
      </c>
      <c r="AF622" s="13">
        <v>42.9</v>
      </c>
      <c r="AG622" s="13">
        <v>42.7</v>
      </c>
      <c r="AH622" s="13">
        <v>42.5</v>
      </c>
      <c r="AI622" s="13">
        <v>42.3</v>
      </c>
      <c r="AJ622" s="13">
        <v>42</v>
      </c>
      <c r="AK622" s="13">
        <v>41.9</v>
      </c>
      <c r="AL622" s="13">
        <v>41.7</v>
      </c>
    </row>
    <row r="623" spans="1:38" x14ac:dyDescent="0.2">
      <c r="A623" s="11" t="s">
        <v>304</v>
      </c>
      <c r="B623" s="12" t="s">
        <v>334</v>
      </c>
      <c r="C623" s="12" t="s">
        <v>334</v>
      </c>
      <c r="D623" s="12" t="s">
        <v>334</v>
      </c>
      <c r="E623" s="12" t="s">
        <v>334</v>
      </c>
      <c r="F623" s="12" t="s">
        <v>334</v>
      </c>
      <c r="G623" s="12" t="s">
        <v>334</v>
      </c>
      <c r="H623" s="12" t="s">
        <v>334</v>
      </c>
      <c r="I623" s="12" t="s">
        <v>334</v>
      </c>
      <c r="J623" s="12" t="s">
        <v>334</v>
      </c>
      <c r="K623" s="12" t="s">
        <v>334</v>
      </c>
      <c r="L623" s="12" t="s">
        <v>334</v>
      </c>
      <c r="M623" s="12" t="s">
        <v>334</v>
      </c>
      <c r="N623" s="12" t="s">
        <v>334</v>
      </c>
      <c r="O623" s="12" t="s">
        <v>334</v>
      </c>
      <c r="P623" s="13">
        <v>39.9</v>
      </c>
      <c r="Q623" s="13">
        <v>38.299999999999997</v>
      </c>
      <c r="R623" s="13">
        <v>39</v>
      </c>
      <c r="S623" s="13">
        <v>39</v>
      </c>
      <c r="T623" s="13">
        <v>39.6</v>
      </c>
      <c r="U623" s="13">
        <v>39.200000000000003</v>
      </c>
      <c r="V623" s="13">
        <v>38.4</v>
      </c>
      <c r="W623" s="13">
        <v>39.799999999999997</v>
      </c>
      <c r="X623" s="13">
        <v>39.6</v>
      </c>
      <c r="Y623" s="13">
        <v>40</v>
      </c>
      <c r="Z623" s="13">
        <v>39.9</v>
      </c>
      <c r="AA623" s="13">
        <v>39.6</v>
      </c>
      <c r="AB623" s="13">
        <v>39.6</v>
      </c>
      <c r="AC623" s="13">
        <v>39.700000000000003</v>
      </c>
      <c r="AD623" s="13">
        <v>39.9</v>
      </c>
      <c r="AE623" s="13">
        <v>39.9</v>
      </c>
      <c r="AF623" s="13">
        <v>40.1</v>
      </c>
      <c r="AG623" s="13">
        <v>40.200000000000003</v>
      </c>
      <c r="AH623" s="13">
        <v>39.9</v>
      </c>
      <c r="AI623" s="13">
        <v>39.5</v>
      </c>
      <c r="AJ623" s="13">
        <v>39.6</v>
      </c>
      <c r="AK623" s="13">
        <v>39.700000000000003</v>
      </c>
      <c r="AL623" s="13">
        <v>39.799999999999997</v>
      </c>
    </row>
    <row r="624" spans="1:38" x14ac:dyDescent="0.2">
      <c r="A624" s="11" t="s">
        <v>305</v>
      </c>
      <c r="B624" s="12" t="s">
        <v>334</v>
      </c>
      <c r="C624" s="12" t="s">
        <v>334</v>
      </c>
      <c r="D624" s="12" t="s">
        <v>334</v>
      </c>
      <c r="E624" s="12" t="s">
        <v>334</v>
      </c>
      <c r="F624" s="12" t="s">
        <v>334</v>
      </c>
      <c r="G624" s="12" t="s">
        <v>334</v>
      </c>
      <c r="H624" s="12" t="s">
        <v>334</v>
      </c>
      <c r="I624" s="12" t="s">
        <v>334</v>
      </c>
      <c r="J624" s="12" t="s">
        <v>334</v>
      </c>
      <c r="K624" s="13">
        <v>39</v>
      </c>
      <c r="L624" s="13">
        <v>38.200000000000003</v>
      </c>
      <c r="M624" s="13">
        <v>38.200000000000003</v>
      </c>
      <c r="N624" s="13">
        <v>38.1</v>
      </c>
      <c r="O624" s="13">
        <v>39</v>
      </c>
      <c r="P624" s="13">
        <v>38.9</v>
      </c>
      <c r="Q624" s="13">
        <v>38.5</v>
      </c>
      <c r="R624" s="13">
        <v>38.299999999999997</v>
      </c>
      <c r="S624" s="13">
        <v>38.299999999999997</v>
      </c>
      <c r="T624" s="13">
        <v>38.299999999999997</v>
      </c>
      <c r="U624" s="13">
        <v>38.1</v>
      </c>
      <c r="V624" s="13">
        <v>38</v>
      </c>
      <c r="W624" s="13">
        <v>38</v>
      </c>
      <c r="X624" s="13">
        <v>38.200000000000003</v>
      </c>
      <c r="Y624" s="13">
        <v>37.6</v>
      </c>
      <c r="Z624" s="13">
        <v>37.700000000000003</v>
      </c>
      <c r="AA624" s="13">
        <v>37.799999999999997</v>
      </c>
      <c r="AB624" s="13">
        <v>37.6</v>
      </c>
      <c r="AC624" s="13">
        <v>37.700000000000003</v>
      </c>
      <c r="AD624" s="13">
        <v>38.200000000000003</v>
      </c>
      <c r="AE624" s="13">
        <v>38.4</v>
      </c>
      <c r="AF624" s="13">
        <v>38.700000000000003</v>
      </c>
      <c r="AG624" s="13">
        <v>38.9</v>
      </c>
      <c r="AH624" s="13">
        <v>39</v>
      </c>
      <c r="AI624" s="13">
        <v>39</v>
      </c>
      <c r="AJ624" s="13">
        <v>39.299999999999997</v>
      </c>
      <c r="AK624" s="13">
        <v>39.299999999999997</v>
      </c>
      <c r="AL624" s="13">
        <v>39.6</v>
      </c>
    </row>
    <row r="625" spans="1:38" x14ac:dyDescent="0.2">
      <c r="A625" s="11" t="s">
        <v>306</v>
      </c>
      <c r="B625" s="12" t="s">
        <v>334</v>
      </c>
      <c r="C625" s="12" t="s">
        <v>334</v>
      </c>
      <c r="D625" s="12" t="s">
        <v>334</v>
      </c>
      <c r="E625" s="12" t="s">
        <v>334</v>
      </c>
      <c r="F625" s="12" t="s">
        <v>334</v>
      </c>
      <c r="G625" s="12" t="s">
        <v>334</v>
      </c>
      <c r="H625" s="12" t="s">
        <v>334</v>
      </c>
      <c r="I625" s="12" t="s">
        <v>334</v>
      </c>
      <c r="J625" s="12" t="s">
        <v>334</v>
      </c>
      <c r="K625" s="13">
        <v>36.6</v>
      </c>
      <c r="L625" s="13">
        <v>36.1</v>
      </c>
      <c r="M625" s="13">
        <v>36.1</v>
      </c>
      <c r="N625" s="13">
        <v>35.799999999999997</v>
      </c>
      <c r="O625" s="13">
        <v>35.6</v>
      </c>
      <c r="P625" s="13">
        <v>35.6</v>
      </c>
      <c r="Q625" s="13">
        <v>36.1</v>
      </c>
      <c r="R625" s="13">
        <v>36.299999999999997</v>
      </c>
      <c r="S625" s="13">
        <v>36.5</v>
      </c>
      <c r="T625" s="13">
        <v>36.9</v>
      </c>
      <c r="U625" s="13">
        <v>36.9</v>
      </c>
      <c r="V625" s="13">
        <v>36.799999999999997</v>
      </c>
      <c r="W625" s="13">
        <v>36.799999999999997</v>
      </c>
      <c r="X625" s="13">
        <v>37</v>
      </c>
      <c r="Y625" s="13">
        <v>36.700000000000003</v>
      </c>
      <c r="Z625" s="13">
        <v>36.4</v>
      </c>
      <c r="AA625" s="13">
        <v>36.5</v>
      </c>
      <c r="AB625" s="13">
        <v>36.200000000000003</v>
      </c>
      <c r="AC625" s="13">
        <v>36.200000000000003</v>
      </c>
      <c r="AD625" s="13">
        <v>37.1</v>
      </c>
      <c r="AE625" s="13">
        <v>37.9</v>
      </c>
      <c r="AF625" s="13">
        <v>38</v>
      </c>
      <c r="AG625" s="13">
        <v>38</v>
      </c>
      <c r="AH625" s="13">
        <v>38.200000000000003</v>
      </c>
      <c r="AI625" s="13">
        <v>38.9</v>
      </c>
      <c r="AJ625" s="13">
        <v>38.700000000000003</v>
      </c>
      <c r="AK625" s="13">
        <v>38.700000000000003</v>
      </c>
      <c r="AL625" s="13">
        <v>38.5</v>
      </c>
    </row>
    <row r="626" spans="1:38" x14ac:dyDescent="0.2">
      <c r="A626" s="11" t="s">
        <v>307</v>
      </c>
      <c r="B626" s="12" t="s">
        <v>334</v>
      </c>
      <c r="C626" s="12" t="s">
        <v>334</v>
      </c>
      <c r="D626" s="12" t="s">
        <v>334</v>
      </c>
      <c r="E626" s="12" t="s">
        <v>334</v>
      </c>
      <c r="F626" s="12" t="s">
        <v>334</v>
      </c>
      <c r="G626" s="12" t="s">
        <v>334</v>
      </c>
      <c r="H626" s="12" t="s">
        <v>334</v>
      </c>
      <c r="I626" s="12" t="s">
        <v>334</v>
      </c>
      <c r="J626" s="12" t="s">
        <v>334</v>
      </c>
      <c r="K626" s="13">
        <v>38.4</v>
      </c>
      <c r="L626" s="13">
        <v>38.4</v>
      </c>
      <c r="M626" s="13">
        <v>38.4</v>
      </c>
      <c r="N626" s="13">
        <v>38.6</v>
      </c>
      <c r="O626" s="13">
        <v>38.700000000000003</v>
      </c>
      <c r="P626" s="13">
        <v>38.700000000000003</v>
      </c>
      <c r="Q626" s="13">
        <v>38.799999999999997</v>
      </c>
      <c r="R626" s="13">
        <v>38.799999999999997</v>
      </c>
      <c r="S626" s="13">
        <v>38.9</v>
      </c>
      <c r="T626" s="13">
        <v>38.9</v>
      </c>
      <c r="U626" s="13">
        <v>38.799999999999997</v>
      </c>
      <c r="V626" s="13">
        <v>38.700000000000003</v>
      </c>
      <c r="W626" s="13">
        <v>38.9</v>
      </c>
      <c r="X626" s="13">
        <v>39.200000000000003</v>
      </c>
      <c r="Y626" s="13">
        <v>39.200000000000003</v>
      </c>
      <c r="Z626" s="13">
        <v>39.299999999999997</v>
      </c>
      <c r="AA626" s="13">
        <v>39.299999999999997</v>
      </c>
      <c r="AB626" s="13">
        <v>39.299999999999997</v>
      </c>
      <c r="AC626" s="13">
        <v>39.299999999999997</v>
      </c>
      <c r="AD626" s="13">
        <v>39.4</v>
      </c>
      <c r="AE626" s="13">
        <v>39.6</v>
      </c>
      <c r="AF626" s="13">
        <v>40</v>
      </c>
      <c r="AG626" s="13">
        <v>39.9</v>
      </c>
      <c r="AH626" s="13">
        <v>39.700000000000003</v>
      </c>
      <c r="AI626" s="13">
        <v>39.6</v>
      </c>
      <c r="AJ626" s="13">
        <v>39.4</v>
      </c>
      <c r="AK626" s="13">
        <v>39.4</v>
      </c>
      <c r="AL626" s="13">
        <v>39.1</v>
      </c>
    </row>
    <row r="627" spans="1:38" x14ac:dyDescent="0.2">
      <c r="A627" s="11" t="s">
        <v>308</v>
      </c>
      <c r="B627" s="12" t="s">
        <v>334</v>
      </c>
      <c r="C627" s="12" t="s">
        <v>334</v>
      </c>
      <c r="D627" s="12" t="s">
        <v>334</v>
      </c>
      <c r="E627" s="12" t="s">
        <v>334</v>
      </c>
      <c r="F627" s="12" t="s">
        <v>334</v>
      </c>
      <c r="G627" s="12" t="s">
        <v>334</v>
      </c>
      <c r="H627" s="12" t="s">
        <v>334</v>
      </c>
      <c r="I627" s="12" t="s">
        <v>334</v>
      </c>
      <c r="J627" s="12" t="s">
        <v>334</v>
      </c>
      <c r="K627" s="13">
        <v>40.200000000000003</v>
      </c>
      <c r="L627" s="13">
        <v>40.6</v>
      </c>
      <c r="M627" s="13">
        <v>40.799999999999997</v>
      </c>
      <c r="N627" s="13">
        <v>39.700000000000003</v>
      </c>
      <c r="O627" s="13">
        <v>39.799999999999997</v>
      </c>
      <c r="P627" s="13">
        <v>39.6</v>
      </c>
      <c r="Q627" s="13">
        <v>39.200000000000003</v>
      </c>
      <c r="R627" s="13">
        <v>39.6</v>
      </c>
      <c r="S627" s="13">
        <v>39.700000000000003</v>
      </c>
      <c r="T627" s="13">
        <v>39.4</v>
      </c>
      <c r="U627" s="13">
        <v>39.6</v>
      </c>
      <c r="V627" s="13">
        <v>40.9</v>
      </c>
      <c r="W627" s="13">
        <v>41.2</v>
      </c>
      <c r="X627" s="13">
        <v>41.6</v>
      </c>
      <c r="Y627" s="13">
        <v>41.8</v>
      </c>
      <c r="Z627" s="13">
        <v>42.2</v>
      </c>
      <c r="AA627" s="13">
        <v>42.1</v>
      </c>
      <c r="AB627" s="13">
        <v>42.7</v>
      </c>
      <c r="AC627" s="13">
        <v>42.7</v>
      </c>
      <c r="AD627" s="13">
        <v>42.6</v>
      </c>
      <c r="AE627" s="13">
        <v>42.5</v>
      </c>
      <c r="AF627" s="13">
        <v>41.6</v>
      </c>
      <c r="AG627" s="13">
        <v>41.4</v>
      </c>
      <c r="AH627" s="13">
        <v>41.3</v>
      </c>
      <c r="AI627" s="13">
        <v>41.2</v>
      </c>
      <c r="AJ627" s="13">
        <v>41.3</v>
      </c>
      <c r="AK627" s="13">
        <v>41.2</v>
      </c>
      <c r="AL627" s="13">
        <v>41.2</v>
      </c>
    </row>
    <row r="628" spans="1:38" x14ac:dyDescent="0.2">
      <c r="A628" s="11" t="s">
        <v>309</v>
      </c>
      <c r="B628" s="12" t="s">
        <v>334</v>
      </c>
      <c r="C628" s="12" t="s">
        <v>334</v>
      </c>
      <c r="D628" s="12" t="s">
        <v>334</v>
      </c>
      <c r="E628" s="12" t="s">
        <v>334</v>
      </c>
      <c r="F628" s="12" t="s">
        <v>334</v>
      </c>
      <c r="G628" s="12" t="s">
        <v>334</v>
      </c>
      <c r="H628" s="12" t="s">
        <v>334</v>
      </c>
      <c r="I628" s="12" t="s">
        <v>334</v>
      </c>
      <c r="J628" s="12" t="s">
        <v>334</v>
      </c>
      <c r="K628" s="12" t="s">
        <v>334</v>
      </c>
      <c r="L628" s="12" t="s">
        <v>334</v>
      </c>
      <c r="M628" s="12" t="s">
        <v>334</v>
      </c>
      <c r="N628" s="12" t="s">
        <v>334</v>
      </c>
      <c r="O628" s="12" t="s">
        <v>334</v>
      </c>
      <c r="P628" s="12" t="s">
        <v>334</v>
      </c>
      <c r="Q628" s="12" t="s">
        <v>334</v>
      </c>
      <c r="R628" s="12" t="s">
        <v>334</v>
      </c>
      <c r="S628" s="12" t="s">
        <v>334</v>
      </c>
      <c r="T628" s="12" t="s">
        <v>334</v>
      </c>
      <c r="U628" s="13">
        <v>40.9</v>
      </c>
      <c r="V628" s="13">
        <v>40.799999999999997</v>
      </c>
      <c r="W628" s="13">
        <v>41</v>
      </c>
      <c r="X628" s="13">
        <v>41</v>
      </c>
      <c r="Y628" s="13">
        <v>40.6</v>
      </c>
      <c r="Z628" s="13">
        <v>40.799999999999997</v>
      </c>
      <c r="AA628" s="13">
        <v>40.799999999999997</v>
      </c>
      <c r="AB628" s="13">
        <v>40.9</v>
      </c>
      <c r="AC628" s="13">
        <v>40.700000000000003</v>
      </c>
      <c r="AD628" s="13">
        <v>40.5</v>
      </c>
      <c r="AE628" s="13">
        <v>40.6</v>
      </c>
      <c r="AF628" s="13">
        <v>40.4</v>
      </c>
      <c r="AG628" s="13">
        <v>40.5</v>
      </c>
      <c r="AH628" s="13">
        <v>40.1</v>
      </c>
      <c r="AI628" s="13">
        <v>39.9</v>
      </c>
      <c r="AJ628" s="13">
        <v>40</v>
      </c>
      <c r="AK628" s="13">
        <v>40.200000000000003</v>
      </c>
      <c r="AL628" s="13">
        <v>40.200000000000003</v>
      </c>
    </row>
    <row r="629" spans="1:38" x14ac:dyDescent="0.2">
      <c r="A629" s="11" t="s">
        <v>310</v>
      </c>
      <c r="B629" s="12" t="s">
        <v>334</v>
      </c>
      <c r="C629" s="12" t="s">
        <v>334</v>
      </c>
      <c r="D629" s="12" t="s">
        <v>334</v>
      </c>
      <c r="E629" s="12" t="s">
        <v>334</v>
      </c>
      <c r="F629" s="12" t="s">
        <v>334</v>
      </c>
      <c r="G629" s="12" t="s">
        <v>334</v>
      </c>
      <c r="H629" s="12" t="s">
        <v>334</v>
      </c>
      <c r="I629" s="12" t="s">
        <v>334</v>
      </c>
      <c r="J629" s="12" t="s">
        <v>334</v>
      </c>
      <c r="K629" s="13">
        <v>31.5</v>
      </c>
      <c r="L629" s="13">
        <v>31.8</v>
      </c>
      <c r="M629" s="13">
        <v>32.200000000000003</v>
      </c>
      <c r="N629" s="13">
        <v>32</v>
      </c>
      <c r="O629" s="13">
        <v>32.4</v>
      </c>
      <c r="P629" s="13">
        <v>32.799999999999997</v>
      </c>
      <c r="Q629" s="13">
        <v>32.9</v>
      </c>
      <c r="R629" s="13">
        <v>33.299999999999997</v>
      </c>
      <c r="S629" s="13">
        <v>33.9</v>
      </c>
      <c r="T629" s="13">
        <v>34.299999999999997</v>
      </c>
      <c r="U629" s="13">
        <v>34.4</v>
      </c>
      <c r="V629" s="13">
        <v>34.1</v>
      </c>
      <c r="W629" s="13">
        <v>36.799999999999997</v>
      </c>
      <c r="X629" s="13">
        <v>37</v>
      </c>
      <c r="Y629" s="13">
        <v>37.1</v>
      </c>
      <c r="Z629" s="13">
        <v>37</v>
      </c>
      <c r="AA629" s="13">
        <v>37.299999999999997</v>
      </c>
      <c r="AB629" s="13">
        <v>37.200000000000003</v>
      </c>
      <c r="AC629" s="13">
        <v>37.299999999999997</v>
      </c>
      <c r="AD629" s="13">
        <v>35.6</v>
      </c>
      <c r="AE629" s="13">
        <v>35.700000000000003</v>
      </c>
      <c r="AF629" s="13">
        <v>36</v>
      </c>
      <c r="AG629" s="13">
        <v>35.9</v>
      </c>
      <c r="AH629" s="13">
        <v>36.299999999999997</v>
      </c>
      <c r="AI629" s="13">
        <v>36.299999999999997</v>
      </c>
      <c r="AJ629" s="13">
        <v>36.299999999999997</v>
      </c>
      <c r="AK629" s="13">
        <v>36.4</v>
      </c>
      <c r="AL629" s="13">
        <v>36.5</v>
      </c>
    </row>
    <row r="630" spans="1:38" x14ac:dyDescent="0.2">
      <c r="A630" s="11" t="s">
        <v>311</v>
      </c>
      <c r="B630" s="12" t="s">
        <v>334</v>
      </c>
      <c r="C630" s="12" t="s">
        <v>334</v>
      </c>
      <c r="D630" s="12" t="s">
        <v>334</v>
      </c>
      <c r="E630" s="12" t="s">
        <v>334</v>
      </c>
      <c r="F630" s="12" t="s">
        <v>334</v>
      </c>
      <c r="G630" s="12" t="s">
        <v>334</v>
      </c>
      <c r="H630" s="12" t="s">
        <v>334</v>
      </c>
      <c r="I630" s="12" t="s">
        <v>334</v>
      </c>
      <c r="J630" s="12" t="s">
        <v>334</v>
      </c>
      <c r="K630" s="12" t="s">
        <v>334</v>
      </c>
      <c r="L630" s="12" t="s">
        <v>334</v>
      </c>
      <c r="M630" s="12" t="s">
        <v>334</v>
      </c>
      <c r="N630" s="12" t="s">
        <v>334</v>
      </c>
      <c r="O630" s="12" t="s">
        <v>334</v>
      </c>
      <c r="P630" s="12" t="s">
        <v>334</v>
      </c>
      <c r="Q630" s="12" t="s">
        <v>334</v>
      </c>
      <c r="R630" s="13">
        <v>38.799999999999997</v>
      </c>
      <c r="S630" s="13">
        <v>39.6</v>
      </c>
      <c r="T630" s="13">
        <v>39.4</v>
      </c>
      <c r="U630" s="13">
        <v>38.9</v>
      </c>
      <c r="V630" s="13">
        <v>39</v>
      </c>
      <c r="W630" s="13">
        <v>39.5</v>
      </c>
      <c r="X630" s="13">
        <v>39.4</v>
      </c>
      <c r="Y630" s="13">
        <v>38.9</v>
      </c>
      <c r="Z630" s="13">
        <v>39.1</v>
      </c>
      <c r="AA630" s="13">
        <v>38.9</v>
      </c>
      <c r="AB630" s="13">
        <v>38.9</v>
      </c>
      <c r="AC630" s="13">
        <v>39.700000000000003</v>
      </c>
      <c r="AD630" s="13">
        <v>39.700000000000003</v>
      </c>
      <c r="AE630" s="13">
        <v>39.4</v>
      </c>
      <c r="AF630" s="13">
        <v>39.5</v>
      </c>
      <c r="AG630" s="13">
        <v>39.4</v>
      </c>
      <c r="AH630" s="13">
        <v>39.200000000000003</v>
      </c>
      <c r="AI630" s="13">
        <v>39.700000000000003</v>
      </c>
      <c r="AJ630" s="13">
        <v>39.6</v>
      </c>
      <c r="AK630" s="13">
        <v>39.299999999999997</v>
      </c>
      <c r="AL630" s="13">
        <v>39.4</v>
      </c>
    </row>
    <row r="631" spans="1:38" x14ac:dyDescent="0.2">
      <c r="A631" s="11" t="s">
        <v>312</v>
      </c>
      <c r="B631" s="12" t="s">
        <v>334</v>
      </c>
      <c r="C631" s="12" t="s">
        <v>334</v>
      </c>
      <c r="D631" s="12" t="s">
        <v>334</v>
      </c>
      <c r="E631" s="12" t="s">
        <v>334</v>
      </c>
      <c r="F631" s="12" t="s">
        <v>334</v>
      </c>
      <c r="G631" s="12" t="s">
        <v>334</v>
      </c>
      <c r="H631" s="12" t="s">
        <v>334</v>
      </c>
      <c r="I631" s="12" t="s">
        <v>334</v>
      </c>
      <c r="J631" s="12" t="s">
        <v>334</v>
      </c>
      <c r="K631" s="12" t="s">
        <v>334</v>
      </c>
      <c r="L631" s="12" t="s">
        <v>334</v>
      </c>
      <c r="M631" s="12" t="s">
        <v>334</v>
      </c>
      <c r="N631" s="12" t="s">
        <v>334</v>
      </c>
      <c r="O631" s="12" t="s">
        <v>334</v>
      </c>
      <c r="P631" s="12" t="s">
        <v>334</v>
      </c>
      <c r="Q631" s="13">
        <v>39.4</v>
      </c>
      <c r="R631" s="13">
        <v>40.299999999999997</v>
      </c>
      <c r="S631" s="13">
        <v>40.1</v>
      </c>
      <c r="T631" s="13">
        <v>40.6</v>
      </c>
      <c r="U631" s="13">
        <v>41.1</v>
      </c>
      <c r="V631" s="13">
        <v>40.799999999999997</v>
      </c>
      <c r="W631" s="13">
        <v>40.4</v>
      </c>
      <c r="X631" s="13">
        <v>39.9</v>
      </c>
      <c r="Y631" s="13">
        <v>39.9</v>
      </c>
      <c r="Z631" s="13">
        <v>40.1</v>
      </c>
      <c r="AA631" s="13">
        <v>39.9</v>
      </c>
      <c r="AB631" s="13">
        <v>39.799999999999997</v>
      </c>
      <c r="AC631" s="13">
        <v>39.4</v>
      </c>
      <c r="AD631" s="13">
        <v>39.200000000000003</v>
      </c>
      <c r="AE631" s="13">
        <v>39.299999999999997</v>
      </c>
      <c r="AF631" s="13">
        <v>38.799999999999997</v>
      </c>
      <c r="AG631" s="13">
        <v>39.299999999999997</v>
      </c>
      <c r="AH631" s="13">
        <v>39.700000000000003</v>
      </c>
      <c r="AI631" s="13">
        <v>39.6</v>
      </c>
      <c r="AJ631" s="13">
        <v>39.700000000000003</v>
      </c>
      <c r="AK631" s="13">
        <v>39.6</v>
      </c>
      <c r="AL631" s="13">
        <v>39.9</v>
      </c>
    </row>
    <row r="632" spans="1:38" x14ac:dyDescent="0.2">
      <c r="A632" s="11" t="s">
        <v>313</v>
      </c>
      <c r="B632" s="12" t="s">
        <v>334</v>
      </c>
      <c r="C632" s="12" t="s">
        <v>334</v>
      </c>
      <c r="D632" s="12" t="s">
        <v>334</v>
      </c>
      <c r="E632" s="12" t="s">
        <v>334</v>
      </c>
      <c r="F632" s="12" t="s">
        <v>334</v>
      </c>
      <c r="G632" s="12" t="s">
        <v>334</v>
      </c>
      <c r="H632" s="12" t="s">
        <v>334</v>
      </c>
      <c r="I632" s="12" t="s">
        <v>334</v>
      </c>
      <c r="J632" s="12" t="s">
        <v>334</v>
      </c>
      <c r="K632" s="12" t="s">
        <v>334</v>
      </c>
      <c r="L632" s="12" t="s">
        <v>334</v>
      </c>
      <c r="M632" s="12" t="s">
        <v>334</v>
      </c>
      <c r="N632" s="12" t="s">
        <v>334</v>
      </c>
      <c r="O632" s="12" t="s">
        <v>334</v>
      </c>
      <c r="P632" s="12" t="s">
        <v>334</v>
      </c>
      <c r="Q632" s="13">
        <v>39.5</v>
      </c>
      <c r="R632" s="12" t="s">
        <v>334</v>
      </c>
      <c r="S632" s="13">
        <v>36.299999999999997</v>
      </c>
      <c r="T632" s="13">
        <v>36.1</v>
      </c>
      <c r="U632" s="13">
        <v>35.4</v>
      </c>
      <c r="V632" s="13">
        <v>36.200000000000003</v>
      </c>
      <c r="W632" s="13">
        <v>36.799999999999997</v>
      </c>
      <c r="X632" s="13">
        <v>37</v>
      </c>
      <c r="Y632" s="13">
        <v>37.799999999999997</v>
      </c>
      <c r="Z632" s="13">
        <v>38.4</v>
      </c>
      <c r="AA632" s="13">
        <v>38.700000000000003</v>
      </c>
      <c r="AB632" s="13">
        <v>38</v>
      </c>
      <c r="AC632" s="13">
        <v>38.1</v>
      </c>
      <c r="AD632" s="13">
        <v>38.299999999999997</v>
      </c>
      <c r="AE632" s="13">
        <v>38.200000000000003</v>
      </c>
      <c r="AF632" s="13">
        <v>38.299999999999997</v>
      </c>
      <c r="AG632" s="13">
        <v>38.200000000000003</v>
      </c>
      <c r="AH632" s="13">
        <v>38.4</v>
      </c>
      <c r="AI632" s="13">
        <v>38.6</v>
      </c>
      <c r="AJ632" s="13">
        <v>38.799999999999997</v>
      </c>
      <c r="AK632" s="13">
        <v>39.1</v>
      </c>
      <c r="AL632" s="13">
        <v>39.299999999999997</v>
      </c>
    </row>
    <row r="633" spans="1:38" x14ac:dyDescent="0.2">
      <c r="A633" s="11" t="s">
        <v>314</v>
      </c>
      <c r="B633" s="12" t="s">
        <v>334</v>
      </c>
      <c r="C633" s="12" t="s">
        <v>334</v>
      </c>
      <c r="D633" s="12" t="s">
        <v>334</v>
      </c>
      <c r="E633" s="12" t="s">
        <v>334</v>
      </c>
      <c r="F633" s="12" t="s">
        <v>334</v>
      </c>
      <c r="G633" s="12" t="s">
        <v>334</v>
      </c>
      <c r="H633" s="12" t="s">
        <v>334</v>
      </c>
      <c r="I633" s="12" t="s">
        <v>334</v>
      </c>
      <c r="J633" s="12" t="s">
        <v>334</v>
      </c>
      <c r="K633" s="13">
        <v>52.5</v>
      </c>
      <c r="L633" s="13">
        <v>39.299999999999997</v>
      </c>
      <c r="M633" s="13">
        <v>39.1</v>
      </c>
      <c r="N633" s="13">
        <v>39.6</v>
      </c>
      <c r="O633" s="13">
        <v>39.200000000000003</v>
      </c>
      <c r="P633" s="13">
        <v>39.1</v>
      </c>
      <c r="Q633" s="13">
        <v>38.700000000000003</v>
      </c>
      <c r="R633" s="13">
        <v>39.4</v>
      </c>
      <c r="S633" s="13">
        <v>39.700000000000003</v>
      </c>
      <c r="T633" s="13">
        <v>39.200000000000003</v>
      </c>
      <c r="U633" s="13">
        <v>39.200000000000003</v>
      </c>
      <c r="V633" s="13">
        <v>40.200000000000003</v>
      </c>
      <c r="W633" s="13">
        <v>40.6</v>
      </c>
      <c r="X633" s="13">
        <v>40.9</v>
      </c>
      <c r="Y633" s="13">
        <v>40.200000000000003</v>
      </c>
      <c r="Z633" s="13">
        <v>39.799999999999997</v>
      </c>
      <c r="AA633" s="13">
        <v>39.799999999999997</v>
      </c>
      <c r="AB633" s="13">
        <v>40.299999999999997</v>
      </c>
      <c r="AC633" s="13">
        <v>40.200000000000003</v>
      </c>
      <c r="AD633" s="13">
        <v>39.9</v>
      </c>
      <c r="AE633" s="13">
        <v>40.4</v>
      </c>
      <c r="AF633" s="13">
        <v>40.6</v>
      </c>
      <c r="AG633" s="13">
        <v>40.799999999999997</v>
      </c>
      <c r="AH633" s="13">
        <v>40.799999999999997</v>
      </c>
      <c r="AI633" s="13">
        <v>40.799999999999997</v>
      </c>
      <c r="AJ633" s="13">
        <v>41</v>
      </c>
      <c r="AK633" s="13">
        <v>40.6</v>
      </c>
      <c r="AL633" s="13">
        <v>40.6</v>
      </c>
    </row>
    <row r="634" spans="1:38" x14ac:dyDescent="0.2">
      <c r="A634" s="11" t="s">
        <v>315</v>
      </c>
      <c r="B634" s="12" t="s">
        <v>334</v>
      </c>
      <c r="C634" s="12" t="s">
        <v>334</v>
      </c>
      <c r="D634" s="12" t="s">
        <v>334</v>
      </c>
      <c r="E634" s="12" t="s">
        <v>334</v>
      </c>
      <c r="F634" s="12" t="s">
        <v>334</v>
      </c>
      <c r="G634" s="12" t="s">
        <v>334</v>
      </c>
      <c r="H634" s="12" t="s">
        <v>334</v>
      </c>
      <c r="I634" s="12" t="s">
        <v>334</v>
      </c>
      <c r="J634" s="12" t="s">
        <v>334</v>
      </c>
      <c r="K634" s="12" t="s">
        <v>334</v>
      </c>
      <c r="L634" s="12" t="s">
        <v>334</v>
      </c>
      <c r="M634" s="12" t="s">
        <v>334</v>
      </c>
      <c r="N634" s="12" t="s">
        <v>334</v>
      </c>
      <c r="O634" s="13">
        <v>39.299999999999997</v>
      </c>
      <c r="P634" s="13">
        <v>39.4</v>
      </c>
      <c r="Q634" s="13">
        <v>39.9</v>
      </c>
      <c r="R634" s="13">
        <v>39.6</v>
      </c>
      <c r="S634" s="13">
        <v>39.9</v>
      </c>
      <c r="T634" s="13">
        <v>40.1</v>
      </c>
      <c r="U634" s="13">
        <v>40.1</v>
      </c>
      <c r="V634" s="13">
        <v>40</v>
      </c>
      <c r="W634" s="13">
        <v>40</v>
      </c>
      <c r="X634" s="13">
        <v>39.700000000000003</v>
      </c>
      <c r="Y634" s="13">
        <v>40.200000000000003</v>
      </c>
      <c r="Z634" s="13">
        <v>40.200000000000003</v>
      </c>
      <c r="AA634" s="13">
        <v>40.1</v>
      </c>
      <c r="AB634" s="13">
        <v>40</v>
      </c>
      <c r="AC634" s="13">
        <v>40</v>
      </c>
      <c r="AD634" s="13">
        <v>40.1</v>
      </c>
      <c r="AE634" s="13">
        <v>39.9</v>
      </c>
      <c r="AF634" s="13">
        <v>40</v>
      </c>
      <c r="AG634" s="13">
        <v>40.5</v>
      </c>
      <c r="AH634" s="13">
        <v>40.5</v>
      </c>
      <c r="AI634" s="13">
        <v>40</v>
      </c>
      <c r="AJ634" s="13">
        <v>40.1</v>
      </c>
      <c r="AK634" s="13">
        <v>40.1</v>
      </c>
      <c r="AL634" s="13">
        <v>40.1</v>
      </c>
    </row>
    <row r="635" spans="1:38" x14ac:dyDescent="0.2">
      <c r="A635" s="11" t="s">
        <v>316</v>
      </c>
      <c r="B635" s="12" t="s">
        <v>334</v>
      </c>
      <c r="C635" s="12" t="s">
        <v>334</v>
      </c>
      <c r="D635" s="12" t="s">
        <v>334</v>
      </c>
      <c r="E635" s="12" t="s">
        <v>334</v>
      </c>
      <c r="F635" s="12" t="s">
        <v>334</v>
      </c>
      <c r="G635" s="12" t="s">
        <v>334</v>
      </c>
      <c r="H635" s="12" t="s">
        <v>334</v>
      </c>
      <c r="I635" s="12" t="s">
        <v>334</v>
      </c>
      <c r="J635" s="12" t="s">
        <v>334</v>
      </c>
      <c r="K635" s="12" t="s">
        <v>334</v>
      </c>
      <c r="L635" s="12" t="s">
        <v>334</v>
      </c>
      <c r="M635" s="12" t="s">
        <v>334</v>
      </c>
      <c r="N635" s="12" t="s">
        <v>334</v>
      </c>
      <c r="O635" s="12" t="s">
        <v>334</v>
      </c>
      <c r="P635" s="12" t="s">
        <v>334</v>
      </c>
      <c r="Q635" s="12" t="s">
        <v>334</v>
      </c>
      <c r="R635" s="12" t="s">
        <v>334</v>
      </c>
      <c r="S635" s="13">
        <v>39.299999999999997</v>
      </c>
      <c r="T635" s="13">
        <v>38.1</v>
      </c>
      <c r="U635" s="13">
        <v>38.5</v>
      </c>
      <c r="V635" s="13">
        <v>38.1</v>
      </c>
      <c r="W635" s="13">
        <v>38</v>
      </c>
      <c r="X635" s="13">
        <v>39.4</v>
      </c>
      <c r="Y635" s="13">
        <v>38.1</v>
      </c>
      <c r="Z635" s="13">
        <v>38.4</v>
      </c>
      <c r="AA635" s="13">
        <v>38.5</v>
      </c>
      <c r="AB635" s="13">
        <v>38.799999999999997</v>
      </c>
      <c r="AC635" s="13">
        <v>39.9</v>
      </c>
      <c r="AD635" s="13">
        <v>39.5</v>
      </c>
      <c r="AE635" s="13">
        <v>40.1</v>
      </c>
      <c r="AF635" s="13">
        <v>39.200000000000003</v>
      </c>
      <c r="AG635" s="13">
        <v>39.1</v>
      </c>
      <c r="AH635" s="13">
        <v>39.1</v>
      </c>
      <c r="AI635" s="13">
        <v>39.299999999999997</v>
      </c>
      <c r="AJ635" s="13">
        <v>39.6</v>
      </c>
      <c r="AK635" s="13">
        <v>39.9</v>
      </c>
      <c r="AL635" s="13">
        <v>40.9</v>
      </c>
    </row>
    <row r="636" spans="1:38" x14ac:dyDescent="0.2">
      <c r="A636" s="11" t="s">
        <v>317</v>
      </c>
      <c r="B636" s="12" t="s">
        <v>334</v>
      </c>
      <c r="C636" s="12" t="s">
        <v>334</v>
      </c>
      <c r="D636" s="12" t="s">
        <v>334</v>
      </c>
      <c r="E636" s="12" t="s">
        <v>334</v>
      </c>
      <c r="F636" s="12" t="s">
        <v>334</v>
      </c>
      <c r="G636" s="12" t="s">
        <v>334</v>
      </c>
      <c r="H636" s="12" t="s">
        <v>334</v>
      </c>
      <c r="I636" s="12" t="s">
        <v>334</v>
      </c>
      <c r="J636" s="12" t="s">
        <v>334</v>
      </c>
      <c r="K636" s="13">
        <v>40.9</v>
      </c>
      <c r="L636" s="13">
        <v>40.9</v>
      </c>
      <c r="M636" s="13">
        <v>40.799999999999997</v>
      </c>
      <c r="N636" s="13">
        <v>41</v>
      </c>
      <c r="O636" s="13">
        <v>41</v>
      </c>
      <c r="P636" s="13">
        <v>40.799999999999997</v>
      </c>
      <c r="Q636" s="13">
        <v>40.200000000000003</v>
      </c>
      <c r="R636" s="13">
        <v>40.4</v>
      </c>
      <c r="S636" s="13">
        <v>40.200000000000003</v>
      </c>
      <c r="T636" s="13">
        <v>40.4</v>
      </c>
      <c r="U636" s="13">
        <v>39.799999999999997</v>
      </c>
      <c r="V636" s="13">
        <v>39.6</v>
      </c>
      <c r="W636" s="13">
        <v>40</v>
      </c>
      <c r="X636" s="13">
        <v>40.299999999999997</v>
      </c>
      <c r="Y636" s="13">
        <v>40.4</v>
      </c>
      <c r="Z636" s="13">
        <v>40.299999999999997</v>
      </c>
      <c r="AA636" s="13">
        <v>40.4</v>
      </c>
      <c r="AB636" s="13">
        <v>40.4</v>
      </c>
      <c r="AC636" s="13">
        <v>40.200000000000003</v>
      </c>
      <c r="AD636" s="13">
        <v>40.1</v>
      </c>
      <c r="AE636" s="13">
        <v>40</v>
      </c>
      <c r="AF636" s="13">
        <v>39.799999999999997</v>
      </c>
      <c r="AG636" s="13">
        <v>40</v>
      </c>
      <c r="AH636" s="13">
        <v>40</v>
      </c>
      <c r="AI636" s="13">
        <v>40</v>
      </c>
      <c r="AJ636" s="13">
        <v>40</v>
      </c>
      <c r="AK636" s="13">
        <v>39.9</v>
      </c>
      <c r="AL636" s="13">
        <v>39.799999999999997</v>
      </c>
    </row>
    <row r="637" spans="1:38" x14ac:dyDescent="0.2">
      <c r="A637" s="11" t="s">
        <v>318</v>
      </c>
      <c r="B637" s="12" t="s">
        <v>334</v>
      </c>
      <c r="C637" s="12" t="s">
        <v>334</v>
      </c>
      <c r="D637" s="12" t="s">
        <v>334</v>
      </c>
      <c r="E637" s="12" t="s">
        <v>334</v>
      </c>
      <c r="F637" s="12" t="s">
        <v>334</v>
      </c>
      <c r="G637" s="12" t="s">
        <v>334</v>
      </c>
      <c r="H637" s="12" t="s">
        <v>334</v>
      </c>
      <c r="I637" s="12" t="s">
        <v>334</v>
      </c>
      <c r="J637" s="12" t="s">
        <v>334</v>
      </c>
      <c r="K637" s="12" t="s">
        <v>334</v>
      </c>
      <c r="L637" s="12" t="s">
        <v>334</v>
      </c>
      <c r="M637" s="12" t="s">
        <v>334</v>
      </c>
      <c r="N637" s="13">
        <v>41.4</v>
      </c>
      <c r="O637" s="13">
        <v>42</v>
      </c>
      <c r="P637" s="13">
        <v>42</v>
      </c>
      <c r="Q637" s="13">
        <v>41.8</v>
      </c>
      <c r="R637" s="13">
        <v>42.1</v>
      </c>
      <c r="S637" s="13">
        <v>41.9</v>
      </c>
      <c r="T637" s="13">
        <v>42</v>
      </c>
      <c r="U637" s="13">
        <v>42.3</v>
      </c>
      <c r="V637" s="13">
        <v>42.1</v>
      </c>
      <c r="W637" s="13">
        <v>47</v>
      </c>
      <c r="X637" s="13">
        <v>46.2</v>
      </c>
      <c r="Y637" s="13">
        <v>45.7</v>
      </c>
      <c r="Z637" s="13">
        <v>45.5</v>
      </c>
      <c r="AA637" s="13">
        <v>45.5</v>
      </c>
      <c r="AB637" s="13">
        <v>45.1</v>
      </c>
      <c r="AC637" s="13">
        <v>45.2</v>
      </c>
      <c r="AD637" s="13">
        <v>44.7</v>
      </c>
      <c r="AE637" s="13">
        <v>44.7</v>
      </c>
      <c r="AF637" s="13">
        <v>44.1</v>
      </c>
      <c r="AG637" s="13">
        <v>44</v>
      </c>
      <c r="AH637" s="13">
        <v>43.6</v>
      </c>
      <c r="AI637" s="13">
        <v>43.7</v>
      </c>
      <c r="AJ637" s="13">
        <v>43.3</v>
      </c>
      <c r="AK637" s="13">
        <v>43</v>
      </c>
      <c r="AL637" s="13">
        <v>42.8</v>
      </c>
    </row>
    <row r="638" spans="1:38" x14ac:dyDescent="0.2">
      <c r="A638" s="11" t="s">
        <v>319</v>
      </c>
      <c r="B638" s="12" t="s">
        <v>334</v>
      </c>
      <c r="C638" s="12" t="s">
        <v>334</v>
      </c>
      <c r="D638" s="12" t="s">
        <v>334</v>
      </c>
      <c r="E638" s="12" t="s">
        <v>334</v>
      </c>
      <c r="F638" s="12" t="s">
        <v>334</v>
      </c>
      <c r="G638" s="12" t="s">
        <v>334</v>
      </c>
      <c r="H638" s="12" t="s">
        <v>334</v>
      </c>
      <c r="I638" s="12" t="s">
        <v>334</v>
      </c>
      <c r="J638" s="12" t="s">
        <v>334</v>
      </c>
      <c r="K638" s="12" t="s">
        <v>334</v>
      </c>
      <c r="L638" s="12" t="s">
        <v>334</v>
      </c>
      <c r="M638" s="12" t="s">
        <v>334</v>
      </c>
      <c r="N638" s="12" t="s">
        <v>334</v>
      </c>
      <c r="O638" s="12" t="s">
        <v>334</v>
      </c>
      <c r="P638" s="12" t="s">
        <v>334</v>
      </c>
      <c r="Q638" s="12" t="s">
        <v>334</v>
      </c>
      <c r="R638" s="12" t="s">
        <v>334</v>
      </c>
      <c r="S638" s="12" t="s">
        <v>334</v>
      </c>
      <c r="T638" s="13">
        <v>36</v>
      </c>
      <c r="U638" s="13">
        <v>36.299999999999997</v>
      </c>
      <c r="V638" s="13">
        <v>36.299999999999997</v>
      </c>
      <c r="W638" s="13">
        <v>36</v>
      </c>
      <c r="X638" s="13">
        <v>36.9</v>
      </c>
      <c r="Y638" s="13">
        <v>36.9</v>
      </c>
      <c r="Z638" s="13">
        <v>37.299999999999997</v>
      </c>
      <c r="AA638" s="13">
        <v>37.6</v>
      </c>
      <c r="AB638" s="13">
        <v>38.1</v>
      </c>
      <c r="AC638" s="13">
        <v>38.1</v>
      </c>
      <c r="AD638" s="13">
        <v>38.5</v>
      </c>
      <c r="AE638" s="13">
        <v>38.9</v>
      </c>
      <c r="AF638" s="13">
        <v>39.1</v>
      </c>
      <c r="AG638" s="13">
        <v>39.700000000000003</v>
      </c>
      <c r="AH638" s="13">
        <v>39.9</v>
      </c>
      <c r="AI638" s="13">
        <v>40</v>
      </c>
      <c r="AJ638" s="13">
        <v>40</v>
      </c>
      <c r="AK638" s="13">
        <v>40.1</v>
      </c>
      <c r="AL638" s="13">
        <v>40.1</v>
      </c>
    </row>
    <row r="639" spans="1:38" x14ac:dyDescent="0.2">
      <c r="A639" s="11" t="s">
        <v>320</v>
      </c>
      <c r="B639" s="12" t="s">
        <v>334</v>
      </c>
      <c r="C639" s="12" t="s">
        <v>334</v>
      </c>
      <c r="D639" s="12" t="s">
        <v>334</v>
      </c>
      <c r="E639" s="12" t="s">
        <v>334</v>
      </c>
      <c r="F639" s="12" t="s">
        <v>334</v>
      </c>
      <c r="G639" s="12" t="s">
        <v>334</v>
      </c>
      <c r="H639" s="12" t="s">
        <v>334</v>
      </c>
      <c r="I639" s="12" t="s">
        <v>334</v>
      </c>
      <c r="J639" s="12" t="s">
        <v>334</v>
      </c>
      <c r="K639" s="13">
        <v>35.799999999999997</v>
      </c>
      <c r="L639" s="13">
        <v>35</v>
      </c>
      <c r="M639" s="13">
        <v>34.5</v>
      </c>
      <c r="N639" s="13">
        <v>35.5</v>
      </c>
      <c r="O639" s="13">
        <v>35.700000000000003</v>
      </c>
      <c r="P639" s="13">
        <v>35.200000000000003</v>
      </c>
      <c r="Q639" s="13">
        <v>36.9</v>
      </c>
      <c r="R639" s="13">
        <v>37.299999999999997</v>
      </c>
      <c r="S639" s="13">
        <v>37.1</v>
      </c>
      <c r="T639" s="13">
        <v>37.700000000000003</v>
      </c>
      <c r="U639" s="13">
        <v>37.4</v>
      </c>
      <c r="V639" s="13">
        <v>37.9</v>
      </c>
      <c r="W639" s="13">
        <v>38.200000000000003</v>
      </c>
      <c r="X639" s="13">
        <v>38.700000000000003</v>
      </c>
      <c r="Y639" s="13">
        <v>38.9</v>
      </c>
      <c r="Z639" s="13">
        <v>38.9</v>
      </c>
      <c r="AA639" s="13">
        <v>39</v>
      </c>
      <c r="AB639" s="13">
        <v>38.9</v>
      </c>
      <c r="AC639" s="13">
        <v>39</v>
      </c>
      <c r="AD639" s="13">
        <v>40.9</v>
      </c>
      <c r="AE639" s="13">
        <v>41.1</v>
      </c>
      <c r="AF639" s="13">
        <v>41.3</v>
      </c>
      <c r="AG639" s="13">
        <v>41.9</v>
      </c>
      <c r="AH639" s="13">
        <v>41.5</v>
      </c>
      <c r="AI639" s="13">
        <v>41</v>
      </c>
      <c r="AJ639" s="13">
        <v>40.9</v>
      </c>
      <c r="AK639" s="13">
        <v>40.700000000000003</v>
      </c>
      <c r="AL639" s="13">
        <v>40.6</v>
      </c>
    </row>
    <row r="640" spans="1:38" x14ac:dyDescent="0.2">
      <c r="A640" s="11" t="s">
        <v>321</v>
      </c>
      <c r="B640" s="12" t="s">
        <v>334</v>
      </c>
      <c r="C640" s="12" t="s">
        <v>334</v>
      </c>
      <c r="D640" s="12" t="s">
        <v>334</v>
      </c>
      <c r="E640" s="12" t="s">
        <v>334</v>
      </c>
      <c r="F640" s="12" t="s">
        <v>334</v>
      </c>
      <c r="G640" s="12" t="s">
        <v>334</v>
      </c>
      <c r="H640" s="12" t="s">
        <v>334</v>
      </c>
      <c r="I640" s="12" t="s">
        <v>334</v>
      </c>
      <c r="J640" s="12" t="s">
        <v>334</v>
      </c>
      <c r="K640" s="12" t="s">
        <v>334</v>
      </c>
      <c r="L640" s="12" t="s">
        <v>334</v>
      </c>
      <c r="M640" s="12" t="s">
        <v>334</v>
      </c>
      <c r="N640" s="12" t="s">
        <v>334</v>
      </c>
      <c r="O640" s="12" t="s">
        <v>334</v>
      </c>
      <c r="P640" s="13">
        <v>40.1</v>
      </c>
      <c r="Q640" s="13">
        <v>40</v>
      </c>
      <c r="R640" s="13">
        <v>40.200000000000003</v>
      </c>
      <c r="S640" s="13">
        <v>40.4</v>
      </c>
      <c r="T640" s="13">
        <v>40.299999999999997</v>
      </c>
      <c r="U640" s="13">
        <v>40.299999999999997</v>
      </c>
      <c r="V640" s="13">
        <v>40.4</v>
      </c>
      <c r="W640" s="13">
        <v>40.5</v>
      </c>
      <c r="X640" s="13">
        <v>40.5</v>
      </c>
      <c r="Y640" s="13">
        <v>40.1</v>
      </c>
      <c r="Z640" s="13">
        <v>40.200000000000003</v>
      </c>
      <c r="AA640" s="13">
        <v>40.200000000000003</v>
      </c>
      <c r="AB640" s="13">
        <v>40.1</v>
      </c>
      <c r="AC640" s="13">
        <v>40.1</v>
      </c>
      <c r="AD640" s="13">
        <v>40</v>
      </c>
      <c r="AE640" s="13">
        <v>40</v>
      </c>
      <c r="AF640" s="13">
        <v>40.1</v>
      </c>
      <c r="AG640" s="13">
        <v>40.1</v>
      </c>
      <c r="AH640" s="13">
        <v>40</v>
      </c>
      <c r="AI640" s="13">
        <v>40</v>
      </c>
      <c r="AJ640" s="13">
        <v>39.9</v>
      </c>
      <c r="AK640" s="13">
        <v>40</v>
      </c>
      <c r="AL640" s="13">
        <v>39.9</v>
      </c>
    </row>
    <row r="641" spans="1:38" x14ac:dyDescent="0.2">
      <c r="A641" s="11" t="s">
        <v>322</v>
      </c>
      <c r="B641" s="12" t="s">
        <v>334</v>
      </c>
      <c r="C641" s="12" t="s">
        <v>334</v>
      </c>
      <c r="D641" s="12" t="s">
        <v>334</v>
      </c>
      <c r="E641" s="12" t="s">
        <v>334</v>
      </c>
      <c r="F641" s="12" t="s">
        <v>334</v>
      </c>
      <c r="G641" s="12" t="s">
        <v>334</v>
      </c>
      <c r="H641" s="12" t="s">
        <v>334</v>
      </c>
      <c r="I641" s="12" t="s">
        <v>334</v>
      </c>
      <c r="J641" s="12" t="s">
        <v>334</v>
      </c>
      <c r="K641" s="12" t="s">
        <v>334</v>
      </c>
      <c r="L641" s="12" t="s">
        <v>334</v>
      </c>
      <c r="M641" s="12" t="s">
        <v>334</v>
      </c>
      <c r="N641" s="12" t="s">
        <v>334</v>
      </c>
      <c r="O641" s="13">
        <v>41.8</v>
      </c>
      <c r="P641" s="13">
        <v>41.5</v>
      </c>
      <c r="Q641" s="13">
        <v>41.7</v>
      </c>
      <c r="R641" s="13">
        <v>41.8</v>
      </c>
      <c r="S641" s="13">
        <v>41.4</v>
      </c>
      <c r="T641" s="13">
        <v>41.6</v>
      </c>
      <c r="U641" s="13">
        <v>42</v>
      </c>
      <c r="V641" s="13">
        <v>41.4</v>
      </c>
      <c r="W641" s="13">
        <v>42.2</v>
      </c>
      <c r="X641" s="13">
        <v>42</v>
      </c>
      <c r="Y641" s="13">
        <v>41.6</v>
      </c>
      <c r="Z641" s="13">
        <v>41.4</v>
      </c>
      <c r="AA641" s="13">
        <v>41.5</v>
      </c>
      <c r="AB641" s="13">
        <v>41.5</v>
      </c>
      <c r="AC641" s="13">
        <v>41.3</v>
      </c>
      <c r="AD641" s="13">
        <v>41.1</v>
      </c>
      <c r="AE641" s="13">
        <v>41.2</v>
      </c>
      <c r="AF641" s="13">
        <v>41.1</v>
      </c>
      <c r="AG641" s="13">
        <v>41.1</v>
      </c>
      <c r="AH641" s="13">
        <v>41.1</v>
      </c>
      <c r="AI641" s="13">
        <v>40.9</v>
      </c>
      <c r="AJ641" s="13">
        <v>41</v>
      </c>
      <c r="AK641" s="13">
        <v>40.9</v>
      </c>
      <c r="AL641" s="13">
        <v>41</v>
      </c>
    </row>
    <row r="642" spans="1:38" x14ac:dyDescent="0.2">
      <c r="A642" s="11" t="s">
        <v>323</v>
      </c>
      <c r="B642" s="12" t="s">
        <v>334</v>
      </c>
      <c r="C642" s="12" t="s">
        <v>334</v>
      </c>
      <c r="D642" s="12" t="s">
        <v>334</v>
      </c>
      <c r="E642" s="12" t="s">
        <v>334</v>
      </c>
      <c r="F642" s="12" t="s">
        <v>334</v>
      </c>
      <c r="G642" s="12" t="s">
        <v>334</v>
      </c>
      <c r="H642" s="12" t="s">
        <v>334</v>
      </c>
      <c r="I642" s="12" t="s">
        <v>334</v>
      </c>
      <c r="J642" s="12" t="s">
        <v>334</v>
      </c>
      <c r="K642" s="12" t="s">
        <v>334</v>
      </c>
      <c r="L642" s="12" t="s">
        <v>334</v>
      </c>
      <c r="M642" s="12" t="s">
        <v>334</v>
      </c>
      <c r="N642" s="12" t="s">
        <v>334</v>
      </c>
      <c r="O642" s="12" t="s">
        <v>334</v>
      </c>
      <c r="P642" s="12" t="s">
        <v>334</v>
      </c>
      <c r="Q642" s="13">
        <v>41.7</v>
      </c>
      <c r="R642" s="13">
        <v>41.6</v>
      </c>
      <c r="S642" s="13">
        <v>41.7</v>
      </c>
      <c r="T642" s="13">
        <v>42.2</v>
      </c>
      <c r="U642" s="13">
        <v>41.9</v>
      </c>
      <c r="V642" s="13">
        <v>40.5</v>
      </c>
      <c r="W642" s="13">
        <v>40.6</v>
      </c>
      <c r="X642" s="13">
        <v>40.6</v>
      </c>
      <c r="Y642" s="13">
        <v>40.700000000000003</v>
      </c>
      <c r="Z642" s="13">
        <v>40.799999999999997</v>
      </c>
      <c r="AA642" s="13">
        <v>41</v>
      </c>
      <c r="AB642" s="13">
        <v>41.1</v>
      </c>
      <c r="AC642" s="13">
        <v>40.799999999999997</v>
      </c>
      <c r="AD642" s="13">
        <v>40.700000000000003</v>
      </c>
      <c r="AE642" s="13">
        <v>40.799999999999997</v>
      </c>
      <c r="AF642" s="13">
        <v>41</v>
      </c>
      <c r="AG642" s="13">
        <v>40.799999999999997</v>
      </c>
      <c r="AH642" s="13">
        <v>40.6</v>
      </c>
      <c r="AI642" s="13">
        <v>40.4</v>
      </c>
      <c r="AJ642" s="13">
        <v>40.4</v>
      </c>
      <c r="AK642" s="13">
        <v>40.200000000000003</v>
      </c>
      <c r="AL642" s="13">
        <v>40.4</v>
      </c>
    </row>
    <row r="643" spans="1:38" x14ac:dyDescent="0.2">
      <c r="A643" s="11" t="s">
        <v>324</v>
      </c>
      <c r="B643" s="12" t="s">
        <v>334</v>
      </c>
      <c r="C643" s="12" t="s">
        <v>334</v>
      </c>
      <c r="D643" s="12" t="s">
        <v>334</v>
      </c>
      <c r="E643" s="12" t="s">
        <v>334</v>
      </c>
      <c r="F643" s="12" t="s">
        <v>334</v>
      </c>
      <c r="G643" s="12" t="s">
        <v>334</v>
      </c>
      <c r="H643" s="12" t="s">
        <v>334</v>
      </c>
      <c r="I643" s="12" t="s">
        <v>334</v>
      </c>
      <c r="J643" s="12" t="s">
        <v>334</v>
      </c>
      <c r="K643" s="12" t="s">
        <v>334</v>
      </c>
      <c r="L643" s="12" t="s">
        <v>334</v>
      </c>
      <c r="M643" s="12" t="s">
        <v>334</v>
      </c>
      <c r="N643" s="12" t="s">
        <v>334</v>
      </c>
      <c r="O643" s="12" t="s">
        <v>334</v>
      </c>
      <c r="P643" s="13">
        <v>39</v>
      </c>
      <c r="Q643" s="13">
        <v>38.9</v>
      </c>
      <c r="R643" s="13">
        <v>38.700000000000003</v>
      </c>
      <c r="S643" s="13">
        <v>38.700000000000003</v>
      </c>
      <c r="T643" s="13">
        <v>38.700000000000003</v>
      </c>
      <c r="U643" s="13">
        <v>38.6</v>
      </c>
      <c r="V643" s="13">
        <v>38.5</v>
      </c>
      <c r="W643" s="13">
        <v>38.6</v>
      </c>
      <c r="X643" s="13">
        <v>38.6</v>
      </c>
      <c r="Y643" s="13">
        <v>38.5</v>
      </c>
      <c r="Z643" s="13">
        <v>38.6</v>
      </c>
      <c r="AA643" s="13">
        <v>38.700000000000003</v>
      </c>
      <c r="AB643" s="13">
        <v>38.5</v>
      </c>
      <c r="AC643" s="13">
        <v>38.6</v>
      </c>
      <c r="AD643" s="13">
        <v>38.9</v>
      </c>
      <c r="AE643" s="13">
        <v>39.1</v>
      </c>
      <c r="AF643" s="13">
        <v>39.1</v>
      </c>
      <c r="AG643" s="13">
        <v>39.1</v>
      </c>
      <c r="AH643" s="13">
        <v>39.200000000000003</v>
      </c>
      <c r="AI643" s="13">
        <v>39.1</v>
      </c>
      <c r="AJ643" s="13">
        <v>39.200000000000003</v>
      </c>
      <c r="AK643" s="13">
        <v>39.299999999999997</v>
      </c>
      <c r="AL643" s="13">
        <v>39.200000000000003</v>
      </c>
    </row>
    <row r="644" spans="1:38" x14ac:dyDescent="0.2">
      <c r="A644" s="11" t="s">
        <v>325</v>
      </c>
      <c r="B644" s="12" t="s">
        <v>334</v>
      </c>
      <c r="C644" s="12" t="s">
        <v>334</v>
      </c>
      <c r="D644" s="12" t="s">
        <v>334</v>
      </c>
      <c r="E644" s="12" t="s">
        <v>334</v>
      </c>
      <c r="F644" s="12" t="s">
        <v>334</v>
      </c>
      <c r="G644" s="12" t="s">
        <v>334</v>
      </c>
      <c r="H644" s="12" t="s">
        <v>334</v>
      </c>
      <c r="I644" s="12" t="s">
        <v>334</v>
      </c>
      <c r="J644" s="12" t="s">
        <v>334</v>
      </c>
      <c r="K644" s="12" t="s">
        <v>334</v>
      </c>
      <c r="L644" s="12" t="s">
        <v>334</v>
      </c>
      <c r="M644" s="12" t="s">
        <v>334</v>
      </c>
      <c r="N644" s="12" t="s">
        <v>334</v>
      </c>
      <c r="O644" s="12" t="s">
        <v>334</v>
      </c>
      <c r="P644" s="13">
        <v>41.3</v>
      </c>
      <c r="Q644" s="13">
        <v>41.7</v>
      </c>
      <c r="R644" s="13">
        <v>41.8</v>
      </c>
      <c r="S644" s="13">
        <v>41.5</v>
      </c>
      <c r="T644" s="13">
        <v>41.1</v>
      </c>
      <c r="U644" s="13">
        <v>41.1</v>
      </c>
      <c r="V644" s="13">
        <v>41.1</v>
      </c>
      <c r="W644" s="13">
        <v>41.1</v>
      </c>
      <c r="X644" s="13">
        <v>41.4</v>
      </c>
      <c r="Y644" s="13">
        <v>41.3</v>
      </c>
      <c r="Z644" s="13">
        <v>41.3</v>
      </c>
      <c r="AA644" s="13">
        <v>41.2</v>
      </c>
      <c r="AB644" s="13">
        <v>41.1</v>
      </c>
      <c r="AC644" s="13">
        <v>41.1</v>
      </c>
      <c r="AD644" s="13">
        <v>40.9</v>
      </c>
      <c r="AE644" s="13">
        <v>40.9</v>
      </c>
      <c r="AF644" s="13">
        <v>40.799999999999997</v>
      </c>
      <c r="AG644" s="13">
        <v>40.799999999999997</v>
      </c>
      <c r="AH644" s="13">
        <v>40.700000000000003</v>
      </c>
      <c r="AI644" s="13">
        <v>40.700000000000003</v>
      </c>
      <c r="AJ644" s="13">
        <v>40.6</v>
      </c>
      <c r="AK644" s="13">
        <v>40.6</v>
      </c>
      <c r="AL644" s="13">
        <v>40.700000000000003</v>
      </c>
    </row>
    <row r="645" spans="1:38" x14ac:dyDescent="0.2">
      <c r="A645" s="11" t="s">
        <v>326</v>
      </c>
      <c r="B645" s="12" t="s">
        <v>334</v>
      </c>
      <c r="C645" s="12" t="s">
        <v>334</v>
      </c>
      <c r="D645" s="12" t="s">
        <v>334</v>
      </c>
      <c r="E645" s="12" t="s">
        <v>334</v>
      </c>
      <c r="F645" s="12" t="s">
        <v>334</v>
      </c>
      <c r="G645" s="12" t="s">
        <v>334</v>
      </c>
      <c r="H645" s="12" t="s">
        <v>334</v>
      </c>
      <c r="I645" s="12" t="s">
        <v>334</v>
      </c>
      <c r="J645" s="12" t="s">
        <v>334</v>
      </c>
      <c r="K645" s="13">
        <v>44.2</v>
      </c>
      <c r="L645" s="13">
        <v>44.7</v>
      </c>
      <c r="M645" s="13">
        <v>44.8</v>
      </c>
      <c r="N645" s="13">
        <v>44.9</v>
      </c>
      <c r="O645" s="13">
        <v>45.2</v>
      </c>
      <c r="P645" s="13">
        <v>44.8</v>
      </c>
      <c r="Q645" s="13">
        <v>45.1</v>
      </c>
      <c r="R645" s="13">
        <v>45</v>
      </c>
      <c r="S645" s="13">
        <v>44.8</v>
      </c>
      <c r="T645" s="13">
        <v>45.5</v>
      </c>
      <c r="U645" s="13">
        <v>45.5</v>
      </c>
      <c r="V645" s="13">
        <v>45</v>
      </c>
      <c r="W645" s="13">
        <v>44.6</v>
      </c>
      <c r="X645" s="13">
        <v>44.4</v>
      </c>
      <c r="Y645" s="13">
        <v>44.1</v>
      </c>
      <c r="Z645" s="13">
        <v>44</v>
      </c>
      <c r="AA645" s="13">
        <v>44</v>
      </c>
      <c r="AB645" s="13">
        <v>43.8</v>
      </c>
      <c r="AC645" s="13">
        <v>43.9</v>
      </c>
      <c r="AD645" s="13">
        <v>43.3</v>
      </c>
      <c r="AE645" s="13">
        <v>43.6</v>
      </c>
      <c r="AF645" s="13">
        <v>43.5</v>
      </c>
      <c r="AG645" s="13">
        <v>43.6</v>
      </c>
      <c r="AH645" s="13">
        <v>43.4</v>
      </c>
      <c r="AI645" s="13">
        <v>43.3</v>
      </c>
      <c r="AJ645" s="13">
        <v>43</v>
      </c>
      <c r="AK645" s="13">
        <v>42.7</v>
      </c>
      <c r="AL645" s="13">
        <v>42.6</v>
      </c>
    </row>
    <row r="646" spans="1:38" x14ac:dyDescent="0.2">
      <c r="A646" s="11" t="s">
        <v>327</v>
      </c>
      <c r="B646" s="12" t="s">
        <v>334</v>
      </c>
      <c r="C646" s="12" t="s">
        <v>334</v>
      </c>
      <c r="D646" s="12" t="s">
        <v>334</v>
      </c>
      <c r="E646" s="12" t="s">
        <v>334</v>
      </c>
      <c r="F646" s="12" t="s">
        <v>334</v>
      </c>
      <c r="G646" s="12" t="s">
        <v>334</v>
      </c>
      <c r="H646" s="12" t="s">
        <v>334</v>
      </c>
      <c r="I646" s="12" t="s">
        <v>334</v>
      </c>
      <c r="J646" s="12" t="s">
        <v>334</v>
      </c>
      <c r="K646" s="12" t="s">
        <v>334</v>
      </c>
      <c r="L646" s="12" t="s">
        <v>334</v>
      </c>
      <c r="M646" s="12" t="s">
        <v>334</v>
      </c>
      <c r="N646" s="13">
        <v>48.8</v>
      </c>
      <c r="O646" s="13">
        <v>48.4</v>
      </c>
      <c r="P646" s="13">
        <v>47.9</v>
      </c>
      <c r="Q646" s="13">
        <v>48.6</v>
      </c>
      <c r="R646" s="13">
        <v>48.4</v>
      </c>
      <c r="S646" s="13">
        <v>48.1</v>
      </c>
      <c r="T646" s="13">
        <v>47.6</v>
      </c>
      <c r="U646" s="13">
        <v>47.2</v>
      </c>
      <c r="V646" s="13">
        <v>45.6</v>
      </c>
      <c r="W646" s="13">
        <v>45.4</v>
      </c>
      <c r="X646" s="13">
        <v>45.1</v>
      </c>
      <c r="Y646" s="13">
        <v>44.8</v>
      </c>
      <c r="Z646" s="13">
        <v>44.5</v>
      </c>
      <c r="AA646" s="13">
        <v>44.4</v>
      </c>
      <c r="AB646" s="13">
        <v>43.4</v>
      </c>
      <c r="AC646" s="13">
        <v>42.8</v>
      </c>
      <c r="AD646" s="13">
        <v>42.5</v>
      </c>
      <c r="AE646" s="13">
        <v>42.3</v>
      </c>
      <c r="AF646" s="13">
        <v>43.2</v>
      </c>
      <c r="AG646" s="13">
        <v>43.1</v>
      </c>
      <c r="AH646" s="13">
        <v>42.8</v>
      </c>
      <c r="AI646" s="13">
        <v>42.7</v>
      </c>
      <c r="AJ646" s="13">
        <v>42.6</v>
      </c>
      <c r="AK646" s="13">
        <v>42.5</v>
      </c>
      <c r="AL646" s="13">
        <v>42.1</v>
      </c>
    </row>
    <row r="647" spans="1:38" x14ac:dyDescent="0.2">
      <c r="A647" s="11" t="s">
        <v>328</v>
      </c>
      <c r="B647" s="12" t="s">
        <v>334</v>
      </c>
      <c r="C647" s="12" t="s">
        <v>334</v>
      </c>
      <c r="D647" s="12" t="s">
        <v>334</v>
      </c>
      <c r="E647" s="12" t="s">
        <v>334</v>
      </c>
      <c r="F647" s="12" t="s">
        <v>334</v>
      </c>
      <c r="G647" s="12" t="s">
        <v>334</v>
      </c>
      <c r="H647" s="12" t="s">
        <v>334</v>
      </c>
      <c r="I647" s="12" t="s">
        <v>334</v>
      </c>
      <c r="J647" s="12" t="s">
        <v>334</v>
      </c>
      <c r="K647" s="12" t="s">
        <v>334</v>
      </c>
      <c r="L647" s="12" t="s">
        <v>334</v>
      </c>
      <c r="M647" s="12" t="s">
        <v>334</v>
      </c>
      <c r="N647" s="12" t="s">
        <v>334</v>
      </c>
      <c r="O647" s="13">
        <v>39.1</v>
      </c>
      <c r="P647" s="13">
        <v>39</v>
      </c>
      <c r="Q647" s="13">
        <v>39.1</v>
      </c>
      <c r="R647" s="13">
        <v>38.9</v>
      </c>
      <c r="S647" s="13">
        <v>38.9</v>
      </c>
      <c r="T647" s="13">
        <v>38.799999999999997</v>
      </c>
      <c r="U647" s="13">
        <v>38.9</v>
      </c>
      <c r="V647" s="13">
        <v>39.299999999999997</v>
      </c>
      <c r="W647" s="13">
        <v>39.4</v>
      </c>
      <c r="X647" s="13">
        <v>39.200000000000003</v>
      </c>
      <c r="Y647" s="13">
        <v>39.1</v>
      </c>
      <c r="Z647" s="13">
        <v>39.200000000000003</v>
      </c>
      <c r="AA647" s="13">
        <v>39.1</v>
      </c>
      <c r="AB647" s="13">
        <v>39</v>
      </c>
      <c r="AC647" s="13">
        <v>39.1</v>
      </c>
      <c r="AD647" s="13">
        <v>38.9</v>
      </c>
      <c r="AE647" s="13">
        <v>39</v>
      </c>
      <c r="AF647" s="13">
        <v>38.9</v>
      </c>
      <c r="AG647" s="13">
        <v>38.799999999999997</v>
      </c>
      <c r="AH647" s="13">
        <v>38.700000000000003</v>
      </c>
      <c r="AI647" s="13">
        <v>38.700000000000003</v>
      </c>
      <c r="AJ647" s="13">
        <v>38.700000000000003</v>
      </c>
      <c r="AK647" s="13">
        <v>38.700000000000003</v>
      </c>
      <c r="AL647" s="13">
        <v>38.6</v>
      </c>
    </row>
    <row r="648" spans="1:38" x14ac:dyDescent="0.2">
      <c r="A648" s="11" t="s">
        <v>329</v>
      </c>
      <c r="B648" s="12" t="s">
        <v>334</v>
      </c>
      <c r="C648" s="12" t="s">
        <v>334</v>
      </c>
      <c r="D648" s="12" t="s">
        <v>334</v>
      </c>
      <c r="E648" s="12" t="s">
        <v>334</v>
      </c>
      <c r="F648" s="12" t="s">
        <v>334</v>
      </c>
      <c r="G648" s="12" t="s">
        <v>334</v>
      </c>
      <c r="H648" s="12" t="s">
        <v>334</v>
      </c>
      <c r="I648" s="12" t="s">
        <v>334</v>
      </c>
      <c r="J648" s="12" t="s">
        <v>334</v>
      </c>
      <c r="K648" s="12" t="s">
        <v>334</v>
      </c>
      <c r="L648" s="12" t="s">
        <v>334</v>
      </c>
      <c r="M648" s="12" t="s">
        <v>334</v>
      </c>
      <c r="N648" s="12" t="s">
        <v>334</v>
      </c>
      <c r="O648" s="13">
        <v>42.9</v>
      </c>
      <c r="P648" s="13">
        <v>43.5</v>
      </c>
      <c r="Q648" s="13">
        <v>44.2</v>
      </c>
      <c r="R648" s="13">
        <v>43.9</v>
      </c>
      <c r="S648" s="13">
        <v>43.5</v>
      </c>
      <c r="T648" s="13">
        <v>43.6</v>
      </c>
      <c r="U648" s="13">
        <v>43.4</v>
      </c>
      <c r="V648" s="13">
        <v>43.2</v>
      </c>
      <c r="W648" s="13">
        <v>43</v>
      </c>
      <c r="X648" s="13">
        <v>43.1</v>
      </c>
      <c r="Y648" s="13">
        <v>43.2</v>
      </c>
      <c r="Z648" s="13">
        <v>43.1</v>
      </c>
      <c r="AA648" s="13">
        <v>43.2</v>
      </c>
      <c r="AB648" s="13">
        <v>43.2</v>
      </c>
      <c r="AC648" s="13">
        <v>43.3</v>
      </c>
      <c r="AD648" s="13">
        <v>43.1</v>
      </c>
      <c r="AE648" s="13">
        <v>43.1</v>
      </c>
      <c r="AF648" s="13">
        <v>43</v>
      </c>
      <c r="AG648" s="13">
        <v>42.8</v>
      </c>
      <c r="AH648" s="13">
        <v>42.8</v>
      </c>
      <c r="AI648" s="13">
        <v>42.6</v>
      </c>
      <c r="AJ648" s="13">
        <v>42.6</v>
      </c>
      <c r="AK648" s="13">
        <v>42.6</v>
      </c>
      <c r="AL648" s="13">
        <v>42.6</v>
      </c>
    </row>
    <row r="649" spans="1:38" x14ac:dyDescent="0.2">
      <c r="A649" s="11" t="s">
        <v>330</v>
      </c>
      <c r="B649" s="12" t="s">
        <v>334</v>
      </c>
      <c r="C649" s="12" t="s">
        <v>334</v>
      </c>
      <c r="D649" s="12" t="s">
        <v>334</v>
      </c>
      <c r="E649" s="12" t="s">
        <v>334</v>
      </c>
      <c r="F649" s="12" t="s">
        <v>334</v>
      </c>
      <c r="G649" s="12" t="s">
        <v>334</v>
      </c>
      <c r="H649" s="12" t="s">
        <v>334</v>
      </c>
      <c r="I649" s="12" t="s">
        <v>334</v>
      </c>
      <c r="J649" s="12" t="s">
        <v>334</v>
      </c>
      <c r="K649" s="12" t="s">
        <v>334</v>
      </c>
      <c r="L649" s="12" t="s">
        <v>334</v>
      </c>
      <c r="M649" s="12" t="s">
        <v>334</v>
      </c>
      <c r="N649" s="12" t="s">
        <v>334</v>
      </c>
      <c r="O649" s="12" t="s">
        <v>334</v>
      </c>
      <c r="P649" s="12" t="s">
        <v>334</v>
      </c>
      <c r="Q649" s="12" t="s">
        <v>334</v>
      </c>
      <c r="R649" s="12" t="s">
        <v>334</v>
      </c>
      <c r="S649" s="12" t="s">
        <v>334</v>
      </c>
      <c r="T649" s="12" t="s">
        <v>334</v>
      </c>
      <c r="U649" s="12" t="s">
        <v>334</v>
      </c>
      <c r="V649" s="12" t="s">
        <v>334</v>
      </c>
      <c r="W649" s="12" t="s">
        <v>334</v>
      </c>
      <c r="X649" s="12" t="s">
        <v>334</v>
      </c>
      <c r="Y649" s="12" t="s">
        <v>334</v>
      </c>
      <c r="Z649" s="12" t="s">
        <v>334</v>
      </c>
      <c r="AA649" s="12" t="s">
        <v>334</v>
      </c>
      <c r="AB649" s="12" t="s">
        <v>334</v>
      </c>
      <c r="AC649" s="12" t="s">
        <v>334</v>
      </c>
      <c r="AD649" s="13">
        <v>41.4</v>
      </c>
      <c r="AE649" s="13">
        <v>41.8</v>
      </c>
      <c r="AF649" s="13">
        <v>41.8</v>
      </c>
      <c r="AG649" s="13">
        <v>41.5</v>
      </c>
      <c r="AH649" s="13">
        <v>41.1</v>
      </c>
      <c r="AI649" s="13">
        <v>41.2</v>
      </c>
      <c r="AJ649" s="13">
        <v>41</v>
      </c>
      <c r="AK649" s="13">
        <v>41.1</v>
      </c>
      <c r="AL649" s="13">
        <v>41.4</v>
      </c>
    </row>
    <row r="650" spans="1:38" x14ac:dyDescent="0.2">
      <c r="A650" s="11" t="s">
        <v>331</v>
      </c>
      <c r="B650" s="12" t="s">
        <v>334</v>
      </c>
      <c r="C650" s="12" t="s">
        <v>334</v>
      </c>
      <c r="D650" s="12" t="s">
        <v>334</v>
      </c>
      <c r="E650" s="12" t="s">
        <v>334</v>
      </c>
      <c r="F650" s="12" t="s">
        <v>334</v>
      </c>
      <c r="G650" s="12" t="s">
        <v>334</v>
      </c>
      <c r="H650" s="12" t="s">
        <v>334</v>
      </c>
      <c r="I650" s="12" t="s">
        <v>334</v>
      </c>
      <c r="J650" s="12" t="s">
        <v>334</v>
      </c>
      <c r="K650" s="12" t="s">
        <v>334</v>
      </c>
      <c r="L650" s="12" t="s">
        <v>334</v>
      </c>
      <c r="M650" s="12" t="s">
        <v>334</v>
      </c>
      <c r="N650" s="12" t="s">
        <v>334</v>
      </c>
      <c r="O650" s="12" t="s">
        <v>334</v>
      </c>
      <c r="P650" s="12" t="s">
        <v>334</v>
      </c>
      <c r="Q650" s="12" t="s">
        <v>334</v>
      </c>
      <c r="R650" s="12" t="s">
        <v>334</v>
      </c>
      <c r="S650" s="12" t="s">
        <v>334</v>
      </c>
      <c r="T650" s="12" t="s">
        <v>334</v>
      </c>
      <c r="U650" s="12" t="s">
        <v>334</v>
      </c>
      <c r="V650" s="12" t="s">
        <v>334</v>
      </c>
      <c r="W650" s="12" t="s">
        <v>334</v>
      </c>
      <c r="X650" s="12" t="s">
        <v>334</v>
      </c>
      <c r="Y650" s="13">
        <v>41.2</v>
      </c>
      <c r="Z650" s="13">
        <v>41.2</v>
      </c>
      <c r="AA650" s="13">
        <v>40.700000000000003</v>
      </c>
      <c r="AB650" s="13">
        <v>40.5</v>
      </c>
      <c r="AC650" s="13">
        <v>40.5</v>
      </c>
      <c r="AD650" s="13">
        <v>40.700000000000003</v>
      </c>
      <c r="AE650" s="13">
        <v>40.5</v>
      </c>
      <c r="AF650" s="13">
        <v>40.6</v>
      </c>
      <c r="AG650" s="13">
        <v>40.5</v>
      </c>
      <c r="AH650" s="13">
        <v>40.299999999999997</v>
      </c>
      <c r="AI650" s="13">
        <v>40.299999999999997</v>
      </c>
      <c r="AJ650" s="13">
        <v>40.6</v>
      </c>
      <c r="AK650" s="13">
        <v>40.4</v>
      </c>
      <c r="AL650" s="13">
        <v>40.200000000000003</v>
      </c>
    </row>
    <row r="651" spans="1:38" x14ac:dyDescent="0.2">
      <c r="A651" s="11" t="s">
        <v>332</v>
      </c>
      <c r="B651" s="12" t="s">
        <v>334</v>
      </c>
      <c r="C651" s="12" t="s">
        <v>334</v>
      </c>
      <c r="D651" s="12" t="s">
        <v>334</v>
      </c>
      <c r="E651" s="12" t="s">
        <v>334</v>
      </c>
      <c r="F651" s="12" t="s">
        <v>334</v>
      </c>
      <c r="G651" s="12" t="s">
        <v>334</v>
      </c>
      <c r="H651" s="12" t="s">
        <v>334</v>
      </c>
      <c r="I651" s="12" t="s">
        <v>334</v>
      </c>
      <c r="J651" s="12" t="s">
        <v>334</v>
      </c>
      <c r="K651" s="12" t="s">
        <v>334</v>
      </c>
      <c r="L651" s="12" t="s">
        <v>334</v>
      </c>
      <c r="M651" s="12" t="s">
        <v>334</v>
      </c>
      <c r="N651" s="12" t="s">
        <v>334</v>
      </c>
      <c r="O651" s="12" t="s">
        <v>334</v>
      </c>
      <c r="P651" s="12" t="s">
        <v>334</v>
      </c>
      <c r="Q651" s="12" t="s">
        <v>334</v>
      </c>
      <c r="R651" s="12" t="s">
        <v>334</v>
      </c>
      <c r="S651" s="12" t="s">
        <v>334</v>
      </c>
      <c r="T651" s="12" t="s">
        <v>334</v>
      </c>
      <c r="U651" s="12" t="s">
        <v>334</v>
      </c>
      <c r="V651" s="12" t="s">
        <v>334</v>
      </c>
      <c r="W651" s="12" t="s">
        <v>334</v>
      </c>
      <c r="X651" s="12" t="s">
        <v>334</v>
      </c>
      <c r="Y651" s="12" t="s">
        <v>334</v>
      </c>
      <c r="Z651" s="12" t="s">
        <v>334</v>
      </c>
      <c r="AA651" s="12" t="s">
        <v>334</v>
      </c>
      <c r="AB651" s="12" t="s">
        <v>334</v>
      </c>
      <c r="AC651" s="13">
        <v>40.6</v>
      </c>
      <c r="AD651" s="12" t="s">
        <v>334</v>
      </c>
      <c r="AE651" s="12" t="s">
        <v>334</v>
      </c>
      <c r="AF651" s="13">
        <v>41.1</v>
      </c>
      <c r="AG651" s="13">
        <v>40.9</v>
      </c>
      <c r="AH651" s="13">
        <v>41.1</v>
      </c>
      <c r="AI651" s="13">
        <v>41</v>
      </c>
      <c r="AJ651" s="13">
        <v>40.799999999999997</v>
      </c>
      <c r="AK651" s="13">
        <v>40.799999999999997</v>
      </c>
      <c r="AL651" s="13">
        <v>40.700000000000003</v>
      </c>
    </row>
    <row r="652" spans="1:38" x14ac:dyDescent="0.2">
      <c r="A652" s="11" t="s">
        <v>333</v>
      </c>
      <c r="B652" s="12" t="s">
        <v>334</v>
      </c>
      <c r="C652" s="12" t="s">
        <v>334</v>
      </c>
      <c r="D652" s="12" t="s">
        <v>334</v>
      </c>
      <c r="E652" s="12" t="s">
        <v>334</v>
      </c>
      <c r="F652" s="12" t="s">
        <v>334</v>
      </c>
      <c r="G652" s="12" t="s">
        <v>334</v>
      </c>
      <c r="H652" s="12" t="s">
        <v>334</v>
      </c>
      <c r="I652" s="12" t="s">
        <v>334</v>
      </c>
      <c r="J652" s="12" t="s">
        <v>334</v>
      </c>
      <c r="K652" s="12" t="s">
        <v>334</v>
      </c>
      <c r="L652" s="12" t="s">
        <v>334</v>
      </c>
      <c r="M652" s="12" t="s">
        <v>334</v>
      </c>
      <c r="N652" s="12" t="s">
        <v>334</v>
      </c>
      <c r="O652" s="12" t="s">
        <v>334</v>
      </c>
      <c r="P652" s="12" t="s">
        <v>334</v>
      </c>
      <c r="Q652" s="12" t="s">
        <v>334</v>
      </c>
      <c r="R652" s="12" t="s">
        <v>334</v>
      </c>
      <c r="S652" s="12" t="s">
        <v>334</v>
      </c>
      <c r="T652" s="12" t="s">
        <v>334</v>
      </c>
      <c r="U652" s="12" t="s">
        <v>334</v>
      </c>
      <c r="V652" s="12" t="s">
        <v>334</v>
      </c>
      <c r="W652" s="12" t="s">
        <v>334</v>
      </c>
      <c r="X652" s="12" t="s">
        <v>334</v>
      </c>
      <c r="Y652" s="13">
        <v>43.8</v>
      </c>
      <c r="Z652" s="13">
        <v>42.9</v>
      </c>
      <c r="AA652" s="13">
        <v>42.7</v>
      </c>
      <c r="AB652" s="13">
        <v>42.6</v>
      </c>
      <c r="AC652" s="13">
        <v>42.5</v>
      </c>
      <c r="AD652" s="13">
        <v>43</v>
      </c>
      <c r="AE652" s="13">
        <v>42.3</v>
      </c>
      <c r="AF652" s="13">
        <v>42.1</v>
      </c>
      <c r="AG652" s="13">
        <v>41.8</v>
      </c>
      <c r="AH652" s="13">
        <v>41.7</v>
      </c>
      <c r="AI652" s="13">
        <v>41.2</v>
      </c>
      <c r="AJ652" s="13">
        <v>41.3</v>
      </c>
      <c r="AK652" s="13">
        <v>41.1</v>
      </c>
      <c r="AL652" s="13">
        <v>41.2</v>
      </c>
    </row>
    <row r="653" spans="1:38" ht="14.25" x14ac:dyDescent="0.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row>
    <row r="654" spans="1:38" ht="14.25" x14ac:dyDescent="0.2">
      <c r="A654" s="8" t="s">
        <v>335</v>
      </c>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row>
    <row r="655" spans="1:38" ht="14.25" x14ac:dyDescent="0.2">
      <c r="A655" s="8" t="s">
        <v>334</v>
      </c>
      <c r="B655" s="8" t="s">
        <v>336</v>
      </c>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row>
    <row r="656" spans="1:38" ht="14.25" x14ac:dyDescent="0.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row>
    <row r="657" spans="1:38" ht="14.25" x14ac:dyDescent="0.2">
      <c r="A657" s="8" t="s">
        <v>249</v>
      </c>
      <c r="B657" s="8" t="s">
        <v>250</v>
      </c>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row>
    <row r="658" spans="1:38" ht="14.25" x14ac:dyDescent="0.2">
      <c r="A658" s="8" t="s">
        <v>251</v>
      </c>
      <c r="B658" s="8" t="s">
        <v>342</v>
      </c>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row>
    <row r="659" spans="1:38" ht="14.25" x14ac:dyDescent="0.2">
      <c r="A659" s="8" t="s">
        <v>252</v>
      </c>
      <c r="B659" s="8" t="s">
        <v>253</v>
      </c>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row>
    <row r="660" spans="1:38" ht="14.25" x14ac:dyDescent="0.2">
      <c r="A660" s="8" t="s">
        <v>254</v>
      </c>
      <c r="B660" s="8" t="s">
        <v>339</v>
      </c>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row>
    <row r="661" spans="1:38" ht="14.25" x14ac:dyDescent="0.2">
      <c r="A661" s="8" t="s">
        <v>255</v>
      </c>
      <c r="B661" s="8" t="s">
        <v>256</v>
      </c>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row>
    <row r="662" spans="1:38" ht="14.25" x14ac:dyDescent="0.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row>
    <row r="663" spans="1:38" x14ac:dyDescent="0.2">
      <c r="A663" s="11" t="s">
        <v>257</v>
      </c>
      <c r="B663" s="11" t="s">
        <v>258</v>
      </c>
      <c r="C663" s="11" t="s">
        <v>259</v>
      </c>
      <c r="D663" s="11" t="s">
        <v>260</v>
      </c>
      <c r="E663" s="11" t="s">
        <v>261</v>
      </c>
      <c r="F663" s="11" t="s">
        <v>262</v>
      </c>
      <c r="G663" s="11" t="s">
        <v>263</v>
      </c>
      <c r="H663" s="11" t="s">
        <v>264</v>
      </c>
      <c r="I663" s="11" t="s">
        <v>265</v>
      </c>
      <c r="J663" s="11" t="s">
        <v>266</v>
      </c>
      <c r="K663" s="11" t="s">
        <v>267</v>
      </c>
      <c r="L663" s="11" t="s">
        <v>268</v>
      </c>
      <c r="M663" s="11" t="s">
        <v>269</v>
      </c>
      <c r="N663" s="11" t="s">
        <v>270</v>
      </c>
      <c r="O663" s="11" t="s">
        <v>271</v>
      </c>
      <c r="P663" s="11" t="s">
        <v>272</v>
      </c>
      <c r="Q663" s="11" t="s">
        <v>273</v>
      </c>
      <c r="R663" s="11" t="s">
        <v>274</v>
      </c>
      <c r="S663" s="11" t="s">
        <v>275</v>
      </c>
      <c r="T663" s="11" t="s">
        <v>276</v>
      </c>
      <c r="U663" s="11" t="s">
        <v>277</v>
      </c>
      <c r="V663" s="11" t="s">
        <v>278</v>
      </c>
      <c r="W663" s="11" t="s">
        <v>279</v>
      </c>
      <c r="X663" s="11" t="s">
        <v>280</v>
      </c>
      <c r="Y663" s="11" t="s">
        <v>281</v>
      </c>
      <c r="Z663" s="11" t="s">
        <v>282</v>
      </c>
      <c r="AA663" s="11" t="s">
        <v>283</v>
      </c>
      <c r="AB663" s="11" t="s">
        <v>284</v>
      </c>
      <c r="AC663" s="11" t="s">
        <v>285</v>
      </c>
      <c r="AD663" s="11" t="s">
        <v>286</v>
      </c>
      <c r="AE663" s="11" t="s">
        <v>287</v>
      </c>
      <c r="AF663" s="11" t="s">
        <v>288</v>
      </c>
      <c r="AG663" s="11" t="s">
        <v>289</v>
      </c>
      <c r="AH663" s="11" t="s">
        <v>290</v>
      </c>
      <c r="AI663" s="11" t="s">
        <v>291</v>
      </c>
      <c r="AJ663" s="11" t="s">
        <v>292</v>
      </c>
      <c r="AK663" s="11" t="s">
        <v>293</v>
      </c>
      <c r="AL663" s="11" t="s">
        <v>294</v>
      </c>
    </row>
    <row r="664" spans="1:38" x14ac:dyDescent="0.2">
      <c r="A664" s="11" t="s">
        <v>295</v>
      </c>
      <c r="B664" s="12" t="s">
        <v>334</v>
      </c>
      <c r="C664" s="12" t="s">
        <v>334</v>
      </c>
      <c r="D664" s="12" t="s">
        <v>334</v>
      </c>
      <c r="E664" s="12" t="s">
        <v>334</v>
      </c>
      <c r="F664" s="12" t="s">
        <v>334</v>
      </c>
      <c r="G664" s="12" t="s">
        <v>334</v>
      </c>
      <c r="H664" s="12" t="s">
        <v>334</v>
      </c>
      <c r="I664" s="12" t="s">
        <v>334</v>
      </c>
      <c r="J664" s="12" t="s">
        <v>334</v>
      </c>
      <c r="K664" s="12" t="s">
        <v>334</v>
      </c>
      <c r="L664" s="12" t="s">
        <v>334</v>
      </c>
      <c r="M664" s="12" t="s">
        <v>334</v>
      </c>
      <c r="N664" s="12" t="s">
        <v>334</v>
      </c>
      <c r="O664" s="12" t="s">
        <v>334</v>
      </c>
      <c r="P664" s="12" t="s">
        <v>334</v>
      </c>
      <c r="Q664" s="12" t="s">
        <v>334</v>
      </c>
      <c r="R664" s="12" t="s">
        <v>334</v>
      </c>
      <c r="S664" s="12" t="s">
        <v>334</v>
      </c>
      <c r="T664" s="12" t="s">
        <v>334</v>
      </c>
      <c r="U664" s="13">
        <v>40.1</v>
      </c>
      <c r="V664" s="13">
        <v>40.200000000000003</v>
      </c>
      <c r="W664" s="13">
        <v>40.299999999999997</v>
      </c>
      <c r="X664" s="13">
        <v>40.299999999999997</v>
      </c>
      <c r="Y664" s="13">
        <v>40.4</v>
      </c>
      <c r="Z664" s="13">
        <v>40.299999999999997</v>
      </c>
      <c r="AA664" s="13">
        <v>40.299999999999997</v>
      </c>
      <c r="AB664" s="13">
        <v>40.299999999999997</v>
      </c>
      <c r="AC664" s="13">
        <v>40.200000000000003</v>
      </c>
      <c r="AD664" s="13">
        <v>40.6</v>
      </c>
      <c r="AE664" s="13">
        <v>40.6</v>
      </c>
      <c r="AF664" s="13">
        <v>40.5</v>
      </c>
      <c r="AG664" s="13">
        <v>40.5</v>
      </c>
      <c r="AH664" s="13">
        <v>40.4</v>
      </c>
      <c r="AI664" s="13">
        <v>40.4</v>
      </c>
      <c r="AJ664" s="13">
        <v>40.4</v>
      </c>
      <c r="AK664" s="13">
        <v>40.299999999999997</v>
      </c>
      <c r="AL664" s="13">
        <v>40.200000000000003</v>
      </c>
    </row>
    <row r="665" spans="1:38" x14ac:dyDescent="0.2">
      <c r="A665" s="11" t="s">
        <v>296</v>
      </c>
      <c r="B665" s="12" t="s">
        <v>334</v>
      </c>
      <c r="C665" s="12" t="s">
        <v>334</v>
      </c>
      <c r="D665" s="12" t="s">
        <v>334</v>
      </c>
      <c r="E665" s="12" t="s">
        <v>334</v>
      </c>
      <c r="F665" s="12" t="s">
        <v>334</v>
      </c>
      <c r="G665" s="12" t="s">
        <v>334</v>
      </c>
      <c r="H665" s="12" t="s">
        <v>334</v>
      </c>
      <c r="I665" s="12" t="s">
        <v>334</v>
      </c>
      <c r="J665" s="12" t="s">
        <v>334</v>
      </c>
      <c r="K665" s="12" t="s">
        <v>334</v>
      </c>
      <c r="L665" s="12" t="s">
        <v>334</v>
      </c>
      <c r="M665" s="12" t="s">
        <v>334</v>
      </c>
      <c r="N665" s="12" t="s">
        <v>334</v>
      </c>
      <c r="O665" s="12" t="s">
        <v>334</v>
      </c>
      <c r="P665" s="12" t="s">
        <v>334</v>
      </c>
      <c r="Q665" s="12" t="s">
        <v>334</v>
      </c>
      <c r="R665" s="12" t="s">
        <v>334</v>
      </c>
      <c r="S665" s="12" t="s">
        <v>334</v>
      </c>
      <c r="T665" s="12" t="s">
        <v>334</v>
      </c>
      <c r="U665" s="13">
        <v>40.299999999999997</v>
      </c>
      <c r="V665" s="13">
        <v>40.4</v>
      </c>
      <c r="W665" s="13">
        <v>40.4</v>
      </c>
      <c r="X665" s="13">
        <v>40.4</v>
      </c>
      <c r="Y665" s="13">
        <v>40.5</v>
      </c>
      <c r="Z665" s="13">
        <v>40.5</v>
      </c>
      <c r="AA665" s="13">
        <v>40.4</v>
      </c>
      <c r="AB665" s="13">
        <v>40.4</v>
      </c>
      <c r="AC665" s="13">
        <v>40.299999999999997</v>
      </c>
      <c r="AD665" s="13">
        <v>40.6</v>
      </c>
      <c r="AE665" s="13">
        <v>40.6</v>
      </c>
      <c r="AF665" s="13">
        <v>40.6</v>
      </c>
      <c r="AG665" s="13">
        <v>40.6</v>
      </c>
      <c r="AH665" s="13">
        <v>40.6</v>
      </c>
      <c r="AI665" s="13">
        <v>40.5</v>
      </c>
      <c r="AJ665" s="13">
        <v>40.5</v>
      </c>
      <c r="AK665" s="13">
        <v>40.4</v>
      </c>
      <c r="AL665" s="13">
        <v>40.4</v>
      </c>
    </row>
    <row r="666" spans="1:38" x14ac:dyDescent="0.2">
      <c r="A666" s="11" t="s">
        <v>297</v>
      </c>
      <c r="B666" s="12" t="s">
        <v>334</v>
      </c>
      <c r="C666" s="12" t="s">
        <v>334</v>
      </c>
      <c r="D666" s="12" t="s">
        <v>334</v>
      </c>
      <c r="E666" s="12" t="s">
        <v>334</v>
      </c>
      <c r="F666" s="12" t="s">
        <v>334</v>
      </c>
      <c r="G666" s="12" t="s">
        <v>334</v>
      </c>
      <c r="H666" s="12" t="s">
        <v>334</v>
      </c>
      <c r="I666" s="12" t="s">
        <v>334</v>
      </c>
      <c r="J666" s="12" t="s">
        <v>334</v>
      </c>
      <c r="K666" s="12" t="s">
        <v>334</v>
      </c>
      <c r="L666" s="12" t="s">
        <v>334</v>
      </c>
      <c r="M666" s="12" t="s">
        <v>334</v>
      </c>
      <c r="N666" s="13">
        <v>40.299999999999997</v>
      </c>
      <c r="O666" s="13">
        <v>40.5</v>
      </c>
      <c r="P666" s="13">
        <v>40.5</v>
      </c>
      <c r="Q666" s="13">
        <v>40.6</v>
      </c>
      <c r="R666" s="13">
        <v>40.5</v>
      </c>
      <c r="S666" s="13">
        <v>40.299999999999997</v>
      </c>
      <c r="T666" s="13">
        <v>40.200000000000003</v>
      </c>
      <c r="U666" s="13">
        <v>40</v>
      </c>
      <c r="V666" s="13">
        <v>40.1</v>
      </c>
      <c r="W666" s="13">
        <v>40.200000000000003</v>
      </c>
      <c r="X666" s="13">
        <v>40.200000000000003</v>
      </c>
      <c r="Y666" s="13">
        <v>40.299999999999997</v>
      </c>
      <c r="Z666" s="13">
        <v>40.200000000000003</v>
      </c>
      <c r="AA666" s="13">
        <v>40.299999999999997</v>
      </c>
      <c r="AB666" s="13">
        <v>40.200000000000003</v>
      </c>
      <c r="AC666" s="13">
        <v>40.200000000000003</v>
      </c>
      <c r="AD666" s="13">
        <v>40.5</v>
      </c>
      <c r="AE666" s="13">
        <v>40.6</v>
      </c>
      <c r="AF666" s="13">
        <v>40.5</v>
      </c>
      <c r="AG666" s="13">
        <v>40.5</v>
      </c>
      <c r="AH666" s="13">
        <v>40.5</v>
      </c>
      <c r="AI666" s="13">
        <v>40.4</v>
      </c>
      <c r="AJ666" s="13">
        <v>40.4</v>
      </c>
      <c r="AK666" s="13">
        <v>40.299999999999997</v>
      </c>
      <c r="AL666" s="13">
        <v>40.200000000000003</v>
      </c>
    </row>
    <row r="667" spans="1:38" x14ac:dyDescent="0.2">
      <c r="A667" s="11" t="s">
        <v>298</v>
      </c>
      <c r="B667" s="12" t="s">
        <v>334</v>
      </c>
      <c r="C667" s="12" t="s">
        <v>334</v>
      </c>
      <c r="D667" s="12" t="s">
        <v>334</v>
      </c>
      <c r="E667" s="12" t="s">
        <v>334</v>
      </c>
      <c r="F667" s="12" t="s">
        <v>334</v>
      </c>
      <c r="G667" s="12" t="s">
        <v>334</v>
      </c>
      <c r="H667" s="12" t="s">
        <v>334</v>
      </c>
      <c r="I667" s="12" t="s">
        <v>334</v>
      </c>
      <c r="J667" s="12" t="s">
        <v>334</v>
      </c>
      <c r="K667" s="12" t="s">
        <v>334</v>
      </c>
      <c r="L667" s="12" t="s">
        <v>334</v>
      </c>
      <c r="M667" s="12" t="s">
        <v>334</v>
      </c>
      <c r="N667" s="12" t="s">
        <v>334</v>
      </c>
      <c r="O667" s="12" t="s">
        <v>334</v>
      </c>
      <c r="P667" s="12" t="s">
        <v>334</v>
      </c>
      <c r="Q667" s="12" t="s">
        <v>334</v>
      </c>
      <c r="R667" s="12" t="s">
        <v>334</v>
      </c>
      <c r="S667" s="13">
        <v>40</v>
      </c>
      <c r="T667" s="13">
        <v>39.9</v>
      </c>
      <c r="U667" s="13">
        <v>39.799999999999997</v>
      </c>
      <c r="V667" s="13">
        <v>39.9</v>
      </c>
      <c r="W667" s="13">
        <v>40</v>
      </c>
      <c r="X667" s="13">
        <v>40.1</v>
      </c>
      <c r="Y667" s="13">
        <v>40.200000000000003</v>
      </c>
      <c r="Z667" s="13">
        <v>40.1</v>
      </c>
      <c r="AA667" s="13">
        <v>40.200000000000003</v>
      </c>
      <c r="AB667" s="13">
        <v>40.1</v>
      </c>
      <c r="AC667" s="13">
        <v>40.1</v>
      </c>
      <c r="AD667" s="13">
        <v>40.5</v>
      </c>
      <c r="AE667" s="13">
        <v>40.5</v>
      </c>
      <c r="AF667" s="13">
        <v>40.5</v>
      </c>
      <c r="AG667" s="13">
        <v>40.4</v>
      </c>
      <c r="AH667" s="13">
        <v>40.4</v>
      </c>
      <c r="AI667" s="13">
        <v>40.299999999999997</v>
      </c>
      <c r="AJ667" s="13">
        <v>40.299999999999997</v>
      </c>
      <c r="AK667" s="13">
        <v>40.200000000000003</v>
      </c>
      <c r="AL667" s="13">
        <v>40.1</v>
      </c>
    </row>
    <row r="668" spans="1:38" x14ac:dyDescent="0.2">
      <c r="A668" s="11" t="s">
        <v>299</v>
      </c>
      <c r="B668" s="12" t="s">
        <v>334</v>
      </c>
      <c r="C668" s="12" t="s">
        <v>334</v>
      </c>
      <c r="D668" s="12" t="s">
        <v>334</v>
      </c>
      <c r="E668" s="12" t="s">
        <v>334</v>
      </c>
      <c r="F668" s="12" t="s">
        <v>334</v>
      </c>
      <c r="G668" s="12" t="s">
        <v>334</v>
      </c>
      <c r="H668" s="12" t="s">
        <v>334</v>
      </c>
      <c r="I668" s="12" t="s">
        <v>334</v>
      </c>
      <c r="J668" s="12" t="s">
        <v>334</v>
      </c>
      <c r="K668" s="12" t="s">
        <v>334</v>
      </c>
      <c r="L668" s="13">
        <v>40</v>
      </c>
      <c r="M668" s="13">
        <v>40</v>
      </c>
      <c r="N668" s="13">
        <v>40</v>
      </c>
      <c r="O668" s="13">
        <v>40.1</v>
      </c>
      <c r="P668" s="13">
        <v>40.299999999999997</v>
      </c>
      <c r="Q668" s="13">
        <v>40.6</v>
      </c>
      <c r="R668" s="13">
        <v>39.700000000000003</v>
      </c>
      <c r="S668" s="13">
        <v>39.4</v>
      </c>
      <c r="T668" s="13">
        <v>40.299999999999997</v>
      </c>
      <c r="U668" s="13">
        <v>40.700000000000003</v>
      </c>
      <c r="V668" s="13">
        <v>40.4</v>
      </c>
      <c r="W668" s="13">
        <v>40.700000000000003</v>
      </c>
      <c r="X668" s="13">
        <v>40.299999999999997</v>
      </c>
      <c r="Y668" s="13">
        <v>40.5</v>
      </c>
      <c r="Z668" s="13">
        <v>40.6</v>
      </c>
      <c r="AA668" s="13">
        <v>40.5</v>
      </c>
      <c r="AB668" s="13">
        <v>40.4</v>
      </c>
      <c r="AC668" s="13">
        <v>40.700000000000003</v>
      </c>
      <c r="AD668" s="13">
        <v>40.299999999999997</v>
      </c>
      <c r="AE668" s="13">
        <v>40.5</v>
      </c>
      <c r="AF668" s="13">
        <v>40.9</v>
      </c>
      <c r="AG668" s="13">
        <v>40.5</v>
      </c>
      <c r="AH668" s="13">
        <v>40.4</v>
      </c>
      <c r="AI668" s="13">
        <v>40.5</v>
      </c>
      <c r="AJ668" s="13">
        <v>40.5</v>
      </c>
      <c r="AK668" s="13">
        <v>40.200000000000003</v>
      </c>
      <c r="AL668" s="13">
        <v>40.299999999999997</v>
      </c>
    </row>
    <row r="669" spans="1:38" x14ac:dyDescent="0.2">
      <c r="A669" s="11" t="s">
        <v>300</v>
      </c>
      <c r="B669" s="12" t="s">
        <v>334</v>
      </c>
      <c r="C669" s="12" t="s">
        <v>334</v>
      </c>
      <c r="D669" s="12" t="s">
        <v>334</v>
      </c>
      <c r="E669" s="12" t="s">
        <v>334</v>
      </c>
      <c r="F669" s="12" t="s">
        <v>334</v>
      </c>
      <c r="G669" s="12" t="s">
        <v>334</v>
      </c>
      <c r="H669" s="12" t="s">
        <v>334</v>
      </c>
      <c r="I669" s="12" t="s">
        <v>334</v>
      </c>
      <c r="J669" s="12" t="s">
        <v>334</v>
      </c>
      <c r="K669" s="12" t="s">
        <v>334</v>
      </c>
      <c r="L669" s="12" t="s">
        <v>334</v>
      </c>
      <c r="M669" s="12" t="s">
        <v>334</v>
      </c>
      <c r="N669" s="12" t="s">
        <v>334</v>
      </c>
      <c r="O669" s="12" t="s">
        <v>334</v>
      </c>
      <c r="P669" s="12" t="s">
        <v>334</v>
      </c>
      <c r="Q669" s="12" t="s">
        <v>334</v>
      </c>
      <c r="R669" s="12" t="s">
        <v>334</v>
      </c>
      <c r="S669" s="12" t="s">
        <v>334</v>
      </c>
      <c r="T669" s="13">
        <v>40.4</v>
      </c>
      <c r="U669" s="13">
        <v>40.5</v>
      </c>
      <c r="V669" s="13">
        <v>40.200000000000003</v>
      </c>
      <c r="W669" s="13">
        <v>40.299999999999997</v>
      </c>
      <c r="X669" s="13">
        <v>40.299999999999997</v>
      </c>
      <c r="Y669" s="13">
        <v>40.4</v>
      </c>
      <c r="Z669" s="13">
        <v>40.5</v>
      </c>
      <c r="AA669" s="13">
        <v>40.5</v>
      </c>
      <c r="AB669" s="13">
        <v>40.4</v>
      </c>
      <c r="AC669" s="13">
        <v>40.299999999999997</v>
      </c>
      <c r="AD669" s="13">
        <v>40.4</v>
      </c>
      <c r="AE669" s="13">
        <v>40.4</v>
      </c>
      <c r="AF669" s="13">
        <v>40.4</v>
      </c>
      <c r="AG669" s="13">
        <v>40.4</v>
      </c>
      <c r="AH669" s="13">
        <v>40.4</v>
      </c>
      <c r="AI669" s="13">
        <v>40.299999999999997</v>
      </c>
      <c r="AJ669" s="13">
        <v>40.4</v>
      </c>
      <c r="AK669" s="13">
        <v>40.299999999999997</v>
      </c>
      <c r="AL669" s="13">
        <v>40.200000000000003</v>
      </c>
    </row>
    <row r="670" spans="1:38" x14ac:dyDescent="0.2">
      <c r="A670" s="11" t="s">
        <v>301</v>
      </c>
      <c r="B670" s="12" t="s">
        <v>334</v>
      </c>
      <c r="C670" s="12" t="s">
        <v>334</v>
      </c>
      <c r="D670" s="12" t="s">
        <v>334</v>
      </c>
      <c r="E670" s="12" t="s">
        <v>334</v>
      </c>
      <c r="F670" s="12" t="s">
        <v>334</v>
      </c>
      <c r="G670" s="12" t="s">
        <v>334</v>
      </c>
      <c r="H670" s="12" t="s">
        <v>334</v>
      </c>
      <c r="I670" s="12" t="s">
        <v>334</v>
      </c>
      <c r="J670" s="12" t="s">
        <v>334</v>
      </c>
      <c r="K670" s="12" t="s">
        <v>334</v>
      </c>
      <c r="L670" s="12" t="s">
        <v>334</v>
      </c>
      <c r="M670" s="12" t="s">
        <v>334</v>
      </c>
      <c r="N670" s="12" t="s">
        <v>334</v>
      </c>
      <c r="O670" s="12" t="s">
        <v>334</v>
      </c>
      <c r="P670" s="13">
        <v>44.2</v>
      </c>
      <c r="Q670" s="13">
        <v>44.2</v>
      </c>
      <c r="R670" s="13">
        <v>44</v>
      </c>
      <c r="S670" s="13">
        <v>43.9</v>
      </c>
      <c r="T670" s="13">
        <v>41.8</v>
      </c>
      <c r="U670" s="13">
        <v>42</v>
      </c>
      <c r="V670" s="13">
        <v>42.2</v>
      </c>
      <c r="W670" s="13">
        <v>42.2</v>
      </c>
      <c r="X670" s="13">
        <v>42.1</v>
      </c>
      <c r="Y670" s="13">
        <v>42.1</v>
      </c>
      <c r="Z670" s="13">
        <v>42.1</v>
      </c>
      <c r="AA670" s="13">
        <v>42.3</v>
      </c>
      <c r="AB670" s="13">
        <v>42.1</v>
      </c>
      <c r="AC670" s="13">
        <v>41.9</v>
      </c>
      <c r="AD670" s="13">
        <v>42</v>
      </c>
      <c r="AE670" s="13">
        <v>42</v>
      </c>
      <c r="AF670" s="13">
        <v>41.7</v>
      </c>
      <c r="AG670" s="13">
        <v>41.4</v>
      </c>
      <c r="AH670" s="13">
        <v>41.4</v>
      </c>
      <c r="AI670" s="13">
        <v>41.3</v>
      </c>
      <c r="AJ670" s="13">
        <v>41.3</v>
      </c>
      <c r="AK670" s="13">
        <v>41.2</v>
      </c>
      <c r="AL670" s="13">
        <v>41.3</v>
      </c>
    </row>
    <row r="671" spans="1:38" x14ac:dyDescent="0.2">
      <c r="A671" s="11" t="s">
        <v>302</v>
      </c>
      <c r="B671" s="12" t="s">
        <v>334</v>
      </c>
      <c r="C671" s="12" t="s">
        <v>334</v>
      </c>
      <c r="D671" s="12" t="s">
        <v>334</v>
      </c>
      <c r="E671" s="12" t="s">
        <v>334</v>
      </c>
      <c r="F671" s="12" t="s">
        <v>334</v>
      </c>
      <c r="G671" s="12" t="s">
        <v>334</v>
      </c>
      <c r="H671" s="12" t="s">
        <v>334</v>
      </c>
      <c r="I671" s="12" t="s">
        <v>334</v>
      </c>
      <c r="J671" s="12" t="s">
        <v>334</v>
      </c>
      <c r="K671" s="13">
        <v>39.299999999999997</v>
      </c>
      <c r="L671" s="13">
        <v>39.1</v>
      </c>
      <c r="M671" s="13">
        <v>40</v>
      </c>
      <c r="N671" s="13">
        <v>39.6</v>
      </c>
      <c r="O671" s="13">
        <v>39.5</v>
      </c>
      <c r="P671" s="13">
        <v>39.200000000000003</v>
      </c>
      <c r="Q671" s="13">
        <v>39.200000000000003</v>
      </c>
      <c r="R671" s="13">
        <v>39.299999999999997</v>
      </c>
      <c r="S671" s="13">
        <v>39.5</v>
      </c>
      <c r="T671" s="13">
        <v>39.5</v>
      </c>
      <c r="U671" s="13">
        <v>39.299999999999997</v>
      </c>
      <c r="V671" s="13">
        <v>39</v>
      </c>
      <c r="W671" s="13">
        <v>39.4</v>
      </c>
      <c r="X671" s="13">
        <v>39.1</v>
      </c>
      <c r="Y671" s="13">
        <v>39.299999999999997</v>
      </c>
      <c r="Z671" s="13">
        <v>37.799999999999997</v>
      </c>
      <c r="AA671" s="13">
        <v>37.700000000000003</v>
      </c>
      <c r="AB671" s="13">
        <v>37.6</v>
      </c>
      <c r="AC671" s="13">
        <v>37.700000000000003</v>
      </c>
      <c r="AD671" s="13">
        <v>38.5</v>
      </c>
      <c r="AE671" s="13">
        <v>38.700000000000003</v>
      </c>
      <c r="AF671" s="13">
        <v>38.6</v>
      </c>
      <c r="AG671" s="13">
        <v>38.799999999999997</v>
      </c>
      <c r="AH671" s="13">
        <v>38.9</v>
      </c>
      <c r="AI671" s="13">
        <v>38.5</v>
      </c>
      <c r="AJ671" s="13">
        <v>38.799999999999997</v>
      </c>
      <c r="AK671" s="13">
        <v>38.700000000000003</v>
      </c>
      <c r="AL671" s="13">
        <v>38.5</v>
      </c>
    </row>
    <row r="672" spans="1:38" x14ac:dyDescent="0.2">
      <c r="A672" s="11" t="s">
        <v>303</v>
      </c>
      <c r="B672" s="12" t="s">
        <v>334</v>
      </c>
      <c r="C672" s="12" t="s">
        <v>334</v>
      </c>
      <c r="D672" s="12" t="s">
        <v>334</v>
      </c>
      <c r="E672" s="12" t="s">
        <v>334</v>
      </c>
      <c r="F672" s="12" t="s">
        <v>334</v>
      </c>
      <c r="G672" s="12" t="s">
        <v>334</v>
      </c>
      <c r="H672" s="12" t="s">
        <v>334</v>
      </c>
      <c r="I672" s="12" t="s">
        <v>334</v>
      </c>
      <c r="J672" s="12" t="s">
        <v>334</v>
      </c>
      <c r="K672" s="13">
        <v>40.200000000000003</v>
      </c>
      <c r="L672" s="13">
        <v>40</v>
      </c>
      <c r="M672" s="13">
        <v>40</v>
      </c>
      <c r="N672" s="13">
        <v>40</v>
      </c>
      <c r="O672" s="13">
        <v>40.4</v>
      </c>
      <c r="P672" s="13">
        <v>40.5</v>
      </c>
      <c r="Q672" s="13">
        <v>40.5</v>
      </c>
      <c r="R672" s="13">
        <v>40.5</v>
      </c>
      <c r="S672" s="13">
        <v>40.5</v>
      </c>
      <c r="T672" s="13">
        <v>40.4</v>
      </c>
      <c r="U672" s="13">
        <v>40.4</v>
      </c>
      <c r="V672" s="13">
        <v>40.1</v>
      </c>
      <c r="W672" s="13">
        <v>40.299999999999997</v>
      </c>
      <c r="X672" s="13">
        <v>40.5</v>
      </c>
      <c r="Y672" s="13">
        <v>40.799999999999997</v>
      </c>
      <c r="Z672" s="13">
        <v>40.6</v>
      </c>
      <c r="AA672" s="13">
        <v>40.700000000000003</v>
      </c>
      <c r="AB672" s="13">
        <v>40.799999999999997</v>
      </c>
      <c r="AC672" s="13">
        <v>40.799999999999997</v>
      </c>
      <c r="AD672" s="13">
        <v>41.2</v>
      </c>
      <c r="AE672" s="13">
        <v>41.3</v>
      </c>
      <c r="AF672" s="13">
        <v>41.1</v>
      </c>
      <c r="AG672" s="13">
        <v>41.1</v>
      </c>
      <c r="AH672" s="13">
        <v>40.9</v>
      </c>
      <c r="AI672" s="13">
        <v>40.9</v>
      </c>
      <c r="AJ672" s="13">
        <v>40.700000000000003</v>
      </c>
      <c r="AK672" s="13">
        <v>40.6</v>
      </c>
      <c r="AL672" s="13">
        <v>40.5</v>
      </c>
    </row>
    <row r="673" spans="1:38" x14ac:dyDescent="0.2">
      <c r="A673" s="11" t="s">
        <v>304</v>
      </c>
      <c r="B673" s="12" t="s">
        <v>334</v>
      </c>
      <c r="C673" s="12" t="s">
        <v>334</v>
      </c>
      <c r="D673" s="12" t="s">
        <v>334</v>
      </c>
      <c r="E673" s="12" t="s">
        <v>334</v>
      </c>
      <c r="F673" s="12" t="s">
        <v>334</v>
      </c>
      <c r="G673" s="12" t="s">
        <v>334</v>
      </c>
      <c r="H673" s="12" t="s">
        <v>334</v>
      </c>
      <c r="I673" s="12" t="s">
        <v>334</v>
      </c>
      <c r="J673" s="12" t="s">
        <v>334</v>
      </c>
      <c r="K673" s="12" t="s">
        <v>334</v>
      </c>
      <c r="L673" s="12" t="s">
        <v>334</v>
      </c>
      <c r="M673" s="12" t="s">
        <v>334</v>
      </c>
      <c r="N673" s="12" t="s">
        <v>334</v>
      </c>
      <c r="O673" s="12" t="s">
        <v>334</v>
      </c>
      <c r="P673" s="13">
        <v>41.3</v>
      </c>
      <c r="Q673" s="13">
        <v>41.4</v>
      </c>
      <c r="R673" s="13">
        <v>40.799999999999997</v>
      </c>
      <c r="S673" s="13">
        <v>41.4</v>
      </c>
      <c r="T673" s="13">
        <v>41.6</v>
      </c>
      <c r="U673" s="13">
        <v>40.9</v>
      </c>
      <c r="V673" s="13">
        <v>40.799999999999997</v>
      </c>
      <c r="W673" s="13">
        <v>41.3</v>
      </c>
      <c r="X673" s="13">
        <v>40.4</v>
      </c>
      <c r="Y673" s="13">
        <v>40.700000000000003</v>
      </c>
      <c r="Z673" s="13">
        <v>40.700000000000003</v>
      </c>
      <c r="AA673" s="13">
        <v>40.700000000000003</v>
      </c>
      <c r="AB673" s="13">
        <v>40.799999999999997</v>
      </c>
      <c r="AC673" s="13">
        <v>40.799999999999997</v>
      </c>
      <c r="AD673" s="13">
        <v>40.799999999999997</v>
      </c>
      <c r="AE673" s="13">
        <v>40.799999999999997</v>
      </c>
      <c r="AF673" s="13">
        <v>40.700000000000003</v>
      </c>
      <c r="AG673" s="13">
        <v>40.5</v>
      </c>
      <c r="AH673" s="13">
        <v>40.6</v>
      </c>
      <c r="AI673" s="13">
        <v>40.5</v>
      </c>
      <c r="AJ673" s="13">
        <v>40.4</v>
      </c>
      <c r="AK673" s="13">
        <v>40.700000000000003</v>
      </c>
      <c r="AL673" s="13">
        <v>40.4</v>
      </c>
    </row>
    <row r="674" spans="1:38" x14ac:dyDescent="0.2">
      <c r="A674" s="11" t="s">
        <v>305</v>
      </c>
      <c r="B674" s="12" t="s">
        <v>334</v>
      </c>
      <c r="C674" s="12" t="s">
        <v>334</v>
      </c>
      <c r="D674" s="12" t="s">
        <v>334</v>
      </c>
      <c r="E674" s="12" t="s">
        <v>334</v>
      </c>
      <c r="F674" s="12" t="s">
        <v>334</v>
      </c>
      <c r="G674" s="12" t="s">
        <v>334</v>
      </c>
      <c r="H674" s="12" t="s">
        <v>334</v>
      </c>
      <c r="I674" s="12" t="s">
        <v>334</v>
      </c>
      <c r="J674" s="12" t="s">
        <v>334</v>
      </c>
      <c r="K674" s="13">
        <v>42.6</v>
      </c>
      <c r="L674" s="13">
        <v>43.3</v>
      </c>
      <c r="M674" s="13">
        <v>44.5</v>
      </c>
      <c r="N674" s="13">
        <v>43.1</v>
      </c>
      <c r="O674" s="13">
        <v>43.2</v>
      </c>
      <c r="P674" s="13">
        <v>42.9</v>
      </c>
      <c r="Q674" s="13">
        <v>41.7</v>
      </c>
      <c r="R674" s="13">
        <v>40.9</v>
      </c>
      <c r="S674" s="13">
        <v>40.700000000000003</v>
      </c>
      <c r="T674" s="13">
        <v>40.200000000000003</v>
      </c>
      <c r="U674" s="13">
        <v>40.299999999999997</v>
      </c>
      <c r="V674" s="13">
        <v>40</v>
      </c>
      <c r="W674" s="13">
        <v>40</v>
      </c>
      <c r="X674" s="13">
        <v>40.1</v>
      </c>
      <c r="Y674" s="13">
        <v>39.700000000000003</v>
      </c>
      <c r="Z674" s="13">
        <v>39.4</v>
      </c>
      <c r="AA674" s="13">
        <v>39.4</v>
      </c>
      <c r="AB674" s="13">
        <v>39.299999999999997</v>
      </c>
      <c r="AC674" s="13">
        <v>39.299999999999997</v>
      </c>
      <c r="AD674" s="13">
        <v>39.299999999999997</v>
      </c>
      <c r="AE674" s="13">
        <v>39.5</v>
      </c>
      <c r="AF674" s="13">
        <v>39.700000000000003</v>
      </c>
      <c r="AG674" s="13">
        <v>39.700000000000003</v>
      </c>
      <c r="AH674" s="13">
        <v>39.6</v>
      </c>
      <c r="AI674" s="13">
        <v>39.700000000000003</v>
      </c>
      <c r="AJ674" s="13">
        <v>39.9</v>
      </c>
      <c r="AK674" s="13">
        <v>39.700000000000003</v>
      </c>
      <c r="AL674" s="13">
        <v>39.700000000000003</v>
      </c>
    </row>
    <row r="675" spans="1:38" x14ac:dyDescent="0.2">
      <c r="A675" s="11" t="s">
        <v>306</v>
      </c>
      <c r="B675" s="12" t="s">
        <v>334</v>
      </c>
      <c r="C675" s="12" t="s">
        <v>334</v>
      </c>
      <c r="D675" s="12" t="s">
        <v>334</v>
      </c>
      <c r="E675" s="12" t="s">
        <v>334</v>
      </c>
      <c r="F675" s="12" t="s">
        <v>334</v>
      </c>
      <c r="G675" s="12" t="s">
        <v>334</v>
      </c>
      <c r="H675" s="12" t="s">
        <v>334</v>
      </c>
      <c r="I675" s="12" t="s">
        <v>334</v>
      </c>
      <c r="J675" s="12" t="s">
        <v>334</v>
      </c>
      <c r="K675" s="13">
        <v>42.9</v>
      </c>
      <c r="L675" s="13">
        <v>42.5</v>
      </c>
      <c r="M675" s="13">
        <v>42.5</v>
      </c>
      <c r="N675" s="13">
        <v>41.9</v>
      </c>
      <c r="O675" s="13">
        <v>41.8</v>
      </c>
      <c r="P675" s="13">
        <v>42.3</v>
      </c>
      <c r="Q675" s="13">
        <v>41.8</v>
      </c>
      <c r="R675" s="13">
        <v>41.6</v>
      </c>
      <c r="S675" s="13">
        <v>42</v>
      </c>
      <c r="T675" s="13">
        <v>42.4</v>
      </c>
      <c r="U675" s="13">
        <v>41.8</v>
      </c>
      <c r="V675" s="13">
        <v>41.9</v>
      </c>
      <c r="W675" s="13">
        <v>42.1</v>
      </c>
      <c r="X675" s="13">
        <v>42</v>
      </c>
      <c r="Y675" s="13">
        <v>41.8</v>
      </c>
      <c r="Z675" s="13">
        <v>41.6</v>
      </c>
      <c r="AA675" s="13">
        <v>41.8</v>
      </c>
      <c r="AB675" s="13">
        <v>41.9</v>
      </c>
      <c r="AC675" s="13">
        <v>41.7</v>
      </c>
      <c r="AD675" s="13">
        <v>41.8</v>
      </c>
      <c r="AE675" s="13">
        <v>42</v>
      </c>
      <c r="AF675" s="13">
        <v>42.3</v>
      </c>
      <c r="AG675" s="13">
        <v>42.4</v>
      </c>
      <c r="AH675" s="13">
        <v>42.5</v>
      </c>
      <c r="AI675" s="13">
        <v>43.2</v>
      </c>
      <c r="AJ675" s="13">
        <v>43.1</v>
      </c>
      <c r="AK675" s="13">
        <v>42.8</v>
      </c>
      <c r="AL675" s="13">
        <v>42.8</v>
      </c>
    </row>
    <row r="676" spans="1:38" x14ac:dyDescent="0.2">
      <c r="A676" s="11" t="s">
        <v>307</v>
      </c>
      <c r="B676" s="12" t="s">
        <v>334</v>
      </c>
      <c r="C676" s="12" t="s">
        <v>334</v>
      </c>
      <c r="D676" s="12" t="s">
        <v>334</v>
      </c>
      <c r="E676" s="12" t="s">
        <v>334</v>
      </c>
      <c r="F676" s="12" t="s">
        <v>334</v>
      </c>
      <c r="G676" s="12" t="s">
        <v>334</v>
      </c>
      <c r="H676" s="12" t="s">
        <v>334</v>
      </c>
      <c r="I676" s="12" t="s">
        <v>334</v>
      </c>
      <c r="J676" s="12" t="s">
        <v>334</v>
      </c>
      <c r="K676" s="13">
        <v>41.9</v>
      </c>
      <c r="L676" s="13">
        <v>41.3</v>
      </c>
      <c r="M676" s="13">
        <v>41.2</v>
      </c>
      <c r="N676" s="13">
        <v>41.1</v>
      </c>
      <c r="O676" s="13">
        <v>41.1</v>
      </c>
      <c r="P676" s="13">
        <v>41.3</v>
      </c>
      <c r="Q676" s="13">
        <v>41.2</v>
      </c>
      <c r="R676" s="13">
        <v>41</v>
      </c>
      <c r="S676" s="13">
        <v>41</v>
      </c>
      <c r="T676" s="13">
        <v>41</v>
      </c>
      <c r="U676" s="13">
        <v>41</v>
      </c>
      <c r="V676" s="13">
        <v>40.799999999999997</v>
      </c>
      <c r="W676" s="13">
        <v>40.6</v>
      </c>
      <c r="X676" s="13">
        <v>40.799999999999997</v>
      </c>
      <c r="Y676" s="13">
        <v>40.9</v>
      </c>
      <c r="Z676" s="13">
        <v>40.799999999999997</v>
      </c>
      <c r="AA676" s="13">
        <v>40.700000000000003</v>
      </c>
      <c r="AB676" s="13">
        <v>40.6</v>
      </c>
      <c r="AC676" s="13">
        <v>40.6</v>
      </c>
      <c r="AD676" s="13">
        <v>40.700000000000003</v>
      </c>
      <c r="AE676" s="13">
        <v>40.799999999999997</v>
      </c>
      <c r="AF676" s="13">
        <v>41.1</v>
      </c>
      <c r="AG676" s="13">
        <v>41</v>
      </c>
      <c r="AH676" s="13">
        <v>40.9</v>
      </c>
      <c r="AI676" s="13">
        <v>40.700000000000003</v>
      </c>
      <c r="AJ676" s="13">
        <v>40.6</v>
      </c>
      <c r="AK676" s="13">
        <v>40.5</v>
      </c>
      <c r="AL676" s="13">
        <v>40.299999999999997</v>
      </c>
    </row>
    <row r="677" spans="1:38" x14ac:dyDescent="0.2">
      <c r="A677" s="11" t="s">
        <v>308</v>
      </c>
      <c r="B677" s="12" t="s">
        <v>334</v>
      </c>
      <c r="C677" s="12" t="s">
        <v>334</v>
      </c>
      <c r="D677" s="12" t="s">
        <v>334</v>
      </c>
      <c r="E677" s="12" t="s">
        <v>334</v>
      </c>
      <c r="F677" s="12" t="s">
        <v>334</v>
      </c>
      <c r="G677" s="12" t="s">
        <v>334</v>
      </c>
      <c r="H677" s="12" t="s">
        <v>334</v>
      </c>
      <c r="I677" s="12" t="s">
        <v>334</v>
      </c>
      <c r="J677" s="12" t="s">
        <v>334</v>
      </c>
      <c r="K677" s="13">
        <v>39.4</v>
      </c>
      <c r="L677" s="13">
        <v>39.6</v>
      </c>
      <c r="M677" s="13">
        <v>39.700000000000003</v>
      </c>
      <c r="N677" s="13">
        <v>39.6</v>
      </c>
      <c r="O677" s="13">
        <v>39.6</v>
      </c>
      <c r="P677" s="13">
        <v>39.5</v>
      </c>
      <c r="Q677" s="13">
        <v>39.5</v>
      </c>
      <c r="R677" s="13">
        <v>39.299999999999997</v>
      </c>
      <c r="S677" s="13">
        <v>38.6</v>
      </c>
      <c r="T677" s="13">
        <v>37.9</v>
      </c>
      <c r="U677" s="13">
        <v>37.4</v>
      </c>
      <c r="V677" s="13">
        <v>39</v>
      </c>
      <c r="W677" s="13">
        <v>39.200000000000003</v>
      </c>
      <c r="X677" s="13">
        <v>39.1</v>
      </c>
      <c r="Y677" s="13">
        <v>39.200000000000003</v>
      </c>
      <c r="Z677" s="13">
        <v>39.299999999999997</v>
      </c>
      <c r="AA677" s="13">
        <v>39.4</v>
      </c>
      <c r="AB677" s="13">
        <v>39.299999999999997</v>
      </c>
      <c r="AC677" s="13">
        <v>39.200000000000003</v>
      </c>
      <c r="AD677" s="13">
        <v>39.299999999999997</v>
      </c>
      <c r="AE677" s="13">
        <v>39.1</v>
      </c>
      <c r="AF677" s="13">
        <v>39</v>
      </c>
      <c r="AG677" s="13">
        <v>38.9</v>
      </c>
      <c r="AH677" s="13">
        <v>38.9</v>
      </c>
      <c r="AI677" s="13">
        <v>38.9</v>
      </c>
      <c r="AJ677" s="13">
        <v>38.9</v>
      </c>
      <c r="AK677" s="13">
        <v>38.799999999999997</v>
      </c>
      <c r="AL677" s="13">
        <v>38.9</v>
      </c>
    </row>
    <row r="678" spans="1:38" x14ac:dyDescent="0.2">
      <c r="A678" s="11" t="s">
        <v>309</v>
      </c>
      <c r="B678" s="12" t="s">
        <v>334</v>
      </c>
      <c r="C678" s="12" t="s">
        <v>334</v>
      </c>
      <c r="D678" s="12" t="s">
        <v>334</v>
      </c>
      <c r="E678" s="12" t="s">
        <v>334</v>
      </c>
      <c r="F678" s="12" t="s">
        <v>334</v>
      </c>
      <c r="G678" s="12" t="s">
        <v>334</v>
      </c>
      <c r="H678" s="12" t="s">
        <v>334</v>
      </c>
      <c r="I678" s="12" t="s">
        <v>334</v>
      </c>
      <c r="J678" s="12" t="s">
        <v>334</v>
      </c>
      <c r="K678" s="12" t="s">
        <v>334</v>
      </c>
      <c r="L678" s="12" t="s">
        <v>334</v>
      </c>
      <c r="M678" s="12" t="s">
        <v>334</v>
      </c>
      <c r="N678" s="12" t="s">
        <v>334</v>
      </c>
      <c r="O678" s="12" t="s">
        <v>334</v>
      </c>
      <c r="P678" s="12" t="s">
        <v>334</v>
      </c>
      <c r="Q678" s="12" t="s">
        <v>334</v>
      </c>
      <c r="R678" s="12" t="s">
        <v>334</v>
      </c>
      <c r="S678" s="12" t="s">
        <v>334</v>
      </c>
      <c r="T678" s="12" t="s">
        <v>334</v>
      </c>
      <c r="U678" s="13">
        <v>41.1</v>
      </c>
      <c r="V678" s="13">
        <v>41.7</v>
      </c>
      <c r="W678" s="13">
        <v>41.4</v>
      </c>
      <c r="X678" s="13">
        <v>41.2</v>
      </c>
      <c r="Y678" s="13">
        <v>41.1</v>
      </c>
      <c r="Z678" s="13">
        <v>41.4</v>
      </c>
      <c r="AA678" s="13">
        <v>41.4</v>
      </c>
      <c r="AB678" s="13">
        <v>41.2</v>
      </c>
      <c r="AC678" s="13">
        <v>41.2</v>
      </c>
      <c r="AD678" s="13">
        <v>41.1</v>
      </c>
      <c r="AE678" s="13">
        <v>41.1</v>
      </c>
      <c r="AF678" s="13">
        <v>41</v>
      </c>
      <c r="AG678" s="13">
        <v>41.2</v>
      </c>
      <c r="AH678" s="13">
        <v>40.799999999999997</v>
      </c>
      <c r="AI678" s="13">
        <v>40.299999999999997</v>
      </c>
      <c r="AJ678" s="13">
        <v>40.4</v>
      </c>
      <c r="AK678" s="13">
        <v>40.299999999999997</v>
      </c>
      <c r="AL678" s="13">
        <v>40.5</v>
      </c>
    </row>
    <row r="679" spans="1:38" x14ac:dyDescent="0.2">
      <c r="A679" s="11" t="s">
        <v>310</v>
      </c>
      <c r="B679" s="12" t="s">
        <v>334</v>
      </c>
      <c r="C679" s="12" t="s">
        <v>334</v>
      </c>
      <c r="D679" s="12" t="s">
        <v>334</v>
      </c>
      <c r="E679" s="12" t="s">
        <v>334</v>
      </c>
      <c r="F679" s="12" t="s">
        <v>334</v>
      </c>
      <c r="G679" s="12" t="s">
        <v>334</v>
      </c>
      <c r="H679" s="12" t="s">
        <v>334</v>
      </c>
      <c r="I679" s="12" t="s">
        <v>334</v>
      </c>
      <c r="J679" s="12" t="s">
        <v>334</v>
      </c>
      <c r="K679" s="13">
        <v>39.6</v>
      </c>
      <c r="L679" s="13">
        <v>39.700000000000003</v>
      </c>
      <c r="M679" s="13">
        <v>39.9</v>
      </c>
      <c r="N679" s="13">
        <v>39.799999999999997</v>
      </c>
      <c r="O679" s="13">
        <v>40</v>
      </c>
      <c r="P679" s="13">
        <v>40.1</v>
      </c>
      <c r="Q679" s="13">
        <v>40.200000000000003</v>
      </c>
      <c r="R679" s="13">
        <v>40.200000000000003</v>
      </c>
      <c r="S679" s="13">
        <v>39.9</v>
      </c>
      <c r="T679" s="13">
        <v>39.9</v>
      </c>
      <c r="U679" s="13">
        <v>39.799999999999997</v>
      </c>
      <c r="V679" s="13">
        <v>39.700000000000003</v>
      </c>
      <c r="W679" s="13">
        <v>39.4</v>
      </c>
      <c r="X679" s="13">
        <v>39.299999999999997</v>
      </c>
      <c r="Y679" s="13">
        <v>39.4</v>
      </c>
      <c r="Z679" s="13">
        <v>39.4</v>
      </c>
      <c r="AA679" s="13">
        <v>39.299999999999997</v>
      </c>
      <c r="AB679" s="13">
        <v>39</v>
      </c>
      <c r="AC679" s="13">
        <v>39</v>
      </c>
      <c r="AD679" s="13">
        <v>40.4</v>
      </c>
      <c r="AE679" s="13">
        <v>40.299999999999997</v>
      </c>
      <c r="AF679" s="13">
        <v>40.299999999999997</v>
      </c>
      <c r="AG679" s="13">
        <v>40.299999999999997</v>
      </c>
      <c r="AH679" s="13">
        <v>40.4</v>
      </c>
      <c r="AI679" s="13">
        <v>40.4</v>
      </c>
      <c r="AJ679" s="13">
        <v>40.5</v>
      </c>
      <c r="AK679" s="13">
        <v>40.4</v>
      </c>
      <c r="AL679" s="13">
        <v>40.4</v>
      </c>
    </row>
    <row r="680" spans="1:38" x14ac:dyDescent="0.2">
      <c r="A680" s="11" t="s">
        <v>311</v>
      </c>
      <c r="B680" s="12" t="s">
        <v>334</v>
      </c>
      <c r="C680" s="12" t="s">
        <v>334</v>
      </c>
      <c r="D680" s="12" t="s">
        <v>334</v>
      </c>
      <c r="E680" s="12" t="s">
        <v>334</v>
      </c>
      <c r="F680" s="12" t="s">
        <v>334</v>
      </c>
      <c r="G680" s="12" t="s">
        <v>334</v>
      </c>
      <c r="H680" s="12" t="s">
        <v>334</v>
      </c>
      <c r="I680" s="12" t="s">
        <v>334</v>
      </c>
      <c r="J680" s="12" t="s">
        <v>334</v>
      </c>
      <c r="K680" s="12" t="s">
        <v>334</v>
      </c>
      <c r="L680" s="12" t="s">
        <v>334</v>
      </c>
      <c r="M680" s="12" t="s">
        <v>334</v>
      </c>
      <c r="N680" s="12" t="s">
        <v>334</v>
      </c>
      <c r="O680" s="12" t="s">
        <v>334</v>
      </c>
      <c r="P680" s="12" t="s">
        <v>334</v>
      </c>
      <c r="Q680" s="12" t="s">
        <v>334</v>
      </c>
      <c r="R680" s="13">
        <v>41.8</v>
      </c>
      <c r="S680" s="13">
        <v>41.8</v>
      </c>
      <c r="T680" s="13">
        <v>40.700000000000003</v>
      </c>
      <c r="U680" s="13">
        <v>41</v>
      </c>
      <c r="V680" s="13">
        <v>40.700000000000003</v>
      </c>
      <c r="W680" s="13">
        <v>41.2</v>
      </c>
      <c r="X680" s="13">
        <v>41.1</v>
      </c>
      <c r="Y680" s="13">
        <v>40.5</v>
      </c>
      <c r="Z680" s="13">
        <v>40.1</v>
      </c>
      <c r="AA680" s="13">
        <v>40</v>
      </c>
      <c r="AB680" s="13">
        <v>40.299999999999997</v>
      </c>
      <c r="AC680" s="13">
        <v>41.2</v>
      </c>
      <c r="AD680" s="13">
        <v>40.5</v>
      </c>
      <c r="AE680" s="13">
        <v>40.799999999999997</v>
      </c>
      <c r="AF680" s="13">
        <v>40.9</v>
      </c>
      <c r="AG680" s="13">
        <v>40.6</v>
      </c>
      <c r="AH680" s="13">
        <v>40.9</v>
      </c>
      <c r="AI680" s="13">
        <v>41.2</v>
      </c>
      <c r="AJ680" s="13">
        <v>40.700000000000003</v>
      </c>
      <c r="AK680" s="13">
        <v>40.5</v>
      </c>
      <c r="AL680" s="13">
        <v>40.4</v>
      </c>
    </row>
    <row r="681" spans="1:38" x14ac:dyDescent="0.2">
      <c r="A681" s="11" t="s">
        <v>312</v>
      </c>
      <c r="B681" s="12" t="s">
        <v>334</v>
      </c>
      <c r="C681" s="12" t="s">
        <v>334</v>
      </c>
      <c r="D681" s="12" t="s">
        <v>334</v>
      </c>
      <c r="E681" s="12" t="s">
        <v>334</v>
      </c>
      <c r="F681" s="12" t="s">
        <v>334</v>
      </c>
      <c r="G681" s="12" t="s">
        <v>334</v>
      </c>
      <c r="H681" s="12" t="s">
        <v>334</v>
      </c>
      <c r="I681" s="12" t="s">
        <v>334</v>
      </c>
      <c r="J681" s="12" t="s">
        <v>334</v>
      </c>
      <c r="K681" s="12" t="s">
        <v>334</v>
      </c>
      <c r="L681" s="12" t="s">
        <v>334</v>
      </c>
      <c r="M681" s="12" t="s">
        <v>334</v>
      </c>
      <c r="N681" s="12" t="s">
        <v>334</v>
      </c>
      <c r="O681" s="12" t="s">
        <v>334</v>
      </c>
      <c r="P681" s="12" t="s">
        <v>334</v>
      </c>
      <c r="Q681" s="13">
        <v>42.2</v>
      </c>
      <c r="R681" s="13">
        <v>42</v>
      </c>
      <c r="S681" s="13">
        <v>41.4</v>
      </c>
      <c r="T681" s="13">
        <v>41.3</v>
      </c>
      <c r="U681" s="13">
        <v>42.5</v>
      </c>
      <c r="V681" s="13">
        <v>41.3</v>
      </c>
      <c r="W681" s="13">
        <v>41.5</v>
      </c>
      <c r="X681" s="13">
        <v>41.4</v>
      </c>
      <c r="Y681" s="13">
        <v>41.7</v>
      </c>
      <c r="Z681" s="13">
        <v>41.1</v>
      </c>
      <c r="AA681" s="13">
        <v>40.9</v>
      </c>
      <c r="AB681" s="13">
        <v>40.799999999999997</v>
      </c>
      <c r="AC681" s="13">
        <v>40.299999999999997</v>
      </c>
      <c r="AD681" s="13">
        <v>40.5</v>
      </c>
      <c r="AE681" s="13">
        <v>40.5</v>
      </c>
      <c r="AF681" s="13">
        <v>40.200000000000003</v>
      </c>
      <c r="AG681" s="13">
        <v>40.299999999999997</v>
      </c>
      <c r="AH681" s="13">
        <v>40.5</v>
      </c>
      <c r="AI681" s="13">
        <v>40.299999999999997</v>
      </c>
      <c r="AJ681" s="13">
        <v>40.4</v>
      </c>
      <c r="AK681" s="13">
        <v>40.200000000000003</v>
      </c>
      <c r="AL681" s="13">
        <v>40.200000000000003</v>
      </c>
    </row>
    <row r="682" spans="1:38" x14ac:dyDescent="0.2">
      <c r="A682" s="11" t="s">
        <v>313</v>
      </c>
      <c r="B682" s="12" t="s">
        <v>334</v>
      </c>
      <c r="C682" s="12" t="s">
        <v>334</v>
      </c>
      <c r="D682" s="12" t="s">
        <v>334</v>
      </c>
      <c r="E682" s="12" t="s">
        <v>334</v>
      </c>
      <c r="F682" s="12" t="s">
        <v>334</v>
      </c>
      <c r="G682" s="12" t="s">
        <v>334</v>
      </c>
      <c r="H682" s="12" t="s">
        <v>334</v>
      </c>
      <c r="I682" s="12" t="s">
        <v>334</v>
      </c>
      <c r="J682" s="12" t="s">
        <v>334</v>
      </c>
      <c r="K682" s="12" t="s">
        <v>334</v>
      </c>
      <c r="L682" s="12" t="s">
        <v>334</v>
      </c>
      <c r="M682" s="12" t="s">
        <v>334</v>
      </c>
      <c r="N682" s="12" t="s">
        <v>334</v>
      </c>
      <c r="O682" s="12" t="s">
        <v>334</v>
      </c>
      <c r="P682" s="12" t="s">
        <v>334</v>
      </c>
      <c r="Q682" s="13">
        <v>41</v>
      </c>
      <c r="R682" s="12" t="s">
        <v>334</v>
      </c>
      <c r="S682" s="13">
        <v>38.700000000000003</v>
      </c>
      <c r="T682" s="13">
        <v>39</v>
      </c>
      <c r="U682" s="13">
        <v>39.5</v>
      </c>
      <c r="V682" s="13">
        <v>39.200000000000003</v>
      </c>
      <c r="W682" s="13">
        <v>38.799999999999997</v>
      </c>
      <c r="X682" s="13">
        <v>39.1</v>
      </c>
      <c r="Y682" s="13">
        <v>39.6</v>
      </c>
      <c r="Z682" s="13">
        <v>39.5</v>
      </c>
      <c r="AA682" s="13">
        <v>39.9</v>
      </c>
      <c r="AB682" s="13">
        <v>39.799999999999997</v>
      </c>
      <c r="AC682" s="13">
        <v>39.700000000000003</v>
      </c>
      <c r="AD682" s="13">
        <v>39.9</v>
      </c>
      <c r="AE682" s="13">
        <v>39.799999999999997</v>
      </c>
      <c r="AF682" s="13">
        <v>39.700000000000003</v>
      </c>
      <c r="AG682" s="13">
        <v>39.799999999999997</v>
      </c>
      <c r="AH682" s="13">
        <v>39.9</v>
      </c>
      <c r="AI682" s="13">
        <v>39.9</v>
      </c>
      <c r="AJ682" s="13">
        <v>40</v>
      </c>
      <c r="AK682" s="13">
        <v>40</v>
      </c>
      <c r="AL682" s="13">
        <v>40</v>
      </c>
    </row>
    <row r="683" spans="1:38" x14ac:dyDescent="0.2">
      <c r="A683" s="11" t="s">
        <v>314</v>
      </c>
      <c r="B683" s="12" t="s">
        <v>334</v>
      </c>
      <c r="C683" s="12" t="s">
        <v>334</v>
      </c>
      <c r="D683" s="12" t="s">
        <v>334</v>
      </c>
      <c r="E683" s="12" t="s">
        <v>334</v>
      </c>
      <c r="F683" s="12" t="s">
        <v>334</v>
      </c>
      <c r="G683" s="12" t="s">
        <v>334</v>
      </c>
      <c r="H683" s="12" t="s">
        <v>334</v>
      </c>
      <c r="I683" s="12" t="s">
        <v>334</v>
      </c>
      <c r="J683" s="12" t="s">
        <v>334</v>
      </c>
      <c r="K683" s="12" t="s">
        <v>334</v>
      </c>
      <c r="L683" s="13">
        <v>39.9</v>
      </c>
      <c r="M683" s="13">
        <v>40</v>
      </c>
      <c r="N683" s="13">
        <v>40</v>
      </c>
      <c r="O683" s="13">
        <v>39.6</v>
      </c>
      <c r="P683" s="13">
        <v>39.6</v>
      </c>
      <c r="Q683" s="13">
        <v>39.700000000000003</v>
      </c>
      <c r="R683" s="13">
        <v>39.799999999999997</v>
      </c>
      <c r="S683" s="13">
        <v>39.5</v>
      </c>
      <c r="T683" s="13">
        <v>39.700000000000003</v>
      </c>
      <c r="U683" s="13">
        <v>39.5</v>
      </c>
      <c r="V683" s="13">
        <v>39.6</v>
      </c>
      <c r="W683" s="13">
        <v>40.200000000000003</v>
      </c>
      <c r="X683" s="13">
        <v>40.200000000000003</v>
      </c>
      <c r="Y683" s="13">
        <v>40.1</v>
      </c>
      <c r="Z683" s="13">
        <v>39.9</v>
      </c>
      <c r="AA683" s="13">
        <v>40</v>
      </c>
      <c r="AB683" s="13">
        <v>40.4</v>
      </c>
      <c r="AC683" s="13">
        <v>40.200000000000003</v>
      </c>
      <c r="AD683" s="13">
        <v>40.200000000000003</v>
      </c>
      <c r="AE683" s="13">
        <v>40.4</v>
      </c>
      <c r="AF683" s="13">
        <v>40.6</v>
      </c>
      <c r="AG683" s="13">
        <v>40.6</v>
      </c>
      <c r="AH683" s="13">
        <v>40.5</v>
      </c>
      <c r="AI683" s="13">
        <v>40.4</v>
      </c>
      <c r="AJ683" s="13">
        <v>40.200000000000003</v>
      </c>
      <c r="AK683" s="13">
        <v>40.4</v>
      </c>
      <c r="AL683" s="13">
        <v>40.299999999999997</v>
      </c>
    </row>
    <row r="684" spans="1:38" x14ac:dyDescent="0.2">
      <c r="A684" s="11" t="s">
        <v>315</v>
      </c>
      <c r="B684" s="12" t="s">
        <v>334</v>
      </c>
      <c r="C684" s="12" t="s">
        <v>334</v>
      </c>
      <c r="D684" s="12" t="s">
        <v>334</v>
      </c>
      <c r="E684" s="12" t="s">
        <v>334</v>
      </c>
      <c r="F684" s="12" t="s">
        <v>334</v>
      </c>
      <c r="G684" s="12" t="s">
        <v>334</v>
      </c>
      <c r="H684" s="12" t="s">
        <v>334</v>
      </c>
      <c r="I684" s="12" t="s">
        <v>334</v>
      </c>
      <c r="J684" s="12" t="s">
        <v>334</v>
      </c>
      <c r="K684" s="12" t="s">
        <v>334</v>
      </c>
      <c r="L684" s="12" t="s">
        <v>334</v>
      </c>
      <c r="M684" s="12" t="s">
        <v>334</v>
      </c>
      <c r="N684" s="12" t="s">
        <v>334</v>
      </c>
      <c r="O684" s="13">
        <v>41.4</v>
      </c>
      <c r="P684" s="13">
        <v>41.4</v>
      </c>
      <c r="Q684" s="13">
        <v>41.2</v>
      </c>
      <c r="R684" s="13">
        <v>41.3</v>
      </c>
      <c r="S684" s="13">
        <v>41.3</v>
      </c>
      <c r="T684" s="13">
        <v>40.9</v>
      </c>
      <c r="U684" s="13">
        <v>40.9</v>
      </c>
      <c r="V684" s="13">
        <v>40.9</v>
      </c>
      <c r="W684" s="13">
        <v>40.6</v>
      </c>
      <c r="X684" s="13">
        <v>40.6</v>
      </c>
      <c r="Y684" s="13">
        <v>40.5</v>
      </c>
      <c r="Z684" s="13">
        <v>40.4</v>
      </c>
      <c r="AA684" s="13">
        <v>40.5</v>
      </c>
      <c r="AB684" s="13">
        <v>40.5</v>
      </c>
      <c r="AC684" s="13">
        <v>40.299999999999997</v>
      </c>
      <c r="AD684" s="13">
        <v>40.5</v>
      </c>
      <c r="AE684" s="13">
        <v>40.4</v>
      </c>
      <c r="AF684" s="13">
        <v>40.4</v>
      </c>
      <c r="AG684" s="13">
        <v>40.700000000000003</v>
      </c>
      <c r="AH684" s="13">
        <v>40.6</v>
      </c>
      <c r="AI684" s="13">
        <v>40.4</v>
      </c>
      <c r="AJ684" s="13">
        <v>40.4</v>
      </c>
      <c r="AK684" s="13">
        <v>40.299999999999997</v>
      </c>
      <c r="AL684" s="13">
        <v>40.4</v>
      </c>
    </row>
    <row r="685" spans="1:38" x14ac:dyDescent="0.2">
      <c r="A685" s="11" t="s">
        <v>316</v>
      </c>
      <c r="B685" s="12" t="s">
        <v>334</v>
      </c>
      <c r="C685" s="12" t="s">
        <v>334</v>
      </c>
      <c r="D685" s="12" t="s">
        <v>334</v>
      </c>
      <c r="E685" s="12" t="s">
        <v>334</v>
      </c>
      <c r="F685" s="12" t="s">
        <v>334</v>
      </c>
      <c r="G685" s="12" t="s">
        <v>334</v>
      </c>
      <c r="H685" s="12" t="s">
        <v>334</v>
      </c>
      <c r="I685" s="12" t="s">
        <v>334</v>
      </c>
      <c r="J685" s="12" t="s">
        <v>334</v>
      </c>
      <c r="K685" s="12" t="s">
        <v>334</v>
      </c>
      <c r="L685" s="12" t="s">
        <v>334</v>
      </c>
      <c r="M685" s="12" t="s">
        <v>334</v>
      </c>
      <c r="N685" s="12" t="s">
        <v>334</v>
      </c>
      <c r="O685" s="12" t="s">
        <v>334</v>
      </c>
      <c r="P685" s="12" t="s">
        <v>334</v>
      </c>
      <c r="Q685" s="12" t="s">
        <v>334</v>
      </c>
      <c r="R685" s="12" t="s">
        <v>334</v>
      </c>
      <c r="S685" s="13">
        <v>40.9</v>
      </c>
      <c r="T685" s="13">
        <v>38.9</v>
      </c>
      <c r="U685" s="13">
        <v>39.299999999999997</v>
      </c>
      <c r="V685" s="13">
        <v>40.299999999999997</v>
      </c>
      <c r="W685" s="13">
        <v>40.4</v>
      </c>
      <c r="X685" s="13">
        <v>39.799999999999997</v>
      </c>
      <c r="Y685" s="13">
        <v>39.6</v>
      </c>
      <c r="Z685" s="13">
        <v>40.1</v>
      </c>
      <c r="AA685" s="13">
        <v>40.1</v>
      </c>
      <c r="AB685" s="13">
        <v>39.799999999999997</v>
      </c>
      <c r="AC685" s="13">
        <v>39.9</v>
      </c>
      <c r="AD685" s="13">
        <v>41.5</v>
      </c>
      <c r="AE685" s="13">
        <v>41.9</v>
      </c>
      <c r="AF685" s="13">
        <v>41.6</v>
      </c>
      <c r="AG685" s="13">
        <v>41.4</v>
      </c>
      <c r="AH685" s="13">
        <v>41.5</v>
      </c>
      <c r="AI685" s="13">
        <v>41.9</v>
      </c>
      <c r="AJ685" s="13">
        <v>41.9</v>
      </c>
      <c r="AK685" s="13">
        <v>41.7</v>
      </c>
      <c r="AL685" s="13">
        <v>42.2</v>
      </c>
    </row>
    <row r="686" spans="1:38" x14ac:dyDescent="0.2">
      <c r="A686" s="11" t="s">
        <v>317</v>
      </c>
      <c r="B686" s="12" t="s">
        <v>334</v>
      </c>
      <c r="C686" s="12" t="s">
        <v>334</v>
      </c>
      <c r="D686" s="12" t="s">
        <v>334</v>
      </c>
      <c r="E686" s="12" t="s">
        <v>334</v>
      </c>
      <c r="F686" s="12" t="s">
        <v>334</v>
      </c>
      <c r="G686" s="12" t="s">
        <v>334</v>
      </c>
      <c r="H686" s="12" t="s">
        <v>334</v>
      </c>
      <c r="I686" s="12" t="s">
        <v>334</v>
      </c>
      <c r="J686" s="12" t="s">
        <v>334</v>
      </c>
      <c r="K686" s="13">
        <v>40.1</v>
      </c>
      <c r="L686" s="13">
        <v>39.9</v>
      </c>
      <c r="M686" s="13">
        <v>40</v>
      </c>
      <c r="N686" s="13">
        <v>40.1</v>
      </c>
      <c r="O686" s="13">
        <v>40</v>
      </c>
      <c r="P686" s="13">
        <v>39.9</v>
      </c>
      <c r="Q686" s="13">
        <v>39.6</v>
      </c>
      <c r="R686" s="13">
        <v>39.700000000000003</v>
      </c>
      <c r="S686" s="13">
        <v>39.6</v>
      </c>
      <c r="T686" s="13">
        <v>39.5</v>
      </c>
      <c r="U686" s="13">
        <v>39.299999999999997</v>
      </c>
      <c r="V686" s="13">
        <v>39.299999999999997</v>
      </c>
      <c r="W686" s="13">
        <v>39.4</v>
      </c>
      <c r="X686" s="13">
        <v>39.9</v>
      </c>
      <c r="Y686" s="13">
        <v>39.9</v>
      </c>
      <c r="Z686" s="13">
        <v>39.700000000000003</v>
      </c>
      <c r="AA686" s="13">
        <v>39.9</v>
      </c>
      <c r="AB686" s="13">
        <v>40.1</v>
      </c>
      <c r="AC686" s="13">
        <v>39.700000000000003</v>
      </c>
      <c r="AD686" s="13">
        <v>39.9</v>
      </c>
      <c r="AE686" s="13">
        <v>40</v>
      </c>
      <c r="AF686" s="13">
        <v>39.9</v>
      </c>
      <c r="AG686" s="13">
        <v>40</v>
      </c>
      <c r="AH686" s="13">
        <v>39.799999999999997</v>
      </c>
      <c r="AI686" s="13">
        <v>40.1</v>
      </c>
      <c r="AJ686" s="13">
        <v>40</v>
      </c>
      <c r="AK686" s="13">
        <v>40</v>
      </c>
      <c r="AL686" s="13">
        <v>39.799999999999997</v>
      </c>
    </row>
    <row r="687" spans="1:38" x14ac:dyDescent="0.2">
      <c r="A687" s="11" t="s">
        <v>318</v>
      </c>
      <c r="B687" s="12" t="s">
        <v>334</v>
      </c>
      <c r="C687" s="12" t="s">
        <v>334</v>
      </c>
      <c r="D687" s="12" t="s">
        <v>334</v>
      </c>
      <c r="E687" s="12" t="s">
        <v>334</v>
      </c>
      <c r="F687" s="12" t="s">
        <v>334</v>
      </c>
      <c r="G687" s="12" t="s">
        <v>334</v>
      </c>
      <c r="H687" s="12" t="s">
        <v>334</v>
      </c>
      <c r="I687" s="12" t="s">
        <v>334</v>
      </c>
      <c r="J687" s="12" t="s">
        <v>334</v>
      </c>
      <c r="K687" s="12" t="s">
        <v>334</v>
      </c>
      <c r="L687" s="12" t="s">
        <v>334</v>
      </c>
      <c r="M687" s="12" t="s">
        <v>334</v>
      </c>
      <c r="N687" s="13">
        <v>40.200000000000003</v>
      </c>
      <c r="O687" s="13">
        <v>40.700000000000003</v>
      </c>
      <c r="P687" s="13">
        <v>40.700000000000003</v>
      </c>
      <c r="Q687" s="13">
        <v>40.700000000000003</v>
      </c>
      <c r="R687" s="13">
        <v>40.799999999999997</v>
      </c>
      <c r="S687" s="13">
        <v>40.9</v>
      </c>
      <c r="T687" s="13">
        <v>41</v>
      </c>
      <c r="U687" s="13">
        <v>40.799999999999997</v>
      </c>
      <c r="V687" s="13">
        <v>40.799999999999997</v>
      </c>
      <c r="W687" s="13">
        <v>43.5</v>
      </c>
      <c r="X687" s="13">
        <v>43.4</v>
      </c>
      <c r="Y687" s="13">
        <v>43.5</v>
      </c>
      <c r="Z687" s="13">
        <v>43.6</v>
      </c>
      <c r="AA687" s="13">
        <v>43.5</v>
      </c>
      <c r="AB687" s="13">
        <v>43.1</v>
      </c>
      <c r="AC687" s="13">
        <v>42.9</v>
      </c>
      <c r="AD687" s="13">
        <v>42.7</v>
      </c>
      <c r="AE687" s="13">
        <v>42.9</v>
      </c>
      <c r="AF687" s="13">
        <v>42.6</v>
      </c>
      <c r="AG687" s="13">
        <v>42.4</v>
      </c>
      <c r="AH687" s="13">
        <v>42.3</v>
      </c>
      <c r="AI687" s="13">
        <v>42</v>
      </c>
      <c r="AJ687" s="13">
        <v>42.2</v>
      </c>
      <c r="AK687" s="13">
        <v>42</v>
      </c>
      <c r="AL687" s="13">
        <v>41.9</v>
      </c>
    </row>
    <row r="688" spans="1:38" x14ac:dyDescent="0.2">
      <c r="A688" s="11" t="s">
        <v>319</v>
      </c>
      <c r="B688" s="12" t="s">
        <v>334</v>
      </c>
      <c r="C688" s="12" t="s">
        <v>334</v>
      </c>
      <c r="D688" s="12" t="s">
        <v>334</v>
      </c>
      <c r="E688" s="12" t="s">
        <v>334</v>
      </c>
      <c r="F688" s="12" t="s">
        <v>334</v>
      </c>
      <c r="G688" s="12" t="s">
        <v>334</v>
      </c>
      <c r="H688" s="12" t="s">
        <v>334</v>
      </c>
      <c r="I688" s="12" t="s">
        <v>334</v>
      </c>
      <c r="J688" s="12" t="s">
        <v>334</v>
      </c>
      <c r="K688" s="12" t="s">
        <v>334</v>
      </c>
      <c r="L688" s="12" t="s">
        <v>334</v>
      </c>
      <c r="M688" s="12" t="s">
        <v>334</v>
      </c>
      <c r="N688" s="12" t="s">
        <v>334</v>
      </c>
      <c r="O688" s="12" t="s">
        <v>334</v>
      </c>
      <c r="P688" s="12" t="s">
        <v>334</v>
      </c>
      <c r="Q688" s="12" t="s">
        <v>334</v>
      </c>
      <c r="R688" s="12" t="s">
        <v>334</v>
      </c>
      <c r="S688" s="12" t="s">
        <v>334</v>
      </c>
      <c r="T688" s="13">
        <v>42</v>
      </c>
      <c r="U688" s="13">
        <v>42.1</v>
      </c>
      <c r="V688" s="13">
        <v>42</v>
      </c>
      <c r="W688" s="13">
        <v>41.9</v>
      </c>
      <c r="X688" s="13">
        <v>42</v>
      </c>
      <c r="Y688" s="13">
        <v>41.7</v>
      </c>
      <c r="Z688" s="13">
        <v>41.9</v>
      </c>
      <c r="AA688" s="13">
        <v>41.6</v>
      </c>
      <c r="AB688" s="13">
        <v>41.4</v>
      </c>
      <c r="AC688" s="13">
        <v>41.3</v>
      </c>
      <c r="AD688" s="13">
        <v>41.2</v>
      </c>
      <c r="AE688" s="13">
        <v>41.2</v>
      </c>
      <c r="AF688" s="13">
        <v>41.4</v>
      </c>
      <c r="AG688" s="13">
        <v>41.4</v>
      </c>
      <c r="AH688" s="13">
        <v>41.3</v>
      </c>
      <c r="AI688" s="13">
        <v>41.3</v>
      </c>
      <c r="AJ688" s="13">
        <v>41.2</v>
      </c>
      <c r="AK688" s="13">
        <v>41.2</v>
      </c>
      <c r="AL688" s="13">
        <v>41.1</v>
      </c>
    </row>
    <row r="689" spans="1:38" x14ac:dyDescent="0.2">
      <c r="A689" s="11" t="s">
        <v>320</v>
      </c>
      <c r="B689" s="12" t="s">
        <v>334</v>
      </c>
      <c r="C689" s="12" t="s">
        <v>334</v>
      </c>
      <c r="D689" s="12" t="s">
        <v>334</v>
      </c>
      <c r="E689" s="12" t="s">
        <v>334</v>
      </c>
      <c r="F689" s="12" t="s">
        <v>334</v>
      </c>
      <c r="G689" s="12" t="s">
        <v>334</v>
      </c>
      <c r="H689" s="12" t="s">
        <v>334</v>
      </c>
      <c r="I689" s="12" t="s">
        <v>334</v>
      </c>
      <c r="J689" s="12" t="s">
        <v>334</v>
      </c>
      <c r="K689" s="13">
        <v>37.299999999999997</v>
      </c>
      <c r="L689" s="13">
        <v>37.799999999999997</v>
      </c>
      <c r="M689" s="13">
        <v>38</v>
      </c>
      <c r="N689" s="13">
        <v>38.5</v>
      </c>
      <c r="O689" s="13">
        <v>38.6</v>
      </c>
      <c r="P689" s="13">
        <v>38.700000000000003</v>
      </c>
      <c r="Q689" s="13">
        <v>39.799999999999997</v>
      </c>
      <c r="R689" s="13">
        <v>39.4</v>
      </c>
      <c r="S689" s="13">
        <v>38.700000000000003</v>
      </c>
      <c r="T689" s="13">
        <v>39.1</v>
      </c>
      <c r="U689" s="13">
        <v>38.799999999999997</v>
      </c>
      <c r="V689" s="13">
        <v>39.299999999999997</v>
      </c>
      <c r="W689" s="13">
        <v>39.299999999999997</v>
      </c>
      <c r="X689" s="13">
        <v>39.1</v>
      </c>
      <c r="Y689" s="13">
        <v>39.1</v>
      </c>
      <c r="Z689" s="13">
        <v>39.5</v>
      </c>
      <c r="AA689" s="13">
        <v>39.299999999999997</v>
      </c>
      <c r="AB689" s="13">
        <v>39.299999999999997</v>
      </c>
      <c r="AC689" s="13">
        <v>39.299999999999997</v>
      </c>
      <c r="AD689" s="13">
        <v>41.2</v>
      </c>
      <c r="AE689" s="13">
        <v>41.2</v>
      </c>
      <c r="AF689" s="13">
        <v>41.5</v>
      </c>
      <c r="AG689" s="13">
        <v>41.7</v>
      </c>
      <c r="AH689" s="13">
        <v>41.4</v>
      </c>
      <c r="AI689" s="13">
        <v>41.1</v>
      </c>
      <c r="AJ689" s="13">
        <v>40.700000000000003</v>
      </c>
      <c r="AK689" s="13">
        <v>40.6</v>
      </c>
      <c r="AL689" s="13">
        <v>40.700000000000003</v>
      </c>
    </row>
    <row r="690" spans="1:38" x14ac:dyDescent="0.2">
      <c r="A690" s="11" t="s">
        <v>321</v>
      </c>
      <c r="B690" s="12" t="s">
        <v>334</v>
      </c>
      <c r="C690" s="12" t="s">
        <v>334</v>
      </c>
      <c r="D690" s="12" t="s">
        <v>334</v>
      </c>
      <c r="E690" s="12" t="s">
        <v>334</v>
      </c>
      <c r="F690" s="12" t="s">
        <v>334</v>
      </c>
      <c r="G690" s="12" t="s">
        <v>334</v>
      </c>
      <c r="H690" s="12" t="s">
        <v>334</v>
      </c>
      <c r="I690" s="12" t="s">
        <v>334</v>
      </c>
      <c r="J690" s="12" t="s">
        <v>334</v>
      </c>
      <c r="K690" s="12" t="s">
        <v>334</v>
      </c>
      <c r="L690" s="12" t="s">
        <v>334</v>
      </c>
      <c r="M690" s="12" t="s">
        <v>334</v>
      </c>
      <c r="N690" s="12" t="s">
        <v>334</v>
      </c>
      <c r="O690" s="12" t="s">
        <v>334</v>
      </c>
      <c r="P690" s="13">
        <v>40.299999999999997</v>
      </c>
      <c r="Q690" s="13">
        <v>40.299999999999997</v>
      </c>
      <c r="R690" s="13">
        <v>40.299999999999997</v>
      </c>
      <c r="S690" s="13">
        <v>40.4</v>
      </c>
      <c r="T690" s="13">
        <v>40.700000000000003</v>
      </c>
      <c r="U690" s="13">
        <v>40.799999999999997</v>
      </c>
      <c r="V690" s="13">
        <v>41</v>
      </c>
      <c r="W690" s="13">
        <v>40.799999999999997</v>
      </c>
      <c r="X690" s="13">
        <v>40.799999999999997</v>
      </c>
      <c r="Y690" s="13">
        <v>40.6</v>
      </c>
      <c r="Z690" s="13">
        <v>40.6</v>
      </c>
      <c r="AA690" s="13">
        <v>40.700000000000003</v>
      </c>
      <c r="AB690" s="13">
        <v>40.6</v>
      </c>
      <c r="AC690" s="13">
        <v>40.5</v>
      </c>
      <c r="AD690" s="13">
        <v>40.700000000000003</v>
      </c>
      <c r="AE690" s="13">
        <v>40.6</v>
      </c>
      <c r="AF690" s="13">
        <v>40.6</v>
      </c>
      <c r="AG690" s="13">
        <v>40.6</v>
      </c>
      <c r="AH690" s="13">
        <v>40.4</v>
      </c>
      <c r="AI690" s="13">
        <v>40.5</v>
      </c>
      <c r="AJ690" s="13">
        <v>40.4</v>
      </c>
      <c r="AK690" s="13">
        <v>40.299999999999997</v>
      </c>
      <c r="AL690" s="13">
        <v>40.299999999999997</v>
      </c>
    </row>
    <row r="691" spans="1:38" x14ac:dyDescent="0.2">
      <c r="A691" s="11" t="s">
        <v>322</v>
      </c>
      <c r="B691" s="12" t="s">
        <v>334</v>
      </c>
      <c r="C691" s="12" t="s">
        <v>334</v>
      </c>
      <c r="D691" s="12" t="s">
        <v>334</v>
      </c>
      <c r="E691" s="12" t="s">
        <v>334</v>
      </c>
      <c r="F691" s="12" t="s">
        <v>334</v>
      </c>
      <c r="G691" s="12" t="s">
        <v>334</v>
      </c>
      <c r="H691" s="12" t="s">
        <v>334</v>
      </c>
      <c r="I691" s="12" t="s">
        <v>334</v>
      </c>
      <c r="J691" s="12" t="s">
        <v>334</v>
      </c>
      <c r="K691" s="12" t="s">
        <v>334</v>
      </c>
      <c r="L691" s="12" t="s">
        <v>334</v>
      </c>
      <c r="M691" s="12" t="s">
        <v>334</v>
      </c>
      <c r="N691" s="12" t="s">
        <v>334</v>
      </c>
      <c r="O691" s="13">
        <v>41.5</v>
      </c>
      <c r="P691" s="13">
        <v>41.6</v>
      </c>
      <c r="Q691" s="13">
        <v>42</v>
      </c>
      <c r="R691" s="13">
        <v>41.8</v>
      </c>
      <c r="S691" s="13">
        <v>41.3</v>
      </c>
      <c r="T691" s="13">
        <v>41.3</v>
      </c>
      <c r="U691" s="13">
        <v>41.5</v>
      </c>
      <c r="V691" s="13">
        <v>41.5</v>
      </c>
      <c r="W691" s="13">
        <v>41.6</v>
      </c>
      <c r="X691" s="13">
        <v>41.7</v>
      </c>
      <c r="Y691" s="13">
        <v>41.4</v>
      </c>
      <c r="Z691" s="13">
        <v>41.2</v>
      </c>
      <c r="AA691" s="13">
        <v>41.3</v>
      </c>
      <c r="AB691" s="13">
        <v>41.1</v>
      </c>
      <c r="AC691" s="13">
        <v>41.1</v>
      </c>
      <c r="AD691" s="13">
        <v>41</v>
      </c>
      <c r="AE691" s="13">
        <v>41</v>
      </c>
      <c r="AF691" s="13">
        <v>41.1</v>
      </c>
      <c r="AG691" s="13">
        <v>41</v>
      </c>
      <c r="AH691" s="13">
        <v>41.1</v>
      </c>
      <c r="AI691" s="13">
        <v>41.1</v>
      </c>
      <c r="AJ691" s="13">
        <v>41.1</v>
      </c>
      <c r="AK691" s="13">
        <v>40.9</v>
      </c>
      <c r="AL691" s="13">
        <v>40.9</v>
      </c>
    </row>
    <row r="692" spans="1:38" x14ac:dyDescent="0.2">
      <c r="A692" s="11" t="s">
        <v>323</v>
      </c>
      <c r="B692" s="12" t="s">
        <v>334</v>
      </c>
      <c r="C692" s="12" t="s">
        <v>334</v>
      </c>
      <c r="D692" s="12" t="s">
        <v>334</v>
      </c>
      <c r="E692" s="12" t="s">
        <v>334</v>
      </c>
      <c r="F692" s="12" t="s">
        <v>334</v>
      </c>
      <c r="G692" s="12" t="s">
        <v>334</v>
      </c>
      <c r="H692" s="12" t="s">
        <v>334</v>
      </c>
      <c r="I692" s="12" t="s">
        <v>334</v>
      </c>
      <c r="J692" s="12" t="s">
        <v>334</v>
      </c>
      <c r="K692" s="12" t="s">
        <v>334</v>
      </c>
      <c r="L692" s="12" t="s">
        <v>334</v>
      </c>
      <c r="M692" s="12" t="s">
        <v>334</v>
      </c>
      <c r="N692" s="12" t="s">
        <v>334</v>
      </c>
      <c r="O692" s="12" t="s">
        <v>334</v>
      </c>
      <c r="P692" s="12" t="s">
        <v>334</v>
      </c>
      <c r="Q692" s="13">
        <v>42.1</v>
      </c>
      <c r="R692" s="13">
        <v>41.9</v>
      </c>
      <c r="S692" s="13">
        <v>41.8</v>
      </c>
      <c r="T692" s="13">
        <v>42</v>
      </c>
      <c r="U692" s="13">
        <v>41.5</v>
      </c>
      <c r="V692" s="13">
        <v>40.299999999999997</v>
      </c>
      <c r="W692" s="13">
        <v>40.299999999999997</v>
      </c>
      <c r="X692" s="13">
        <v>40.6</v>
      </c>
      <c r="Y692" s="13">
        <v>40.799999999999997</v>
      </c>
      <c r="Z692" s="13">
        <v>40.799999999999997</v>
      </c>
      <c r="AA692" s="13">
        <v>40.799999999999997</v>
      </c>
      <c r="AB692" s="13">
        <v>40.700000000000003</v>
      </c>
      <c r="AC692" s="13">
        <v>40.700000000000003</v>
      </c>
      <c r="AD692" s="13">
        <v>40.9</v>
      </c>
      <c r="AE692" s="13">
        <v>41.2</v>
      </c>
      <c r="AF692" s="13">
        <v>41.3</v>
      </c>
      <c r="AG692" s="13">
        <v>41.2</v>
      </c>
      <c r="AH692" s="13">
        <v>41.1</v>
      </c>
      <c r="AI692" s="13">
        <v>40.799999999999997</v>
      </c>
      <c r="AJ692" s="13">
        <v>40.799999999999997</v>
      </c>
      <c r="AK692" s="13">
        <v>40.6</v>
      </c>
      <c r="AL692" s="13">
        <v>40.700000000000003</v>
      </c>
    </row>
    <row r="693" spans="1:38" x14ac:dyDescent="0.2">
      <c r="A693" s="11" t="s">
        <v>324</v>
      </c>
      <c r="B693" s="12" t="s">
        <v>334</v>
      </c>
      <c r="C693" s="12" t="s">
        <v>334</v>
      </c>
      <c r="D693" s="12" t="s">
        <v>334</v>
      </c>
      <c r="E693" s="12" t="s">
        <v>334</v>
      </c>
      <c r="F693" s="12" t="s">
        <v>334</v>
      </c>
      <c r="G693" s="12" t="s">
        <v>334</v>
      </c>
      <c r="H693" s="12" t="s">
        <v>334</v>
      </c>
      <c r="I693" s="12" t="s">
        <v>334</v>
      </c>
      <c r="J693" s="12" t="s">
        <v>334</v>
      </c>
      <c r="K693" s="12" t="s">
        <v>334</v>
      </c>
      <c r="L693" s="12" t="s">
        <v>334</v>
      </c>
      <c r="M693" s="12" t="s">
        <v>334</v>
      </c>
      <c r="N693" s="12" t="s">
        <v>334</v>
      </c>
      <c r="O693" s="12" t="s">
        <v>334</v>
      </c>
      <c r="P693" s="13">
        <v>39.6</v>
      </c>
      <c r="Q693" s="13">
        <v>39.700000000000003</v>
      </c>
      <c r="R693" s="13">
        <v>39.4</v>
      </c>
      <c r="S693" s="13">
        <v>39.4</v>
      </c>
      <c r="T693" s="13">
        <v>39.299999999999997</v>
      </c>
      <c r="U693" s="13">
        <v>39.799999999999997</v>
      </c>
      <c r="V693" s="13">
        <v>39.4</v>
      </c>
      <c r="W693" s="13">
        <v>39.299999999999997</v>
      </c>
      <c r="X693" s="13">
        <v>39.299999999999997</v>
      </c>
      <c r="Y693" s="13">
        <v>39.1</v>
      </c>
      <c r="Z693" s="13">
        <v>39</v>
      </c>
      <c r="AA693" s="13">
        <v>39.1</v>
      </c>
      <c r="AB693" s="13">
        <v>39.1</v>
      </c>
      <c r="AC693" s="13">
        <v>39.1</v>
      </c>
      <c r="AD693" s="13">
        <v>39.4</v>
      </c>
      <c r="AE693" s="13">
        <v>39.4</v>
      </c>
      <c r="AF693" s="13">
        <v>39.299999999999997</v>
      </c>
      <c r="AG693" s="13">
        <v>39.4</v>
      </c>
      <c r="AH693" s="13">
        <v>39.4</v>
      </c>
      <c r="AI693" s="13">
        <v>39.4</v>
      </c>
      <c r="AJ693" s="13">
        <v>39.4</v>
      </c>
      <c r="AK693" s="13">
        <v>39.700000000000003</v>
      </c>
      <c r="AL693" s="13">
        <v>39.700000000000003</v>
      </c>
    </row>
    <row r="694" spans="1:38" x14ac:dyDescent="0.2">
      <c r="A694" s="11" t="s">
        <v>325</v>
      </c>
      <c r="B694" s="12" t="s">
        <v>334</v>
      </c>
      <c r="C694" s="12" t="s">
        <v>334</v>
      </c>
      <c r="D694" s="12" t="s">
        <v>334</v>
      </c>
      <c r="E694" s="12" t="s">
        <v>334</v>
      </c>
      <c r="F694" s="12" t="s">
        <v>334</v>
      </c>
      <c r="G694" s="12" t="s">
        <v>334</v>
      </c>
      <c r="H694" s="12" t="s">
        <v>334</v>
      </c>
      <c r="I694" s="12" t="s">
        <v>334</v>
      </c>
      <c r="J694" s="12" t="s">
        <v>334</v>
      </c>
      <c r="K694" s="12" t="s">
        <v>334</v>
      </c>
      <c r="L694" s="12" t="s">
        <v>334</v>
      </c>
      <c r="M694" s="12" t="s">
        <v>334</v>
      </c>
      <c r="N694" s="12" t="s">
        <v>334</v>
      </c>
      <c r="O694" s="12" t="s">
        <v>334</v>
      </c>
      <c r="P694" s="13">
        <v>40.6</v>
      </c>
      <c r="Q694" s="13">
        <v>40.6</v>
      </c>
      <c r="R694" s="13">
        <v>40.6</v>
      </c>
      <c r="S694" s="13">
        <v>40.6</v>
      </c>
      <c r="T694" s="13">
        <v>40.5</v>
      </c>
      <c r="U694" s="13">
        <v>40.4</v>
      </c>
      <c r="V694" s="13">
        <v>40.1</v>
      </c>
      <c r="W694" s="13">
        <v>40.1</v>
      </c>
      <c r="X694" s="13">
        <v>40.4</v>
      </c>
      <c r="Y694" s="13">
        <v>40.4</v>
      </c>
      <c r="Z694" s="13">
        <v>40.299999999999997</v>
      </c>
      <c r="AA694" s="13">
        <v>40.200000000000003</v>
      </c>
      <c r="AB694" s="13">
        <v>40.299999999999997</v>
      </c>
      <c r="AC694" s="13">
        <v>40.299999999999997</v>
      </c>
      <c r="AD694" s="13">
        <v>40.299999999999997</v>
      </c>
      <c r="AE694" s="13">
        <v>40.299999999999997</v>
      </c>
      <c r="AF694" s="13">
        <v>40.299999999999997</v>
      </c>
      <c r="AG694" s="13">
        <v>40.200000000000003</v>
      </c>
      <c r="AH694" s="13">
        <v>40.299999999999997</v>
      </c>
      <c r="AI694" s="13">
        <v>40.299999999999997</v>
      </c>
      <c r="AJ694" s="13">
        <v>40.200000000000003</v>
      </c>
      <c r="AK694" s="13">
        <v>40.200000000000003</v>
      </c>
      <c r="AL694" s="13">
        <v>40.200000000000003</v>
      </c>
    </row>
    <row r="695" spans="1:38" x14ac:dyDescent="0.2">
      <c r="A695" s="11" t="s">
        <v>326</v>
      </c>
      <c r="B695" s="12" t="s">
        <v>334</v>
      </c>
      <c r="C695" s="12" t="s">
        <v>334</v>
      </c>
      <c r="D695" s="12" t="s">
        <v>334</v>
      </c>
      <c r="E695" s="12" t="s">
        <v>334</v>
      </c>
      <c r="F695" s="12" t="s">
        <v>334</v>
      </c>
      <c r="G695" s="12" t="s">
        <v>334</v>
      </c>
      <c r="H695" s="12" t="s">
        <v>334</v>
      </c>
      <c r="I695" s="12" t="s">
        <v>334</v>
      </c>
      <c r="J695" s="12" t="s">
        <v>334</v>
      </c>
      <c r="K695" s="13">
        <v>43.4</v>
      </c>
      <c r="L695" s="13">
        <v>43.3</v>
      </c>
      <c r="M695" s="13">
        <v>43.5</v>
      </c>
      <c r="N695" s="13">
        <v>43.3</v>
      </c>
      <c r="O695" s="13">
        <v>43.5</v>
      </c>
      <c r="P695" s="13">
        <v>43.5</v>
      </c>
      <c r="Q695" s="13">
        <v>43.3</v>
      </c>
      <c r="R695" s="13">
        <v>43.1</v>
      </c>
      <c r="S695" s="13">
        <v>43</v>
      </c>
      <c r="T695" s="13">
        <v>42.7</v>
      </c>
      <c r="U695" s="13">
        <v>42.4</v>
      </c>
      <c r="V695" s="13">
        <v>42</v>
      </c>
      <c r="W695" s="13">
        <v>41.9</v>
      </c>
      <c r="X695" s="13">
        <v>41.6</v>
      </c>
      <c r="Y695" s="13">
        <v>41.5</v>
      </c>
      <c r="Z695" s="13">
        <v>41.5</v>
      </c>
      <c r="AA695" s="13">
        <v>41.5</v>
      </c>
      <c r="AB695" s="13">
        <v>41.4</v>
      </c>
      <c r="AC695" s="13">
        <v>41.4</v>
      </c>
      <c r="AD695" s="13">
        <v>41.3</v>
      </c>
      <c r="AE695" s="13">
        <v>41.3</v>
      </c>
      <c r="AF695" s="13">
        <v>41.4</v>
      </c>
      <c r="AG695" s="13">
        <v>41.6</v>
      </c>
      <c r="AH695" s="13">
        <v>41.5</v>
      </c>
      <c r="AI695" s="13">
        <v>41.5</v>
      </c>
      <c r="AJ695" s="13">
        <v>41.4</v>
      </c>
      <c r="AK695" s="13">
        <v>41.1</v>
      </c>
      <c r="AL695" s="13">
        <v>41.3</v>
      </c>
    </row>
    <row r="696" spans="1:38" x14ac:dyDescent="0.2">
      <c r="A696" s="11" t="s">
        <v>327</v>
      </c>
      <c r="B696" s="12" t="s">
        <v>334</v>
      </c>
      <c r="C696" s="12" t="s">
        <v>334</v>
      </c>
      <c r="D696" s="12" t="s">
        <v>334</v>
      </c>
      <c r="E696" s="12" t="s">
        <v>334</v>
      </c>
      <c r="F696" s="12" t="s">
        <v>334</v>
      </c>
      <c r="G696" s="12" t="s">
        <v>334</v>
      </c>
      <c r="H696" s="12" t="s">
        <v>334</v>
      </c>
      <c r="I696" s="12" t="s">
        <v>334</v>
      </c>
      <c r="J696" s="12" t="s">
        <v>334</v>
      </c>
      <c r="K696" s="12" t="s">
        <v>334</v>
      </c>
      <c r="L696" s="12" t="s">
        <v>334</v>
      </c>
      <c r="M696" s="12" t="s">
        <v>334</v>
      </c>
      <c r="N696" s="13">
        <v>47.6</v>
      </c>
      <c r="O696" s="13">
        <v>47.4</v>
      </c>
      <c r="P696" s="13">
        <v>47.5</v>
      </c>
      <c r="Q696" s="13">
        <v>47.6</v>
      </c>
      <c r="R696" s="13">
        <v>49.3</v>
      </c>
      <c r="S696" s="13">
        <v>48.6</v>
      </c>
      <c r="T696" s="13">
        <v>48.2</v>
      </c>
      <c r="U696" s="13">
        <v>46.2</v>
      </c>
      <c r="V696" s="13">
        <v>45.4</v>
      </c>
      <c r="W696" s="13">
        <v>45.4</v>
      </c>
      <c r="X696" s="13">
        <v>45.2</v>
      </c>
      <c r="Y696" s="13">
        <v>44.6</v>
      </c>
      <c r="Z696" s="13">
        <v>44.3</v>
      </c>
      <c r="AA696" s="13">
        <v>43.8</v>
      </c>
      <c r="AB696" s="13">
        <v>42.8</v>
      </c>
      <c r="AC696" s="13">
        <v>42.3</v>
      </c>
      <c r="AD696" s="13">
        <v>42.6</v>
      </c>
      <c r="AE696" s="13">
        <v>43.5</v>
      </c>
      <c r="AF696" s="13">
        <v>43.6</v>
      </c>
      <c r="AG696" s="13">
        <v>44.1</v>
      </c>
      <c r="AH696" s="13">
        <v>43.9</v>
      </c>
      <c r="AI696" s="13">
        <v>44</v>
      </c>
      <c r="AJ696" s="13">
        <v>43.5</v>
      </c>
      <c r="AK696" s="13">
        <v>43.6</v>
      </c>
      <c r="AL696" s="13">
        <v>42.8</v>
      </c>
    </row>
    <row r="697" spans="1:38" x14ac:dyDescent="0.2">
      <c r="A697" s="11" t="s">
        <v>328</v>
      </c>
      <c r="B697" s="12" t="s">
        <v>334</v>
      </c>
      <c r="C697" s="12" t="s">
        <v>334</v>
      </c>
      <c r="D697" s="12" t="s">
        <v>334</v>
      </c>
      <c r="E697" s="12" t="s">
        <v>334</v>
      </c>
      <c r="F697" s="12" t="s">
        <v>334</v>
      </c>
      <c r="G697" s="12" t="s">
        <v>334</v>
      </c>
      <c r="H697" s="12" t="s">
        <v>334</v>
      </c>
      <c r="I697" s="12" t="s">
        <v>334</v>
      </c>
      <c r="J697" s="12" t="s">
        <v>334</v>
      </c>
      <c r="K697" s="12" t="s">
        <v>334</v>
      </c>
      <c r="L697" s="12" t="s">
        <v>334</v>
      </c>
      <c r="M697" s="12" t="s">
        <v>334</v>
      </c>
      <c r="N697" s="12" t="s">
        <v>334</v>
      </c>
      <c r="O697" s="13">
        <v>38.5</v>
      </c>
      <c r="P697" s="13">
        <v>38.700000000000003</v>
      </c>
      <c r="Q697" s="13">
        <v>38.4</v>
      </c>
      <c r="R697" s="13">
        <v>38.5</v>
      </c>
      <c r="S697" s="13">
        <v>38.4</v>
      </c>
      <c r="T697" s="13">
        <v>38.5</v>
      </c>
      <c r="U697" s="13">
        <v>38.6</v>
      </c>
      <c r="V697" s="13">
        <v>38.799999999999997</v>
      </c>
      <c r="W697" s="13">
        <v>38.5</v>
      </c>
      <c r="X697" s="13">
        <v>38.700000000000003</v>
      </c>
      <c r="Y697" s="13">
        <v>38.799999999999997</v>
      </c>
      <c r="Z697" s="13">
        <v>38.700000000000003</v>
      </c>
      <c r="AA697" s="13">
        <v>38.700000000000003</v>
      </c>
      <c r="AB697" s="13">
        <v>38.799999999999997</v>
      </c>
      <c r="AC697" s="13">
        <v>38.6</v>
      </c>
      <c r="AD697" s="13">
        <v>38.6</v>
      </c>
      <c r="AE697" s="13">
        <v>38.799999999999997</v>
      </c>
      <c r="AF697" s="13">
        <v>38.700000000000003</v>
      </c>
      <c r="AG697" s="13">
        <v>38.700000000000003</v>
      </c>
      <c r="AH697" s="13">
        <v>38.700000000000003</v>
      </c>
      <c r="AI697" s="13">
        <v>38.6</v>
      </c>
      <c r="AJ697" s="13">
        <v>38.700000000000003</v>
      </c>
      <c r="AK697" s="13">
        <v>38.6</v>
      </c>
      <c r="AL697" s="13">
        <v>38.5</v>
      </c>
    </row>
    <row r="698" spans="1:38" x14ac:dyDescent="0.2">
      <c r="A698" s="11" t="s">
        <v>329</v>
      </c>
      <c r="B698" s="12" t="s">
        <v>334</v>
      </c>
      <c r="C698" s="12" t="s">
        <v>334</v>
      </c>
      <c r="D698" s="12" t="s">
        <v>334</v>
      </c>
      <c r="E698" s="12" t="s">
        <v>334</v>
      </c>
      <c r="F698" s="12" t="s">
        <v>334</v>
      </c>
      <c r="G698" s="12" t="s">
        <v>334</v>
      </c>
      <c r="H698" s="12" t="s">
        <v>334</v>
      </c>
      <c r="I698" s="12" t="s">
        <v>334</v>
      </c>
      <c r="J698" s="12" t="s">
        <v>334</v>
      </c>
      <c r="K698" s="12" t="s">
        <v>334</v>
      </c>
      <c r="L698" s="12" t="s">
        <v>334</v>
      </c>
      <c r="M698" s="12" t="s">
        <v>334</v>
      </c>
      <c r="N698" s="12" t="s">
        <v>334</v>
      </c>
      <c r="O698" s="13">
        <v>42.1</v>
      </c>
      <c r="P698" s="13">
        <v>42.4</v>
      </c>
      <c r="Q698" s="13">
        <v>42</v>
      </c>
      <c r="R698" s="13">
        <v>41.8</v>
      </c>
      <c r="S698" s="13">
        <v>42</v>
      </c>
      <c r="T698" s="13">
        <v>41.7</v>
      </c>
      <c r="U698" s="13">
        <v>41.9</v>
      </c>
      <c r="V698" s="13">
        <v>42</v>
      </c>
      <c r="W698" s="13">
        <v>41.8</v>
      </c>
      <c r="X698" s="13">
        <v>41.8</v>
      </c>
      <c r="Y698" s="13">
        <v>41.6</v>
      </c>
      <c r="Z698" s="13">
        <v>41.6</v>
      </c>
      <c r="AA698" s="13">
        <v>41.6</v>
      </c>
      <c r="AB698" s="13">
        <v>41.6</v>
      </c>
      <c r="AC698" s="13">
        <v>42.4</v>
      </c>
      <c r="AD698" s="13">
        <v>42.3</v>
      </c>
      <c r="AE698" s="13">
        <v>42.2</v>
      </c>
      <c r="AF698" s="13">
        <v>42.3</v>
      </c>
      <c r="AG698" s="13">
        <v>42.3</v>
      </c>
      <c r="AH698" s="13">
        <v>42.2</v>
      </c>
      <c r="AI698" s="13">
        <v>42.2</v>
      </c>
      <c r="AJ698" s="13">
        <v>42.2</v>
      </c>
      <c r="AK698" s="13">
        <v>42.2</v>
      </c>
      <c r="AL698" s="13">
        <v>42.2</v>
      </c>
    </row>
    <row r="699" spans="1:38" x14ac:dyDescent="0.2">
      <c r="A699" s="11" t="s">
        <v>330</v>
      </c>
      <c r="B699" s="12" t="s">
        <v>334</v>
      </c>
      <c r="C699" s="12" t="s">
        <v>334</v>
      </c>
      <c r="D699" s="12" t="s">
        <v>334</v>
      </c>
      <c r="E699" s="12" t="s">
        <v>334</v>
      </c>
      <c r="F699" s="12" t="s">
        <v>334</v>
      </c>
      <c r="G699" s="12" t="s">
        <v>334</v>
      </c>
      <c r="H699" s="12" t="s">
        <v>334</v>
      </c>
      <c r="I699" s="12" t="s">
        <v>334</v>
      </c>
      <c r="J699" s="12" t="s">
        <v>334</v>
      </c>
      <c r="K699" s="12" t="s">
        <v>334</v>
      </c>
      <c r="L699" s="12" t="s">
        <v>334</v>
      </c>
      <c r="M699" s="12" t="s">
        <v>334</v>
      </c>
      <c r="N699" s="12" t="s">
        <v>334</v>
      </c>
      <c r="O699" s="12" t="s">
        <v>334</v>
      </c>
      <c r="P699" s="12" t="s">
        <v>334</v>
      </c>
      <c r="Q699" s="12" t="s">
        <v>334</v>
      </c>
      <c r="R699" s="12" t="s">
        <v>334</v>
      </c>
      <c r="S699" s="12" t="s">
        <v>334</v>
      </c>
      <c r="T699" s="12" t="s">
        <v>334</v>
      </c>
      <c r="U699" s="12" t="s">
        <v>334</v>
      </c>
      <c r="V699" s="12" t="s">
        <v>334</v>
      </c>
      <c r="W699" s="12" t="s">
        <v>334</v>
      </c>
      <c r="X699" s="12" t="s">
        <v>334</v>
      </c>
      <c r="Y699" s="12" t="s">
        <v>334</v>
      </c>
      <c r="Z699" s="12" t="s">
        <v>334</v>
      </c>
      <c r="AA699" s="12" t="s">
        <v>334</v>
      </c>
      <c r="AB699" s="12" t="s">
        <v>334</v>
      </c>
      <c r="AC699" s="12" t="s">
        <v>334</v>
      </c>
      <c r="AD699" s="13">
        <v>41.9</v>
      </c>
      <c r="AE699" s="13">
        <v>43.2</v>
      </c>
      <c r="AF699" s="13">
        <v>43.1</v>
      </c>
      <c r="AG699" s="13">
        <v>42.6</v>
      </c>
      <c r="AH699" s="13">
        <v>43</v>
      </c>
      <c r="AI699" s="13">
        <v>43.1</v>
      </c>
      <c r="AJ699" s="13">
        <v>42.7</v>
      </c>
      <c r="AK699" s="13">
        <v>42.8</v>
      </c>
      <c r="AL699" s="13">
        <v>42.8</v>
      </c>
    </row>
    <row r="700" spans="1:38" x14ac:dyDescent="0.2">
      <c r="A700" s="11" t="s">
        <v>331</v>
      </c>
      <c r="B700" s="12" t="s">
        <v>334</v>
      </c>
      <c r="C700" s="12" t="s">
        <v>334</v>
      </c>
      <c r="D700" s="12" t="s">
        <v>334</v>
      </c>
      <c r="E700" s="12" t="s">
        <v>334</v>
      </c>
      <c r="F700" s="12" t="s">
        <v>334</v>
      </c>
      <c r="G700" s="12" t="s">
        <v>334</v>
      </c>
      <c r="H700" s="12" t="s">
        <v>334</v>
      </c>
      <c r="I700" s="12" t="s">
        <v>334</v>
      </c>
      <c r="J700" s="12" t="s">
        <v>334</v>
      </c>
      <c r="K700" s="12" t="s">
        <v>334</v>
      </c>
      <c r="L700" s="12" t="s">
        <v>334</v>
      </c>
      <c r="M700" s="12" t="s">
        <v>334</v>
      </c>
      <c r="N700" s="12" t="s">
        <v>334</v>
      </c>
      <c r="O700" s="12" t="s">
        <v>334</v>
      </c>
      <c r="P700" s="12" t="s">
        <v>334</v>
      </c>
      <c r="Q700" s="12" t="s">
        <v>334</v>
      </c>
      <c r="R700" s="12" t="s">
        <v>334</v>
      </c>
      <c r="S700" s="12" t="s">
        <v>334</v>
      </c>
      <c r="T700" s="12" t="s">
        <v>334</v>
      </c>
      <c r="U700" s="12" t="s">
        <v>334</v>
      </c>
      <c r="V700" s="12" t="s">
        <v>334</v>
      </c>
      <c r="W700" s="12" t="s">
        <v>334</v>
      </c>
      <c r="X700" s="12" t="s">
        <v>334</v>
      </c>
      <c r="Y700" s="13">
        <v>41.7</v>
      </c>
      <c r="Z700" s="13">
        <v>41.9</v>
      </c>
      <c r="AA700" s="13">
        <v>41.5</v>
      </c>
      <c r="AB700" s="13">
        <v>41.3</v>
      </c>
      <c r="AC700" s="13">
        <v>41.2</v>
      </c>
      <c r="AD700" s="13">
        <v>41.5</v>
      </c>
      <c r="AE700" s="13">
        <v>41.4</v>
      </c>
      <c r="AF700" s="13">
        <v>41.1</v>
      </c>
      <c r="AG700" s="13">
        <v>40.700000000000003</v>
      </c>
      <c r="AH700" s="13">
        <v>40.799999999999997</v>
      </c>
      <c r="AI700" s="13">
        <v>41.2</v>
      </c>
      <c r="AJ700" s="13">
        <v>41.3</v>
      </c>
      <c r="AK700" s="13">
        <v>40.700000000000003</v>
      </c>
      <c r="AL700" s="13">
        <v>40.6</v>
      </c>
    </row>
    <row r="701" spans="1:38" x14ac:dyDescent="0.2">
      <c r="A701" s="11" t="s">
        <v>332</v>
      </c>
      <c r="B701" s="12" t="s">
        <v>334</v>
      </c>
      <c r="C701" s="12" t="s">
        <v>334</v>
      </c>
      <c r="D701" s="12" t="s">
        <v>334</v>
      </c>
      <c r="E701" s="12" t="s">
        <v>334</v>
      </c>
      <c r="F701" s="12" t="s">
        <v>334</v>
      </c>
      <c r="G701" s="12" t="s">
        <v>334</v>
      </c>
      <c r="H701" s="12" t="s">
        <v>334</v>
      </c>
      <c r="I701" s="12" t="s">
        <v>334</v>
      </c>
      <c r="J701" s="12" t="s">
        <v>334</v>
      </c>
      <c r="K701" s="12" t="s">
        <v>334</v>
      </c>
      <c r="L701" s="12" t="s">
        <v>334</v>
      </c>
      <c r="M701" s="12" t="s">
        <v>334</v>
      </c>
      <c r="N701" s="12" t="s">
        <v>334</v>
      </c>
      <c r="O701" s="12" t="s">
        <v>334</v>
      </c>
      <c r="P701" s="12" t="s">
        <v>334</v>
      </c>
      <c r="Q701" s="12" t="s">
        <v>334</v>
      </c>
      <c r="R701" s="12" t="s">
        <v>334</v>
      </c>
      <c r="S701" s="12" t="s">
        <v>334</v>
      </c>
      <c r="T701" s="12" t="s">
        <v>334</v>
      </c>
      <c r="U701" s="12" t="s">
        <v>334</v>
      </c>
      <c r="V701" s="12" t="s">
        <v>334</v>
      </c>
      <c r="W701" s="12" t="s">
        <v>334</v>
      </c>
      <c r="X701" s="12" t="s">
        <v>334</v>
      </c>
      <c r="Y701" s="12" t="s">
        <v>334</v>
      </c>
      <c r="Z701" s="12" t="s">
        <v>334</v>
      </c>
      <c r="AA701" s="12" t="s">
        <v>334</v>
      </c>
      <c r="AB701" s="12" t="s">
        <v>334</v>
      </c>
      <c r="AC701" s="13">
        <v>41.3</v>
      </c>
      <c r="AD701" s="12" t="s">
        <v>334</v>
      </c>
      <c r="AE701" s="12" t="s">
        <v>334</v>
      </c>
      <c r="AF701" s="13">
        <v>41.9</v>
      </c>
      <c r="AG701" s="13">
        <v>41.8</v>
      </c>
      <c r="AH701" s="13">
        <v>42</v>
      </c>
      <c r="AI701" s="13">
        <v>41.5</v>
      </c>
      <c r="AJ701" s="13">
        <v>41.4</v>
      </c>
      <c r="AK701" s="13">
        <v>41.7</v>
      </c>
      <c r="AL701" s="13">
        <v>41.6</v>
      </c>
    </row>
    <row r="702" spans="1:38" x14ac:dyDescent="0.2">
      <c r="A702" s="11" t="s">
        <v>333</v>
      </c>
      <c r="B702" s="12" t="s">
        <v>334</v>
      </c>
      <c r="C702" s="12" t="s">
        <v>334</v>
      </c>
      <c r="D702" s="12" t="s">
        <v>334</v>
      </c>
      <c r="E702" s="12" t="s">
        <v>334</v>
      </c>
      <c r="F702" s="12" t="s">
        <v>334</v>
      </c>
      <c r="G702" s="12" t="s">
        <v>334</v>
      </c>
      <c r="H702" s="12" t="s">
        <v>334</v>
      </c>
      <c r="I702" s="12" t="s">
        <v>334</v>
      </c>
      <c r="J702" s="12" t="s">
        <v>334</v>
      </c>
      <c r="K702" s="12" t="s">
        <v>334</v>
      </c>
      <c r="L702" s="12" t="s">
        <v>334</v>
      </c>
      <c r="M702" s="12" t="s">
        <v>334</v>
      </c>
      <c r="N702" s="12" t="s">
        <v>334</v>
      </c>
      <c r="O702" s="12" t="s">
        <v>334</v>
      </c>
      <c r="P702" s="12" t="s">
        <v>334</v>
      </c>
      <c r="Q702" s="12" t="s">
        <v>334</v>
      </c>
      <c r="R702" s="12" t="s">
        <v>334</v>
      </c>
      <c r="S702" s="12" t="s">
        <v>334</v>
      </c>
      <c r="T702" s="12" t="s">
        <v>334</v>
      </c>
      <c r="U702" s="12" t="s">
        <v>334</v>
      </c>
      <c r="V702" s="12" t="s">
        <v>334</v>
      </c>
      <c r="W702" s="12" t="s">
        <v>334</v>
      </c>
      <c r="X702" s="12" t="s">
        <v>334</v>
      </c>
      <c r="Y702" s="13">
        <v>50.6</v>
      </c>
      <c r="Z702" s="13">
        <v>49.1</v>
      </c>
      <c r="AA702" s="13">
        <v>48.6</v>
      </c>
      <c r="AB702" s="13">
        <v>48.4</v>
      </c>
      <c r="AC702" s="13">
        <v>49.4</v>
      </c>
      <c r="AD702" s="13">
        <v>49.8</v>
      </c>
      <c r="AE702" s="13">
        <v>48.8</v>
      </c>
      <c r="AF702" s="13">
        <v>48.3</v>
      </c>
      <c r="AG702" s="13">
        <v>48.3</v>
      </c>
      <c r="AH702" s="13">
        <v>47.6</v>
      </c>
      <c r="AI702" s="13">
        <v>47.2</v>
      </c>
      <c r="AJ702" s="13">
        <v>46.9</v>
      </c>
      <c r="AK702" s="13">
        <v>46.4</v>
      </c>
      <c r="AL702" s="13">
        <v>46.1</v>
      </c>
    </row>
    <row r="703" spans="1:38" ht="14.25" x14ac:dyDescent="0.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row>
    <row r="704" spans="1:38" ht="14.25" x14ac:dyDescent="0.2">
      <c r="A704" s="8" t="s">
        <v>335</v>
      </c>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row>
    <row r="705" spans="1:38" ht="14.25" x14ac:dyDescent="0.2">
      <c r="A705" s="8" t="s">
        <v>334</v>
      </c>
      <c r="B705" s="8" t="s">
        <v>336</v>
      </c>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row>
    <row r="706" spans="1:38" ht="14.25" x14ac:dyDescent="0.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row>
    <row r="707" spans="1:38" ht="14.25" x14ac:dyDescent="0.2">
      <c r="A707" s="8" t="s">
        <v>249</v>
      </c>
      <c r="B707" s="8" t="s">
        <v>250</v>
      </c>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row>
    <row r="708" spans="1:38" ht="14.25" x14ac:dyDescent="0.2">
      <c r="A708" s="8" t="s">
        <v>251</v>
      </c>
      <c r="B708" s="8" t="s">
        <v>342</v>
      </c>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row>
    <row r="709" spans="1:38" ht="14.25" x14ac:dyDescent="0.2">
      <c r="A709" s="8" t="s">
        <v>252</v>
      </c>
      <c r="B709" s="8" t="s">
        <v>253</v>
      </c>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row>
    <row r="710" spans="1:38" ht="14.25" x14ac:dyDescent="0.2">
      <c r="A710" s="8" t="s">
        <v>254</v>
      </c>
      <c r="B710" s="8" t="s">
        <v>340</v>
      </c>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row>
    <row r="711" spans="1:38" ht="14.25" x14ac:dyDescent="0.2">
      <c r="A711" s="8" t="s">
        <v>255</v>
      </c>
      <c r="B711" s="8" t="s">
        <v>256</v>
      </c>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row>
    <row r="712" spans="1:38" ht="14.25" x14ac:dyDescent="0.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row>
    <row r="713" spans="1:38" x14ac:dyDescent="0.2">
      <c r="A713" s="11" t="s">
        <v>257</v>
      </c>
      <c r="B713" s="11" t="s">
        <v>258</v>
      </c>
      <c r="C713" s="11" t="s">
        <v>259</v>
      </c>
      <c r="D713" s="11" t="s">
        <v>260</v>
      </c>
      <c r="E713" s="11" t="s">
        <v>261</v>
      </c>
      <c r="F713" s="11" t="s">
        <v>262</v>
      </c>
      <c r="G713" s="11" t="s">
        <v>263</v>
      </c>
      <c r="H713" s="11" t="s">
        <v>264</v>
      </c>
      <c r="I713" s="11" t="s">
        <v>265</v>
      </c>
      <c r="J713" s="11" t="s">
        <v>266</v>
      </c>
      <c r="K713" s="11" t="s">
        <v>267</v>
      </c>
      <c r="L713" s="11" t="s">
        <v>268</v>
      </c>
      <c r="M713" s="11" t="s">
        <v>269</v>
      </c>
      <c r="N713" s="11" t="s">
        <v>270</v>
      </c>
      <c r="O713" s="11" t="s">
        <v>271</v>
      </c>
      <c r="P713" s="11" t="s">
        <v>272</v>
      </c>
      <c r="Q713" s="11" t="s">
        <v>273</v>
      </c>
      <c r="R713" s="11" t="s">
        <v>274</v>
      </c>
      <c r="S713" s="11" t="s">
        <v>275</v>
      </c>
      <c r="T713" s="11" t="s">
        <v>276</v>
      </c>
      <c r="U713" s="11" t="s">
        <v>277</v>
      </c>
      <c r="V713" s="11" t="s">
        <v>278</v>
      </c>
      <c r="W713" s="11" t="s">
        <v>279</v>
      </c>
      <c r="X713" s="11" t="s">
        <v>280</v>
      </c>
      <c r="Y713" s="11" t="s">
        <v>281</v>
      </c>
      <c r="Z713" s="11" t="s">
        <v>282</v>
      </c>
      <c r="AA713" s="11" t="s">
        <v>283</v>
      </c>
      <c r="AB713" s="11" t="s">
        <v>284</v>
      </c>
      <c r="AC713" s="11" t="s">
        <v>285</v>
      </c>
      <c r="AD713" s="11" t="s">
        <v>286</v>
      </c>
      <c r="AE713" s="11" t="s">
        <v>287</v>
      </c>
      <c r="AF713" s="11" t="s">
        <v>288</v>
      </c>
      <c r="AG713" s="11" t="s">
        <v>289</v>
      </c>
      <c r="AH713" s="11" t="s">
        <v>290</v>
      </c>
      <c r="AI713" s="11" t="s">
        <v>291</v>
      </c>
      <c r="AJ713" s="11" t="s">
        <v>292</v>
      </c>
      <c r="AK713" s="11" t="s">
        <v>293</v>
      </c>
      <c r="AL713" s="11" t="s">
        <v>294</v>
      </c>
    </row>
    <row r="714" spans="1:38" x14ac:dyDescent="0.2">
      <c r="A714" s="11" t="s">
        <v>295</v>
      </c>
      <c r="B714" s="12" t="s">
        <v>334</v>
      </c>
      <c r="C714" s="12" t="s">
        <v>334</v>
      </c>
      <c r="D714" s="12" t="s">
        <v>334</v>
      </c>
      <c r="E714" s="12" t="s">
        <v>334</v>
      </c>
      <c r="F714" s="12" t="s">
        <v>334</v>
      </c>
      <c r="G714" s="12" t="s">
        <v>334</v>
      </c>
      <c r="H714" s="12" t="s">
        <v>334</v>
      </c>
      <c r="I714" s="12" t="s">
        <v>334</v>
      </c>
      <c r="J714" s="12" t="s">
        <v>334</v>
      </c>
      <c r="K714" s="12" t="s">
        <v>334</v>
      </c>
      <c r="L714" s="12" t="s">
        <v>334</v>
      </c>
      <c r="M714" s="12" t="s">
        <v>334</v>
      </c>
      <c r="N714" s="12" t="s">
        <v>334</v>
      </c>
      <c r="O714" s="12" t="s">
        <v>334</v>
      </c>
      <c r="P714" s="12" t="s">
        <v>334</v>
      </c>
      <c r="Q714" s="12" t="s">
        <v>334</v>
      </c>
      <c r="R714" s="12" t="s">
        <v>334</v>
      </c>
      <c r="S714" s="12" t="s">
        <v>334</v>
      </c>
      <c r="T714" s="12" t="s">
        <v>334</v>
      </c>
      <c r="U714" s="13">
        <v>39</v>
      </c>
      <c r="V714" s="13">
        <v>39</v>
      </c>
      <c r="W714" s="13">
        <v>39.299999999999997</v>
      </c>
      <c r="X714" s="13">
        <v>39.299999999999997</v>
      </c>
      <c r="Y714" s="13">
        <v>39.4</v>
      </c>
      <c r="Z714" s="13">
        <v>39.4</v>
      </c>
      <c r="AA714" s="13">
        <v>39.4</v>
      </c>
      <c r="AB714" s="13">
        <v>39.299999999999997</v>
      </c>
      <c r="AC714" s="13">
        <v>39.299999999999997</v>
      </c>
      <c r="AD714" s="13">
        <v>39.299999999999997</v>
      </c>
      <c r="AE714" s="13">
        <v>39.4</v>
      </c>
      <c r="AF714" s="13">
        <v>39.4</v>
      </c>
      <c r="AG714" s="13">
        <v>39.299999999999997</v>
      </c>
      <c r="AH714" s="13">
        <v>39.299999999999997</v>
      </c>
      <c r="AI714" s="13">
        <v>39.299999999999997</v>
      </c>
      <c r="AJ714" s="13">
        <v>39.299999999999997</v>
      </c>
      <c r="AK714" s="13">
        <v>39.299999999999997</v>
      </c>
      <c r="AL714" s="13">
        <v>39.200000000000003</v>
      </c>
    </row>
    <row r="715" spans="1:38" x14ac:dyDescent="0.2">
      <c r="A715" s="11" t="s">
        <v>296</v>
      </c>
      <c r="B715" s="12" t="s">
        <v>334</v>
      </c>
      <c r="C715" s="12" t="s">
        <v>334</v>
      </c>
      <c r="D715" s="12" t="s">
        <v>334</v>
      </c>
      <c r="E715" s="12" t="s">
        <v>334</v>
      </c>
      <c r="F715" s="12" t="s">
        <v>334</v>
      </c>
      <c r="G715" s="12" t="s">
        <v>334</v>
      </c>
      <c r="H715" s="12" t="s">
        <v>334</v>
      </c>
      <c r="I715" s="12" t="s">
        <v>334</v>
      </c>
      <c r="J715" s="12" t="s">
        <v>334</v>
      </c>
      <c r="K715" s="12" t="s">
        <v>334</v>
      </c>
      <c r="L715" s="12" t="s">
        <v>334</v>
      </c>
      <c r="M715" s="12" t="s">
        <v>334</v>
      </c>
      <c r="N715" s="12" t="s">
        <v>334</v>
      </c>
      <c r="O715" s="12" t="s">
        <v>334</v>
      </c>
      <c r="P715" s="12" t="s">
        <v>334</v>
      </c>
      <c r="Q715" s="12" t="s">
        <v>334</v>
      </c>
      <c r="R715" s="12" t="s">
        <v>334</v>
      </c>
      <c r="S715" s="12" t="s">
        <v>334</v>
      </c>
      <c r="T715" s="12" t="s">
        <v>334</v>
      </c>
      <c r="U715" s="13">
        <v>39</v>
      </c>
      <c r="V715" s="13">
        <v>39</v>
      </c>
      <c r="W715" s="13">
        <v>39.200000000000003</v>
      </c>
      <c r="X715" s="13">
        <v>39.200000000000003</v>
      </c>
      <c r="Y715" s="13">
        <v>39.299999999999997</v>
      </c>
      <c r="Z715" s="13">
        <v>39.299999999999997</v>
      </c>
      <c r="AA715" s="13">
        <v>39.299999999999997</v>
      </c>
      <c r="AB715" s="13">
        <v>39.200000000000003</v>
      </c>
      <c r="AC715" s="13">
        <v>39.200000000000003</v>
      </c>
      <c r="AD715" s="13">
        <v>39.299999999999997</v>
      </c>
      <c r="AE715" s="13">
        <v>39.299999999999997</v>
      </c>
      <c r="AF715" s="13">
        <v>39.299999999999997</v>
      </c>
      <c r="AG715" s="13">
        <v>39.299999999999997</v>
      </c>
      <c r="AH715" s="13">
        <v>39.299999999999997</v>
      </c>
      <c r="AI715" s="13">
        <v>39.299999999999997</v>
      </c>
      <c r="AJ715" s="13">
        <v>39.299999999999997</v>
      </c>
      <c r="AK715" s="13">
        <v>39.299999999999997</v>
      </c>
      <c r="AL715" s="13">
        <v>39.200000000000003</v>
      </c>
    </row>
    <row r="716" spans="1:38" x14ac:dyDescent="0.2">
      <c r="A716" s="11" t="s">
        <v>297</v>
      </c>
      <c r="B716" s="12" t="s">
        <v>334</v>
      </c>
      <c r="C716" s="12" t="s">
        <v>334</v>
      </c>
      <c r="D716" s="12" t="s">
        <v>334</v>
      </c>
      <c r="E716" s="12" t="s">
        <v>334</v>
      </c>
      <c r="F716" s="12" t="s">
        <v>334</v>
      </c>
      <c r="G716" s="12" t="s">
        <v>334</v>
      </c>
      <c r="H716" s="12" t="s">
        <v>334</v>
      </c>
      <c r="I716" s="12" t="s">
        <v>334</v>
      </c>
      <c r="J716" s="12" t="s">
        <v>334</v>
      </c>
      <c r="K716" s="12" t="s">
        <v>334</v>
      </c>
      <c r="L716" s="12" t="s">
        <v>334</v>
      </c>
      <c r="M716" s="12" t="s">
        <v>334</v>
      </c>
      <c r="N716" s="13">
        <v>39.200000000000003</v>
      </c>
      <c r="O716" s="13">
        <v>39.299999999999997</v>
      </c>
      <c r="P716" s="13">
        <v>39.299999999999997</v>
      </c>
      <c r="Q716" s="13">
        <v>39.299999999999997</v>
      </c>
      <c r="R716" s="13">
        <v>39.299999999999997</v>
      </c>
      <c r="S716" s="13">
        <v>39.1</v>
      </c>
      <c r="T716" s="13">
        <v>38.9</v>
      </c>
      <c r="U716" s="13">
        <v>38.700000000000003</v>
      </c>
      <c r="V716" s="13">
        <v>38.700000000000003</v>
      </c>
      <c r="W716" s="13">
        <v>38.9</v>
      </c>
      <c r="X716" s="13">
        <v>38.9</v>
      </c>
      <c r="Y716" s="13">
        <v>39</v>
      </c>
      <c r="Z716" s="13">
        <v>39</v>
      </c>
      <c r="AA716" s="13">
        <v>39</v>
      </c>
      <c r="AB716" s="13">
        <v>38.9</v>
      </c>
      <c r="AC716" s="13">
        <v>38.9</v>
      </c>
      <c r="AD716" s="13">
        <v>39</v>
      </c>
      <c r="AE716" s="13">
        <v>39.1</v>
      </c>
      <c r="AF716" s="13">
        <v>39.1</v>
      </c>
      <c r="AG716" s="13">
        <v>39.1</v>
      </c>
      <c r="AH716" s="13">
        <v>39.1</v>
      </c>
      <c r="AI716" s="13">
        <v>39.1</v>
      </c>
      <c r="AJ716" s="13">
        <v>39</v>
      </c>
      <c r="AK716" s="13">
        <v>39.1</v>
      </c>
      <c r="AL716" s="13">
        <v>39</v>
      </c>
    </row>
    <row r="717" spans="1:38" x14ac:dyDescent="0.2">
      <c r="A717" s="11" t="s">
        <v>298</v>
      </c>
      <c r="B717" s="12" t="s">
        <v>334</v>
      </c>
      <c r="C717" s="12" t="s">
        <v>334</v>
      </c>
      <c r="D717" s="12" t="s">
        <v>334</v>
      </c>
      <c r="E717" s="12" t="s">
        <v>334</v>
      </c>
      <c r="F717" s="12" t="s">
        <v>334</v>
      </c>
      <c r="G717" s="12" t="s">
        <v>334</v>
      </c>
      <c r="H717" s="12" t="s">
        <v>334</v>
      </c>
      <c r="I717" s="12" t="s">
        <v>334</v>
      </c>
      <c r="J717" s="12" t="s">
        <v>334</v>
      </c>
      <c r="K717" s="12" t="s">
        <v>334</v>
      </c>
      <c r="L717" s="12" t="s">
        <v>334</v>
      </c>
      <c r="M717" s="12" t="s">
        <v>334</v>
      </c>
      <c r="N717" s="12" t="s">
        <v>334</v>
      </c>
      <c r="O717" s="12" t="s">
        <v>334</v>
      </c>
      <c r="P717" s="12" t="s">
        <v>334</v>
      </c>
      <c r="Q717" s="12" t="s">
        <v>334</v>
      </c>
      <c r="R717" s="12" t="s">
        <v>334</v>
      </c>
      <c r="S717" s="13">
        <v>39.1</v>
      </c>
      <c r="T717" s="13">
        <v>38.9</v>
      </c>
      <c r="U717" s="13">
        <v>38.700000000000003</v>
      </c>
      <c r="V717" s="13">
        <v>38.700000000000003</v>
      </c>
      <c r="W717" s="13">
        <v>39</v>
      </c>
      <c r="X717" s="13">
        <v>39</v>
      </c>
      <c r="Y717" s="13">
        <v>39.1</v>
      </c>
      <c r="Z717" s="13">
        <v>39.1</v>
      </c>
      <c r="AA717" s="13">
        <v>39.1</v>
      </c>
      <c r="AB717" s="13">
        <v>39</v>
      </c>
      <c r="AC717" s="13">
        <v>39</v>
      </c>
      <c r="AD717" s="13">
        <v>39.1</v>
      </c>
      <c r="AE717" s="13">
        <v>39.1</v>
      </c>
      <c r="AF717" s="13">
        <v>39.1</v>
      </c>
      <c r="AG717" s="13">
        <v>39.1</v>
      </c>
      <c r="AH717" s="13">
        <v>39.1</v>
      </c>
      <c r="AI717" s="13">
        <v>39.1</v>
      </c>
      <c r="AJ717" s="13">
        <v>39.1</v>
      </c>
      <c r="AK717" s="13">
        <v>39.1</v>
      </c>
      <c r="AL717" s="13">
        <v>39</v>
      </c>
    </row>
    <row r="718" spans="1:38" x14ac:dyDescent="0.2">
      <c r="A718" s="11" t="s">
        <v>299</v>
      </c>
      <c r="B718" s="12" t="s">
        <v>334</v>
      </c>
      <c r="C718" s="12" t="s">
        <v>334</v>
      </c>
      <c r="D718" s="12" t="s">
        <v>334</v>
      </c>
      <c r="E718" s="12" t="s">
        <v>334</v>
      </c>
      <c r="F718" s="12" t="s">
        <v>334</v>
      </c>
      <c r="G718" s="12" t="s">
        <v>334</v>
      </c>
      <c r="H718" s="12" t="s">
        <v>334</v>
      </c>
      <c r="I718" s="12" t="s">
        <v>334</v>
      </c>
      <c r="J718" s="12" t="s">
        <v>334</v>
      </c>
      <c r="K718" s="12" t="s">
        <v>334</v>
      </c>
      <c r="L718" s="13">
        <v>38.200000000000003</v>
      </c>
      <c r="M718" s="13">
        <v>38.200000000000003</v>
      </c>
      <c r="N718" s="13">
        <v>38.299999999999997</v>
      </c>
      <c r="O718" s="13">
        <v>38.299999999999997</v>
      </c>
      <c r="P718" s="13">
        <v>38.200000000000003</v>
      </c>
      <c r="Q718" s="13">
        <v>38.4</v>
      </c>
      <c r="R718" s="13">
        <v>38.700000000000003</v>
      </c>
      <c r="S718" s="13">
        <v>38.6</v>
      </c>
      <c r="T718" s="13">
        <v>38.700000000000003</v>
      </c>
      <c r="U718" s="13">
        <v>38.9</v>
      </c>
      <c r="V718" s="13">
        <v>38.9</v>
      </c>
      <c r="W718" s="13">
        <v>38.5</v>
      </c>
      <c r="X718" s="13">
        <v>38.799999999999997</v>
      </c>
      <c r="Y718" s="13">
        <v>38.6</v>
      </c>
      <c r="Z718" s="13">
        <v>38.799999999999997</v>
      </c>
      <c r="AA718" s="13">
        <v>38.700000000000003</v>
      </c>
      <c r="AB718" s="13">
        <v>38.700000000000003</v>
      </c>
      <c r="AC718" s="13">
        <v>38.9</v>
      </c>
      <c r="AD718" s="13">
        <v>39</v>
      </c>
      <c r="AE718" s="13">
        <v>38.700000000000003</v>
      </c>
      <c r="AF718" s="13">
        <v>38.700000000000003</v>
      </c>
      <c r="AG718" s="13">
        <v>38.6</v>
      </c>
      <c r="AH718" s="13">
        <v>38.6</v>
      </c>
      <c r="AI718" s="13">
        <v>38.6</v>
      </c>
      <c r="AJ718" s="13">
        <v>38.299999999999997</v>
      </c>
      <c r="AK718" s="13">
        <v>38.5</v>
      </c>
      <c r="AL718" s="13">
        <v>38.4</v>
      </c>
    </row>
    <row r="719" spans="1:38" x14ac:dyDescent="0.2">
      <c r="A719" s="11" t="s">
        <v>300</v>
      </c>
      <c r="B719" s="12" t="s">
        <v>334</v>
      </c>
      <c r="C719" s="12" t="s">
        <v>334</v>
      </c>
      <c r="D719" s="12" t="s">
        <v>334</v>
      </c>
      <c r="E719" s="12" t="s">
        <v>334</v>
      </c>
      <c r="F719" s="12" t="s">
        <v>334</v>
      </c>
      <c r="G719" s="12" t="s">
        <v>334</v>
      </c>
      <c r="H719" s="12" t="s">
        <v>334</v>
      </c>
      <c r="I719" s="12" t="s">
        <v>334</v>
      </c>
      <c r="J719" s="12" t="s">
        <v>334</v>
      </c>
      <c r="K719" s="12" t="s">
        <v>334</v>
      </c>
      <c r="L719" s="12" t="s">
        <v>334</v>
      </c>
      <c r="M719" s="12" t="s">
        <v>334</v>
      </c>
      <c r="N719" s="12" t="s">
        <v>334</v>
      </c>
      <c r="O719" s="12" t="s">
        <v>334</v>
      </c>
      <c r="P719" s="12" t="s">
        <v>334</v>
      </c>
      <c r="Q719" s="12" t="s">
        <v>334</v>
      </c>
      <c r="R719" s="12" t="s">
        <v>334</v>
      </c>
      <c r="S719" s="12" t="s">
        <v>334</v>
      </c>
      <c r="T719" s="13">
        <v>40.799999999999997</v>
      </c>
      <c r="U719" s="13">
        <v>41</v>
      </c>
      <c r="V719" s="13">
        <v>40.6</v>
      </c>
      <c r="W719" s="13">
        <v>40.799999999999997</v>
      </c>
      <c r="X719" s="13">
        <v>40.9</v>
      </c>
      <c r="Y719" s="13">
        <v>40.799999999999997</v>
      </c>
      <c r="Z719" s="13">
        <v>40.799999999999997</v>
      </c>
      <c r="AA719" s="13">
        <v>40.9</v>
      </c>
      <c r="AB719" s="13">
        <v>41</v>
      </c>
      <c r="AC719" s="13">
        <v>40.9</v>
      </c>
      <c r="AD719" s="13">
        <v>40.6</v>
      </c>
      <c r="AE719" s="13">
        <v>40.4</v>
      </c>
      <c r="AF719" s="13">
        <v>40.5</v>
      </c>
      <c r="AG719" s="13">
        <v>40.5</v>
      </c>
      <c r="AH719" s="13">
        <v>40.6</v>
      </c>
      <c r="AI719" s="13">
        <v>40.6</v>
      </c>
      <c r="AJ719" s="13">
        <v>40.4</v>
      </c>
      <c r="AK719" s="13">
        <v>40.4</v>
      </c>
      <c r="AL719" s="13">
        <v>40.299999999999997</v>
      </c>
    </row>
    <row r="720" spans="1:38" x14ac:dyDescent="0.2">
      <c r="A720" s="11" t="s">
        <v>301</v>
      </c>
      <c r="B720" s="12" t="s">
        <v>334</v>
      </c>
      <c r="C720" s="12" t="s">
        <v>334</v>
      </c>
      <c r="D720" s="12" t="s">
        <v>334</v>
      </c>
      <c r="E720" s="12" t="s">
        <v>334</v>
      </c>
      <c r="F720" s="12" t="s">
        <v>334</v>
      </c>
      <c r="G720" s="12" t="s">
        <v>334</v>
      </c>
      <c r="H720" s="12" t="s">
        <v>334</v>
      </c>
      <c r="I720" s="12" t="s">
        <v>334</v>
      </c>
      <c r="J720" s="12" t="s">
        <v>334</v>
      </c>
      <c r="K720" s="12" t="s">
        <v>334</v>
      </c>
      <c r="L720" s="12" t="s">
        <v>334</v>
      </c>
      <c r="M720" s="12" t="s">
        <v>334</v>
      </c>
      <c r="N720" s="12" t="s">
        <v>334</v>
      </c>
      <c r="O720" s="12" t="s">
        <v>334</v>
      </c>
      <c r="P720" s="13">
        <v>42.5</v>
      </c>
      <c r="Q720" s="13">
        <v>42.9</v>
      </c>
      <c r="R720" s="13">
        <v>42.8</v>
      </c>
      <c r="S720" s="13">
        <v>43</v>
      </c>
      <c r="T720" s="13">
        <v>40.5</v>
      </c>
      <c r="U720" s="13">
        <v>40.4</v>
      </c>
      <c r="V720" s="13">
        <v>40.4</v>
      </c>
      <c r="W720" s="13">
        <v>40.6</v>
      </c>
      <c r="X720" s="13">
        <v>40.4</v>
      </c>
      <c r="Y720" s="13">
        <v>40.5</v>
      </c>
      <c r="Z720" s="13">
        <v>40.6</v>
      </c>
      <c r="AA720" s="13">
        <v>40.5</v>
      </c>
      <c r="AB720" s="13">
        <v>40.5</v>
      </c>
      <c r="AC720" s="13">
        <v>40.5</v>
      </c>
      <c r="AD720" s="13">
        <v>40.6</v>
      </c>
      <c r="AE720" s="13">
        <v>40.5</v>
      </c>
      <c r="AF720" s="13">
        <v>40.4</v>
      </c>
      <c r="AG720" s="13">
        <v>40.4</v>
      </c>
      <c r="AH720" s="13">
        <v>40.4</v>
      </c>
      <c r="AI720" s="13">
        <v>40.299999999999997</v>
      </c>
      <c r="AJ720" s="13">
        <v>40.200000000000003</v>
      </c>
      <c r="AK720" s="13">
        <v>40.299999999999997</v>
      </c>
      <c r="AL720" s="13">
        <v>40.299999999999997</v>
      </c>
    </row>
    <row r="721" spans="1:38" x14ac:dyDescent="0.2">
      <c r="A721" s="11" t="s">
        <v>302</v>
      </c>
      <c r="B721" s="12" t="s">
        <v>334</v>
      </c>
      <c r="C721" s="12" t="s">
        <v>334</v>
      </c>
      <c r="D721" s="12" t="s">
        <v>334</v>
      </c>
      <c r="E721" s="12" t="s">
        <v>334</v>
      </c>
      <c r="F721" s="12" t="s">
        <v>334</v>
      </c>
      <c r="G721" s="12" t="s">
        <v>334</v>
      </c>
      <c r="H721" s="12" t="s">
        <v>334</v>
      </c>
      <c r="I721" s="12" t="s">
        <v>334</v>
      </c>
      <c r="J721" s="12" t="s">
        <v>334</v>
      </c>
      <c r="K721" s="13">
        <v>37.5</v>
      </c>
      <c r="L721" s="13">
        <v>37.6</v>
      </c>
      <c r="M721" s="13">
        <v>37.6</v>
      </c>
      <c r="N721" s="13">
        <v>37.6</v>
      </c>
      <c r="O721" s="13">
        <v>37.5</v>
      </c>
      <c r="P721" s="13">
        <v>37.6</v>
      </c>
      <c r="Q721" s="13">
        <v>37.5</v>
      </c>
      <c r="R721" s="13">
        <v>37.4</v>
      </c>
      <c r="S721" s="13">
        <v>38.1</v>
      </c>
      <c r="T721" s="13">
        <v>37.5</v>
      </c>
      <c r="U721" s="13">
        <v>37.299999999999997</v>
      </c>
      <c r="V721" s="13">
        <v>37.299999999999997</v>
      </c>
      <c r="W721" s="13">
        <v>37.700000000000003</v>
      </c>
      <c r="X721" s="13">
        <v>37.4</v>
      </c>
      <c r="Y721" s="13">
        <v>37.5</v>
      </c>
      <c r="Z721" s="13">
        <v>37</v>
      </c>
      <c r="AA721" s="13">
        <v>37</v>
      </c>
      <c r="AB721" s="13">
        <v>37</v>
      </c>
      <c r="AC721" s="13">
        <v>36.9</v>
      </c>
      <c r="AD721" s="13">
        <v>37.1</v>
      </c>
      <c r="AE721" s="13">
        <v>37.1</v>
      </c>
      <c r="AF721" s="13">
        <v>37</v>
      </c>
      <c r="AG721" s="13">
        <v>37</v>
      </c>
      <c r="AH721" s="13">
        <v>37.1</v>
      </c>
      <c r="AI721" s="13">
        <v>37.1</v>
      </c>
      <c r="AJ721" s="13">
        <v>37.200000000000003</v>
      </c>
      <c r="AK721" s="13">
        <v>37.1</v>
      </c>
      <c r="AL721" s="13">
        <v>36.9</v>
      </c>
    </row>
    <row r="722" spans="1:38" x14ac:dyDescent="0.2">
      <c r="A722" s="11" t="s">
        <v>303</v>
      </c>
      <c r="B722" s="12" t="s">
        <v>334</v>
      </c>
      <c r="C722" s="12" t="s">
        <v>334</v>
      </c>
      <c r="D722" s="12" t="s">
        <v>334</v>
      </c>
      <c r="E722" s="12" t="s">
        <v>334</v>
      </c>
      <c r="F722" s="12" t="s">
        <v>334</v>
      </c>
      <c r="G722" s="12" t="s">
        <v>334</v>
      </c>
      <c r="H722" s="12" t="s">
        <v>334</v>
      </c>
      <c r="I722" s="12" t="s">
        <v>334</v>
      </c>
      <c r="J722" s="12" t="s">
        <v>334</v>
      </c>
      <c r="K722" s="13">
        <v>39.5</v>
      </c>
      <c r="L722" s="13">
        <v>39.299999999999997</v>
      </c>
      <c r="M722" s="13">
        <v>39.4</v>
      </c>
      <c r="N722" s="13">
        <v>39.200000000000003</v>
      </c>
      <c r="O722" s="13">
        <v>39.6</v>
      </c>
      <c r="P722" s="13">
        <v>39.700000000000003</v>
      </c>
      <c r="Q722" s="13">
        <v>39.700000000000003</v>
      </c>
      <c r="R722" s="13">
        <v>39.700000000000003</v>
      </c>
      <c r="S722" s="13">
        <v>39.700000000000003</v>
      </c>
      <c r="T722" s="13">
        <v>39.5</v>
      </c>
      <c r="U722" s="13">
        <v>39.5</v>
      </c>
      <c r="V722" s="13">
        <v>39.299999999999997</v>
      </c>
      <c r="W722" s="13">
        <v>39.4</v>
      </c>
      <c r="X722" s="13">
        <v>39.6</v>
      </c>
      <c r="Y722" s="13">
        <v>39.9</v>
      </c>
      <c r="Z722" s="13">
        <v>39.799999999999997</v>
      </c>
      <c r="AA722" s="13">
        <v>39.9</v>
      </c>
      <c r="AB722" s="13">
        <v>40</v>
      </c>
      <c r="AC722" s="13">
        <v>40</v>
      </c>
      <c r="AD722" s="13">
        <v>40.1</v>
      </c>
      <c r="AE722" s="13">
        <v>40.200000000000003</v>
      </c>
      <c r="AF722" s="13">
        <v>40.1</v>
      </c>
      <c r="AG722" s="13">
        <v>40.1</v>
      </c>
      <c r="AH722" s="13">
        <v>39.9</v>
      </c>
      <c r="AI722" s="13">
        <v>39.9</v>
      </c>
      <c r="AJ722" s="13">
        <v>39.799999999999997</v>
      </c>
      <c r="AK722" s="13">
        <v>39.799999999999997</v>
      </c>
      <c r="AL722" s="13">
        <v>39.6</v>
      </c>
    </row>
    <row r="723" spans="1:38" x14ac:dyDescent="0.2">
      <c r="A723" s="11" t="s">
        <v>304</v>
      </c>
      <c r="B723" s="12" t="s">
        <v>334</v>
      </c>
      <c r="C723" s="12" t="s">
        <v>334</v>
      </c>
      <c r="D723" s="12" t="s">
        <v>334</v>
      </c>
      <c r="E723" s="12" t="s">
        <v>334</v>
      </c>
      <c r="F723" s="12" t="s">
        <v>334</v>
      </c>
      <c r="G723" s="12" t="s">
        <v>334</v>
      </c>
      <c r="H723" s="12" t="s">
        <v>334</v>
      </c>
      <c r="I723" s="12" t="s">
        <v>334</v>
      </c>
      <c r="J723" s="12" t="s">
        <v>334</v>
      </c>
      <c r="K723" s="12" t="s">
        <v>334</v>
      </c>
      <c r="L723" s="12" t="s">
        <v>334</v>
      </c>
      <c r="M723" s="12" t="s">
        <v>334</v>
      </c>
      <c r="N723" s="12" t="s">
        <v>334</v>
      </c>
      <c r="O723" s="12" t="s">
        <v>334</v>
      </c>
      <c r="P723" s="13">
        <v>40.9</v>
      </c>
      <c r="Q723" s="13">
        <v>41.1</v>
      </c>
      <c r="R723" s="13">
        <v>40.799999999999997</v>
      </c>
      <c r="S723" s="13">
        <v>40.799999999999997</v>
      </c>
      <c r="T723" s="13">
        <v>40.799999999999997</v>
      </c>
      <c r="U723" s="13">
        <v>40.9</v>
      </c>
      <c r="V723" s="13">
        <v>40.700000000000003</v>
      </c>
      <c r="W723" s="13">
        <v>40.700000000000003</v>
      </c>
      <c r="X723" s="13">
        <v>41</v>
      </c>
      <c r="Y723" s="13">
        <v>40.5</v>
      </c>
      <c r="Z723" s="13">
        <v>40.6</v>
      </c>
      <c r="AA723" s="13">
        <v>40.4</v>
      </c>
      <c r="AB723" s="13">
        <v>40.299999999999997</v>
      </c>
      <c r="AC723" s="13">
        <v>40.5</v>
      </c>
      <c r="AD723" s="13">
        <v>40.299999999999997</v>
      </c>
      <c r="AE723" s="13">
        <v>40.200000000000003</v>
      </c>
      <c r="AF723" s="13">
        <v>40.299999999999997</v>
      </c>
      <c r="AG723" s="13">
        <v>40.4</v>
      </c>
      <c r="AH723" s="13">
        <v>40.299999999999997</v>
      </c>
      <c r="AI723" s="13">
        <v>39.799999999999997</v>
      </c>
      <c r="AJ723" s="13">
        <v>40.200000000000003</v>
      </c>
      <c r="AK723" s="13">
        <v>40.299999999999997</v>
      </c>
      <c r="AL723" s="13">
        <v>40</v>
      </c>
    </row>
    <row r="724" spans="1:38" x14ac:dyDescent="0.2">
      <c r="A724" s="11" t="s">
        <v>305</v>
      </c>
      <c r="B724" s="12" t="s">
        <v>334</v>
      </c>
      <c r="C724" s="12" t="s">
        <v>334</v>
      </c>
      <c r="D724" s="12" t="s">
        <v>334</v>
      </c>
      <c r="E724" s="12" t="s">
        <v>334</v>
      </c>
      <c r="F724" s="12" t="s">
        <v>334</v>
      </c>
      <c r="G724" s="12" t="s">
        <v>334</v>
      </c>
      <c r="H724" s="12" t="s">
        <v>334</v>
      </c>
      <c r="I724" s="12" t="s">
        <v>334</v>
      </c>
      <c r="J724" s="12" t="s">
        <v>334</v>
      </c>
      <c r="K724" s="13">
        <v>38.6</v>
      </c>
      <c r="L724" s="13">
        <v>38.4</v>
      </c>
      <c r="M724" s="13">
        <v>38.4</v>
      </c>
      <c r="N724" s="13">
        <v>38.4</v>
      </c>
      <c r="O724" s="13">
        <v>38.700000000000003</v>
      </c>
      <c r="P724" s="13">
        <v>38.6</v>
      </c>
      <c r="Q724" s="13">
        <v>38.700000000000003</v>
      </c>
      <c r="R724" s="13">
        <v>38.799999999999997</v>
      </c>
      <c r="S724" s="13">
        <v>38.700000000000003</v>
      </c>
      <c r="T724" s="13">
        <v>38.5</v>
      </c>
      <c r="U724" s="13">
        <v>38.4</v>
      </c>
      <c r="V724" s="13">
        <v>38.4</v>
      </c>
      <c r="W724" s="13">
        <v>38</v>
      </c>
      <c r="X724" s="13">
        <v>38.200000000000003</v>
      </c>
      <c r="Y724" s="13">
        <v>38</v>
      </c>
      <c r="Z724" s="13">
        <v>38</v>
      </c>
      <c r="AA724" s="13">
        <v>37.9</v>
      </c>
      <c r="AB724" s="13">
        <v>37.700000000000003</v>
      </c>
      <c r="AC724" s="13">
        <v>37.700000000000003</v>
      </c>
      <c r="AD724" s="13">
        <v>37.6</v>
      </c>
      <c r="AE724" s="13">
        <v>37.799999999999997</v>
      </c>
      <c r="AF724" s="13">
        <v>37.9</v>
      </c>
      <c r="AG724" s="13">
        <v>38.200000000000003</v>
      </c>
      <c r="AH724" s="13">
        <v>38</v>
      </c>
      <c r="AI724" s="13">
        <v>38.200000000000003</v>
      </c>
      <c r="AJ724" s="13">
        <v>38</v>
      </c>
      <c r="AK724" s="13">
        <v>38.200000000000003</v>
      </c>
      <c r="AL724" s="13">
        <v>38.1</v>
      </c>
    </row>
    <row r="725" spans="1:38" x14ac:dyDescent="0.2">
      <c r="A725" s="11" t="s">
        <v>306</v>
      </c>
      <c r="B725" s="12" t="s">
        <v>334</v>
      </c>
      <c r="C725" s="12" t="s">
        <v>334</v>
      </c>
      <c r="D725" s="12" t="s">
        <v>334</v>
      </c>
      <c r="E725" s="12" t="s">
        <v>334</v>
      </c>
      <c r="F725" s="12" t="s">
        <v>334</v>
      </c>
      <c r="G725" s="12" t="s">
        <v>334</v>
      </c>
      <c r="H725" s="12" t="s">
        <v>334</v>
      </c>
      <c r="I725" s="12" t="s">
        <v>334</v>
      </c>
      <c r="J725" s="12" t="s">
        <v>334</v>
      </c>
      <c r="K725" s="13">
        <v>40.4</v>
      </c>
      <c r="L725" s="13">
        <v>40.6</v>
      </c>
      <c r="M725" s="13">
        <v>40.700000000000003</v>
      </c>
      <c r="N725" s="13">
        <v>40.4</v>
      </c>
      <c r="O725" s="13">
        <v>40.700000000000003</v>
      </c>
      <c r="P725" s="13">
        <v>40.6</v>
      </c>
      <c r="Q725" s="13">
        <v>40.9</v>
      </c>
      <c r="R725" s="13">
        <v>41</v>
      </c>
      <c r="S725" s="13">
        <v>40.799999999999997</v>
      </c>
      <c r="T725" s="13">
        <v>40.799999999999997</v>
      </c>
      <c r="U725" s="13">
        <v>41.1</v>
      </c>
      <c r="V725" s="13">
        <v>41.2</v>
      </c>
      <c r="W725" s="13">
        <v>41.1</v>
      </c>
      <c r="X725" s="13">
        <v>40.9</v>
      </c>
      <c r="Y725" s="13">
        <v>40.700000000000003</v>
      </c>
      <c r="Z725" s="13">
        <v>40.700000000000003</v>
      </c>
      <c r="AA725" s="13">
        <v>40.9</v>
      </c>
      <c r="AB725" s="13">
        <v>40.700000000000003</v>
      </c>
      <c r="AC725" s="13">
        <v>40.6</v>
      </c>
      <c r="AD725" s="13">
        <v>40.9</v>
      </c>
      <c r="AE725" s="13">
        <v>41.3</v>
      </c>
      <c r="AF725" s="13">
        <v>41.3</v>
      </c>
      <c r="AG725" s="13">
        <v>41.4</v>
      </c>
      <c r="AH725" s="13">
        <v>41.6</v>
      </c>
      <c r="AI725" s="13">
        <v>41.6</v>
      </c>
      <c r="AJ725" s="13">
        <v>41.7</v>
      </c>
      <c r="AK725" s="13">
        <v>41.4</v>
      </c>
      <c r="AL725" s="13">
        <v>41.3</v>
      </c>
    </row>
    <row r="726" spans="1:38" x14ac:dyDescent="0.2">
      <c r="A726" s="11" t="s">
        <v>307</v>
      </c>
      <c r="B726" s="12" t="s">
        <v>334</v>
      </c>
      <c r="C726" s="12" t="s">
        <v>334</v>
      </c>
      <c r="D726" s="12" t="s">
        <v>334</v>
      </c>
      <c r="E726" s="12" t="s">
        <v>334</v>
      </c>
      <c r="F726" s="12" t="s">
        <v>334</v>
      </c>
      <c r="G726" s="12" t="s">
        <v>334</v>
      </c>
      <c r="H726" s="12" t="s">
        <v>334</v>
      </c>
      <c r="I726" s="12" t="s">
        <v>334</v>
      </c>
      <c r="J726" s="12" t="s">
        <v>334</v>
      </c>
      <c r="K726" s="13">
        <v>39.799999999999997</v>
      </c>
      <c r="L726" s="13">
        <v>39.799999999999997</v>
      </c>
      <c r="M726" s="13">
        <v>39.9</v>
      </c>
      <c r="N726" s="13">
        <v>40</v>
      </c>
      <c r="O726" s="13">
        <v>40</v>
      </c>
      <c r="P726" s="13">
        <v>39.9</v>
      </c>
      <c r="Q726" s="13">
        <v>39.9</v>
      </c>
      <c r="R726" s="13">
        <v>40</v>
      </c>
      <c r="S726" s="13">
        <v>39.9</v>
      </c>
      <c r="T726" s="13">
        <v>39.700000000000003</v>
      </c>
      <c r="U726" s="13">
        <v>39.799999999999997</v>
      </c>
      <c r="V726" s="13">
        <v>39.6</v>
      </c>
      <c r="W726" s="13">
        <v>39.6</v>
      </c>
      <c r="X726" s="13">
        <v>39.700000000000003</v>
      </c>
      <c r="Y726" s="13">
        <v>39.700000000000003</v>
      </c>
      <c r="Z726" s="13">
        <v>39.700000000000003</v>
      </c>
      <c r="AA726" s="13">
        <v>39.4</v>
      </c>
      <c r="AB726" s="13">
        <v>39.299999999999997</v>
      </c>
      <c r="AC726" s="13">
        <v>39.299999999999997</v>
      </c>
      <c r="AD726" s="13">
        <v>39.200000000000003</v>
      </c>
      <c r="AE726" s="13">
        <v>39.1</v>
      </c>
      <c r="AF726" s="13">
        <v>39.200000000000003</v>
      </c>
      <c r="AG726" s="13">
        <v>39.200000000000003</v>
      </c>
      <c r="AH726" s="13">
        <v>39.200000000000003</v>
      </c>
      <c r="AI726" s="13">
        <v>39.1</v>
      </c>
      <c r="AJ726" s="13">
        <v>39</v>
      </c>
      <c r="AK726" s="13">
        <v>39</v>
      </c>
      <c r="AL726" s="13">
        <v>38.9</v>
      </c>
    </row>
    <row r="727" spans="1:38" x14ac:dyDescent="0.2">
      <c r="A727" s="11" t="s">
        <v>308</v>
      </c>
      <c r="B727" s="12" t="s">
        <v>334</v>
      </c>
      <c r="C727" s="12" t="s">
        <v>334</v>
      </c>
      <c r="D727" s="12" t="s">
        <v>334</v>
      </c>
      <c r="E727" s="12" t="s">
        <v>334</v>
      </c>
      <c r="F727" s="12" t="s">
        <v>334</v>
      </c>
      <c r="G727" s="12" t="s">
        <v>334</v>
      </c>
      <c r="H727" s="12" t="s">
        <v>334</v>
      </c>
      <c r="I727" s="12" t="s">
        <v>334</v>
      </c>
      <c r="J727" s="12" t="s">
        <v>334</v>
      </c>
      <c r="K727" s="13">
        <v>39</v>
      </c>
      <c r="L727" s="13">
        <v>38.9</v>
      </c>
      <c r="M727" s="13">
        <v>39.1</v>
      </c>
      <c r="N727" s="13">
        <v>39</v>
      </c>
      <c r="O727" s="13">
        <v>39</v>
      </c>
      <c r="P727" s="13">
        <v>39</v>
      </c>
      <c r="Q727" s="13">
        <v>38.799999999999997</v>
      </c>
      <c r="R727" s="13">
        <v>38.700000000000003</v>
      </c>
      <c r="S727" s="13">
        <v>37.799999999999997</v>
      </c>
      <c r="T727" s="13">
        <v>37.200000000000003</v>
      </c>
      <c r="U727" s="13">
        <v>36.4</v>
      </c>
      <c r="V727" s="13">
        <v>36.700000000000003</v>
      </c>
      <c r="W727" s="13">
        <v>37</v>
      </c>
      <c r="X727" s="13">
        <v>37</v>
      </c>
      <c r="Y727" s="13">
        <v>37</v>
      </c>
      <c r="Z727" s="13">
        <v>37</v>
      </c>
      <c r="AA727" s="13">
        <v>37.1</v>
      </c>
      <c r="AB727" s="13">
        <v>37</v>
      </c>
      <c r="AC727" s="13">
        <v>37</v>
      </c>
      <c r="AD727" s="13">
        <v>37</v>
      </c>
      <c r="AE727" s="13">
        <v>37</v>
      </c>
      <c r="AF727" s="13">
        <v>37</v>
      </c>
      <c r="AG727" s="13">
        <v>36.9</v>
      </c>
      <c r="AH727" s="13">
        <v>36.9</v>
      </c>
      <c r="AI727" s="13">
        <v>37</v>
      </c>
      <c r="AJ727" s="13">
        <v>36.9</v>
      </c>
      <c r="AK727" s="13">
        <v>37</v>
      </c>
      <c r="AL727" s="13">
        <v>37.1</v>
      </c>
    </row>
    <row r="728" spans="1:38" x14ac:dyDescent="0.2">
      <c r="A728" s="11" t="s">
        <v>309</v>
      </c>
      <c r="B728" s="12" t="s">
        <v>334</v>
      </c>
      <c r="C728" s="12" t="s">
        <v>334</v>
      </c>
      <c r="D728" s="12" t="s">
        <v>334</v>
      </c>
      <c r="E728" s="12" t="s">
        <v>334</v>
      </c>
      <c r="F728" s="12" t="s">
        <v>334</v>
      </c>
      <c r="G728" s="12" t="s">
        <v>334</v>
      </c>
      <c r="H728" s="12" t="s">
        <v>334</v>
      </c>
      <c r="I728" s="12" t="s">
        <v>334</v>
      </c>
      <c r="J728" s="12" t="s">
        <v>334</v>
      </c>
      <c r="K728" s="12" t="s">
        <v>334</v>
      </c>
      <c r="L728" s="12" t="s">
        <v>334</v>
      </c>
      <c r="M728" s="12" t="s">
        <v>334</v>
      </c>
      <c r="N728" s="12" t="s">
        <v>334</v>
      </c>
      <c r="O728" s="12" t="s">
        <v>334</v>
      </c>
      <c r="P728" s="12" t="s">
        <v>334</v>
      </c>
      <c r="Q728" s="12" t="s">
        <v>334</v>
      </c>
      <c r="R728" s="12" t="s">
        <v>334</v>
      </c>
      <c r="S728" s="12" t="s">
        <v>334</v>
      </c>
      <c r="T728" s="12" t="s">
        <v>334</v>
      </c>
      <c r="U728" s="13">
        <v>40.9</v>
      </c>
      <c r="V728" s="13">
        <v>40.9</v>
      </c>
      <c r="W728" s="13">
        <v>40.700000000000003</v>
      </c>
      <c r="X728" s="13">
        <v>40.6</v>
      </c>
      <c r="Y728" s="13">
        <v>40.5</v>
      </c>
      <c r="Z728" s="13">
        <v>40.700000000000003</v>
      </c>
      <c r="AA728" s="13">
        <v>40.799999999999997</v>
      </c>
      <c r="AB728" s="13">
        <v>40.799999999999997</v>
      </c>
      <c r="AC728" s="13">
        <v>40.5</v>
      </c>
      <c r="AD728" s="13">
        <v>40.4</v>
      </c>
      <c r="AE728" s="13">
        <v>40.5</v>
      </c>
      <c r="AF728" s="13">
        <v>40.200000000000003</v>
      </c>
      <c r="AG728" s="13">
        <v>40.4</v>
      </c>
      <c r="AH728" s="13">
        <v>39.6</v>
      </c>
      <c r="AI728" s="13">
        <v>39.5</v>
      </c>
      <c r="AJ728" s="13">
        <v>39.5</v>
      </c>
      <c r="AK728" s="13">
        <v>39.5</v>
      </c>
      <c r="AL728" s="13">
        <v>39.6</v>
      </c>
    </row>
    <row r="729" spans="1:38" x14ac:dyDescent="0.2">
      <c r="A729" s="11" t="s">
        <v>310</v>
      </c>
      <c r="B729" s="12" t="s">
        <v>334</v>
      </c>
      <c r="C729" s="12" t="s">
        <v>334</v>
      </c>
      <c r="D729" s="12" t="s">
        <v>334</v>
      </c>
      <c r="E729" s="12" t="s">
        <v>334</v>
      </c>
      <c r="F729" s="12" t="s">
        <v>334</v>
      </c>
      <c r="G729" s="12" t="s">
        <v>334</v>
      </c>
      <c r="H729" s="12" t="s">
        <v>334</v>
      </c>
      <c r="I729" s="12" t="s">
        <v>334</v>
      </c>
      <c r="J729" s="12" t="s">
        <v>334</v>
      </c>
      <c r="K729" s="13">
        <v>38.299999999999997</v>
      </c>
      <c r="L729" s="13">
        <v>38.4</v>
      </c>
      <c r="M729" s="13">
        <v>38.6</v>
      </c>
      <c r="N729" s="13">
        <v>38.5</v>
      </c>
      <c r="O729" s="13">
        <v>38.700000000000003</v>
      </c>
      <c r="P729" s="13">
        <v>38.5</v>
      </c>
      <c r="Q729" s="13">
        <v>38.5</v>
      </c>
      <c r="R729" s="13">
        <v>38.5</v>
      </c>
      <c r="S729" s="13">
        <v>38.5</v>
      </c>
      <c r="T729" s="13">
        <v>38.6</v>
      </c>
      <c r="U729" s="13">
        <v>38.4</v>
      </c>
      <c r="V729" s="13">
        <v>38.6</v>
      </c>
      <c r="W729" s="13">
        <v>39.1</v>
      </c>
      <c r="X729" s="13">
        <v>39.1</v>
      </c>
      <c r="Y729" s="13">
        <v>39.299999999999997</v>
      </c>
      <c r="Z729" s="13">
        <v>39.299999999999997</v>
      </c>
      <c r="AA729" s="13">
        <v>39.1</v>
      </c>
      <c r="AB729" s="13">
        <v>38.9</v>
      </c>
      <c r="AC729" s="13">
        <v>38.799999999999997</v>
      </c>
      <c r="AD729" s="13">
        <v>38.6</v>
      </c>
      <c r="AE729" s="13">
        <v>38.6</v>
      </c>
      <c r="AF729" s="13">
        <v>38.6</v>
      </c>
      <c r="AG729" s="13">
        <v>38.700000000000003</v>
      </c>
      <c r="AH729" s="13">
        <v>38.700000000000003</v>
      </c>
      <c r="AI729" s="13">
        <v>38.700000000000003</v>
      </c>
      <c r="AJ729" s="13">
        <v>38.799999999999997</v>
      </c>
      <c r="AK729" s="13">
        <v>38.799999999999997</v>
      </c>
      <c r="AL729" s="13">
        <v>38.799999999999997</v>
      </c>
    </row>
    <row r="730" spans="1:38" x14ac:dyDescent="0.2">
      <c r="A730" s="11" t="s">
        <v>311</v>
      </c>
      <c r="B730" s="12" t="s">
        <v>334</v>
      </c>
      <c r="C730" s="12" t="s">
        <v>334</v>
      </c>
      <c r="D730" s="12" t="s">
        <v>334</v>
      </c>
      <c r="E730" s="12" t="s">
        <v>334</v>
      </c>
      <c r="F730" s="12" t="s">
        <v>334</v>
      </c>
      <c r="G730" s="12" t="s">
        <v>334</v>
      </c>
      <c r="H730" s="12" t="s">
        <v>334</v>
      </c>
      <c r="I730" s="12" t="s">
        <v>334</v>
      </c>
      <c r="J730" s="12" t="s">
        <v>334</v>
      </c>
      <c r="K730" s="12" t="s">
        <v>334</v>
      </c>
      <c r="L730" s="12" t="s">
        <v>334</v>
      </c>
      <c r="M730" s="12" t="s">
        <v>334</v>
      </c>
      <c r="N730" s="12" t="s">
        <v>334</v>
      </c>
      <c r="O730" s="12" t="s">
        <v>334</v>
      </c>
      <c r="P730" s="12" t="s">
        <v>334</v>
      </c>
      <c r="Q730" s="12" t="s">
        <v>334</v>
      </c>
      <c r="R730" s="13">
        <v>39.9</v>
      </c>
      <c r="S730" s="13">
        <v>39.799999999999997</v>
      </c>
      <c r="T730" s="13">
        <v>39.4</v>
      </c>
      <c r="U730" s="13">
        <v>39.700000000000003</v>
      </c>
      <c r="V730" s="13">
        <v>39.799999999999997</v>
      </c>
      <c r="W730" s="13">
        <v>39.799999999999997</v>
      </c>
      <c r="X730" s="13">
        <v>40.1</v>
      </c>
      <c r="Y730" s="13">
        <v>39.700000000000003</v>
      </c>
      <c r="Z730" s="13">
        <v>39.9</v>
      </c>
      <c r="AA730" s="13">
        <v>39.6</v>
      </c>
      <c r="AB730" s="13">
        <v>39.6</v>
      </c>
      <c r="AC730" s="13">
        <v>40</v>
      </c>
      <c r="AD730" s="13">
        <v>39.799999999999997</v>
      </c>
      <c r="AE730" s="13">
        <v>39.5</v>
      </c>
      <c r="AF730" s="13">
        <v>39.9</v>
      </c>
      <c r="AG730" s="13">
        <v>39.4</v>
      </c>
      <c r="AH730" s="13">
        <v>39.799999999999997</v>
      </c>
      <c r="AI730" s="13">
        <v>40.1</v>
      </c>
      <c r="AJ730" s="13">
        <v>39.9</v>
      </c>
      <c r="AK730" s="13">
        <v>39.6</v>
      </c>
      <c r="AL730" s="13">
        <v>39.4</v>
      </c>
    </row>
    <row r="731" spans="1:38" x14ac:dyDescent="0.2">
      <c r="A731" s="11" t="s">
        <v>312</v>
      </c>
      <c r="B731" s="12" t="s">
        <v>334</v>
      </c>
      <c r="C731" s="12" t="s">
        <v>334</v>
      </c>
      <c r="D731" s="12" t="s">
        <v>334</v>
      </c>
      <c r="E731" s="12" t="s">
        <v>334</v>
      </c>
      <c r="F731" s="12" t="s">
        <v>334</v>
      </c>
      <c r="G731" s="12" t="s">
        <v>334</v>
      </c>
      <c r="H731" s="12" t="s">
        <v>334</v>
      </c>
      <c r="I731" s="12" t="s">
        <v>334</v>
      </c>
      <c r="J731" s="12" t="s">
        <v>334</v>
      </c>
      <c r="K731" s="12" t="s">
        <v>334</v>
      </c>
      <c r="L731" s="12" t="s">
        <v>334</v>
      </c>
      <c r="M731" s="12" t="s">
        <v>334</v>
      </c>
      <c r="N731" s="12" t="s">
        <v>334</v>
      </c>
      <c r="O731" s="12" t="s">
        <v>334</v>
      </c>
      <c r="P731" s="12" t="s">
        <v>334</v>
      </c>
      <c r="Q731" s="13">
        <v>42.3</v>
      </c>
      <c r="R731" s="13">
        <v>42</v>
      </c>
      <c r="S731" s="13">
        <v>41.9</v>
      </c>
      <c r="T731" s="13">
        <v>43.2</v>
      </c>
      <c r="U731" s="13">
        <v>42.4</v>
      </c>
      <c r="V731" s="13">
        <v>42.1</v>
      </c>
      <c r="W731" s="13">
        <v>42</v>
      </c>
      <c r="X731" s="13">
        <v>41.2</v>
      </c>
      <c r="Y731" s="13">
        <v>41.2</v>
      </c>
      <c r="Z731" s="13">
        <v>40.9</v>
      </c>
      <c r="AA731" s="13">
        <v>40.6</v>
      </c>
      <c r="AB731" s="13">
        <v>40.6</v>
      </c>
      <c r="AC731" s="13">
        <v>40.6</v>
      </c>
      <c r="AD731" s="13">
        <v>40</v>
      </c>
      <c r="AE731" s="13">
        <v>40.1</v>
      </c>
      <c r="AF731" s="13">
        <v>40.200000000000003</v>
      </c>
      <c r="AG731" s="13">
        <v>40.6</v>
      </c>
      <c r="AH731" s="13">
        <v>40.299999999999997</v>
      </c>
      <c r="AI731" s="13">
        <v>40.1</v>
      </c>
      <c r="AJ731" s="13">
        <v>40.1</v>
      </c>
      <c r="AK731" s="13">
        <v>40.1</v>
      </c>
      <c r="AL731" s="13">
        <v>40.299999999999997</v>
      </c>
    </row>
    <row r="732" spans="1:38" x14ac:dyDescent="0.2">
      <c r="A732" s="11" t="s">
        <v>313</v>
      </c>
      <c r="B732" s="12" t="s">
        <v>334</v>
      </c>
      <c r="C732" s="12" t="s">
        <v>334</v>
      </c>
      <c r="D732" s="12" t="s">
        <v>334</v>
      </c>
      <c r="E732" s="12" t="s">
        <v>334</v>
      </c>
      <c r="F732" s="12" t="s">
        <v>334</v>
      </c>
      <c r="G732" s="12" t="s">
        <v>334</v>
      </c>
      <c r="H732" s="12" t="s">
        <v>334</v>
      </c>
      <c r="I732" s="12" t="s">
        <v>334</v>
      </c>
      <c r="J732" s="12" t="s">
        <v>334</v>
      </c>
      <c r="K732" s="12" t="s">
        <v>334</v>
      </c>
      <c r="L732" s="12" t="s">
        <v>334</v>
      </c>
      <c r="M732" s="12" t="s">
        <v>334</v>
      </c>
      <c r="N732" s="12" t="s">
        <v>334</v>
      </c>
      <c r="O732" s="12" t="s">
        <v>334</v>
      </c>
      <c r="P732" s="12" t="s">
        <v>334</v>
      </c>
      <c r="Q732" s="13">
        <v>40</v>
      </c>
      <c r="R732" s="12" t="s">
        <v>334</v>
      </c>
      <c r="S732" s="13">
        <v>40.4</v>
      </c>
      <c r="T732" s="13">
        <v>39.799999999999997</v>
      </c>
      <c r="U732" s="13">
        <v>40.700000000000003</v>
      </c>
      <c r="V732" s="13">
        <v>40</v>
      </c>
      <c r="W732" s="13">
        <v>40</v>
      </c>
      <c r="X732" s="13">
        <v>39.9</v>
      </c>
      <c r="Y732" s="13">
        <v>40.200000000000003</v>
      </c>
      <c r="Z732" s="13">
        <v>40.200000000000003</v>
      </c>
      <c r="AA732" s="13">
        <v>40</v>
      </c>
      <c r="AB732" s="13">
        <v>40</v>
      </c>
      <c r="AC732" s="13">
        <v>40</v>
      </c>
      <c r="AD732" s="13">
        <v>39.799999999999997</v>
      </c>
      <c r="AE732" s="13">
        <v>39.799999999999997</v>
      </c>
      <c r="AF732" s="13">
        <v>39.6</v>
      </c>
      <c r="AG732" s="13">
        <v>39.6</v>
      </c>
      <c r="AH732" s="13">
        <v>39.700000000000003</v>
      </c>
      <c r="AI732" s="13">
        <v>39.6</v>
      </c>
      <c r="AJ732" s="13">
        <v>39.9</v>
      </c>
      <c r="AK732" s="13">
        <v>39.9</v>
      </c>
      <c r="AL732" s="13">
        <v>39.700000000000003</v>
      </c>
    </row>
    <row r="733" spans="1:38" x14ac:dyDescent="0.2">
      <c r="A733" s="11" t="s">
        <v>314</v>
      </c>
      <c r="B733" s="12" t="s">
        <v>334</v>
      </c>
      <c r="C733" s="12" t="s">
        <v>334</v>
      </c>
      <c r="D733" s="12" t="s">
        <v>334</v>
      </c>
      <c r="E733" s="12" t="s">
        <v>334</v>
      </c>
      <c r="F733" s="12" t="s">
        <v>334</v>
      </c>
      <c r="G733" s="12" t="s">
        <v>334</v>
      </c>
      <c r="H733" s="12" t="s">
        <v>334</v>
      </c>
      <c r="I733" s="12" t="s">
        <v>334</v>
      </c>
      <c r="J733" s="12" t="s">
        <v>334</v>
      </c>
      <c r="K733" s="13">
        <v>39.799999999999997</v>
      </c>
      <c r="L733" s="13">
        <v>39.5</v>
      </c>
      <c r="M733" s="13">
        <v>39.799999999999997</v>
      </c>
      <c r="N733" s="13">
        <v>39.6</v>
      </c>
      <c r="O733" s="13">
        <v>39.5</v>
      </c>
      <c r="P733" s="13">
        <v>39.5</v>
      </c>
      <c r="Q733" s="13">
        <v>39.1</v>
      </c>
      <c r="R733" s="13">
        <v>39.6</v>
      </c>
      <c r="S733" s="13">
        <v>39.6</v>
      </c>
      <c r="T733" s="13">
        <v>39.4</v>
      </c>
      <c r="U733" s="13">
        <v>39.4</v>
      </c>
      <c r="V733" s="13">
        <v>39.5</v>
      </c>
      <c r="W733" s="13">
        <v>40</v>
      </c>
      <c r="X733" s="13">
        <v>40</v>
      </c>
      <c r="Y733" s="13">
        <v>39.9</v>
      </c>
      <c r="Z733" s="13">
        <v>39.9</v>
      </c>
      <c r="AA733" s="13">
        <v>39.9</v>
      </c>
      <c r="AB733" s="13">
        <v>39.9</v>
      </c>
      <c r="AC733" s="13">
        <v>39.799999999999997</v>
      </c>
      <c r="AD733" s="13">
        <v>39.799999999999997</v>
      </c>
      <c r="AE733" s="13">
        <v>40.1</v>
      </c>
      <c r="AF733" s="13">
        <v>40.200000000000003</v>
      </c>
      <c r="AG733" s="13">
        <v>40</v>
      </c>
      <c r="AH733" s="13">
        <v>40.299999999999997</v>
      </c>
      <c r="AI733" s="13">
        <v>40.1</v>
      </c>
      <c r="AJ733" s="13">
        <v>40.299999999999997</v>
      </c>
      <c r="AK733" s="13">
        <v>40</v>
      </c>
      <c r="AL733" s="13">
        <v>40</v>
      </c>
    </row>
    <row r="734" spans="1:38" x14ac:dyDescent="0.2">
      <c r="A734" s="11" t="s">
        <v>315</v>
      </c>
      <c r="B734" s="12" t="s">
        <v>334</v>
      </c>
      <c r="C734" s="12" t="s">
        <v>334</v>
      </c>
      <c r="D734" s="12" t="s">
        <v>334</v>
      </c>
      <c r="E734" s="12" t="s">
        <v>334</v>
      </c>
      <c r="F734" s="12" t="s">
        <v>334</v>
      </c>
      <c r="G734" s="12" t="s">
        <v>334</v>
      </c>
      <c r="H734" s="12" t="s">
        <v>334</v>
      </c>
      <c r="I734" s="12" t="s">
        <v>334</v>
      </c>
      <c r="J734" s="12" t="s">
        <v>334</v>
      </c>
      <c r="K734" s="12" t="s">
        <v>334</v>
      </c>
      <c r="L734" s="12" t="s">
        <v>334</v>
      </c>
      <c r="M734" s="12" t="s">
        <v>334</v>
      </c>
      <c r="N734" s="12" t="s">
        <v>334</v>
      </c>
      <c r="O734" s="13">
        <v>40.9</v>
      </c>
      <c r="P734" s="13">
        <v>40.700000000000003</v>
      </c>
      <c r="Q734" s="13">
        <v>40.5</v>
      </c>
      <c r="R734" s="13">
        <v>40.700000000000003</v>
      </c>
      <c r="S734" s="13">
        <v>40.700000000000003</v>
      </c>
      <c r="T734" s="13">
        <v>40.700000000000003</v>
      </c>
      <c r="U734" s="13">
        <v>40.6</v>
      </c>
      <c r="V734" s="13">
        <v>40.4</v>
      </c>
      <c r="W734" s="13">
        <v>40.299999999999997</v>
      </c>
      <c r="X734" s="13">
        <v>40.299999999999997</v>
      </c>
      <c r="Y734" s="13">
        <v>40.200000000000003</v>
      </c>
      <c r="Z734" s="13">
        <v>40.200000000000003</v>
      </c>
      <c r="AA734" s="13">
        <v>40.1</v>
      </c>
      <c r="AB734" s="13">
        <v>40.200000000000003</v>
      </c>
      <c r="AC734" s="13">
        <v>40.299999999999997</v>
      </c>
      <c r="AD734" s="13">
        <v>40.299999999999997</v>
      </c>
      <c r="AE734" s="13">
        <v>40.299999999999997</v>
      </c>
      <c r="AF734" s="13">
        <v>40.200000000000003</v>
      </c>
      <c r="AG734" s="13">
        <v>40.4</v>
      </c>
      <c r="AH734" s="13">
        <v>40.200000000000003</v>
      </c>
      <c r="AI734" s="13">
        <v>40.200000000000003</v>
      </c>
      <c r="AJ734" s="13">
        <v>40.1</v>
      </c>
      <c r="AK734" s="13">
        <v>40.1</v>
      </c>
      <c r="AL734" s="13">
        <v>40.1</v>
      </c>
    </row>
    <row r="735" spans="1:38" x14ac:dyDescent="0.2">
      <c r="A735" s="11" t="s">
        <v>316</v>
      </c>
      <c r="B735" s="12" t="s">
        <v>334</v>
      </c>
      <c r="C735" s="12" t="s">
        <v>334</v>
      </c>
      <c r="D735" s="12" t="s">
        <v>334</v>
      </c>
      <c r="E735" s="12" t="s">
        <v>334</v>
      </c>
      <c r="F735" s="12" t="s">
        <v>334</v>
      </c>
      <c r="G735" s="12" t="s">
        <v>334</v>
      </c>
      <c r="H735" s="12" t="s">
        <v>334</v>
      </c>
      <c r="I735" s="12" t="s">
        <v>334</v>
      </c>
      <c r="J735" s="12" t="s">
        <v>334</v>
      </c>
      <c r="K735" s="12" t="s">
        <v>334</v>
      </c>
      <c r="L735" s="12" t="s">
        <v>334</v>
      </c>
      <c r="M735" s="12" t="s">
        <v>334</v>
      </c>
      <c r="N735" s="12" t="s">
        <v>334</v>
      </c>
      <c r="O735" s="12" t="s">
        <v>334</v>
      </c>
      <c r="P735" s="12" t="s">
        <v>334</v>
      </c>
      <c r="Q735" s="12" t="s">
        <v>334</v>
      </c>
      <c r="R735" s="12" t="s">
        <v>334</v>
      </c>
      <c r="S735" s="13">
        <v>40.5</v>
      </c>
      <c r="T735" s="13">
        <v>38.700000000000003</v>
      </c>
      <c r="U735" s="13">
        <v>40.299999999999997</v>
      </c>
      <c r="V735" s="13">
        <v>40.1</v>
      </c>
      <c r="W735" s="13">
        <v>40.299999999999997</v>
      </c>
      <c r="X735" s="13">
        <v>40.4</v>
      </c>
      <c r="Y735" s="13">
        <v>40.1</v>
      </c>
      <c r="Z735" s="13">
        <v>40.1</v>
      </c>
      <c r="AA735" s="13">
        <v>40.299999999999997</v>
      </c>
      <c r="AB735" s="13">
        <v>40.4</v>
      </c>
      <c r="AC735" s="13">
        <v>40.200000000000003</v>
      </c>
      <c r="AD735" s="13">
        <v>40.299999999999997</v>
      </c>
      <c r="AE735" s="13">
        <v>40.5</v>
      </c>
      <c r="AF735" s="13">
        <v>40.5</v>
      </c>
      <c r="AG735" s="13">
        <v>40.4</v>
      </c>
      <c r="AH735" s="13">
        <v>40.5</v>
      </c>
      <c r="AI735" s="13">
        <v>40.5</v>
      </c>
      <c r="AJ735" s="13">
        <v>40.700000000000003</v>
      </c>
      <c r="AK735" s="13">
        <v>40.799999999999997</v>
      </c>
      <c r="AL735" s="13">
        <v>40.5</v>
      </c>
    </row>
    <row r="736" spans="1:38" x14ac:dyDescent="0.2">
      <c r="A736" s="11" t="s">
        <v>317</v>
      </c>
      <c r="B736" s="12" t="s">
        <v>334</v>
      </c>
      <c r="C736" s="12" t="s">
        <v>334</v>
      </c>
      <c r="D736" s="12" t="s">
        <v>334</v>
      </c>
      <c r="E736" s="12" t="s">
        <v>334</v>
      </c>
      <c r="F736" s="12" t="s">
        <v>334</v>
      </c>
      <c r="G736" s="12" t="s">
        <v>334</v>
      </c>
      <c r="H736" s="12" t="s">
        <v>334</v>
      </c>
      <c r="I736" s="12" t="s">
        <v>334</v>
      </c>
      <c r="J736" s="12" t="s">
        <v>334</v>
      </c>
      <c r="K736" s="13">
        <v>39.1</v>
      </c>
      <c r="L736" s="13">
        <v>39.200000000000003</v>
      </c>
      <c r="M736" s="13">
        <v>39.299999999999997</v>
      </c>
      <c r="N736" s="13">
        <v>39.200000000000003</v>
      </c>
      <c r="O736" s="13">
        <v>39.200000000000003</v>
      </c>
      <c r="P736" s="13">
        <v>38.799999999999997</v>
      </c>
      <c r="Q736" s="13">
        <v>38.799999999999997</v>
      </c>
      <c r="R736" s="13">
        <v>38.6</v>
      </c>
      <c r="S736" s="13">
        <v>38.4</v>
      </c>
      <c r="T736" s="13">
        <v>38.5</v>
      </c>
      <c r="U736" s="13">
        <v>38.5</v>
      </c>
      <c r="V736" s="13">
        <v>38.6</v>
      </c>
      <c r="W736" s="13">
        <v>38.6</v>
      </c>
      <c r="X736" s="13">
        <v>38.6</v>
      </c>
      <c r="Y736" s="13">
        <v>38.6</v>
      </c>
      <c r="Z736" s="13">
        <v>38.700000000000003</v>
      </c>
      <c r="AA736" s="13">
        <v>38.700000000000003</v>
      </c>
      <c r="AB736" s="13">
        <v>38.6</v>
      </c>
      <c r="AC736" s="13">
        <v>38.6</v>
      </c>
      <c r="AD736" s="13">
        <v>38.9</v>
      </c>
      <c r="AE736" s="13">
        <v>38.9</v>
      </c>
      <c r="AF736" s="13">
        <v>38.799999999999997</v>
      </c>
      <c r="AG736" s="13">
        <v>38.9</v>
      </c>
      <c r="AH736" s="13">
        <v>39</v>
      </c>
      <c r="AI736" s="13">
        <v>39</v>
      </c>
      <c r="AJ736" s="13">
        <v>39.1</v>
      </c>
      <c r="AK736" s="13">
        <v>39.200000000000003</v>
      </c>
      <c r="AL736" s="13">
        <v>39.299999999999997</v>
      </c>
    </row>
    <row r="737" spans="1:38" x14ac:dyDescent="0.2">
      <c r="A737" s="11" t="s">
        <v>318</v>
      </c>
      <c r="B737" s="12" t="s">
        <v>334</v>
      </c>
      <c r="C737" s="12" t="s">
        <v>334</v>
      </c>
      <c r="D737" s="12" t="s">
        <v>334</v>
      </c>
      <c r="E737" s="12" t="s">
        <v>334</v>
      </c>
      <c r="F737" s="12" t="s">
        <v>334</v>
      </c>
      <c r="G737" s="12" t="s">
        <v>334</v>
      </c>
      <c r="H737" s="12" t="s">
        <v>334</v>
      </c>
      <c r="I737" s="12" t="s">
        <v>334</v>
      </c>
      <c r="J737" s="12" t="s">
        <v>334</v>
      </c>
      <c r="K737" s="12" t="s">
        <v>334</v>
      </c>
      <c r="L737" s="12" t="s">
        <v>334</v>
      </c>
      <c r="M737" s="12" t="s">
        <v>334</v>
      </c>
      <c r="N737" s="13">
        <v>39.200000000000003</v>
      </c>
      <c r="O737" s="13">
        <v>39.6</v>
      </c>
      <c r="P737" s="13">
        <v>39.700000000000003</v>
      </c>
      <c r="Q737" s="13">
        <v>39.6</v>
      </c>
      <c r="R737" s="13">
        <v>39.6</v>
      </c>
      <c r="S737" s="13">
        <v>39.6</v>
      </c>
      <c r="T737" s="13">
        <v>39.6</v>
      </c>
      <c r="U737" s="13">
        <v>39.6</v>
      </c>
      <c r="V737" s="13">
        <v>39.5</v>
      </c>
      <c r="W737" s="13">
        <v>41.5</v>
      </c>
      <c r="X737" s="13">
        <v>41.1</v>
      </c>
      <c r="Y737" s="13">
        <v>41</v>
      </c>
      <c r="Z737" s="13">
        <v>41.1</v>
      </c>
      <c r="AA737" s="13">
        <v>41</v>
      </c>
      <c r="AB737" s="13">
        <v>40.9</v>
      </c>
      <c r="AC737" s="13">
        <v>41</v>
      </c>
      <c r="AD737" s="13">
        <v>40.799999999999997</v>
      </c>
      <c r="AE737" s="13">
        <v>40.6</v>
      </c>
      <c r="AF737" s="13">
        <v>40.5</v>
      </c>
      <c r="AG737" s="13">
        <v>40.4</v>
      </c>
      <c r="AH737" s="13">
        <v>40.5</v>
      </c>
      <c r="AI737" s="13">
        <v>40.5</v>
      </c>
      <c r="AJ737" s="13">
        <v>40.4</v>
      </c>
      <c r="AK737" s="13">
        <v>40.299999999999997</v>
      </c>
      <c r="AL737" s="13">
        <v>40.1</v>
      </c>
    </row>
    <row r="738" spans="1:38" x14ac:dyDescent="0.2">
      <c r="A738" s="11" t="s">
        <v>319</v>
      </c>
      <c r="B738" s="12" t="s">
        <v>334</v>
      </c>
      <c r="C738" s="12" t="s">
        <v>334</v>
      </c>
      <c r="D738" s="12" t="s">
        <v>334</v>
      </c>
      <c r="E738" s="12" t="s">
        <v>334</v>
      </c>
      <c r="F738" s="12" t="s">
        <v>334</v>
      </c>
      <c r="G738" s="12" t="s">
        <v>334</v>
      </c>
      <c r="H738" s="12" t="s">
        <v>334</v>
      </c>
      <c r="I738" s="12" t="s">
        <v>334</v>
      </c>
      <c r="J738" s="12" t="s">
        <v>334</v>
      </c>
      <c r="K738" s="12" t="s">
        <v>334</v>
      </c>
      <c r="L738" s="12" t="s">
        <v>334</v>
      </c>
      <c r="M738" s="12" t="s">
        <v>334</v>
      </c>
      <c r="N738" s="12" t="s">
        <v>334</v>
      </c>
      <c r="O738" s="12" t="s">
        <v>334</v>
      </c>
      <c r="P738" s="12" t="s">
        <v>334</v>
      </c>
      <c r="Q738" s="12" t="s">
        <v>334</v>
      </c>
      <c r="R738" s="12" t="s">
        <v>334</v>
      </c>
      <c r="S738" s="12" t="s">
        <v>334</v>
      </c>
      <c r="T738" s="13">
        <v>41.1</v>
      </c>
      <c r="U738" s="13">
        <v>41.2</v>
      </c>
      <c r="V738" s="13">
        <v>41.3</v>
      </c>
      <c r="W738" s="13">
        <v>41.2</v>
      </c>
      <c r="X738" s="13">
        <v>41.2</v>
      </c>
      <c r="Y738" s="13">
        <v>41</v>
      </c>
      <c r="Z738" s="13">
        <v>41</v>
      </c>
      <c r="AA738" s="13">
        <v>40.9</v>
      </c>
      <c r="AB738" s="13">
        <v>40.700000000000003</v>
      </c>
      <c r="AC738" s="13">
        <v>40.6</v>
      </c>
      <c r="AD738" s="13">
        <v>40.6</v>
      </c>
      <c r="AE738" s="13">
        <v>40.6</v>
      </c>
      <c r="AF738" s="13">
        <v>40.700000000000003</v>
      </c>
      <c r="AG738" s="13">
        <v>40.700000000000003</v>
      </c>
      <c r="AH738" s="13">
        <v>40.6</v>
      </c>
      <c r="AI738" s="13">
        <v>40.6</v>
      </c>
      <c r="AJ738" s="13">
        <v>40.5</v>
      </c>
      <c r="AK738" s="13">
        <v>40.4</v>
      </c>
      <c r="AL738" s="13">
        <v>40.4</v>
      </c>
    </row>
    <row r="739" spans="1:38" x14ac:dyDescent="0.2">
      <c r="A739" s="11" t="s">
        <v>320</v>
      </c>
      <c r="B739" s="12" t="s">
        <v>334</v>
      </c>
      <c r="C739" s="12" t="s">
        <v>334</v>
      </c>
      <c r="D739" s="12" t="s">
        <v>334</v>
      </c>
      <c r="E739" s="12" t="s">
        <v>334</v>
      </c>
      <c r="F739" s="12" t="s">
        <v>334</v>
      </c>
      <c r="G739" s="12" t="s">
        <v>334</v>
      </c>
      <c r="H739" s="12" t="s">
        <v>334</v>
      </c>
      <c r="I739" s="12" t="s">
        <v>334</v>
      </c>
      <c r="J739" s="12" t="s">
        <v>334</v>
      </c>
      <c r="K739" s="13">
        <v>39.1</v>
      </c>
      <c r="L739" s="13">
        <v>39.1</v>
      </c>
      <c r="M739" s="13">
        <v>39</v>
      </c>
      <c r="N739" s="13">
        <v>39.1</v>
      </c>
      <c r="O739" s="13">
        <v>39.200000000000003</v>
      </c>
      <c r="P739" s="13">
        <v>38.799999999999997</v>
      </c>
      <c r="Q739" s="13">
        <v>39.200000000000003</v>
      </c>
      <c r="R739" s="13">
        <v>39</v>
      </c>
      <c r="S739" s="13">
        <v>38.9</v>
      </c>
      <c r="T739" s="13">
        <v>39.1</v>
      </c>
      <c r="U739" s="13">
        <v>39</v>
      </c>
      <c r="V739" s="13">
        <v>38.700000000000003</v>
      </c>
      <c r="W739" s="13">
        <v>39.1</v>
      </c>
      <c r="X739" s="13">
        <v>39.200000000000003</v>
      </c>
      <c r="Y739" s="13">
        <v>39.200000000000003</v>
      </c>
      <c r="Z739" s="13">
        <v>39.4</v>
      </c>
      <c r="AA739" s="13">
        <v>39.700000000000003</v>
      </c>
      <c r="AB739" s="13">
        <v>39.6</v>
      </c>
      <c r="AC739" s="13">
        <v>39.6</v>
      </c>
      <c r="AD739" s="13">
        <v>39.799999999999997</v>
      </c>
      <c r="AE739" s="13">
        <v>40</v>
      </c>
      <c r="AF739" s="13">
        <v>40.200000000000003</v>
      </c>
      <c r="AG739" s="13">
        <v>40.5</v>
      </c>
      <c r="AH739" s="13">
        <v>40.200000000000003</v>
      </c>
      <c r="AI739" s="13">
        <v>40.1</v>
      </c>
      <c r="AJ739" s="13">
        <v>39.799999999999997</v>
      </c>
      <c r="AK739" s="13">
        <v>39.799999999999997</v>
      </c>
      <c r="AL739" s="13">
        <v>39.700000000000003</v>
      </c>
    </row>
    <row r="740" spans="1:38" x14ac:dyDescent="0.2">
      <c r="A740" s="11" t="s">
        <v>321</v>
      </c>
      <c r="B740" s="12" t="s">
        <v>334</v>
      </c>
      <c r="C740" s="12" t="s">
        <v>334</v>
      </c>
      <c r="D740" s="12" t="s">
        <v>334</v>
      </c>
      <c r="E740" s="12" t="s">
        <v>334</v>
      </c>
      <c r="F740" s="12" t="s">
        <v>334</v>
      </c>
      <c r="G740" s="12" t="s">
        <v>334</v>
      </c>
      <c r="H740" s="12" t="s">
        <v>334</v>
      </c>
      <c r="I740" s="12" t="s">
        <v>334</v>
      </c>
      <c r="J740" s="12" t="s">
        <v>334</v>
      </c>
      <c r="K740" s="12" t="s">
        <v>334</v>
      </c>
      <c r="L740" s="12" t="s">
        <v>334</v>
      </c>
      <c r="M740" s="12" t="s">
        <v>334</v>
      </c>
      <c r="N740" s="12" t="s">
        <v>334</v>
      </c>
      <c r="O740" s="12" t="s">
        <v>334</v>
      </c>
      <c r="P740" s="13">
        <v>40.700000000000003</v>
      </c>
      <c r="Q740" s="13">
        <v>40.6</v>
      </c>
      <c r="R740" s="13">
        <v>41.1</v>
      </c>
      <c r="S740" s="13">
        <v>41.3</v>
      </c>
      <c r="T740" s="13">
        <v>40.799999999999997</v>
      </c>
      <c r="U740" s="13">
        <v>41.3</v>
      </c>
      <c r="V740" s="13">
        <v>41.3</v>
      </c>
      <c r="W740" s="13">
        <v>41.1</v>
      </c>
      <c r="X740" s="13">
        <v>41.2</v>
      </c>
      <c r="Y740" s="13">
        <v>41.1</v>
      </c>
      <c r="Z740" s="13">
        <v>41</v>
      </c>
      <c r="AA740" s="13">
        <v>41.1</v>
      </c>
      <c r="AB740" s="13">
        <v>41</v>
      </c>
      <c r="AC740" s="13">
        <v>40.799999999999997</v>
      </c>
      <c r="AD740" s="13">
        <v>40.700000000000003</v>
      </c>
      <c r="AE740" s="13">
        <v>40.700000000000003</v>
      </c>
      <c r="AF740" s="13">
        <v>40.5</v>
      </c>
      <c r="AG740" s="13">
        <v>40.5</v>
      </c>
      <c r="AH740" s="13">
        <v>40.5</v>
      </c>
      <c r="AI740" s="13">
        <v>40.5</v>
      </c>
      <c r="AJ740" s="13">
        <v>40.299999999999997</v>
      </c>
      <c r="AK740" s="13">
        <v>40.200000000000003</v>
      </c>
      <c r="AL740" s="13">
        <v>40.299999999999997</v>
      </c>
    </row>
    <row r="741" spans="1:38" x14ac:dyDescent="0.2">
      <c r="A741" s="11" t="s">
        <v>322</v>
      </c>
      <c r="B741" s="12" t="s">
        <v>334</v>
      </c>
      <c r="C741" s="12" t="s">
        <v>334</v>
      </c>
      <c r="D741" s="12" t="s">
        <v>334</v>
      </c>
      <c r="E741" s="12" t="s">
        <v>334</v>
      </c>
      <c r="F741" s="12" t="s">
        <v>334</v>
      </c>
      <c r="G741" s="12" t="s">
        <v>334</v>
      </c>
      <c r="H741" s="12" t="s">
        <v>334</v>
      </c>
      <c r="I741" s="12" t="s">
        <v>334</v>
      </c>
      <c r="J741" s="12" t="s">
        <v>334</v>
      </c>
      <c r="K741" s="12" t="s">
        <v>334</v>
      </c>
      <c r="L741" s="12" t="s">
        <v>334</v>
      </c>
      <c r="M741" s="12" t="s">
        <v>334</v>
      </c>
      <c r="N741" s="12" t="s">
        <v>334</v>
      </c>
      <c r="O741" s="13">
        <v>40.6</v>
      </c>
      <c r="P741" s="13">
        <v>40.799999999999997</v>
      </c>
      <c r="Q741" s="13">
        <v>40.700000000000003</v>
      </c>
      <c r="R741" s="13">
        <v>40.799999999999997</v>
      </c>
      <c r="S741" s="13">
        <v>40.700000000000003</v>
      </c>
      <c r="T741" s="13">
        <v>40.5</v>
      </c>
      <c r="U741" s="13">
        <v>40.6</v>
      </c>
      <c r="V741" s="13">
        <v>40.4</v>
      </c>
      <c r="W741" s="13">
        <v>40.700000000000003</v>
      </c>
      <c r="X741" s="13">
        <v>40.799999999999997</v>
      </c>
      <c r="Y741" s="13">
        <v>40.6</v>
      </c>
      <c r="Z741" s="13">
        <v>40.6</v>
      </c>
      <c r="AA741" s="13">
        <v>40.6</v>
      </c>
      <c r="AB741" s="13">
        <v>40.4</v>
      </c>
      <c r="AC741" s="13">
        <v>40.299999999999997</v>
      </c>
      <c r="AD741" s="13">
        <v>40.299999999999997</v>
      </c>
      <c r="AE741" s="13">
        <v>40.4</v>
      </c>
      <c r="AF741" s="13">
        <v>40.299999999999997</v>
      </c>
      <c r="AG741" s="13">
        <v>40.200000000000003</v>
      </c>
      <c r="AH741" s="13">
        <v>40.4</v>
      </c>
      <c r="AI741" s="13">
        <v>40.200000000000003</v>
      </c>
      <c r="AJ741" s="13">
        <v>40.4</v>
      </c>
      <c r="AK741" s="13">
        <v>40.4</v>
      </c>
      <c r="AL741" s="13">
        <v>40.299999999999997</v>
      </c>
    </row>
    <row r="742" spans="1:38" x14ac:dyDescent="0.2">
      <c r="A742" s="11" t="s">
        <v>323</v>
      </c>
      <c r="B742" s="12" t="s">
        <v>334</v>
      </c>
      <c r="C742" s="12" t="s">
        <v>334</v>
      </c>
      <c r="D742" s="12" t="s">
        <v>334</v>
      </c>
      <c r="E742" s="12" t="s">
        <v>334</v>
      </c>
      <c r="F742" s="12" t="s">
        <v>334</v>
      </c>
      <c r="G742" s="12" t="s">
        <v>334</v>
      </c>
      <c r="H742" s="12" t="s">
        <v>334</v>
      </c>
      <c r="I742" s="12" t="s">
        <v>334</v>
      </c>
      <c r="J742" s="12" t="s">
        <v>334</v>
      </c>
      <c r="K742" s="12" t="s">
        <v>334</v>
      </c>
      <c r="L742" s="12" t="s">
        <v>334</v>
      </c>
      <c r="M742" s="12" t="s">
        <v>334</v>
      </c>
      <c r="N742" s="12" t="s">
        <v>334</v>
      </c>
      <c r="O742" s="12" t="s">
        <v>334</v>
      </c>
      <c r="P742" s="12" t="s">
        <v>334</v>
      </c>
      <c r="Q742" s="13">
        <v>41.8</v>
      </c>
      <c r="R742" s="13">
        <v>41.6</v>
      </c>
      <c r="S742" s="13">
        <v>41.6</v>
      </c>
      <c r="T742" s="13">
        <v>41.7</v>
      </c>
      <c r="U742" s="13">
        <v>41.3</v>
      </c>
      <c r="V742" s="13">
        <v>40</v>
      </c>
      <c r="W742" s="13">
        <v>40.1</v>
      </c>
      <c r="X742" s="13">
        <v>40.299999999999997</v>
      </c>
      <c r="Y742" s="13">
        <v>40.4</v>
      </c>
      <c r="Z742" s="13">
        <v>40.5</v>
      </c>
      <c r="AA742" s="13">
        <v>40.4</v>
      </c>
      <c r="AB742" s="13">
        <v>40.1</v>
      </c>
      <c r="AC742" s="13">
        <v>40.1</v>
      </c>
      <c r="AD742" s="13">
        <v>40</v>
      </c>
      <c r="AE742" s="13">
        <v>40.200000000000003</v>
      </c>
      <c r="AF742" s="13">
        <v>40.200000000000003</v>
      </c>
      <c r="AG742" s="13">
        <v>40.200000000000003</v>
      </c>
      <c r="AH742" s="13">
        <v>40.299999999999997</v>
      </c>
      <c r="AI742" s="13">
        <v>40.1</v>
      </c>
      <c r="AJ742" s="13">
        <v>39.799999999999997</v>
      </c>
      <c r="AK742" s="13">
        <v>39.799999999999997</v>
      </c>
      <c r="AL742" s="13">
        <v>39.9</v>
      </c>
    </row>
    <row r="743" spans="1:38" x14ac:dyDescent="0.2">
      <c r="A743" s="11" t="s">
        <v>324</v>
      </c>
      <c r="B743" s="12" t="s">
        <v>334</v>
      </c>
      <c r="C743" s="12" t="s">
        <v>334</v>
      </c>
      <c r="D743" s="12" t="s">
        <v>334</v>
      </c>
      <c r="E743" s="12" t="s">
        <v>334</v>
      </c>
      <c r="F743" s="12" t="s">
        <v>334</v>
      </c>
      <c r="G743" s="12" t="s">
        <v>334</v>
      </c>
      <c r="H743" s="12" t="s">
        <v>334</v>
      </c>
      <c r="I743" s="12" t="s">
        <v>334</v>
      </c>
      <c r="J743" s="12" t="s">
        <v>334</v>
      </c>
      <c r="K743" s="12" t="s">
        <v>334</v>
      </c>
      <c r="L743" s="12" t="s">
        <v>334</v>
      </c>
      <c r="M743" s="12" t="s">
        <v>334</v>
      </c>
      <c r="N743" s="12" t="s">
        <v>334</v>
      </c>
      <c r="O743" s="12" t="s">
        <v>334</v>
      </c>
      <c r="P743" s="13">
        <v>38</v>
      </c>
      <c r="Q743" s="13">
        <v>37.799999999999997</v>
      </c>
      <c r="R743" s="13">
        <v>37.799999999999997</v>
      </c>
      <c r="S743" s="13">
        <v>37.799999999999997</v>
      </c>
      <c r="T743" s="13">
        <v>37.799999999999997</v>
      </c>
      <c r="U743" s="13">
        <v>37.799999999999997</v>
      </c>
      <c r="V743" s="13">
        <v>37.799999999999997</v>
      </c>
      <c r="W743" s="13">
        <v>37.799999999999997</v>
      </c>
      <c r="X743" s="13">
        <v>37.9</v>
      </c>
      <c r="Y743" s="13">
        <v>37.9</v>
      </c>
      <c r="Z743" s="13">
        <v>37.9</v>
      </c>
      <c r="AA743" s="13">
        <v>37.9</v>
      </c>
      <c r="AB743" s="13">
        <v>37.9</v>
      </c>
      <c r="AC743" s="13">
        <v>37.9</v>
      </c>
      <c r="AD743" s="13">
        <v>38</v>
      </c>
      <c r="AE743" s="13">
        <v>37.9</v>
      </c>
      <c r="AF743" s="13">
        <v>37.9</v>
      </c>
      <c r="AG743" s="13">
        <v>38</v>
      </c>
      <c r="AH743" s="13">
        <v>38</v>
      </c>
      <c r="AI743" s="13">
        <v>38.1</v>
      </c>
      <c r="AJ743" s="13">
        <v>38.200000000000003</v>
      </c>
      <c r="AK743" s="13">
        <v>38.1</v>
      </c>
      <c r="AL743" s="13">
        <v>38.200000000000003</v>
      </c>
    </row>
    <row r="744" spans="1:38" x14ac:dyDescent="0.2">
      <c r="A744" s="11" t="s">
        <v>325</v>
      </c>
      <c r="B744" s="12" t="s">
        <v>334</v>
      </c>
      <c r="C744" s="12" t="s">
        <v>334</v>
      </c>
      <c r="D744" s="12" t="s">
        <v>334</v>
      </c>
      <c r="E744" s="12" t="s">
        <v>334</v>
      </c>
      <c r="F744" s="12" t="s">
        <v>334</v>
      </c>
      <c r="G744" s="12" t="s">
        <v>334</v>
      </c>
      <c r="H744" s="12" t="s">
        <v>334</v>
      </c>
      <c r="I744" s="12" t="s">
        <v>334</v>
      </c>
      <c r="J744" s="12" t="s">
        <v>334</v>
      </c>
      <c r="K744" s="12" t="s">
        <v>334</v>
      </c>
      <c r="L744" s="12" t="s">
        <v>334</v>
      </c>
      <c r="M744" s="12" t="s">
        <v>334</v>
      </c>
      <c r="N744" s="12" t="s">
        <v>334</v>
      </c>
      <c r="O744" s="12" t="s">
        <v>334</v>
      </c>
      <c r="P744" s="13">
        <v>39.9</v>
      </c>
      <c r="Q744" s="13">
        <v>39.9</v>
      </c>
      <c r="R744" s="13">
        <v>39.799999999999997</v>
      </c>
      <c r="S744" s="13">
        <v>39.700000000000003</v>
      </c>
      <c r="T744" s="13">
        <v>39.5</v>
      </c>
      <c r="U744" s="13">
        <v>39.6</v>
      </c>
      <c r="V744" s="13">
        <v>39.5</v>
      </c>
      <c r="W744" s="13">
        <v>39.5</v>
      </c>
      <c r="X744" s="13">
        <v>39.6</v>
      </c>
      <c r="Y744" s="13">
        <v>39.6</v>
      </c>
      <c r="Z744" s="13">
        <v>39.700000000000003</v>
      </c>
      <c r="AA744" s="13">
        <v>39.700000000000003</v>
      </c>
      <c r="AB744" s="13">
        <v>39.6</v>
      </c>
      <c r="AC744" s="13">
        <v>39.6</v>
      </c>
      <c r="AD744" s="13">
        <v>39.700000000000003</v>
      </c>
      <c r="AE744" s="13">
        <v>39.700000000000003</v>
      </c>
      <c r="AF744" s="13">
        <v>39.700000000000003</v>
      </c>
      <c r="AG744" s="13">
        <v>39.700000000000003</v>
      </c>
      <c r="AH744" s="13">
        <v>39.799999999999997</v>
      </c>
      <c r="AI744" s="13">
        <v>39.700000000000003</v>
      </c>
      <c r="AJ744" s="13">
        <v>39.700000000000003</v>
      </c>
      <c r="AK744" s="13">
        <v>39.700000000000003</v>
      </c>
      <c r="AL744" s="13">
        <v>39.700000000000003</v>
      </c>
    </row>
    <row r="745" spans="1:38" x14ac:dyDescent="0.2">
      <c r="A745" s="11" t="s">
        <v>326</v>
      </c>
      <c r="B745" s="12" t="s">
        <v>334</v>
      </c>
      <c r="C745" s="12" t="s">
        <v>334</v>
      </c>
      <c r="D745" s="12" t="s">
        <v>334</v>
      </c>
      <c r="E745" s="12" t="s">
        <v>334</v>
      </c>
      <c r="F745" s="12" t="s">
        <v>334</v>
      </c>
      <c r="G745" s="12" t="s">
        <v>334</v>
      </c>
      <c r="H745" s="12" t="s">
        <v>334</v>
      </c>
      <c r="I745" s="12" t="s">
        <v>334</v>
      </c>
      <c r="J745" s="12" t="s">
        <v>334</v>
      </c>
      <c r="K745" s="13">
        <v>39.6</v>
      </c>
      <c r="L745" s="13">
        <v>39.6</v>
      </c>
      <c r="M745" s="13">
        <v>39.799999999999997</v>
      </c>
      <c r="N745" s="13">
        <v>39.9</v>
      </c>
      <c r="O745" s="13">
        <v>39.9</v>
      </c>
      <c r="P745" s="13">
        <v>39.799999999999997</v>
      </c>
      <c r="Q745" s="13">
        <v>39.799999999999997</v>
      </c>
      <c r="R745" s="13">
        <v>39.9</v>
      </c>
      <c r="S745" s="13">
        <v>39.700000000000003</v>
      </c>
      <c r="T745" s="13">
        <v>39.299999999999997</v>
      </c>
      <c r="U745" s="13">
        <v>39</v>
      </c>
      <c r="V745" s="13">
        <v>38.9</v>
      </c>
      <c r="W745" s="13">
        <v>38.700000000000003</v>
      </c>
      <c r="X745" s="13">
        <v>38.700000000000003</v>
      </c>
      <c r="Y745" s="13">
        <v>38.700000000000003</v>
      </c>
      <c r="Z745" s="13">
        <v>38.700000000000003</v>
      </c>
      <c r="AA745" s="13">
        <v>38.799999999999997</v>
      </c>
      <c r="AB745" s="13">
        <v>38.700000000000003</v>
      </c>
      <c r="AC745" s="13">
        <v>38.6</v>
      </c>
      <c r="AD745" s="13">
        <v>38.9</v>
      </c>
      <c r="AE745" s="13">
        <v>39.1</v>
      </c>
      <c r="AF745" s="13">
        <v>39.1</v>
      </c>
      <c r="AG745" s="13">
        <v>39.200000000000003</v>
      </c>
      <c r="AH745" s="13">
        <v>39.299999999999997</v>
      </c>
      <c r="AI745" s="13">
        <v>39.299999999999997</v>
      </c>
      <c r="AJ745" s="13">
        <v>39.200000000000003</v>
      </c>
      <c r="AK745" s="13">
        <v>39.200000000000003</v>
      </c>
      <c r="AL745" s="13">
        <v>39.200000000000003</v>
      </c>
    </row>
    <row r="746" spans="1:38" x14ac:dyDescent="0.2">
      <c r="A746" s="11" t="s">
        <v>327</v>
      </c>
      <c r="B746" s="12" t="s">
        <v>334</v>
      </c>
      <c r="C746" s="12" t="s">
        <v>334</v>
      </c>
      <c r="D746" s="12" t="s">
        <v>334</v>
      </c>
      <c r="E746" s="12" t="s">
        <v>334</v>
      </c>
      <c r="F746" s="12" t="s">
        <v>334</v>
      </c>
      <c r="G746" s="12" t="s">
        <v>334</v>
      </c>
      <c r="H746" s="12" t="s">
        <v>334</v>
      </c>
      <c r="I746" s="12" t="s">
        <v>334</v>
      </c>
      <c r="J746" s="12" t="s">
        <v>334</v>
      </c>
      <c r="K746" s="12" t="s">
        <v>334</v>
      </c>
      <c r="L746" s="12" t="s">
        <v>334</v>
      </c>
      <c r="M746" s="12" t="s">
        <v>334</v>
      </c>
      <c r="N746" s="13">
        <v>42.7</v>
      </c>
      <c r="O746" s="13">
        <v>43.4</v>
      </c>
      <c r="P746" s="13">
        <v>43.9</v>
      </c>
      <c r="Q746" s="13">
        <v>42.5</v>
      </c>
      <c r="R746" s="13">
        <v>42.9</v>
      </c>
      <c r="S746" s="13">
        <v>42.9</v>
      </c>
      <c r="T746" s="13">
        <v>43</v>
      </c>
      <c r="U746" s="13">
        <v>42.1</v>
      </c>
      <c r="V746" s="13">
        <v>42.6</v>
      </c>
      <c r="W746" s="13">
        <v>42.2</v>
      </c>
      <c r="X746" s="13">
        <v>41.7</v>
      </c>
      <c r="Y746" s="13">
        <v>41.8</v>
      </c>
      <c r="Z746" s="13">
        <v>42.1</v>
      </c>
      <c r="AA746" s="13">
        <v>41.6</v>
      </c>
      <c r="AB746" s="13">
        <v>41.6</v>
      </c>
      <c r="AC746" s="13">
        <v>40.799999999999997</v>
      </c>
      <c r="AD746" s="13">
        <v>40.5</v>
      </c>
      <c r="AE746" s="13">
        <v>41.1</v>
      </c>
      <c r="AF746" s="13">
        <v>40.4</v>
      </c>
      <c r="AG746" s="13">
        <v>40.4</v>
      </c>
      <c r="AH746" s="13">
        <v>41.5</v>
      </c>
      <c r="AI746" s="13">
        <v>40.799999999999997</v>
      </c>
      <c r="AJ746" s="13">
        <v>40.700000000000003</v>
      </c>
      <c r="AK746" s="13">
        <v>41</v>
      </c>
      <c r="AL746" s="13">
        <v>40.4</v>
      </c>
    </row>
    <row r="747" spans="1:38" x14ac:dyDescent="0.2">
      <c r="A747" s="11" t="s">
        <v>328</v>
      </c>
      <c r="B747" s="12" t="s">
        <v>334</v>
      </c>
      <c r="C747" s="12" t="s">
        <v>334</v>
      </c>
      <c r="D747" s="12" t="s">
        <v>334</v>
      </c>
      <c r="E747" s="12" t="s">
        <v>334</v>
      </c>
      <c r="F747" s="12" t="s">
        <v>334</v>
      </c>
      <c r="G747" s="12" t="s">
        <v>334</v>
      </c>
      <c r="H747" s="12" t="s">
        <v>334</v>
      </c>
      <c r="I747" s="12" t="s">
        <v>334</v>
      </c>
      <c r="J747" s="12" t="s">
        <v>334</v>
      </c>
      <c r="K747" s="12" t="s">
        <v>334</v>
      </c>
      <c r="L747" s="12" t="s">
        <v>334</v>
      </c>
      <c r="M747" s="12" t="s">
        <v>334</v>
      </c>
      <c r="N747" s="12" t="s">
        <v>334</v>
      </c>
      <c r="O747" s="13">
        <v>37.700000000000003</v>
      </c>
      <c r="P747" s="13">
        <v>37.700000000000003</v>
      </c>
      <c r="Q747" s="13">
        <v>37.6</v>
      </c>
      <c r="R747" s="13">
        <v>37.799999999999997</v>
      </c>
      <c r="S747" s="13">
        <v>37.9</v>
      </c>
      <c r="T747" s="13">
        <v>37.799999999999997</v>
      </c>
      <c r="U747" s="13">
        <v>37.799999999999997</v>
      </c>
      <c r="V747" s="13">
        <v>38.1</v>
      </c>
      <c r="W747" s="13">
        <v>38.1</v>
      </c>
      <c r="X747" s="13">
        <v>38.200000000000003</v>
      </c>
      <c r="Y747" s="13">
        <v>38</v>
      </c>
      <c r="Z747" s="13">
        <v>38</v>
      </c>
      <c r="AA747" s="13">
        <v>38.200000000000003</v>
      </c>
      <c r="AB747" s="13">
        <v>38.200000000000003</v>
      </c>
      <c r="AC747" s="13">
        <v>38.1</v>
      </c>
      <c r="AD747" s="13">
        <v>38.1</v>
      </c>
      <c r="AE747" s="13">
        <v>38.1</v>
      </c>
      <c r="AF747" s="13">
        <v>38.200000000000003</v>
      </c>
      <c r="AG747" s="13">
        <v>38.200000000000003</v>
      </c>
      <c r="AH747" s="13">
        <v>38.1</v>
      </c>
      <c r="AI747" s="13">
        <v>38.1</v>
      </c>
      <c r="AJ747" s="13">
        <v>38.200000000000003</v>
      </c>
      <c r="AK747" s="13">
        <v>38.1</v>
      </c>
      <c r="AL747" s="13">
        <v>38.200000000000003</v>
      </c>
    </row>
    <row r="748" spans="1:38" x14ac:dyDescent="0.2">
      <c r="A748" s="11" t="s">
        <v>329</v>
      </c>
      <c r="B748" s="12" t="s">
        <v>334</v>
      </c>
      <c r="C748" s="12" t="s">
        <v>334</v>
      </c>
      <c r="D748" s="12" t="s">
        <v>334</v>
      </c>
      <c r="E748" s="12" t="s">
        <v>334</v>
      </c>
      <c r="F748" s="12" t="s">
        <v>334</v>
      </c>
      <c r="G748" s="12" t="s">
        <v>334</v>
      </c>
      <c r="H748" s="12" t="s">
        <v>334</v>
      </c>
      <c r="I748" s="12" t="s">
        <v>334</v>
      </c>
      <c r="J748" s="12" t="s">
        <v>334</v>
      </c>
      <c r="K748" s="12" t="s">
        <v>334</v>
      </c>
      <c r="L748" s="12" t="s">
        <v>334</v>
      </c>
      <c r="M748" s="12" t="s">
        <v>334</v>
      </c>
      <c r="N748" s="12" t="s">
        <v>334</v>
      </c>
      <c r="O748" s="13">
        <v>40.700000000000003</v>
      </c>
      <c r="P748" s="13">
        <v>40.6</v>
      </c>
      <c r="Q748" s="13">
        <v>40.6</v>
      </c>
      <c r="R748" s="13">
        <v>40.299999999999997</v>
      </c>
      <c r="S748" s="13">
        <v>39.799999999999997</v>
      </c>
      <c r="T748" s="13">
        <v>39.799999999999997</v>
      </c>
      <c r="U748" s="13">
        <v>40.299999999999997</v>
      </c>
      <c r="V748" s="13">
        <v>40.200000000000003</v>
      </c>
      <c r="W748" s="13">
        <v>40.200000000000003</v>
      </c>
      <c r="X748" s="13">
        <v>40.200000000000003</v>
      </c>
      <c r="Y748" s="13">
        <v>40.200000000000003</v>
      </c>
      <c r="Z748" s="13">
        <v>40.700000000000003</v>
      </c>
      <c r="AA748" s="13">
        <v>40.5</v>
      </c>
      <c r="AB748" s="13">
        <v>40.200000000000003</v>
      </c>
      <c r="AC748" s="13">
        <v>41.7</v>
      </c>
      <c r="AD748" s="13">
        <v>41.9</v>
      </c>
      <c r="AE748" s="13">
        <v>41.9</v>
      </c>
      <c r="AF748" s="13">
        <v>41.8</v>
      </c>
      <c r="AG748" s="13">
        <v>41.8</v>
      </c>
      <c r="AH748" s="13">
        <v>41.8</v>
      </c>
      <c r="AI748" s="13">
        <v>41.8</v>
      </c>
      <c r="AJ748" s="13">
        <v>41.8</v>
      </c>
      <c r="AK748" s="13">
        <v>41.7</v>
      </c>
      <c r="AL748" s="13">
        <v>41.7</v>
      </c>
    </row>
    <row r="749" spans="1:38" x14ac:dyDescent="0.2">
      <c r="A749" s="11" t="s">
        <v>330</v>
      </c>
      <c r="B749" s="12" t="s">
        <v>334</v>
      </c>
      <c r="C749" s="12" t="s">
        <v>334</v>
      </c>
      <c r="D749" s="12" t="s">
        <v>334</v>
      </c>
      <c r="E749" s="12" t="s">
        <v>334</v>
      </c>
      <c r="F749" s="12" t="s">
        <v>334</v>
      </c>
      <c r="G749" s="12" t="s">
        <v>334</v>
      </c>
      <c r="H749" s="12" t="s">
        <v>334</v>
      </c>
      <c r="I749" s="12" t="s">
        <v>334</v>
      </c>
      <c r="J749" s="12" t="s">
        <v>334</v>
      </c>
      <c r="K749" s="12" t="s">
        <v>334</v>
      </c>
      <c r="L749" s="12" t="s">
        <v>334</v>
      </c>
      <c r="M749" s="12" t="s">
        <v>334</v>
      </c>
      <c r="N749" s="12" t="s">
        <v>334</v>
      </c>
      <c r="O749" s="12" t="s">
        <v>334</v>
      </c>
      <c r="P749" s="12" t="s">
        <v>334</v>
      </c>
      <c r="Q749" s="12" t="s">
        <v>334</v>
      </c>
      <c r="R749" s="12" t="s">
        <v>334</v>
      </c>
      <c r="S749" s="12" t="s">
        <v>334</v>
      </c>
      <c r="T749" s="12" t="s">
        <v>334</v>
      </c>
      <c r="U749" s="12" t="s">
        <v>334</v>
      </c>
      <c r="V749" s="12" t="s">
        <v>334</v>
      </c>
      <c r="W749" s="12" t="s">
        <v>334</v>
      </c>
      <c r="X749" s="12" t="s">
        <v>334</v>
      </c>
      <c r="Y749" s="12" t="s">
        <v>334</v>
      </c>
      <c r="Z749" s="12" t="s">
        <v>334</v>
      </c>
      <c r="AA749" s="12" t="s">
        <v>334</v>
      </c>
      <c r="AB749" s="12" t="s">
        <v>334</v>
      </c>
      <c r="AC749" s="12" t="s">
        <v>334</v>
      </c>
      <c r="AD749" s="13">
        <v>42.2</v>
      </c>
      <c r="AE749" s="13">
        <v>42.5</v>
      </c>
      <c r="AF749" s="13">
        <v>42.8</v>
      </c>
      <c r="AG749" s="13">
        <v>42.4</v>
      </c>
      <c r="AH749" s="13">
        <v>42.8</v>
      </c>
      <c r="AI749" s="13">
        <v>42.1</v>
      </c>
      <c r="AJ749" s="13">
        <v>42.5</v>
      </c>
      <c r="AK749" s="13">
        <v>42.5</v>
      </c>
      <c r="AL749" s="13">
        <v>42.8</v>
      </c>
    </row>
    <row r="750" spans="1:38" x14ac:dyDescent="0.2">
      <c r="A750" s="11" t="s">
        <v>331</v>
      </c>
      <c r="B750" s="12" t="s">
        <v>334</v>
      </c>
      <c r="C750" s="12" t="s">
        <v>334</v>
      </c>
      <c r="D750" s="12" t="s">
        <v>334</v>
      </c>
      <c r="E750" s="12" t="s">
        <v>334</v>
      </c>
      <c r="F750" s="12" t="s">
        <v>334</v>
      </c>
      <c r="G750" s="12" t="s">
        <v>334</v>
      </c>
      <c r="H750" s="12" t="s">
        <v>334</v>
      </c>
      <c r="I750" s="12" t="s">
        <v>334</v>
      </c>
      <c r="J750" s="12" t="s">
        <v>334</v>
      </c>
      <c r="K750" s="12" t="s">
        <v>334</v>
      </c>
      <c r="L750" s="12" t="s">
        <v>334</v>
      </c>
      <c r="M750" s="12" t="s">
        <v>334</v>
      </c>
      <c r="N750" s="12" t="s">
        <v>334</v>
      </c>
      <c r="O750" s="12" t="s">
        <v>334</v>
      </c>
      <c r="P750" s="12" t="s">
        <v>334</v>
      </c>
      <c r="Q750" s="12" t="s">
        <v>334</v>
      </c>
      <c r="R750" s="12" t="s">
        <v>334</v>
      </c>
      <c r="S750" s="12" t="s">
        <v>334</v>
      </c>
      <c r="T750" s="12" t="s">
        <v>334</v>
      </c>
      <c r="U750" s="12" t="s">
        <v>334</v>
      </c>
      <c r="V750" s="12" t="s">
        <v>334</v>
      </c>
      <c r="W750" s="12" t="s">
        <v>334</v>
      </c>
      <c r="X750" s="12" t="s">
        <v>334</v>
      </c>
      <c r="Y750" s="13">
        <v>41.7</v>
      </c>
      <c r="Z750" s="13">
        <v>42.1</v>
      </c>
      <c r="AA750" s="13">
        <v>41.8</v>
      </c>
      <c r="AB750" s="13">
        <v>41.7</v>
      </c>
      <c r="AC750" s="13">
        <v>41.9</v>
      </c>
      <c r="AD750" s="13">
        <v>41.5</v>
      </c>
      <c r="AE750" s="13">
        <v>41.4</v>
      </c>
      <c r="AF750" s="13">
        <v>41.1</v>
      </c>
      <c r="AG750" s="13">
        <v>40.9</v>
      </c>
      <c r="AH750" s="13">
        <v>40.6</v>
      </c>
      <c r="AI750" s="13">
        <v>41.1</v>
      </c>
      <c r="AJ750" s="13">
        <v>41.3</v>
      </c>
      <c r="AK750" s="13">
        <v>41.1</v>
      </c>
      <c r="AL750" s="13">
        <v>41.2</v>
      </c>
    </row>
    <row r="751" spans="1:38" x14ac:dyDescent="0.2">
      <c r="A751" s="11" t="s">
        <v>332</v>
      </c>
      <c r="B751" s="12" t="s">
        <v>334</v>
      </c>
      <c r="C751" s="12" t="s">
        <v>334</v>
      </c>
      <c r="D751" s="12" t="s">
        <v>334</v>
      </c>
      <c r="E751" s="12" t="s">
        <v>334</v>
      </c>
      <c r="F751" s="12" t="s">
        <v>334</v>
      </c>
      <c r="G751" s="12" t="s">
        <v>334</v>
      </c>
      <c r="H751" s="12" t="s">
        <v>334</v>
      </c>
      <c r="I751" s="12" t="s">
        <v>334</v>
      </c>
      <c r="J751" s="12" t="s">
        <v>334</v>
      </c>
      <c r="K751" s="12" t="s">
        <v>334</v>
      </c>
      <c r="L751" s="12" t="s">
        <v>334</v>
      </c>
      <c r="M751" s="12" t="s">
        <v>334</v>
      </c>
      <c r="N751" s="12" t="s">
        <v>334</v>
      </c>
      <c r="O751" s="12" t="s">
        <v>334</v>
      </c>
      <c r="P751" s="12" t="s">
        <v>334</v>
      </c>
      <c r="Q751" s="12" t="s">
        <v>334</v>
      </c>
      <c r="R751" s="12" t="s">
        <v>334</v>
      </c>
      <c r="S751" s="12" t="s">
        <v>334</v>
      </c>
      <c r="T751" s="12" t="s">
        <v>334</v>
      </c>
      <c r="U751" s="12" t="s">
        <v>334</v>
      </c>
      <c r="V751" s="12" t="s">
        <v>334</v>
      </c>
      <c r="W751" s="12" t="s">
        <v>334</v>
      </c>
      <c r="X751" s="12" t="s">
        <v>334</v>
      </c>
      <c r="Y751" s="12" t="s">
        <v>334</v>
      </c>
      <c r="Z751" s="12" t="s">
        <v>334</v>
      </c>
      <c r="AA751" s="12" t="s">
        <v>334</v>
      </c>
      <c r="AB751" s="12" t="s">
        <v>334</v>
      </c>
      <c r="AC751" s="13">
        <v>41.9</v>
      </c>
      <c r="AD751" s="12" t="s">
        <v>334</v>
      </c>
      <c r="AE751" s="12" t="s">
        <v>334</v>
      </c>
      <c r="AF751" s="13">
        <v>41.7</v>
      </c>
      <c r="AG751" s="13">
        <v>41.6</v>
      </c>
      <c r="AH751" s="13">
        <v>41.8</v>
      </c>
      <c r="AI751" s="13">
        <v>41.7</v>
      </c>
      <c r="AJ751" s="13">
        <v>41.7</v>
      </c>
      <c r="AK751" s="13">
        <v>41.5</v>
      </c>
      <c r="AL751" s="13">
        <v>41.5</v>
      </c>
    </row>
    <row r="752" spans="1:38" x14ac:dyDescent="0.2">
      <c r="A752" s="11" t="s">
        <v>333</v>
      </c>
      <c r="B752" s="12" t="s">
        <v>334</v>
      </c>
      <c r="C752" s="12" t="s">
        <v>334</v>
      </c>
      <c r="D752" s="12" t="s">
        <v>334</v>
      </c>
      <c r="E752" s="12" t="s">
        <v>334</v>
      </c>
      <c r="F752" s="12" t="s">
        <v>334</v>
      </c>
      <c r="G752" s="12" t="s">
        <v>334</v>
      </c>
      <c r="H752" s="12" t="s">
        <v>334</v>
      </c>
      <c r="I752" s="12" t="s">
        <v>334</v>
      </c>
      <c r="J752" s="12" t="s">
        <v>334</v>
      </c>
      <c r="K752" s="12" t="s">
        <v>334</v>
      </c>
      <c r="L752" s="12" t="s">
        <v>334</v>
      </c>
      <c r="M752" s="12" t="s">
        <v>334</v>
      </c>
      <c r="N752" s="12" t="s">
        <v>334</v>
      </c>
      <c r="O752" s="12" t="s">
        <v>334</v>
      </c>
      <c r="P752" s="12" t="s">
        <v>334</v>
      </c>
      <c r="Q752" s="12" t="s">
        <v>334</v>
      </c>
      <c r="R752" s="12" t="s">
        <v>334</v>
      </c>
      <c r="S752" s="12" t="s">
        <v>334</v>
      </c>
      <c r="T752" s="12" t="s">
        <v>334</v>
      </c>
      <c r="U752" s="12" t="s">
        <v>334</v>
      </c>
      <c r="V752" s="12" t="s">
        <v>334</v>
      </c>
      <c r="W752" s="12" t="s">
        <v>334</v>
      </c>
      <c r="X752" s="12" t="s">
        <v>334</v>
      </c>
      <c r="Y752" s="13">
        <v>49.9</v>
      </c>
      <c r="Z752" s="13">
        <v>49.4</v>
      </c>
      <c r="AA752" s="13">
        <v>49.2</v>
      </c>
      <c r="AB752" s="13">
        <v>49.4</v>
      </c>
      <c r="AC752" s="13">
        <v>48.6</v>
      </c>
      <c r="AD752" s="13">
        <v>48</v>
      </c>
      <c r="AE752" s="13">
        <v>46.8</v>
      </c>
      <c r="AF752" s="13">
        <v>46.9</v>
      </c>
      <c r="AG752" s="13">
        <v>46.4</v>
      </c>
      <c r="AH752" s="13">
        <v>46.1</v>
      </c>
      <c r="AI752" s="13">
        <v>45.8</v>
      </c>
      <c r="AJ752" s="13">
        <v>45.7</v>
      </c>
      <c r="AK752" s="13">
        <v>45.4</v>
      </c>
      <c r="AL752" s="13">
        <v>44.9</v>
      </c>
    </row>
    <row r="753" spans="1:38" ht="14.25" x14ac:dyDescent="0.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row>
    <row r="754" spans="1:38" ht="14.25" x14ac:dyDescent="0.2">
      <c r="A754" s="8" t="s">
        <v>335</v>
      </c>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row>
    <row r="755" spans="1:38" ht="14.25" x14ac:dyDescent="0.2">
      <c r="A755" s="8" t="s">
        <v>334</v>
      </c>
      <c r="B755" s="8" t="s">
        <v>336</v>
      </c>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row>
    <row r="756" spans="1:38" ht="14.25" x14ac:dyDescent="0.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row>
    <row r="757" spans="1:38" ht="14.25" x14ac:dyDescent="0.2">
      <c r="A757" s="8" t="s">
        <v>249</v>
      </c>
      <c r="B757" s="8" t="s">
        <v>250</v>
      </c>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row>
    <row r="758" spans="1:38" ht="14.25" x14ac:dyDescent="0.2">
      <c r="A758" s="8" t="s">
        <v>251</v>
      </c>
      <c r="B758" s="8" t="s">
        <v>343</v>
      </c>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row>
    <row r="759" spans="1:38" ht="14.25" x14ac:dyDescent="0.2">
      <c r="A759" s="8" t="s">
        <v>252</v>
      </c>
      <c r="B759" s="8" t="s">
        <v>253</v>
      </c>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row>
    <row r="760" spans="1:38" ht="14.25" x14ac:dyDescent="0.2">
      <c r="A760" s="8" t="s">
        <v>254</v>
      </c>
      <c r="B760" s="8" t="s">
        <v>250</v>
      </c>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row>
    <row r="761" spans="1:38" ht="14.25" x14ac:dyDescent="0.2">
      <c r="A761" s="8" t="s">
        <v>255</v>
      </c>
      <c r="B761" s="8" t="s">
        <v>256</v>
      </c>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row>
    <row r="762" spans="1:38" ht="14.25" x14ac:dyDescent="0.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row>
    <row r="763" spans="1:38" x14ac:dyDescent="0.2">
      <c r="A763" s="11" t="s">
        <v>257</v>
      </c>
      <c r="B763" s="11" t="s">
        <v>258</v>
      </c>
      <c r="C763" s="11" t="s">
        <v>259</v>
      </c>
      <c r="D763" s="11" t="s">
        <v>260</v>
      </c>
      <c r="E763" s="11" t="s">
        <v>261</v>
      </c>
      <c r="F763" s="11" t="s">
        <v>262</v>
      </c>
      <c r="G763" s="11" t="s">
        <v>263</v>
      </c>
      <c r="H763" s="11" t="s">
        <v>264</v>
      </c>
      <c r="I763" s="11" t="s">
        <v>265</v>
      </c>
      <c r="J763" s="11" t="s">
        <v>266</v>
      </c>
      <c r="K763" s="11" t="s">
        <v>267</v>
      </c>
      <c r="L763" s="11" t="s">
        <v>268</v>
      </c>
      <c r="M763" s="11" t="s">
        <v>269</v>
      </c>
      <c r="N763" s="11" t="s">
        <v>270</v>
      </c>
      <c r="O763" s="11" t="s">
        <v>271</v>
      </c>
      <c r="P763" s="11" t="s">
        <v>272</v>
      </c>
      <c r="Q763" s="11" t="s">
        <v>273</v>
      </c>
      <c r="R763" s="11" t="s">
        <v>274</v>
      </c>
      <c r="S763" s="11" t="s">
        <v>275</v>
      </c>
      <c r="T763" s="11" t="s">
        <v>276</v>
      </c>
      <c r="U763" s="11" t="s">
        <v>277</v>
      </c>
      <c r="V763" s="11" t="s">
        <v>278</v>
      </c>
      <c r="W763" s="11" t="s">
        <v>279</v>
      </c>
      <c r="X763" s="11" t="s">
        <v>280</v>
      </c>
      <c r="Y763" s="11" t="s">
        <v>281</v>
      </c>
      <c r="Z763" s="11" t="s">
        <v>282</v>
      </c>
      <c r="AA763" s="11" t="s">
        <v>283</v>
      </c>
      <c r="AB763" s="11" t="s">
        <v>284</v>
      </c>
      <c r="AC763" s="11" t="s">
        <v>285</v>
      </c>
      <c r="AD763" s="11" t="s">
        <v>286</v>
      </c>
      <c r="AE763" s="11" t="s">
        <v>287</v>
      </c>
      <c r="AF763" s="11" t="s">
        <v>288</v>
      </c>
      <c r="AG763" s="11" t="s">
        <v>289</v>
      </c>
      <c r="AH763" s="11" t="s">
        <v>290</v>
      </c>
      <c r="AI763" s="11" t="s">
        <v>291</v>
      </c>
      <c r="AJ763" s="11" t="s">
        <v>292</v>
      </c>
      <c r="AK763" s="11" t="s">
        <v>293</v>
      </c>
      <c r="AL763" s="11" t="s">
        <v>294</v>
      </c>
    </row>
    <row r="764" spans="1:38" x14ac:dyDescent="0.2">
      <c r="A764" s="11" t="s">
        <v>295</v>
      </c>
      <c r="B764" s="12" t="s">
        <v>334</v>
      </c>
      <c r="C764" s="12" t="s">
        <v>334</v>
      </c>
      <c r="D764" s="12" t="s">
        <v>334</v>
      </c>
      <c r="E764" s="12" t="s">
        <v>334</v>
      </c>
      <c r="F764" s="12" t="s">
        <v>334</v>
      </c>
      <c r="G764" s="12" t="s">
        <v>334</v>
      </c>
      <c r="H764" s="12" t="s">
        <v>334</v>
      </c>
      <c r="I764" s="12" t="s">
        <v>334</v>
      </c>
      <c r="J764" s="12" t="s">
        <v>334</v>
      </c>
      <c r="K764" s="12" t="s">
        <v>334</v>
      </c>
      <c r="L764" s="12" t="s">
        <v>334</v>
      </c>
      <c r="M764" s="12" t="s">
        <v>334</v>
      </c>
      <c r="N764" s="12" t="s">
        <v>334</v>
      </c>
      <c r="O764" s="12" t="s">
        <v>334</v>
      </c>
      <c r="P764" s="12" t="s">
        <v>334</v>
      </c>
      <c r="Q764" s="12" t="s">
        <v>334</v>
      </c>
      <c r="R764" s="12" t="s">
        <v>334</v>
      </c>
      <c r="S764" s="12" t="s">
        <v>334</v>
      </c>
      <c r="T764" s="12" t="s">
        <v>334</v>
      </c>
      <c r="U764" s="13">
        <v>33.9</v>
      </c>
      <c r="V764" s="13">
        <v>34.799999999999997</v>
      </c>
      <c r="W764" s="13">
        <v>39.299999999999997</v>
      </c>
      <c r="X764" s="13">
        <v>35.4</v>
      </c>
      <c r="Y764" s="13">
        <v>25</v>
      </c>
      <c r="Z764" s="13">
        <v>23.7</v>
      </c>
      <c r="AA764" s="12" t="s">
        <v>334</v>
      </c>
      <c r="AB764" s="12" t="s">
        <v>334</v>
      </c>
      <c r="AC764" s="12" t="s">
        <v>334</v>
      </c>
      <c r="AD764" s="12" t="s">
        <v>334</v>
      </c>
      <c r="AE764" s="12" t="s">
        <v>334</v>
      </c>
      <c r="AF764" s="12" t="s">
        <v>334</v>
      </c>
      <c r="AG764" s="12" t="s">
        <v>334</v>
      </c>
      <c r="AH764" s="12" t="s">
        <v>334</v>
      </c>
      <c r="AI764" s="12" t="s">
        <v>334</v>
      </c>
      <c r="AJ764" s="12" t="s">
        <v>334</v>
      </c>
      <c r="AK764" s="12" t="s">
        <v>334</v>
      </c>
      <c r="AL764" s="12" t="s">
        <v>334</v>
      </c>
    </row>
    <row r="765" spans="1:38" x14ac:dyDescent="0.2">
      <c r="A765" s="11" t="s">
        <v>296</v>
      </c>
      <c r="B765" s="12" t="s">
        <v>334</v>
      </c>
      <c r="C765" s="12" t="s">
        <v>334</v>
      </c>
      <c r="D765" s="12" t="s">
        <v>334</v>
      </c>
      <c r="E765" s="12" t="s">
        <v>334</v>
      </c>
      <c r="F765" s="12" t="s">
        <v>334</v>
      </c>
      <c r="G765" s="12" t="s">
        <v>334</v>
      </c>
      <c r="H765" s="12" t="s">
        <v>334</v>
      </c>
      <c r="I765" s="12" t="s">
        <v>334</v>
      </c>
      <c r="J765" s="12" t="s">
        <v>334</v>
      </c>
      <c r="K765" s="12" t="s">
        <v>334</v>
      </c>
      <c r="L765" s="12" t="s">
        <v>334</v>
      </c>
      <c r="M765" s="12" t="s">
        <v>334</v>
      </c>
      <c r="N765" s="12" t="s">
        <v>334</v>
      </c>
      <c r="O765" s="12" t="s">
        <v>334</v>
      </c>
      <c r="P765" s="12" t="s">
        <v>334</v>
      </c>
      <c r="Q765" s="12" t="s">
        <v>334</v>
      </c>
      <c r="R765" s="12" t="s">
        <v>334</v>
      </c>
      <c r="S765" s="12" t="s">
        <v>334</v>
      </c>
      <c r="T765" s="12" t="s">
        <v>334</v>
      </c>
      <c r="U765" s="13">
        <v>33.9</v>
      </c>
      <c r="V765" s="13">
        <v>34.5</v>
      </c>
      <c r="W765" s="13">
        <v>38.799999999999997</v>
      </c>
      <c r="X765" s="13">
        <v>35.4</v>
      </c>
      <c r="Y765" s="13">
        <v>25.2</v>
      </c>
      <c r="Z765" s="13">
        <v>24</v>
      </c>
      <c r="AA765" s="13">
        <v>28.9</v>
      </c>
      <c r="AB765" s="13">
        <v>32.200000000000003</v>
      </c>
      <c r="AC765" s="13">
        <v>28.1</v>
      </c>
      <c r="AD765" s="13">
        <v>28.9</v>
      </c>
      <c r="AE765" s="13">
        <v>30.6</v>
      </c>
      <c r="AF765" s="13">
        <v>31</v>
      </c>
      <c r="AG765" s="13">
        <v>29.1</v>
      </c>
      <c r="AH765" s="13">
        <v>29.9</v>
      </c>
      <c r="AI765" s="13">
        <v>30.6</v>
      </c>
      <c r="AJ765" s="13">
        <v>31.4</v>
      </c>
      <c r="AK765" s="13">
        <v>33.700000000000003</v>
      </c>
      <c r="AL765" s="13">
        <v>32.200000000000003</v>
      </c>
    </row>
    <row r="766" spans="1:38" x14ac:dyDescent="0.2">
      <c r="A766" s="11" t="s">
        <v>297</v>
      </c>
      <c r="B766" s="12" t="s">
        <v>334</v>
      </c>
      <c r="C766" s="12" t="s">
        <v>334</v>
      </c>
      <c r="D766" s="12" t="s">
        <v>334</v>
      </c>
      <c r="E766" s="12" t="s">
        <v>334</v>
      </c>
      <c r="F766" s="12" t="s">
        <v>334</v>
      </c>
      <c r="G766" s="12" t="s">
        <v>334</v>
      </c>
      <c r="H766" s="12" t="s">
        <v>334</v>
      </c>
      <c r="I766" s="12" t="s">
        <v>334</v>
      </c>
      <c r="J766" s="12" t="s">
        <v>334</v>
      </c>
      <c r="K766" s="12" t="s">
        <v>334</v>
      </c>
      <c r="L766" s="12" t="s">
        <v>334</v>
      </c>
      <c r="M766" s="12" t="s">
        <v>334</v>
      </c>
      <c r="N766" s="13">
        <v>24.4</v>
      </c>
      <c r="O766" s="13">
        <v>23.3</v>
      </c>
      <c r="P766" s="13">
        <v>23.3</v>
      </c>
      <c r="Q766" s="13">
        <v>25.6</v>
      </c>
      <c r="R766" s="13">
        <v>44.8</v>
      </c>
      <c r="S766" s="13">
        <v>47</v>
      </c>
      <c r="T766" s="13">
        <v>26.1</v>
      </c>
      <c r="U766" s="13">
        <v>27.4</v>
      </c>
      <c r="V766" s="12" t="s">
        <v>334</v>
      </c>
      <c r="W766" s="12" t="s">
        <v>334</v>
      </c>
      <c r="X766" s="13">
        <v>35.299999999999997</v>
      </c>
      <c r="Y766" s="13">
        <v>20.9</v>
      </c>
      <c r="Z766" s="13">
        <v>20.5</v>
      </c>
      <c r="AA766" s="13">
        <v>28.8</v>
      </c>
      <c r="AB766" s="13">
        <v>31.8</v>
      </c>
      <c r="AC766" s="13">
        <v>27.2</v>
      </c>
      <c r="AD766" s="13">
        <v>28.7</v>
      </c>
      <c r="AE766" s="13">
        <v>30.5</v>
      </c>
      <c r="AF766" s="13">
        <v>30.8</v>
      </c>
      <c r="AG766" s="13">
        <v>29.1</v>
      </c>
      <c r="AH766" s="13">
        <v>29.9</v>
      </c>
      <c r="AI766" s="13">
        <v>30.6</v>
      </c>
      <c r="AJ766" s="13">
        <v>31.4</v>
      </c>
      <c r="AK766" s="13">
        <v>33.6</v>
      </c>
      <c r="AL766" s="13">
        <v>31.8</v>
      </c>
    </row>
    <row r="767" spans="1:38" x14ac:dyDescent="0.2">
      <c r="A767" s="11" t="s">
        <v>298</v>
      </c>
      <c r="B767" s="12" t="s">
        <v>334</v>
      </c>
      <c r="C767" s="12" t="s">
        <v>334</v>
      </c>
      <c r="D767" s="12" t="s">
        <v>334</v>
      </c>
      <c r="E767" s="12" t="s">
        <v>334</v>
      </c>
      <c r="F767" s="12" t="s">
        <v>334</v>
      </c>
      <c r="G767" s="12" t="s">
        <v>334</v>
      </c>
      <c r="H767" s="12" t="s">
        <v>334</v>
      </c>
      <c r="I767" s="12" t="s">
        <v>334</v>
      </c>
      <c r="J767" s="12" t="s">
        <v>334</v>
      </c>
      <c r="K767" s="12" t="s">
        <v>334</v>
      </c>
      <c r="L767" s="12" t="s">
        <v>334</v>
      </c>
      <c r="M767" s="12" t="s">
        <v>334</v>
      </c>
      <c r="N767" s="12" t="s">
        <v>334</v>
      </c>
      <c r="O767" s="12" t="s">
        <v>334</v>
      </c>
      <c r="P767" s="12" t="s">
        <v>334</v>
      </c>
      <c r="Q767" s="12" t="s">
        <v>334</v>
      </c>
      <c r="R767" s="12" t="s">
        <v>334</v>
      </c>
      <c r="S767" s="13">
        <v>51.6</v>
      </c>
      <c r="T767" s="12" t="s">
        <v>334</v>
      </c>
      <c r="U767" s="12" t="s">
        <v>334</v>
      </c>
      <c r="V767" s="12" t="s">
        <v>334</v>
      </c>
      <c r="W767" s="12" t="s">
        <v>334</v>
      </c>
      <c r="X767" s="13">
        <v>36.799999999999997</v>
      </c>
      <c r="Y767" s="12" t="s">
        <v>334</v>
      </c>
      <c r="Z767" s="12" t="s">
        <v>334</v>
      </c>
      <c r="AA767" s="12" t="s">
        <v>334</v>
      </c>
      <c r="AB767" s="12" t="s">
        <v>334</v>
      </c>
      <c r="AC767" s="12" t="s">
        <v>334</v>
      </c>
      <c r="AD767" s="12" t="s">
        <v>334</v>
      </c>
      <c r="AE767" s="12" t="s">
        <v>334</v>
      </c>
      <c r="AF767" s="12" t="s">
        <v>334</v>
      </c>
      <c r="AG767" s="12" t="s">
        <v>334</v>
      </c>
      <c r="AH767" s="12" t="s">
        <v>334</v>
      </c>
      <c r="AI767" s="12" t="s">
        <v>334</v>
      </c>
      <c r="AJ767" s="12" t="s">
        <v>334</v>
      </c>
      <c r="AK767" s="12" t="s">
        <v>334</v>
      </c>
      <c r="AL767" s="12" t="s">
        <v>334</v>
      </c>
    </row>
    <row r="768" spans="1:38" x14ac:dyDescent="0.2">
      <c r="A768" s="11" t="s">
        <v>299</v>
      </c>
      <c r="B768" s="12" t="s">
        <v>334</v>
      </c>
      <c r="C768" s="12" t="s">
        <v>334</v>
      </c>
      <c r="D768" s="12" t="s">
        <v>334</v>
      </c>
      <c r="E768" s="12" t="s">
        <v>334</v>
      </c>
      <c r="F768" s="12" t="s">
        <v>334</v>
      </c>
      <c r="G768" s="12" t="s">
        <v>334</v>
      </c>
      <c r="H768" s="12" t="s">
        <v>334</v>
      </c>
      <c r="I768" s="12" t="s">
        <v>334</v>
      </c>
      <c r="J768" s="12" t="s">
        <v>334</v>
      </c>
      <c r="K768" s="12" t="s">
        <v>334</v>
      </c>
      <c r="L768" s="12" t="s">
        <v>334</v>
      </c>
      <c r="M768" s="12" t="s">
        <v>334</v>
      </c>
      <c r="N768" s="12" t="s">
        <v>334</v>
      </c>
      <c r="O768" s="12" t="s">
        <v>334</v>
      </c>
      <c r="P768" s="12" t="s">
        <v>334</v>
      </c>
      <c r="Q768" s="13">
        <v>53</v>
      </c>
      <c r="R768" s="13">
        <v>52.5</v>
      </c>
      <c r="S768" s="13">
        <v>52.1</v>
      </c>
      <c r="T768" s="12" t="s">
        <v>334</v>
      </c>
      <c r="U768" s="12" t="s">
        <v>334</v>
      </c>
      <c r="V768" s="12" t="s">
        <v>334</v>
      </c>
      <c r="W768" s="12" t="s">
        <v>334</v>
      </c>
      <c r="X768" s="12" t="s">
        <v>334</v>
      </c>
      <c r="Y768" s="12" t="s">
        <v>334</v>
      </c>
      <c r="Z768" s="12" t="s">
        <v>334</v>
      </c>
      <c r="AA768" s="12" t="s">
        <v>334</v>
      </c>
      <c r="AB768" s="12" t="s">
        <v>334</v>
      </c>
      <c r="AC768" s="12" t="s">
        <v>334</v>
      </c>
      <c r="AD768" s="12" t="s">
        <v>334</v>
      </c>
      <c r="AE768" s="12" t="s">
        <v>334</v>
      </c>
      <c r="AF768" s="12" t="s">
        <v>334</v>
      </c>
      <c r="AG768" s="12" t="s">
        <v>334</v>
      </c>
      <c r="AH768" s="12" t="s">
        <v>334</v>
      </c>
      <c r="AI768" s="12" t="s">
        <v>334</v>
      </c>
      <c r="AJ768" s="12" t="s">
        <v>334</v>
      </c>
      <c r="AK768" s="12" t="s">
        <v>334</v>
      </c>
      <c r="AL768" s="12" t="s">
        <v>334</v>
      </c>
    </row>
    <row r="769" spans="1:38" x14ac:dyDescent="0.2">
      <c r="A769" s="11" t="s">
        <v>300</v>
      </c>
      <c r="B769" s="12" t="s">
        <v>334</v>
      </c>
      <c r="C769" s="12" t="s">
        <v>334</v>
      </c>
      <c r="D769" s="12" t="s">
        <v>334</v>
      </c>
      <c r="E769" s="12" t="s">
        <v>334</v>
      </c>
      <c r="F769" s="12" t="s">
        <v>334</v>
      </c>
      <c r="G769" s="12" t="s">
        <v>334</v>
      </c>
      <c r="H769" s="12" t="s">
        <v>334</v>
      </c>
      <c r="I769" s="12" t="s">
        <v>334</v>
      </c>
      <c r="J769" s="12" t="s">
        <v>334</v>
      </c>
      <c r="K769" s="12" t="s">
        <v>334</v>
      </c>
      <c r="L769" s="12" t="s">
        <v>334</v>
      </c>
      <c r="M769" s="12" t="s">
        <v>334</v>
      </c>
      <c r="N769" s="12" t="s">
        <v>334</v>
      </c>
      <c r="O769" s="12" t="s">
        <v>334</v>
      </c>
      <c r="P769" s="12" t="s">
        <v>334</v>
      </c>
      <c r="Q769" s="12" t="s">
        <v>334</v>
      </c>
      <c r="R769" s="12" t="s">
        <v>334</v>
      </c>
      <c r="S769" s="13">
        <v>40.700000000000003</v>
      </c>
      <c r="T769" s="13">
        <v>46.3</v>
      </c>
      <c r="U769" s="13">
        <v>43.5</v>
      </c>
      <c r="V769" s="13">
        <v>39.200000000000003</v>
      </c>
      <c r="W769" s="13">
        <v>41.8</v>
      </c>
      <c r="X769" s="13">
        <v>39.6</v>
      </c>
      <c r="Y769" s="13">
        <v>42.3</v>
      </c>
      <c r="Z769" s="13">
        <v>43.1</v>
      </c>
      <c r="AA769" s="12" t="s">
        <v>334</v>
      </c>
      <c r="AB769" s="12" t="s">
        <v>334</v>
      </c>
      <c r="AC769" s="12" t="s">
        <v>334</v>
      </c>
      <c r="AD769" s="12" t="s">
        <v>334</v>
      </c>
      <c r="AE769" s="12" t="s">
        <v>334</v>
      </c>
      <c r="AF769" s="12" t="s">
        <v>334</v>
      </c>
      <c r="AG769" s="12" t="s">
        <v>334</v>
      </c>
      <c r="AH769" s="12" t="s">
        <v>334</v>
      </c>
      <c r="AI769" s="12" t="s">
        <v>334</v>
      </c>
      <c r="AJ769" s="12" t="s">
        <v>334</v>
      </c>
      <c r="AK769" s="12" t="s">
        <v>334</v>
      </c>
      <c r="AL769" s="12" t="s">
        <v>334</v>
      </c>
    </row>
    <row r="770" spans="1:38" x14ac:dyDescent="0.2">
      <c r="A770" s="11" t="s">
        <v>301</v>
      </c>
      <c r="B770" s="12" t="s">
        <v>334</v>
      </c>
      <c r="C770" s="12" t="s">
        <v>334</v>
      </c>
      <c r="D770" s="12" t="s">
        <v>334</v>
      </c>
      <c r="E770" s="12" t="s">
        <v>334</v>
      </c>
      <c r="F770" s="12" t="s">
        <v>334</v>
      </c>
      <c r="G770" s="12" t="s">
        <v>334</v>
      </c>
      <c r="H770" s="12" t="s">
        <v>334</v>
      </c>
      <c r="I770" s="12" t="s">
        <v>334</v>
      </c>
      <c r="J770" s="12" t="s">
        <v>334</v>
      </c>
      <c r="K770" s="12" t="s">
        <v>334</v>
      </c>
      <c r="L770" s="12" t="s">
        <v>334</v>
      </c>
      <c r="M770" s="12" t="s">
        <v>334</v>
      </c>
      <c r="N770" s="12" t="s">
        <v>334</v>
      </c>
      <c r="O770" s="12" t="s">
        <v>334</v>
      </c>
      <c r="P770" s="12" t="s">
        <v>334</v>
      </c>
      <c r="Q770" s="12" t="s">
        <v>334</v>
      </c>
      <c r="R770" s="12" t="s">
        <v>334</v>
      </c>
      <c r="S770" s="12" t="s">
        <v>334</v>
      </c>
      <c r="T770" s="12" t="s">
        <v>334</v>
      </c>
      <c r="U770" s="13">
        <v>44.4</v>
      </c>
      <c r="V770" s="12" t="s">
        <v>334</v>
      </c>
      <c r="W770" s="12" t="s">
        <v>334</v>
      </c>
      <c r="X770" s="12" t="s">
        <v>334</v>
      </c>
      <c r="Y770" s="12" t="s">
        <v>334</v>
      </c>
      <c r="Z770" s="12" t="s">
        <v>334</v>
      </c>
      <c r="AA770" s="12" t="s">
        <v>334</v>
      </c>
      <c r="AB770" s="12" t="s">
        <v>334</v>
      </c>
      <c r="AC770" s="12" t="s">
        <v>334</v>
      </c>
      <c r="AD770" s="12" t="s">
        <v>334</v>
      </c>
      <c r="AE770" s="12" t="s">
        <v>334</v>
      </c>
      <c r="AF770" s="12" t="s">
        <v>334</v>
      </c>
      <c r="AG770" s="12" t="s">
        <v>334</v>
      </c>
      <c r="AH770" s="12" t="s">
        <v>334</v>
      </c>
      <c r="AI770" s="12" t="s">
        <v>334</v>
      </c>
      <c r="AJ770" s="12" t="s">
        <v>334</v>
      </c>
      <c r="AK770" s="12" t="s">
        <v>334</v>
      </c>
      <c r="AL770" s="12" t="s">
        <v>334</v>
      </c>
    </row>
    <row r="771" spans="1:38" x14ac:dyDescent="0.2">
      <c r="A771" s="11" t="s">
        <v>302</v>
      </c>
      <c r="B771" s="13">
        <v>42.6</v>
      </c>
      <c r="C771" s="12" t="s">
        <v>334</v>
      </c>
      <c r="D771" s="12" t="s">
        <v>334</v>
      </c>
      <c r="E771" s="12" t="s">
        <v>334</v>
      </c>
      <c r="F771" s="12" t="s">
        <v>334</v>
      </c>
      <c r="G771" s="12" t="s">
        <v>334</v>
      </c>
      <c r="H771" s="12" t="s">
        <v>334</v>
      </c>
      <c r="I771" s="12" t="s">
        <v>334</v>
      </c>
      <c r="J771" s="12" t="s">
        <v>334</v>
      </c>
      <c r="K771" s="12" t="s">
        <v>334</v>
      </c>
      <c r="L771" s="12" t="s">
        <v>334</v>
      </c>
      <c r="M771" s="12" t="s">
        <v>334</v>
      </c>
      <c r="N771" s="12" t="s">
        <v>334</v>
      </c>
      <c r="O771" s="12" t="s">
        <v>334</v>
      </c>
      <c r="P771" s="12" t="s">
        <v>334</v>
      </c>
      <c r="Q771" s="12" t="s">
        <v>334</v>
      </c>
      <c r="R771" s="12" t="s">
        <v>334</v>
      </c>
      <c r="S771" s="12" t="s">
        <v>334</v>
      </c>
      <c r="T771" s="13">
        <v>35.299999999999997</v>
      </c>
      <c r="U771" s="12" t="s">
        <v>334</v>
      </c>
      <c r="V771" s="12" t="s">
        <v>334</v>
      </c>
      <c r="W771" s="13">
        <v>43.6</v>
      </c>
      <c r="X771" s="13">
        <v>39.200000000000003</v>
      </c>
      <c r="Y771" s="13">
        <v>37.799999999999997</v>
      </c>
      <c r="Z771" s="12" t="s">
        <v>334</v>
      </c>
      <c r="AA771" s="12" t="s">
        <v>334</v>
      </c>
      <c r="AB771" s="12" t="s">
        <v>334</v>
      </c>
      <c r="AC771" s="12" t="s">
        <v>334</v>
      </c>
      <c r="AD771" s="12" t="s">
        <v>334</v>
      </c>
      <c r="AE771" s="12" t="s">
        <v>334</v>
      </c>
      <c r="AF771" s="12" t="s">
        <v>334</v>
      </c>
      <c r="AG771" s="12" t="s">
        <v>334</v>
      </c>
      <c r="AH771" s="12" t="s">
        <v>334</v>
      </c>
      <c r="AI771" s="12" t="s">
        <v>334</v>
      </c>
      <c r="AJ771" s="12" t="s">
        <v>334</v>
      </c>
      <c r="AK771" s="12" t="s">
        <v>334</v>
      </c>
      <c r="AL771" s="12" t="s">
        <v>334</v>
      </c>
    </row>
    <row r="772" spans="1:38" x14ac:dyDescent="0.2">
      <c r="A772" s="11" t="s">
        <v>303</v>
      </c>
      <c r="B772" s="12" t="s">
        <v>334</v>
      </c>
      <c r="C772" s="12" t="s">
        <v>334</v>
      </c>
      <c r="D772" s="12" t="s">
        <v>334</v>
      </c>
      <c r="E772" s="12" t="s">
        <v>334</v>
      </c>
      <c r="F772" s="12" t="s">
        <v>334</v>
      </c>
      <c r="G772" s="12" t="s">
        <v>334</v>
      </c>
      <c r="H772" s="12" t="s">
        <v>334</v>
      </c>
      <c r="I772" s="12" t="s">
        <v>334</v>
      </c>
      <c r="J772" s="12" t="s">
        <v>334</v>
      </c>
      <c r="K772" s="12" t="s">
        <v>334</v>
      </c>
      <c r="L772" s="12" t="s">
        <v>334</v>
      </c>
      <c r="M772" s="12" t="s">
        <v>334</v>
      </c>
      <c r="N772" s="12" t="s">
        <v>334</v>
      </c>
      <c r="O772" s="12" t="s">
        <v>334</v>
      </c>
      <c r="P772" s="12" t="s">
        <v>334</v>
      </c>
      <c r="Q772" s="12" t="s">
        <v>334</v>
      </c>
      <c r="R772" s="12" t="s">
        <v>334</v>
      </c>
      <c r="S772" s="12" t="s">
        <v>334</v>
      </c>
      <c r="T772" s="12" t="s">
        <v>334</v>
      </c>
      <c r="U772" s="12" t="s">
        <v>334</v>
      </c>
      <c r="V772" s="12" t="s">
        <v>334</v>
      </c>
      <c r="W772" s="12" t="s">
        <v>334</v>
      </c>
      <c r="X772" s="12" t="s">
        <v>334</v>
      </c>
      <c r="Y772" s="12" t="s">
        <v>334</v>
      </c>
      <c r="Z772" s="12" t="s">
        <v>334</v>
      </c>
      <c r="AA772" s="12" t="s">
        <v>334</v>
      </c>
      <c r="AB772" s="12" t="s">
        <v>334</v>
      </c>
      <c r="AC772" s="12" t="s">
        <v>334</v>
      </c>
      <c r="AD772" s="12" t="s">
        <v>334</v>
      </c>
      <c r="AE772" s="12" t="s">
        <v>334</v>
      </c>
      <c r="AF772" s="12" t="s">
        <v>334</v>
      </c>
      <c r="AG772" s="12" t="s">
        <v>334</v>
      </c>
      <c r="AH772" s="12" t="s">
        <v>334</v>
      </c>
      <c r="AI772" s="12" t="s">
        <v>334</v>
      </c>
      <c r="AJ772" s="12" t="s">
        <v>334</v>
      </c>
      <c r="AK772" s="12" t="s">
        <v>334</v>
      </c>
      <c r="AL772" s="12" t="s">
        <v>334</v>
      </c>
    </row>
    <row r="773" spans="1:38" x14ac:dyDescent="0.2">
      <c r="A773" s="11" t="s">
        <v>304</v>
      </c>
      <c r="B773" s="12" t="s">
        <v>334</v>
      </c>
      <c r="C773" s="12" t="s">
        <v>334</v>
      </c>
      <c r="D773" s="12" t="s">
        <v>334</v>
      </c>
      <c r="E773" s="12" t="s">
        <v>334</v>
      </c>
      <c r="F773" s="12" t="s">
        <v>334</v>
      </c>
      <c r="G773" s="12" t="s">
        <v>334</v>
      </c>
      <c r="H773" s="12" t="s">
        <v>334</v>
      </c>
      <c r="I773" s="12" t="s">
        <v>334</v>
      </c>
      <c r="J773" s="12" t="s">
        <v>334</v>
      </c>
      <c r="K773" s="12" t="s">
        <v>334</v>
      </c>
      <c r="L773" s="12" t="s">
        <v>334</v>
      </c>
      <c r="M773" s="12" t="s">
        <v>334</v>
      </c>
      <c r="N773" s="12" t="s">
        <v>334</v>
      </c>
      <c r="O773" s="12" t="s">
        <v>334</v>
      </c>
      <c r="P773" s="12" t="s">
        <v>334</v>
      </c>
      <c r="Q773" s="12" t="s">
        <v>334</v>
      </c>
      <c r="R773" s="12" t="s">
        <v>334</v>
      </c>
      <c r="S773" s="12" t="s">
        <v>334</v>
      </c>
      <c r="T773" s="12" t="s">
        <v>334</v>
      </c>
      <c r="U773" s="12" t="s">
        <v>334</v>
      </c>
      <c r="V773" s="12" t="s">
        <v>334</v>
      </c>
      <c r="W773" s="12" t="s">
        <v>334</v>
      </c>
      <c r="X773" s="12" t="s">
        <v>334</v>
      </c>
      <c r="Y773" s="12" t="s">
        <v>334</v>
      </c>
      <c r="Z773" s="12" t="s">
        <v>334</v>
      </c>
      <c r="AA773" s="12" t="s">
        <v>334</v>
      </c>
      <c r="AB773" s="12" t="s">
        <v>334</v>
      </c>
      <c r="AC773" s="12" t="s">
        <v>334</v>
      </c>
      <c r="AD773" s="12" t="s">
        <v>334</v>
      </c>
      <c r="AE773" s="12" t="s">
        <v>334</v>
      </c>
      <c r="AF773" s="12" t="s">
        <v>334</v>
      </c>
      <c r="AG773" s="12" t="s">
        <v>334</v>
      </c>
      <c r="AH773" s="12" t="s">
        <v>334</v>
      </c>
      <c r="AI773" s="12" t="s">
        <v>334</v>
      </c>
      <c r="AJ773" s="12" t="s">
        <v>334</v>
      </c>
      <c r="AK773" s="12" t="s">
        <v>334</v>
      </c>
      <c r="AL773" s="12" t="s">
        <v>334</v>
      </c>
    </row>
    <row r="774" spans="1:38" x14ac:dyDescent="0.2">
      <c r="A774" s="11" t="s">
        <v>305</v>
      </c>
      <c r="B774" s="12" t="s">
        <v>334</v>
      </c>
      <c r="C774" s="12" t="s">
        <v>334</v>
      </c>
      <c r="D774" s="12" t="s">
        <v>334</v>
      </c>
      <c r="E774" s="12" t="s">
        <v>334</v>
      </c>
      <c r="F774" s="12" t="s">
        <v>334</v>
      </c>
      <c r="G774" s="12" t="s">
        <v>334</v>
      </c>
      <c r="H774" s="12" t="s">
        <v>334</v>
      </c>
      <c r="I774" s="12" t="s">
        <v>334</v>
      </c>
      <c r="J774" s="12" t="s">
        <v>334</v>
      </c>
      <c r="K774" s="12" t="s">
        <v>334</v>
      </c>
      <c r="L774" s="12" t="s">
        <v>334</v>
      </c>
      <c r="M774" s="12" t="s">
        <v>334</v>
      </c>
      <c r="N774" s="12" t="s">
        <v>334</v>
      </c>
      <c r="O774" s="12" t="s">
        <v>334</v>
      </c>
      <c r="P774" s="12" t="s">
        <v>334</v>
      </c>
      <c r="Q774" s="12" t="s">
        <v>334</v>
      </c>
      <c r="R774" s="12" t="s">
        <v>334</v>
      </c>
      <c r="S774" s="12" t="s">
        <v>334</v>
      </c>
      <c r="T774" s="12" t="s">
        <v>334</v>
      </c>
      <c r="U774" s="12" t="s">
        <v>334</v>
      </c>
      <c r="V774" s="12" t="s">
        <v>334</v>
      </c>
      <c r="W774" s="12" t="s">
        <v>334</v>
      </c>
      <c r="X774" s="13">
        <v>36.799999999999997</v>
      </c>
      <c r="Y774" s="12" t="s">
        <v>334</v>
      </c>
      <c r="Z774" s="12" t="s">
        <v>334</v>
      </c>
      <c r="AA774" s="12" t="s">
        <v>334</v>
      </c>
      <c r="AB774" s="12" t="s">
        <v>334</v>
      </c>
      <c r="AC774" s="12" t="s">
        <v>334</v>
      </c>
      <c r="AD774" s="12" t="s">
        <v>334</v>
      </c>
      <c r="AE774" s="12" t="s">
        <v>334</v>
      </c>
      <c r="AF774" s="12" t="s">
        <v>334</v>
      </c>
      <c r="AG774" s="12" t="s">
        <v>334</v>
      </c>
      <c r="AH774" s="12" t="s">
        <v>334</v>
      </c>
      <c r="AI774" s="12" t="s">
        <v>334</v>
      </c>
      <c r="AJ774" s="12" t="s">
        <v>334</v>
      </c>
      <c r="AK774" s="12" t="s">
        <v>334</v>
      </c>
      <c r="AL774" s="12" t="s">
        <v>334</v>
      </c>
    </row>
    <row r="775" spans="1:38" x14ac:dyDescent="0.2">
      <c r="A775" s="11" t="s">
        <v>306</v>
      </c>
      <c r="B775" s="12" t="s">
        <v>334</v>
      </c>
      <c r="C775" s="12" t="s">
        <v>334</v>
      </c>
      <c r="D775" s="12" t="s">
        <v>334</v>
      </c>
      <c r="E775" s="12" t="s">
        <v>334</v>
      </c>
      <c r="F775" s="12" t="s">
        <v>334</v>
      </c>
      <c r="G775" s="12" t="s">
        <v>334</v>
      </c>
      <c r="H775" s="12" t="s">
        <v>334</v>
      </c>
      <c r="I775" s="12" t="s">
        <v>334</v>
      </c>
      <c r="J775" s="12" t="s">
        <v>334</v>
      </c>
      <c r="K775" s="12" t="s">
        <v>334</v>
      </c>
      <c r="L775" s="12" t="s">
        <v>334</v>
      </c>
      <c r="M775" s="12" t="s">
        <v>334</v>
      </c>
      <c r="N775" s="12" t="s">
        <v>334</v>
      </c>
      <c r="O775" s="12" t="s">
        <v>334</v>
      </c>
      <c r="P775" s="12" t="s">
        <v>334</v>
      </c>
      <c r="Q775" s="12" t="s">
        <v>334</v>
      </c>
      <c r="R775" s="12" t="s">
        <v>334</v>
      </c>
      <c r="S775" s="12" t="s">
        <v>334</v>
      </c>
      <c r="T775" s="12" t="s">
        <v>334</v>
      </c>
      <c r="U775" s="12" t="s">
        <v>334</v>
      </c>
      <c r="V775" s="12" t="s">
        <v>334</v>
      </c>
      <c r="W775" s="12" t="s">
        <v>334</v>
      </c>
      <c r="X775" s="12" t="s">
        <v>334</v>
      </c>
      <c r="Y775" s="12" t="s">
        <v>334</v>
      </c>
      <c r="Z775" s="12" t="s">
        <v>334</v>
      </c>
      <c r="AA775" s="12" t="s">
        <v>334</v>
      </c>
      <c r="AB775" s="12" t="s">
        <v>334</v>
      </c>
      <c r="AC775" s="12" t="s">
        <v>334</v>
      </c>
      <c r="AD775" s="12" t="s">
        <v>334</v>
      </c>
      <c r="AE775" s="12" t="s">
        <v>334</v>
      </c>
      <c r="AF775" s="12" t="s">
        <v>334</v>
      </c>
      <c r="AG775" s="12" t="s">
        <v>334</v>
      </c>
      <c r="AH775" s="12" t="s">
        <v>334</v>
      </c>
      <c r="AI775" s="12" t="s">
        <v>334</v>
      </c>
      <c r="AJ775" s="12" t="s">
        <v>334</v>
      </c>
      <c r="AK775" s="12" t="s">
        <v>334</v>
      </c>
      <c r="AL775" s="12" t="s">
        <v>334</v>
      </c>
    </row>
    <row r="776" spans="1:38" x14ac:dyDescent="0.2">
      <c r="A776" s="11" t="s">
        <v>307</v>
      </c>
      <c r="B776" s="12" t="s">
        <v>334</v>
      </c>
      <c r="C776" s="12" t="s">
        <v>334</v>
      </c>
      <c r="D776" s="12" t="s">
        <v>334</v>
      </c>
      <c r="E776" s="12" t="s">
        <v>334</v>
      </c>
      <c r="F776" s="12" t="s">
        <v>334</v>
      </c>
      <c r="G776" s="12" t="s">
        <v>334</v>
      </c>
      <c r="H776" s="12" t="s">
        <v>334</v>
      </c>
      <c r="I776" s="12" t="s">
        <v>334</v>
      </c>
      <c r="J776" s="12" t="s">
        <v>334</v>
      </c>
      <c r="K776" s="12" t="s">
        <v>334</v>
      </c>
      <c r="L776" s="12" t="s">
        <v>334</v>
      </c>
      <c r="M776" s="12" t="s">
        <v>334</v>
      </c>
      <c r="N776" s="12" t="s">
        <v>334</v>
      </c>
      <c r="O776" s="12" t="s">
        <v>334</v>
      </c>
      <c r="P776" s="12" t="s">
        <v>334</v>
      </c>
      <c r="Q776" s="12" t="s">
        <v>334</v>
      </c>
      <c r="R776" s="12" t="s">
        <v>334</v>
      </c>
      <c r="S776" s="12" t="s">
        <v>334</v>
      </c>
      <c r="T776" s="12" t="s">
        <v>334</v>
      </c>
      <c r="U776" s="12" t="s">
        <v>334</v>
      </c>
      <c r="V776" s="12" t="s">
        <v>334</v>
      </c>
      <c r="W776" s="12" t="s">
        <v>334</v>
      </c>
      <c r="X776" s="12" t="s">
        <v>334</v>
      </c>
      <c r="Y776" s="12" t="s">
        <v>334</v>
      </c>
      <c r="Z776" s="12" t="s">
        <v>334</v>
      </c>
      <c r="AA776" s="12" t="s">
        <v>334</v>
      </c>
      <c r="AB776" s="12" t="s">
        <v>334</v>
      </c>
      <c r="AC776" s="12" t="s">
        <v>334</v>
      </c>
      <c r="AD776" s="12" t="s">
        <v>334</v>
      </c>
      <c r="AE776" s="12" t="s">
        <v>334</v>
      </c>
      <c r="AF776" s="12" t="s">
        <v>334</v>
      </c>
      <c r="AG776" s="12" t="s">
        <v>334</v>
      </c>
      <c r="AH776" s="12" t="s">
        <v>334</v>
      </c>
      <c r="AI776" s="12" t="s">
        <v>334</v>
      </c>
      <c r="AJ776" s="12" t="s">
        <v>334</v>
      </c>
      <c r="AK776" s="12" t="s">
        <v>334</v>
      </c>
      <c r="AL776" s="12" t="s">
        <v>334</v>
      </c>
    </row>
    <row r="777" spans="1:38" x14ac:dyDescent="0.2">
      <c r="A777" s="11" t="s">
        <v>308</v>
      </c>
      <c r="B777" s="13">
        <v>39.5</v>
      </c>
      <c r="C777" s="13">
        <v>41.1</v>
      </c>
      <c r="D777" s="13">
        <v>42.5</v>
      </c>
      <c r="E777" s="13">
        <v>40</v>
      </c>
      <c r="F777" s="13">
        <v>40.5</v>
      </c>
      <c r="G777" s="13">
        <v>39.700000000000003</v>
      </c>
      <c r="H777" s="13">
        <v>39.299999999999997</v>
      </c>
      <c r="I777" s="12" t="s">
        <v>334</v>
      </c>
      <c r="J777" s="12" t="s">
        <v>334</v>
      </c>
      <c r="K777" s="12" t="s">
        <v>334</v>
      </c>
      <c r="L777" s="12" t="s">
        <v>334</v>
      </c>
      <c r="M777" s="12" t="s">
        <v>334</v>
      </c>
      <c r="N777" s="12" t="s">
        <v>334</v>
      </c>
      <c r="O777" s="12" t="s">
        <v>334</v>
      </c>
      <c r="P777" s="12" t="s">
        <v>334</v>
      </c>
      <c r="Q777" s="12" t="s">
        <v>334</v>
      </c>
      <c r="R777" s="12" t="s">
        <v>334</v>
      </c>
      <c r="S777" s="12" t="s">
        <v>334</v>
      </c>
      <c r="T777" s="12" t="s">
        <v>334</v>
      </c>
      <c r="U777" s="12" t="s">
        <v>334</v>
      </c>
      <c r="V777" s="12" t="s">
        <v>334</v>
      </c>
      <c r="W777" s="12" t="s">
        <v>334</v>
      </c>
      <c r="X777" s="12" t="s">
        <v>334</v>
      </c>
      <c r="Y777" s="12" t="s">
        <v>334</v>
      </c>
      <c r="Z777" s="12" t="s">
        <v>334</v>
      </c>
      <c r="AA777" s="12" t="s">
        <v>334</v>
      </c>
      <c r="AB777" s="12" t="s">
        <v>334</v>
      </c>
      <c r="AC777" s="12" t="s">
        <v>334</v>
      </c>
      <c r="AD777" s="12" t="s">
        <v>334</v>
      </c>
      <c r="AE777" s="12" t="s">
        <v>334</v>
      </c>
      <c r="AF777" s="12" t="s">
        <v>334</v>
      </c>
      <c r="AG777" s="12" t="s">
        <v>334</v>
      </c>
      <c r="AH777" s="12" t="s">
        <v>334</v>
      </c>
      <c r="AI777" s="12" t="s">
        <v>334</v>
      </c>
      <c r="AJ777" s="12" t="s">
        <v>334</v>
      </c>
      <c r="AK777" s="12" t="s">
        <v>334</v>
      </c>
      <c r="AL777" s="12" t="s">
        <v>334</v>
      </c>
    </row>
    <row r="778" spans="1:38" x14ac:dyDescent="0.2">
      <c r="A778" s="11" t="s">
        <v>309</v>
      </c>
      <c r="B778" s="12" t="s">
        <v>334</v>
      </c>
      <c r="C778" s="12" t="s">
        <v>334</v>
      </c>
      <c r="D778" s="12" t="s">
        <v>334</v>
      </c>
      <c r="E778" s="12" t="s">
        <v>334</v>
      </c>
      <c r="F778" s="12" t="s">
        <v>334</v>
      </c>
      <c r="G778" s="12" t="s">
        <v>334</v>
      </c>
      <c r="H778" s="12" t="s">
        <v>334</v>
      </c>
      <c r="I778" s="12" t="s">
        <v>334</v>
      </c>
      <c r="J778" s="12" t="s">
        <v>334</v>
      </c>
      <c r="K778" s="12" t="s">
        <v>334</v>
      </c>
      <c r="L778" s="12" t="s">
        <v>334</v>
      </c>
      <c r="M778" s="12" t="s">
        <v>334</v>
      </c>
      <c r="N778" s="12" t="s">
        <v>334</v>
      </c>
      <c r="O778" s="12" t="s">
        <v>334</v>
      </c>
      <c r="P778" s="12" t="s">
        <v>334</v>
      </c>
      <c r="Q778" s="12" t="s">
        <v>334</v>
      </c>
      <c r="R778" s="12" t="s">
        <v>334</v>
      </c>
      <c r="S778" s="12" t="s">
        <v>334</v>
      </c>
      <c r="T778" s="12" t="s">
        <v>334</v>
      </c>
      <c r="U778" s="12" t="s">
        <v>334</v>
      </c>
      <c r="V778" s="12" t="s">
        <v>334</v>
      </c>
      <c r="W778" s="12" t="s">
        <v>334</v>
      </c>
      <c r="X778" s="12" t="s">
        <v>334</v>
      </c>
      <c r="Y778" s="12" t="s">
        <v>334</v>
      </c>
      <c r="Z778" s="12" t="s">
        <v>334</v>
      </c>
      <c r="AA778" s="12" t="s">
        <v>334</v>
      </c>
      <c r="AB778" s="12" t="s">
        <v>334</v>
      </c>
      <c r="AC778" s="12" t="s">
        <v>334</v>
      </c>
      <c r="AD778" s="12" t="s">
        <v>334</v>
      </c>
      <c r="AE778" s="12" t="s">
        <v>334</v>
      </c>
      <c r="AF778" s="12" t="s">
        <v>334</v>
      </c>
      <c r="AG778" s="12" t="s">
        <v>334</v>
      </c>
      <c r="AH778" s="12" t="s">
        <v>334</v>
      </c>
      <c r="AI778" s="12" t="s">
        <v>334</v>
      </c>
      <c r="AJ778" s="12" t="s">
        <v>334</v>
      </c>
      <c r="AK778" s="12" t="s">
        <v>334</v>
      </c>
      <c r="AL778" s="12" t="s">
        <v>334</v>
      </c>
    </row>
    <row r="779" spans="1:38" x14ac:dyDescent="0.2">
      <c r="A779" s="11" t="s">
        <v>310</v>
      </c>
      <c r="B779" s="12" t="s">
        <v>334</v>
      </c>
      <c r="C779" s="12" t="s">
        <v>334</v>
      </c>
      <c r="D779" s="12" t="s">
        <v>334</v>
      </c>
      <c r="E779" s="12" t="s">
        <v>334</v>
      </c>
      <c r="F779" s="12" t="s">
        <v>334</v>
      </c>
      <c r="G779" s="12" t="s">
        <v>334</v>
      </c>
      <c r="H779" s="12" t="s">
        <v>334</v>
      </c>
      <c r="I779" s="12" t="s">
        <v>334</v>
      </c>
      <c r="J779" s="12" t="s">
        <v>334</v>
      </c>
      <c r="K779" s="12" t="s">
        <v>334</v>
      </c>
      <c r="L779" s="12" t="s">
        <v>334</v>
      </c>
      <c r="M779" s="12" t="s">
        <v>334</v>
      </c>
      <c r="N779" s="12" t="s">
        <v>334</v>
      </c>
      <c r="O779" s="12" t="s">
        <v>334</v>
      </c>
      <c r="P779" s="12" t="s">
        <v>334</v>
      </c>
      <c r="Q779" s="12" t="s">
        <v>334</v>
      </c>
      <c r="R779" s="12" t="s">
        <v>334</v>
      </c>
      <c r="S779" s="12" t="s">
        <v>334</v>
      </c>
      <c r="T779" s="12" t="s">
        <v>334</v>
      </c>
      <c r="U779" s="12" t="s">
        <v>334</v>
      </c>
      <c r="V779" s="12" t="s">
        <v>334</v>
      </c>
      <c r="W779" s="12" t="s">
        <v>334</v>
      </c>
      <c r="X779" s="12" t="s">
        <v>334</v>
      </c>
      <c r="Y779" s="12" t="s">
        <v>334</v>
      </c>
      <c r="Z779" s="12" t="s">
        <v>334</v>
      </c>
      <c r="AA779" s="12" t="s">
        <v>334</v>
      </c>
      <c r="AB779" s="12" t="s">
        <v>334</v>
      </c>
      <c r="AC779" s="12" t="s">
        <v>334</v>
      </c>
      <c r="AD779" s="12" t="s">
        <v>334</v>
      </c>
      <c r="AE779" s="12" t="s">
        <v>334</v>
      </c>
      <c r="AF779" s="12" t="s">
        <v>334</v>
      </c>
      <c r="AG779" s="12" t="s">
        <v>334</v>
      </c>
      <c r="AH779" s="12" t="s">
        <v>334</v>
      </c>
      <c r="AI779" s="12" t="s">
        <v>334</v>
      </c>
      <c r="AJ779" s="12" t="s">
        <v>334</v>
      </c>
      <c r="AK779" s="12" t="s">
        <v>334</v>
      </c>
      <c r="AL779" s="12" t="s">
        <v>334</v>
      </c>
    </row>
    <row r="780" spans="1:38" x14ac:dyDescent="0.2">
      <c r="A780" s="11" t="s">
        <v>311</v>
      </c>
      <c r="B780" s="12" t="s">
        <v>334</v>
      </c>
      <c r="C780" s="12" t="s">
        <v>334</v>
      </c>
      <c r="D780" s="12" t="s">
        <v>334</v>
      </c>
      <c r="E780" s="12" t="s">
        <v>334</v>
      </c>
      <c r="F780" s="12" t="s">
        <v>334</v>
      </c>
      <c r="G780" s="12" t="s">
        <v>334</v>
      </c>
      <c r="H780" s="12" t="s">
        <v>334</v>
      </c>
      <c r="I780" s="12" t="s">
        <v>334</v>
      </c>
      <c r="J780" s="12" t="s">
        <v>334</v>
      </c>
      <c r="K780" s="12" t="s">
        <v>334</v>
      </c>
      <c r="L780" s="12" t="s">
        <v>334</v>
      </c>
      <c r="M780" s="12" t="s">
        <v>334</v>
      </c>
      <c r="N780" s="12" t="s">
        <v>334</v>
      </c>
      <c r="O780" s="12" t="s">
        <v>334</v>
      </c>
      <c r="P780" s="12" t="s">
        <v>334</v>
      </c>
      <c r="Q780" s="12" t="s">
        <v>334</v>
      </c>
      <c r="R780" s="12" t="s">
        <v>334</v>
      </c>
      <c r="S780" s="12" t="s">
        <v>334</v>
      </c>
      <c r="T780" s="12" t="s">
        <v>334</v>
      </c>
      <c r="U780" s="12" t="s">
        <v>334</v>
      </c>
      <c r="V780" s="12" t="s">
        <v>334</v>
      </c>
      <c r="W780" s="12" t="s">
        <v>334</v>
      </c>
      <c r="X780" s="12" t="s">
        <v>334</v>
      </c>
      <c r="Y780" s="12" t="s">
        <v>334</v>
      </c>
      <c r="Z780" s="12" t="s">
        <v>334</v>
      </c>
      <c r="AA780" s="12" t="s">
        <v>334</v>
      </c>
      <c r="AB780" s="12" t="s">
        <v>334</v>
      </c>
      <c r="AC780" s="12" t="s">
        <v>334</v>
      </c>
      <c r="AD780" s="12" t="s">
        <v>334</v>
      </c>
      <c r="AE780" s="12" t="s">
        <v>334</v>
      </c>
      <c r="AF780" s="12" t="s">
        <v>334</v>
      </c>
      <c r="AG780" s="12" t="s">
        <v>334</v>
      </c>
      <c r="AH780" s="12" t="s">
        <v>334</v>
      </c>
      <c r="AI780" s="12" t="s">
        <v>334</v>
      </c>
      <c r="AJ780" s="12" t="s">
        <v>334</v>
      </c>
      <c r="AK780" s="12" t="s">
        <v>334</v>
      </c>
      <c r="AL780" s="12" t="s">
        <v>334</v>
      </c>
    </row>
    <row r="781" spans="1:38" x14ac:dyDescent="0.2">
      <c r="A781" s="11" t="s">
        <v>312</v>
      </c>
      <c r="B781" s="12" t="s">
        <v>334</v>
      </c>
      <c r="C781" s="12" t="s">
        <v>334</v>
      </c>
      <c r="D781" s="12" t="s">
        <v>334</v>
      </c>
      <c r="E781" s="12" t="s">
        <v>334</v>
      </c>
      <c r="F781" s="12" t="s">
        <v>334</v>
      </c>
      <c r="G781" s="12" t="s">
        <v>334</v>
      </c>
      <c r="H781" s="12" t="s">
        <v>334</v>
      </c>
      <c r="I781" s="12" t="s">
        <v>334</v>
      </c>
      <c r="J781" s="12" t="s">
        <v>334</v>
      </c>
      <c r="K781" s="12" t="s">
        <v>334</v>
      </c>
      <c r="L781" s="12" t="s">
        <v>334</v>
      </c>
      <c r="M781" s="12" t="s">
        <v>334</v>
      </c>
      <c r="N781" s="12" t="s">
        <v>334</v>
      </c>
      <c r="O781" s="12" t="s">
        <v>334</v>
      </c>
      <c r="P781" s="12" t="s">
        <v>334</v>
      </c>
      <c r="Q781" s="12" t="s">
        <v>334</v>
      </c>
      <c r="R781" s="12" t="s">
        <v>334</v>
      </c>
      <c r="S781" s="12" t="s">
        <v>334</v>
      </c>
      <c r="T781" s="12" t="s">
        <v>334</v>
      </c>
      <c r="U781" s="12" t="s">
        <v>334</v>
      </c>
      <c r="V781" s="12" t="s">
        <v>334</v>
      </c>
      <c r="W781" s="12" t="s">
        <v>334</v>
      </c>
      <c r="X781" s="12" t="s">
        <v>334</v>
      </c>
      <c r="Y781" s="12" t="s">
        <v>334</v>
      </c>
      <c r="Z781" s="12" t="s">
        <v>334</v>
      </c>
      <c r="AA781" s="12" t="s">
        <v>334</v>
      </c>
      <c r="AB781" s="12" t="s">
        <v>334</v>
      </c>
      <c r="AC781" s="12" t="s">
        <v>334</v>
      </c>
      <c r="AD781" s="12" t="s">
        <v>334</v>
      </c>
      <c r="AE781" s="12" t="s">
        <v>334</v>
      </c>
      <c r="AF781" s="12" t="s">
        <v>334</v>
      </c>
      <c r="AG781" s="12" t="s">
        <v>334</v>
      </c>
      <c r="AH781" s="12" t="s">
        <v>334</v>
      </c>
      <c r="AI781" s="12" t="s">
        <v>334</v>
      </c>
      <c r="AJ781" s="12" t="s">
        <v>334</v>
      </c>
      <c r="AK781" s="12" t="s">
        <v>334</v>
      </c>
      <c r="AL781" s="12" t="s">
        <v>334</v>
      </c>
    </row>
    <row r="782" spans="1:38" x14ac:dyDescent="0.2">
      <c r="A782" s="11" t="s">
        <v>313</v>
      </c>
      <c r="B782" s="12" t="s">
        <v>334</v>
      </c>
      <c r="C782" s="12" t="s">
        <v>334</v>
      </c>
      <c r="D782" s="12" t="s">
        <v>334</v>
      </c>
      <c r="E782" s="12" t="s">
        <v>334</v>
      </c>
      <c r="F782" s="12" t="s">
        <v>334</v>
      </c>
      <c r="G782" s="12" t="s">
        <v>334</v>
      </c>
      <c r="H782" s="12" t="s">
        <v>334</v>
      </c>
      <c r="I782" s="12" t="s">
        <v>334</v>
      </c>
      <c r="J782" s="12" t="s">
        <v>334</v>
      </c>
      <c r="K782" s="12" t="s">
        <v>334</v>
      </c>
      <c r="L782" s="12" t="s">
        <v>334</v>
      </c>
      <c r="M782" s="12" t="s">
        <v>334</v>
      </c>
      <c r="N782" s="12" t="s">
        <v>334</v>
      </c>
      <c r="O782" s="12" t="s">
        <v>334</v>
      </c>
      <c r="P782" s="12" t="s">
        <v>334</v>
      </c>
      <c r="Q782" s="12" t="s">
        <v>334</v>
      </c>
      <c r="R782" s="13">
        <v>39.200000000000003</v>
      </c>
      <c r="S782" s="12" t="s">
        <v>334</v>
      </c>
      <c r="T782" s="12" t="s">
        <v>334</v>
      </c>
      <c r="U782" s="12" t="s">
        <v>334</v>
      </c>
      <c r="V782" s="12" t="s">
        <v>334</v>
      </c>
      <c r="W782" s="12" t="s">
        <v>334</v>
      </c>
      <c r="X782" s="12" t="s">
        <v>334</v>
      </c>
      <c r="Y782" s="12" t="s">
        <v>334</v>
      </c>
      <c r="Z782" s="12" t="s">
        <v>334</v>
      </c>
      <c r="AA782" s="12" t="s">
        <v>334</v>
      </c>
      <c r="AB782" s="12" t="s">
        <v>334</v>
      </c>
      <c r="AC782" s="12" t="s">
        <v>334</v>
      </c>
      <c r="AD782" s="12" t="s">
        <v>334</v>
      </c>
      <c r="AE782" s="12" t="s">
        <v>334</v>
      </c>
      <c r="AF782" s="12" t="s">
        <v>334</v>
      </c>
      <c r="AG782" s="12" t="s">
        <v>334</v>
      </c>
      <c r="AH782" s="12" t="s">
        <v>334</v>
      </c>
      <c r="AI782" s="12" t="s">
        <v>334</v>
      </c>
      <c r="AJ782" s="12" t="s">
        <v>334</v>
      </c>
      <c r="AK782" s="12" t="s">
        <v>334</v>
      </c>
      <c r="AL782" s="12" t="s">
        <v>334</v>
      </c>
    </row>
    <row r="783" spans="1:38" x14ac:dyDescent="0.2">
      <c r="A783" s="11" t="s">
        <v>314</v>
      </c>
      <c r="B783" s="13">
        <v>35.200000000000003</v>
      </c>
      <c r="C783" s="12" t="s">
        <v>334</v>
      </c>
      <c r="D783" s="12" t="s">
        <v>334</v>
      </c>
      <c r="E783" s="12" t="s">
        <v>334</v>
      </c>
      <c r="F783" s="12" t="s">
        <v>334</v>
      </c>
      <c r="G783" s="12" t="s">
        <v>334</v>
      </c>
      <c r="H783" s="12" t="s">
        <v>334</v>
      </c>
      <c r="I783" s="12" t="s">
        <v>334</v>
      </c>
      <c r="J783" s="13">
        <v>41.4</v>
      </c>
      <c r="K783" s="12" t="s">
        <v>334</v>
      </c>
      <c r="L783" s="12" t="s">
        <v>334</v>
      </c>
      <c r="M783" s="12" t="s">
        <v>334</v>
      </c>
      <c r="N783" s="12" t="s">
        <v>334</v>
      </c>
      <c r="O783" s="12" t="s">
        <v>334</v>
      </c>
      <c r="P783" s="12" t="s">
        <v>334</v>
      </c>
      <c r="Q783" s="12" t="s">
        <v>334</v>
      </c>
      <c r="R783" s="12" t="s">
        <v>334</v>
      </c>
      <c r="S783" s="12" t="s">
        <v>334</v>
      </c>
      <c r="T783" s="12" t="s">
        <v>334</v>
      </c>
      <c r="U783" s="12" t="s">
        <v>334</v>
      </c>
      <c r="V783" s="12" t="s">
        <v>334</v>
      </c>
      <c r="W783" s="12" t="s">
        <v>334</v>
      </c>
      <c r="X783" s="12" t="s">
        <v>334</v>
      </c>
      <c r="Y783" s="12" t="s">
        <v>334</v>
      </c>
      <c r="Z783" s="12" t="s">
        <v>334</v>
      </c>
      <c r="AA783" s="12" t="s">
        <v>334</v>
      </c>
      <c r="AB783" s="12" t="s">
        <v>334</v>
      </c>
      <c r="AC783" s="12" t="s">
        <v>334</v>
      </c>
      <c r="AD783" s="12" t="s">
        <v>334</v>
      </c>
      <c r="AE783" s="12" t="s">
        <v>334</v>
      </c>
      <c r="AF783" s="12" t="s">
        <v>334</v>
      </c>
      <c r="AG783" s="13">
        <v>34.9</v>
      </c>
      <c r="AH783" s="13">
        <v>24.2</v>
      </c>
      <c r="AI783" s="13">
        <v>26.6</v>
      </c>
      <c r="AJ783" s="13">
        <v>29.6</v>
      </c>
      <c r="AK783" s="13">
        <v>28.6</v>
      </c>
      <c r="AL783" s="13">
        <v>33.799999999999997</v>
      </c>
    </row>
    <row r="784" spans="1:38" x14ac:dyDescent="0.2">
      <c r="A784" s="11" t="s">
        <v>315</v>
      </c>
      <c r="B784" s="12" t="s">
        <v>334</v>
      </c>
      <c r="C784" s="12" t="s">
        <v>334</v>
      </c>
      <c r="D784" s="12" t="s">
        <v>334</v>
      </c>
      <c r="E784" s="12" t="s">
        <v>334</v>
      </c>
      <c r="F784" s="12" t="s">
        <v>334</v>
      </c>
      <c r="G784" s="12" t="s">
        <v>334</v>
      </c>
      <c r="H784" s="12" t="s">
        <v>334</v>
      </c>
      <c r="I784" s="12" t="s">
        <v>334</v>
      </c>
      <c r="J784" s="12" t="s">
        <v>334</v>
      </c>
      <c r="K784" s="12" t="s">
        <v>334</v>
      </c>
      <c r="L784" s="12" t="s">
        <v>334</v>
      </c>
      <c r="M784" s="12" t="s">
        <v>334</v>
      </c>
      <c r="N784" s="12" t="s">
        <v>334</v>
      </c>
      <c r="O784" s="12" t="s">
        <v>334</v>
      </c>
      <c r="P784" s="12" t="s">
        <v>334</v>
      </c>
      <c r="Q784" s="12" t="s">
        <v>334</v>
      </c>
      <c r="R784" s="12" t="s">
        <v>334</v>
      </c>
      <c r="S784" s="12" t="s">
        <v>334</v>
      </c>
      <c r="T784" s="12" t="s">
        <v>334</v>
      </c>
      <c r="U784" s="12" t="s">
        <v>334</v>
      </c>
      <c r="V784" s="12" t="s">
        <v>334</v>
      </c>
      <c r="W784" s="12" t="s">
        <v>334</v>
      </c>
      <c r="X784" s="12" t="s">
        <v>334</v>
      </c>
      <c r="Y784" s="12" t="s">
        <v>334</v>
      </c>
      <c r="Z784" s="12" t="s">
        <v>334</v>
      </c>
      <c r="AA784" s="12" t="s">
        <v>334</v>
      </c>
      <c r="AB784" s="12" t="s">
        <v>334</v>
      </c>
      <c r="AC784" s="12" t="s">
        <v>334</v>
      </c>
      <c r="AD784" s="12" t="s">
        <v>334</v>
      </c>
      <c r="AE784" s="12" t="s">
        <v>334</v>
      </c>
      <c r="AF784" s="12" t="s">
        <v>334</v>
      </c>
      <c r="AG784" s="12" t="s">
        <v>334</v>
      </c>
      <c r="AH784" s="12" t="s">
        <v>334</v>
      </c>
      <c r="AI784" s="12" t="s">
        <v>334</v>
      </c>
      <c r="AJ784" s="12" t="s">
        <v>334</v>
      </c>
      <c r="AK784" s="12" t="s">
        <v>334</v>
      </c>
      <c r="AL784" s="12" t="s">
        <v>334</v>
      </c>
    </row>
    <row r="785" spans="1:38" x14ac:dyDescent="0.2">
      <c r="A785" s="11" t="s">
        <v>316</v>
      </c>
      <c r="B785" s="12" t="s">
        <v>334</v>
      </c>
      <c r="C785" s="12" t="s">
        <v>334</v>
      </c>
      <c r="D785" s="12" t="s">
        <v>334</v>
      </c>
      <c r="E785" s="12" t="s">
        <v>334</v>
      </c>
      <c r="F785" s="12" t="s">
        <v>334</v>
      </c>
      <c r="G785" s="12" t="s">
        <v>334</v>
      </c>
      <c r="H785" s="12" t="s">
        <v>334</v>
      </c>
      <c r="I785" s="12" t="s">
        <v>334</v>
      </c>
      <c r="J785" s="12" t="s">
        <v>334</v>
      </c>
      <c r="K785" s="12" t="s">
        <v>334</v>
      </c>
      <c r="L785" s="12" t="s">
        <v>334</v>
      </c>
      <c r="M785" s="12" t="s">
        <v>334</v>
      </c>
      <c r="N785" s="12" t="s">
        <v>334</v>
      </c>
      <c r="O785" s="12" t="s">
        <v>334</v>
      </c>
      <c r="P785" s="12" t="s">
        <v>334</v>
      </c>
      <c r="Q785" s="12" t="s">
        <v>334</v>
      </c>
      <c r="R785" s="12" t="s">
        <v>334</v>
      </c>
      <c r="S785" s="12" t="s">
        <v>334</v>
      </c>
      <c r="T785" s="12" t="s">
        <v>334</v>
      </c>
      <c r="U785" s="12" t="s">
        <v>334</v>
      </c>
      <c r="V785" s="12" t="s">
        <v>334</v>
      </c>
      <c r="W785" s="12" t="s">
        <v>334</v>
      </c>
      <c r="X785" s="12" t="s">
        <v>334</v>
      </c>
      <c r="Y785" s="12" t="s">
        <v>334</v>
      </c>
      <c r="Z785" s="12" t="s">
        <v>334</v>
      </c>
      <c r="AA785" s="12" t="s">
        <v>334</v>
      </c>
      <c r="AB785" s="12" t="s">
        <v>334</v>
      </c>
      <c r="AC785" s="12" t="s">
        <v>334</v>
      </c>
      <c r="AD785" s="12" t="s">
        <v>334</v>
      </c>
      <c r="AE785" s="12" t="s">
        <v>334</v>
      </c>
      <c r="AF785" s="12" t="s">
        <v>334</v>
      </c>
      <c r="AG785" s="12" t="s">
        <v>334</v>
      </c>
      <c r="AH785" s="12" t="s">
        <v>334</v>
      </c>
      <c r="AI785" s="12" t="s">
        <v>334</v>
      </c>
      <c r="AJ785" s="12" t="s">
        <v>334</v>
      </c>
      <c r="AK785" s="12" t="s">
        <v>334</v>
      </c>
      <c r="AL785" s="12" t="s">
        <v>334</v>
      </c>
    </row>
    <row r="786" spans="1:38" x14ac:dyDescent="0.2">
      <c r="A786" s="11" t="s">
        <v>317</v>
      </c>
      <c r="B786" s="12" t="s">
        <v>334</v>
      </c>
      <c r="C786" s="12" t="s">
        <v>334</v>
      </c>
      <c r="D786" s="12" t="s">
        <v>334</v>
      </c>
      <c r="E786" s="12" t="s">
        <v>334</v>
      </c>
      <c r="F786" s="13">
        <v>1.9</v>
      </c>
      <c r="G786" s="13">
        <v>2.9</v>
      </c>
      <c r="H786" s="13">
        <v>2.6</v>
      </c>
      <c r="I786" s="13">
        <v>2.8</v>
      </c>
      <c r="J786" s="13">
        <v>3.6</v>
      </c>
      <c r="K786" s="12" t="s">
        <v>334</v>
      </c>
      <c r="L786" s="12" t="s">
        <v>334</v>
      </c>
      <c r="M786" s="12" t="s">
        <v>334</v>
      </c>
      <c r="N786" s="12" t="s">
        <v>334</v>
      </c>
      <c r="O786" s="13">
        <v>23.8</v>
      </c>
      <c r="P786" s="13">
        <v>23.2</v>
      </c>
      <c r="Q786" s="13">
        <v>25.9</v>
      </c>
      <c r="R786" s="13">
        <v>24.4</v>
      </c>
      <c r="S786" s="12" t="s">
        <v>334</v>
      </c>
      <c r="T786" s="12" t="s">
        <v>334</v>
      </c>
      <c r="U786" s="12" t="s">
        <v>334</v>
      </c>
      <c r="V786" s="12" t="s">
        <v>334</v>
      </c>
      <c r="W786" s="12" t="s">
        <v>334</v>
      </c>
      <c r="X786" s="12" t="s">
        <v>334</v>
      </c>
      <c r="Y786" s="12" t="s">
        <v>334</v>
      </c>
      <c r="Z786" s="12" t="s">
        <v>334</v>
      </c>
      <c r="AA786" s="12" t="s">
        <v>334</v>
      </c>
      <c r="AB786" s="12" t="s">
        <v>334</v>
      </c>
      <c r="AC786" s="12" t="s">
        <v>334</v>
      </c>
      <c r="AD786" s="12" t="s">
        <v>334</v>
      </c>
      <c r="AE786" s="12" t="s">
        <v>334</v>
      </c>
      <c r="AF786" s="12" t="s">
        <v>334</v>
      </c>
      <c r="AG786" s="12" t="s">
        <v>334</v>
      </c>
      <c r="AH786" s="12" t="s">
        <v>334</v>
      </c>
      <c r="AI786" s="12" t="s">
        <v>334</v>
      </c>
      <c r="AJ786" s="12" t="s">
        <v>334</v>
      </c>
      <c r="AK786" s="12" t="s">
        <v>334</v>
      </c>
      <c r="AL786" s="12" t="s">
        <v>334</v>
      </c>
    </row>
    <row r="787" spans="1:38" x14ac:dyDescent="0.2">
      <c r="A787" s="11" t="s">
        <v>318</v>
      </c>
      <c r="B787" s="12" t="s">
        <v>334</v>
      </c>
      <c r="C787" s="12" t="s">
        <v>334</v>
      </c>
      <c r="D787" s="12" t="s">
        <v>334</v>
      </c>
      <c r="E787" s="12" t="s">
        <v>334</v>
      </c>
      <c r="F787" s="12" t="s">
        <v>334</v>
      </c>
      <c r="G787" s="12" t="s">
        <v>334</v>
      </c>
      <c r="H787" s="12" t="s">
        <v>334</v>
      </c>
      <c r="I787" s="12" t="s">
        <v>334</v>
      </c>
      <c r="J787" s="12" t="s">
        <v>334</v>
      </c>
      <c r="K787" s="12" t="s">
        <v>334</v>
      </c>
      <c r="L787" s="12" t="s">
        <v>334</v>
      </c>
      <c r="M787" s="12" t="s">
        <v>334</v>
      </c>
      <c r="N787" s="12" t="s">
        <v>334</v>
      </c>
      <c r="O787" s="12" t="s">
        <v>334</v>
      </c>
      <c r="P787" s="12" t="s">
        <v>334</v>
      </c>
      <c r="Q787" s="12" t="s">
        <v>334</v>
      </c>
      <c r="R787" s="12" t="s">
        <v>334</v>
      </c>
      <c r="S787" s="12" t="s">
        <v>334</v>
      </c>
      <c r="T787" s="12" t="s">
        <v>334</v>
      </c>
      <c r="U787" s="12" t="s">
        <v>334</v>
      </c>
      <c r="V787" s="12" t="s">
        <v>334</v>
      </c>
      <c r="W787" s="12" t="s">
        <v>334</v>
      </c>
      <c r="X787" s="12" t="s">
        <v>334</v>
      </c>
      <c r="Y787" s="12" t="s">
        <v>334</v>
      </c>
      <c r="Z787" s="12" t="s">
        <v>334</v>
      </c>
      <c r="AA787" s="12" t="s">
        <v>334</v>
      </c>
      <c r="AB787" s="12" t="s">
        <v>334</v>
      </c>
      <c r="AC787" s="12" t="s">
        <v>334</v>
      </c>
      <c r="AD787" s="12" t="s">
        <v>334</v>
      </c>
      <c r="AE787" s="12" t="s">
        <v>334</v>
      </c>
      <c r="AF787" s="12" t="s">
        <v>334</v>
      </c>
      <c r="AG787" s="12" t="s">
        <v>334</v>
      </c>
      <c r="AH787" s="12" t="s">
        <v>334</v>
      </c>
      <c r="AI787" s="12" t="s">
        <v>334</v>
      </c>
      <c r="AJ787" s="12" t="s">
        <v>334</v>
      </c>
      <c r="AK787" s="12" t="s">
        <v>334</v>
      </c>
      <c r="AL787" s="12" t="s">
        <v>334</v>
      </c>
    </row>
    <row r="788" spans="1:38" x14ac:dyDescent="0.2">
      <c r="A788" s="11" t="s">
        <v>319</v>
      </c>
      <c r="B788" s="12" t="s">
        <v>334</v>
      </c>
      <c r="C788" s="12" t="s">
        <v>334</v>
      </c>
      <c r="D788" s="12" t="s">
        <v>334</v>
      </c>
      <c r="E788" s="12" t="s">
        <v>334</v>
      </c>
      <c r="F788" s="12" t="s">
        <v>334</v>
      </c>
      <c r="G788" s="12" t="s">
        <v>334</v>
      </c>
      <c r="H788" s="12" t="s">
        <v>334</v>
      </c>
      <c r="I788" s="12" t="s">
        <v>334</v>
      </c>
      <c r="J788" s="12" t="s">
        <v>334</v>
      </c>
      <c r="K788" s="12" t="s">
        <v>334</v>
      </c>
      <c r="L788" s="12" t="s">
        <v>334</v>
      </c>
      <c r="M788" s="12" t="s">
        <v>334</v>
      </c>
      <c r="N788" s="12" t="s">
        <v>334</v>
      </c>
      <c r="O788" s="12" t="s">
        <v>334</v>
      </c>
      <c r="P788" s="12" t="s">
        <v>334</v>
      </c>
      <c r="Q788" s="12" t="s">
        <v>334</v>
      </c>
      <c r="R788" s="12" t="s">
        <v>334</v>
      </c>
      <c r="S788" s="12" t="s">
        <v>334</v>
      </c>
      <c r="T788" s="12" t="s">
        <v>334</v>
      </c>
      <c r="U788" s="12" t="s">
        <v>334</v>
      </c>
      <c r="V788" s="12" t="s">
        <v>334</v>
      </c>
      <c r="W788" s="12" t="s">
        <v>334</v>
      </c>
      <c r="X788" s="12" t="s">
        <v>334</v>
      </c>
      <c r="Y788" s="12" t="s">
        <v>334</v>
      </c>
      <c r="Z788" s="12" t="s">
        <v>334</v>
      </c>
      <c r="AA788" s="12" t="s">
        <v>334</v>
      </c>
      <c r="AB788" s="12" t="s">
        <v>334</v>
      </c>
      <c r="AC788" s="12" t="s">
        <v>334</v>
      </c>
      <c r="AD788" s="12" t="s">
        <v>334</v>
      </c>
      <c r="AE788" s="12" t="s">
        <v>334</v>
      </c>
      <c r="AF788" s="12" t="s">
        <v>334</v>
      </c>
      <c r="AG788" s="12" t="s">
        <v>334</v>
      </c>
      <c r="AH788" s="12" t="s">
        <v>334</v>
      </c>
      <c r="AI788" s="12" t="s">
        <v>334</v>
      </c>
      <c r="AJ788" s="12" t="s">
        <v>334</v>
      </c>
      <c r="AK788" s="12" t="s">
        <v>334</v>
      </c>
      <c r="AL788" s="12" t="s">
        <v>334</v>
      </c>
    </row>
    <row r="789" spans="1:38" x14ac:dyDescent="0.2">
      <c r="A789" s="11" t="s">
        <v>320</v>
      </c>
      <c r="B789" s="12" t="s">
        <v>334</v>
      </c>
      <c r="C789" s="12" t="s">
        <v>334</v>
      </c>
      <c r="D789" s="12" t="s">
        <v>334</v>
      </c>
      <c r="E789" s="12" t="s">
        <v>334</v>
      </c>
      <c r="F789" s="12" t="s">
        <v>334</v>
      </c>
      <c r="G789" s="12" t="s">
        <v>334</v>
      </c>
      <c r="H789" s="12" t="s">
        <v>334</v>
      </c>
      <c r="I789" s="12" t="s">
        <v>334</v>
      </c>
      <c r="J789" s="12" t="s">
        <v>334</v>
      </c>
      <c r="K789" s="12" t="s">
        <v>334</v>
      </c>
      <c r="L789" s="12" t="s">
        <v>334</v>
      </c>
      <c r="M789" s="12" t="s">
        <v>334</v>
      </c>
      <c r="N789" s="12" t="s">
        <v>334</v>
      </c>
      <c r="O789" s="12" t="s">
        <v>334</v>
      </c>
      <c r="P789" s="12" t="s">
        <v>334</v>
      </c>
      <c r="Q789" s="12" t="s">
        <v>334</v>
      </c>
      <c r="R789" s="12" t="s">
        <v>334</v>
      </c>
      <c r="S789" s="12" t="s">
        <v>334</v>
      </c>
      <c r="T789" s="12" t="s">
        <v>334</v>
      </c>
      <c r="U789" s="12" t="s">
        <v>334</v>
      </c>
      <c r="V789" s="12" t="s">
        <v>334</v>
      </c>
      <c r="W789" s="12" t="s">
        <v>334</v>
      </c>
      <c r="X789" s="12" t="s">
        <v>334</v>
      </c>
      <c r="Y789" s="12" t="s">
        <v>334</v>
      </c>
      <c r="Z789" s="12" t="s">
        <v>334</v>
      </c>
      <c r="AA789" s="12" t="s">
        <v>334</v>
      </c>
      <c r="AB789" s="12" t="s">
        <v>334</v>
      </c>
      <c r="AC789" s="12" t="s">
        <v>334</v>
      </c>
      <c r="AD789" s="12" t="s">
        <v>334</v>
      </c>
      <c r="AE789" s="12" t="s">
        <v>334</v>
      </c>
      <c r="AF789" s="12" t="s">
        <v>334</v>
      </c>
      <c r="AG789" s="12" t="s">
        <v>334</v>
      </c>
      <c r="AH789" s="12" t="s">
        <v>334</v>
      </c>
      <c r="AI789" s="12" t="s">
        <v>334</v>
      </c>
      <c r="AJ789" s="12" t="s">
        <v>334</v>
      </c>
      <c r="AK789" s="12" t="s">
        <v>334</v>
      </c>
      <c r="AL789" s="12" t="s">
        <v>334</v>
      </c>
    </row>
    <row r="790" spans="1:38" x14ac:dyDescent="0.2">
      <c r="A790" s="11" t="s">
        <v>321</v>
      </c>
      <c r="B790" s="12" t="s">
        <v>334</v>
      </c>
      <c r="C790" s="12" t="s">
        <v>334</v>
      </c>
      <c r="D790" s="12" t="s">
        <v>334</v>
      </c>
      <c r="E790" s="12" t="s">
        <v>334</v>
      </c>
      <c r="F790" s="12" t="s">
        <v>334</v>
      </c>
      <c r="G790" s="12" t="s">
        <v>334</v>
      </c>
      <c r="H790" s="12" t="s">
        <v>334</v>
      </c>
      <c r="I790" s="12" t="s">
        <v>334</v>
      </c>
      <c r="J790" s="12" t="s">
        <v>334</v>
      </c>
      <c r="K790" s="12" t="s">
        <v>334</v>
      </c>
      <c r="L790" s="12" t="s">
        <v>334</v>
      </c>
      <c r="M790" s="12" t="s">
        <v>334</v>
      </c>
      <c r="N790" s="12" t="s">
        <v>334</v>
      </c>
      <c r="O790" s="12" t="s">
        <v>334</v>
      </c>
      <c r="P790" s="12" t="s">
        <v>334</v>
      </c>
      <c r="Q790" s="12" t="s">
        <v>334</v>
      </c>
      <c r="R790" s="12" t="s">
        <v>334</v>
      </c>
      <c r="S790" s="12" t="s">
        <v>334</v>
      </c>
      <c r="T790" s="12" t="s">
        <v>334</v>
      </c>
      <c r="U790" s="12" t="s">
        <v>334</v>
      </c>
      <c r="V790" s="12" t="s">
        <v>334</v>
      </c>
      <c r="W790" s="12" t="s">
        <v>334</v>
      </c>
      <c r="X790" s="12" t="s">
        <v>334</v>
      </c>
      <c r="Y790" s="12" t="s">
        <v>334</v>
      </c>
      <c r="Z790" s="12" t="s">
        <v>334</v>
      </c>
      <c r="AA790" s="12" t="s">
        <v>334</v>
      </c>
      <c r="AB790" s="12" t="s">
        <v>334</v>
      </c>
      <c r="AC790" s="12" t="s">
        <v>334</v>
      </c>
      <c r="AD790" s="12" t="s">
        <v>334</v>
      </c>
      <c r="AE790" s="12" t="s">
        <v>334</v>
      </c>
      <c r="AF790" s="12" t="s">
        <v>334</v>
      </c>
      <c r="AG790" s="12" t="s">
        <v>334</v>
      </c>
      <c r="AH790" s="12" t="s">
        <v>334</v>
      </c>
      <c r="AI790" s="12" t="s">
        <v>334</v>
      </c>
      <c r="AJ790" s="12" t="s">
        <v>334</v>
      </c>
      <c r="AK790" s="12" t="s">
        <v>334</v>
      </c>
      <c r="AL790" s="12" t="s">
        <v>334</v>
      </c>
    </row>
    <row r="791" spans="1:38" x14ac:dyDescent="0.2">
      <c r="A791" s="11" t="s">
        <v>322</v>
      </c>
      <c r="B791" s="12" t="s">
        <v>334</v>
      </c>
      <c r="C791" s="12" t="s">
        <v>334</v>
      </c>
      <c r="D791" s="12" t="s">
        <v>334</v>
      </c>
      <c r="E791" s="12" t="s">
        <v>334</v>
      </c>
      <c r="F791" s="12" t="s">
        <v>334</v>
      </c>
      <c r="G791" s="12" t="s">
        <v>334</v>
      </c>
      <c r="H791" s="12" t="s">
        <v>334</v>
      </c>
      <c r="I791" s="12" t="s">
        <v>334</v>
      </c>
      <c r="J791" s="12" t="s">
        <v>334</v>
      </c>
      <c r="K791" s="12" t="s">
        <v>334</v>
      </c>
      <c r="L791" s="12" t="s">
        <v>334</v>
      </c>
      <c r="M791" s="12" t="s">
        <v>334</v>
      </c>
      <c r="N791" s="12" t="s">
        <v>334</v>
      </c>
      <c r="O791" s="12" t="s">
        <v>334</v>
      </c>
      <c r="P791" s="12" t="s">
        <v>334</v>
      </c>
      <c r="Q791" s="12" t="s">
        <v>334</v>
      </c>
      <c r="R791" s="12" t="s">
        <v>334</v>
      </c>
      <c r="S791" s="12" t="s">
        <v>334</v>
      </c>
      <c r="T791" s="12" t="s">
        <v>334</v>
      </c>
      <c r="U791" s="12" t="s">
        <v>334</v>
      </c>
      <c r="V791" s="12" t="s">
        <v>334</v>
      </c>
      <c r="W791" s="12" t="s">
        <v>334</v>
      </c>
      <c r="X791" s="12" t="s">
        <v>334</v>
      </c>
      <c r="Y791" s="12" t="s">
        <v>334</v>
      </c>
      <c r="Z791" s="12" t="s">
        <v>334</v>
      </c>
      <c r="AA791" s="12" t="s">
        <v>334</v>
      </c>
      <c r="AB791" s="12" t="s">
        <v>334</v>
      </c>
      <c r="AC791" s="12" t="s">
        <v>334</v>
      </c>
      <c r="AD791" s="12" t="s">
        <v>334</v>
      </c>
      <c r="AE791" s="12" t="s">
        <v>334</v>
      </c>
      <c r="AF791" s="12" t="s">
        <v>334</v>
      </c>
      <c r="AG791" s="12" t="s">
        <v>334</v>
      </c>
      <c r="AH791" s="12" t="s">
        <v>334</v>
      </c>
      <c r="AI791" s="12" t="s">
        <v>334</v>
      </c>
      <c r="AJ791" s="12" t="s">
        <v>334</v>
      </c>
      <c r="AK791" s="12" t="s">
        <v>334</v>
      </c>
      <c r="AL791" s="12" t="s">
        <v>334</v>
      </c>
    </row>
    <row r="792" spans="1:38" x14ac:dyDescent="0.2">
      <c r="A792" s="11" t="s">
        <v>323</v>
      </c>
      <c r="B792" s="12" t="s">
        <v>334</v>
      </c>
      <c r="C792" s="12" t="s">
        <v>334</v>
      </c>
      <c r="D792" s="12" t="s">
        <v>334</v>
      </c>
      <c r="E792" s="12" t="s">
        <v>334</v>
      </c>
      <c r="F792" s="12" t="s">
        <v>334</v>
      </c>
      <c r="G792" s="12" t="s">
        <v>334</v>
      </c>
      <c r="H792" s="12" t="s">
        <v>334</v>
      </c>
      <c r="I792" s="12" t="s">
        <v>334</v>
      </c>
      <c r="J792" s="12" t="s">
        <v>334</v>
      </c>
      <c r="K792" s="12" t="s">
        <v>334</v>
      </c>
      <c r="L792" s="12" t="s">
        <v>334</v>
      </c>
      <c r="M792" s="12" t="s">
        <v>334</v>
      </c>
      <c r="N792" s="12" t="s">
        <v>334</v>
      </c>
      <c r="O792" s="12" t="s">
        <v>334</v>
      </c>
      <c r="P792" s="12" t="s">
        <v>334</v>
      </c>
      <c r="Q792" s="13">
        <v>51.3</v>
      </c>
      <c r="R792" s="13">
        <v>50.8</v>
      </c>
      <c r="S792" s="13">
        <v>50.6</v>
      </c>
      <c r="T792" s="12" t="s">
        <v>334</v>
      </c>
      <c r="U792" s="12" t="s">
        <v>334</v>
      </c>
      <c r="V792" s="12" t="s">
        <v>334</v>
      </c>
      <c r="W792" s="12" t="s">
        <v>334</v>
      </c>
      <c r="X792" s="12" t="s">
        <v>334</v>
      </c>
      <c r="Y792" s="13">
        <v>45.8</v>
      </c>
      <c r="Z792" s="12" t="s">
        <v>334</v>
      </c>
      <c r="AA792" s="12" t="s">
        <v>334</v>
      </c>
      <c r="AB792" s="12" t="s">
        <v>334</v>
      </c>
      <c r="AC792" s="12" t="s">
        <v>334</v>
      </c>
      <c r="AD792" s="12" t="s">
        <v>334</v>
      </c>
      <c r="AE792" s="12" t="s">
        <v>334</v>
      </c>
      <c r="AF792" s="12" t="s">
        <v>334</v>
      </c>
      <c r="AG792" s="12" t="s">
        <v>334</v>
      </c>
      <c r="AH792" s="12" t="s">
        <v>334</v>
      </c>
      <c r="AI792" s="12" t="s">
        <v>334</v>
      </c>
      <c r="AJ792" s="12" t="s">
        <v>334</v>
      </c>
      <c r="AK792" s="12" t="s">
        <v>334</v>
      </c>
      <c r="AL792" s="12" t="s">
        <v>334</v>
      </c>
    </row>
    <row r="793" spans="1:38" x14ac:dyDescent="0.2">
      <c r="A793" s="11" t="s">
        <v>324</v>
      </c>
      <c r="B793" s="12" t="s">
        <v>334</v>
      </c>
      <c r="C793" s="12" t="s">
        <v>334</v>
      </c>
      <c r="D793" s="12" t="s">
        <v>334</v>
      </c>
      <c r="E793" s="12" t="s">
        <v>334</v>
      </c>
      <c r="F793" s="12" t="s">
        <v>334</v>
      </c>
      <c r="G793" s="12" t="s">
        <v>334</v>
      </c>
      <c r="H793" s="12" t="s">
        <v>334</v>
      </c>
      <c r="I793" s="12" t="s">
        <v>334</v>
      </c>
      <c r="J793" s="12" t="s">
        <v>334</v>
      </c>
      <c r="K793" s="12" t="s">
        <v>334</v>
      </c>
      <c r="L793" s="12" t="s">
        <v>334</v>
      </c>
      <c r="M793" s="12" t="s">
        <v>334</v>
      </c>
      <c r="N793" s="13">
        <v>38</v>
      </c>
      <c r="O793" s="13">
        <v>30.4</v>
      </c>
      <c r="P793" s="12" t="s">
        <v>334</v>
      </c>
      <c r="Q793" s="12" t="s">
        <v>334</v>
      </c>
      <c r="R793" s="12" t="s">
        <v>334</v>
      </c>
      <c r="S793" s="12" t="s">
        <v>334</v>
      </c>
      <c r="T793" s="12" t="s">
        <v>334</v>
      </c>
      <c r="U793" s="12" t="s">
        <v>334</v>
      </c>
      <c r="V793" s="12" t="s">
        <v>334</v>
      </c>
      <c r="W793" s="12" t="s">
        <v>334</v>
      </c>
      <c r="X793" s="12" t="s">
        <v>334</v>
      </c>
      <c r="Y793" s="12" t="s">
        <v>334</v>
      </c>
      <c r="Z793" s="12" t="s">
        <v>334</v>
      </c>
      <c r="AA793" s="12" t="s">
        <v>334</v>
      </c>
      <c r="AB793" s="12" t="s">
        <v>334</v>
      </c>
      <c r="AC793" s="12" t="s">
        <v>334</v>
      </c>
      <c r="AD793" s="12" t="s">
        <v>334</v>
      </c>
      <c r="AE793" s="12" t="s">
        <v>334</v>
      </c>
      <c r="AF793" s="12" t="s">
        <v>334</v>
      </c>
      <c r="AG793" s="12" t="s">
        <v>334</v>
      </c>
      <c r="AH793" s="12" t="s">
        <v>334</v>
      </c>
      <c r="AI793" s="12" t="s">
        <v>334</v>
      </c>
      <c r="AJ793" s="12" t="s">
        <v>334</v>
      </c>
      <c r="AK793" s="12" t="s">
        <v>334</v>
      </c>
      <c r="AL793" s="12" t="s">
        <v>334</v>
      </c>
    </row>
    <row r="794" spans="1:38" x14ac:dyDescent="0.2">
      <c r="A794" s="11" t="s">
        <v>325</v>
      </c>
      <c r="B794" s="12" t="s">
        <v>334</v>
      </c>
      <c r="C794" s="12" t="s">
        <v>334</v>
      </c>
      <c r="D794" s="12" t="s">
        <v>334</v>
      </c>
      <c r="E794" s="12" t="s">
        <v>334</v>
      </c>
      <c r="F794" s="12" t="s">
        <v>334</v>
      </c>
      <c r="G794" s="12" t="s">
        <v>334</v>
      </c>
      <c r="H794" s="12" t="s">
        <v>334</v>
      </c>
      <c r="I794" s="12" t="s">
        <v>334</v>
      </c>
      <c r="J794" s="12" t="s">
        <v>334</v>
      </c>
      <c r="K794" s="12" t="s">
        <v>334</v>
      </c>
      <c r="L794" s="12" t="s">
        <v>334</v>
      </c>
      <c r="M794" s="12" t="s">
        <v>334</v>
      </c>
      <c r="N794" s="13">
        <v>23.7</v>
      </c>
      <c r="O794" s="13">
        <v>22.8</v>
      </c>
      <c r="P794" s="13">
        <v>23.1</v>
      </c>
      <c r="Q794" s="13">
        <v>23.7</v>
      </c>
      <c r="R794" s="13">
        <v>23.3</v>
      </c>
      <c r="S794" s="13">
        <v>25</v>
      </c>
      <c r="T794" s="13">
        <v>25.3</v>
      </c>
      <c r="U794" s="13">
        <v>26.6</v>
      </c>
      <c r="V794" s="13">
        <v>18.899999999999999</v>
      </c>
      <c r="W794" s="13">
        <v>22.6</v>
      </c>
      <c r="X794" s="13">
        <v>19.899999999999999</v>
      </c>
      <c r="Y794" s="13">
        <v>20</v>
      </c>
      <c r="Z794" s="13">
        <v>19.899999999999999</v>
      </c>
      <c r="AA794" s="12" t="s">
        <v>334</v>
      </c>
      <c r="AB794" s="12" t="s">
        <v>334</v>
      </c>
      <c r="AC794" s="13">
        <v>28.9</v>
      </c>
      <c r="AD794" s="13">
        <v>29.6</v>
      </c>
      <c r="AE794" s="13">
        <v>28.8</v>
      </c>
      <c r="AF794" s="13">
        <v>28.7</v>
      </c>
      <c r="AG794" s="13">
        <v>28.3</v>
      </c>
      <c r="AH794" s="13">
        <v>29.9</v>
      </c>
      <c r="AI794" s="13">
        <v>31</v>
      </c>
      <c r="AJ794" s="13">
        <v>29</v>
      </c>
      <c r="AK794" s="13">
        <v>31.8</v>
      </c>
      <c r="AL794" s="13">
        <v>25.7</v>
      </c>
    </row>
    <row r="795" spans="1:38" x14ac:dyDescent="0.2">
      <c r="A795" s="11" t="s">
        <v>326</v>
      </c>
      <c r="B795" s="13">
        <v>22</v>
      </c>
      <c r="C795" s="13">
        <v>34.6</v>
      </c>
      <c r="D795" s="12" t="s">
        <v>334</v>
      </c>
      <c r="E795" s="13">
        <v>33.9</v>
      </c>
      <c r="F795" s="12" t="s">
        <v>334</v>
      </c>
      <c r="G795" s="12" t="s">
        <v>334</v>
      </c>
      <c r="H795" s="13">
        <v>35.9</v>
      </c>
      <c r="I795" s="13">
        <v>35.700000000000003</v>
      </c>
      <c r="J795" s="13">
        <v>35.700000000000003</v>
      </c>
      <c r="K795" s="13">
        <v>35.5</v>
      </c>
      <c r="L795" s="12" t="s">
        <v>334</v>
      </c>
      <c r="M795" s="12" t="s">
        <v>334</v>
      </c>
      <c r="N795" s="12" t="s">
        <v>334</v>
      </c>
      <c r="O795" s="12" t="s">
        <v>334</v>
      </c>
      <c r="P795" s="12" t="s">
        <v>334</v>
      </c>
      <c r="Q795" s="12" t="s">
        <v>334</v>
      </c>
      <c r="R795" s="12" t="s">
        <v>334</v>
      </c>
      <c r="S795" s="12" t="s">
        <v>334</v>
      </c>
      <c r="T795" s="12" t="s">
        <v>334</v>
      </c>
      <c r="U795" s="12" t="s">
        <v>334</v>
      </c>
      <c r="V795" s="12" t="s">
        <v>334</v>
      </c>
      <c r="W795" s="12" t="s">
        <v>334</v>
      </c>
      <c r="X795" s="13">
        <v>31.1</v>
      </c>
      <c r="Y795" s="12" t="s">
        <v>334</v>
      </c>
      <c r="Z795" s="13">
        <v>33.799999999999997</v>
      </c>
      <c r="AA795" s="13">
        <v>30.4</v>
      </c>
      <c r="AB795" s="13">
        <v>32.4</v>
      </c>
      <c r="AC795" s="13">
        <v>26.4</v>
      </c>
      <c r="AD795" s="13">
        <v>29.3</v>
      </c>
      <c r="AE795" s="13">
        <v>31</v>
      </c>
      <c r="AF795" s="13">
        <v>31.2</v>
      </c>
      <c r="AG795" s="13">
        <v>28.7</v>
      </c>
      <c r="AH795" s="13">
        <v>30.5</v>
      </c>
      <c r="AI795" s="13">
        <v>30.5</v>
      </c>
      <c r="AJ795" s="13">
        <v>32.200000000000003</v>
      </c>
      <c r="AK795" s="13">
        <v>35</v>
      </c>
      <c r="AL795" s="13">
        <v>33</v>
      </c>
    </row>
    <row r="796" spans="1:38" x14ac:dyDescent="0.2">
      <c r="A796" s="11" t="s">
        <v>327</v>
      </c>
      <c r="B796" s="12" t="s">
        <v>334</v>
      </c>
      <c r="C796" s="12" t="s">
        <v>334</v>
      </c>
      <c r="D796" s="12" t="s">
        <v>334</v>
      </c>
      <c r="E796" s="12" t="s">
        <v>334</v>
      </c>
      <c r="F796" s="12" t="s">
        <v>334</v>
      </c>
      <c r="G796" s="12" t="s">
        <v>334</v>
      </c>
      <c r="H796" s="12" t="s">
        <v>334</v>
      </c>
      <c r="I796" s="12" t="s">
        <v>334</v>
      </c>
      <c r="J796" s="12" t="s">
        <v>334</v>
      </c>
      <c r="K796" s="12" t="s">
        <v>334</v>
      </c>
      <c r="L796" s="12" t="s">
        <v>334</v>
      </c>
      <c r="M796" s="12" t="s">
        <v>334</v>
      </c>
      <c r="N796" s="12" t="s">
        <v>334</v>
      </c>
      <c r="O796" s="12" t="s">
        <v>334</v>
      </c>
      <c r="P796" s="12" t="s">
        <v>334</v>
      </c>
      <c r="Q796" s="12" t="s">
        <v>334</v>
      </c>
      <c r="R796" s="12" t="s">
        <v>334</v>
      </c>
      <c r="S796" s="12" t="s">
        <v>334</v>
      </c>
      <c r="T796" s="12" t="s">
        <v>334</v>
      </c>
      <c r="U796" s="12" t="s">
        <v>334</v>
      </c>
      <c r="V796" s="12" t="s">
        <v>334</v>
      </c>
      <c r="W796" s="12" t="s">
        <v>334</v>
      </c>
      <c r="X796" s="12" t="s">
        <v>334</v>
      </c>
      <c r="Y796" s="13">
        <v>20.399999999999999</v>
      </c>
      <c r="Z796" s="12" t="s">
        <v>334</v>
      </c>
      <c r="AA796" s="12" t="s">
        <v>334</v>
      </c>
      <c r="AB796" s="12" t="s">
        <v>334</v>
      </c>
      <c r="AC796" s="12" t="s">
        <v>334</v>
      </c>
      <c r="AD796" s="12" t="s">
        <v>334</v>
      </c>
      <c r="AE796" s="12" t="s">
        <v>334</v>
      </c>
      <c r="AF796" s="12" t="s">
        <v>334</v>
      </c>
      <c r="AG796" s="12" t="s">
        <v>334</v>
      </c>
      <c r="AH796" s="12" t="s">
        <v>334</v>
      </c>
      <c r="AI796" s="12" t="s">
        <v>334</v>
      </c>
      <c r="AJ796" s="12" t="s">
        <v>334</v>
      </c>
      <c r="AK796" s="12" t="s">
        <v>334</v>
      </c>
      <c r="AL796" s="12" t="s">
        <v>334</v>
      </c>
    </row>
    <row r="797" spans="1:38" x14ac:dyDescent="0.2">
      <c r="A797" s="11" t="s">
        <v>328</v>
      </c>
      <c r="B797" s="12" t="s">
        <v>334</v>
      </c>
      <c r="C797" s="12" t="s">
        <v>334</v>
      </c>
      <c r="D797" s="12" t="s">
        <v>334</v>
      </c>
      <c r="E797" s="12" t="s">
        <v>334</v>
      </c>
      <c r="F797" s="12" t="s">
        <v>334</v>
      </c>
      <c r="G797" s="12" t="s">
        <v>334</v>
      </c>
      <c r="H797" s="12" t="s">
        <v>334</v>
      </c>
      <c r="I797" s="12" t="s">
        <v>334</v>
      </c>
      <c r="J797" s="12" t="s">
        <v>334</v>
      </c>
      <c r="K797" s="12" t="s">
        <v>334</v>
      </c>
      <c r="L797" s="12" t="s">
        <v>334</v>
      </c>
      <c r="M797" s="12" t="s">
        <v>334</v>
      </c>
      <c r="N797" s="12" t="s">
        <v>334</v>
      </c>
      <c r="O797" s="12" t="s">
        <v>334</v>
      </c>
      <c r="P797" s="13">
        <v>34.700000000000003</v>
      </c>
      <c r="Q797" s="12" t="s">
        <v>334</v>
      </c>
      <c r="R797" s="12" t="s">
        <v>334</v>
      </c>
      <c r="S797" s="12" t="s">
        <v>334</v>
      </c>
      <c r="T797" s="12" t="s">
        <v>334</v>
      </c>
      <c r="U797" s="12" t="s">
        <v>334</v>
      </c>
      <c r="V797" s="12" t="s">
        <v>334</v>
      </c>
      <c r="W797" s="12" t="s">
        <v>334</v>
      </c>
      <c r="X797" s="12" t="s">
        <v>334</v>
      </c>
      <c r="Y797" s="12" t="s">
        <v>334</v>
      </c>
      <c r="Z797" s="12" t="s">
        <v>334</v>
      </c>
      <c r="AA797" s="12" t="s">
        <v>334</v>
      </c>
      <c r="AB797" s="12" t="s">
        <v>334</v>
      </c>
      <c r="AC797" s="12" t="s">
        <v>334</v>
      </c>
      <c r="AD797" s="12" t="s">
        <v>334</v>
      </c>
      <c r="AE797" s="12" t="s">
        <v>334</v>
      </c>
      <c r="AF797" s="12" t="s">
        <v>334</v>
      </c>
      <c r="AG797" s="13">
        <v>1</v>
      </c>
      <c r="AH797" s="12" t="s">
        <v>334</v>
      </c>
      <c r="AI797" s="12" t="s">
        <v>334</v>
      </c>
      <c r="AJ797" s="12" t="s">
        <v>334</v>
      </c>
      <c r="AK797" s="12" t="s">
        <v>334</v>
      </c>
      <c r="AL797" s="12" t="s">
        <v>334</v>
      </c>
    </row>
    <row r="798" spans="1:38" x14ac:dyDescent="0.2">
      <c r="A798" s="11" t="s">
        <v>329</v>
      </c>
      <c r="B798" s="12" t="s">
        <v>334</v>
      </c>
      <c r="C798" s="12" t="s">
        <v>334</v>
      </c>
      <c r="D798" s="12" t="s">
        <v>334</v>
      </c>
      <c r="E798" s="12" t="s">
        <v>334</v>
      </c>
      <c r="F798" s="12" t="s">
        <v>334</v>
      </c>
      <c r="G798" s="12" t="s">
        <v>334</v>
      </c>
      <c r="H798" s="12" t="s">
        <v>334</v>
      </c>
      <c r="I798" s="12" t="s">
        <v>334</v>
      </c>
      <c r="J798" s="12" t="s">
        <v>334</v>
      </c>
      <c r="K798" s="12" t="s">
        <v>334</v>
      </c>
      <c r="L798" s="12" t="s">
        <v>334</v>
      </c>
      <c r="M798" s="12" t="s">
        <v>334</v>
      </c>
      <c r="N798" s="12" t="s">
        <v>334</v>
      </c>
      <c r="O798" s="12" t="s">
        <v>334</v>
      </c>
      <c r="P798" s="12" t="s">
        <v>334</v>
      </c>
      <c r="Q798" s="12" t="s">
        <v>334</v>
      </c>
      <c r="R798" s="12" t="s">
        <v>334</v>
      </c>
      <c r="S798" s="12" t="s">
        <v>334</v>
      </c>
      <c r="T798" s="12" t="s">
        <v>334</v>
      </c>
      <c r="U798" s="12" t="s">
        <v>334</v>
      </c>
      <c r="V798" s="12" t="s">
        <v>334</v>
      </c>
      <c r="W798" s="12" t="s">
        <v>334</v>
      </c>
      <c r="X798" s="12" t="s">
        <v>334</v>
      </c>
      <c r="Y798" s="13">
        <v>14</v>
      </c>
      <c r="Z798" s="13">
        <v>16.8</v>
      </c>
      <c r="AA798" s="13">
        <v>15.4</v>
      </c>
      <c r="AB798" s="13">
        <v>14.5</v>
      </c>
      <c r="AC798" s="13">
        <v>15</v>
      </c>
      <c r="AD798" s="13">
        <v>15</v>
      </c>
      <c r="AE798" s="12" t="s">
        <v>334</v>
      </c>
      <c r="AF798" s="12" t="s">
        <v>334</v>
      </c>
      <c r="AG798" s="12" t="s">
        <v>334</v>
      </c>
      <c r="AH798" s="12" t="s">
        <v>334</v>
      </c>
      <c r="AI798" s="12" t="s">
        <v>334</v>
      </c>
      <c r="AJ798" s="12" t="s">
        <v>334</v>
      </c>
      <c r="AK798" s="12" t="s">
        <v>334</v>
      </c>
      <c r="AL798" s="12" t="s">
        <v>334</v>
      </c>
    </row>
    <row r="799" spans="1:38" x14ac:dyDescent="0.2">
      <c r="A799" s="11" t="s">
        <v>330</v>
      </c>
      <c r="B799" s="12" t="s">
        <v>334</v>
      </c>
      <c r="C799" s="12" t="s">
        <v>334</v>
      </c>
      <c r="D799" s="12" t="s">
        <v>334</v>
      </c>
      <c r="E799" s="12" t="s">
        <v>334</v>
      </c>
      <c r="F799" s="12" t="s">
        <v>334</v>
      </c>
      <c r="G799" s="12" t="s">
        <v>334</v>
      </c>
      <c r="H799" s="12" t="s">
        <v>334</v>
      </c>
      <c r="I799" s="12" t="s">
        <v>334</v>
      </c>
      <c r="J799" s="12" t="s">
        <v>334</v>
      </c>
      <c r="K799" s="12" t="s">
        <v>334</v>
      </c>
      <c r="L799" s="12" t="s">
        <v>334</v>
      </c>
      <c r="M799" s="12" t="s">
        <v>334</v>
      </c>
      <c r="N799" s="12" t="s">
        <v>334</v>
      </c>
      <c r="O799" s="12" t="s">
        <v>334</v>
      </c>
      <c r="P799" s="12" t="s">
        <v>334</v>
      </c>
      <c r="Q799" s="12" t="s">
        <v>334</v>
      </c>
      <c r="R799" s="12" t="s">
        <v>334</v>
      </c>
      <c r="S799" s="12" t="s">
        <v>334</v>
      </c>
      <c r="T799" s="12" t="s">
        <v>334</v>
      </c>
      <c r="U799" s="12" t="s">
        <v>334</v>
      </c>
      <c r="V799" s="12" t="s">
        <v>334</v>
      </c>
      <c r="W799" s="12" t="s">
        <v>334</v>
      </c>
      <c r="X799" s="12" t="s">
        <v>334</v>
      </c>
      <c r="Y799" s="12" t="s">
        <v>334</v>
      </c>
      <c r="Z799" s="12" t="s">
        <v>334</v>
      </c>
      <c r="AA799" s="12" t="s">
        <v>334</v>
      </c>
      <c r="AB799" s="12" t="s">
        <v>334</v>
      </c>
      <c r="AC799" s="12" t="s">
        <v>334</v>
      </c>
      <c r="AD799" s="12" t="s">
        <v>334</v>
      </c>
      <c r="AE799" s="12" t="s">
        <v>334</v>
      </c>
      <c r="AF799" s="12" t="s">
        <v>334</v>
      </c>
      <c r="AG799" s="12" t="s">
        <v>334</v>
      </c>
      <c r="AH799" s="12" t="s">
        <v>334</v>
      </c>
      <c r="AI799" s="12" t="s">
        <v>334</v>
      </c>
      <c r="AJ799" s="12" t="s">
        <v>334</v>
      </c>
      <c r="AK799" s="12" t="s">
        <v>334</v>
      </c>
      <c r="AL799" s="12" t="s">
        <v>334</v>
      </c>
    </row>
    <row r="800" spans="1:38" x14ac:dyDescent="0.2">
      <c r="A800" s="11" t="s">
        <v>331</v>
      </c>
      <c r="B800" s="12" t="s">
        <v>334</v>
      </c>
      <c r="C800" s="12" t="s">
        <v>334</v>
      </c>
      <c r="D800" s="12" t="s">
        <v>334</v>
      </c>
      <c r="E800" s="12" t="s">
        <v>334</v>
      </c>
      <c r="F800" s="12" t="s">
        <v>334</v>
      </c>
      <c r="G800" s="12" t="s">
        <v>334</v>
      </c>
      <c r="H800" s="12" t="s">
        <v>334</v>
      </c>
      <c r="I800" s="12" t="s">
        <v>334</v>
      </c>
      <c r="J800" s="12" t="s">
        <v>334</v>
      </c>
      <c r="K800" s="12" t="s">
        <v>334</v>
      </c>
      <c r="L800" s="12" t="s">
        <v>334</v>
      </c>
      <c r="M800" s="12" t="s">
        <v>334</v>
      </c>
      <c r="N800" s="12" t="s">
        <v>334</v>
      </c>
      <c r="O800" s="12" t="s">
        <v>334</v>
      </c>
      <c r="P800" s="12" t="s">
        <v>334</v>
      </c>
      <c r="Q800" s="12" t="s">
        <v>334</v>
      </c>
      <c r="R800" s="12" t="s">
        <v>334</v>
      </c>
      <c r="S800" s="12" t="s">
        <v>334</v>
      </c>
      <c r="T800" s="12" t="s">
        <v>334</v>
      </c>
      <c r="U800" s="12" t="s">
        <v>334</v>
      </c>
      <c r="V800" s="12" t="s">
        <v>334</v>
      </c>
      <c r="W800" s="12" t="s">
        <v>334</v>
      </c>
      <c r="X800" s="12" t="s">
        <v>334</v>
      </c>
      <c r="Y800" s="12" t="s">
        <v>334</v>
      </c>
      <c r="Z800" s="12" t="s">
        <v>334</v>
      </c>
      <c r="AA800" s="12" t="s">
        <v>334</v>
      </c>
      <c r="AB800" s="12" t="s">
        <v>334</v>
      </c>
      <c r="AC800" s="12" t="s">
        <v>334</v>
      </c>
      <c r="AD800" s="12" t="s">
        <v>334</v>
      </c>
      <c r="AE800" s="12" t="s">
        <v>334</v>
      </c>
      <c r="AF800" s="12" t="s">
        <v>334</v>
      </c>
      <c r="AG800" s="12" t="s">
        <v>334</v>
      </c>
      <c r="AH800" s="12" t="s">
        <v>334</v>
      </c>
      <c r="AI800" s="12" t="s">
        <v>334</v>
      </c>
      <c r="AJ800" s="12" t="s">
        <v>334</v>
      </c>
      <c r="AK800" s="12" t="s">
        <v>334</v>
      </c>
      <c r="AL800" s="12" t="s">
        <v>334</v>
      </c>
    </row>
    <row r="801" spans="1:38" x14ac:dyDescent="0.2">
      <c r="A801" s="11" t="s">
        <v>332</v>
      </c>
      <c r="B801" s="12" t="s">
        <v>334</v>
      </c>
      <c r="C801" s="12" t="s">
        <v>334</v>
      </c>
      <c r="D801" s="12" t="s">
        <v>334</v>
      </c>
      <c r="E801" s="12" t="s">
        <v>334</v>
      </c>
      <c r="F801" s="12" t="s">
        <v>334</v>
      </c>
      <c r="G801" s="12" t="s">
        <v>334</v>
      </c>
      <c r="H801" s="12" t="s">
        <v>334</v>
      </c>
      <c r="I801" s="12" t="s">
        <v>334</v>
      </c>
      <c r="J801" s="12" t="s">
        <v>334</v>
      </c>
      <c r="K801" s="12" t="s">
        <v>334</v>
      </c>
      <c r="L801" s="12" t="s">
        <v>334</v>
      </c>
      <c r="M801" s="12" t="s">
        <v>334</v>
      </c>
      <c r="N801" s="12" t="s">
        <v>334</v>
      </c>
      <c r="O801" s="12" t="s">
        <v>334</v>
      </c>
      <c r="P801" s="12" t="s">
        <v>334</v>
      </c>
      <c r="Q801" s="12" t="s">
        <v>334</v>
      </c>
      <c r="R801" s="12" t="s">
        <v>334</v>
      </c>
      <c r="S801" s="12" t="s">
        <v>334</v>
      </c>
      <c r="T801" s="12" t="s">
        <v>334</v>
      </c>
      <c r="U801" s="12" t="s">
        <v>334</v>
      </c>
      <c r="V801" s="12" t="s">
        <v>334</v>
      </c>
      <c r="W801" s="12" t="s">
        <v>334</v>
      </c>
      <c r="X801" s="12" t="s">
        <v>334</v>
      </c>
      <c r="Y801" s="12" t="s">
        <v>334</v>
      </c>
      <c r="Z801" s="12" t="s">
        <v>334</v>
      </c>
      <c r="AA801" s="12" t="s">
        <v>334</v>
      </c>
      <c r="AB801" s="12" t="s">
        <v>334</v>
      </c>
      <c r="AC801" s="12" t="s">
        <v>334</v>
      </c>
      <c r="AD801" s="12" t="s">
        <v>334</v>
      </c>
      <c r="AE801" s="12" t="s">
        <v>334</v>
      </c>
      <c r="AF801" s="12" t="s">
        <v>334</v>
      </c>
      <c r="AG801" s="12" t="s">
        <v>334</v>
      </c>
      <c r="AH801" s="12" t="s">
        <v>334</v>
      </c>
      <c r="AI801" s="12" t="s">
        <v>334</v>
      </c>
      <c r="AJ801" s="12" t="s">
        <v>334</v>
      </c>
      <c r="AK801" s="12" t="s">
        <v>334</v>
      </c>
      <c r="AL801" s="12" t="s">
        <v>334</v>
      </c>
    </row>
    <row r="802" spans="1:38" x14ac:dyDescent="0.2">
      <c r="A802" s="11" t="s">
        <v>333</v>
      </c>
      <c r="B802" s="12" t="s">
        <v>334</v>
      </c>
      <c r="C802" s="12" t="s">
        <v>334</v>
      </c>
      <c r="D802" s="12" t="s">
        <v>334</v>
      </c>
      <c r="E802" s="12" t="s">
        <v>334</v>
      </c>
      <c r="F802" s="12" t="s">
        <v>334</v>
      </c>
      <c r="G802" s="12" t="s">
        <v>334</v>
      </c>
      <c r="H802" s="12" t="s">
        <v>334</v>
      </c>
      <c r="I802" s="12" t="s">
        <v>334</v>
      </c>
      <c r="J802" s="12" t="s">
        <v>334</v>
      </c>
      <c r="K802" s="12" t="s">
        <v>334</v>
      </c>
      <c r="L802" s="12" t="s">
        <v>334</v>
      </c>
      <c r="M802" s="12" t="s">
        <v>334</v>
      </c>
      <c r="N802" s="12" t="s">
        <v>334</v>
      </c>
      <c r="O802" s="12" t="s">
        <v>334</v>
      </c>
      <c r="P802" s="12" t="s">
        <v>334</v>
      </c>
      <c r="Q802" s="12" t="s">
        <v>334</v>
      </c>
      <c r="R802" s="12" t="s">
        <v>334</v>
      </c>
      <c r="S802" s="12" t="s">
        <v>334</v>
      </c>
      <c r="T802" s="12" t="s">
        <v>334</v>
      </c>
      <c r="U802" s="12" t="s">
        <v>334</v>
      </c>
      <c r="V802" s="12" t="s">
        <v>334</v>
      </c>
      <c r="W802" s="12" t="s">
        <v>334</v>
      </c>
      <c r="X802" s="12" t="s">
        <v>334</v>
      </c>
      <c r="Y802" s="12" t="s">
        <v>334</v>
      </c>
      <c r="Z802" s="12" t="s">
        <v>334</v>
      </c>
      <c r="AA802" s="12" t="s">
        <v>334</v>
      </c>
      <c r="AB802" s="12" t="s">
        <v>334</v>
      </c>
      <c r="AC802" s="12" t="s">
        <v>334</v>
      </c>
      <c r="AD802" s="12" t="s">
        <v>334</v>
      </c>
      <c r="AE802" s="12" t="s">
        <v>334</v>
      </c>
      <c r="AF802" s="12" t="s">
        <v>334</v>
      </c>
      <c r="AG802" s="12" t="s">
        <v>334</v>
      </c>
      <c r="AH802" s="12" t="s">
        <v>334</v>
      </c>
      <c r="AI802" s="12" t="s">
        <v>334</v>
      </c>
      <c r="AJ802" s="12" t="s">
        <v>334</v>
      </c>
      <c r="AK802" s="12" t="s">
        <v>334</v>
      </c>
      <c r="AL802" s="12" t="s">
        <v>334</v>
      </c>
    </row>
    <row r="803" spans="1:38" ht="14.25" x14ac:dyDescent="0.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row>
    <row r="804" spans="1:38" ht="14.25" x14ac:dyDescent="0.2">
      <c r="A804" s="8" t="s">
        <v>335</v>
      </c>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row>
    <row r="805" spans="1:38" ht="14.25" x14ac:dyDescent="0.2">
      <c r="A805" s="8" t="s">
        <v>334</v>
      </c>
      <c r="B805" s="8" t="s">
        <v>336</v>
      </c>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row>
    <row r="806" spans="1:38" ht="14.25" x14ac:dyDescent="0.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row>
    <row r="807" spans="1:38" ht="14.25" x14ac:dyDescent="0.2">
      <c r="A807" s="8" t="s">
        <v>249</v>
      </c>
      <c r="B807" s="8" t="s">
        <v>250</v>
      </c>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row>
    <row r="808" spans="1:38" ht="14.25" x14ac:dyDescent="0.2">
      <c r="A808" s="8" t="s">
        <v>251</v>
      </c>
      <c r="B808" s="8" t="s">
        <v>343</v>
      </c>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row>
    <row r="809" spans="1:38" ht="14.25" x14ac:dyDescent="0.2">
      <c r="A809" s="8" t="s">
        <v>252</v>
      </c>
      <c r="B809" s="8" t="s">
        <v>253</v>
      </c>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row>
    <row r="810" spans="1:38" ht="14.25" x14ac:dyDescent="0.2">
      <c r="A810" s="8" t="s">
        <v>254</v>
      </c>
      <c r="B810" s="8" t="s">
        <v>337</v>
      </c>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row>
    <row r="811" spans="1:38" ht="14.25" x14ac:dyDescent="0.2">
      <c r="A811" s="8" t="s">
        <v>255</v>
      </c>
      <c r="B811" s="8" t="s">
        <v>256</v>
      </c>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row>
    <row r="812" spans="1:38" ht="14.25" x14ac:dyDescent="0.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row>
    <row r="813" spans="1:38" x14ac:dyDescent="0.2">
      <c r="A813" s="11" t="s">
        <v>257</v>
      </c>
      <c r="B813" s="11" t="s">
        <v>258</v>
      </c>
      <c r="C813" s="11" t="s">
        <v>259</v>
      </c>
      <c r="D813" s="11" t="s">
        <v>260</v>
      </c>
      <c r="E813" s="11" t="s">
        <v>261</v>
      </c>
      <c r="F813" s="11" t="s">
        <v>262</v>
      </c>
      <c r="G813" s="11" t="s">
        <v>263</v>
      </c>
      <c r="H813" s="11" t="s">
        <v>264</v>
      </c>
      <c r="I813" s="11" t="s">
        <v>265</v>
      </c>
      <c r="J813" s="11" t="s">
        <v>266</v>
      </c>
      <c r="K813" s="11" t="s">
        <v>267</v>
      </c>
      <c r="L813" s="11" t="s">
        <v>268</v>
      </c>
      <c r="M813" s="11" t="s">
        <v>269</v>
      </c>
      <c r="N813" s="11" t="s">
        <v>270</v>
      </c>
      <c r="O813" s="11" t="s">
        <v>271</v>
      </c>
      <c r="P813" s="11" t="s">
        <v>272</v>
      </c>
      <c r="Q813" s="11" t="s">
        <v>273</v>
      </c>
      <c r="R813" s="11" t="s">
        <v>274</v>
      </c>
      <c r="S813" s="11" t="s">
        <v>275</v>
      </c>
      <c r="T813" s="11" t="s">
        <v>276</v>
      </c>
      <c r="U813" s="11" t="s">
        <v>277</v>
      </c>
      <c r="V813" s="11" t="s">
        <v>278</v>
      </c>
      <c r="W813" s="11" t="s">
        <v>279</v>
      </c>
      <c r="X813" s="11" t="s">
        <v>280</v>
      </c>
      <c r="Y813" s="11" t="s">
        <v>281</v>
      </c>
      <c r="Z813" s="11" t="s">
        <v>282</v>
      </c>
      <c r="AA813" s="11" t="s">
        <v>283</v>
      </c>
      <c r="AB813" s="11" t="s">
        <v>284</v>
      </c>
      <c r="AC813" s="11" t="s">
        <v>285</v>
      </c>
      <c r="AD813" s="11" t="s">
        <v>286</v>
      </c>
      <c r="AE813" s="11" t="s">
        <v>287</v>
      </c>
      <c r="AF813" s="11" t="s">
        <v>288</v>
      </c>
      <c r="AG813" s="11" t="s">
        <v>289</v>
      </c>
      <c r="AH813" s="11" t="s">
        <v>290</v>
      </c>
      <c r="AI813" s="11" t="s">
        <v>291</v>
      </c>
      <c r="AJ813" s="11" t="s">
        <v>292</v>
      </c>
      <c r="AK813" s="11" t="s">
        <v>293</v>
      </c>
      <c r="AL813" s="11" t="s">
        <v>294</v>
      </c>
    </row>
    <row r="814" spans="1:38" x14ac:dyDescent="0.2">
      <c r="A814" s="11" t="s">
        <v>295</v>
      </c>
      <c r="B814" s="12" t="s">
        <v>334</v>
      </c>
      <c r="C814" s="12" t="s">
        <v>334</v>
      </c>
      <c r="D814" s="12" t="s">
        <v>334</v>
      </c>
      <c r="E814" s="12" t="s">
        <v>334</v>
      </c>
      <c r="F814" s="12" t="s">
        <v>334</v>
      </c>
      <c r="G814" s="12" t="s">
        <v>334</v>
      </c>
      <c r="H814" s="12" t="s">
        <v>334</v>
      </c>
      <c r="I814" s="12" t="s">
        <v>334</v>
      </c>
      <c r="J814" s="12" t="s">
        <v>334</v>
      </c>
      <c r="K814" s="12" t="s">
        <v>334</v>
      </c>
      <c r="L814" s="12" t="s">
        <v>334</v>
      </c>
      <c r="M814" s="12" t="s">
        <v>334</v>
      </c>
      <c r="N814" s="12" t="s">
        <v>334</v>
      </c>
      <c r="O814" s="12" t="s">
        <v>334</v>
      </c>
      <c r="P814" s="12" t="s">
        <v>334</v>
      </c>
      <c r="Q814" s="12" t="s">
        <v>334</v>
      </c>
      <c r="R814" s="12" t="s">
        <v>334</v>
      </c>
      <c r="S814" s="12" t="s">
        <v>334</v>
      </c>
      <c r="T814" s="12" t="s">
        <v>334</v>
      </c>
      <c r="U814" s="12" t="s">
        <v>334</v>
      </c>
      <c r="V814" s="12" t="s">
        <v>334</v>
      </c>
      <c r="W814" s="12" t="s">
        <v>334</v>
      </c>
      <c r="X814" s="13">
        <v>44.8</v>
      </c>
      <c r="Y814" s="12" t="s">
        <v>334</v>
      </c>
      <c r="Z814" s="12" t="s">
        <v>334</v>
      </c>
      <c r="AA814" s="12" t="s">
        <v>334</v>
      </c>
      <c r="AB814" s="12" t="s">
        <v>334</v>
      </c>
      <c r="AC814" s="12" t="s">
        <v>334</v>
      </c>
      <c r="AD814" s="12" t="s">
        <v>334</v>
      </c>
      <c r="AE814" s="12" t="s">
        <v>334</v>
      </c>
      <c r="AF814" s="12" t="s">
        <v>334</v>
      </c>
      <c r="AG814" s="12" t="s">
        <v>334</v>
      </c>
      <c r="AH814" s="12" t="s">
        <v>334</v>
      </c>
      <c r="AI814" s="12" t="s">
        <v>334</v>
      </c>
      <c r="AJ814" s="12" t="s">
        <v>334</v>
      </c>
      <c r="AK814" s="12" t="s">
        <v>334</v>
      </c>
      <c r="AL814" s="12" t="s">
        <v>334</v>
      </c>
    </row>
    <row r="815" spans="1:38" x14ac:dyDescent="0.2">
      <c r="A815" s="11" t="s">
        <v>296</v>
      </c>
      <c r="B815" s="12" t="s">
        <v>334</v>
      </c>
      <c r="C815" s="12" t="s">
        <v>334</v>
      </c>
      <c r="D815" s="12" t="s">
        <v>334</v>
      </c>
      <c r="E815" s="12" t="s">
        <v>334</v>
      </c>
      <c r="F815" s="12" t="s">
        <v>334</v>
      </c>
      <c r="G815" s="12" t="s">
        <v>334</v>
      </c>
      <c r="H815" s="12" t="s">
        <v>334</v>
      </c>
      <c r="I815" s="12" t="s">
        <v>334</v>
      </c>
      <c r="J815" s="12" t="s">
        <v>334</v>
      </c>
      <c r="K815" s="12" t="s">
        <v>334</v>
      </c>
      <c r="L815" s="12" t="s">
        <v>334</v>
      </c>
      <c r="M815" s="12" t="s">
        <v>334</v>
      </c>
      <c r="N815" s="12" t="s">
        <v>334</v>
      </c>
      <c r="O815" s="12" t="s">
        <v>334</v>
      </c>
      <c r="P815" s="12" t="s">
        <v>334</v>
      </c>
      <c r="Q815" s="12" t="s">
        <v>334</v>
      </c>
      <c r="R815" s="12" t="s">
        <v>334</v>
      </c>
      <c r="S815" s="12" t="s">
        <v>334</v>
      </c>
      <c r="T815" s="12" t="s">
        <v>334</v>
      </c>
      <c r="U815" s="12" t="s">
        <v>334</v>
      </c>
      <c r="V815" s="12" t="s">
        <v>334</v>
      </c>
      <c r="W815" s="12" t="s">
        <v>334</v>
      </c>
      <c r="X815" s="13">
        <v>44.7</v>
      </c>
      <c r="Y815" s="12" t="s">
        <v>334</v>
      </c>
      <c r="Z815" s="12" t="s">
        <v>334</v>
      </c>
      <c r="AA815" s="12" t="s">
        <v>334</v>
      </c>
      <c r="AB815" s="12" t="s">
        <v>334</v>
      </c>
      <c r="AC815" s="12" t="s">
        <v>334</v>
      </c>
      <c r="AD815" s="12" t="s">
        <v>334</v>
      </c>
      <c r="AE815" s="12" t="s">
        <v>334</v>
      </c>
      <c r="AF815" s="12" t="s">
        <v>334</v>
      </c>
      <c r="AG815" s="12" t="s">
        <v>334</v>
      </c>
      <c r="AH815" s="12" t="s">
        <v>334</v>
      </c>
      <c r="AI815" s="12" t="s">
        <v>334</v>
      </c>
      <c r="AJ815" s="12" t="s">
        <v>334</v>
      </c>
      <c r="AK815" s="12" t="s">
        <v>334</v>
      </c>
      <c r="AL815" s="12" t="s">
        <v>334</v>
      </c>
    </row>
    <row r="816" spans="1:38" x14ac:dyDescent="0.2">
      <c r="A816" s="11" t="s">
        <v>297</v>
      </c>
      <c r="B816" s="12" t="s">
        <v>334</v>
      </c>
      <c r="C816" s="12" t="s">
        <v>334</v>
      </c>
      <c r="D816" s="12" t="s">
        <v>334</v>
      </c>
      <c r="E816" s="12" t="s">
        <v>334</v>
      </c>
      <c r="F816" s="12" t="s">
        <v>334</v>
      </c>
      <c r="G816" s="12" t="s">
        <v>334</v>
      </c>
      <c r="H816" s="12" t="s">
        <v>334</v>
      </c>
      <c r="I816" s="12" t="s">
        <v>334</v>
      </c>
      <c r="J816" s="12" t="s">
        <v>334</v>
      </c>
      <c r="K816" s="12" t="s">
        <v>334</v>
      </c>
      <c r="L816" s="12" t="s">
        <v>334</v>
      </c>
      <c r="M816" s="12" t="s">
        <v>334</v>
      </c>
      <c r="N816" s="12" t="s">
        <v>334</v>
      </c>
      <c r="O816" s="12" t="s">
        <v>334</v>
      </c>
      <c r="P816" s="12" t="s">
        <v>334</v>
      </c>
      <c r="Q816" s="12" t="s">
        <v>334</v>
      </c>
      <c r="R816" s="13">
        <v>56.3</v>
      </c>
      <c r="S816" s="13">
        <v>55.8</v>
      </c>
      <c r="T816" s="12" t="s">
        <v>334</v>
      </c>
      <c r="U816" s="12" t="s">
        <v>334</v>
      </c>
      <c r="V816" s="12" t="s">
        <v>334</v>
      </c>
      <c r="W816" s="12" t="s">
        <v>334</v>
      </c>
      <c r="X816" s="13">
        <v>44.7</v>
      </c>
      <c r="Y816" s="12" t="s">
        <v>334</v>
      </c>
      <c r="Z816" s="12" t="s">
        <v>334</v>
      </c>
      <c r="AA816" s="12" t="s">
        <v>334</v>
      </c>
      <c r="AB816" s="12" t="s">
        <v>334</v>
      </c>
      <c r="AC816" s="12" t="s">
        <v>334</v>
      </c>
      <c r="AD816" s="12" t="s">
        <v>334</v>
      </c>
      <c r="AE816" s="12" t="s">
        <v>334</v>
      </c>
      <c r="AF816" s="12" t="s">
        <v>334</v>
      </c>
      <c r="AG816" s="12" t="s">
        <v>334</v>
      </c>
      <c r="AH816" s="12" t="s">
        <v>334</v>
      </c>
      <c r="AI816" s="12" t="s">
        <v>334</v>
      </c>
      <c r="AJ816" s="12" t="s">
        <v>334</v>
      </c>
      <c r="AK816" s="12" t="s">
        <v>334</v>
      </c>
      <c r="AL816" s="12" t="s">
        <v>334</v>
      </c>
    </row>
    <row r="817" spans="1:38" x14ac:dyDescent="0.2">
      <c r="A817" s="11" t="s">
        <v>298</v>
      </c>
      <c r="B817" s="12" t="s">
        <v>334</v>
      </c>
      <c r="C817" s="12" t="s">
        <v>334</v>
      </c>
      <c r="D817" s="12" t="s">
        <v>334</v>
      </c>
      <c r="E817" s="12" t="s">
        <v>334</v>
      </c>
      <c r="F817" s="12" t="s">
        <v>334</v>
      </c>
      <c r="G817" s="12" t="s">
        <v>334</v>
      </c>
      <c r="H817" s="12" t="s">
        <v>334</v>
      </c>
      <c r="I817" s="12" t="s">
        <v>334</v>
      </c>
      <c r="J817" s="12" t="s">
        <v>334</v>
      </c>
      <c r="K817" s="12" t="s">
        <v>334</v>
      </c>
      <c r="L817" s="12" t="s">
        <v>334</v>
      </c>
      <c r="M817" s="12" t="s">
        <v>334</v>
      </c>
      <c r="N817" s="12" t="s">
        <v>334</v>
      </c>
      <c r="O817" s="12" t="s">
        <v>334</v>
      </c>
      <c r="P817" s="12" t="s">
        <v>334</v>
      </c>
      <c r="Q817" s="12" t="s">
        <v>334</v>
      </c>
      <c r="R817" s="12" t="s">
        <v>334</v>
      </c>
      <c r="S817" s="13">
        <v>55.7</v>
      </c>
      <c r="T817" s="12" t="s">
        <v>334</v>
      </c>
      <c r="U817" s="12" t="s">
        <v>334</v>
      </c>
      <c r="V817" s="12" t="s">
        <v>334</v>
      </c>
      <c r="W817" s="12" t="s">
        <v>334</v>
      </c>
      <c r="X817" s="13">
        <v>44.8</v>
      </c>
      <c r="Y817" s="12" t="s">
        <v>334</v>
      </c>
      <c r="Z817" s="12" t="s">
        <v>334</v>
      </c>
      <c r="AA817" s="12" t="s">
        <v>334</v>
      </c>
      <c r="AB817" s="12" t="s">
        <v>334</v>
      </c>
      <c r="AC817" s="12" t="s">
        <v>334</v>
      </c>
      <c r="AD817" s="12" t="s">
        <v>334</v>
      </c>
      <c r="AE817" s="12" t="s">
        <v>334</v>
      </c>
      <c r="AF817" s="12" t="s">
        <v>334</v>
      </c>
      <c r="AG817" s="12" t="s">
        <v>334</v>
      </c>
      <c r="AH817" s="12" t="s">
        <v>334</v>
      </c>
      <c r="AI817" s="12" t="s">
        <v>334</v>
      </c>
      <c r="AJ817" s="12" t="s">
        <v>334</v>
      </c>
      <c r="AK817" s="12" t="s">
        <v>334</v>
      </c>
      <c r="AL817" s="12" t="s">
        <v>334</v>
      </c>
    </row>
    <row r="818" spans="1:38" x14ac:dyDescent="0.2">
      <c r="A818" s="11" t="s">
        <v>299</v>
      </c>
      <c r="B818" s="12" t="s">
        <v>334</v>
      </c>
      <c r="C818" s="12" t="s">
        <v>334</v>
      </c>
      <c r="D818" s="12" t="s">
        <v>334</v>
      </c>
      <c r="E818" s="12" t="s">
        <v>334</v>
      </c>
      <c r="F818" s="12" t="s">
        <v>334</v>
      </c>
      <c r="G818" s="12" t="s">
        <v>334</v>
      </c>
      <c r="H818" s="12" t="s">
        <v>334</v>
      </c>
      <c r="I818" s="12" t="s">
        <v>334</v>
      </c>
      <c r="J818" s="12" t="s">
        <v>334</v>
      </c>
      <c r="K818" s="12" t="s">
        <v>334</v>
      </c>
      <c r="L818" s="12" t="s">
        <v>334</v>
      </c>
      <c r="M818" s="12" t="s">
        <v>334</v>
      </c>
      <c r="N818" s="12" t="s">
        <v>334</v>
      </c>
      <c r="O818" s="12" t="s">
        <v>334</v>
      </c>
      <c r="P818" s="12" t="s">
        <v>334</v>
      </c>
      <c r="Q818" s="13">
        <v>64</v>
      </c>
      <c r="R818" s="13">
        <v>57</v>
      </c>
      <c r="S818" s="13">
        <v>56.2</v>
      </c>
      <c r="T818" s="12" t="s">
        <v>334</v>
      </c>
      <c r="U818" s="12" t="s">
        <v>334</v>
      </c>
      <c r="V818" s="12" t="s">
        <v>334</v>
      </c>
      <c r="W818" s="12" t="s">
        <v>334</v>
      </c>
      <c r="X818" s="12" t="s">
        <v>334</v>
      </c>
      <c r="Y818" s="12" t="s">
        <v>334</v>
      </c>
      <c r="Z818" s="12" t="s">
        <v>334</v>
      </c>
      <c r="AA818" s="12" t="s">
        <v>334</v>
      </c>
      <c r="AB818" s="12" t="s">
        <v>334</v>
      </c>
      <c r="AC818" s="12" t="s">
        <v>334</v>
      </c>
      <c r="AD818" s="12" t="s">
        <v>334</v>
      </c>
      <c r="AE818" s="12" t="s">
        <v>334</v>
      </c>
      <c r="AF818" s="12" t="s">
        <v>334</v>
      </c>
      <c r="AG818" s="12" t="s">
        <v>334</v>
      </c>
      <c r="AH818" s="12" t="s">
        <v>334</v>
      </c>
      <c r="AI818" s="12" t="s">
        <v>334</v>
      </c>
      <c r="AJ818" s="12" t="s">
        <v>334</v>
      </c>
      <c r="AK818" s="12" t="s">
        <v>334</v>
      </c>
      <c r="AL818" s="12" t="s">
        <v>334</v>
      </c>
    </row>
    <row r="819" spans="1:38" x14ac:dyDescent="0.2">
      <c r="A819" s="11" t="s">
        <v>300</v>
      </c>
      <c r="B819" s="12" t="s">
        <v>334</v>
      </c>
      <c r="C819" s="12" t="s">
        <v>334</v>
      </c>
      <c r="D819" s="12" t="s">
        <v>334</v>
      </c>
      <c r="E819" s="12" t="s">
        <v>334</v>
      </c>
      <c r="F819" s="12" t="s">
        <v>334</v>
      </c>
      <c r="G819" s="12" t="s">
        <v>334</v>
      </c>
      <c r="H819" s="12" t="s">
        <v>334</v>
      </c>
      <c r="I819" s="12" t="s">
        <v>334</v>
      </c>
      <c r="J819" s="12" t="s">
        <v>334</v>
      </c>
      <c r="K819" s="12" t="s">
        <v>334</v>
      </c>
      <c r="L819" s="12" t="s">
        <v>334</v>
      </c>
      <c r="M819" s="12" t="s">
        <v>334</v>
      </c>
      <c r="N819" s="12" t="s">
        <v>334</v>
      </c>
      <c r="O819" s="12" t="s">
        <v>334</v>
      </c>
      <c r="P819" s="12" t="s">
        <v>334</v>
      </c>
      <c r="Q819" s="12" t="s">
        <v>334</v>
      </c>
      <c r="R819" s="12" t="s">
        <v>334</v>
      </c>
      <c r="S819" s="13">
        <v>42.9</v>
      </c>
      <c r="T819" s="13">
        <v>48.2</v>
      </c>
      <c r="U819" s="13">
        <v>49.9</v>
      </c>
      <c r="V819" s="12" t="s">
        <v>334</v>
      </c>
      <c r="W819" s="12" t="s">
        <v>334</v>
      </c>
      <c r="X819" s="12" t="s">
        <v>334</v>
      </c>
      <c r="Y819" s="12" t="s">
        <v>334</v>
      </c>
      <c r="Z819" s="12" t="s">
        <v>334</v>
      </c>
      <c r="AA819" s="12" t="s">
        <v>334</v>
      </c>
      <c r="AB819" s="12" t="s">
        <v>334</v>
      </c>
      <c r="AC819" s="12" t="s">
        <v>334</v>
      </c>
      <c r="AD819" s="12" t="s">
        <v>334</v>
      </c>
      <c r="AE819" s="12" t="s">
        <v>334</v>
      </c>
      <c r="AF819" s="12" t="s">
        <v>334</v>
      </c>
      <c r="AG819" s="12" t="s">
        <v>334</v>
      </c>
      <c r="AH819" s="12" t="s">
        <v>334</v>
      </c>
      <c r="AI819" s="12" t="s">
        <v>334</v>
      </c>
      <c r="AJ819" s="12" t="s">
        <v>334</v>
      </c>
      <c r="AK819" s="12" t="s">
        <v>334</v>
      </c>
      <c r="AL819" s="12" t="s">
        <v>334</v>
      </c>
    </row>
    <row r="820" spans="1:38" x14ac:dyDescent="0.2">
      <c r="A820" s="11" t="s">
        <v>301</v>
      </c>
      <c r="B820" s="12" t="s">
        <v>334</v>
      </c>
      <c r="C820" s="12" t="s">
        <v>334</v>
      </c>
      <c r="D820" s="12" t="s">
        <v>334</v>
      </c>
      <c r="E820" s="12" t="s">
        <v>334</v>
      </c>
      <c r="F820" s="12" t="s">
        <v>334</v>
      </c>
      <c r="G820" s="12" t="s">
        <v>334</v>
      </c>
      <c r="H820" s="12" t="s">
        <v>334</v>
      </c>
      <c r="I820" s="12" t="s">
        <v>334</v>
      </c>
      <c r="J820" s="12" t="s">
        <v>334</v>
      </c>
      <c r="K820" s="12" t="s">
        <v>334</v>
      </c>
      <c r="L820" s="12" t="s">
        <v>334</v>
      </c>
      <c r="M820" s="12" t="s">
        <v>334</v>
      </c>
      <c r="N820" s="12" t="s">
        <v>334</v>
      </c>
      <c r="O820" s="12" t="s">
        <v>334</v>
      </c>
      <c r="P820" s="12" t="s">
        <v>334</v>
      </c>
      <c r="Q820" s="12" t="s">
        <v>334</v>
      </c>
      <c r="R820" s="12" t="s">
        <v>334</v>
      </c>
      <c r="S820" s="12" t="s">
        <v>334</v>
      </c>
      <c r="T820" s="12" t="s">
        <v>334</v>
      </c>
      <c r="U820" s="12" t="s">
        <v>334</v>
      </c>
      <c r="V820" s="12" t="s">
        <v>334</v>
      </c>
      <c r="W820" s="12" t="s">
        <v>334</v>
      </c>
      <c r="X820" s="12" t="s">
        <v>334</v>
      </c>
      <c r="Y820" s="12" t="s">
        <v>334</v>
      </c>
      <c r="Z820" s="12" t="s">
        <v>334</v>
      </c>
      <c r="AA820" s="12" t="s">
        <v>334</v>
      </c>
      <c r="AB820" s="12" t="s">
        <v>334</v>
      </c>
      <c r="AC820" s="12" t="s">
        <v>334</v>
      </c>
      <c r="AD820" s="12" t="s">
        <v>334</v>
      </c>
      <c r="AE820" s="12" t="s">
        <v>334</v>
      </c>
      <c r="AF820" s="12" t="s">
        <v>334</v>
      </c>
      <c r="AG820" s="12" t="s">
        <v>334</v>
      </c>
      <c r="AH820" s="12" t="s">
        <v>334</v>
      </c>
      <c r="AI820" s="12" t="s">
        <v>334</v>
      </c>
      <c r="AJ820" s="12" t="s">
        <v>334</v>
      </c>
      <c r="AK820" s="12" t="s">
        <v>334</v>
      </c>
      <c r="AL820" s="12" t="s">
        <v>334</v>
      </c>
    </row>
    <row r="821" spans="1:38" x14ac:dyDescent="0.2">
      <c r="A821" s="11" t="s">
        <v>302</v>
      </c>
      <c r="B821" s="12" t="s">
        <v>334</v>
      </c>
      <c r="C821" s="12" t="s">
        <v>334</v>
      </c>
      <c r="D821" s="12" t="s">
        <v>334</v>
      </c>
      <c r="E821" s="12" t="s">
        <v>334</v>
      </c>
      <c r="F821" s="12" t="s">
        <v>334</v>
      </c>
      <c r="G821" s="12" t="s">
        <v>334</v>
      </c>
      <c r="H821" s="12" t="s">
        <v>334</v>
      </c>
      <c r="I821" s="12" t="s">
        <v>334</v>
      </c>
      <c r="J821" s="12" t="s">
        <v>334</v>
      </c>
      <c r="K821" s="12" t="s">
        <v>334</v>
      </c>
      <c r="L821" s="12" t="s">
        <v>334</v>
      </c>
      <c r="M821" s="12" t="s">
        <v>334</v>
      </c>
      <c r="N821" s="12" t="s">
        <v>334</v>
      </c>
      <c r="O821" s="12" t="s">
        <v>334</v>
      </c>
      <c r="P821" s="12" t="s">
        <v>334</v>
      </c>
      <c r="Q821" s="12" t="s">
        <v>334</v>
      </c>
      <c r="R821" s="12" t="s">
        <v>334</v>
      </c>
      <c r="S821" s="12" t="s">
        <v>334</v>
      </c>
      <c r="T821" s="12" t="s">
        <v>334</v>
      </c>
      <c r="U821" s="12" t="s">
        <v>334</v>
      </c>
      <c r="V821" s="12" t="s">
        <v>334</v>
      </c>
      <c r="W821" s="12" t="s">
        <v>334</v>
      </c>
      <c r="X821" s="12" t="s">
        <v>334</v>
      </c>
      <c r="Y821" s="12" t="s">
        <v>334</v>
      </c>
      <c r="Z821" s="12" t="s">
        <v>334</v>
      </c>
      <c r="AA821" s="12" t="s">
        <v>334</v>
      </c>
      <c r="AB821" s="12" t="s">
        <v>334</v>
      </c>
      <c r="AC821" s="12" t="s">
        <v>334</v>
      </c>
      <c r="AD821" s="12" t="s">
        <v>334</v>
      </c>
      <c r="AE821" s="12" t="s">
        <v>334</v>
      </c>
      <c r="AF821" s="12" t="s">
        <v>334</v>
      </c>
      <c r="AG821" s="12" t="s">
        <v>334</v>
      </c>
      <c r="AH821" s="12" t="s">
        <v>334</v>
      </c>
      <c r="AI821" s="12" t="s">
        <v>334</v>
      </c>
      <c r="AJ821" s="12" t="s">
        <v>334</v>
      </c>
      <c r="AK821" s="12" t="s">
        <v>334</v>
      </c>
      <c r="AL821" s="12" t="s">
        <v>334</v>
      </c>
    </row>
    <row r="822" spans="1:38" x14ac:dyDescent="0.2">
      <c r="A822" s="11" t="s">
        <v>303</v>
      </c>
      <c r="B822" s="12" t="s">
        <v>334</v>
      </c>
      <c r="C822" s="12" t="s">
        <v>334</v>
      </c>
      <c r="D822" s="12" t="s">
        <v>334</v>
      </c>
      <c r="E822" s="12" t="s">
        <v>334</v>
      </c>
      <c r="F822" s="12" t="s">
        <v>334</v>
      </c>
      <c r="G822" s="12" t="s">
        <v>334</v>
      </c>
      <c r="H822" s="12" t="s">
        <v>334</v>
      </c>
      <c r="I822" s="12" t="s">
        <v>334</v>
      </c>
      <c r="J822" s="12" t="s">
        <v>334</v>
      </c>
      <c r="K822" s="12" t="s">
        <v>334</v>
      </c>
      <c r="L822" s="12" t="s">
        <v>334</v>
      </c>
      <c r="M822" s="12" t="s">
        <v>334</v>
      </c>
      <c r="N822" s="12" t="s">
        <v>334</v>
      </c>
      <c r="O822" s="12" t="s">
        <v>334</v>
      </c>
      <c r="P822" s="12" t="s">
        <v>334</v>
      </c>
      <c r="Q822" s="12" t="s">
        <v>334</v>
      </c>
      <c r="R822" s="12" t="s">
        <v>334</v>
      </c>
      <c r="S822" s="12" t="s">
        <v>334</v>
      </c>
      <c r="T822" s="12" t="s">
        <v>334</v>
      </c>
      <c r="U822" s="12" t="s">
        <v>334</v>
      </c>
      <c r="V822" s="12" t="s">
        <v>334</v>
      </c>
      <c r="W822" s="12" t="s">
        <v>334</v>
      </c>
      <c r="X822" s="12" t="s">
        <v>334</v>
      </c>
      <c r="Y822" s="12" t="s">
        <v>334</v>
      </c>
      <c r="Z822" s="12" t="s">
        <v>334</v>
      </c>
      <c r="AA822" s="12" t="s">
        <v>334</v>
      </c>
      <c r="AB822" s="12" t="s">
        <v>334</v>
      </c>
      <c r="AC822" s="12" t="s">
        <v>334</v>
      </c>
      <c r="AD822" s="12" t="s">
        <v>334</v>
      </c>
      <c r="AE822" s="12" t="s">
        <v>334</v>
      </c>
      <c r="AF822" s="12" t="s">
        <v>334</v>
      </c>
      <c r="AG822" s="12" t="s">
        <v>334</v>
      </c>
      <c r="AH822" s="12" t="s">
        <v>334</v>
      </c>
      <c r="AI822" s="12" t="s">
        <v>334</v>
      </c>
      <c r="AJ822" s="12" t="s">
        <v>334</v>
      </c>
      <c r="AK822" s="12" t="s">
        <v>334</v>
      </c>
      <c r="AL822" s="12" t="s">
        <v>334</v>
      </c>
    </row>
    <row r="823" spans="1:38" x14ac:dyDescent="0.2">
      <c r="A823" s="11" t="s">
        <v>304</v>
      </c>
      <c r="B823" s="12" t="s">
        <v>334</v>
      </c>
      <c r="C823" s="12" t="s">
        <v>334</v>
      </c>
      <c r="D823" s="12" t="s">
        <v>334</v>
      </c>
      <c r="E823" s="12" t="s">
        <v>334</v>
      </c>
      <c r="F823" s="12" t="s">
        <v>334</v>
      </c>
      <c r="G823" s="12" t="s">
        <v>334</v>
      </c>
      <c r="H823" s="12" t="s">
        <v>334</v>
      </c>
      <c r="I823" s="12" t="s">
        <v>334</v>
      </c>
      <c r="J823" s="12" t="s">
        <v>334</v>
      </c>
      <c r="K823" s="12" t="s">
        <v>334</v>
      </c>
      <c r="L823" s="12" t="s">
        <v>334</v>
      </c>
      <c r="M823" s="12" t="s">
        <v>334</v>
      </c>
      <c r="N823" s="12" t="s">
        <v>334</v>
      </c>
      <c r="O823" s="12" t="s">
        <v>334</v>
      </c>
      <c r="P823" s="12" t="s">
        <v>334</v>
      </c>
      <c r="Q823" s="12" t="s">
        <v>334</v>
      </c>
      <c r="R823" s="12" t="s">
        <v>334</v>
      </c>
      <c r="S823" s="12" t="s">
        <v>334</v>
      </c>
      <c r="T823" s="12" t="s">
        <v>334</v>
      </c>
      <c r="U823" s="12" t="s">
        <v>334</v>
      </c>
      <c r="V823" s="12" t="s">
        <v>334</v>
      </c>
      <c r="W823" s="12" t="s">
        <v>334</v>
      </c>
      <c r="X823" s="12" t="s">
        <v>334</v>
      </c>
      <c r="Y823" s="12" t="s">
        <v>334</v>
      </c>
      <c r="Z823" s="12" t="s">
        <v>334</v>
      </c>
      <c r="AA823" s="12" t="s">
        <v>334</v>
      </c>
      <c r="AB823" s="12" t="s">
        <v>334</v>
      </c>
      <c r="AC823" s="12" t="s">
        <v>334</v>
      </c>
      <c r="AD823" s="12" t="s">
        <v>334</v>
      </c>
      <c r="AE823" s="12" t="s">
        <v>334</v>
      </c>
      <c r="AF823" s="12" t="s">
        <v>334</v>
      </c>
      <c r="AG823" s="12" t="s">
        <v>334</v>
      </c>
      <c r="AH823" s="12" t="s">
        <v>334</v>
      </c>
      <c r="AI823" s="12" t="s">
        <v>334</v>
      </c>
      <c r="AJ823" s="12" t="s">
        <v>334</v>
      </c>
      <c r="AK823" s="12" t="s">
        <v>334</v>
      </c>
      <c r="AL823" s="12" t="s">
        <v>334</v>
      </c>
    </row>
    <row r="824" spans="1:38" x14ac:dyDescent="0.2">
      <c r="A824" s="11" t="s">
        <v>305</v>
      </c>
      <c r="B824" s="12" t="s">
        <v>334</v>
      </c>
      <c r="C824" s="12" t="s">
        <v>334</v>
      </c>
      <c r="D824" s="12" t="s">
        <v>334</v>
      </c>
      <c r="E824" s="12" t="s">
        <v>334</v>
      </c>
      <c r="F824" s="12" t="s">
        <v>334</v>
      </c>
      <c r="G824" s="12" t="s">
        <v>334</v>
      </c>
      <c r="H824" s="12" t="s">
        <v>334</v>
      </c>
      <c r="I824" s="12" t="s">
        <v>334</v>
      </c>
      <c r="J824" s="12" t="s">
        <v>334</v>
      </c>
      <c r="K824" s="12" t="s">
        <v>334</v>
      </c>
      <c r="L824" s="12" t="s">
        <v>334</v>
      </c>
      <c r="M824" s="12" t="s">
        <v>334</v>
      </c>
      <c r="N824" s="12" t="s">
        <v>334</v>
      </c>
      <c r="O824" s="12" t="s">
        <v>334</v>
      </c>
      <c r="P824" s="12" t="s">
        <v>334</v>
      </c>
      <c r="Q824" s="12" t="s">
        <v>334</v>
      </c>
      <c r="R824" s="12" t="s">
        <v>334</v>
      </c>
      <c r="S824" s="12" t="s">
        <v>334</v>
      </c>
      <c r="T824" s="12" t="s">
        <v>334</v>
      </c>
      <c r="U824" s="12" t="s">
        <v>334</v>
      </c>
      <c r="V824" s="12" t="s">
        <v>334</v>
      </c>
      <c r="W824" s="12" t="s">
        <v>334</v>
      </c>
      <c r="X824" s="13">
        <v>44.8</v>
      </c>
      <c r="Y824" s="12" t="s">
        <v>334</v>
      </c>
      <c r="Z824" s="12" t="s">
        <v>334</v>
      </c>
      <c r="AA824" s="12" t="s">
        <v>334</v>
      </c>
      <c r="AB824" s="12" t="s">
        <v>334</v>
      </c>
      <c r="AC824" s="12" t="s">
        <v>334</v>
      </c>
      <c r="AD824" s="12" t="s">
        <v>334</v>
      </c>
      <c r="AE824" s="12" t="s">
        <v>334</v>
      </c>
      <c r="AF824" s="12" t="s">
        <v>334</v>
      </c>
      <c r="AG824" s="12" t="s">
        <v>334</v>
      </c>
      <c r="AH824" s="12" t="s">
        <v>334</v>
      </c>
      <c r="AI824" s="12" t="s">
        <v>334</v>
      </c>
      <c r="AJ824" s="12" t="s">
        <v>334</v>
      </c>
      <c r="AK824" s="12" t="s">
        <v>334</v>
      </c>
      <c r="AL824" s="12" t="s">
        <v>334</v>
      </c>
    </row>
    <row r="825" spans="1:38" x14ac:dyDescent="0.2">
      <c r="A825" s="11" t="s">
        <v>306</v>
      </c>
      <c r="B825" s="12" t="s">
        <v>334</v>
      </c>
      <c r="C825" s="12" t="s">
        <v>334</v>
      </c>
      <c r="D825" s="12" t="s">
        <v>334</v>
      </c>
      <c r="E825" s="12" t="s">
        <v>334</v>
      </c>
      <c r="F825" s="12" t="s">
        <v>334</v>
      </c>
      <c r="G825" s="12" t="s">
        <v>334</v>
      </c>
      <c r="H825" s="12" t="s">
        <v>334</v>
      </c>
      <c r="I825" s="12" t="s">
        <v>334</v>
      </c>
      <c r="J825" s="12" t="s">
        <v>334</v>
      </c>
      <c r="K825" s="12" t="s">
        <v>334</v>
      </c>
      <c r="L825" s="12" t="s">
        <v>334</v>
      </c>
      <c r="M825" s="12" t="s">
        <v>334</v>
      </c>
      <c r="N825" s="12" t="s">
        <v>334</v>
      </c>
      <c r="O825" s="12" t="s">
        <v>334</v>
      </c>
      <c r="P825" s="12" t="s">
        <v>334</v>
      </c>
      <c r="Q825" s="12" t="s">
        <v>334</v>
      </c>
      <c r="R825" s="12" t="s">
        <v>334</v>
      </c>
      <c r="S825" s="12" t="s">
        <v>334</v>
      </c>
      <c r="T825" s="12" t="s">
        <v>334</v>
      </c>
      <c r="U825" s="12" t="s">
        <v>334</v>
      </c>
      <c r="V825" s="12" t="s">
        <v>334</v>
      </c>
      <c r="W825" s="12" t="s">
        <v>334</v>
      </c>
      <c r="X825" s="12" t="s">
        <v>334</v>
      </c>
      <c r="Y825" s="12" t="s">
        <v>334</v>
      </c>
      <c r="Z825" s="12" t="s">
        <v>334</v>
      </c>
      <c r="AA825" s="12" t="s">
        <v>334</v>
      </c>
      <c r="AB825" s="12" t="s">
        <v>334</v>
      </c>
      <c r="AC825" s="12" t="s">
        <v>334</v>
      </c>
      <c r="AD825" s="12" t="s">
        <v>334</v>
      </c>
      <c r="AE825" s="12" t="s">
        <v>334</v>
      </c>
      <c r="AF825" s="12" t="s">
        <v>334</v>
      </c>
      <c r="AG825" s="12" t="s">
        <v>334</v>
      </c>
      <c r="AH825" s="12" t="s">
        <v>334</v>
      </c>
      <c r="AI825" s="12" t="s">
        <v>334</v>
      </c>
      <c r="AJ825" s="12" t="s">
        <v>334</v>
      </c>
      <c r="AK825" s="12" t="s">
        <v>334</v>
      </c>
      <c r="AL825" s="12" t="s">
        <v>334</v>
      </c>
    </row>
    <row r="826" spans="1:38" x14ac:dyDescent="0.2">
      <c r="A826" s="11" t="s">
        <v>307</v>
      </c>
      <c r="B826" s="12" t="s">
        <v>334</v>
      </c>
      <c r="C826" s="12" t="s">
        <v>334</v>
      </c>
      <c r="D826" s="12" t="s">
        <v>334</v>
      </c>
      <c r="E826" s="12" t="s">
        <v>334</v>
      </c>
      <c r="F826" s="12" t="s">
        <v>334</v>
      </c>
      <c r="G826" s="12" t="s">
        <v>334</v>
      </c>
      <c r="H826" s="12" t="s">
        <v>334</v>
      </c>
      <c r="I826" s="12" t="s">
        <v>334</v>
      </c>
      <c r="J826" s="12" t="s">
        <v>334</v>
      </c>
      <c r="K826" s="12" t="s">
        <v>334</v>
      </c>
      <c r="L826" s="12" t="s">
        <v>334</v>
      </c>
      <c r="M826" s="12" t="s">
        <v>334</v>
      </c>
      <c r="N826" s="12" t="s">
        <v>334</v>
      </c>
      <c r="O826" s="12" t="s">
        <v>334</v>
      </c>
      <c r="P826" s="12" t="s">
        <v>334</v>
      </c>
      <c r="Q826" s="12" t="s">
        <v>334</v>
      </c>
      <c r="R826" s="12" t="s">
        <v>334</v>
      </c>
      <c r="S826" s="12" t="s">
        <v>334</v>
      </c>
      <c r="T826" s="12" t="s">
        <v>334</v>
      </c>
      <c r="U826" s="12" t="s">
        <v>334</v>
      </c>
      <c r="V826" s="12" t="s">
        <v>334</v>
      </c>
      <c r="W826" s="12" t="s">
        <v>334</v>
      </c>
      <c r="X826" s="12" t="s">
        <v>334</v>
      </c>
      <c r="Y826" s="12" t="s">
        <v>334</v>
      </c>
      <c r="Z826" s="12" t="s">
        <v>334</v>
      </c>
      <c r="AA826" s="12" t="s">
        <v>334</v>
      </c>
      <c r="AB826" s="12" t="s">
        <v>334</v>
      </c>
      <c r="AC826" s="12" t="s">
        <v>334</v>
      </c>
      <c r="AD826" s="12" t="s">
        <v>334</v>
      </c>
      <c r="AE826" s="12" t="s">
        <v>334</v>
      </c>
      <c r="AF826" s="12" t="s">
        <v>334</v>
      </c>
      <c r="AG826" s="12" t="s">
        <v>334</v>
      </c>
      <c r="AH826" s="12" t="s">
        <v>334</v>
      </c>
      <c r="AI826" s="12" t="s">
        <v>334</v>
      </c>
      <c r="AJ826" s="12" t="s">
        <v>334</v>
      </c>
      <c r="AK826" s="12" t="s">
        <v>334</v>
      </c>
      <c r="AL826" s="12" t="s">
        <v>334</v>
      </c>
    </row>
    <row r="827" spans="1:38" x14ac:dyDescent="0.2">
      <c r="A827" s="11" t="s">
        <v>308</v>
      </c>
      <c r="B827" s="12" t="s">
        <v>334</v>
      </c>
      <c r="C827" s="12" t="s">
        <v>334</v>
      </c>
      <c r="D827" s="12" t="s">
        <v>334</v>
      </c>
      <c r="E827" s="12" t="s">
        <v>334</v>
      </c>
      <c r="F827" s="12" t="s">
        <v>334</v>
      </c>
      <c r="G827" s="12" t="s">
        <v>334</v>
      </c>
      <c r="H827" s="12" t="s">
        <v>334</v>
      </c>
      <c r="I827" s="12" t="s">
        <v>334</v>
      </c>
      <c r="J827" s="12" t="s">
        <v>334</v>
      </c>
      <c r="K827" s="12" t="s">
        <v>334</v>
      </c>
      <c r="L827" s="12" t="s">
        <v>334</v>
      </c>
      <c r="M827" s="12" t="s">
        <v>334</v>
      </c>
      <c r="N827" s="12" t="s">
        <v>334</v>
      </c>
      <c r="O827" s="12" t="s">
        <v>334</v>
      </c>
      <c r="P827" s="12" t="s">
        <v>334</v>
      </c>
      <c r="Q827" s="12" t="s">
        <v>334</v>
      </c>
      <c r="R827" s="12" t="s">
        <v>334</v>
      </c>
      <c r="S827" s="12" t="s">
        <v>334</v>
      </c>
      <c r="T827" s="12" t="s">
        <v>334</v>
      </c>
      <c r="U827" s="12" t="s">
        <v>334</v>
      </c>
      <c r="V827" s="12" t="s">
        <v>334</v>
      </c>
      <c r="W827" s="12" t="s">
        <v>334</v>
      </c>
      <c r="X827" s="12" t="s">
        <v>334</v>
      </c>
      <c r="Y827" s="12" t="s">
        <v>334</v>
      </c>
      <c r="Z827" s="12" t="s">
        <v>334</v>
      </c>
      <c r="AA827" s="12" t="s">
        <v>334</v>
      </c>
      <c r="AB827" s="12" t="s">
        <v>334</v>
      </c>
      <c r="AC827" s="12" t="s">
        <v>334</v>
      </c>
      <c r="AD827" s="12" t="s">
        <v>334</v>
      </c>
      <c r="AE827" s="12" t="s">
        <v>334</v>
      </c>
      <c r="AF827" s="12" t="s">
        <v>334</v>
      </c>
      <c r="AG827" s="12" t="s">
        <v>334</v>
      </c>
      <c r="AH827" s="12" t="s">
        <v>334</v>
      </c>
      <c r="AI827" s="12" t="s">
        <v>334</v>
      </c>
      <c r="AJ827" s="12" t="s">
        <v>334</v>
      </c>
      <c r="AK827" s="12" t="s">
        <v>334</v>
      </c>
      <c r="AL827" s="12" t="s">
        <v>334</v>
      </c>
    </row>
    <row r="828" spans="1:38" x14ac:dyDescent="0.2">
      <c r="A828" s="11" t="s">
        <v>309</v>
      </c>
      <c r="B828" s="12" t="s">
        <v>334</v>
      </c>
      <c r="C828" s="12" t="s">
        <v>334</v>
      </c>
      <c r="D828" s="12" t="s">
        <v>334</v>
      </c>
      <c r="E828" s="12" t="s">
        <v>334</v>
      </c>
      <c r="F828" s="12" t="s">
        <v>334</v>
      </c>
      <c r="G828" s="12" t="s">
        <v>334</v>
      </c>
      <c r="H828" s="12" t="s">
        <v>334</v>
      </c>
      <c r="I828" s="12" t="s">
        <v>334</v>
      </c>
      <c r="J828" s="12" t="s">
        <v>334</v>
      </c>
      <c r="K828" s="12" t="s">
        <v>334</v>
      </c>
      <c r="L828" s="12" t="s">
        <v>334</v>
      </c>
      <c r="M828" s="12" t="s">
        <v>334</v>
      </c>
      <c r="N828" s="12" t="s">
        <v>334</v>
      </c>
      <c r="O828" s="12" t="s">
        <v>334</v>
      </c>
      <c r="P828" s="12" t="s">
        <v>334</v>
      </c>
      <c r="Q828" s="12" t="s">
        <v>334</v>
      </c>
      <c r="R828" s="12" t="s">
        <v>334</v>
      </c>
      <c r="S828" s="12" t="s">
        <v>334</v>
      </c>
      <c r="T828" s="12" t="s">
        <v>334</v>
      </c>
      <c r="U828" s="12" t="s">
        <v>334</v>
      </c>
      <c r="V828" s="12" t="s">
        <v>334</v>
      </c>
      <c r="W828" s="12" t="s">
        <v>334</v>
      </c>
      <c r="X828" s="12" t="s">
        <v>334</v>
      </c>
      <c r="Y828" s="12" t="s">
        <v>334</v>
      </c>
      <c r="Z828" s="12" t="s">
        <v>334</v>
      </c>
      <c r="AA828" s="12" t="s">
        <v>334</v>
      </c>
      <c r="AB828" s="12" t="s">
        <v>334</v>
      </c>
      <c r="AC828" s="12" t="s">
        <v>334</v>
      </c>
      <c r="AD828" s="12" t="s">
        <v>334</v>
      </c>
      <c r="AE828" s="12" t="s">
        <v>334</v>
      </c>
      <c r="AF828" s="12" t="s">
        <v>334</v>
      </c>
      <c r="AG828" s="12" t="s">
        <v>334</v>
      </c>
      <c r="AH828" s="12" t="s">
        <v>334</v>
      </c>
      <c r="AI828" s="12" t="s">
        <v>334</v>
      </c>
      <c r="AJ828" s="12" t="s">
        <v>334</v>
      </c>
      <c r="AK828" s="12" t="s">
        <v>334</v>
      </c>
      <c r="AL828" s="12" t="s">
        <v>334</v>
      </c>
    </row>
    <row r="829" spans="1:38" x14ac:dyDescent="0.2">
      <c r="A829" s="11" t="s">
        <v>310</v>
      </c>
      <c r="B829" s="12" t="s">
        <v>334</v>
      </c>
      <c r="C829" s="12" t="s">
        <v>334</v>
      </c>
      <c r="D829" s="12" t="s">
        <v>334</v>
      </c>
      <c r="E829" s="12" t="s">
        <v>334</v>
      </c>
      <c r="F829" s="12" t="s">
        <v>334</v>
      </c>
      <c r="G829" s="12" t="s">
        <v>334</v>
      </c>
      <c r="H829" s="12" t="s">
        <v>334</v>
      </c>
      <c r="I829" s="12" t="s">
        <v>334</v>
      </c>
      <c r="J829" s="12" t="s">
        <v>334</v>
      </c>
      <c r="K829" s="12" t="s">
        <v>334</v>
      </c>
      <c r="L829" s="12" t="s">
        <v>334</v>
      </c>
      <c r="M829" s="12" t="s">
        <v>334</v>
      </c>
      <c r="N829" s="12" t="s">
        <v>334</v>
      </c>
      <c r="O829" s="12" t="s">
        <v>334</v>
      </c>
      <c r="P829" s="12" t="s">
        <v>334</v>
      </c>
      <c r="Q829" s="12" t="s">
        <v>334</v>
      </c>
      <c r="R829" s="12" t="s">
        <v>334</v>
      </c>
      <c r="S829" s="12" t="s">
        <v>334</v>
      </c>
      <c r="T829" s="12" t="s">
        <v>334</v>
      </c>
      <c r="U829" s="12" t="s">
        <v>334</v>
      </c>
      <c r="V829" s="12" t="s">
        <v>334</v>
      </c>
      <c r="W829" s="12" t="s">
        <v>334</v>
      </c>
      <c r="X829" s="12" t="s">
        <v>334</v>
      </c>
      <c r="Y829" s="12" t="s">
        <v>334</v>
      </c>
      <c r="Z829" s="12" t="s">
        <v>334</v>
      </c>
      <c r="AA829" s="12" t="s">
        <v>334</v>
      </c>
      <c r="AB829" s="12" t="s">
        <v>334</v>
      </c>
      <c r="AC829" s="12" t="s">
        <v>334</v>
      </c>
      <c r="AD829" s="12" t="s">
        <v>334</v>
      </c>
      <c r="AE829" s="12" t="s">
        <v>334</v>
      </c>
      <c r="AF829" s="12" t="s">
        <v>334</v>
      </c>
      <c r="AG829" s="12" t="s">
        <v>334</v>
      </c>
      <c r="AH829" s="12" t="s">
        <v>334</v>
      </c>
      <c r="AI829" s="12" t="s">
        <v>334</v>
      </c>
      <c r="AJ829" s="12" t="s">
        <v>334</v>
      </c>
      <c r="AK829" s="12" t="s">
        <v>334</v>
      </c>
      <c r="AL829" s="12" t="s">
        <v>334</v>
      </c>
    </row>
    <row r="830" spans="1:38" x14ac:dyDescent="0.2">
      <c r="A830" s="11" t="s">
        <v>311</v>
      </c>
      <c r="B830" s="12" t="s">
        <v>334</v>
      </c>
      <c r="C830" s="12" t="s">
        <v>334</v>
      </c>
      <c r="D830" s="12" t="s">
        <v>334</v>
      </c>
      <c r="E830" s="12" t="s">
        <v>334</v>
      </c>
      <c r="F830" s="12" t="s">
        <v>334</v>
      </c>
      <c r="G830" s="12" t="s">
        <v>334</v>
      </c>
      <c r="H830" s="12" t="s">
        <v>334</v>
      </c>
      <c r="I830" s="12" t="s">
        <v>334</v>
      </c>
      <c r="J830" s="12" t="s">
        <v>334</v>
      </c>
      <c r="K830" s="12" t="s">
        <v>334</v>
      </c>
      <c r="L830" s="12" t="s">
        <v>334</v>
      </c>
      <c r="M830" s="12" t="s">
        <v>334</v>
      </c>
      <c r="N830" s="12" t="s">
        <v>334</v>
      </c>
      <c r="O830" s="12" t="s">
        <v>334</v>
      </c>
      <c r="P830" s="12" t="s">
        <v>334</v>
      </c>
      <c r="Q830" s="12" t="s">
        <v>334</v>
      </c>
      <c r="R830" s="12" t="s">
        <v>334</v>
      </c>
      <c r="S830" s="12" t="s">
        <v>334</v>
      </c>
      <c r="T830" s="12" t="s">
        <v>334</v>
      </c>
      <c r="U830" s="12" t="s">
        <v>334</v>
      </c>
      <c r="V830" s="12" t="s">
        <v>334</v>
      </c>
      <c r="W830" s="12" t="s">
        <v>334</v>
      </c>
      <c r="X830" s="12" t="s">
        <v>334</v>
      </c>
      <c r="Y830" s="12" t="s">
        <v>334</v>
      </c>
      <c r="Z830" s="12" t="s">
        <v>334</v>
      </c>
      <c r="AA830" s="12" t="s">
        <v>334</v>
      </c>
      <c r="AB830" s="12" t="s">
        <v>334</v>
      </c>
      <c r="AC830" s="12" t="s">
        <v>334</v>
      </c>
      <c r="AD830" s="12" t="s">
        <v>334</v>
      </c>
      <c r="AE830" s="12" t="s">
        <v>334</v>
      </c>
      <c r="AF830" s="12" t="s">
        <v>334</v>
      </c>
      <c r="AG830" s="12" t="s">
        <v>334</v>
      </c>
      <c r="AH830" s="12" t="s">
        <v>334</v>
      </c>
      <c r="AI830" s="12" t="s">
        <v>334</v>
      </c>
      <c r="AJ830" s="12" t="s">
        <v>334</v>
      </c>
      <c r="AK830" s="12" t="s">
        <v>334</v>
      </c>
      <c r="AL830" s="12" t="s">
        <v>334</v>
      </c>
    </row>
    <row r="831" spans="1:38" x14ac:dyDescent="0.2">
      <c r="A831" s="11" t="s">
        <v>312</v>
      </c>
      <c r="B831" s="12" t="s">
        <v>334</v>
      </c>
      <c r="C831" s="12" t="s">
        <v>334</v>
      </c>
      <c r="D831" s="12" t="s">
        <v>334</v>
      </c>
      <c r="E831" s="12" t="s">
        <v>334</v>
      </c>
      <c r="F831" s="12" t="s">
        <v>334</v>
      </c>
      <c r="G831" s="12" t="s">
        <v>334</v>
      </c>
      <c r="H831" s="12" t="s">
        <v>334</v>
      </c>
      <c r="I831" s="12" t="s">
        <v>334</v>
      </c>
      <c r="J831" s="12" t="s">
        <v>334</v>
      </c>
      <c r="K831" s="12" t="s">
        <v>334</v>
      </c>
      <c r="L831" s="12" t="s">
        <v>334</v>
      </c>
      <c r="M831" s="12" t="s">
        <v>334</v>
      </c>
      <c r="N831" s="12" t="s">
        <v>334</v>
      </c>
      <c r="O831" s="12" t="s">
        <v>334</v>
      </c>
      <c r="P831" s="12" t="s">
        <v>334</v>
      </c>
      <c r="Q831" s="12" t="s">
        <v>334</v>
      </c>
      <c r="R831" s="12" t="s">
        <v>334</v>
      </c>
      <c r="S831" s="12" t="s">
        <v>334</v>
      </c>
      <c r="T831" s="12" t="s">
        <v>334</v>
      </c>
      <c r="U831" s="12" t="s">
        <v>334</v>
      </c>
      <c r="V831" s="12" t="s">
        <v>334</v>
      </c>
      <c r="W831" s="12" t="s">
        <v>334</v>
      </c>
      <c r="X831" s="12" t="s">
        <v>334</v>
      </c>
      <c r="Y831" s="12" t="s">
        <v>334</v>
      </c>
      <c r="Z831" s="12" t="s">
        <v>334</v>
      </c>
      <c r="AA831" s="12" t="s">
        <v>334</v>
      </c>
      <c r="AB831" s="12" t="s">
        <v>334</v>
      </c>
      <c r="AC831" s="12" t="s">
        <v>334</v>
      </c>
      <c r="AD831" s="12" t="s">
        <v>334</v>
      </c>
      <c r="AE831" s="12" t="s">
        <v>334</v>
      </c>
      <c r="AF831" s="12" t="s">
        <v>334</v>
      </c>
      <c r="AG831" s="12" t="s">
        <v>334</v>
      </c>
      <c r="AH831" s="12" t="s">
        <v>334</v>
      </c>
      <c r="AI831" s="12" t="s">
        <v>334</v>
      </c>
      <c r="AJ831" s="12" t="s">
        <v>334</v>
      </c>
      <c r="AK831" s="12" t="s">
        <v>334</v>
      </c>
      <c r="AL831" s="12" t="s">
        <v>334</v>
      </c>
    </row>
    <row r="832" spans="1:38" x14ac:dyDescent="0.2">
      <c r="A832" s="11" t="s">
        <v>313</v>
      </c>
      <c r="B832" s="12" t="s">
        <v>334</v>
      </c>
      <c r="C832" s="12" t="s">
        <v>334</v>
      </c>
      <c r="D832" s="12" t="s">
        <v>334</v>
      </c>
      <c r="E832" s="12" t="s">
        <v>334</v>
      </c>
      <c r="F832" s="12" t="s">
        <v>334</v>
      </c>
      <c r="G832" s="12" t="s">
        <v>334</v>
      </c>
      <c r="H832" s="12" t="s">
        <v>334</v>
      </c>
      <c r="I832" s="12" t="s">
        <v>334</v>
      </c>
      <c r="J832" s="12" t="s">
        <v>334</v>
      </c>
      <c r="K832" s="12" t="s">
        <v>334</v>
      </c>
      <c r="L832" s="12" t="s">
        <v>334</v>
      </c>
      <c r="M832" s="12" t="s">
        <v>334</v>
      </c>
      <c r="N832" s="12" t="s">
        <v>334</v>
      </c>
      <c r="O832" s="12" t="s">
        <v>334</v>
      </c>
      <c r="P832" s="12" t="s">
        <v>334</v>
      </c>
      <c r="Q832" s="12" t="s">
        <v>334</v>
      </c>
      <c r="R832" s="13">
        <v>40.799999999999997</v>
      </c>
      <c r="S832" s="12" t="s">
        <v>334</v>
      </c>
      <c r="T832" s="12" t="s">
        <v>334</v>
      </c>
      <c r="U832" s="12" t="s">
        <v>334</v>
      </c>
      <c r="V832" s="12" t="s">
        <v>334</v>
      </c>
      <c r="W832" s="12" t="s">
        <v>334</v>
      </c>
      <c r="X832" s="12" t="s">
        <v>334</v>
      </c>
      <c r="Y832" s="12" t="s">
        <v>334</v>
      </c>
      <c r="Z832" s="12" t="s">
        <v>334</v>
      </c>
      <c r="AA832" s="12" t="s">
        <v>334</v>
      </c>
      <c r="AB832" s="12" t="s">
        <v>334</v>
      </c>
      <c r="AC832" s="12" t="s">
        <v>334</v>
      </c>
      <c r="AD832" s="12" t="s">
        <v>334</v>
      </c>
      <c r="AE832" s="12" t="s">
        <v>334</v>
      </c>
      <c r="AF832" s="12" t="s">
        <v>334</v>
      </c>
      <c r="AG832" s="12" t="s">
        <v>334</v>
      </c>
      <c r="AH832" s="12" t="s">
        <v>334</v>
      </c>
      <c r="AI832" s="12" t="s">
        <v>334</v>
      </c>
      <c r="AJ832" s="12" t="s">
        <v>334</v>
      </c>
      <c r="AK832" s="12" t="s">
        <v>334</v>
      </c>
      <c r="AL832" s="12" t="s">
        <v>334</v>
      </c>
    </row>
    <row r="833" spans="1:38" x14ac:dyDescent="0.2">
      <c r="A833" s="11" t="s">
        <v>314</v>
      </c>
      <c r="B833" s="12" t="s">
        <v>334</v>
      </c>
      <c r="C833" s="12" t="s">
        <v>334</v>
      </c>
      <c r="D833" s="12" t="s">
        <v>334</v>
      </c>
      <c r="E833" s="12" t="s">
        <v>334</v>
      </c>
      <c r="F833" s="12" t="s">
        <v>334</v>
      </c>
      <c r="G833" s="12" t="s">
        <v>334</v>
      </c>
      <c r="H833" s="12" t="s">
        <v>334</v>
      </c>
      <c r="I833" s="12" t="s">
        <v>334</v>
      </c>
      <c r="J833" s="12" t="s">
        <v>334</v>
      </c>
      <c r="K833" s="12" t="s">
        <v>334</v>
      </c>
      <c r="L833" s="12" t="s">
        <v>334</v>
      </c>
      <c r="M833" s="12" t="s">
        <v>334</v>
      </c>
      <c r="N833" s="12" t="s">
        <v>334</v>
      </c>
      <c r="O833" s="12" t="s">
        <v>334</v>
      </c>
      <c r="P833" s="12" t="s">
        <v>334</v>
      </c>
      <c r="Q833" s="12" t="s">
        <v>334</v>
      </c>
      <c r="R833" s="12" t="s">
        <v>334</v>
      </c>
      <c r="S833" s="12" t="s">
        <v>334</v>
      </c>
      <c r="T833" s="12" t="s">
        <v>334</v>
      </c>
      <c r="U833" s="12" t="s">
        <v>334</v>
      </c>
      <c r="V833" s="12" t="s">
        <v>334</v>
      </c>
      <c r="W833" s="12" t="s">
        <v>334</v>
      </c>
      <c r="X833" s="12" t="s">
        <v>334</v>
      </c>
      <c r="Y833" s="12" t="s">
        <v>334</v>
      </c>
      <c r="Z833" s="12" t="s">
        <v>334</v>
      </c>
      <c r="AA833" s="12" t="s">
        <v>334</v>
      </c>
      <c r="AB833" s="12" t="s">
        <v>334</v>
      </c>
      <c r="AC833" s="12" t="s">
        <v>334</v>
      </c>
      <c r="AD833" s="12" t="s">
        <v>334</v>
      </c>
      <c r="AE833" s="12" t="s">
        <v>334</v>
      </c>
      <c r="AF833" s="12" t="s">
        <v>334</v>
      </c>
      <c r="AG833" s="12" t="s">
        <v>334</v>
      </c>
      <c r="AH833" s="12" t="s">
        <v>334</v>
      </c>
      <c r="AI833" s="12" t="s">
        <v>334</v>
      </c>
      <c r="AJ833" s="12" t="s">
        <v>334</v>
      </c>
      <c r="AK833" s="12" t="s">
        <v>334</v>
      </c>
      <c r="AL833" s="12" t="s">
        <v>334</v>
      </c>
    </row>
    <row r="834" spans="1:38" x14ac:dyDescent="0.2">
      <c r="A834" s="11" t="s">
        <v>315</v>
      </c>
      <c r="B834" s="12" t="s">
        <v>334</v>
      </c>
      <c r="C834" s="12" t="s">
        <v>334</v>
      </c>
      <c r="D834" s="12" t="s">
        <v>334</v>
      </c>
      <c r="E834" s="12" t="s">
        <v>334</v>
      </c>
      <c r="F834" s="12" t="s">
        <v>334</v>
      </c>
      <c r="G834" s="12" t="s">
        <v>334</v>
      </c>
      <c r="H834" s="12" t="s">
        <v>334</v>
      </c>
      <c r="I834" s="12" t="s">
        <v>334</v>
      </c>
      <c r="J834" s="12" t="s">
        <v>334</v>
      </c>
      <c r="K834" s="12" t="s">
        <v>334</v>
      </c>
      <c r="L834" s="12" t="s">
        <v>334</v>
      </c>
      <c r="M834" s="12" t="s">
        <v>334</v>
      </c>
      <c r="N834" s="12" t="s">
        <v>334</v>
      </c>
      <c r="O834" s="12" t="s">
        <v>334</v>
      </c>
      <c r="P834" s="12" t="s">
        <v>334</v>
      </c>
      <c r="Q834" s="12" t="s">
        <v>334</v>
      </c>
      <c r="R834" s="12" t="s">
        <v>334</v>
      </c>
      <c r="S834" s="12" t="s">
        <v>334</v>
      </c>
      <c r="T834" s="12" t="s">
        <v>334</v>
      </c>
      <c r="U834" s="12" t="s">
        <v>334</v>
      </c>
      <c r="V834" s="12" t="s">
        <v>334</v>
      </c>
      <c r="W834" s="12" t="s">
        <v>334</v>
      </c>
      <c r="X834" s="12" t="s">
        <v>334</v>
      </c>
      <c r="Y834" s="12" t="s">
        <v>334</v>
      </c>
      <c r="Z834" s="12" t="s">
        <v>334</v>
      </c>
      <c r="AA834" s="12" t="s">
        <v>334</v>
      </c>
      <c r="AB834" s="12" t="s">
        <v>334</v>
      </c>
      <c r="AC834" s="12" t="s">
        <v>334</v>
      </c>
      <c r="AD834" s="12" t="s">
        <v>334</v>
      </c>
      <c r="AE834" s="12" t="s">
        <v>334</v>
      </c>
      <c r="AF834" s="12" t="s">
        <v>334</v>
      </c>
      <c r="AG834" s="12" t="s">
        <v>334</v>
      </c>
      <c r="AH834" s="12" t="s">
        <v>334</v>
      </c>
      <c r="AI834" s="12" t="s">
        <v>334</v>
      </c>
      <c r="AJ834" s="12" t="s">
        <v>334</v>
      </c>
      <c r="AK834" s="12" t="s">
        <v>334</v>
      </c>
      <c r="AL834" s="12" t="s">
        <v>334</v>
      </c>
    </row>
    <row r="835" spans="1:38" x14ac:dyDescent="0.2">
      <c r="A835" s="11" t="s">
        <v>316</v>
      </c>
      <c r="B835" s="12" t="s">
        <v>334</v>
      </c>
      <c r="C835" s="12" t="s">
        <v>334</v>
      </c>
      <c r="D835" s="12" t="s">
        <v>334</v>
      </c>
      <c r="E835" s="12" t="s">
        <v>334</v>
      </c>
      <c r="F835" s="12" t="s">
        <v>334</v>
      </c>
      <c r="G835" s="12" t="s">
        <v>334</v>
      </c>
      <c r="H835" s="12" t="s">
        <v>334</v>
      </c>
      <c r="I835" s="12" t="s">
        <v>334</v>
      </c>
      <c r="J835" s="12" t="s">
        <v>334</v>
      </c>
      <c r="K835" s="12" t="s">
        <v>334</v>
      </c>
      <c r="L835" s="12" t="s">
        <v>334</v>
      </c>
      <c r="M835" s="12" t="s">
        <v>334</v>
      </c>
      <c r="N835" s="12" t="s">
        <v>334</v>
      </c>
      <c r="O835" s="12" t="s">
        <v>334</v>
      </c>
      <c r="P835" s="12" t="s">
        <v>334</v>
      </c>
      <c r="Q835" s="12" t="s">
        <v>334</v>
      </c>
      <c r="R835" s="12" t="s">
        <v>334</v>
      </c>
      <c r="S835" s="12" t="s">
        <v>334</v>
      </c>
      <c r="T835" s="12" t="s">
        <v>334</v>
      </c>
      <c r="U835" s="12" t="s">
        <v>334</v>
      </c>
      <c r="V835" s="12" t="s">
        <v>334</v>
      </c>
      <c r="W835" s="12" t="s">
        <v>334</v>
      </c>
      <c r="X835" s="12" t="s">
        <v>334</v>
      </c>
      <c r="Y835" s="12" t="s">
        <v>334</v>
      </c>
      <c r="Z835" s="12" t="s">
        <v>334</v>
      </c>
      <c r="AA835" s="12" t="s">
        <v>334</v>
      </c>
      <c r="AB835" s="12" t="s">
        <v>334</v>
      </c>
      <c r="AC835" s="12" t="s">
        <v>334</v>
      </c>
      <c r="AD835" s="12" t="s">
        <v>334</v>
      </c>
      <c r="AE835" s="12" t="s">
        <v>334</v>
      </c>
      <c r="AF835" s="12" t="s">
        <v>334</v>
      </c>
      <c r="AG835" s="12" t="s">
        <v>334</v>
      </c>
      <c r="AH835" s="12" t="s">
        <v>334</v>
      </c>
      <c r="AI835" s="12" t="s">
        <v>334</v>
      </c>
      <c r="AJ835" s="12" t="s">
        <v>334</v>
      </c>
      <c r="AK835" s="12" t="s">
        <v>334</v>
      </c>
      <c r="AL835" s="12" t="s">
        <v>334</v>
      </c>
    </row>
    <row r="836" spans="1:38" x14ac:dyDescent="0.2">
      <c r="A836" s="11" t="s">
        <v>317</v>
      </c>
      <c r="B836" s="12" t="s">
        <v>334</v>
      </c>
      <c r="C836" s="12" t="s">
        <v>334</v>
      </c>
      <c r="D836" s="12" t="s">
        <v>334</v>
      </c>
      <c r="E836" s="12" t="s">
        <v>334</v>
      </c>
      <c r="F836" s="12" t="s">
        <v>334</v>
      </c>
      <c r="G836" s="12" t="s">
        <v>334</v>
      </c>
      <c r="H836" s="12" t="s">
        <v>334</v>
      </c>
      <c r="I836" s="12" t="s">
        <v>334</v>
      </c>
      <c r="J836" s="12" t="s">
        <v>334</v>
      </c>
      <c r="K836" s="12" t="s">
        <v>334</v>
      </c>
      <c r="L836" s="12" t="s">
        <v>334</v>
      </c>
      <c r="M836" s="12" t="s">
        <v>334</v>
      </c>
      <c r="N836" s="12" t="s">
        <v>334</v>
      </c>
      <c r="O836" s="12" t="s">
        <v>334</v>
      </c>
      <c r="P836" s="12" t="s">
        <v>334</v>
      </c>
      <c r="Q836" s="12" t="s">
        <v>334</v>
      </c>
      <c r="R836" s="12" t="s">
        <v>334</v>
      </c>
      <c r="S836" s="12" t="s">
        <v>334</v>
      </c>
      <c r="T836" s="12" t="s">
        <v>334</v>
      </c>
      <c r="U836" s="12" t="s">
        <v>334</v>
      </c>
      <c r="V836" s="12" t="s">
        <v>334</v>
      </c>
      <c r="W836" s="12" t="s">
        <v>334</v>
      </c>
      <c r="X836" s="12" t="s">
        <v>334</v>
      </c>
      <c r="Y836" s="12" t="s">
        <v>334</v>
      </c>
      <c r="Z836" s="12" t="s">
        <v>334</v>
      </c>
      <c r="AA836" s="12" t="s">
        <v>334</v>
      </c>
      <c r="AB836" s="12" t="s">
        <v>334</v>
      </c>
      <c r="AC836" s="12" t="s">
        <v>334</v>
      </c>
      <c r="AD836" s="12" t="s">
        <v>334</v>
      </c>
      <c r="AE836" s="12" t="s">
        <v>334</v>
      </c>
      <c r="AF836" s="12" t="s">
        <v>334</v>
      </c>
      <c r="AG836" s="12" t="s">
        <v>334</v>
      </c>
      <c r="AH836" s="12" t="s">
        <v>334</v>
      </c>
      <c r="AI836" s="12" t="s">
        <v>334</v>
      </c>
      <c r="AJ836" s="12" t="s">
        <v>334</v>
      </c>
      <c r="AK836" s="12" t="s">
        <v>334</v>
      </c>
      <c r="AL836" s="12" t="s">
        <v>334</v>
      </c>
    </row>
    <row r="837" spans="1:38" x14ac:dyDescent="0.2">
      <c r="A837" s="11" t="s">
        <v>318</v>
      </c>
      <c r="B837" s="12" t="s">
        <v>334</v>
      </c>
      <c r="C837" s="12" t="s">
        <v>334</v>
      </c>
      <c r="D837" s="12" t="s">
        <v>334</v>
      </c>
      <c r="E837" s="12" t="s">
        <v>334</v>
      </c>
      <c r="F837" s="12" t="s">
        <v>334</v>
      </c>
      <c r="G837" s="12" t="s">
        <v>334</v>
      </c>
      <c r="H837" s="12" t="s">
        <v>334</v>
      </c>
      <c r="I837" s="12" t="s">
        <v>334</v>
      </c>
      <c r="J837" s="12" t="s">
        <v>334</v>
      </c>
      <c r="K837" s="12" t="s">
        <v>334</v>
      </c>
      <c r="L837" s="12" t="s">
        <v>334</v>
      </c>
      <c r="M837" s="12" t="s">
        <v>334</v>
      </c>
      <c r="N837" s="12" t="s">
        <v>334</v>
      </c>
      <c r="O837" s="12" t="s">
        <v>334</v>
      </c>
      <c r="P837" s="12" t="s">
        <v>334</v>
      </c>
      <c r="Q837" s="12" t="s">
        <v>334</v>
      </c>
      <c r="R837" s="12" t="s">
        <v>334</v>
      </c>
      <c r="S837" s="12" t="s">
        <v>334</v>
      </c>
      <c r="T837" s="12" t="s">
        <v>334</v>
      </c>
      <c r="U837" s="12" t="s">
        <v>334</v>
      </c>
      <c r="V837" s="12" t="s">
        <v>334</v>
      </c>
      <c r="W837" s="12" t="s">
        <v>334</v>
      </c>
      <c r="X837" s="12" t="s">
        <v>334</v>
      </c>
      <c r="Y837" s="12" t="s">
        <v>334</v>
      </c>
      <c r="Z837" s="12" t="s">
        <v>334</v>
      </c>
      <c r="AA837" s="12" t="s">
        <v>334</v>
      </c>
      <c r="AB837" s="12" t="s">
        <v>334</v>
      </c>
      <c r="AC837" s="12" t="s">
        <v>334</v>
      </c>
      <c r="AD837" s="12" t="s">
        <v>334</v>
      </c>
      <c r="AE837" s="12" t="s">
        <v>334</v>
      </c>
      <c r="AF837" s="12" t="s">
        <v>334</v>
      </c>
      <c r="AG837" s="12" t="s">
        <v>334</v>
      </c>
      <c r="AH837" s="12" t="s">
        <v>334</v>
      </c>
      <c r="AI837" s="12" t="s">
        <v>334</v>
      </c>
      <c r="AJ837" s="12" t="s">
        <v>334</v>
      </c>
      <c r="AK837" s="12" t="s">
        <v>334</v>
      </c>
      <c r="AL837" s="12" t="s">
        <v>334</v>
      </c>
    </row>
    <row r="838" spans="1:38" x14ac:dyDescent="0.2">
      <c r="A838" s="11" t="s">
        <v>319</v>
      </c>
      <c r="B838" s="12" t="s">
        <v>334</v>
      </c>
      <c r="C838" s="12" t="s">
        <v>334</v>
      </c>
      <c r="D838" s="12" t="s">
        <v>334</v>
      </c>
      <c r="E838" s="12" t="s">
        <v>334</v>
      </c>
      <c r="F838" s="12" t="s">
        <v>334</v>
      </c>
      <c r="G838" s="12" t="s">
        <v>334</v>
      </c>
      <c r="H838" s="12" t="s">
        <v>334</v>
      </c>
      <c r="I838" s="12" t="s">
        <v>334</v>
      </c>
      <c r="J838" s="12" t="s">
        <v>334</v>
      </c>
      <c r="K838" s="12" t="s">
        <v>334</v>
      </c>
      <c r="L838" s="12" t="s">
        <v>334</v>
      </c>
      <c r="M838" s="12" t="s">
        <v>334</v>
      </c>
      <c r="N838" s="12" t="s">
        <v>334</v>
      </c>
      <c r="O838" s="12" t="s">
        <v>334</v>
      </c>
      <c r="P838" s="12" t="s">
        <v>334</v>
      </c>
      <c r="Q838" s="12" t="s">
        <v>334</v>
      </c>
      <c r="R838" s="12" t="s">
        <v>334</v>
      </c>
      <c r="S838" s="12" t="s">
        <v>334</v>
      </c>
      <c r="T838" s="12" t="s">
        <v>334</v>
      </c>
      <c r="U838" s="12" t="s">
        <v>334</v>
      </c>
      <c r="V838" s="12" t="s">
        <v>334</v>
      </c>
      <c r="W838" s="12" t="s">
        <v>334</v>
      </c>
      <c r="X838" s="12" t="s">
        <v>334</v>
      </c>
      <c r="Y838" s="12" t="s">
        <v>334</v>
      </c>
      <c r="Z838" s="12" t="s">
        <v>334</v>
      </c>
      <c r="AA838" s="12" t="s">
        <v>334</v>
      </c>
      <c r="AB838" s="12" t="s">
        <v>334</v>
      </c>
      <c r="AC838" s="12" t="s">
        <v>334</v>
      </c>
      <c r="AD838" s="12" t="s">
        <v>334</v>
      </c>
      <c r="AE838" s="12" t="s">
        <v>334</v>
      </c>
      <c r="AF838" s="12" t="s">
        <v>334</v>
      </c>
      <c r="AG838" s="12" t="s">
        <v>334</v>
      </c>
      <c r="AH838" s="12" t="s">
        <v>334</v>
      </c>
      <c r="AI838" s="12" t="s">
        <v>334</v>
      </c>
      <c r="AJ838" s="12" t="s">
        <v>334</v>
      </c>
      <c r="AK838" s="12" t="s">
        <v>334</v>
      </c>
      <c r="AL838" s="12" t="s">
        <v>334</v>
      </c>
    </row>
    <row r="839" spans="1:38" x14ac:dyDescent="0.2">
      <c r="A839" s="11" t="s">
        <v>320</v>
      </c>
      <c r="B839" s="12" t="s">
        <v>334</v>
      </c>
      <c r="C839" s="12" t="s">
        <v>334</v>
      </c>
      <c r="D839" s="12" t="s">
        <v>334</v>
      </c>
      <c r="E839" s="12" t="s">
        <v>334</v>
      </c>
      <c r="F839" s="12" t="s">
        <v>334</v>
      </c>
      <c r="G839" s="12" t="s">
        <v>334</v>
      </c>
      <c r="H839" s="12" t="s">
        <v>334</v>
      </c>
      <c r="I839" s="12" t="s">
        <v>334</v>
      </c>
      <c r="J839" s="12" t="s">
        <v>334</v>
      </c>
      <c r="K839" s="12" t="s">
        <v>334</v>
      </c>
      <c r="L839" s="12" t="s">
        <v>334</v>
      </c>
      <c r="M839" s="12" t="s">
        <v>334</v>
      </c>
      <c r="N839" s="12" t="s">
        <v>334</v>
      </c>
      <c r="O839" s="12" t="s">
        <v>334</v>
      </c>
      <c r="P839" s="12" t="s">
        <v>334</v>
      </c>
      <c r="Q839" s="12" t="s">
        <v>334</v>
      </c>
      <c r="R839" s="12" t="s">
        <v>334</v>
      </c>
      <c r="S839" s="12" t="s">
        <v>334</v>
      </c>
      <c r="T839" s="12" t="s">
        <v>334</v>
      </c>
      <c r="U839" s="12" t="s">
        <v>334</v>
      </c>
      <c r="V839" s="12" t="s">
        <v>334</v>
      </c>
      <c r="W839" s="12" t="s">
        <v>334</v>
      </c>
      <c r="X839" s="12" t="s">
        <v>334</v>
      </c>
      <c r="Y839" s="12" t="s">
        <v>334</v>
      </c>
      <c r="Z839" s="12" t="s">
        <v>334</v>
      </c>
      <c r="AA839" s="12" t="s">
        <v>334</v>
      </c>
      <c r="AB839" s="12" t="s">
        <v>334</v>
      </c>
      <c r="AC839" s="12" t="s">
        <v>334</v>
      </c>
      <c r="AD839" s="12" t="s">
        <v>334</v>
      </c>
      <c r="AE839" s="12" t="s">
        <v>334</v>
      </c>
      <c r="AF839" s="12" t="s">
        <v>334</v>
      </c>
      <c r="AG839" s="12" t="s">
        <v>334</v>
      </c>
      <c r="AH839" s="12" t="s">
        <v>334</v>
      </c>
      <c r="AI839" s="12" t="s">
        <v>334</v>
      </c>
      <c r="AJ839" s="12" t="s">
        <v>334</v>
      </c>
      <c r="AK839" s="12" t="s">
        <v>334</v>
      </c>
      <c r="AL839" s="12" t="s">
        <v>334</v>
      </c>
    </row>
    <row r="840" spans="1:38" x14ac:dyDescent="0.2">
      <c r="A840" s="11" t="s">
        <v>321</v>
      </c>
      <c r="B840" s="12" t="s">
        <v>334</v>
      </c>
      <c r="C840" s="12" t="s">
        <v>334</v>
      </c>
      <c r="D840" s="12" t="s">
        <v>334</v>
      </c>
      <c r="E840" s="12" t="s">
        <v>334</v>
      </c>
      <c r="F840" s="12" t="s">
        <v>334</v>
      </c>
      <c r="G840" s="12" t="s">
        <v>334</v>
      </c>
      <c r="H840" s="12" t="s">
        <v>334</v>
      </c>
      <c r="I840" s="12" t="s">
        <v>334</v>
      </c>
      <c r="J840" s="12" t="s">
        <v>334</v>
      </c>
      <c r="K840" s="12" t="s">
        <v>334</v>
      </c>
      <c r="L840" s="12" t="s">
        <v>334</v>
      </c>
      <c r="M840" s="12" t="s">
        <v>334</v>
      </c>
      <c r="N840" s="12" t="s">
        <v>334</v>
      </c>
      <c r="O840" s="12" t="s">
        <v>334</v>
      </c>
      <c r="P840" s="12" t="s">
        <v>334</v>
      </c>
      <c r="Q840" s="12" t="s">
        <v>334</v>
      </c>
      <c r="R840" s="12" t="s">
        <v>334</v>
      </c>
      <c r="S840" s="12" t="s">
        <v>334</v>
      </c>
      <c r="T840" s="12" t="s">
        <v>334</v>
      </c>
      <c r="U840" s="12" t="s">
        <v>334</v>
      </c>
      <c r="V840" s="12" t="s">
        <v>334</v>
      </c>
      <c r="W840" s="12" t="s">
        <v>334</v>
      </c>
      <c r="X840" s="12" t="s">
        <v>334</v>
      </c>
      <c r="Y840" s="12" t="s">
        <v>334</v>
      </c>
      <c r="Z840" s="12" t="s">
        <v>334</v>
      </c>
      <c r="AA840" s="12" t="s">
        <v>334</v>
      </c>
      <c r="AB840" s="12" t="s">
        <v>334</v>
      </c>
      <c r="AC840" s="12" t="s">
        <v>334</v>
      </c>
      <c r="AD840" s="12" t="s">
        <v>334</v>
      </c>
      <c r="AE840" s="12" t="s">
        <v>334</v>
      </c>
      <c r="AF840" s="12" t="s">
        <v>334</v>
      </c>
      <c r="AG840" s="12" t="s">
        <v>334</v>
      </c>
      <c r="AH840" s="12" t="s">
        <v>334</v>
      </c>
      <c r="AI840" s="12" t="s">
        <v>334</v>
      </c>
      <c r="AJ840" s="12" t="s">
        <v>334</v>
      </c>
      <c r="AK840" s="12" t="s">
        <v>334</v>
      </c>
      <c r="AL840" s="12" t="s">
        <v>334</v>
      </c>
    </row>
    <row r="841" spans="1:38" x14ac:dyDescent="0.2">
      <c r="A841" s="11" t="s">
        <v>322</v>
      </c>
      <c r="B841" s="12" t="s">
        <v>334</v>
      </c>
      <c r="C841" s="12" t="s">
        <v>334</v>
      </c>
      <c r="D841" s="12" t="s">
        <v>334</v>
      </c>
      <c r="E841" s="12" t="s">
        <v>334</v>
      </c>
      <c r="F841" s="12" t="s">
        <v>334</v>
      </c>
      <c r="G841" s="12" t="s">
        <v>334</v>
      </c>
      <c r="H841" s="12" t="s">
        <v>334</v>
      </c>
      <c r="I841" s="12" t="s">
        <v>334</v>
      </c>
      <c r="J841" s="12" t="s">
        <v>334</v>
      </c>
      <c r="K841" s="12" t="s">
        <v>334</v>
      </c>
      <c r="L841" s="12" t="s">
        <v>334</v>
      </c>
      <c r="M841" s="12" t="s">
        <v>334</v>
      </c>
      <c r="N841" s="12" t="s">
        <v>334</v>
      </c>
      <c r="O841" s="12" t="s">
        <v>334</v>
      </c>
      <c r="P841" s="12" t="s">
        <v>334</v>
      </c>
      <c r="Q841" s="12" t="s">
        <v>334</v>
      </c>
      <c r="R841" s="12" t="s">
        <v>334</v>
      </c>
      <c r="S841" s="12" t="s">
        <v>334</v>
      </c>
      <c r="T841" s="12" t="s">
        <v>334</v>
      </c>
      <c r="U841" s="12" t="s">
        <v>334</v>
      </c>
      <c r="V841" s="12" t="s">
        <v>334</v>
      </c>
      <c r="W841" s="12" t="s">
        <v>334</v>
      </c>
      <c r="X841" s="12" t="s">
        <v>334</v>
      </c>
      <c r="Y841" s="12" t="s">
        <v>334</v>
      </c>
      <c r="Z841" s="12" t="s">
        <v>334</v>
      </c>
      <c r="AA841" s="12" t="s">
        <v>334</v>
      </c>
      <c r="AB841" s="12" t="s">
        <v>334</v>
      </c>
      <c r="AC841" s="12" t="s">
        <v>334</v>
      </c>
      <c r="AD841" s="12" t="s">
        <v>334</v>
      </c>
      <c r="AE841" s="12" t="s">
        <v>334</v>
      </c>
      <c r="AF841" s="12" t="s">
        <v>334</v>
      </c>
      <c r="AG841" s="12" t="s">
        <v>334</v>
      </c>
      <c r="AH841" s="12" t="s">
        <v>334</v>
      </c>
      <c r="AI841" s="12" t="s">
        <v>334</v>
      </c>
      <c r="AJ841" s="12" t="s">
        <v>334</v>
      </c>
      <c r="AK841" s="12" t="s">
        <v>334</v>
      </c>
      <c r="AL841" s="12" t="s">
        <v>334</v>
      </c>
    </row>
    <row r="842" spans="1:38" x14ac:dyDescent="0.2">
      <c r="A842" s="11" t="s">
        <v>323</v>
      </c>
      <c r="B842" s="12" t="s">
        <v>334</v>
      </c>
      <c r="C842" s="12" t="s">
        <v>334</v>
      </c>
      <c r="D842" s="12" t="s">
        <v>334</v>
      </c>
      <c r="E842" s="12" t="s">
        <v>334</v>
      </c>
      <c r="F842" s="12" t="s">
        <v>334</v>
      </c>
      <c r="G842" s="12" t="s">
        <v>334</v>
      </c>
      <c r="H842" s="12" t="s">
        <v>334</v>
      </c>
      <c r="I842" s="12" t="s">
        <v>334</v>
      </c>
      <c r="J842" s="12" t="s">
        <v>334</v>
      </c>
      <c r="K842" s="12" t="s">
        <v>334</v>
      </c>
      <c r="L842" s="12" t="s">
        <v>334</v>
      </c>
      <c r="M842" s="12" t="s">
        <v>334</v>
      </c>
      <c r="N842" s="12" t="s">
        <v>334</v>
      </c>
      <c r="O842" s="12" t="s">
        <v>334</v>
      </c>
      <c r="P842" s="12" t="s">
        <v>334</v>
      </c>
      <c r="Q842" s="13">
        <v>54</v>
      </c>
      <c r="R842" s="13">
        <v>54.6</v>
      </c>
      <c r="S842" s="13">
        <v>54</v>
      </c>
      <c r="T842" s="12" t="s">
        <v>334</v>
      </c>
      <c r="U842" s="12" t="s">
        <v>334</v>
      </c>
      <c r="V842" s="12" t="s">
        <v>334</v>
      </c>
      <c r="W842" s="12" t="s">
        <v>334</v>
      </c>
      <c r="X842" s="12" t="s">
        <v>334</v>
      </c>
      <c r="Y842" s="12" t="s">
        <v>334</v>
      </c>
      <c r="Z842" s="12" t="s">
        <v>334</v>
      </c>
      <c r="AA842" s="12" t="s">
        <v>334</v>
      </c>
      <c r="AB842" s="12" t="s">
        <v>334</v>
      </c>
      <c r="AC842" s="12" t="s">
        <v>334</v>
      </c>
      <c r="AD842" s="12" t="s">
        <v>334</v>
      </c>
      <c r="AE842" s="12" t="s">
        <v>334</v>
      </c>
      <c r="AF842" s="12" t="s">
        <v>334</v>
      </c>
      <c r="AG842" s="12" t="s">
        <v>334</v>
      </c>
      <c r="AH842" s="12" t="s">
        <v>334</v>
      </c>
      <c r="AI842" s="12" t="s">
        <v>334</v>
      </c>
      <c r="AJ842" s="12" t="s">
        <v>334</v>
      </c>
      <c r="AK842" s="12" t="s">
        <v>334</v>
      </c>
      <c r="AL842" s="12" t="s">
        <v>334</v>
      </c>
    </row>
    <row r="843" spans="1:38" x14ac:dyDescent="0.2">
      <c r="A843" s="11" t="s">
        <v>324</v>
      </c>
      <c r="B843" s="12" t="s">
        <v>334</v>
      </c>
      <c r="C843" s="12" t="s">
        <v>334</v>
      </c>
      <c r="D843" s="12" t="s">
        <v>334</v>
      </c>
      <c r="E843" s="12" t="s">
        <v>334</v>
      </c>
      <c r="F843" s="12" t="s">
        <v>334</v>
      </c>
      <c r="G843" s="12" t="s">
        <v>334</v>
      </c>
      <c r="H843" s="12" t="s">
        <v>334</v>
      </c>
      <c r="I843" s="12" t="s">
        <v>334</v>
      </c>
      <c r="J843" s="12" t="s">
        <v>334</v>
      </c>
      <c r="K843" s="12" t="s">
        <v>334</v>
      </c>
      <c r="L843" s="12" t="s">
        <v>334</v>
      </c>
      <c r="M843" s="12" t="s">
        <v>334</v>
      </c>
      <c r="N843" s="12" t="s">
        <v>334</v>
      </c>
      <c r="O843" s="12" t="s">
        <v>334</v>
      </c>
      <c r="P843" s="12" t="s">
        <v>334</v>
      </c>
      <c r="Q843" s="12" t="s">
        <v>334</v>
      </c>
      <c r="R843" s="12" t="s">
        <v>334</v>
      </c>
      <c r="S843" s="12" t="s">
        <v>334</v>
      </c>
      <c r="T843" s="12" t="s">
        <v>334</v>
      </c>
      <c r="U843" s="12" t="s">
        <v>334</v>
      </c>
      <c r="V843" s="12" t="s">
        <v>334</v>
      </c>
      <c r="W843" s="12" t="s">
        <v>334</v>
      </c>
      <c r="X843" s="12" t="s">
        <v>334</v>
      </c>
      <c r="Y843" s="12" t="s">
        <v>334</v>
      </c>
      <c r="Z843" s="12" t="s">
        <v>334</v>
      </c>
      <c r="AA843" s="12" t="s">
        <v>334</v>
      </c>
      <c r="AB843" s="12" t="s">
        <v>334</v>
      </c>
      <c r="AC843" s="12" t="s">
        <v>334</v>
      </c>
      <c r="AD843" s="12" t="s">
        <v>334</v>
      </c>
      <c r="AE843" s="12" t="s">
        <v>334</v>
      </c>
      <c r="AF843" s="12" t="s">
        <v>334</v>
      </c>
      <c r="AG843" s="12" t="s">
        <v>334</v>
      </c>
      <c r="AH843" s="12" t="s">
        <v>334</v>
      </c>
      <c r="AI843" s="12" t="s">
        <v>334</v>
      </c>
      <c r="AJ843" s="12" t="s">
        <v>334</v>
      </c>
      <c r="AK843" s="12" t="s">
        <v>334</v>
      </c>
      <c r="AL843" s="12" t="s">
        <v>334</v>
      </c>
    </row>
    <row r="844" spans="1:38" x14ac:dyDescent="0.2">
      <c r="A844" s="11" t="s">
        <v>325</v>
      </c>
      <c r="B844" s="12" t="s">
        <v>334</v>
      </c>
      <c r="C844" s="12" t="s">
        <v>334</v>
      </c>
      <c r="D844" s="12" t="s">
        <v>334</v>
      </c>
      <c r="E844" s="12" t="s">
        <v>334</v>
      </c>
      <c r="F844" s="12" t="s">
        <v>334</v>
      </c>
      <c r="G844" s="12" t="s">
        <v>334</v>
      </c>
      <c r="H844" s="12" t="s">
        <v>334</v>
      </c>
      <c r="I844" s="12" t="s">
        <v>334</v>
      </c>
      <c r="J844" s="12" t="s">
        <v>334</v>
      </c>
      <c r="K844" s="12" t="s">
        <v>334</v>
      </c>
      <c r="L844" s="12" t="s">
        <v>334</v>
      </c>
      <c r="M844" s="12" t="s">
        <v>334</v>
      </c>
      <c r="N844" s="12" t="s">
        <v>334</v>
      </c>
      <c r="O844" s="12" t="s">
        <v>334</v>
      </c>
      <c r="P844" s="12" t="s">
        <v>334</v>
      </c>
      <c r="Q844" s="12" t="s">
        <v>334</v>
      </c>
      <c r="R844" s="12" t="s">
        <v>334</v>
      </c>
      <c r="S844" s="12" t="s">
        <v>334</v>
      </c>
      <c r="T844" s="12" t="s">
        <v>334</v>
      </c>
      <c r="U844" s="12" t="s">
        <v>334</v>
      </c>
      <c r="V844" s="12" t="s">
        <v>334</v>
      </c>
      <c r="W844" s="12" t="s">
        <v>334</v>
      </c>
      <c r="X844" s="12" t="s">
        <v>334</v>
      </c>
      <c r="Y844" s="12" t="s">
        <v>334</v>
      </c>
      <c r="Z844" s="12" t="s">
        <v>334</v>
      </c>
      <c r="AA844" s="12" t="s">
        <v>334</v>
      </c>
      <c r="AB844" s="12" t="s">
        <v>334</v>
      </c>
      <c r="AC844" s="12" t="s">
        <v>334</v>
      </c>
      <c r="AD844" s="12" t="s">
        <v>334</v>
      </c>
      <c r="AE844" s="12" t="s">
        <v>334</v>
      </c>
      <c r="AF844" s="12" t="s">
        <v>334</v>
      </c>
      <c r="AG844" s="12" t="s">
        <v>334</v>
      </c>
      <c r="AH844" s="12" t="s">
        <v>334</v>
      </c>
      <c r="AI844" s="12" t="s">
        <v>334</v>
      </c>
      <c r="AJ844" s="12" t="s">
        <v>334</v>
      </c>
      <c r="AK844" s="12" t="s">
        <v>334</v>
      </c>
      <c r="AL844" s="12" t="s">
        <v>334</v>
      </c>
    </row>
    <row r="845" spans="1:38" x14ac:dyDescent="0.2">
      <c r="A845" s="11" t="s">
        <v>326</v>
      </c>
      <c r="B845" s="12" t="s">
        <v>334</v>
      </c>
      <c r="C845" s="12" t="s">
        <v>334</v>
      </c>
      <c r="D845" s="12" t="s">
        <v>334</v>
      </c>
      <c r="E845" s="12" t="s">
        <v>334</v>
      </c>
      <c r="F845" s="12" t="s">
        <v>334</v>
      </c>
      <c r="G845" s="12" t="s">
        <v>334</v>
      </c>
      <c r="H845" s="12" t="s">
        <v>334</v>
      </c>
      <c r="I845" s="12" t="s">
        <v>334</v>
      </c>
      <c r="J845" s="12" t="s">
        <v>334</v>
      </c>
      <c r="K845" s="12" t="s">
        <v>334</v>
      </c>
      <c r="L845" s="12" t="s">
        <v>334</v>
      </c>
      <c r="M845" s="12" t="s">
        <v>334</v>
      </c>
      <c r="N845" s="12" t="s">
        <v>334</v>
      </c>
      <c r="O845" s="12" t="s">
        <v>334</v>
      </c>
      <c r="P845" s="12" t="s">
        <v>334</v>
      </c>
      <c r="Q845" s="12" t="s">
        <v>334</v>
      </c>
      <c r="R845" s="12" t="s">
        <v>334</v>
      </c>
      <c r="S845" s="12" t="s">
        <v>334</v>
      </c>
      <c r="T845" s="12" t="s">
        <v>334</v>
      </c>
      <c r="U845" s="12" t="s">
        <v>334</v>
      </c>
      <c r="V845" s="12" t="s">
        <v>334</v>
      </c>
      <c r="W845" s="12" t="s">
        <v>334</v>
      </c>
      <c r="X845" s="12" t="s">
        <v>334</v>
      </c>
      <c r="Y845" s="12" t="s">
        <v>334</v>
      </c>
      <c r="Z845" s="12" t="s">
        <v>334</v>
      </c>
      <c r="AA845" s="12" t="s">
        <v>334</v>
      </c>
      <c r="AB845" s="12" t="s">
        <v>334</v>
      </c>
      <c r="AC845" s="12" t="s">
        <v>334</v>
      </c>
      <c r="AD845" s="12" t="s">
        <v>334</v>
      </c>
      <c r="AE845" s="12" t="s">
        <v>334</v>
      </c>
      <c r="AF845" s="12" t="s">
        <v>334</v>
      </c>
      <c r="AG845" s="12" t="s">
        <v>334</v>
      </c>
      <c r="AH845" s="12" t="s">
        <v>334</v>
      </c>
      <c r="AI845" s="12" t="s">
        <v>334</v>
      </c>
      <c r="AJ845" s="12" t="s">
        <v>334</v>
      </c>
      <c r="AK845" s="12" t="s">
        <v>334</v>
      </c>
      <c r="AL845" s="12" t="s">
        <v>334</v>
      </c>
    </row>
    <row r="846" spans="1:38" x14ac:dyDescent="0.2">
      <c r="A846" s="11" t="s">
        <v>327</v>
      </c>
      <c r="B846" s="12" t="s">
        <v>334</v>
      </c>
      <c r="C846" s="12" t="s">
        <v>334</v>
      </c>
      <c r="D846" s="12" t="s">
        <v>334</v>
      </c>
      <c r="E846" s="12" t="s">
        <v>334</v>
      </c>
      <c r="F846" s="12" t="s">
        <v>334</v>
      </c>
      <c r="G846" s="12" t="s">
        <v>334</v>
      </c>
      <c r="H846" s="12" t="s">
        <v>334</v>
      </c>
      <c r="I846" s="12" t="s">
        <v>334</v>
      </c>
      <c r="J846" s="12" t="s">
        <v>334</v>
      </c>
      <c r="K846" s="12" t="s">
        <v>334</v>
      </c>
      <c r="L846" s="12" t="s">
        <v>334</v>
      </c>
      <c r="M846" s="12" t="s">
        <v>334</v>
      </c>
      <c r="N846" s="12" t="s">
        <v>334</v>
      </c>
      <c r="O846" s="12" t="s">
        <v>334</v>
      </c>
      <c r="P846" s="12" t="s">
        <v>334</v>
      </c>
      <c r="Q846" s="12" t="s">
        <v>334</v>
      </c>
      <c r="R846" s="12" t="s">
        <v>334</v>
      </c>
      <c r="S846" s="12" t="s">
        <v>334</v>
      </c>
      <c r="T846" s="12" t="s">
        <v>334</v>
      </c>
      <c r="U846" s="12" t="s">
        <v>334</v>
      </c>
      <c r="V846" s="12" t="s">
        <v>334</v>
      </c>
      <c r="W846" s="12" t="s">
        <v>334</v>
      </c>
      <c r="X846" s="12" t="s">
        <v>334</v>
      </c>
      <c r="Y846" s="12" t="s">
        <v>334</v>
      </c>
      <c r="Z846" s="12" t="s">
        <v>334</v>
      </c>
      <c r="AA846" s="12" t="s">
        <v>334</v>
      </c>
      <c r="AB846" s="12" t="s">
        <v>334</v>
      </c>
      <c r="AC846" s="12" t="s">
        <v>334</v>
      </c>
      <c r="AD846" s="12" t="s">
        <v>334</v>
      </c>
      <c r="AE846" s="12" t="s">
        <v>334</v>
      </c>
      <c r="AF846" s="12" t="s">
        <v>334</v>
      </c>
      <c r="AG846" s="12" t="s">
        <v>334</v>
      </c>
      <c r="AH846" s="12" t="s">
        <v>334</v>
      </c>
      <c r="AI846" s="12" t="s">
        <v>334</v>
      </c>
      <c r="AJ846" s="12" t="s">
        <v>334</v>
      </c>
      <c r="AK846" s="12" t="s">
        <v>334</v>
      </c>
      <c r="AL846" s="12" t="s">
        <v>334</v>
      </c>
    </row>
    <row r="847" spans="1:38" x14ac:dyDescent="0.2">
      <c r="A847" s="11" t="s">
        <v>328</v>
      </c>
      <c r="B847" s="12" t="s">
        <v>334</v>
      </c>
      <c r="C847" s="12" t="s">
        <v>334</v>
      </c>
      <c r="D847" s="12" t="s">
        <v>334</v>
      </c>
      <c r="E847" s="12" t="s">
        <v>334</v>
      </c>
      <c r="F847" s="12" t="s">
        <v>334</v>
      </c>
      <c r="G847" s="12" t="s">
        <v>334</v>
      </c>
      <c r="H847" s="12" t="s">
        <v>334</v>
      </c>
      <c r="I847" s="12" t="s">
        <v>334</v>
      </c>
      <c r="J847" s="12" t="s">
        <v>334</v>
      </c>
      <c r="K847" s="12" t="s">
        <v>334</v>
      </c>
      <c r="L847" s="12" t="s">
        <v>334</v>
      </c>
      <c r="M847" s="12" t="s">
        <v>334</v>
      </c>
      <c r="N847" s="12" t="s">
        <v>334</v>
      </c>
      <c r="O847" s="12" t="s">
        <v>334</v>
      </c>
      <c r="P847" s="12" t="s">
        <v>334</v>
      </c>
      <c r="Q847" s="12" t="s">
        <v>334</v>
      </c>
      <c r="R847" s="12" t="s">
        <v>334</v>
      </c>
      <c r="S847" s="12" t="s">
        <v>334</v>
      </c>
      <c r="T847" s="12" t="s">
        <v>334</v>
      </c>
      <c r="U847" s="12" t="s">
        <v>334</v>
      </c>
      <c r="V847" s="12" t="s">
        <v>334</v>
      </c>
      <c r="W847" s="12" t="s">
        <v>334</v>
      </c>
      <c r="X847" s="12" t="s">
        <v>334</v>
      </c>
      <c r="Y847" s="12" t="s">
        <v>334</v>
      </c>
      <c r="Z847" s="12" t="s">
        <v>334</v>
      </c>
      <c r="AA847" s="12" t="s">
        <v>334</v>
      </c>
      <c r="AB847" s="12" t="s">
        <v>334</v>
      </c>
      <c r="AC847" s="12" t="s">
        <v>334</v>
      </c>
      <c r="AD847" s="12" t="s">
        <v>334</v>
      </c>
      <c r="AE847" s="12" t="s">
        <v>334</v>
      </c>
      <c r="AF847" s="12" t="s">
        <v>334</v>
      </c>
      <c r="AG847" s="12" t="s">
        <v>334</v>
      </c>
      <c r="AH847" s="12" t="s">
        <v>334</v>
      </c>
      <c r="AI847" s="12" t="s">
        <v>334</v>
      </c>
      <c r="AJ847" s="12" t="s">
        <v>334</v>
      </c>
      <c r="AK847" s="12" t="s">
        <v>334</v>
      </c>
      <c r="AL847" s="12" t="s">
        <v>334</v>
      </c>
    </row>
    <row r="848" spans="1:38" x14ac:dyDescent="0.2">
      <c r="A848" s="11" t="s">
        <v>329</v>
      </c>
      <c r="B848" s="12" t="s">
        <v>334</v>
      </c>
      <c r="C848" s="12" t="s">
        <v>334</v>
      </c>
      <c r="D848" s="12" t="s">
        <v>334</v>
      </c>
      <c r="E848" s="12" t="s">
        <v>334</v>
      </c>
      <c r="F848" s="12" t="s">
        <v>334</v>
      </c>
      <c r="G848" s="12" t="s">
        <v>334</v>
      </c>
      <c r="H848" s="12" t="s">
        <v>334</v>
      </c>
      <c r="I848" s="12" t="s">
        <v>334</v>
      </c>
      <c r="J848" s="12" t="s">
        <v>334</v>
      </c>
      <c r="K848" s="12" t="s">
        <v>334</v>
      </c>
      <c r="L848" s="12" t="s">
        <v>334</v>
      </c>
      <c r="M848" s="12" t="s">
        <v>334</v>
      </c>
      <c r="N848" s="12" t="s">
        <v>334</v>
      </c>
      <c r="O848" s="12" t="s">
        <v>334</v>
      </c>
      <c r="P848" s="12" t="s">
        <v>334</v>
      </c>
      <c r="Q848" s="12" t="s">
        <v>334</v>
      </c>
      <c r="R848" s="12" t="s">
        <v>334</v>
      </c>
      <c r="S848" s="12" t="s">
        <v>334</v>
      </c>
      <c r="T848" s="12" t="s">
        <v>334</v>
      </c>
      <c r="U848" s="12" t="s">
        <v>334</v>
      </c>
      <c r="V848" s="12" t="s">
        <v>334</v>
      </c>
      <c r="W848" s="12" t="s">
        <v>334</v>
      </c>
      <c r="X848" s="12" t="s">
        <v>334</v>
      </c>
      <c r="Y848" s="12" t="s">
        <v>334</v>
      </c>
      <c r="Z848" s="12" t="s">
        <v>334</v>
      </c>
      <c r="AA848" s="12" t="s">
        <v>334</v>
      </c>
      <c r="AB848" s="12" t="s">
        <v>334</v>
      </c>
      <c r="AC848" s="12" t="s">
        <v>334</v>
      </c>
      <c r="AD848" s="12" t="s">
        <v>334</v>
      </c>
      <c r="AE848" s="12" t="s">
        <v>334</v>
      </c>
      <c r="AF848" s="12" t="s">
        <v>334</v>
      </c>
      <c r="AG848" s="12" t="s">
        <v>334</v>
      </c>
      <c r="AH848" s="12" t="s">
        <v>334</v>
      </c>
      <c r="AI848" s="12" t="s">
        <v>334</v>
      </c>
      <c r="AJ848" s="12" t="s">
        <v>334</v>
      </c>
      <c r="AK848" s="12" t="s">
        <v>334</v>
      </c>
      <c r="AL848" s="12" t="s">
        <v>334</v>
      </c>
    </row>
    <row r="849" spans="1:38" x14ac:dyDescent="0.2">
      <c r="A849" s="11" t="s">
        <v>330</v>
      </c>
      <c r="B849" s="12" t="s">
        <v>334</v>
      </c>
      <c r="C849" s="12" t="s">
        <v>334</v>
      </c>
      <c r="D849" s="12" t="s">
        <v>334</v>
      </c>
      <c r="E849" s="12" t="s">
        <v>334</v>
      </c>
      <c r="F849" s="12" t="s">
        <v>334</v>
      </c>
      <c r="G849" s="12" t="s">
        <v>334</v>
      </c>
      <c r="H849" s="12" t="s">
        <v>334</v>
      </c>
      <c r="I849" s="12" t="s">
        <v>334</v>
      </c>
      <c r="J849" s="12" t="s">
        <v>334</v>
      </c>
      <c r="K849" s="12" t="s">
        <v>334</v>
      </c>
      <c r="L849" s="12" t="s">
        <v>334</v>
      </c>
      <c r="M849" s="12" t="s">
        <v>334</v>
      </c>
      <c r="N849" s="12" t="s">
        <v>334</v>
      </c>
      <c r="O849" s="12" t="s">
        <v>334</v>
      </c>
      <c r="P849" s="12" t="s">
        <v>334</v>
      </c>
      <c r="Q849" s="12" t="s">
        <v>334</v>
      </c>
      <c r="R849" s="12" t="s">
        <v>334</v>
      </c>
      <c r="S849" s="12" t="s">
        <v>334</v>
      </c>
      <c r="T849" s="12" t="s">
        <v>334</v>
      </c>
      <c r="U849" s="12" t="s">
        <v>334</v>
      </c>
      <c r="V849" s="12" t="s">
        <v>334</v>
      </c>
      <c r="W849" s="12" t="s">
        <v>334</v>
      </c>
      <c r="X849" s="12" t="s">
        <v>334</v>
      </c>
      <c r="Y849" s="12" t="s">
        <v>334</v>
      </c>
      <c r="Z849" s="12" t="s">
        <v>334</v>
      </c>
      <c r="AA849" s="12" t="s">
        <v>334</v>
      </c>
      <c r="AB849" s="12" t="s">
        <v>334</v>
      </c>
      <c r="AC849" s="12" t="s">
        <v>334</v>
      </c>
      <c r="AD849" s="12" t="s">
        <v>334</v>
      </c>
      <c r="AE849" s="12" t="s">
        <v>334</v>
      </c>
      <c r="AF849" s="12" t="s">
        <v>334</v>
      </c>
      <c r="AG849" s="12" t="s">
        <v>334</v>
      </c>
      <c r="AH849" s="12" t="s">
        <v>334</v>
      </c>
      <c r="AI849" s="12" t="s">
        <v>334</v>
      </c>
      <c r="AJ849" s="12" t="s">
        <v>334</v>
      </c>
      <c r="AK849" s="12" t="s">
        <v>334</v>
      </c>
      <c r="AL849" s="12" t="s">
        <v>334</v>
      </c>
    </row>
    <row r="850" spans="1:38" x14ac:dyDescent="0.2">
      <c r="A850" s="11" t="s">
        <v>331</v>
      </c>
      <c r="B850" s="12" t="s">
        <v>334</v>
      </c>
      <c r="C850" s="12" t="s">
        <v>334</v>
      </c>
      <c r="D850" s="12" t="s">
        <v>334</v>
      </c>
      <c r="E850" s="12" t="s">
        <v>334</v>
      </c>
      <c r="F850" s="12" t="s">
        <v>334</v>
      </c>
      <c r="G850" s="12" t="s">
        <v>334</v>
      </c>
      <c r="H850" s="12" t="s">
        <v>334</v>
      </c>
      <c r="I850" s="12" t="s">
        <v>334</v>
      </c>
      <c r="J850" s="12" t="s">
        <v>334</v>
      </c>
      <c r="K850" s="12" t="s">
        <v>334</v>
      </c>
      <c r="L850" s="12" t="s">
        <v>334</v>
      </c>
      <c r="M850" s="12" t="s">
        <v>334</v>
      </c>
      <c r="N850" s="12" t="s">
        <v>334</v>
      </c>
      <c r="O850" s="12" t="s">
        <v>334</v>
      </c>
      <c r="P850" s="12" t="s">
        <v>334</v>
      </c>
      <c r="Q850" s="12" t="s">
        <v>334</v>
      </c>
      <c r="R850" s="12" t="s">
        <v>334</v>
      </c>
      <c r="S850" s="12" t="s">
        <v>334</v>
      </c>
      <c r="T850" s="12" t="s">
        <v>334</v>
      </c>
      <c r="U850" s="12" t="s">
        <v>334</v>
      </c>
      <c r="V850" s="12" t="s">
        <v>334</v>
      </c>
      <c r="W850" s="12" t="s">
        <v>334</v>
      </c>
      <c r="X850" s="12" t="s">
        <v>334</v>
      </c>
      <c r="Y850" s="12" t="s">
        <v>334</v>
      </c>
      <c r="Z850" s="12" t="s">
        <v>334</v>
      </c>
      <c r="AA850" s="12" t="s">
        <v>334</v>
      </c>
      <c r="AB850" s="12" t="s">
        <v>334</v>
      </c>
      <c r="AC850" s="12" t="s">
        <v>334</v>
      </c>
      <c r="AD850" s="12" t="s">
        <v>334</v>
      </c>
      <c r="AE850" s="12" t="s">
        <v>334</v>
      </c>
      <c r="AF850" s="12" t="s">
        <v>334</v>
      </c>
      <c r="AG850" s="12" t="s">
        <v>334</v>
      </c>
      <c r="AH850" s="12" t="s">
        <v>334</v>
      </c>
      <c r="AI850" s="12" t="s">
        <v>334</v>
      </c>
      <c r="AJ850" s="12" t="s">
        <v>334</v>
      </c>
      <c r="AK850" s="12" t="s">
        <v>334</v>
      </c>
      <c r="AL850" s="12" t="s">
        <v>334</v>
      </c>
    </row>
    <row r="851" spans="1:38" x14ac:dyDescent="0.2">
      <c r="A851" s="11" t="s">
        <v>332</v>
      </c>
      <c r="B851" s="12" t="s">
        <v>334</v>
      </c>
      <c r="C851" s="12" t="s">
        <v>334</v>
      </c>
      <c r="D851" s="12" t="s">
        <v>334</v>
      </c>
      <c r="E851" s="12" t="s">
        <v>334</v>
      </c>
      <c r="F851" s="12" t="s">
        <v>334</v>
      </c>
      <c r="G851" s="12" t="s">
        <v>334</v>
      </c>
      <c r="H851" s="12" t="s">
        <v>334</v>
      </c>
      <c r="I851" s="12" t="s">
        <v>334</v>
      </c>
      <c r="J851" s="12" t="s">
        <v>334</v>
      </c>
      <c r="K851" s="12" t="s">
        <v>334</v>
      </c>
      <c r="L851" s="12" t="s">
        <v>334</v>
      </c>
      <c r="M851" s="12" t="s">
        <v>334</v>
      </c>
      <c r="N851" s="12" t="s">
        <v>334</v>
      </c>
      <c r="O851" s="12" t="s">
        <v>334</v>
      </c>
      <c r="P851" s="12" t="s">
        <v>334</v>
      </c>
      <c r="Q851" s="12" t="s">
        <v>334</v>
      </c>
      <c r="R851" s="12" t="s">
        <v>334</v>
      </c>
      <c r="S851" s="12" t="s">
        <v>334</v>
      </c>
      <c r="T851" s="12" t="s">
        <v>334</v>
      </c>
      <c r="U851" s="12" t="s">
        <v>334</v>
      </c>
      <c r="V851" s="12" t="s">
        <v>334</v>
      </c>
      <c r="W851" s="12" t="s">
        <v>334</v>
      </c>
      <c r="X851" s="12" t="s">
        <v>334</v>
      </c>
      <c r="Y851" s="12" t="s">
        <v>334</v>
      </c>
      <c r="Z851" s="12" t="s">
        <v>334</v>
      </c>
      <c r="AA851" s="12" t="s">
        <v>334</v>
      </c>
      <c r="AB851" s="12" t="s">
        <v>334</v>
      </c>
      <c r="AC851" s="12" t="s">
        <v>334</v>
      </c>
      <c r="AD851" s="12" t="s">
        <v>334</v>
      </c>
      <c r="AE851" s="12" t="s">
        <v>334</v>
      </c>
      <c r="AF851" s="12" t="s">
        <v>334</v>
      </c>
      <c r="AG851" s="12" t="s">
        <v>334</v>
      </c>
      <c r="AH851" s="12" t="s">
        <v>334</v>
      </c>
      <c r="AI851" s="12" t="s">
        <v>334</v>
      </c>
      <c r="AJ851" s="12" t="s">
        <v>334</v>
      </c>
      <c r="AK851" s="12" t="s">
        <v>334</v>
      </c>
      <c r="AL851" s="12" t="s">
        <v>334</v>
      </c>
    </row>
    <row r="852" spans="1:38" x14ac:dyDescent="0.2">
      <c r="A852" s="11" t="s">
        <v>333</v>
      </c>
      <c r="B852" s="12" t="s">
        <v>334</v>
      </c>
      <c r="C852" s="12" t="s">
        <v>334</v>
      </c>
      <c r="D852" s="12" t="s">
        <v>334</v>
      </c>
      <c r="E852" s="12" t="s">
        <v>334</v>
      </c>
      <c r="F852" s="12" t="s">
        <v>334</v>
      </c>
      <c r="G852" s="12" t="s">
        <v>334</v>
      </c>
      <c r="H852" s="12" t="s">
        <v>334</v>
      </c>
      <c r="I852" s="12" t="s">
        <v>334</v>
      </c>
      <c r="J852" s="12" t="s">
        <v>334</v>
      </c>
      <c r="K852" s="12" t="s">
        <v>334</v>
      </c>
      <c r="L852" s="12" t="s">
        <v>334</v>
      </c>
      <c r="M852" s="12" t="s">
        <v>334</v>
      </c>
      <c r="N852" s="12" t="s">
        <v>334</v>
      </c>
      <c r="O852" s="12" t="s">
        <v>334</v>
      </c>
      <c r="P852" s="12" t="s">
        <v>334</v>
      </c>
      <c r="Q852" s="12" t="s">
        <v>334</v>
      </c>
      <c r="R852" s="12" t="s">
        <v>334</v>
      </c>
      <c r="S852" s="12" t="s">
        <v>334</v>
      </c>
      <c r="T852" s="12" t="s">
        <v>334</v>
      </c>
      <c r="U852" s="12" t="s">
        <v>334</v>
      </c>
      <c r="V852" s="12" t="s">
        <v>334</v>
      </c>
      <c r="W852" s="12" t="s">
        <v>334</v>
      </c>
      <c r="X852" s="12" t="s">
        <v>334</v>
      </c>
      <c r="Y852" s="12" t="s">
        <v>334</v>
      </c>
      <c r="Z852" s="12" t="s">
        <v>334</v>
      </c>
      <c r="AA852" s="12" t="s">
        <v>334</v>
      </c>
      <c r="AB852" s="12" t="s">
        <v>334</v>
      </c>
      <c r="AC852" s="12" t="s">
        <v>334</v>
      </c>
      <c r="AD852" s="12" t="s">
        <v>334</v>
      </c>
      <c r="AE852" s="12" t="s">
        <v>334</v>
      </c>
      <c r="AF852" s="12" t="s">
        <v>334</v>
      </c>
      <c r="AG852" s="12" t="s">
        <v>334</v>
      </c>
      <c r="AH852" s="12" t="s">
        <v>334</v>
      </c>
      <c r="AI852" s="12" t="s">
        <v>334</v>
      </c>
      <c r="AJ852" s="12" t="s">
        <v>334</v>
      </c>
      <c r="AK852" s="12" t="s">
        <v>334</v>
      </c>
      <c r="AL852" s="12" t="s">
        <v>334</v>
      </c>
    </row>
    <row r="853" spans="1:38" ht="14.25" x14ac:dyDescent="0.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row>
    <row r="854" spans="1:38" ht="14.25" x14ac:dyDescent="0.2">
      <c r="A854" s="8" t="s">
        <v>335</v>
      </c>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row>
    <row r="855" spans="1:38" ht="14.25" x14ac:dyDescent="0.2">
      <c r="A855" s="8" t="s">
        <v>334</v>
      </c>
      <c r="B855" s="8" t="s">
        <v>336</v>
      </c>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row>
    <row r="856" spans="1:38" ht="14.25" x14ac:dyDescent="0.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row>
    <row r="857" spans="1:38" ht="14.25" x14ac:dyDescent="0.2">
      <c r="A857" s="8" t="s">
        <v>249</v>
      </c>
      <c r="B857" s="8" t="s">
        <v>250</v>
      </c>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row>
    <row r="858" spans="1:38" ht="14.25" x14ac:dyDescent="0.2">
      <c r="A858" s="8" t="s">
        <v>251</v>
      </c>
      <c r="B858" s="8" t="s">
        <v>343</v>
      </c>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row>
    <row r="859" spans="1:38" ht="14.25" x14ac:dyDescent="0.2">
      <c r="A859" s="8" t="s">
        <v>252</v>
      </c>
      <c r="B859" s="8" t="s">
        <v>253</v>
      </c>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row>
    <row r="860" spans="1:38" ht="14.25" x14ac:dyDescent="0.2">
      <c r="A860" s="8" t="s">
        <v>254</v>
      </c>
      <c r="B860" s="8" t="s">
        <v>338</v>
      </c>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row>
    <row r="861" spans="1:38" ht="14.25" x14ac:dyDescent="0.2">
      <c r="A861" s="8" t="s">
        <v>255</v>
      </c>
      <c r="B861" s="8" t="s">
        <v>256</v>
      </c>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row>
    <row r="862" spans="1:38" ht="14.25" x14ac:dyDescent="0.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row>
    <row r="863" spans="1:38" x14ac:dyDescent="0.2">
      <c r="A863" s="11" t="s">
        <v>257</v>
      </c>
      <c r="B863" s="11" t="s">
        <v>258</v>
      </c>
      <c r="C863" s="11" t="s">
        <v>259</v>
      </c>
      <c r="D863" s="11" t="s">
        <v>260</v>
      </c>
      <c r="E863" s="11" t="s">
        <v>261</v>
      </c>
      <c r="F863" s="11" t="s">
        <v>262</v>
      </c>
      <c r="G863" s="11" t="s">
        <v>263</v>
      </c>
      <c r="H863" s="11" t="s">
        <v>264</v>
      </c>
      <c r="I863" s="11" t="s">
        <v>265</v>
      </c>
      <c r="J863" s="11" t="s">
        <v>266</v>
      </c>
      <c r="K863" s="11" t="s">
        <v>267</v>
      </c>
      <c r="L863" s="11" t="s">
        <v>268</v>
      </c>
      <c r="M863" s="11" t="s">
        <v>269</v>
      </c>
      <c r="N863" s="11" t="s">
        <v>270</v>
      </c>
      <c r="O863" s="11" t="s">
        <v>271</v>
      </c>
      <c r="P863" s="11" t="s">
        <v>272</v>
      </c>
      <c r="Q863" s="11" t="s">
        <v>273</v>
      </c>
      <c r="R863" s="11" t="s">
        <v>274</v>
      </c>
      <c r="S863" s="11" t="s">
        <v>275</v>
      </c>
      <c r="T863" s="11" t="s">
        <v>276</v>
      </c>
      <c r="U863" s="11" t="s">
        <v>277</v>
      </c>
      <c r="V863" s="11" t="s">
        <v>278</v>
      </c>
      <c r="W863" s="11" t="s">
        <v>279</v>
      </c>
      <c r="X863" s="11" t="s">
        <v>280</v>
      </c>
      <c r="Y863" s="11" t="s">
        <v>281</v>
      </c>
      <c r="Z863" s="11" t="s">
        <v>282</v>
      </c>
      <c r="AA863" s="11" t="s">
        <v>283</v>
      </c>
      <c r="AB863" s="11" t="s">
        <v>284</v>
      </c>
      <c r="AC863" s="11" t="s">
        <v>285</v>
      </c>
      <c r="AD863" s="11" t="s">
        <v>286</v>
      </c>
      <c r="AE863" s="11" t="s">
        <v>287</v>
      </c>
      <c r="AF863" s="11" t="s">
        <v>288</v>
      </c>
      <c r="AG863" s="11" t="s">
        <v>289</v>
      </c>
      <c r="AH863" s="11" t="s">
        <v>290</v>
      </c>
      <c r="AI863" s="11" t="s">
        <v>291</v>
      </c>
      <c r="AJ863" s="11" t="s">
        <v>292</v>
      </c>
      <c r="AK863" s="11" t="s">
        <v>293</v>
      </c>
      <c r="AL863" s="11" t="s">
        <v>294</v>
      </c>
    </row>
    <row r="864" spans="1:38" x14ac:dyDescent="0.2">
      <c r="A864" s="11" t="s">
        <v>295</v>
      </c>
      <c r="B864" s="12" t="s">
        <v>334</v>
      </c>
      <c r="C864" s="12" t="s">
        <v>334</v>
      </c>
      <c r="D864" s="12" t="s">
        <v>334</v>
      </c>
      <c r="E864" s="12" t="s">
        <v>334</v>
      </c>
      <c r="F864" s="12" t="s">
        <v>334</v>
      </c>
      <c r="G864" s="12" t="s">
        <v>334</v>
      </c>
      <c r="H864" s="12" t="s">
        <v>334</v>
      </c>
      <c r="I864" s="12" t="s">
        <v>334</v>
      </c>
      <c r="J864" s="12" t="s">
        <v>334</v>
      </c>
      <c r="K864" s="12" t="s">
        <v>334</v>
      </c>
      <c r="L864" s="12" t="s">
        <v>334</v>
      </c>
      <c r="M864" s="12" t="s">
        <v>334</v>
      </c>
      <c r="N864" s="12" t="s">
        <v>334</v>
      </c>
      <c r="O864" s="12" t="s">
        <v>334</v>
      </c>
      <c r="P864" s="12" t="s">
        <v>334</v>
      </c>
      <c r="Q864" s="12" t="s">
        <v>334</v>
      </c>
      <c r="R864" s="12" t="s">
        <v>334</v>
      </c>
      <c r="S864" s="12" t="s">
        <v>334</v>
      </c>
      <c r="T864" s="12" t="s">
        <v>334</v>
      </c>
      <c r="U864" s="13">
        <v>30.6</v>
      </c>
      <c r="V864" s="12" t="s">
        <v>334</v>
      </c>
      <c r="W864" s="12" t="s">
        <v>334</v>
      </c>
      <c r="X864" s="13">
        <v>34.799999999999997</v>
      </c>
      <c r="Y864" s="13">
        <v>23.9</v>
      </c>
      <c r="Z864" s="12" t="s">
        <v>334</v>
      </c>
      <c r="AA864" s="12" t="s">
        <v>334</v>
      </c>
      <c r="AB864" s="12" t="s">
        <v>334</v>
      </c>
      <c r="AC864" s="12" t="s">
        <v>334</v>
      </c>
      <c r="AD864" s="12" t="s">
        <v>334</v>
      </c>
      <c r="AE864" s="12" t="s">
        <v>334</v>
      </c>
      <c r="AF864" s="12" t="s">
        <v>334</v>
      </c>
      <c r="AG864" s="12" t="s">
        <v>334</v>
      </c>
      <c r="AH864" s="12" t="s">
        <v>334</v>
      </c>
      <c r="AI864" s="12" t="s">
        <v>334</v>
      </c>
      <c r="AJ864" s="12" t="s">
        <v>334</v>
      </c>
      <c r="AK864" s="12" t="s">
        <v>334</v>
      </c>
      <c r="AL864" s="12" t="s">
        <v>334</v>
      </c>
    </row>
    <row r="865" spans="1:38" x14ac:dyDescent="0.2">
      <c r="A865" s="11" t="s">
        <v>296</v>
      </c>
      <c r="B865" s="12" t="s">
        <v>334</v>
      </c>
      <c r="C865" s="12" t="s">
        <v>334</v>
      </c>
      <c r="D865" s="12" t="s">
        <v>334</v>
      </c>
      <c r="E865" s="12" t="s">
        <v>334</v>
      </c>
      <c r="F865" s="12" t="s">
        <v>334</v>
      </c>
      <c r="G865" s="12" t="s">
        <v>334</v>
      </c>
      <c r="H865" s="12" t="s">
        <v>334</v>
      </c>
      <c r="I865" s="12" t="s">
        <v>334</v>
      </c>
      <c r="J865" s="12" t="s">
        <v>334</v>
      </c>
      <c r="K865" s="12" t="s">
        <v>334</v>
      </c>
      <c r="L865" s="12" t="s">
        <v>334</v>
      </c>
      <c r="M865" s="12" t="s">
        <v>334</v>
      </c>
      <c r="N865" s="12" t="s">
        <v>334</v>
      </c>
      <c r="O865" s="12" t="s">
        <v>334</v>
      </c>
      <c r="P865" s="12" t="s">
        <v>334</v>
      </c>
      <c r="Q865" s="12" t="s">
        <v>334</v>
      </c>
      <c r="R865" s="12" t="s">
        <v>334</v>
      </c>
      <c r="S865" s="12" t="s">
        <v>334</v>
      </c>
      <c r="T865" s="12" t="s">
        <v>334</v>
      </c>
      <c r="U865" s="13">
        <v>30.9</v>
      </c>
      <c r="V865" s="12" t="s">
        <v>334</v>
      </c>
      <c r="W865" s="12" t="s">
        <v>334</v>
      </c>
      <c r="X865" s="13">
        <v>34.799999999999997</v>
      </c>
      <c r="Y865" s="13">
        <v>24.1</v>
      </c>
      <c r="Z865" s="13">
        <v>23.3</v>
      </c>
      <c r="AA865" s="12" t="s">
        <v>334</v>
      </c>
      <c r="AB865" s="12" t="s">
        <v>334</v>
      </c>
      <c r="AC865" s="12" t="s">
        <v>334</v>
      </c>
      <c r="AD865" s="12" t="s">
        <v>334</v>
      </c>
      <c r="AE865" s="12" t="s">
        <v>334</v>
      </c>
      <c r="AF865" s="12" t="s">
        <v>334</v>
      </c>
      <c r="AG865" s="12" t="s">
        <v>334</v>
      </c>
      <c r="AH865" s="13">
        <v>31.9</v>
      </c>
      <c r="AI865" s="12" t="s">
        <v>334</v>
      </c>
      <c r="AJ865" s="12" t="s">
        <v>334</v>
      </c>
      <c r="AK865" s="12" t="s">
        <v>334</v>
      </c>
      <c r="AL865" s="12" t="s">
        <v>334</v>
      </c>
    </row>
    <row r="866" spans="1:38" x14ac:dyDescent="0.2">
      <c r="A866" s="11" t="s">
        <v>297</v>
      </c>
      <c r="B866" s="12" t="s">
        <v>334</v>
      </c>
      <c r="C866" s="12" t="s">
        <v>334</v>
      </c>
      <c r="D866" s="12" t="s">
        <v>334</v>
      </c>
      <c r="E866" s="12" t="s">
        <v>334</v>
      </c>
      <c r="F866" s="12" t="s">
        <v>334</v>
      </c>
      <c r="G866" s="12" t="s">
        <v>334</v>
      </c>
      <c r="H866" s="12" t="s">
        <v>334</v>
      </c>
      <c r="I866" s="12" t="s">
        <v>334</v>
      </c>
      <c r="J866" s="12" t="s">
        <v>334</v>
      </c>
      <c r="K866" s="12" t="s">
        <v>334</v>
      </c>
      <c r="L866" s="12" t="s">
        <v>334</v>
      </c>
      <c r="M866" s="12" t="s">
        <v>334</v>
      </c>
      <c r="N866" s="12" t="s">
        <v>334</v>
      </c>
      <c r="O866" s="12" t="s">
        <v>334</v>
      </c>
      <c r="P866" s="13">
        <v>24.5</v>
      </c>
      <c r="Q866" s="13">
        <v>24.9</v>
      </c>
      <c r="R866" s="13">
        <v>43.1</v>
      </c>
      <c r="S866" s="13">
        <v>42.7</v>
      </c>
      <c r="T866" s="13">
        <v>27.3</v>
      </c>
      <c r="U866" s="13">
        <v>27.8</v>
      </c>
      <c r="V866" s="12" t="s">
        <v>334</v>
      </c>
      <c r="W866" s="12" t="s">
        <v>334</v>
      </c>
      <c r="X866" s="13">
        <v>34.799999999999997</v>
      </c>
      <c r="Y866" s="13">
        <v>20.5</v>
      </c>
      <c r="Z866" s="13">
        <v>22.2</v>
      </c>
      <c r="AA866" s="12" t="s">
        <v>334</v>
      </c>
      <c r="AB866" s="12" t="s">
        <v>334</v>
      </c>
      <c r="AC866" s="12" t="s">
        <v>334</v>
      </c>
      <c r="AD866" s="12" t="s">
        <v>334</v>
      </c>
      <c r="AE866" s="12" t="s">
        <v>334</v>
      </c>
      <c r="AF866" s="12" t="s">
        <v>334</v>
      </c>
      <c r="AG866" s="12" t="s">
        <v>334</v>
      </c>
      <c r="AH866" s="13">
        <v>31.9</v>
      </c>
      <c r="AI866" s="12" t="s">
        <v>334</v>
      </c>
      <c r="AJ866" s="12" t="s">
        <v>334</v>
      </c>
      <c r="AK866" s="12" t="s">
        <v>334</v>
      </c>
      <c r="AL866" s="12" t="s">
        <v>334</v>
      </c>
    </row>
    <row r="867" spans="1:38" x14ac:dyDescent="0.2">
      <c r="A867" s="11" t="s">
        <v>298</v>
      </c>
      <c r="B867" s="12" t="s">
        <v>334</v>
      </c>
      <c r="C867" s="12" t="s">
        <v>334</v>
      </c>
      <c r="D867" s="12" t="s">
        <v>334</v>
      </c>
      <c r="E867" s="12" t="s">
        <v>334</v>
      </c>
      <c r="F867" s="12" t="s">
        <v>334</v>
      </c>
      <c r="G867" s="12" t="s">
        <v>334</v>
      </c>
      <c r="H867" s="12" t="s">
        <v>334</v>
      </c>
      <c r="I867" s="12" t="s">
        <v>334</v>
      </c>
      <c r="J867" s="12" t="s">
        <v>334</v>
      </c>
      <c r="K867" s="12" t="s">
        <v>334</v>
      </c>
      <c r="L867" s="12" t="s">
        <v>334</v>
      </c>
      <c r="M867" s="12" t="s">
        <v>334</v>
      </c>
      <c r="N867" s="12" t="s">
        <v>334</v>
      </c>
      <c r="O867" s="12" t="s">
        <v>334</v>
      </c>
      <c r="P867" s="12" t="s">
        <v>334</v>
      </c>
      <c r="Q867" s="12" t="s">
        <v>334</v>
      </c>
      <c r="R867" s="12" t="s">
        <v>334</v>
      </c>
      <c r="S867" s="13">
        <v>47.5</v>
      </c>
      <c r="T867" s="12" t="s">
        <v>334</v>
      </c>
      <c r="U867" s="12" t="s">
        <v>334</v>
      </c>
      <c r="V867" s="12" t="s">
        <v>334</v>
      </c>
      <c r="W867" s="12" t="s">
        <v>334</v>
      </c>
      <c r="X867" s="13">
        <v>35.4</v>
      </c>
      <c r="Y867" s="12" t="s">
        <v>334</v>
      </c>
      <c r="Z867" s="12" t="s">
        <v>334</v>
      </c>
      <c r="AA867" s="12" t="s">
        <v>334</v>
      </c>
      <c r="AB867" s="12" t="s">
        <v>334</v>
      </c>
      <c r="AC867" s="12" t="s">
        <v>334</v>
      </c>
      <c r="AD867" s="12" t="s">
        <v>334</v>
      </c>
      <c r="AE867" s="12" t="s">
        <v>334</v>
      </c>
      <c r="AF867" s="12" t="s">
        <v>334</v>
      </c>
      <c r="AG867" s="12" t="s">
        <v>334</v>
      </c>
      <c r="AH867" s="12" t="s">
        <v>334</v>
      </c>
      <c r="AI867" s="12" t="s">
        <v>334</v>
      </c>
      <c r="AJ867" s="12" t="s">
        <v>334</v>
      </c>
      <c r="AK867" s="12" t="s">
        <v>334</v>
      </c>
      <c r="AL867" s="12" t="s">
        <v>334</v>
      </c>
    </row>
    <row r="868" spans="1:38" x14ac:dyDescent="0.2">
      <c r="A868" s="11" t="s">
        <v>299</v>
      </c>
      <c r="B868" s="12" t="s">
        <v>334</v>
      </c>
      <c r="C868" s="12" t="s">
        <v>334</v>
      </c>
      <c r="D868" s="12" t="s">
        <v>334</v>
      </c>
      <c r="E868" s="12" t="s">
        <v>334</v>
      </c>
      <c r="F868" s="12" t="s">
        <v>334</v>
      </c>
      <c r="G868" s="12" t="s">
        <v>334</v>
      </c>
      <c r="H868" s="12" t="s">
        <v>334</v>
      </c>
      <c r="I868" s="12" t="s">
        <v>334</v>
      </c>
      <c r="J868" s="12" t="s">
        <v>334</v>
      </c>
      <c r="K868" s="12" t="s">
        <v>334</v>
      </c>
      <c r="L868" s="12" t="s">
        <v>334</v>
      </c>
      <c r="M868" s="12" t="s">
        <v>334</v>
      </c>
      <c r="N868" s="12" t="s">
        <v>334</v>
      </c>
      <c r="O868" s="12" t="s">
        <v>334</v>
      </c>
      <c r="P868" s="12" t="s">
        <v>334</v>
      </c>
      <c r="Q868" s="12" t="s">
        <v>334</v>
      </c>
      <c r="R868" s="13">
        <v>48.4</v>
      </c>
      <c r="S868" s="13">
        <v>47</v>
      </c>
      <c r="T868" s="12" t="s">
        <v>334</v>
      </c>
      <c r="U868" s="12" t="s">
        <v>334</v>
      </c>
      <c r="V868" s="12" t="s">
        <v>334</v>
      </c>
      <c r="W868" s="12" t="s">
        <v>334</v>
      </c>
      <c r="X868" s="12" t="s">
        <v>334</v>
      </c>
      <c r="Y868" s="12" t="s">
        <v>334</v>
      </c>
      <c r="Z868" s="12" t="s">
        <v>334</v>
      </c>
      <c r="AA868" s="12" t="s">
        <v>334</v>
      </c>
      <c r="AB868" s="12" t="s">
        <v>334</v>
      </c>
      <c r="AC868" s="12" t="s">
        <v>334</v>
      </c>
      <c r="AD868" s="12" t="s">
        <v>334</v>
      </c>
      <c r="AE868" s="12" t="s">
        <v>334</v>
      </c>
      <c r="AF868" s="12" t="s">
        <v>334</v>
      </c>
      <c r="AG868" s="12" t="s">
        <v>334</v>
      </c>
      <c r="AH868" s="12" t="s">
        <v>334</v>
      </c>
      <c r="AI868" s="12" t="s">
        <v>334</v>
      </c>
      <c r="AJ868" s="12" t="s">
        <v>334</v>
      </c>
      <c r="AK868" s="12" t="s">
        <v>334</v>
      </c>
      <c r="AL868" s="12" t="s">
        <v>334</v>
      </c>
    </row>
    <row r="869" spans="1:38" x14ac:dyDescent="0.2">
      <c r="A869" s="11" t="s">
        <v>300</v>
      </c>
      <c r="B869" s="12" t="s">
        <v>334</v>
      </c>
      <c r="C869" s="12" t="s">
        <v>334</v>
      </c>
      <c r="D869" s="12" t="s">
        <v>334</v>
      </c>
      <c r="E869" s="12" t="s">
        <v>334</v>
      </c>
      <c r="F869" s="12" t="s">
        <v>334</v>
      </c>
      <c r="G869" s="12" t="s">
        <v>334</v>
      </c>
      <c r="H869" s="12" t="s">
        <v>334</v>
      </c>
      <c r="I869" s="12" t="s">
        <v>334</v>
      </c>
      <c r="J869" s="12" t="s">
        <v>334</v>
      </c>
      <c r="K869" s="12" t="s">
        <v>334</v>
      </c>
      <c r="L869" s="12" t="s">
        <v>334</v>
      </c>
      <c r="M869" s="12" t="s">
        <v>334</v>
      </c>
      <c r="N869" s="12" t="s">
        <v>334</v>
      </c>
      <c r="O869" s="12" t="s">
        <v>334</v>
      </c>
      <c r="P869" s="12" t="s">
        <v>334</v>
      </c>
      <c r="Q869" s="12" t="s">
        <v>334</v>
      </c>
      <c r="R869" s="12" t="s">
        <v>334</v>
      </c>
      <c r="S869" s="13">
        <v>39.200000000000003</v>
      </c>
      <c r="T869" s="13">
        <v>39.1</v>
      </c>
      <c r="U869" s="12" t="s">
        <v>334</v>
      </c>
      <c r="V869" s="12" t="s">
        <v>334</v>
      </c>
      <c r="W869" s="12" t="s">
        <v>334</v>
      </c>
      <c r="X869" s="12" t="s">
        <v>334</v>
      </c>
      <c r="Y869" s="12" t="s">
        <v>334</v>
      </c>
      <c r="Z869" s="12" t="s">
        <v>334</v>
      </c>
      <c r="AA869" s="12" t="s">
        <v>334</v>
      </c>
      <c r="AB869" s="12" t="s">
        <v>334</v>
      </c>
      <c r="AC869" s="12" t="s">
        <v>334</v>
      </c>
      <c r="AD869" s="12" t="s">
        <v>334</v>
      </c>
      <c r="AE869" s="12" t="s">
        <v>334</v>
      </c>
      <c r="AF869" s="12" t="s">
        <v>334</v>
      </c>
      <c r="AG869" s="12" t="s">
        <v>334</v>
      </c>
      <c r="AH869" s="12" t="s">
        <v>334</v>
      </c>
      <c r="AI869" s="12" t="s">
        <v>334</v>
      </c>
      <c r="AJ869" s="12" t="s">
        <v>334</v>
      </c>
      <c r="AK869" s="12" t="s">
        <v>334</v>
      </c>
      <c r="AL869" s="12" t="s">
        <v>334</v>
      </c>
    </row>
    <row r="870" spans="1:38" x14ac:dyDescent="0.2">
      <c r="A870" s="11" t="s">
        <v>301</v>
      </c>
      <c r="B870" s="12" t="s">
        <v>334</v>
      </c>
      <c r="C870" s="12" t="s">
        <v>334</v>
      </c>
      <c r="D870" s="12" t="s">
        <v>334</v>
      </c>
      <c r="E870" s="12" t="s">
        <v>334</v>
      </c>
      <c r="F870" s="12" t="s">
        <v>334</v>
      </c>
      <c r="G870" s="12" t="s">
        <v>334</v>
      </c>
      <c r="H870" s="12" t="s">
        <v>334</v>
      </c>
      <c r="I870" s="12" t="s">
        <v>334</v>
      </c>
      <c r="J870" s="12" t="s">
        <v>334</v>
      </c>
      <c r="K870" s="12" t="s">
        <v>334</v>
      </c>
      <c r="L870" s="12" t="s">
        <v>334</v>
      </c>
      <c r="M870" s="12" t="s">
        <v>334</v>
      </c>
      <c r="N870" s="12" t="s">
        <v>334</v>
      </c>
      <c r="O870" s="12" t="s">
        <v>334</v>
      </c>
      <c r="P870" s="12" t="s">
        <v>334</v>
      </c>
      <c r="Q870" s="12" t="s">
        <v>334</v>
      </c>
      <c r="R870" s="12" t="s">
        <v>334</v>
      </c>
      <c r="S870" s="12" t="s">
        <v>334</v>
      </c>
      <c r="T870" s="12" t="s">
        <v>334</v>
      </c>
      <c r="U870" s="12" t="s">
        <v>334</v>
      </c>
      <c r="V870" s="12" t="s">
        <v>334</v>
      </c>
      <c r="W870" s="12" t="s">
        <v>334</v>
      </c>
      <c r="X870" s="12" t="s">
        <v>334</v>
      </c>
      <c r="Y870" s="12" t="s">
        <v>334</v>
      </c>
      <c r="Z870" s="12" t="s">
        <v>334</v>
      </c>
      <c r="AA870" s="12" t="s">
        <v>334</v>
      </c>
      <c r="AB870" s="12" t="s">
        <v>334</v>
      </c>
      <c r="AC870" s="12" t="s">
        <v>334</v>
      </c>
      <c r="AD870" s="12" t="s">
        <v>334</v>
      </c>
      <c r="AE870" s="12" t="s">
        <v>334</v>
      </c>
      <c r="AF870" s="12" t="s">
        <v>334</v>
      </c>
      <c r="AG870" s="12" t="s">
        <v>334</v>
      </c>
      <c r="AH870" s="12" t="s">
        <v>334</v>
      </c>
      <c r="AI870" s="12" t="s">
        <v>334</v>
      </c>
      <c r="AJ870" s="12" t="s">
        <v>334</v>
      </c>
      <c r="AK870" s="12" t="s">
        <v>334</v>
      </c>
      <c r="AL870" s="12" t="s">
        <v>334</v>
      </c>
    </row>
    <row r="871" spans="1:38" x14ac:dyDescent="0.2">
      <c r="A871" s="11" t="s">
        <v>302</v>
      </c>
      <c r="B871" s="12" t="s">
        <v>334</v>
      </c>
      <c r="C871" s="12" t="s">
        <v>334</v>
      </c>
      <c r="D871" s="12" t="s">
        <v>334</v>
      </c>
      <c r="E871" s="12" t="s">
        <v>334</v>
      </c>
      <c r="F871" s="12" t="s">
        <v>334</v>
      </c>
      <c r="G871" s="12" t="s">
        <v>334</v>
      </c>
      <c r="H871" s="12" t="s">
        <v>334</v>
      </c>
      <c r="I871" s="12" t="s">
        <v>334</v>
      </c>
      <c r="J871" s="12" t="s">
        <v>334</v>
      </c>
      <c r="K871" s="12" t="s">
        <v>334</v>
      </c>
      <c r="L871" s="12" t="s">
        <v>334</v>
      </c>
      <c r="M871" s="12" t="s">
        <v>334</v>
      </c>
      <c r="N871" s="12" t="s">
        <v>334</v>
      </c>
      <c r="O871" s="12" t="s">
        <v>334</v>
      </c>
      <c r="P871" s="12" t="s">
        <v>334</v>
      </c>
      <c r="Q871" s="12" t="s">
        <v>334</v>
      </c>
      <c r="R871" s="12" t="s">
        <v>334</v>
      </c>
      <c r="S871" s="12" t="s">
        <v>334</v>
      </c>
      <c r="T871" s="12" t="s">
        <v>334</v>
      </c>
      <c r="U871" s="12" t="s">
        <v>334</v>
      </c>
      <c r="V871" s="12" t="s">
        <v>334</v>
      </c>
      <c r="W871" s="12" t="s">
        <v>334</v>
      </c>
      <c r="X871" s="12" t="s">
        <v>334</v>
      </c>
      <c r="Y871" s="12" t="s">
        <v>334</v>
      </c>
      <c r="Z871" s="12" t="s">
        <v>334</v>
      </c>
      <c r="AA871" s="12" t="s">
        <v>334</v>
      </c>
      <c r="AB871" s="12" t="s">
        <v>334</v>
      </c>
      <c r="AC871" s="12" t="s">
        <v>334</v>
      </c>
      <c r="AD871" s="12" t="s">
        <v>334</v>
      </c>
      <c r="AE871" s="12" t="s">
        <v>334</v>
      </c>
      <c r="AF871" s="12" t="s">
        <v>334</v>
      </c>
      <c r="AG871" s="12" t="s">
        <v>334</v>
      </c>
      <c r="AH871" s="12" t="s">
        <v>334</v>
      </c>
      <c r="AI871" s="12" t="s">
        <v>334</v>
      </c>
      <c r="AJ871" s="12" t="s">
        <v>334</v>
      </c>
      <c r="AK871" s="12" t="s">
        <v>334</v>
      </c>
      <c r="AL871" s="12" t="s">
        <v>334</v>
      </c>
    </row>
    <row r="872" spans="1:38" x14ac:dyDescent="0.2">
      <c r="A872" s="11" t="s">
        <v>303</v>
      </c>
      <c r="B872" s="12" t="s">
        <v>334</v>
      </c>
      <c r="C872" s="12" t="s">
        <v>334</v>
      </c>
      <c r="D872" s="12" t="s">
        <v>334</v>
      </c>
      <c r="E872" s="12" t="s">
        <v>334</v>
      </c>
      <c r="F872" s="12" t="s">
        <v>334</v>
      </c>
      <c r="G872" s="12" t="s">
        <v>334</v>
      </c>
      <c r="H872" s="12" t="s">
        <v>334</v>
      </c>
      <c r="I872" s="12" t="s">
        <v>334</v>
      </c>
      <c r="J872" s="12" t="s">
        <v>334</v>
      </c>
      <c r="K872" s="12" t="s">
        <v>334</v>
      </c>
      <c r="L872" s="12" t="s">
        <v>334</v>
      </c>
      <c r="M872" s="12" t="s">
        <v>334</v>
      </c>
      <c r="N872" s="12" t="s">
        <v>334</v>
      </c>
      <c r="O872" s="12" t="s">
        <v>334</v>
      </c>
      <c r="P872" s="12" t="s">
        <v>334</v>
      </c>
      <c r="Q872" s="12" t="s">
        <v>334</v>
      </c>
      <c r="R872" s="12" t="s">
        <v>334</v>
      </c>
      <c r="S872" s="12" t="s">
        <v>334</v>
      </c>
      <c r="T872" s="12" t="s">
        <v>334</v>
      </c>
      <c r="U872" s="12" t="s">
        <v>334</v>
      </c>
      <c r="V872" s="12" t="s">
        <v>334</v>
      </c>
      <c r="W872" s="12" t="s">
        <v>334</v>
      </c>
      <c r="X872" s="12" t="s">
        <v>334</v>
      </c>
      <c r="Y872" s="12" t="s">
        <v>334</v>
      </c>
      <c r="Z872" s="12" t="s">
        <v>334</v>
      </c>
      <c r="AA872" s="12" t="s">
        <v>334</v>
      </c>
      <c r="AB872" s="12" t="s">
        <v>334</v>
      </c>
      <c r="AC872" s="12" t="s">
        <v>334</v>
      </c>
      <c r="AD872" s="12" t="s">
        <v>334</v>
      </c>
      <c r="AE872" s="12" t="s">
        <v>334</v>
      </c>
      <c r="AF872" s="12" t="s">
        <v>334</v>
      </c>
      <c r="AG872" s="12" t="s">
        <v>334</v>
      </c>
      <c r="AH872" s="12" t="s">
        <v>334</v>
      </c>
      <c r="AI872" s="12" t="s">
        <v>334</v>
      </c>
      <c r="AJ872" s="12" t="s">
        <v>334</v>
      </c>
      <c r="AK872" s="12" t="s">
        <v>334</v>
      </c>
      <c r="AL872" s="12" t="s">
        <v>334</v>
      </c>
    </row>
    <row r="873" spans="1:38" x14ac:dyDescent="0.2">
      <c r="A873" s="11" t="s">
        <v>304</v>
      </c>
      <c r="B873" s="12" t="s">
        <v>334</v>
      </c>
      <c r="C873" s="12" t="s">
        <v>334</v>
      </c>
      <c r="D873" s="12" t="s">
        <v>334</v>
      </c>
      <c r="E873" s="12" t="s">
        <v>334</v>
      </c>
      <c r="F873" s="12" t="s">
        <v>334</v>
      </c>
      <c r="G873" s="12" t="s">
        <v>334</v>
      </c>
      <c r="H873" s="12" t="s">
        <v>334</v>
      </c>
      <c r="I873" s="12" t="s">
        <v>334</v>
      </c>
      <c r="J873" s="12" t="s">
        <v>334</v>
      </c>
      <c r="K873" s="12" t="s">
        <v>334</v>
      </c>
      <c r="L873" s="12" t="s">
        <v>334</v>
      </c>
      <c r="M873" s="12" t="s">
        <v>334</v>
      </c>
      <c r="N873" s="12" t="s">
        <v>334</v>
      </c>
      <c r="O873" s="12" t="s">
        <v>334</v>
      </c>
      <c r="P873" s="12" t="s">
        <v>334</v>
      </c>
      <c r="Q873" s="12" t="s">
        <v>334</v>
      </c>
      <c r="R873" s="12" t="s">
        <v>334</v>
      </c>
      <c r="S873" s="12" t="s">
        <v>334</v>
      </c>
      <c r="T873" s="12" t="s">
        <v>334</v>
      </c>
      <c r="U873" s="12" t="s">
        <v>334</v>
      </c>
      <c r="V873" s="12" t="s">
        <v>334</v>
      </c>
      <c r="W873" s="12" t="s">
        <v>334</v>
      </c>
      <c r="X873" s="12" t="s">
        <v>334</v>
      </c>
      <c r="Y873" s="12" t="s">
        <v>334</v>
      </c>
      <c r="Z873" s="12" t="s">
        <v>334</v>
      </c>
      <c r="AA873" s="12" t="s">
        <v>334</v>
      </c>
      <c r="AB873" s="12" t="s">
        <v>334</v>
      </c>
      <c r="AC873" s="12" t="s">
        <v>334</v>
      </c>
      <c r="AD873" s="12" t="s">
        <v>334</v>
      </c>
      <c r="AE873" s="12" t="s">
        <v>334</v>
      </c>
      <c r="AF873" s="12" t="s">
        <v>334</v>
      </c>
      <c r="AG873" s="12" t="s">
        <v>334</v>
      </c>
      <c r="AH873" s="12" t="s">
        <v>334</v>
      </c>
      <c r="AI873" s="12" t="s">
        <v>334</v>
      </c>
      <c r="AJ873" s="12" t="s">
        <v>334</v>
      </c>
      <c r="AK873" s="12" t="s">
        <v>334</v>
      </c>
      <c r="AL873" s="12" t="s">
        <v>334</v>
      </c>
    </row>
    <row r="874" spans="1:38" x14ac:dyDescent="0.2">
      <c r="A874" s="11" t="s">
        <v>305</v>
      </c>
      <c r="B874" s="12" t="s">
        <v>334</v>
      </c>
      <c r="C874" s="12" t="s">
        <v>334</v>
      </c>
      <c r="D874" s="12" t="s">
        <v>334</v>
      </c>
      <c r="E874" s="12" t="s">
        <v>334</v>
      </c>
      <c r="F874" s="12" t="s">
        <v>334</v>
      </c>
      <c r="G874" s="12" t="s">
        <v>334</v>
      </c>
      <c r="H874" s="12" t="s">
        <v>334</v>
      </c>
      <c r="I874" s="12" t="s">
        <v>334</v>
      </c>
      <c r="J874" s="12" t="s">
        <v>334</v>
      </c>
      <c r="K874" s="12" t="s">
        <v>334</v>
      </c>
      <c r="L874" s="12" t="s">
        <v>334</v>
      </c>
      <c r="M874" s="12" t="s">
        <v>334</v>
      </c>
      <c r="N874" s="12" t="s">
        <v>334</v>
      </c>
      <c r="O874" s="12" t="s">
        <v>334</v>
      </c>
      <c r="P874" s="12" t="s">
        <v>334</v>
      </c>
      <c r="Q874" s="12" t="s">
        <v>334</v>
      </c>
      <c r="R874" s="12" t="s">
        <v>334</v>
      </c>
      <c r="S874" s="12" t="s">
        <v>334</v>
      </c>
      <c r="T874" s="12" t="s">
        <v>334</v>
      </c>
      <c r="U874" s="12" t="s">
        <v>334</v>
      </c>
      <c r="V874" s="12" t="s">
        <v>334</v>
      </c>
      <c r="W874" s="12" t="s">
        <v>334</v>
      </c>
      <c r="X874" s="13">
        <v>35.4</v>
      </c>
      <c r="Y874" s="12" t="s">
        <v>334</v>
      </c>
      <c r="Z874" s="12" t="s">
        <v>334</v>
      </c>
      <c r="AA874" s="12" t="s">
        <v>334</v>
      </c>
      <c r="AB874" s="12" t="s">
        <v>334</v>
      </c>
      <c r="AC874" s="12" t="s">
        <v>334</v>
      </c>
      <c r="AD874" s="12" t="s">
        <v>334</v>
      </c>
      <c r="AE874" s="12" t="s">
        <v>334</v>
      </c>
      <c r="AF874" s="12" t="s">
        <v>334</v>
      </c>
      <c r="AG874" s="12" t="s">
        <v>334</v>
      </c>
      <c r="AH874" s="12" t="s">
        <v>334</v>
      </c>
      <c r="AI874" s="12" t="s">
        <v>334</v>
      </c>
      <c r="AJ874" s="12" t="s">
        <v>334</v>
      </c>
      <c r="AK874" s="12" t="s">
        <v>334</v>
      </c>
      <c r="AL874" s="12" t="s">
        <v>334</v>
      </c>
    </row>
    <row r="875" spans="1:38" x14ac:dyDescent="0.2">
      <c r="A875" s="11" t="s">
        <v>306</v>
      </c>
      <c r="B875" s="12" t="s">
        <v>334</v>
      </c>
      <c r="C875" s="12" t="s">
        <v>334</v>
      </c>
      <c r="D875" s="12" t="s">
        <v>334</v>
      </c>
      <c r="E875" s="12" t="s">
        <v>334</v>
      </c>
      <c r="F875" s="12" t="s">
        <v>334</v>
      </c>
      <c r="G875" s="12" t="s">
        <v>334</v>
      </c>
      <c r="H875" s="12" t="s">
        <v>334</v>
      </c>
      <c r="I875" s="12" t="s">
        <v>334</v>
      </c>
      <c r="J875" s="12" t="s">
        <v>334</v>
      </c>
      <c r="K875" s="12" t="s">
        <v>334</v>
      </c>
      <c r="L875" s="12" t="s">
        <v>334</v>
      </c>
      <c r="M875" s="12" t="s">
        <v>334</v>
      </c>
      <c r="N875" s="12" t="s">
        <v>334</v>
      </c>
      <c r="O875" s="12" t="s">
        <v>334</v>
      </c>
      <c r="P875" s="12" t="s">
        <v>334</v>
      </c>
      <c r="Q875" s="12" t="s">
        <v>334</v>
      </c>
      <c r="R875" s="12" t="s">
        <v>334</v>
      </c>
      <c r="S875" s="12" t="s">
        <v>334</v>
      </c>
      <c r="T875" s="12" t="s">
        <v>334</v>
      </c>
      <c r="U875" s="12" t="s">
        <v>334</v>
      </c>
      <c r="V875" s="12" t="s">
        <v>334</v>
      </c>
      <c r="W875" s="12" t="s">
        <v>334</v>
      </c>
      <c r="X875" s="12" t="s">
        <v>334</v>
      </c>
      <c r="Y875" s="12" t="s">
        <v>334</v>
      </c>
      <c r="Z875" s="12" t="s">
        <v>334</v>
      </c>
      <c r="AA875" s="12" t="s">
        <v>334</v>
      </c>
      <c r="AB875" s="12" t="s">
        <v>334</v>
      </c>
      <c r="AC875" s="12" t="s">
        <v>334</v>
      </c>
      <c r="AD875" s="12" t="s">
        <v>334</v>
      </c>
      <c r="AE875" s="12" t="s">
        <v>334</v>
      </c>
      <c r="AF875" s="12" t="s">
        <v>334</v>
      </c>
      <c r="AG875" s="12" t="s">
        <v>334</v>
      </c>
      <c r="AH875" s="12" t="s">
        <v>334</v>
      </c>
      <c r="AI875" s="12" t="s">
        <v>334</v>
      </c>
      <c r="AJ875" s="12" t="s">
        <v>334</v>
      </c>
      <c r="AK875" s="12" t="s">
        <v>334</v>
      </c>
      <c r="AL875" s="12" t="s">
        <v>334</v>
      </c>
    </row>
    <row r="876" spans="1:38" x14ac:dyDescent="0.2">
      <c r="A876" s="11" t="s">
        <v>307</v>
      </c>
      <c r="B876" s="12" t="s">
        <v>334</v>
      </c>
      <c r="C876" s="12" t="s">
        <v>334</v>
      </c>
      <c r="D876" s="12" t="s">
        <v>334</v>
      </c>
      <c r="E876" s="12" t="s">
        <v>334</v>
      </c>
      <c r="F876" s="12" t="s">
        <v>334</v>
      </c>
      <c r="G876" s="12" t="s">
        <v>334</v>
      </c>
      <c r="H876" s="12" t="s">
        <v>334</v>
      </c>
      <c r="I876" s="12" t="s">
        <v>334</v>
      </c>
      <c r="J876" s="12" t="s">
        <v>334</v>
      </c>
      <c r="K876" s="12" t="s">
        <v>334</v>
      </c>
      <c r="L876" s="12" t="s">
        <v>334</v>
      </c>
      <c r="M876" s="12" t="s">
        <v>334</v>
      </c>
      <c r="N876" s="12" t="s">
        <v>334</v>
      </c>
      <c r="O876" s="12" t="s">
        <v>334</v>
      </c>
      <c r="P876" s="12" t="s">
        <v>334</v>
      </c>
      <c r="Q876" s="12" t="s">
        <v>334</v>
      </c>
      <c r="R876" s="12" t="s">
        <v>334</v>
      </c>
      <c r="S876" s="12" t="s">
        <v>334</v>
      </c>
      <c r="T876" s="12" t="s">
        <v>334</v>
      </c>
      <c r="U876" s="12" t="s">
        <v>334</v>
      </c>
      <c r="V876" s="12" t="s">
        <v>334</v>
      </c>
      <c r="W876" s="12" t="s">
        <v>334</v>
      </c>
      <c r="X876" s="12" t="s">
        <v>334</v>
      </c>
      <c r="Y876" s="12" t="s">
        <v>334</v>
      </c>
      <c r="Z876" s="12" t="s">
        <v>334</v>
      </c>
      <c r="AA876" s="12" t="s">
        <v>334</v>
      </c>
      <c r="AB876" s="12" t="s">
        <v>334</v>
      </c>
      <c r="AC876" s="12" t="s">
        <v>334</v>
      </c>
      <c r="AD876" s="12" t="s">
        <v>334</v>
      </c>
      <c r="AE876" s="12" t="s">
        <v>334</v>
      </c>
      <c r="AF876" s="12" t="s">
        <v>334</v>
      </c>
      <c r="AG876" s="12" t="s">
        <v>334</v>
      </c>
      <c r="AH876" s="12" t="s">
        <v>334</v>
      </c>
      <c r="AI876" s="12" t="s">
        <v>334</v>
      </c>
      <c r="AJ876" s="12" t="s">
        <v>334</v>
      </c>
      <c r="AK876" s="12" t="s">
        <v>334</v>
      </c>
      <c r="AL876" s="12" t="s">
        <v>334</v>
      </c>
    </row>
    <row r="877" spans="1:38" x14ac:dyDescent="0.2">
      <c r="A877" s="11" t="s">
        <v>308</v>
      </c>
      <c r="B877" s="12" t="s">
        <v>334</v>
      </c>
      <c r="C877" s="12" t="s">
        <v>334</v>
      </c>
      <c r="D877" s="12" t="s">
        <v>334</v>
      </c>
      <c r="E877" s="12" t="s">
        <v>334</v>
      </c>
      <c r="F877" s="12" t="s">
        <v>334</v>
      </c>
      <c r="G877" s="12" t="s">
        <v>334</v>
      </c>
      <c r="H877" s="12" t="s">
        <v>334</v>
      </c>
      <c r="I877" s="12" t="s">
        <v>334</v>
      </c>
      <c r="J877" s="12" t="s">
        <v>334</v>
      </c>
      <c r="K877" s="12" t="s">
        <v>334</v>
      </c>
      <c r="L877" s="12" t="s">
        <v>334</v>
      </c>
      <c r="M877" s="12" t="s">
        <v>334</v>
      </c>
      <c r="N877" s="12" t="s">
        <v>334</v>
      </c>
      <c r="O877" s="12" t="s">
        <v>334</v>
      </c>
      <c r="P877" s="12" t="s">
        <v>334</v>
      </c>
      <c r="Q877" s="12" t="s">
        <v>334</v>
      </c>
      <c r="R877" s="12" t="s">
        <v>334</v>
      </c>
      <c r="S877" s="12" t="s">
        <v>334</v>
      </c>
      <c r="T877" s="12" t="s">
        <v>334</v>
      </c>
      <c r="U877" s="12" t="s">
        <v>334</v>
      </c>
      <c r="V877" s="12" t="s">
        <v>334</v>
      </c>
      <c r="W877" s="12" t="s">
        <v>334</v>
      </c>
      <c r="X877" s="12" t="s">
        <v>334</v>
      </c>
      <c r="Y877" s="12" t="s">
        <v>334</v>
      </c>
      <c r="Z877" s="12" t="s">
        <v>334</v>
      </c>
      <c r="AA877" s="12" t="s">
        <v>334</v>
      </c>
      <c r="AB877" s="12" t="s">
        <v>334</v>
      </c>
      <c r="AC877" s="12" t="s">
        <v>334</v>
      </c>
      <c r="AD877" s="12" t="s">
        <v>334</v>
      </c>
      <c r="AE877" s="12" t="s">
        <v>334</v>
      </c>
      <c r="AF877" s="12" t="s">
        <v>334</v>
      </c>
      <c r="AG877" s="12" t="s">
        <v>334</v>
      </c>
      <c r="AH877" s="12" t="s">
        <v>334</v>
      </c>
      <c r="AI877" s="12" t="s">
        <v>334</v>
      </c>
      <c r="AJ877" s="12" t="s">
        <v>334</v>
      </c>
      <c r="AK877" s="12" t="s">
        <v>334</v>
      </c>
      <c r="AL877" s="12" t="s">
        <v>334</v>
      </c>
    </row>
    <row r="878" spans="1:38" x14ac:dyDescent="0.2">
      <c r="A878" s="11" t="s">
        <v>309</v>
      </c>
      <c r="B878" s="12" t="s">
        <v>334</v>
      </c>
      <c r="C878" s="12" t="s">
        <v>334</v>
      </c>
      <c r="D878" s="12" t="s">
        <v>334</v>
      </c>
      <c r="E878" s="12" t="s">
        <v>334</v>
      </c>
      <c r="F878" s="12" t="s">
        <v>334</v>
      </c>
      <c r="G878" s="12" t="s">
        <v>334</v>
      </c>
      <c r="H878" s="12" t="s">
        <v>334</v>
      </c>
      <c r="I878" s="12" t="s">
        <v>334</v>
      </c>
      <c r="J878" s="12" t="s">
        <v>334</v>
      </c>
      <c r="K878" s="12" t="s">
        <v>334</v>
      </c>
      <c r="L878" s="12" t="s">
        <v>334</v>
      </c>
      <c r="M878" s="12" t="s">
        <v>334</v>
      </c>
      <c r="N878" s="12" t="s">
        <v>334</v>
      </c>
      <c r="O878" s="12" t="s">
        <v>334</v>
      </c>
      <c r="P878" s="12" t="s">
        <v>334</v>
      </c>
      <c r="Q878" s="12" t="s">
        <v>334</v>
      </c>
      <c r="R878" s="12" t="s">
        <v>334</v>
      </c>
      <c r="S878" s="12" t="s">
        <v>334</v>
      </c>
      <c r="T878" s="12" t="s">
        <v>334</v>
      </c>
      <c r="U878" s="12" t="s">
        <v>334</v>
      </c>
      <c r="V878" s="12" t="s">
        <v>334</v>
      </c>
      <c r="W878" s="12" t="s">
        <v>334</v>
      </c>
      <c r="X878" s="12" t="s">
        <v>334</v>
      </c>
      <c r="Y878" s="12" t="s">
        <v>334</v>
      </c>
      <c r="Z878" s="12" t="s">
        <v>334</v>
      </c>
      <c r="AA878" s="12" t="s">
        <v>334</v>
      </c>
      <c r="AB878" s="12" t="s">
        <v>334</v>
      </c>
      <c r="AC878" s="12" t="s">
        <v>334</v>
      </c>
      <c r="AD878" s="12" t="s">
        <v>334</v>
      </c>
      <c r="AE878" s="12" t="s">
        <v>334</v>
      </c>
      <c r="AF878" s="12" t="s">
        <v>334</v>
      </c>
      <c r="AG878" s="12" t="s">
        <v>334</v>
      </c>
      <c r="AH878" s="12" t="s">
        <v>334</v>
      </c>
      <c r="AI878" s="12" t="s">
        <v>334</v>
      </c>
      <c r="AJ878" s="12" t="s">
        <v>334</v>
      </c>
      <c r="AK878" s="12" t="s">
        <v>334</v>
      </c>
      <c r="AL878" s="12" t="s">
        <v>334</v>
      </c>
    </row>
    <row r="879" spans="1:38" x14ac:dyDescent="0.2">
      <c r="A879" s="11" t="s">
        <v>310</v>
      </c>
      <c r="B879" s="12" t="s">
        <v>334</v>
      </c>
      <c r="C879" s="12" t="s">
        <v>334</v>
      </c>
      <c r="D879" s="12" t="s">
        <v>334</v>
      </c>
      <c r="E879" s="12" t="s">
        <v>334</v>
      </c>
      <c r="F879" s="12" t="s">
        <v>334</v>
      </c>
      <c r="G879" s="12" t="s">
        <v>334</v>
      </c>
      <c r="H879" s="12" t="s">
        <v>334</v>
      </c>
      <c r="I879" s="12" t="s">
        <v>334</v>
      </c>
      <c r="J879" s="12" t="s">
        <v>334</v>
      </c>
      <c r="K879" s="12" t="s">
        <v>334</v>
      </c>
      <c r="L879" s="12" t="s">
        <v>334</v>
      </c>
      <c r="M879" s="12" t="s">
        <v>334</v>
      </c>
      <c r="N879" s="12" t="s">
        <v>334</v>
      </c>
      <c r="O879" s="12" t="s">
        <v>334</v>
      </c>
      <c r="P879" s="12" t="s">
        <v>334</v>
      </c>
      <c r="Q879" s="12" t="s">
        <v>334</v>
      </c>
      <c r="R879" s="12" t="s">
        <v>334</v>
      </c>
      <c r="S879" s="12" t="s">
        <v>334</v>
      </c>
      <c r="T879" s="12" t="s">
        <v>334</v>
      </c>
      <c r="U879" s="12" t="s">
        <v>334</v>
      </c>
      <c r="V879" s="12" t="s">
        <v>334</v>
      </c>
      <c r="W879" s="12" t="s">
        <v>334</v>
      </c>
      <c r="X879" s="12" t="s">
        <v>334</v>
      </c>
      <c r="Y879" s="12" t="s">
        <v>334</v>
      </c>
      <c r="Z879" s="12" t="s">
        <v>334</v>
      </c>
      <c r="AA879" s="12" t="s">
        <v>334</v>
      </c>
      <c r="AB879" s="12" t="s">
        <v>334</v>
      </c>
      <c r="AC879" s="12" t="s">
        <v>334</v>
      </c>
      <c r="AD879" s="12" t="s">
        <v>334</v>
      </c>
      <c r="AE879" s="12" t="s">
        <v>334</v>
      </c>
      <c r="AF879" s="12" t="s">
        <v>334</v>
      </c>
      <c r="AG879" s="12" t="s">
        <v>334</v>
      </c>
      <c r="AH879" s="12" t="s">
        <v>334</v>
      </c>
      <c r="AI879" s="12" t="s">
        <v>334</v>
      </c>
      <c r="AJ879" s="12" t="s">
        <v>334</v>
      </c>
      <c r="AK879" s="12" t="s">
        <v>334</v>
      </c>
      <c r="AL879" s="12" t="s">
        <v>334</v>
      </c>
    </row>
    <row r="880" spans="1:38" x14ac:dyDescent="0.2">
      <c r="A880" s="11" t="s">
        <v>311</v>
      </c>
      <c r="B880" s="12" t="s">
        <v>334</v>
      </c>
      <c r="C880" s="12" t="s">
        <v>334</v>
      </c>
      <c r="D880" s="12" t="s">
        <v>334</v>
      </c>
      <c r="E880" s="12" t="s">
        <v>334</v>
      </c>
      <c r="F880" s="12" t="s">
        <v>334</v>
      </c>
      <c r="G880" s="12" t="s">
        <v>334</v>
      </c>
      <c r="H880" s="12" t="s">
        <v>334</v>
      </c>
      <c r="I880" s="12" t="s">
        <v>334</v>
      </c>
      <c r="J880" s="12" t="s">
        <v>334</v>
      </c>
      <c r="K880" s="12" t="s">
        <v>334</v>
      </c>
      <c r="L880" s="12" t="s">
        <v>334</v>
      </c>
      <c r="M880" s="12" t="s">
        <v>334</v>
      </c>
      <c r="N880" s="12" t="s">
        <v>334</v>
      </c>
      <c r="O880" s="12" t="s">
        <v>334</v>
      </c>
      <c r="P880" s="12" t="s">
        <v>334</v>
      </c>
      <c r="Q880" s="12" t="s">
        <v>334</v>
      </c>
      <c r="R880" s="12" t="s">
        <v>334</v>
      </c>
      <c r="S880" s="12" t="s">
        <v>334</v>
      </c>
      <c r="T880" s="12" t="s">
        <v>334</v>
      </c>
      <c r="U880" s="12" t="s">
        <v>334</v>
      </c>
      <c r="V880" s="12" t="s">
        <v>334</v>
      </c>
      <c r="W880" s="12" t="s">
        <v>334</v>
      </c>
      <c r="X880" s="12" t="s">
        <v>334</v>
      </c>
      <c r="Y880" s="12" t="s">
        <v>334</v>
      </c>
      <c r="Z880" s="12" t="s">
        <v>334</v>
      </c>
      <c r="AA880" s="12" t="s">
        <v>334</v>
      </c>
      <c r="AB880" s="12" t="s">
        <v>334</v>
      </c>
      <c r="AC880" s="12" t="s">
        <v>334</v>
      </c>
      <c r="AD880" s="12" t="s">
        <v>334</v>
      </c>
      <c r="AE880" s="12" t="s">
        <v>334</v>
      </c>
      <c r="AF880" s="12" t="s">
        <v>334</v>
      </c>
      <c r="AG880" s="12" t="s">
        <v>334</v>
      </c>
      <c r="AH880" s="12" t="s">
        <v>334</v>
      </c>
      <c r="AI880" s="12" t="s">
        <v>334</v>
      </c>
      <c r="AJ880" s="12" t="s">
        <v>334</v>
      </c>
      <c r="AK880" s="12" t="s">
        <v>334</v>
      </c>
      <c r="AL880" s="12" t="s">
        <v>334</v>
      </c>
    </row>
    <row r="881" spans="1:38" x14ac:dyDescent="0.2">
      <c r="A881" s="11" t="s">
        <v>312</v>
      </c>
      <c r="B881" s="12" t="s">
        <v>334</v>
      </c>
      <c r="C881" s="12" t="s">
        <v>334</v>
      </c>
      <c r="D881" s="12" t="s">
        <v>334</v>
      </c>
      <c r="E881" s="12" t="s">
        <v>334</v>
      </c>
      <c r="F881" s="12" t="s">
        <v>334</v>
      </c>
      <c r="G881" s="12" t="s">
        <v>334</v>
      </c>
      <c r="H881" s="12" t="s">
        <v>334</v>
      </c>
      <c r="I881" s="12" t="s">
        <v>334</v>
      </c>
      <c r="J881" s="12" t="s">
        <v>334</v>
      </c>
      <c r="K881" s="12" t="s">
        <v>334</v>
      </c>
      <c r="L881" s="12" t="s">
        <v>334</v>
      </c>
      <c r="M881" s="12" t="s">
        <v>334</v>
      </c>
      <c r="N881" s="12" t="s">
        <v>334</v>
      </c>
      <c r="O881" s="12" t="s">
        <v>334</v>
      </c>
      <c r="P881" s="12" t="s">
        <v>334</v>
      </c>
      <c r="Q881" s="12" t="s">
        <v>334</v>
      </c>
      <c r="R881" s="12" t="s">
        <v>334</v>
      </c>
      <c r="S881" s="12" t="s">
        <v>334</v>
      </c>
      <c r="T881" s="12" t="s">
        <v>334</v>
      </c>
      <c r="U881" s="12" t="s">
        <v>334</v>
      </c>
      <c r="V881" s="12" t="s">
        <v>334</v>
      </c>
      <c r="W881" s="12" t="s">
        <v>334</v>
      </c>
      <c r="X881" s="12" t="s">
        <v>334</v>
      </c>
      <c r="Y881" s="12" t="s">
        <v>334</v>
      </c>
      <c r="Z881" s="12" t="s">
        <v>334</v>
      </c>
      <c r="AA881" s="12" t="s">
        <v>334</v>
      </c>
      <c r="AB881" s="12" t="s">
        <v>334</v>
      </c>
      <c r="AC881" s="12" t="s">
        <v>334</v>
      </c>
      <c r="AD881" s="12" t="s">
        <v>334</v>
      </c>
      <c r="AE881" s="12" t="s">
        <v>334</v>
      </c>
      <c r="AF881" s="12" t="s">
        <v>334</v>
      </c>
      <c r="AG881" s="12" t="s">
        <v>334</v>
      </c>
      <c r="AH881" s="12" t="s">
        <v>334</v>
      </c>
      <c r="AI881" s="12" t="s">
        <v>334</v>
      </c>
      <c r="AJ881" s="12" t="s">
        <v>334</v>
      </c>
      <c r="AK881" s="12" t="s">
        <v>334</v>
      </c>
      <c r="AL881" s="12" t="s">
        <v>334</v>
      </c>
    </row>
    <row r="882" spans="1:38" x14ac:dyDescent="0.2">
      <c r="A882" s="11" t="s">
        <v>313</v>
      </c>
      <c r="B882" s="12" t="s">
        <v>334</v>
      </c>
      <c r="C882" s="12" t="s">
        <v>334</v>
      </c>
      <c r="D882" s="12" t="s">
        <v>334</v>
      </c>
      <c r="E882" s="12" t="s">
        <v>334</v>
      </c>
      <c r="F882" s="12" t="s">
        <v>334</v>
      </c>
      <c r="G882" s="12" t="s">
        <v>334</v>
      </c>
      <c r="H882" s="12" t="s">
        <v>334</v>
      </c>
      <c r="I882" s="12" t="s">
        <v>334</v>
      </c>
      <c r="J882" s="12" t="s">
        <v>334</v>
      </c>
      <c r="K882" s="12" t="s">
        <v>334</v>
      </c>
      <c r="L882" s="12" t="s">
        <v>334</v>
      </c>
      <c r="M882" s="12" t="s">
        <v>334</v>
      </c>
      <c r="N882" s="12" t="s">
        <v>334</v>
      </c>
      <c r="O882" s="12" t="s">
        <v>334</v>
      </c>
      <c r="P882" s="12" t="s">
        <v>334</v>
      </c>
      <c r="Q882" s="12" t="s">
        <v>334</v>
      </c>
      <c r="R882" s="13">
        <v>35.5</v>
      </c>
      <c r="S882" s="12" t="s">
        <v>334</v>
      </c>
      <c r="T882" s="12" t="s">
        <v>334</v>
      </c>
      <c r="U882" s="12" t="s">
        <v>334</v>
      </c>
      <c r="V882" s="12" t="s">
        <v>334</v>
      </c>
      <c r="W882" s="12" t="s">
        <v>334</v>
      </c>
      <c r="X882" s="12" t="s">
        <v>334</v>
      </c>
      <c r="Y882" s="12" t="s">
        <v>334</v>
      </c>
      <c r="Z882" s="12" t="s">
        <v>334</v>
      </c>
      <c r="AA882" s="12" t="s">
        <v>334</v>
      </c>
      <c r="AB882" s="12" t="s">
        <v>334</v>
      </c>
      <c r="AC882" s="12" t="s">
        <v>334</v>
      </c>
      <c r="AD882" s="12" t="s">
        <v>334</v>
      </c>
      <c r="AE882" s="12" t="s">
        <v>334</v>
      </c>
      <c r="AF882" s="12" t="s">
        <v>334</v>
      </c>
      <c r="AG882" s="12" t="s">
        <v>334</v>
      </c>
      <c r="AH882" s="12" t="s">
        <v>334</v>
      </c>
      <c r="AI882" s="12" t="s">
        <v>334</v>
      </c>
      <c r="AJ882" s="12" t="s">
        <v>334</v>
      </c>
      <c r="AK882" s="12" t="s">
        <v>334</v>
      </c>
      <c r="AL882" s="12" t="s">
        <v>334</v>
      </c>
    </row>
    <row r="883" spans="1:38" x14ac:dyDescent="0.2">
      <c r="A883" s="11" t="s">
        <v>314</v>
      </c>
      <c r="B883" s="12" t="s">
        <v>334</v>
      </c>
      <c r="C883" s="12" t="s">
        <v>334</v>
      </c>
      <c r="D883" s="12" t="s">
        <v>334</v>
      </c>
      <c r="E883" s="12" t="s">
        <v>334</v>
      </c>
      <c r="F883" s="12" t="s">
        <v>334</v>
      </c>
      <c r="G883" s="12" t="s">
        <v>334</v>
      </c>
      <c r="H883" s="12" t="s">
        <v>334</v>
      </c>
      <c r="I883" s="12" t="s">
        <v>334</v>
      </c>
      <c r="J883" s="12" t="s">
        <v>334</v>
      </c>
      <c r="K883" s="12" t="s">
        <v>334</v>
      </c>
      <c r="L883" s="12" t="s">
        <v>334</v>
      </c>
      <c r="M883" s="12" t="s">
        <v>334</v>
      </c>
      <c r="N883" s="12" t="s">
        <v>334</v>
      </c>
      <c r="O883" s="12" t="s">
        <v>334</v>
      </c>
      <c r="P883" s="12" t="s">
        <v>334</v>
      </c>
      <c r="Q883" s="12" t="s">
        <v>334</v>
      </c>
      <c r="R883" s="12" t="s">
        <v>334</v>
      </c>
      <c r="S883" s="12" t="s">
        <v>334</v>
      </c>
      <c r="T883" s="12" t="s">
        <v>334</v>
      </c>
      <c r="U883" s="12" t="s">
        <v>334</v>
      </c>
      <c r="V883" s="12" t="s">
        <v>334</v>
      </c>
      <c r="W883" s="12" t="s">
        <v>334</v>
      </c>
      <c r="X883" s="12" t="s">
        <v>334</v>
      </c>
      <c r="Y883" s="12" t="s">
        <v>334</v>
      </c>
      <c r="Z883" s="12" t="s">
        <v>334</v>
      </c>
      <c r="AA883" s="12" t="s">
        <v>334</v>
      </c>
      <c r="AB883" s="12" t="s">
        <v>334</v>
      </c>
      <c r="AC883" s="12" t="s">
        <v>334</v>
      </c>
      <c r="AD883" s="12" t="s">
        <v>334</v>
      </c>
      <c r="AE883" s="12" t="s">
        <v>334</v>
      </c>
      <c r="AF883" s="12" t="s">
        <v>334</v>
      </c>
      <c r="AG883" s="12" t="s">
        <v>334</v>
      </c>
      <c r="AH883" s="12" t="s">
        <v>334</v>
      </c>
      <c r="AI883" s="12" t="s">
        <v>334</v>
      </c>
      <c r="AJ883" s="12" t="s">
        <v>334</v>
      </c>
      <c r="AK883" s="12" t="s">
        <v>334</v>
      </c>
      <c r="AL883" s="12" t="s">
        <v>334</v>
      </c>
    </row>
    <row r="884" spans="1:38" x14ac:dyDescent="0.2">
      <c r="A884" s="11" t="s">
        <v>315</v>
      </c>
      <c r="B884" s="12" t="s">
        <v>334</v>
      </c>
      <c r="C884" s="12" t="s">
        <v>334</v>
      </c>
      <c r="D884" s="12" t="s">
        <v>334</v>
      </c>
      <c r="E884" s="12" t="s">
        <v>334</v>
      </c>
      <c r="F884" s="12" t="s">
        <v>334</v>
      </c>
      <c r="G884" s="12" t="s">
        <v>334</v>
      </c>
      <c r="H884" s="12" t="s">
        <v>334</v>
      </c>
      <c r="I884" s="12" t="s">
        <v>334</v>
      </c>
      <c r="J884" s="12" t="s">
        <v>334</v>
      </c>
      <c r="K884" s="12" t="s">
        <v>334</v>
      </c>
      <c r="L884" s="12" t="s">
        <v>334</v>
      </c>
      <c r="M884" s="12" t="s">
        <v>334</v>
      </c>
      <c r="N884" s="12" t="s">
        <v>334</v>
      </c>
      <c r="O884" s="12" t="s">
        <v>334</v>
      </c>
      <c r="P884" s="12" t="s">
        <v>334</v>
      </c>
      <c r="Q884" s="12" t="s">
        <v>334</v>
      </c>
      <c r="R884" s="12" t="s">
        <v>334</v>
      </c>
      <c r="S884" s="12" t="s">
        <v>334</v>
      </c>
      <c r="T884" s="12" t="s">
        <v>334</v>
      </c>
      <c r="U884" s="12" t="s">
        <v>334</v>
      </c>
      <c r="V884" s="12" t="s">
        <v>334</v>
      </c>
      <c r="W884" s="12" t="s">
        <v>334</v>
      </c>
      <c r="X884" s="12" t="s">
        <v>334</v>
      </c>
      <c r="Y884" s="12" t="s">
        <v>334</v>
      </c>
      <c r="Z884" s="12" t="s">
        <v>334</v>
      </c>
      <c r="AA884" s="12" t="s">
        <v>334</v>
      </c>
      <c r="AB884" s="12" t="s">
        <v>334</v>
      </c>
      <c r="AC884" s="12" t="s">
        <v>334</v>
      </c>
      <c r="AD884" s="12" t="s">
        <v>334</v>
      </c>
      <c r="AE884" s="12" t="s">
        <v>334</v>
      </c>
      <c r="AF884" s="12" t="s">
        <v>334</v>
      </c>
      <c r="AG884" s="12" t="s">
        <v>334</v>
      </c>
      <c r="AH884" s="12" t="s">
        <v>334</v>
      </c>
      <c r="AI884" s="12" t="s">
        <v>334</v>
      </c>
      <c r="AJ884" s="12" t="s">
        <v>334</v>
      </c>
      <c r="AK884" s="12" t="s">
        <v>334</v>
      </c>
      <c r="AL884" s="12" t="s">
        <v>334</v>
      </c>
    </row>
    <row r="885" spans="1:38" x14ac:dyDescent="0.2">
      <c r="A885" s="11" t="s">
        <v>316</v>
      </c>
      <c r="B885" s="12" t="s">
        <v>334</v>
      </c>
      <c r="C885" s="12" t="s">
        <v>334</v>
      </c>
      <c r="D885" s="12" t="s">
        <v>334</v>
      </c>
      <c r="E885" s="12" t="s">
        <v>334</v>
      </c>
      <c r="F885" s="12" t="s">
        <v>334</v>
      </c>
      <c r="G885" s="12" t="s">
        <v>334</v>
      </c>
      <c r="H885" s="12" t="s">
        <v>334</v>
      </c>
      <c r="I885" s="12" t="s">
        <v>334</v>
      </c>
      <c r="J885" s="12" t="s">
        <v>334</v>
      </c>
      <c r="K885" s="12" t="s">
        <v>334</v>
      </c>
      <c r="L885" s="12" t="s">
        <v>334</v>
      </c>
      <c r="M885" s="12" t="s">
        <v>334</v>
      </c>
      <c r="N885" s="12" t="s">
        <v>334</v>
      </c>
      <c r="O885" s="12" t="s">
        <v>334</v>
      </c>
      <c r="P885" s="12" t="s">
        <v>334</v>
      </c>
      <c r="Q885" s="12" t="s">
        <v>334</v>
      </c>
      <c r="R885" s="12" t="s">
        <v>334</v>
      </c>
      <c r="S885" s="12" t="s">
        <v>334</v>
      </c>
      <c r="T885" s="12" t="s">
        <v>334</v>
      </c>
      <c r="U885" s="12" t="s">
        <v>334</v>
      </c>
      <c r="V885" s="12" t="s">
        <v>334</v>
      </c>
      <c r="W885" s="12" t="s">
        <v>334</v>
      </c>
      <c r="X885" s="12" t="s">
        <v>334</v>
      </c>
      <c r="Y885" s="12" t="s">
        <v>334</v>
      </c>
      <c r="Z885" s="12" t="s">
        <v>334</v>
      </c>
      <c r="AA885" s="12" t="s">
        <v>334</v>
      </c>
      <c r="AB885" s="12" t="s">
        <v>334</v>
      </c>
      <c r="AC885" s="12" t="s">
        <v>334</v>
      </c>
      <c r="AD885" s="12" t="s">
        <v>334</v>
      </c>
      <c r="AE885" s="12" t="s">
        <v>334</v>
      </c>
      <c r="AF885" s="12" t="s">
        <v>334</v>
      </c>
      <c r="AG885" s="12" t="s">
        <v>334</v>
      </c>
      <c r="AH885" s="12" t="s">
        <v>334</v>
      </c>
      <c r="AI885" s="12" t="s">
        <v>334</v>
      </c>
      <c r="AJ885" s="12" t="s">
        <v>334</v>
      </c>
      <c r="AK885" s="12" t="s">
        <v>334</v>
      </c>
      <c r="AL885" s="12" t="s">
        <v>334</v>
      </c>
    </row>
    <row r="886" spans="1:38" x14ac:dyDescent="0.2">
      <c r="A886" s="11" t="s">
        <v>317</v>
      </c>
      <c r="B886" s="12" t="s">
        <v>334</v>
      </c>
      <c r="C886" s="12" t="s">
        <v>334</v>
      </c>
      <c r="D886" s="12" t="s">
        <v>334</v>
      </c>
      <c r="E886" s="12" t="s">
        <v>334</v>
      </c>
      <c r="F886" s="12" t="s">
        <v>334</v>
      </c>
      <c r="G886" s="12" t="s">
        <v>334</v>
      </c>
      <c r="H886" s="12" t="s">
        <v>334</v>
      </c>
      <c r="I886" s="12" t="s">
        <v>334</v>
      </c>
      <c r="J886" s="12" t="s">
        <v>334</v>
      </c>
      <c r="K886" s="12" t="s">
        <v>334</v>
      </c>
      <c r="L886" s="12" t="s">
        <v>334</v>
      </c>
      <c r="M886" s="12" t="s">
        <v>334</v>
      </c>
      <c r="N886" s="12" t="s">
        <v>334</v>
      </c>
      <c r="O886" s="13">
        <v>24.6</v>
      </c>
      <c r="P886" s="13">
        <v>26.9</v>
      </c>
      <c r="Q886" s="13">
        <v>22.9</v>
      </c>
      <c r="R886" s="13">
        <v>27.7</v>
      </c>
      <c r="S886" s="12" t="s">
        <v>334</v>
      </c>
      <c r="T886" s="12" t="s">
        <v>334</v>
      </c>
      <c r="U886" s="12" t="s">
        <v>334</v>
      </c>
      <c r="V886" s="12" t="s">
        <v>334</v>
      </c>
      <c r="W886" s="12" t="s">
        <v>334</v>
      </c>
      <c r="X886" s="12" t="s">
        <v>334</v>
      </c>
      <c r="Y886" s="12" t="s">
        <v>334</v>
      </c>
      <c r="Z886" s="12" t="s">
        <v>334</v>
      </c>
      <c r="AA886" s="12" t="s">
        <v>334</v>
      </c>
      <c r="AB886" s="12" t="s">
        <v>334</v>
      </c>
      <c r="AC886" s="12" t="s">
        <v>334</v>
      </c>
      <c r="AD886" s="12" t="s">
        <v>334</v>
      </c>
      <c r="AE886" s="12" t="s">
        <v>334</v>
      </c>
      <c r="AF886" s="12" t="s">
        <v>334</v>
      </c>
      <c r="AG886" s="12" t="s">
        <v>334</v>
      </c>
      <c r="AH886" s="12" t="s">
        <v>334</v>
      </c>
      <c r="AI886" s="12" t="s">
        <v>334</v>
      </c>
      <c r="AJ886" s="12" t="s">
        <v>334</v>
      </c>
      <c r="AK886" s="12" t="s">
        <v>334</v>
      </c>
      <c r="AL886" s="12" t="s">
        <v>334</v>
      </c>
    </row>
    <row r="887" spans="1:38" x14ac:dyDescent="0.2">
      <c r="A887" s="11" t="s">
        <v>318</v>
      </c>
      <c r="B887" s="12" t="s">
        <v>334</v>
      </c>
      <c r="C887" s="12" t="s">
        <v>334</v>
      </c>
      <c r="D887" s="12" t="s">
        <v>334</v>
      </c>
      <c r="E887" s="12" t="s">
        <v>334</v>
      </c>
      <c r="F887" s="12" t="s">
        <v>334</v>
      </c>
      <c r="G887" s="12" t="s">
        <v>334</v>
      </c>
      <c r="H887" s="12" t="s">
        <v>334</v>
      </c>
      <c r="I887" s="12" t="s">
        <v>334</v>
      </c>
      <c r="J887" s="12" t="s">
        <v>334</v>
      </c>
      <c r="K887" s="12" t="s">
        <v>334</v>
      </c>
      <c r="L887" s="12" t="s">
        <v>334</v>
      </c>
      <c r="M887" s="12" t="s">
        <v>334</v>
      </c>
      <c r="N887" s="12" t="s">
        <v>334</v>
      </c>
      <c r="O887" s="12" t="s">
        <v>334</v>
      </c>
      <c r="P887" s="12" t="s">
        <v>334</v>
      </c>
      <c r="Q887" s="12" t="s">
        <v>334</v>
      </c>
      <c r="R887" s="12" t="s">
        <v>334</v>
      </c>
      <c r="S887" s="12" t="s">
        <v>334</v>
      </c>
      <c r="T887" s="12" t="s">
        <v>334</v>
      </c>
      <c r="U887" s="12" t="s">
        <v>334</v>
      </c>
      <c r="V887" s="12" t="s">
        <v>334</v>
      </c>
      <c r="W887" s="12" t="s">
        <v>334</v>
      </c>
      <c r="X887" s="12" t="s">
        <v>334</v>
      </c>
      <c r="Y887" s="12" t="s">
        <v>334</v>
      </c>
      <c r="Z887" s="12" t="s">
        <v>334</v>
      </c>
      <c r="AA887" s="12" t="s">
        <v>334</v>
      </c>
      <c r="AB887" s="12" t="s">
        <v>334</v>
      </c>
      <c r="AC887" s="12" t="s">
        <v>334</v>
      </c>
      <c r="AD887" s="12" t="s">
        <v>334</v>
      </c>
      <c r="AE887" s="12" t="s">
        <v>334</v>
      </c>
      <c r="AF887" s="12" t="s">
        <v>334</v>
      </c>
      <c r="AG887" s="12" t="s">
        <v>334</v>
      </c>
      <c r="AH887" s="12" t="s">
        <v>334</v>
      </c>
      <c r="AI887" s="12" t="s">
        <v>334</v>
      </c>
      <c r="AJ887" s="12" t="s">
        <v>334</v>
      </c>
      <c r="AK887" s="12" t="s">
        <v>334</v>
      </c>
      <c r="AL887" s="12" t="s">
        <v>334</v>
      </c>
    </row>
    <row r="888" spans="1:38" x14ac:dyDescent="0.2">
      <c r="A888" s="11" t="s">
        <v>319</v>
      </c>
      <c r="B888" s="12" t="s">
        <v>334</v>
      </c>
      <c r="C888" s="12" t="s">
        <v>334</v>
      </c>
      <c r="D888" s="12" t="s">
        <v>334</v>
      </c>
      <c r="E888" s="12" t="s">
        <v>334</v>
      </c>
      <c r="F888" s="12" t="s">
        <v>334</v>
      </c>
      <c r="G888" s="12" t="s">
        <v>334</v>
      </c>
      <c r="H888" s="12" t="s">
        <v>334</v>
      </c>
      <c r="I888" s="12" t="s">
        <v>334</v>
      </c>
      <c r="J888" s="12" t="s">
        <v>334</v>
      </c>
      <c r="K888" s="12" t="s">
        <v>334</v>
      </c>
      <c r="L888" s="12" t="s">
        <v>334</v>
      </c>
      <c r="M888" s="12" t="s">
        <v>334</v>
      </c>
      <c r="N888" s="12" t="s">
        <v>334</v>
      </c>
      <c r="O888" s="12" t="s">
        <v>334</v>
      </c>
      <c r="P888" s="12" t="s">
        <v>334</v>
      </c>
      <c r="Q888" s="12" t="s">
        <v>334</v>
      </c>
      <c r="R888" s="12" t="s">
        <v>334</v>
      </c>
      <c r="S888" s="12" t="s">
        <v>334</v>
      </c>
      <c r="T888" s="12" t="s">
        <v>334</v>
      </c>
      <c r="U888" s="12" t="s">
        <v>334</v>
      </c>
      <c r="V888" s="12" t="s">
        <v>334</v>
      </c>
      <c r="W888" s="12" t="s">
        <v>334</v>
      </c>
      <c r="X888" s="12" t="s">
        <v>334</v>
      </c>
      <c r="Y888" s="12" t="s">
        <v>334</v>
      </c>
      <c r="Z888" s="12" t="s">
        <v>334</v>
      </c>
      <c r="AA888" s="12" t="s">
        <v>334</v>
      </c>
      <c r="AB888" s="12" t="s">
        <v>334</v>
      </c>
      <c r="AC888" s="12" t="s">
        <v>334</v>
      </c>
      <c r="AD888" s="12" t="s">
        <v>334</v>
      </c>
      <c r="AE888" s="12" t="s">
        <v>334</v>
      </c>
      <c r="AF888" s="12" t="s">
        <v>334</v>
      </c>
      <c r="AG888" s="12" t="s">
        <v>334</v>
      </c>
      <c r="AH888" s="12" t="s">
        <v>334</v>
      </c>
      <c r="AI888" s="12" t="s">
        <v>334</v>
      </c>
      <c r="AJ888" s="12" t="s">
        <v>334</v>
      </c>
      <c r="AK888" s="12" t="s">
        <v>334</v>
      </c>
      <c r="AL888" s="12" t="s">
        <v>334</v>
      </c>
    </row>
    <row r="889" spans="1:38" x14ac:dyDescent="0.2">
      <c r="A889" s="11" t="s">
        <v>320</v>
      </c>
      <c r="B889" s="12" t="s">
        <v>334</v>
      </c>
      <c r="C889" s="12" t="s">
        <v>334</v>
      </c>
      <c r="D889" s="12" t="s">
        <v>334</v>
      </c>
      <c r="E889" s="12" t="s">
        <v>334</v>
      </c>
      <c r="F889" s="12" t="s">
        <v>334</v>
      </c>
      <c r="G889" s="12" t="s">
        <v>334</v>
      </c>
      <c r="H889" s="12" t="s">
        <v>334</v>
      </c>
      <c r="I889" s="12" t="s">
        <v>334</v>
      </c>
      <c r="J889" s="12" t="s">
        <v>334</v>
      </c>
      <c r="K889" s="12" t="s">
        <v>334</v>
      </c>
      <c r="L889" s="12" t="s">
        <v>334</v>
      </c>
      <c r="M889" s="12" t="s">
        <v>334</v>
      </c>
      <c r="N889" s="12" t="s">
        <v>334</v>
      </c>
      <c r="O889" s="12" t="s">
        <v>334</v>
      </c>
      <c r="P889" s="12" t="s">
        <v>334</v>
      </c>
      <c r="Q889" s="12" t="s">
        <v>334</v>
      </c>
      <c r="R889" s="12" t="s">
        <v>334</v>
      </c>
      <c r="S889" s="12" t="s">
        <v>334</v>
      </c>
      <c r="T889" s="12" t="s">
        <v>334</v>
      </c>
      <c r="U889" s="12" t="s">
        <v>334</v>
      </c>
      <c r="V889" s="12" t="s">
        <v>334</v>
      </c>
      <c r="W889" s="12" t="s">
        <v>334</v>
      </c>
      <c r="X889" s="12" t="s">
        <v>334</v>
      </c>
      <c r="Y889" s="12" t="s">
        <v>334</v>
      </c>
      <c r="Z889" s="12" t="s">
        <v>334</v>
      </c>
      <c r="AA889" s="12" t="s">
        <v>334</v>
      </c>
      <c r="AB889" s="12" t="s">
        <v>334</v>
      </c>
      <c r="AC889" s="12" t="s">
        <v>334</v>
      </c>
      <c r="AD889" s="12" t="s">
        <v>334</v>
      </c>
      <c r="AE889" s="12" t="s">
        <v>334</v>
      </c>
      <c r="AF889" s="12" t="s">
        <v>334</v>
      </c>
      <c r="AG889" s="12" t="s">
        <v>334</v>
      </c>
      <c r="AH889" s="12" t="s">
        <v>334</v>
      </c>
      <c r="AI889" s="12" t="s">
        <v>334</v>
      </c>
      <c r="AJ889" s="12" t="s">
        <v>334</v>
      </c>
      <c r="AK889" s="12" t="s">
        <v>334</v>
      </c>
      <c r="AL889" s="12" t="s">
        <v>334</v>
      </c>
    </row>
    <row r="890" spans="1:38" x14ac:dyDescent="0.2">
      <c r="A890" s="11" t="s">
        <v>321</v>
      </c>
      <c r="B890" s="12" t="s">
        <v>334</v>
      </c>
      <c r="C890" s="12" t="s">
        <v>334</v>
      </c>
      <c r="D890" s="12" t="s">
        <v>334</v>
      </c>
      <c r="E890" s="12" t="s">
        <v>334</v>
      </c>
      <c r="F890" s="12" t="s">
        <v>334</v>
      </c>
      <c r="G890" s="12" t="s">
        <v>334</v>
      </c>
      <c r="H890" s="12" t="s">
        <v>334</v>
      </c>
      <c r="I890" s="12" t="s">
        <v>334</v>
      </c>
      <c r="J890" s="12" t="s">
        <v>334</v>
      </c>
      <c r="K890" s="12" t="s">
        <v>334</v>
      </c>
      <c r="L890" s="12" t="s">
        <v>334</v>
      </c>
      <c r="M890" s="12" t="s">
        <v>334</v>
      </c>
      <c r="N890" s="12" t="s">
        <v>334</v>
      </c>
      <c r="O890" s="12" t="s">
        <v>334</v>
      </c>
      <c r="P890" s="12" t="s">
        <v>334</v>
      </c>
      <c r="Q890" s="12" t="s">
        <v>334</v>
      </c>
      <c r="R890" s="12" t="s">
        <v>334</v>
      </c>
      <c r="S890" s="12" t="s">
        <v>334</v>
      </c>
      <c r="T890" s="12" t="s">
        <v>334</v>
      </c>
      <c r="U890" s="12" t="s">
        <v>334</v>
      </c>
      <c r="V890" s="12" t="s">
        <v>334</v>
      </c>
      <c r="W890" s="12" t="s">
        <v>334</v>
      </c>
      <c r="X890" s="12" t="s">
        <v>334</v>
      </c>
      <c r="Y890" s="12" t="s">
        <v>334</v>
      </c>
      <c r="Z890" s="12" t="s">
        <v>334</v>
      </c>
      <c r="AA890" s="12" t="s">
        <v>334</v>
      </c>
      <c r="AB890" s="12" t="s">
        <v>334</v>
      </c>
      <c r="AC890" s="12" t="s">
        <v>334</v>
      </c>
      <c r="AD890" s="12" t="s">
        <v>334</v>
      </c>
      <c r="AE890" s="12" t="s">
        <v>334</v>
      </c>
      <c r="AF890" s="12" t="s">
        <v>334</v>
      </c>
      <c r="AG890" s="12" t="s">
        <v>334</v>
      </c>
      <c r="AH890" s="12" t="s">
        <v>334</v>
      </c>
      <c r="AI890" s="12" t="s">
        <v>334</v>
      </c>
      <c r="AJ890" s="12" t="s">
        <v>334</v>
      </c>
      <c r="AK890" s="12" t="s">
        <v>334</v>
      </c>
      <c r="AL890" s="12" t="s">
        <v>334</v>
      </c>
    </row>
    <row r="891" spans="1:38" x14ac:dyDescent="0.2">
      <c r="A891" s="11" t="s">
        <v>322</v>
      </c>
      <c r="B891" s="12" t="s">
        <v>334</v>
      </c>
      <c r="C891" s="12" t="s">
        <v>334</v>
      </c>
      <c r="D891" s="12" t="s">
        <v>334</v>
      </c>
      <c r="E891" s="12" t="s">
        <v>334</v>
      </c>
      <c r="F891" s="12" t="s">
        <v>334</v>
      </c>
      <c r="G891" s="12" t="s">
        <v>334</v>
      </c>
      <c r="H891" s="12" t="s">
        <v>334</v>
      </c>
      <c r="I891" s="12" t="s">
        <v>334</v>
      </c>
      <c r="J891" s="12" t="s">
        <v>334</v>
      </c>
      <c r="K891" s="12" t="s">
        <v>334</v>
      </c>
      <c r="L891" s="12" t="s">
        <v>334</v>
      </c>
      <c r="M891" s="12" t="s">
        <v>334</v>
      </c>
      <c r="N891" s="12" t="s">
        <v>334</v>
      </c>
      <c r="O891" s="12" t="s">
        <v>334</v>
      </c>
      <c r="P891" s="12" t="s">
        <v>334</v>
      </c>
      <c r="Q891" s="12" t="s">
        <v>334</v>
      </c>
      <c r="R891" s="12" t="s">
        <v>334</v>
      </c>
      <c r="S891" s="12" t="s">
        <v>334</v>
      </c>
      <c r="T891" s="12" t="s">
        <v>334</v>
      </c>
      <c r="U891" s="12" t="s">
        <v>334</v>
      </c>
      <c r="V891" s="12" t="s">
        <v>334</v>
      </c>
      <c r="W891" s="12" t="s">
        <v>334</v>
      </c>
      <c r="X891" s="12" t="s">
        <v>334</v>
      </c>
      <c r="Y891" s="12" t="s">
        <v>334</v>
      </c>
      <c r="Z891" s="12" t="s">
        <v>334</v>
      </c>
      <c r="AA891" s="12" t="s">
        <v>334</v>
      </c>
      <c r="AB891" s="12" t="s">
        <v>334</v>
      </c>
      <c r="AC891" s="12" t="s">
        <v>334</v>
      </c>
      <c r="AD891" s="12" t="s">
        <v>334</v>
      </c>
      <c r="AE891" s="12" t="s">
        <v>334</v>
      </c>
      <c r="AF891" s="12" t="s">
        <v>334</v>
      </c>
      <c r="AG891" s="12" t="s">
        <v>334</v>
      </c>
      <c r="AH891" s="12" t="s">
        <v>334</v>
      </c>
      <c r="AI891" s="12" t="s">
        <v>334</v>
      </c>
      <c r="AJ891" s="12" t="s">
        <v>334</v>
      </c>
      <c r="AK891" s="12" t="s">
        <v>334</v>
      </c>
      <c r="AL891" s="12" t="s">
        <v>334</v>
      </c>
    </row>
    <row r="892" spans="1:38" x14ac:dyDescent="0.2">
      <c r="A892" s="11" t="s">
        <v>323</v>
      </c>
      <c r="B892" s="12" t="s">
        <v>334</v>
      </c>
      <c r="C892" s="12" t="s">
        <v>334</v>
      </c>
      <c r="D892" s="12" t="s">
        <v>334</v>
      </c>
      <c r="E892" s="12" t="s">
        <v>334</v>
      </c>
      <c r="F892" s="12" t="s">
        <v>334</v>
      </c>
      <c r="G892" s="12" t="s">
        <v>334</v>
      </c>
      <c r="H892" s="12" t="s">
        <v>334</v>
      </c>
      <c r="I892" s="12" t="s">
        <v>334</v>
      </c>
      <c r="J892" s="12" t="s">
        <v>334</v>
      </c>
      <c r="K892" s="12" t="s">
        <v>334</v>
      </c>
      <c r="L892" s="12" t="s">
        <v>334</v>
      </c>
      <c r="M892" s="12" t="s">
        <v>334</v>
      </c>
      <c r="N892" s="12" t="s">
        <v>334</v>
      </c>
      <c r="O892" s="12" t="s">
        <v>334</v>
      </c>
      <c r="P892" s="12" t="s">
        <v>334</v>
      </c>
      <c r="Q892" s="13">
        <v>48.5</v>
      </c>
      <c r="R892" s="13">
        <v>49.3</v>
      </c>
      <c r="S892" s="13">
        <v>49.1</v>
      </c>
      <c r="T892" s="12" t="s">
        <v>334</v>
      </c>
      <c r="U892" s="12" t="s">
        <v>334</v>
      </c>
      <c r="V892" s="12" t="s">
        <v>334</v>
      </c>
      <c r="W892" s="12" t="s">
        <v>334</v>
      </c>
      <c r="X892" s="12" t="s">
        <v>334</v>
      </c>
      <c r="Y892" s="12" t="s">
        <v>334</v>
      </c>
      <c r="Z892" s="12" t="s">
        <v>334</v>
      </c>
      <c r="AA892" s="12" t="s">
        <v>334</v>
      </c>
      <c r="AB892" s="12" t="s">
        <v>334</v>
      </c>
      <c r="AC892" s="12" t="s">
        <v>334</v>
      </c>
      <c r="AD892" s="12" t="s">
        <v>334</v>
      </c>
      <c r="AE892" s="12" t="s">
        <v>334</v>
      </c>
      <c r="AF892" s="12" t="s">
        <v>334</v>
      </c>
      <c r="AG892" s="12" t="s">
        <v>334</v>
      </c>
      <c r="AH892" s="12" t="s">
        <v>334</v>
      </c>
      <c r="AI892" s="12" t="s">
        <v>334</v>
      </c>
      <c r="AJ892" s="12" t="s">
        <v>334</v>
      </c>
      <c r="AK892" s="12" t="s">
        <v>334</v>
      </c>
      <c r="AL892" s="12" t="s">
        <v>334</v>
      </c>
    </row>
    <row r="893" spans="1:38" x14ac:dyDescent="0.2">
      <c r="A893" s="11" t="s">
        <v>324</v>
      </c>
      <c r="B893" s="12" t="s">
        <v>334</v>
      </c>
      <c r="C893" s="12" t="s">
        <v>334</v>
      </c>
      <c r="D893" s="12" t="s">
        <v>334</v>
      </c>
      <c r="E893" s="12" t="s">
        <v>334</v>
      </c>
      <c r="F893" s="12" t="s">
        <v>334</v>
      </c>
      <c r="G893" s="12" t="s">
        <v>334</v>
      </c>
      <c r="H893" s="12" t="s">
        <v>334</v>
      </c>
      <c r="I893" s="12" t="s">
        <v>334</v>
      </c>
      <c r="J893" s="12" t="s">
        <v>334</v>
      </c>
      <c r="K893" s="12" t="s">
        <v>334</v>
      </c>
      <c r="L893" s="12" t="s">
        <v>334</v>
      </c>
      <c r="M893" s="12" t="s">
        <v>334</v>
      </c>
      <c r="N893" s="12" t="s">
        <v>334</v>
      </c>
      <c r="O893" s="12" t="s">
        <v>334</v>
      </c>
      <c r="P893" s="12" t="s">
        <v>334</v>
      </c>
      <c r="Q893" s="12" t="s">
        <v>334</v>
      </c>
      <c r="R893" s="12" t="s">
        <v>334</v>
      </c>
      <c r="S893" s="12" t="s">
        <v>334</v>
      </c>
      <c r="T893" s="12" t="s">
        <v>334</v>
      </c>
      <c r="U893" s="12" t="s">
        <v>334</v>
      </c>
      <c r="V893" s="12" t="s">
        <v>334</v>
      </c>
      <c r="W893" s="12" t="s">
        <v>334</v>
      </c>
      <c r="X893" s="12" t="s">
        <v>334</v>
      </c>
      <c r="Y893" s="12" t="s">
        <v>334</v>
      </c>
      <c r="Z893" s="12" t="s">
        <v>334</v>
      </c>
      <c r="AA893" s="12" t="s">
        <v>334</v>
      </c>
      <c r="AB893" s="12" t="s">
        <v>334</v>
      </c>
      <c r="AC893" s="12" t="s">
        <v>334</v>
      </c>
      <c r="AD893" s="12" t="s">
        <v>334</v>
      </c>
      <c r="AE893" s="12" t="s">
        <v>334</v>
      </c>
      <c r="AF893" s="12" t="s">
        <v>334</v>
      </c>
      <c r="AG893" s="12" t="s">
        <v>334</v>
      </c>
      <c r="AH893" s="12" t="s">
        <v>334</v>
      </c>
      <c r="AI893" s="12" t="s">
        <v>334</v>
      </c>
      <c r="AJ893" s="12" t="s">
        <v>334</v>
      </c>
      <c r="AK893" s="12" t="s">
        <v>334</v>
      </c>
      <c r="AL893" s="12" t="s">
        <v>334</v>
      </c>
    </row>
    <row r="894" spans="1:38" x14ac:dyDescent="0.2">
      <c r="A894" s="11" t="s">
        <v>325</v>
      </c>
      <c r="B894" s="12" t="s">
        <v>334</v>
      </c>
      <c r="C894" s="12" t="s">
        <v>334</v>
      </c>
      <c r="D894" s="12" t="s">
        <v>334</v>
      </c>
      <c r="E894" s="12" t="s">
        <v>334</v>
      </c>
      <c r="F894" s="12" t="s">
        <v>334</v>
      </c>
      <c r="G894" s="12" t="s">
        <v>334</v>
      </c>
      <c r="H894" s="12" t="s">
        <v>334</v>
      </c>
      <c r="I894" s="12" t="s">
        <v>334</v>
      </c>
      <c r="J894" s="12" t="s">
        <v>334</v>
      </c>
      <c r="K894" s="12" t="s">
        <v>334</v>
      </c>
      <c r="L894" s="12" t="s">
        <v>334</v>
      </c>
      <c r="M894" s="12" t="s">
        <v>334</v>
      </c>
      <c r="N894" s="12" t="s">
        <v>334</v>
      </c>
      <c r="O894" s="12" t="s">
        <v>334</v>
      </c>
      <c r="P894" s="13">
        <v>24.3</v>
      </c>
      <c r="Q894" s="13">
        <v>23.8</v>
      </c>
      <c r="R894" s="13">
        <v>23.9</v>
      </c>
      <c r="S894" s="13">
        <v>26.4</v>
      </c>
      <c r="T894" s="13">
        <v>26.3</v>
      </c>
      <c r="U894" s="13">
        <v>26.5</v>
      </c>
      <c r="V894" s="12" t="s">
        <v>334</v>
      </c>
      <c r="W894" s="12" t="s">
        <v>334</v>
      </c>
      <c r="X894" s="13">
        <v>19</v>
      </c>
      <c r="Y894" s="13">
        <v>16.7</v>
      </c>
      <c r="Z894" s="13">
        <v>17</v>
      </c>
      <c r="AA894" s="12" t="s">
        <v>334</v>
      </c>
      <c r="AB894" s="12" t="s">
        <v>334</v>
      </c>
      <c r="AC894" s="12" t="s">
        <v>334</v>
      </c>
      <c r="AD894" s="12" t="s">
        <v>334</v>
      </c>
      <c r="AE894" s="12" t="s">
        <v>334</v>
      </c>
      <c r="AF894" s="12" t="s">
        <v>334</v>
      </c>
      <c r="AG894" s="12" t="s">
        <v>334</v>
      </c>
      <c r="AH894" s="12" t="s">
        <v>334</v>
      </c>
      <c r="AI894" s="12" t="s">
        <v>334</v>
      </c>
      <c r="AJ894" s="12" t="s">
        <v>334</v>
      </c>
      <c r="AK894" s="12" t="s">
        <v>334</v>
      </c>
      <c r="AL894" s="12" t="s">
        <v>334</v>
      </c>
    </row>
    <row r="895" spans="1:38" x14ac:dyDescent="0.2">
      <c r="A895" s="11" t="s">
        <v>326</v>
      </c>
      <c r="B895" s="12" t="s">
        <v>334</v>
      </c>
      <c r="C895" s="12" t="s">
        <v>334</v>
      </c>
      <c r="D895" s="12" t="s">
        <v>334</v>
      </c>
      <c r="E895" s="12" t="s">
        <v>334</v>
      </c>
      <c r="F895" s="12" t="s">
        <v>334</v>
      </c>
      <c r="G895" s="12" t="s">
        <v>334</v>
      </c>
      <c r="H895" s="12" t="s">
        <v>334</v>
      </c>
      <c r="I895" s="12" t="s">
        <v>334</v>
      </c>
      <c r="J895" s="12" t="s">
        <v>334</v>
      </c>
      <c r="K895" s="13">
        <v>35.200000000000003</v>
      </c>
      <c r="L895" s="12" t="s">
        <v>334</v>
      </c>
      <c r="M895" s="12" t="s">
        <v>334</v>
      </c>
      <c r="N895" s="12" t="s">
        <v>334</v>
      </c>
      <c r="O895" s="12" t="s">
        <v>334</v>
      </c>
      <c r="P895" s="12" t="s">
        <v>334</v>
      </c>
      <c r="Q895" s="12" t="s">
        <v>334</v>
      </c>
      <c r="R895" s="12" t="s">
        <v>334</v>
      </c>
      <c r="S895" s="12" t="s">
        <v>334</v>
      </c>
      <c r="T895" s="12" t="s">
        <v>334</v>
      </c>
      <c r="U895" s="12" t="s">
        <v>334</v>
      </c>
      <c r="V895" s="12" t="s">
        <v>334</v>
      </c>
      <c r="W895" s="12" t="s">
        <v>334</v>
      </c>
      <c r="X895" s="12" t="s">
        <v>334</v>
      </c>
      <c r="Y895" s="12" t="s">
        <v>334</v>
      </c>
      <c r="Z895" s="12" t="s">
        <v>334</v>
      </c>
      <c r="AA895" s="12" t="s">
        <v>334</v>
      </c>
      <c r="AB895" s="12" t="s">
        <v>334</v>
      </c>
      <c r="AC895" s="12" t="s">
        <v>334</v>
      </c>
      <c r="AD895" s="12" t="s">
        <v>334</v>
      </c>
      <c r="AE895" s="12" t="s">
        <v>334</v>
      </c>
      <c r="AF895" s="13">
        <v>31.3</v>
      </c>
      <c r="AG895" s="12" t="s">
        <v>334</v>
      </c>
      <c r="AH895" s="13">
        <v>32.299999999999997</v>
      </c>
      <c r="AI895" s="12" t="s">
        <v>334</v>
      </c>
      <c r="AJ895" s="12" t="s">
        <v>334</v>
      </c>
      <c r="AK895" s="12" t="s">
        <v>334</v>
      </c>
      <c r="AL895" s="12" t="s">
        <v>334</v>
      </c>
    </row>
    <row r="896" spans="1:38" x14ac:dyDescent="0.2">
      <c r="A896" s="11" t="s">
        <v>327</v>
      </c>
      <c r="B896" s="12" t="s">
        <v>334</v>
      </c>
      <c r="C896" s="12" t="s">
        <v>334</v>
      </c>
      <c r="D896" s="12" t="s">
        <v>334</v>
      </c>
      <c r="E896" s="12" t="s">
        <v>334</v>
      </c>
      <c r="F896" s="12" t="s">
        <v>334</v>
      </c>
      <c r="G896" s="12" t="s">
        <v>334</v>
      </c>
      <c r="H896" s="12" t="s">
        <v>334</v>
      </c>
      <c r="I896" s="12" t="s">
        <v>334</v>
      </c>
      <c r="J896" s="12" t="s">
        <v>334</v>
      </c>
      <c r="K896" s="12" t="s">
        <v>334</v>
      </c>
      <c r="L896" s="12" t="s">
        <v>334</v>
      </c>
      <c r="M896" s="12" t="s">
        <v>334</v>
      </c>
      <c r="N896" s="12" t="s">
        <v>334</v>
      </c>
      <c r="O896" s="12" t="s">
        <v>334</v>
      </c>
      <c r="P896" s="12" t="s">
        <v>334</v>
      </c>
      <c r="Q896" s="12" t="s">
        <v>334</v>
      </c>
      <c r="R896" s="12" t="s">
        <v>334</v>
      </c>
      <c r="S896" s="12" t="s">
        <v>334</v>
      </c>
      <c r="T896" s="12" t="s">
        <v>334</v>
      </c>
      <c r="U896" s="12" t="s">
        <v>334</v>
      </c>
      <c r="V896" s="12" t="s">
        <v>334</v>
      </c>
      <c r="W896" s="12" t="s">
        <v>334</v>
      </c>
      <c r="X896" s="12" t="s">
        <v>334</v>
      </c>
      <c r="Y896" s="13">
        <v>24.2</v>
      </c>
      <c r="Z896" s="12" t="s">
        <v>334</v>
      </c>
      <c r="AA896" s="12" t="s">
        <v>334</v>
      </c>
      <c r="AB896" s="12" t="s">
        <v>334</v>
      </c>
      <c r="AC896" s="12" t="s">
        <v>334</v>
      </c>
      <c r="AD896" s="12" t="s">
        <v>334</v>
      </c>
      <c r="AE896" s="12" t="s">
        <v>334</v>
      </c>
      <c r="AF896" s="12" t="s">
        <v>334</v>
      </c>
      <c r="AG896" s="12" t="s">
        <v>334</v>
      </c>
      <c r="AH896" s="12" t="s">
        <v>334</v>
      </c>
      <c r="AI896" s="12" t="s">
        <v>334</v>
      </c>
      <c r="AJ896" s="12" t="s">
        <v>334</v>
      </c>
      <c r="AK896" s="12" t="s">
        <v>334</v>
      </c>
      <c r="AL896" s="12" t="s">
        <v>334</v>
      </c>
    </row>
    <row r="897" spans="1:38" x14ac:dyDescent="0.2">
      <c r="A897" s="11" t="s">
        <v>328</v>
      </c>
      <c r="B897" s="12" t="s">
        <v>334</v>
      </c>
      <c r="C897" s="12" t="s">
        <v>334</v>
      </c>
      <c r="D897" s="12" t="s">
        <v>334</v>
      </c>
      <c r="E897" s="12" t="s">
        <v>334</v>
      </c>
      <c r="F897" s="12" t="s">
        <v>334</v>
      </c>
      <c r="G897" s="12" t="s">
        <v>334</v>
      </c>
      <c r="H897" s="12" t="s">
        <v>334</v>
      </c>
      <c r="I897" s="12" t="s">
        <v>334</v>
      </c>
      <c r="J897" s="12" t="s">
        <v>334</v>
      </c>
      <c r="K897" s="12" t="s">
        <v>334</v>
      </c>
      <c r="L897" s="12" t="s">
        <v>334</v>
      </c>
      <c r="M897" s="12" t="s">
        <v>334</v>
      </c>
      <c r="N897" s="12" t="s">
        <v>334</v>
      </c>
      <c r="O897" s="12" t="s">
        <v>334</v>
      </c>
      <c r="P897" s="12" t="s">
        <v>334</v>
      </c>
      <c r="Q897" s="12" t="s">
        <v>334</v>
      </c>
      <c r="R897" s="12" t="s">
        <v>334</v>
      </c>
      <c r="S897" s="12" t="s">
        <v>334</v>
      </c>
      <c r="T897" s="12" t="s">
        <v>334</v>
      </c>
      <c r="U897" s="12" t="s">
        <v>334</v>
      </c>
      <c r="V897" s="12" t="s">
        <v>334</v>
      </c>
      <c r="W897" s="12" t="s">
        <v>334</v>
      </c>
      <c r="X897" s="12" t="s">
        <v>334</v>
      </c>
      <c r="Y897" s="12" t="s">
        <v>334</v>
      </c>
      <c r="Z897" s="12" t="s">
        <v>334</v>
      </c>
      <c r="AA897" s="12" t="s">
        <v>334</v>
      </c>
      <c r="AB897" s="12" t="s">
        <v>334</v>
      </c>
      <c r="AC897" s="12" t="s">
        <v>334</v>
      </c>
      <c r="AD897" s="12" t="s">
        <v>334</v>
      </c>
      <c r="AE897" s="12" t="s">
        <v>334</v>
      </c>
      <c r="AF897" s="12" t="s">
        <v>334</v>
      </c>
      <c r="AG897" s="12" t="s">
        <v>334</v>
      </c>
      <c r="AH897" s="12" t="s">
        <v>334</v>
      </c>
      <c r="AI897" s="12" t="s">
        <v>334</v>
      </c>
      <c r="AJ897" s="12" t="s">
        <v>334</v>
      </c>
      <c r="AK897" s="12" t="s">
        <v>334</v>
      </c>
      <c r="AL897" s="12" t="s">
        <v>334</v>
      </c>
    </row>
    <row r="898" spans="1:38" x14ac:dyDescent="0.2">
      <c r="A898" s="11" t="s">
        <v>329</v>
      </c>
      <c r="B898" s="12" t="s">
        <v>334</v>
      </c>
      <c r="C898" s="12" t="s">
        <v>334</v>
      </c>
      <c r="D898" s="12" t="s">
        <v>334</v>
      </c>
      <c r="E898" s="12" t="s">
        <v>334</v>
      </c>
      <c r="F898" s="12" t="s">
        <v>334</v>
      </c>
      <c r="G898" s="12" t="s">
        <v>334</v>
      </c>
      <c r="H898" s="12" t="s">
        <v>334</v>
      </c>
      <c r="I898" s="12" t="s">
        <v>334</v>
      </c>
      <c r="J898" s="12" t="s">
        <v>334</v>
      </c>
      <c r="K898" s="12" t="s">
        <v>334</v>
      </c>
      <c r="L898" s="12" t="s">
        <v>334</v>
      </c>
      <c r="M898" s="12" t="s">
        <v>334</v>
      </c>
      <c r="N898" s="12" t="s">
        <v>334</v>
      </c>
      <c r="O898" s="12" t="s">
        <v>334</v>
      </c>
      <c r="P898" s="12" t="s">
        <v>334</v>
      </c>
      <c r="Q898" s="12" t="s">
        <v>334</v>
      </c>
      <c r="R898" s="12" t="s">
        <v>334</v>
      </c>
      <c r="S898" s="12" t="s">
        <v>334</v>
      </c>
      <c r="T898" s="12" t="s">
        <v>334</v>
      </c>
      <c r="U898" s="12" t="s">
        <v>334</v>
      </c>
      <c r="V898" s="12" t="s">
        <v>334</v>
      </c>
      <c r="W898" s="12" t="s">
        <v>334</v>
      </c>
      <c r="X898" s="12" t="s">
        <v>334</v>
      </c>
      <c r="Y898" s="13">
        <v>11.3</v>
      </c>
      <c r="Z898" s="13">
        <v>20.2</v>
      </c>
      <c r="AA898" s="13">
        <v>11.1</v>
      </c>
      <c r="AB898" s="13">
        <v>18</v>
      </c>
      <c r="AC898" s="13">
        <v>16</v>
      </c>
      <c r="AD898" s="13">
        <v>15.7</v>
      </c>
      <c r="AE898" s="12" t="s">
        <v>334</v>
      </c>
      <c r="AF898" s="12" t="s">
        <v>334</v>
      </c>
      <c r="AG898" s="12" t="s">
        <v>334</v>
      </c>
      <c r="AH898" s="12" t="s">
        <v>334</v>
      </c>
      <c r="AI898" s="12" t="s">
        <v>334</v>
      </c>
      <c r="AJ898" s="12" t="s">
        <v>334</v>
      </c>
      <c r="AK898" s="12" t="s">
        <v>334</v>
      </c>
      <c r="AL898" s="12" t="s">
        <v>334</v>
      </c>
    </row>
    <row r="899" spans="1:38" x14ac:dyDescent="0.2">
      <c r="A899" s="11" t="s">
        <v>330</v>
      </c>
      <c r="B899" s="12" t="s">
        <v>334</v>
      </c>
      <c r="C899" s="12" t="s">
        <v>334</v>
      </c>
      <c r="D899" s="12" t="s">
        <v>334</v>
      </c>
      <c r="E899" s="12" t="s">
        <v>334</v>
      </c>
      <c r="F899" s="12" t="s">
        <v>334</v>
      </c>
      <c r="G899" s="12" t="s">
        <v>334</v>
      </c>
      <c r="H899" s="12" t="s">
        <v>334</v>
      </c>
      <c r="I899" s="12" t="s">
        <v>334</v>
      </c>
      <c r="J899" s="12" t="s">
        <v>334</v>
      </c>
      <c r="K899" s="12" t="s">
        <v>334</v>
      </c>
      <c r="L899" s="12" t="s">
        <v>334</v>
      </c>
      <c r="M899" s="12" t="s">
        <v>334</v>
      </c>
      <c r="N899" s="12" t="s">
        <v>334</v>
      </c>
      <c r="O899" s="12" t="s">
        <v>334</v>
      </c>
      <c r="P899" s="12" t="s">
        <v>334</v>
      </c>
      <c r="Q899" s="12" t="s">
        <v>334</v>
      </c>
      <c r="R899" s="12" t="s">
        <v>334</v>
      </c>
      <c r="S899" s="12" t="s">
        <v>334</v>
      </c>
      <c r="T899" s="12" t="s">
        <v>334</v>
      </c>
      <c r="U899" s="12" t="s">
        <v>334</v>
      </c>
      <c r="V899" s="12" t="s">
        <v>334</v>
      </c>
      <c r="W899" s="12" t="s">
        <v>334</v>
      </c>
      <c r="X899" s="12" t="s">
        <v>334</v>
      </c>
      <c r="Y899" s="12" t="s">
        <v>334</v>
      </c>
      <c r="Z899" s="12" t="s">
        <v>334</v>
      </c>
      <c r="AA899" s="12" t="s">
        <v>334</v>
      </c>
      <c r="AB899" s="12" t="s">
        <v>334</v>
      </c>
      <c r="AC899" s="12" t="s">
        <v>334</v>
      </c>
      <c r="AD899" s="12" t="s">
        <v>334</v>
      </c>
      <c r="AE899" s="12" t="s">
        <v>334</v>
      </c>
      <c r="AF899" s="12" t="s">
        <v>334</v>
      </c>
      <c r="AG899" s="12" t="s">
        <v>334</v>
      </c>
      <c r="AH899" s="12" t="s">
        <v>334</v>
      </c>
      <c r="AI899" s="12" t="s">
        <v>334</v>
      </c>
      <c r="AJ899" s="12" t="s">
        <v>334</v>
      </c>
      <c r="AK899" s="12" t="s">
        <v>334</v>
      </c>
      <c r="AL899" s="12" t="s">
        <v>334</v>
      </c>
    </row>
    <row r="900" spans="1:38" x14ac:dyDescent="0.2">
      <c r="A900" s="11" t="s">
        <v>331</v>
      </c>
      <c r="B900" s="12" t="s">
        <v>334</v>
      </c>
      <c r="C900" s="12" t="s">
        <v>334</v>
      </c>
      <c r="D900" s="12" t="s">
        <v>334</v>
      </c>
      <c r="E900" s="12" t="s">
        <v>334</v>
      </c>
      <c r="F900" s="12" t="s">
        <v>334</v>
      </c>
      <c r="G900" s="12" t="s">
        <v>334</v>
      </c>
      <c r="H900" s="12" t="s">
        <v>334</v>
      </c>
      <c r="I900" s="12" t="s">
        <v>334</v>
      </c>
      <c r="J900" s="12" t="s">
        <v>334</v>
      </c>
      <c r="K900" s="12" t="s">
        <v>334</v>
      </c>
      <c r="L900" s="12" t="s">
        <v>334</v>
      </c>
      <c r="M900" s="12" t="s">
        <v>334</v>
      </c>
      <c r="N900" s="12" t="s">
        <v>334</v>
      </c>
      <c r="O900" s="12" t="s">
        <v>334</v>
      </c>
      <c r="P900" s="12" t="s">
        <v>334</v>
      </c>
      <c r="Q900" s="12" t="s">
        <v>334</v>
      </c>
      <c r="R900" s="12" t="s">
        <v>334</v>
      </c>
      <c r="S900" s="12" t="s">
        <v>334</v>
      </c>
      <c r="T900" s="12" t="s">
        <v>334</v>
      </c>
      <c r="U900" s="12" t="s">
        <v>334</v>
      </c>
      <c r="V900" s="12" t="s">
        <v>334</v>
      </c>
      <c r="W900" s="12" t="s">
        <v>334</v>
      </c>
      <c r="X900" s="12" t="s">
        <v>334</v>
      </c>
      <c r="Y900" s="12" t="s">
        <v>334</v>
      </c>
      <c r="Z900" s="12" t="s">
        <v>334</v>
      </c>
      <c r="AA900" s="12" t="s">
        <v>334</v>
      </c>
      <c r="AB900" s="12" t="s">
        <v>334</v>
      </c>
      <c r="AC900" s="12" t="s">
        <v>334</v>
      </c>
      <c r="AD900" s="12" t="s">
        <v>334</v>
      </c>
      <c r="AE900" s="12" t="s">
        <v>334</v>
      </c>
      <c r="AF900" s="12" t="s">
        <v>334</v>
      </c>
      <c r="AG900" s="12" t="s">
        <v>334</v>
      </c>
      <c r="AH900" s="12" t="s">
        <v>334</v>
      </c>
      <c r="AI900" s="12" t="s">
        <v>334</v>
      </c>
      <c r="AJ900" s="12" t="s">
        <v>334</v>
      </c>
      <c r="AK900" s="12" t="s">
        <v>334</v>
      </c>
      <c r="AL900" s="12" t="s">
        <v>334</v>
      </c>
    </row>
    <row r="901" spans="1:38" x14ac:dyDescent="0.2">
      <c r="A901" s="11" t="s">
        <v>332</v>
      </c>
      <c r="B901" s="12" t="s">
        <v>334</v>
      </c>
      <c r="C901" s="12" t="s">
        <v>334</v>
      </c>
      <c r="D901" s="12" t="s">
        <v>334</v>
      </c>
      <c r="E901" s="12" t="s">
        <v>334</v>
      </c>
      <c r="F901" s="12" t="s">
        <v>334</v>
      </c>
      <c r="G901" s="12" t="s">
        <v>334</v>
      </c>
      <c r="H901" s="12" t="s">
        <v>334</v>
      </c>
      <c r="I901" s="12" t="s">
        <v>334</v>
      </c>
      <c r="J901" s="12" t="s">
        <v>334</v>
      </c>
      <c r="K901" s="12" t="s">
        <v>334</v>
      </c>
      <c r="L901" s="12" t="s">
        <v>334</v>
      </c>
      <c r="M901" s="12" t="s">
        <v>334</v>
      </c>
      <c r="N901" s="12" t="s">
        <v>334</v>
      </c>
      <c r="O901" s="12" t="s">
        <v>334</v>
      </c>
      <c r="P901" s="12" t="s">
        <v>334</v>
      </c>
      <c r="Q901" s="12" t="s">
        <v>334</v>
      </c>
      <c r="R901" s="12" t="s">
        <v>334</v>
      </c>
      <c r="S901" s="12" t="s">
        <v>334</v>
      </c>
      <c r="T901" s="12" t="s">
        <v>334</v>
      </c>
      <c r="U901" s="12" t="s">
        <v>334</v>
      </c>
      <c r="V901" s="12" t="s">
        <v>334</v>
      </c>
      <c r="W901" s="12" t="s">
        <v>334</v>
      </c>
      <c r="X901" s="12" t="s">
        <v>334</v>
      </c>
      <c r="Y901" s="12" t="s">
        <v>334</v>
      </c>
      <c r="Z901" s="12" t="s">
        <v>334</v>
      </c>
      <c r="AA901" s="12" t="s">
        <v>334</v>
      </c>
      <c r="AB901" s="12" t="s">
        <v>334</v>
      </c>
      <c r="AC901" s="12" t="s">
        <v>334</v>
      </c>
      <c r="AD901" s="12" t="s">
        <v>334</v>
      </c>
      <c r="AE901" s="12" t="s">
        <v>334</v>
      </c>
      <c r="AF901" s="12" t="s">
        <v>334</v>
      </c>
      <c r="AG901" s="12" t="s">
        <v>334</v>
      </c>
      <c r="AH901" s="12" t="s">
        <v>334</v>
      </c>
      <c r="AI901" s="12" t="s">
        <v>334</v>
      </c>
      <c r="AJ901" s="12" t="s">
        <v>334</v>
      </c>
      <c r="AK901" s="12" t="s">
        <v>334</v>
      </c>
      <c r="AL901" s="12" t="s">
        <v>334</v>
      </c>
    </row>
    <row r="902" spans="1:38" x14ac:dyDescent="0.2">
      <c r="A902" s="11" t="s">
        <v>333</v>
      </c>
      <c r="B902" s="12" t="s">
        <v>334</v>
      </c>
      <c r="C902" s="12" t="s">
        <v>334</v>
      </c>
      <c r="D902" s="12" t="s">
        <v>334</v>
      </c>
      <c r="E902" s="12" t="s">
        <v>334</v>
      </c>
      <c r="F902" s="12" t="s">
        <v>334</v>
      </c>
      <c r="G902" s="12" t="s">
        <v>334</v>
      </c>
      <c r="H902" s="12" t="s">
        <v>334</v>
      </c>
      <c r="I902" s="12" t="s">
        <v>334</v>
      </c>
      <c r="J902" s="12" t="s">
        <v>334</v>
      </c>
      <c r="K902" s="12" t="s">
        <v>334</v>
      </c>
      <c r="L902" s="12" t="s">
        <v>334</v>
      </c>
      <c r="M902" s="12" t="s">
        <v>334</v>
      </c>
      <c r="N902" s="12" t="s">
        <v>334</v>
      </c>
      <c r="O902" s="12" t="s">
        <v>334</v>
      </c>
      <c r="P902" s="12" t="s">
        <v>334</v>
      </c>
      <c r="Q902" s="12" t="s">
        <v>334</v>
      </c>
      <c r="R902" s="12" t="s">
        <v>334</v>
      </c>
      <c r="S902" s="12" t="s">
        <v>334</v>
      </c>
      <c r="T902" s="12" t="s">
        <v>334</v>
      </c>
      <c r="U902" s="12" t="s">
        <v>334</v>
      </c>
      <c r="V902" s="12" t="s">
        <v>334</v>
      </c>
      <c r="W902" s="12" t="s">
        <v>334</v>
      </c>
      <c r="X902" s="12" t="s">
        <v>334</v>
      </c>
      <c r="Y902" s="12" t="s">
        <v>334</v>
      </c>
      <c r="Z902" s="12" t="s">
        <v>334</v>
      </c>
      <c r="AA902" s="12" t="s">
        <v>334</v>
      </c>
      <c r="AB902" s="12" t="s">
        <v>334</v>
      </c>
      <c r="AC902" s="12" t="s">
        <v>334</v>
      </c>
      <c r="AD902" s="12" t="s">
        <v>334</v>
      </c>
      <c r="AE902" s="12" t="s">
        <v>334</v>
      </c>
      <c r="AF902" s="12" t="s">
        <v>334</v>
      </c>
      <c r="AG902" s="12" t="s">
        <v>334</v>
      </c>
      <c r="AH902" s="12" t="s">
        <v>334</v>
      </c>
      <c r="AI902" s="12" t="s">
        <v>334</v>
      </c>
      <c r="AJ902" s="12" t="s">
        <v>334</v>
      </c>
      <c r="AK902" s="12" t="s">
        <v>334</v>
      </c>
      <c r="AL902" s="12" t="s">
        <v>334</v>
      </c>
    </row>
    <row r="903" spans="1:38" ht="14.25" x14ac:dyDescent="0.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row>
    <row r="904" spans="1:38" ht="14.25" x14ac:dyDescent="0.2">
      <c r="A904" s="8" t="s">
        <v>335</v>
      </c>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row>
    <row r="905" spans="1:38" ht="14.25" x14ac:dyDescent="0.2">
      <c r="A905" s="8" t="s">
        <v>334</v>
      </c>
      <c r="B905" s="8" t="s">
        <v>336</v>
      </c>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row>
    <row r="906" spans="1:38" ht="14.25" x14ac:dyDescent="0.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row>
    <row r="907" spans="1:38" ht="14.25" x14ac:dyDescent="0.2">
      <c r="A907" s="8" t="s">
        <v>249</v>
      </c>
      <c r="B907" s="8" t="s">
        <v>250</v>
      </c>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row>
    <row r="908" spans="1:38" ht="14.25" x14ac:dyDescent="0.2">
      <c r="A908" s="8" t="s">
        <v>251</v>
      </c>
      <c r="B908" s="8" t="s">
        <v>343</v>
      </c>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row>
    <row r="909" spans="1:38" ht="14.25" x14ac:dyDescent="0.2">
      <c r="A909" s="8" t="s">
        <v>252</v>
      </c>
      <c r="B909" s="8" t="s">
        <v>253</v>
      </c>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row>
    <row r="910" spans="1:38" ht="14.25" x14ac:dyDescent="0.2">
      <c r="A910" s="8" t="s">
        <v>254</v>
      </c>
      <c r="B910" s="8" t="s">
        <v>339</v>
      </c>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row>
    <row r="911" spans="1:38" ht="14.25" x14ac:dyDescent="0.2">
      <c r="A911" s="8" t="s">
        <v>255</v>
      </c>
      <c r="B911" s="8" t="s">
        <v>256</v>
      </c>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row>
    <row r="912" spans="1:38" ht="14.25" x14ac:dyDescent="0.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row>
    <row r="913" spans="1:38" x14ac:dyDescent="0.2">
      <c r="A913" s="11" t="s">
        <v>257</v>
      </c>
      <c r="B913" s="11" t="s">
        <v>258</v>
      </c>
      <c r="C913" s="11" t="s">
        <v>259</v>
      </c>
      <c r="D913" s="11" t="s">
        <v>260</v>
      </c>
      <c r="E913" s="11" t="s">
        <v>261</v>
      </c>
      <c r="F913" s="11" t="s">
        <v>262</v>
      </c>
      <c r="G913" s="11" t="s">
        <v>263</v>
      </c>
      <c r="H913" s="11" t="s">
        <v>264</v>
      </c>
      <c r="I913" s="11" t="s">
        <v>265</v>
      </c>
      <c r="J913" s="11" t="s">
        <v>266</v>
      </c>
      <c r="K913" s="11" t="s">
        <v>267</v>
      </c>
      <c r="L913" s="11" t="s">
        <v>268</v>
      </c>
      <c r="M913" s="11" t="s">
        <v>269</v>
      </c>
      <c r="N913" s="11" t="s">
        <v>270</v>
      </c>
      <c r="O913" s="11" t="s">
        <v>271</v>
      </c>
      <c r="P913" s="11" t="s">
        <v>272</v>
      </c>
      <c r="Q913" s="11" t="s">
        <v>273</v>
      </c>
      <c r="R913" s="11" t="s">
        <v>274</v>
      </c>
      <c r="S913" s="11" t="s">
        <v>275</v>
      </c>
      <c r="T913" s="11" t="s">
        <v>276</v>
      </c>
      <c r="U913" s="11" t="s">
        <v>277</v>
      </c>
      <c r="V913" s="11" t="s">
        <v>278</v>
      </c>
      <c r="W913" s="11" t="s">
        <v>279</v>
      </c>
      <c r="X913" s="11" t="s">
        <v>280</v>
      </c>
      <c r="Y913" s="11" t="s">
        <v>281</v>
      </c>
      <c r="Z913" s="11" t="s">
        <v>282</v>
      </c>
      <c r="AA913" s="11" t="s">
        <v>283</v>
      </c>
      <c r="AB913" s="11" t="s">
        <v>284</v>
      </c>
      <c r="AC913" s="11" t="s">
        <v>285</v>
      </c>
      <c r="AD913" s="11" t="s">
        <v>286</v>
      </c>
      <c r="AE913" s="11" t="s">
        <v>287</v>
      </c>
      <c r="AF913" s="11" t="s">
        <v>288</v>
      </c>
      <c r="AG913" s="11" t="s">
        <v>289</v>
      </c>
      <c r="AH913" s="11" t="s">
        <v>290</v>
      </c>
      <c r="AI913" s="11" t="s">
        <v>291</v>
      </c>
      <c r="AJ913" s="11" t="s">
        <v>292</v>
      </c>
      <c r="AK913" s="11" t="s">
        <v>293</v>
      </c>
      <c r="AL913" s="11" t="s">
        <v>294</v>
      </c>
    </row>
    <row r="914" spans="1:38" x14ac:dyDescent="0.2">
      <c r="A914" s="11" t="s">
        <v>295</v>
      </c>
      <c r="B914" s="12" t="s">
        <v>334</v>
      </c>
      <c r="C914" s="12" t="s">
        <v>334</v>
      </c>
      <c r="D914" s="12" t="s">
        <v>334</v>
      </c>
      <c r="E914" s="12" t="s">
        <v>334</v>
      </c>
      <c r="F914" s="12" t="s">
        <v>334</v>
      </c>
      <c r="G914" s="12" t="s">
        <v>334</v>
      </c>
      <c r="H914" s="12" t="s">
        <v>334</v>
      </c>
      <c r="I914" s="12" t="s">
        <v>334</v>
      </c>
      <c r="J914" s="12" t="s">
        <v>334</v>
      </c>
      <c r="K914" s="12" t="s">
        <v>334</v>
      </c>
      <c r="L914" s="12" t="s">
        <v>334</v>
      </c>
      <c r="M914" s="12" t="s">
        <v>334</v>
      </c>
      <c r="N914" s="12" t="s">
        <v>334</v>
      </c>
      <c r="O914" s="12" t="s">
        <v>334</v>
      </c>
      <c r="P914" s="12" t="s">
        <v>334</v>
      </c>
      <c r="Q914" s="12" t="s">
        <v>334</v>
      </c>
      <c r="R914" s="12" t="s">
        <v>334</v>
      </c>
      <c r="S914" s="12" t="s">
        <v>334</v>
      </c>
      <c r="T914" s="12" t="s">
        <v>334</v>
      </c>
      <c r="U914" s="13">
        <v>29.4</v>
      </c>
      <c r="V914" s="12" t="s">
        <v>334</v>
      </c>
      <c r="W914" s="12" t="s">
        <v>334</v>
      </c>
      <c r="X914" s="13">
        <v>35.200000000000003</v>
      </c>
      <c r="Y914" s="13">
        <v>21.8</v>
      </c>
      <c r="Z914" s="13">
        <v>21.2</v>
      </c>
      <c r="AA914" s="12" t="s">
        <v>334</v>
      </c>
      <c r="AB914" s="12" t="s">
        <v>334</v>
      </c>
      <c r="AC914" s="12" t="s">
        <v>334</v>
      </c>
      <c r="AD914" s="12" t="s">
        <v>334</v>
      </c>
      <c r="AE914" s="12" t="s">
        <v>334</v>
      </c>
      <c r="AF914" s="12" t="s">
        <v>334</v>
      </c>
      <c r="AG914" s="12" t="s">
        <v>334</v>
      </c>
      <c r="AH914" s="12" t="s">
        <v>334</v>
      </c>
      <c r="AI914" s="12" t="s">
        <v>334</v>
      </c>
      <c r="AJ914" s="12" t="s">
        <v>334</v>
      </c>
      <c r="AK914" s="12" t="s">
        <v>334</v>
      </c>
      <c r="AL914" s="12" t="s">
        <v>334</v>
      </c>
    </row>
    <row r="915" spans="1:38" x14ac:dyDescent="0.2">
      <c r="A915" s="11" t="s">
        <v>296</v>
      </c>
      <c r="B915" s="12" t="s">
        <v>334</v>
      </c>
      <c r="C915" s="12" t="s">
        <v>334</v>
      </c>
      <c r="D915" s="12" t="s">
        <v>334</v>
      </c>
      <c r="E915" s="12" t="s">
        <v>334</v>
      </c>
      <c r="F915" s="12" t="s">
        <v>334</v>
      </c>
      <c r="G915" s="12" t="s">
        <v>334</v>
      </c>
      <c r="H915" s="12" t="s">
        <v>334</v>
      </c>
      <c r="I915" s="12" t="s">
        <v>334</v>
      </c>
      <c r="J915" s="12" t="s">
        <v>334</v>
      </c>
      <c r="K915" s="12" t="s">
        <v>334</v>
      </c>
      <c r="L915" s="12" t="s">
        <v>334</v>
      </c>
      <c r="M915" s="12" t="s">
        <v>334</v>
      </c>
      <c r="N915" s="12" t="s">
        <v>334</v>
      </c>
      <c r="O915" s="12" t="s">
        <v>334</v>
      </c>
      <c r="P915" s="12" t="s">
        <v>334</v>
      </c>
      <c r="Q915" s="12" t="s">
        <v>334</v>
      </c>
      <c r="R915" s="12" t="s">
        <v>334</v>
      </c>
      <c r="S915" s="12" t="s">
        <v>334</v>
      </c>
      <c r="T915" s="12" t="s">
        <v>334</v>
      </c>
      <c r="U915" s="13">
        <v>29.2</v>
      </c>
      <c r="V915" s="12" t="s">
        <v>334</v>
      </c>
      <c r="W915" s="12" t="s">
        <v>334</v>
      </c>
      <c r="X915" s="13">
        <v>35.200000000000003</v>
      </c>
      <c r="Y915" s="13">
        <v>21.7</v>
      </c>
      <c r="Z915" s="13">
        <v>21.3</v>
      </c>
      <c r="AA915" s="12" t="s">
        <v>334</v>
      </c>
      <c r="AB915" s="12" t="s">
        <v>334</v>
      </c>
      <c r="AC915" s="12" t="s">
        <v>334</v>
      </c>
      <c r="AD915" s="12" t="s">
        <v>334</v>
      </c>
      <c r="AE915" s="12" t="s">
        <v>334</v>
      </c>
      <c r="AF915" s="12" t="s">
        <v>334</v>
      </c>
      <c r="AG915" s="12" t="s">
        <v>334</v>
      </c>
      <c r="AH915" s="12" t="s">
        <v>334</v>
      </c>
      <c r="AI915" s="12" t="s">
        <v>334</v>
      </c>
      <c r="AJ915" s="12" t="s">
        <v>334</v>
      </c>
      <c r="AK915" s="12" t="s">
        <v>334</v>
      </c>
      <c r="AL915" s="12" t="s">
        <v>334</v>
      </c>
    </row>
    <row r="916" spans="1:38" x14ac:dyDescent="0.2">
      <c r="A916" s="11" t="s">
        <v>297</v>
      </c>
      <c r="B916" s="12" t="s">
        <v>334</v>
      </c>
      <c r="C916" s="12" t="s">
        <v>334</v>
      </c>
      <c r="D916" s="12" t="s">
        <v>334</v>
      </c>
      <c r="E916" s="12" t="s">
        <v>334</v>
      </c>
      <c r="F916" s="12" t="s">
        <v>334</v>
      </c>
      <c r="G916" s="12" t="s">
        <v>334</v>
      </c>
      <c r="H916" s="12" t="s">
        <v>334</v>
      </c>
      <c r="I916" s="12" t="s">
        <v>334</v>
      </c>
      <c r="J916" s="12" t="s">
        <v>334</v>
      </c>
      <c r="K916" s="12" t="s">
        <v>334</v>
      </c>
      <c r="L916" s="12" t="s">
        <v>334</v>
      </c>
      <c r="M916" s="12" t="s">
        <v>334</v>
      </c>
      <c r="N916" s="12" t="s">
        <v>334</v>
      </c>
      <c r="O916" s="12" t="s">
        <v>334</v>
      </c>
      <c r="P916" s="13">
        <v>24.9</v>
      </c>
      <c r="Q916" s="13">
        <v>25.2</v>
      </c>
      <c r="R916" s="13">
        <v>36.200000000000003</v>
      </c>
      <c r="S916" s="13">
        <v>41.7</v>
      </c>
      <c r="T916" s="13">
        <v>28.4</v>
      </c>
      <c r="U916" s="13">
        <v>28.2</v>
      </c>
      <c r="V916" s="12" t="s">
        <v>334</v>
      </c>
      <c r="W916" s="12" t="s">
        <v>334</v>
      </c>
      <c r="X916" s="13">
        <v>35.1</v>
      </c>
      <c r="Y916" s="13">
        <v>18.899999999999999</v>
      </c>
      <c r="Z916" s="13">
        <v>18.8</v>
      </c>
      <c r="AA916" s="12" t="s">
        <v>334</v>
      </c>
      <c r="AB916" s="12" t="s">
        <v>334</v>
      </c>
      <c r="AC916" s="12" t="s">
        <v>334</v>
      </c>
      <c r="AD916" s="12" t="s">
        <v>334</v>
      </c>
      <c r="AE916" s="12" t="s">
        <v>334</v>
      </c>
      <c r="AF916" s="12" t="s">
        <v>334</v>
      </c>
      <c r="AG916" s="12" t="s">
        <v>334</v>
      </c>
      <c r="AH916" s="12" t="s">
        <v>334</v>
      </c>
      <c r="AI916" s="12" t="s">
        <v>334</v>
      </c>
      <c r="AJ916" s="12" t="s">
        <v>334</v>
      </c>
      <c r="AK916" s="12" t="s">
        <v>334</v>
      </c>
      <c r="AL916" s="12" t="s">
        <v>334</v>
      </c>
    </row>
    <row r="917" spans="1:38" x14ac:dyDescent="0.2">
      <c r="A917" s="11" t="s">
        <v>298</v>
      </c>
      <c r="B917" s="12" t="s">
        <v>334</v>
      </c>
      <c r="C917" s="12" t="s">
        <v>334</v>
      </c>
      <c r="D917" s="12" t="s">
        <v>334</v>
      </c>
      <c r="E917" s="12" t="s">
        <v>334</v>
      </c>
      <c r="F917" s="12" t="s">
        <v>334</v>
      </c>
      <c r="G917" s="12" t="s">
        <v>334</v>
      </c>
      <c r="H917" s="12" t="s">
        <v>334</v>
      </c>
      <c r="I917" s="12" t="s">
        <v>334</v>
      </c>
      <c r="J917" s="12" t="s">
        <v>334</v>
      </c>
      <c r="K917" s="12" t="s">
        <v>334</v>
      </c>
      <c r="L917" s="12" t="s">
        <v>334</v>
      </c>
      <c r="M917" s="12" t="s">
        <v>334</v>
      </c>
      <c r="N917" s="12" t="s">
        <v>334</v>
      </c>
      <c r="O917" s="12" t="s">
        <v>334</v>
      </c>
      <c r="P917" s="12" t="s">
        <v>334</v>
      </c>
      <c r="Q917" s="12" t="s">
        <v>334</v>
      </c>
      <c r="R917" s="12" t="s">
        <v>334</v>
      </c>
      <c r="S917" s="13">
        <v>46.7</v>
      </c>
      <c r="T917" s="12" t="s">
        <v>334</v>
      </c>
      <c r="U917" s="12" t="s">
        <v>334</v>
      </c>
      <c r="V917" s="12" t="s">
        <v>334</v>
      </c>
      <c r="W917" s="12" t="s">
        <v>334</v>
      </c>
      <c r="X917" s="13">
        <v>37.200000000000003</v>
      </c>
      <c r="Y917" s="12" t="s">
        <v>334</v>
      </c>
      <c r="Z917" s="12" t="s">
        <v>334</v>
      </c>
      <c r="AA917" s="12" t="s">
        <v>334</v>
      </c>
      <c r="AB917" s="12" t="s">
        <v>334</v>
      </c>
      <c r="AC917" s="12" t="s">
        <v>334</v>
      </c>
      <c r="AD917" s="12" t="s">
        <v>334</v>
      </c>
      <c r="AE917" s="12" t="s">
        <v>334</v>
      </c>
      <c r="AF917" s="12" t="s">
        <v>334</v>
      </c>
      <c r="AG917" s="12" t="s">
        <v>334</v>
      </c>
      <c r="AH917" s="12" t="s">
        <v>334</v>
      </c>
      <c r="AI917" s="12" t="s">
        <v>334</v>
      </c>
      <c r="AJ917" s="12" t="s">
        <v>334</v>
      </c>
      <c r="AK917" s="12" t="s">
        <v>334</v>
      </c>
      <c r="AL917" s="12" t="s">
        <v>334</v>
      </c>
    </row>
    <row r="918" spans="1:38" x14ac:dyDescent="0.2">
      <c r="A918" s="11" t="s">
        <v>299</v>
      </c>
      <c r="B918" s="12" t="s">
        <v>334</v>
      </c>
      <c r="C918" s="12" t="s">
        <v>334</v>
      </c>
      <c r="D918" s="12" t="s">
        <v>334</v>
      </c>
      <c r="E918" s="12" t="s">
        <v>334</v>
      </c>
      <c r="F918" s="12" t="s">
        <v>334</v>
      </c>
      <c r="G918" s="12" t="s">
        <v>334</v>
      </c>
      <c r="H918" s="12" t="s">
        <v>334</v>
      </c>
      <c r="I918" s="12" t="s">
        <v>334</v>
      </c>
      <c r="J918" s="12" t="s">
        <v>334</v>
      </c>
      <c r="K918" s="12" t="s">
        <v>334</v>
      </c>
      <c r="L918" s="12" t="s">
        <v>334</v>
      </c>
      <c r="M918" s="12" t="s">
        <v>334</v>
      </c>
      <c r="N918" s="12" t="s">
        <v>334</v>
      </c>
      <c r="O918" s="12" t="s">
        <v>334</v>
      </c>
      <c r="P918" s="12" t="s">
        <v>334</v>
      </c>
      <c r="Q918" s="12" t="s">
        <v>334</v>
      </c>
      <c r="R918" s="13">
        <v>44.6</v>
      </c>
      <c r="S918" s="13">
        <v>46.2</v>
      </c>
      <c r="T918" s="12" t="s">
        <v>334</v>
      </c>
      <c r="U918" s="12" t="s">
        <v>334</v>
      </c>
      <c r="V918" s="12" t="s">
        <v>334</v>
      </c>
      <c r="W918" s="12" t="s">
        <v>334</v>
      </c>
      <c r="X918" s="12" t="s">
        <v>334</v>
      </c>
      <c r="Y918" s="12" t="s">
        <v>334</v>
      </c>
      <c r="Z918" s="12" t="s">
        <v>334</v>
      </c>
      <c r="AA918" s="12" t="s">
        <v>334</v>
      </c>
      <c r="AB918" s="12" t="s">
        <v>334</v>
      </c>
      <c r="AC918" s="12" t="s">
        <v>334</v>
      </c>
      <c r="AD918" s="12" t="s">
        <v>334</v>
      </c>
      <c r="AE918" s="12" t="s">
        <v>334</v>
      </c>
      <c r="AF918" s="12" t="s">
        <v>334</v>
      </c>
      <c r="AG918" s="12" t="s">
        <v>334</v>
      </c>
      <c r="AH918" s="12" t="s">
        <v>334</v>
      </c>
      <c r="AI918" s="12" t="s">
        <v>334</v>
      </c>
      <c r="AJ918" s="12" t="s">
        <v>334</v>
      </c>
      <c r="AK918" s="12" t="s">
        <v>334</v>
      </c>
      <c r="AL918" s="12" t="s">
        <v>334</v>
      </c>
    </row>
    <row r="919" spans="1:38" x14ac:dyDescent="0.2">
      <c r="A919" s="11" t="s">
        <v>300</v>
      </c>
      <c r="B919" s="12" t="s">
        <v>334</v>
      </c>
      <c r="C919" s="12" t="s">
        <v>334</v>
      </c>
      <c r="D919" s="12" t="s">
        <v>334</v>
      </c>
      <c r="E919" s="12" t="s">
        <v>334</v>
      </c>
      <c r="F919" s="12" t="s">
        <v>334</v>
      </c>
      <c r="G919" s="12" t="s">
        <v>334</v>
      </c>
      <c r="H919" s="12" t="s">
        <v>334</v>
      </c>
      <c r="I919" s="12" t="s">
        <v>334</v>
      </c>
      <c r="J919" s="12" t="s">
        <v>334</v>
      </c>
      <c r="K919" s="12" t="s">
        <v>334</v>
      </c>
      <c r="L919" s="12" t="s">
        <v>334</v>
      </c>
      <c r="M919" s="12" t="s">
        <v>334</v>
      </c>
      <c r="N919" s="12" t="s">
        <v>334</v>
      </c>
      <c r="O919" s="12" t="s">
        <v>334</v>
      </c>
      <c r="P919" s="12" t="s">
        <v>334</v>
      </c>
      <c r="Q919" s="12" t="s">
        <v>334</v>
      </c>
      <c r="R919" s="12" t="s">
        <v>334</v>
      </c>
      <c r="S919" s="13">
        <v>40.200000000000003</v>
      </c>
      <c r="T919" s="12" t="s">
        <v>334</v>
      </c>
      <c r="U919" s="12" t="s">
        <v>334</v>
      </c>
      <c r="V919" s="12" t="s">
        <v>334</v>
      </c>
      <c r="W919" s="12" t="s">
        <v>334</v>
      </c>
      <c r="X919" s="12" t="s">
        <v>334</v>
      </c>
      <c r="Y919" s="12" t="s">
        <v>334</v>
      </c>
      <c r="Z919" s="12" t="s">
        <v>334</v>
      </c>
      <c r="AA919" s="12" t="s">
        <v>334</v>
      </c>
      <c r="AB919" s="12" t="s">
        <v>334</v>
      </c>
      <c r="AC919" s="12" t="s">
        <v>334</v>
      </c>
      <c r="AD919" s="12" t="s">
        <v>334</v>
      </c>
      <c r="AE919" s="12" t="s">
        <v>334</v>
      </c>
      <c r="AF919" s="12" t="s">
        <v>334</v>
      </c>
      <c r="AG919" s="12" t="s">
        <v>334</v>
      </c>
      <c r="AH919" s="12" t="s">
        <v>334</v>
      </c>
      <c r="AI919" s="12" t="s">
        <v>334</v>
      </c>
      <c r="AJ919" s="12" t="s">
        <v>334</v>
      </c>
      <c r="AK919" s="12" t="s">
        <v>334</v>
      </c>
      <c r="AL919" s="12" t="s">
        <v>334</v>
      </c>
    </row>
    <row r="920" spans="1:38" x14ac:dyDescent="0.2">
      <c r="A920" s="11" t="s">
        <v>301</v>
      </c>
      <c r="B920" s="12" t="s">
        <v>334</v>
      </c>
      <c r="C920" s="12" t="s">
        <v>334</v>
      </c>
      <c r="D920" s="12" t="s">
        <v>334</v>
      </c>
      <c r="E920" s="12" t="s">
        <v>334</v>
      </c>
      <c r="F920" s="12" t="s">
        <v>334</v>
      </c>
      <c r="G920" s="12" t="s">
        <v>334</v>
      </c>
      <c r="H920" s="12" t="s">
        <v>334</v>
      </c>
      <c r="I920" s="12" t="s">
        <v>334</v>
      </c>
      <c r="J920" s="12" t="s">
        <v>334</v>
      </c>
      <c r="K920" s="12" t="s">
        <v>334</v>
      </c>
      <c r="L920" s="12" t="s">
        <v>334</v>
      </c>
      <c r="M920" s="12" t="s">
        <v>334</v>
      </c>
      <c r="N920" s="12" t="s">
        <v>334</v>
      </c>
      <c r="O920" s="12" t="s">
        <v>334</v>
      </c>
      <c r="P920" s="12" t="s">
        <v>334</v>
      </c>
      <c r="Q920" s="12" t="s">
        <v>334</v>
      </c>
      <c r="R920" s="12" t="s">
        <v>334</v>
      </c>
      <c r="S920" s="12" t="s">
        <v>334</v>
      </c>
      <c r="T920" s="12" t="s">
        <v>334</v>
      </c>
      <c r="U920" s="12" t="s">
        <v>334</v>
      </c>
      <c r="V920" s="12" t="s">
        <v>334</v>
      </c>
      <c r="W920" s="12" t="s">
        <v>334</v>
      </c>
      <c r="X920" s="12" t="s">
        <v>334</v>
      </c>
      <c r="Y920" s="12" t="s">
        <v>334</v>
      </c>
      <c r="Z920" s="12" t="s">
        <v>334</v>
      </c>
      <c r="AA920" s="12" t="s">
        <v>334</v>
      </c>
      <c r="AB920" s="12" t="s">
        <v>334</v>
      </c>
      <c r="AC920" s="12" t="s">
        <v>334</v>
      </c>
      <c r="AD920" s="12" t="s">
        <v>334</v>
      </c>
      <c r="AE920" s="12" t="s">
        <v>334</v>
      </c>
      <c r="AF920" s="12" t="s">
        <v>334</v>
      </c>
      <c r="AG920" s="12" t="s">
        <v>334</v>
      </c>
      <c r="AH920" s="12" t="s">
        <v>334</v>
      </c>
      <c r="AI920" s="12" t="s">
        <v>334</v>
      </c>
      <c r="AJ920" s="12" t="s">
        <v>334</v>
      </c>
      <c r="AK920" s="12" t="s">
        <v>334</v>
      </c>
      <c r="AL920" s="12" t="s">
        <v>334</v>
      </c>
    </row>
    <row r="921" spans="1:38" x14ac:dyDescent="0.2">
      <c r="A921" s="11" t="s">
        <v>302</v>
      </c>
      <c r="B921" s="12" t="s">
        <v>334</v>
      </c>
      <c r="C921" s="12" t="s">
        <v>334</v>
      </c>
      <c r="D921" s="12" t="s">
        <v>334</v>
      </c>
      <c r="E921" s="12" t="s">
        <v>334</v>
      </c>
      <c r="F921" s="12" t="s">
        <v>334</v>
      </c>
      <c r="G921" s="12" t="s">
        <v>334</v>
      </c>
      <c r="H921" s="12" t="s">
        <v>334</v>
      </c>
      <c r="I921" s="12" t="s">
        <v>334</v>
      </c>
      <c r="J921" s="12" t="s">
        <v>334</v>
      </c>
      <c r="K921" s="12" t="s">
        <v>334</v>
      </c>
      <c r="L921" s="12" t="s">
        <v>334</v>
      </c>
      <c r="M921" s="12" t="s">
        <v>334</v>
      </c>
      <c r="N921" s="12" t="s">
        <v>334</v>
      </c>
      <c r="O921" s="12" t="s">
        <v>334</v>
      </c>
      <c r="P921" s="12" t="s">
        <v>334</v>
      </c>
      <c r="Q921" s="12" t="s">
        <v>334</v>
      </c>
      <c r="R921" s="12" t="s">
        <v>334</v>
      </c>
      <c r="S921" s="12" t="s">
        <v>334</v>
      </c>
      <c r="T921" s="12" t="s">
        <v>334</v>
      </c>
      <c r="U921" s="12" t="s">
        <v>334</v>
      </c>
      <c r="V921" s="12" t="s">
        <v>334</v>
      </c>
      <c r="W921" s="12" t="s">
        <v>334</v>
      </c>
      <c r="X921" s="12" t="s">
        <v>334</v>
      </c>
      <c r="Y921" s="12" t="s">
        <v>334</v>
      </c>
      <c r="Z921" s="12" t="s">
        <v>334</v>
      </c>
      <c r="AA921" s="12" t="s">
        <v>334</v>
      </c>
      <c r="AB921" s="12" t="s">
        <v>334</v>
      </c>
      <c r="AC921" s="12" t="s">
        <v>334</v>
      </c>
      <c r="AD921" s="12" t="s">
        <v>334</v>
      </c>
      <c r="AE921" s="12" t="s">
        <v>334</v>
      </c>
      <c r="AF921" s="12" t="s">
        <v>334</v>
      </c>
      <c r="AG921" s="12" t="s">
        <v>334</v>
      </c>
      <c r="AH921" s="12" t="s">
        <v>334</v>
      </c>
      <c r="AI921" s="12" t="s">
        <v>334</v>
      </c>
      <c r="AJ921" s="12" t="s">
        <v>334</v>
      </c>
      <c r="AK921" s="12" t="s">
        <v>334</v>
      </c>
      <c r="AL921" s="12" t="s">
        <v>334</v>
      </c>
    </row>
    <row r="922" spans="1:38" x14ac:dyDescent="0.2">
      <c r="A922" s="11" t="s">
        <v>303</v>
      </c>
      <c r="B922" s="12" t="s">
        <v>334</v>
      </c>
      <c r="C922" s="12" t="s">
        <v>334</v>
      </c>
      <c r="D922" s="12" t="s">
        <v>334</v>
      </c>
      <c r="E922" s="12" t="s">
        <v>334</v>
      </c>
      <c r="F922" s="12" t="s">
        <v>334</v>
      </c>
      <c r="G922" s="12" t="s">
        <v>334</v>
      </c>
      <c r="H922" s="12" t="s">
        <v>334</v>
      </c>
      <c r="I922" s="12" t="s">
        <v>334</v>
      </c>
      <c r="J922" s="12" t="s">
        <v>334</v>
      </c>
      <c r="K922" s="12" t="s">
        <v>334</v>
      </c>
      <c r="L922" s="12" t="s">
        <v>334</v>
      </c>
      <c r="M922" s="12" t="s">
        <v>334</v>
      </c>
      <c r="N922" s="12" t="s">
        <v>334</v>
      </c>
      <c r="O922" s="12" t="s">
        <v>334</v>
      </c>
      <c r="P922" s="12" t="s">
        <v>334</v>
      </c>
      <c r="Q922" s="12" t="s">
        <v>334</v>
      </c>
      <c r="R922" s="12" t="s">
        <v>334</v>
      </c>
      <c r="S922" s="12" t="s">
        <v>334</v>
      </c>
      <c r="T922" s="12" t="s">
        <v>334</v>
      </c>
      <c r="U922" s="12" t="s">
        <v>334</v>
      </c>
      <c r="V922" s="12" t="s">
        <v>334</v>
      </c>
      <c r="W922" s="12" t="s">
        <v>334</v>
      </c>
      <c r="X922" s="12" t="s">
        <v>334</v>
      </c>
      <c r="Y922" s="12" t="s">
        <v>334</v>
      </c>
      <c r="Z922" s="12" t="s">
        <v>334</v>
      </c>
      <c r="AA922" s="12" t="s">
        <v>334</v>
      </c>
      <c r="AB922" s="12" t="s">
        <v>334</v>
      </c>
      <c r="AC922" s="12" t="s">
        <v>334</v>
      </c>
      <c r="AD922" s="12" t="s">
        <v>334</v>
      </c>
      <c r="AE922" s="12" t="s">
        <v>334</v>
      </c>
      <c r="AF922" s="12" t="s">
        <v>334</v>
      </c>
      <c r="AG922" s="12" t="s">
        <v>334</v>
      </c>
      <c r="AH922" s="12" t="s">
        <v>334</v>
      </c>
      <c r="AI922" s="12" t="s">
        <v>334</v>
      </c>
      <c r="AJ922" s="12" t="s">
        <v>334</v>
      </c>
      <c r="AK922" s="12" t="s">
        <v>334</v>
      </c>
      <c r="AL922" s="12" t="s">
        <v>334</v>
      </c>
    </row>
    <row r="923" spans="1:38" x14ac:dyDescent="0.2">
      <c r="A923" s="11" t="s">
        <v>304</v>
      </c>
      <c r="B923" s="12" t="s">
        <v>334</v>
      </c>
      <c r="C923" s="12" t="s">
        <v>334</v>
      </c>
      <c r="D923" s="12" t="s">
        <v>334</v>
      </c>
      <c r="E923" s="12" t="s">
        <v>334</v>
      </c>
      <c r="F923" s="12" t="s">
        <v>334</v>
      </c>
      <c r="G923" s="12" t="s">
        <v>334</v>
      </c>
      <c r="H923" s="12" t="s">
        <v>334</v>
      </c>
      <c r="I923" s="12" t="s">
        <v>334</v>
      </c>
      <c r="J923" s="12" t="s">
        <v>334</v>
      </c>
      <c r="K923" s="12" t="s">
        <v>334</v>
      </c>
      <c r="L923" s="12" t="s">
        <v>334</v>
      </c>
      <c r="M923" s="12" t="s">
        <v>334</v>
      </c>
      <c r="N923" s="12" t="s">
        <v>334</v>
      </c>
      <c r="O923" s="12" t="s">
        <v>334</v>
      </c>
      <c r="P923" s="12" t="s">
        <v>334</v>
      </c>
      <c r="Q923" s="12" t="s">
        <v>334</v>
      </c>
      <c r="R923" s="12" t="s">
        <v>334</v>
      </c>
      <c r="S923" s="12" t="s">
        <v>334</v>
      </c>
      <c r="T923" s="12" t="s">
        <v>334</v>
      </c>
      <c r="U923" s="12" t="s">
        <v>334</v>
      </c>
      <c r="V923" s="12" t="s">
        <v>334</v>
      </c>
      <c r="W923" s="12" t="s">
        <v>334</v>
      </c>
      <c r="X923" s="12" t="s">
        <v>334</v>
      </c>
      <c r="Y923" s="12" t="s">
        <v>334</v>
      </c>
      <c r="Z923" s="12" t="s">
        <v>334</v>
      </c>
      <c r="AA923" s="12" t="s">
        <v>334</v>
      </c>
      <c r="AB923" s="12" t="s">
        <v>334</v>
      </c>
      <c r="AC923" s="12" t="s">
        <v>334</v>
      </c>
      <c r="AD923" s="12" t="s">
        <v>334</v>
      </c>
      <c r="AE923" s="12" t="s">
        <v>334</v>
      </c>
      <c r="AF923" s="12" t="s">
        <v>334</v>
      </c>
      <c r="AG923" s="12" t="s">
        <v>334</v>
      </c>
      <c r="AH923" s="12" t="s">
        <v>334</v>
      </c>
      <c r="AI923" s="12" t="s">
        <v>334</v>
      </c>
      <c r="AJ923" s="12" t="s">
        <v>334</v>
      </c>
      <c r="AK923" s="12" t="s">
        <v>334</v>
      </c>
      <c r="AL923" s="12" t="s">
        <v>334</v>
      </c>
    </row>
    <row r="924" spans="1:38" x14ac:dyDescent="0.2">
      <c r="A924" s="11" t="s">
        <v>305</v>
      </c>
      <c r="B924" s="12" t="s">
        <v>334</v>
      </c>
      <c r="C924" s="12" t="s">
        <v>334</v>
      </c>
      <c r="D924" s="12" t="s">
        <v>334</v>
      </c>
      <c r="E924" s="12" t="s">
        <v>334</v>
      </c>
      <c r="F924" s="12" t="s">
        <v>334</v>
      </c>
      <c r="G924" s="12" t="s">
        <v>334</v>
      </c>
      <c r="H924" s="12" t="s">
        <v>334</v>
      </c>
      <c r="I924" s="12" t="s">
        <v>334</v>
      </c>
      <c r="J924" s="12" t="s">
        <v>334</v>
      </c>
      <c r="K924" s="12" t="s">
        <v>334</v>
      </c>
      <c r="L924" s="12" t="s">
        <v>334</v>
      </c>
      <c r="M924" s="12" t="s">
        <v>334</v>
      </c>
      <c r="N924" s="12" t="s">
        <v>334</v>
      </c>
      <c r="O924" s="12" t="s">
        <v>334</v>
      </c>
      <c r="P924" s="12" t="s">
        <v>334</v>
      </c>
      <c r="Q924" s="12" t="s">
        <v>334</v>
      </c>
      <c r="R924" s="12" t="s">
        <v>334</v>
      </c>
      <c r="S924" s="12" t="s">
        <v>334</v>
      </c>
      <c r="T924" s="12" t="s">
        <v>334</v>
      </c>
      <c r="U924" s="12" t="s">
        <v>334</v>
      </c>
      <c r="V924" s="12" t="s">
        <v>334</v>
      </c>
      <c r="W924" s="12" t="s">
        <v>334</v>
      </c>
      <c r="X924" s="13">
        <v>37.200000000000003</v>
      </c>
      <c r="Y924" s="12" t="s">
        <v>334</v>
      </c>
      <c r="Z924" s="12" t="s">
        <v>334</v>
      </c>
      <c r="AA924" s="12" t="s">
        <v>334</v>
      </c>
      <c r="AB924" s="12" t="s">
        <v>334</v>
      </c>
      <c r="AC924" s="12" t="s">
        <v>334</v>
      </c>
      <c r="AD924" s="12" t="s">
        <v>334</v>
      </c>
      <c r="AE924" s="12" t="s">
        <v>334</v>
      </c>
      <c r="AF924" s="12" t="s">
        <v>334</v>
      </c>
      <c r="AG924" s="12" t="s">
        <v>334</v>
      </c>
      <c r="AH924" s="12" t="s">
        <v>334</v>
      </c>
      <c r="AI924" s="12" t="s">
        <v>334</v>
      </c>
      <c r="AJ924" s="12" t="s">
        <v>334</v>
      </c>
      <c r="AK924" s="12" t="s">
        <v>334</v>
      </c>
      <c r="AL924" s="12" t="s">
        <v>334</v>
      </c>
    </row>
    <row r="925" spans="1:38" x14ac:dyDescent="0.2">
      <c r="A925" s="11" t="s">
        <v>306</v>
      </c>
      <c r="B925" s="12" t="s">
        <v>334</v>
      </c>
      <c r="C925" s="12" t="s">
        <v>334</v>
      </c>
      <c r="D925" s="12" t="s">
        <v>334</v>
      </c>
      <c r="E925" s="12" t="s">
        <v>334</v>
      </c>
      <c r="F925" s="12" t="s">
        <v>334</v>
      </c>
      <c r="G925" s="12" t="s">
        <v>334</v>
      </c>
      <c r="H925" s="12" t="s">
        <v>334</v>
      </c>
      <c r="I925" s="12" t="s">
        <v>334</v>
      </c>
      <c r="J925" s="12" t="s">
        <v>334</v>
      </c>
      <c r="K925" s="12" t="s">
        <v>334</v>
      </c>
      <c r="L925" s="12" t="s">
        <v>334</v>
      </c>
      <c r="M925" s="12" t="s">
        <v>334</v>
      </c>
      <c r="N925" s="12" t="s">
        <v>334</v>
      </c>
      <c r="O925" s="12" t="s">
        <v>334</v>
      </c>
      <c r="P925" s="12" t="s">
        <v>334</v>
      </c>
      <c r="Q925" s="12" t="s">
        <v>334</v>
      </c>
      <c r="R925" s="12" t="s">
        <v>334</v>
      </c>
      <c r="S925" s="12" t="s">
        <v>334</v>
      </c>
      <c r="T925" s="12" t="s">
        <v>334</v>
      </c>
      <c r="U925" s="12" t="s">
        <v>334</v>
      </c>
      <c r="V925" s="12" t="s">
        <v>334</v>
      </c>
      <c r="W925" s="12" t="s">
        <v>334</v>
      </c>
      <c r="X925" s="12" t="s">
        <v>334</v>
      </c>
      <c r="Y925" s="12" t="s">
        <v>334</v>
      </c>
      <c r="Z925" s="12" t="s">
        <v>334</v>
      </c>
      <c r="AA925" s="12" t="s">
        <v>334</v>
      </c>
      <c r="AB925" s="12" t="s">
        <v>334</v>
      </c>
      <c r="AC925" s="12" t="s">
        <v>334</v>
      </c>
      <c r="AD925" s="12" t="s">
        <v>334</v>
      </c>
      <c r="AE925" s="12" t="s">
        <v>334</v>
      </c>
      <c r="AF925" s="12" t="s">
        <v>334</v>
      </c>
      <c r="AG925" s="12" t="s">
        <v>334</v>
      </c>
      <c r="AH925" s="12" t="s">
        <v>334</v>
      </c>
      <c r="AI925" s="12" t="s">
        <v>334</v>
      </c>
      <c r="AJ925" s="12" t="s">
        <v>334</v>
      </c>
      <c r="AK925" s="12" t="s">
        <v>334</v>
      </c>
      <c r="AL925" s="12" t="s">
        <v>334</v>
      </c>
    </row>
    <row r="926" spans="1:38" x14ac:dyDescent="0.2">
      <c r="A926" s="11" t="s">
        <v>307</v>
      </c>
      <c r="B926" s="12" t="s">
        <v>334</v>
      </c>
      <c r="C926" s="12" t="s">
        <v>334</v>
      </c>
      <c r="D926" s="12" t="s">
        <v>334</v>
      </c>
      <c r="E926" s="12" t="s">
        <v>334</v>
      </c>
      <c r="F926" s="12" t="s">
        <v>334</v>
      </c>
      <c r="G926" s="12" t="s">
        <v>334</v>
      </c>
      <c r="H926" s="12" t="s">
        <v>334</v>
      </c>
      <c r="I926" s="12" t="s">
        <v>334</v>
      </c>
      <c r="J926" s="12" t="s">
        <v>334</v>
      </c>
      <c r="K926" s="12" t="s">
        <v>334</v>
      </c>
      <c r="L926" s="12" t="s">
        <v>334</v>
      </c>
      <c r="M926" s="12" t="s">
        <v>334</v>
      </c>
      <c r="N926" s="12" t="s">
        <v>334</v>
      </c>
      <c r="O926" s="12" t="s">
        <v>334</v>
      </c>
      <c r="P926" s="12" t="s">
        <v>334</v>
      </c>
      <c r="Q926" s="12" t="s">
        <v>334</v>
      </c>
      <c r="R926" s="12" t="s">
        <v>334</v>
      </c>
      <c r="S926" s="12" t="s">
        <v>334</v>
      </c>
      <c r="T926" s="12" t="s">
        <v>334</v>
      </c>
      <c r="U926" s="12" t="s">
        <v>334</v>
      </c>
      <c r="V926" s="12" t="s">
        <v>334</v>
      </c>
      <c r="W926" s="12" t="s">
        <v>334</v>
      </c>
      <c r="X926" s="12" t="s">
        <v>334</v>
      </c>
      <c r="Y926" s="12" t="s">
        <v>334</v>
      </c>
      <c r="Z926" s="12" t="s">
        <v>334</v>
      </c>
      <c r="AA926" s="12" t="s">
        <v>334</v>
      </c>
      <c r="AB926" s="12" t="s">
        <v>334</v>
      </c>
      <c r="AC926" s="12" t="s">
        <v>334</v>
      </c>
      <c r="AD926" s="12" t="s">
        <v>334</v>
      </c>
      <c r="AE926" s="12" t="s">
        <v>334</v>
      </c>
      <c r="AF926" s="12" t="s">
        <v>334</v>
      </c>
      <c r="AG926" s="12" t="s">
        <v>334</v>
      </c>
      <c r="AH926" s="12" t="s">
        <v>334</v>
      </c>
      <c r="AI926" s="12" t="s">
        <v>334</v>
      </c>
      <c r="AJ926" s="12" t="s">
        <v>334</v>
      </c>
      <c r="AK926" s="12" t="s">
        <v>334</v>
      </c>
      <c r="AL926" s="12" t="s">
        <v>334</v>
      </c>
    </row>
    <row r="927" spans="1:38" x14ac:dyDescent="0.2">
      <c r="A927" s="11" t="s">
        <v>308</v>
      </c>
      <c r="B927" s="12" t="s">
        <v>334</v>
      </c>
      <c r="C927" s="12" t="s">
        <v>334</v>
      </c>
      <c r="D927" s="12" t="s">
        <v>334</v>
      </c>
      <c r="E927" s="12" t="s">
        <v>334</v>
      </c>
      <c r="F927" s="12" t="s">
        <v>334</v>
      </c>
      <c r="G927" s="12" t="s">
        <v>334</v>
      </c>
      <c r="H927" s="12" t="s">
        <v>334</v>
      </c>
      <c r="I927" s="12" t="s">
        <v>334</v>
      </c>
      <c r="J927" s="12" t="s">
        <v>334</v>
      </c>
      <c r="K927" s="12" t="s">
        <v>334</v>
      </c>
      <c r="L927" s="12" t="s">
        <v>334</v>
      </c>
      <c r="M927" s="12" t="s">
        <v>334</v>
      </c>
      <c r="N927" s="12" t="s">
        <v>334</v>
      </c>
      <c r="O927" s="12" t="s">
        <v>334</v>
      </c>
      <c r="P927" s="12" t="s">
        <v>334</v>
      </c>
      <c r="Q927" s="12" t="s">
        <v>334</v>
      </c>
      <c r="R927" s="12" t="s">
        <v>334</v>
      </c>
      <c r="S927" s="12" t="s">
        <v>334</v>
      </c>
      <c r="T927" s="12" t="s">
        <v>334</v>
      </c>
      <c r="U927" s="12" t="s">
        <v>334</v>
      </c>
      <c r="V927" s="12" t="s">
        <v>334</v>
      </c>
      <c r="W927" s="12" t="s">
        <v>334</v>
      </c>
      <c r="X927" s="12" t="s">
        <v>334</v>
      </c>
      <c r="Y927" s="12" t="s">
        <v>334</v>
      </c>
      <c r="Z927" s="12" t="s">
        <v>334</v>
      </c>
      <c r="AA927" s="12" t="s">
        <v>334</v>
      </c>
      <c r="AB927" s="12" t="s">
        <v>334</v>
      </c>
      <c r="AC927" s="12" t="s">
        <v>334</v>
      </c>
      <c r="AD927" s="12" t="s">
        <v>334</v>
      </c>
      <c r="AE927" s="12" t="s">
        <v>334</v>
      </c>
      <c r="AF927" s="12" t="s">
        <v>334</v>
      </c>
      <c r="AG927" s="12" t="s">
        <v>334</v>
      </c>
      <c r="AH927" s="12" t="s">
        <v>334</v>
      </c>
      <c r="AI927" s="12" t="s">
        <v>334</v>
      </c>
      <c r="AJ927" s="12" t="s">
        <v>334</v>
      </c>
      <c r="AK927" s="12" t="s">
        <v>334</v>
      </c>
      <c r="AL927" s="12" t="s">
        <v>334</v>
      </c>
    </row>
    <row r="928" spans="1:38" x14ac:dyDescent="0.2">
      <c r="A928" s="11" t="s">
        <v>309</v>
      </c>
      <c r="B928" s="12" t="s">
        <v>334</v>
      </c>
      <c r="C928" s="12" t="s">
        <v>334</v>
      </c>
      <c r="D928" s="12" t="s">
        <v>334</v>
      </c>
      <c r="E928" s="12" t="s">
        <v>334</v>
      </c>
      <c r="F928" s="12" t="s">
        <v>334</v>
      </c>
      <c r="G928" s="12" t="s">
        <v>334</v>
      </c>
      <c r="H928" s="12" t="s">
        <v>334</v>
      </c>
      <c r="I928" s="12" t="s">
        <v>334</v>
      </c>
      <c r="J928" s="12" t="s">
        <v>334</v>
      </c>
      <c r="K928" s="12" t="s">
        <v>334</v>
      </c>
      <c r="L928" s="12" t="s">
        <v>334</v>
      </c>
      <c r="M928" s="12" t="s">
        <v>334</v>
      </c>
      <c r="N928" s="12" t="s">
        <v>334</v>
      </c>
      <c r="O928" s="12" t="s">
        <v>334</v>
      </c>
      <c r="P928" s="12" t="s">
        <v>334</v>
      </c>
      <c r="Q928" s="12" t="s">
        <v>334</v>
      </c>
      <c r="R928" s="12" t="s">
        <v>334</v>
      </c>
      <c r="S928" s="12" t="s">
        <v>334</v>
      </c>
      <c r="T928" s="12" t="s">
        <v>334</v>
      </c>
      <c r="U928" s="12" t="s">
        <v>334</v>
      </c>
      <c r="V928" s="12" t="s">
        <v>334</v>
      </c>
      <c r="W928" s="12" t="s">
        <v>334</v>
      </c>
      <c r="X928" s="12" t="s">
        <v>334</v>
      </c>
      <c r="Y928" s="12" t="s">
        <v>334</v>
      </c>
      <c r="Z928" s="12" t="s">
        <v>334</v>
      </c>
      <c r="AA928" s="12" t="s">
        <v>334</v>
      </c>
      <c r="AB928" s="12" t="s">
        <v>334</v>
      </c>
      <c r="AC928" s="12" t="s">
        <v>334</v>
      </c>
      <c r="AD928" s="12" t="s">
        <v>334</v>
      </c>
      <c r="AE928" s="12" t="s">
        <v>334</v>
      </c>
      <c r="AF928" s="12" t="s">
        <v>334</v>
      </c>
      <c r="AG928" s="12" t="s">
        <v>334</v>
      </c>
      <c r="AH928" s="12" t="s">
        <v>334</v>
      </c>
      <c r="AI928" s="12" t="s">
        <v>334</v>
      </c>
      <c r="AJ928" s="12" t="s">
        <v>334</v>
      </c>
      <c r="AK928" s="12" t="s">
        <v>334</v>
      </c>
      <c r="AL928" s="12" t="s">
        <v>334</v>
      </c>
    </row>
    <row r="929" spans="1:38" x14ac:dyDescent="0.2">
      <c r="A929" s="11" t="s">
        <v>310</v>
      </c>
      <c r="B929" s="12" t="s">
        <v>334</v>
      </c>
      <c r="C929" s="12" t="s">
        <v>334</v>
      </c>
      <c r="D929" s="12" t="s">
        <v>334</v>
      </c>
      <c r="E929" s="12" t="s">
        <v>334</v>
      </c>
      <c r="F929" s="12" t="s">
        <v>334</v>
      </c>
      <c r="G929" s="12" t="s">
        <v>334</v>
      </c>
      <c r="H929" s="12" t="s">
        <v>334</v>
      </c>
      <c r="I929" s="12" t="s">
        <v>334</v>
      </c>
      <c r="J929" s="12" t="s">
        <v>334</v>
      </c>
      <c r="K929" s="12" t="s">
        <v>334</v>
      </c>
      <c r="L929" s="12" t="s">
        <v>334</v>
      </c>
      <c r="M929" s="12" t="s">
        <v>334</v>
      </c>
      <c r="N929" s="12" t="s">
        <v>334</v>
      </c>
      <c r="O929" s="12" t="s">
        <v>334</v>
      </c>
      <c r="P929" s="12" t="s">
        <v>334</v>
      </c>
      <c r="Q929" s="12" t="s">
        <v>334</v>
      </c>
      <c r="R929" s="12" t="s">
        <v>334</v>
      </c>
      <c r="S929" s="12" t="s">
        <v>334</v>
      </c>
      <c r="T929" s="12" t="s">
        <v>334</v>
      </c>
      <c r="U929" s="12" t="s">
        <v>334</v>
      </c>
      <c r="V929" s="12" t="s">
        <v>334</v>
      </c>
      <c r="W929" s="12" t="s">
        <v>334</v>
      </c>
      <c r="X929" s="12" t="s">
        <v>334</v>
      </c>
      <c r="Y929" s="12" t="s">
        <v>334</v>
      </c>
      <c r="Z929" s="12" t="s">
        <v>334</v>
      </c>
      <c r="AA929" s="12" t="s">
        <v>334</v>
      </c>
      <c r="AB929" s="12" t="s">
        <v>334</v>
      </c>
      <c r="AC929" s="12" t="s">
        <v>334</v>
      </c>
      <c r="AD929" s="12" t="s">
        <v>334</v>
      </c>
      <c r="AE929" s="12" t="s">
        <v>334</v>
      </c>
      <c r="AF929" s="12" t="s">
        <v>334</v>
      </c>
      <c r="AG929" s="12" t="s">
        <v>334</v>
      </c>
      <c r="AH929" s="12" t="s">
        <v>334</v>
      </c>
      <c r="AI929" s="12" t="s">
        <v>334</v>
      </c>
      <c r="AJ929" s="12" t="s">
        <v>334</v>
      </c>
      <c r="AK929" s="12" t="s">
        <v>334</v>
      </c>
      <c r="AL929" s="12" t="s">
        <v>334</v>
      </c>
    </row>
    <row r="930" spans="1:38" x14ac:dyDescent="0.2">
      <c r="A930" s="11" t="s">
        <v>311</v>
      </c>
      <c r="B930" s="12" t="s">
        <v>334</v>
      </c>
      <c r="C930" s="12" t="s">
        <v>334</v>
      </c>
      <c r="D930" s="12" t="s">
        <v>334</v>
      </c>
      <c r="E930" s="12" t="s">
        <v>334</v>
      </c>
      <c r="F930" s="12" t="s">
        <v>334</v>
      </c>
      <c r="G930" s="12" t="s">
        <v>334</v>
      </c>
      <c r="H930" s="12" t="s">
        <v>334</v>
      </c>
      <c r="I930" s="12" t="s">
        <v>334</v>
      </c>
      <c r="J930" s="12" t="s">
        <v>334</v>
      </c>
      <c r="K930" s="12" t="s">
        <v>334</v>
      </c>
      <c r="L930" s="12" t="s">
        <v>334</v>
      </c>
      <c r="M930" s="12" t="s">
        <v>334</v>
      </c>
      <c r="N930" s="12" t="s">
        <v>334</v>
      </c>
      <c r="O930" s="12" t="s">
        <v>334</v>
      </c>
      <c r="P930" s="12" t="s">
        <v>334</v>
      </c>
      <c r="Q930" s="12" t="s">
        <v>334</v>
      </c>
      <c r="R930" s="12" t="s">
        <v>334</v>
      </c>
      <c r="S930" s="12" t="s">
        <v>334</v>
      </c>
      <c r="T930" s="12" t="s">
        <v>334</v>
      </c>
      <c r="U930" s="12" t="s">
        <v>334</v>
      </c>
      <c r="V930" s="12" t="s">
        <v>334</v>
      </c>
      <c r="W930" s="12" t="s">
        <v>334</v>
      </c>
      <c r="X930" s="12" t="s">
        <v>334</v>
      </c>
      <c r="Y930" s="12" t="s">
        <v>334</v>
      </c>
      <c r="Z930" s="12" t="s">
        <v>334</v>
      </c>
      <c r="AA930" s="12" t="s">
        <v>334</v>
      </c>
      <c r="AB930" s="12" t="s">
        <v>334</v>
      </c>
      <c r="AC930" s="12" t="s">
        <v>334</v>
      </c>
      <c r="AD930" s="12" t="s">
        <v>334</v>
      </c>
      <c r="AE930" s="12" t="s">
        <v>334</v>
      </c>
      <c r="AF930" s="12" t="s">
        <v>334</v>
      </c>
      <c r="AG930" s="12" t="s">
        <v>334</v>
      </c>
      <c r="AH930" s="12" t="s">
        <v>334</v>
      </c>
      <c r="AI930" s="12" t="s">
        <v>334</v>
      </c>
      <c r="AJ930" s="12" t="s">
        <v>334</v>
      </c>
      <c r="AK930" s="12" t="s">
        <v>334</v>
      </c>
      <c r="AL930" s="12" t="s">
        <v>334</v>
      </c>
    </row>
    <row r="931" spans="1:38" x14ac:dyDescent="0.2">
      <c r="A931" s="11" t="s">
        <v>312</v>
      </c>
      <c r="B931" s="12" t="s">
        <v>334</v>
      </c>
      <c r="C931" s="12" t="s">
        <v>334</v>
      </c>
      <c r="D931" s="12" t="s">
        <v>334</v>
      </c>
      <c r="E931" s="12" t="s">
        <v>334</v>
      </c>
      <c r="F931" s="12" t="s">
        <v>334</v>
      </c>
      <c r="G931" s="12" t="s">
        <v>334</v>
      </c>
      <c r="H931" s="12" t="s">
        <v>334</v>
      </c>
      <c r="I931" s="12" t="s">
        <v>334</v>
      </c>
      <c r="J931" s="12" t="s">
        <v>334</v>
      </c>
      <c r="K931" s="12" t="s">
        <v>334</v>
      </c>
      <c r="L931" s="12" t="s">
        <v>334</v>
      </c>
      <c r="M931" s="12" t="s">
        <v>334</v>
      </c>
      <c r="N931" s="12" t="s">
        <v>334</v>
      </c>
      <c r="O931" s="12" t="s">
        <v>334</v>
      </c>
      <c r="P931" s="12" t="s">
        <v>334</v>
      </c>
      <c r="Q931" s="12" t="s">
        <v>334</v>
      </c>
      <c r="R931" s="12" t="s">
        <v>334</v>
      </c>
      <c r="S931" s="12" t="s">
        <v>334</v>
      </c>
      <c r="T931" s="12" t="s">
        <v>334</v>
      </c>
      <c r="U931" s="12" t="s">
        <v>334</v>
      </c>
      <c r="V931" s="12" t="s">
        <v>334</v>
      </c>
      <c r="W931" s="12" t="s">
        <v>334</v>
      </c>
      <c r="X931" s="12" t="s">
        <v>334</v>
      </c>
      <c r="Y931" s="12" t="s">
        <v>334</v>
      </c>
      <c r="Z931" s="12" t="s">
        <v>334</v>
      </c>
      <c r="AA931" s="12" t="s">
        <v>334</v>
      </c>
      <c r="AB931" s="12" t="s">
        <v>334</v>
      </c>
      <c r="AC931" s="12" t="s">
        <v>334</v>
      </c>
      <c r="AD931" s="12" t="s">
        <v>334</v>
      </c>
      <c r="AE931" s="12" t="s">
        <v>334</v>
      </c>
      <c r="AF931" s="12" t="s">
        <v>334</v>
      </c>
      <c r="AG931" s="12" t="s">
        <v>334</v>
      </c>
      <c r="AH931" s="12" t="s">
        <v>334</v>
      </c>
      <c r="AI931" s="12" t="s">
        <v>334</v>
      </c>
      <c r="AJ931" s="12" t="s">
        <v>334</v>
      </c>
      <c r="AK931" s="12" t="s">
        <v>334</v>
      </c>
      <c r="AL931" s="12" t="s">
        <v>334</v>
      </c>
    </row>
    <row r="932" spans="1:38" x14ac:dyDescent="0.2">
      <c r="A932" s="11" t="s">
        <v>313</v>
      </c>
      <c r="B932" s="12" t="s">
        <v>334</v>
      </c>
      <c r="C932" s="12" t="s">
        <v>334</v>
      </c>
      <c r="D932" s="12" t="s">
        <v>334</v>
      </c>
      <c r="E932" s="12" t="s">
        <v>334</v>
      </c>
      <c r="F932" s="12" t="s">
        <v>334</v>
      </c>
      <c r="G932" s="12" t="s">
        <v>334</v>
      </c>
      <c r="H932" s="12" t="s">
        <v>334</v>
      </c>
      <c r="I932" s="12" t="s">
        <v>334</v>
      </c>
      <c r="J932" s="12" t="s">
        <v>334</v>
      </c>
      <c r="K932" s="12" t="s">
        <v>334</v>
      </c>
      <c r="L932" s="12" t="s">
        <v>334</v>
      </c>
      <c r="M932" s="12" t="s">
        <v>334</v>
      </c>
      <c r="N932" s="12" t="s">
        <v>334</v>
      </c>
      <c r="O932" s="12" t="s">
        <v>334</v>
      </c>
      <c r="P932" s="12" t="s">
        <v>334</v>
      </c>
      <c r="Q932" s="12" t="s">
        <v>334</v>
      </c>
      <c r="R932" s="13">
        <v>38.700000000000003</v>
      </c>
      <c r="S932" s="12" t="s">
        <v>334</v>
      </c>
      <c r="T932" s="12" t="s">
        <v>334</v>
      </c>
      <c r="U932" s="12" t="s">
        <v>334</v>
      </c>
      <c r="V932" s="12" t="s">
        <v>334</v>
      </c>
      <c r="W932" s="12" t="s">
        <v>334</v>
      </c>
      <c r="X932" s="12" t="s">
        <v>334</v>
      </c>
      <c r="Y932" s="12" t="s">
        <v>334</v>
      </c>
      <c r="Z932" s="12" t="s">
        <v>334</v>
      </c>
      <c r="AA932" s="12" t="s">
        <v>334</v>
      </c>
      <c r="AB932" s="12" t="s">
        <v>334</v>
      </c>
      <c r="AC932" s="12" t="s">
        <v>334</v>
      </c>
      <c r="AD932" s="12" t="s">
        <v>334</v>
      </c>
      <c r="AE932" s="12" t="s">
        <v>334</v>
      </c>
      <c r="AF932" s="12" t="s">
        <v>334</v>
      </c>
      <c r="AG932" s="12" t="s">
        <v>334</v>
      </c>
      <c r="AH932" s="12" t="s">
        <v>334</v>
      </c>
      <c r="AI932" s="12" t="s">
        <v>334</v>
      </c>
      <c r="AJ932" s="12" t="s">
        <v>334</v>
      </c>
      <c r="AK932" s="12" t="s">
        <v>334</v>
      </c>
      <c r="AL932" s="12" t="s">
        <v>334</v>
      </c>
    </row>
    <row r="933" spans="1:38" x14ac:dyDescent="0.2">
      <c r="A933" s="11" t="s">
        <v>314</v>
      </c>
      <c r="B933" s="12" t="s">
        <v>334</v>
      </c>
      <c r="C933" s="12" t="s">
        <v>334</v>
      </c>
      <c r="D933" s="12" t="s">
        <v>334</v>
      </c>
      <c r="E933" s="12" t="s">
        <v>334</v>
      </c>
      <c r="F933" s="12" t="s">
        <v>334</v>
      </c>
      <c r="G933" s="12" t="s">
        <v>334</v>
      </c>
      <c r="H933" s="12" t="s">
        <v>334</v>
      </c>
      <c r="I933" s="12" t="s">
        <v>334</v>
      </c>
      <c r="J933" s="12" t="s">
        <v>334</v>
      </c>
      <c r="K933" s="12" t="s">
        <v>334</v>
      </c>
      <c r="L933" s="12" t="s">
        <v>334</v>
      </c>
      <c r="M933" s="12" t="s">
        <v>334</v>
      </c>
      <c r="N933" s="12" t="s">
        <v>334</v>
      </c>
      <c r="O933" s="12" t="s">
        <v>334</v>
      </c>
      <c r="P933" s="12" t="s">
        <v>334</v>
      </c>
      <c r="Q933" s="12" t="s">
        <v>334</v>
      </c>
      <c r="R933" s="12" t="s">
        <v>334</v>
      </c>
      <c r="S933" s="12" t="s">
        <v>334</v>
      </c>
      <c r="T933" s="12" t="s">
        <v>334</v>
      </c>
      <c r="U933" s="12" t="s">
        <v>334</v>
      </c>
      <c r="V933" s="12" t="s">
        <v>334</v>
      </c>
      <c r="W933" s="12" t="s">
        <v>334</v>
      </c>
      <c r="X933" s="12" t="s">
        <v>334</v>
      </c>
      <c r="Y933" s="12" t="s">
        <v>334</v>
      </c>
      <c r="Z933" s="12" t="s">
        <v>334</v>
      </c>
      <c r="AA933" s="12" t="s">
        <v>334</v>
      </c>
      <c r="AB933" s="12" t="s">
        <v>334</v>
      </c>
      <c r="AC933" s="12" t="s">
        <v>334</v>
      </c>
      <c r="AD933" s="12" t="s">
        <v>334</v>
      </c>
      <c r="AE933" s="12" t="s">
        <v>334</v>
      </c>
      <c r="AF933" s="12" t="s">
        <v>334</v>
      </c>
      <c r="AG933" s="12" t="s">
        <v>334</v>
      </c>
      <c r="AH933" s="12" t="s">
        <v>334</v>
      </c>
      <c r="AI933" s="12" t="s">
        <v>334</v>
      </c>
      <c r="AJ933" s="12" t="s">
        <v>334</v>
      </c>
      <c r="AK933" s="12" t="s">
        <v>334</v>
      </c>
      <c r="AL933" s="12" t="s">
        <v>334</v>
      </c>
    </row>
    <row r="934" spans="1:38" x14ac:dyDescent="0.2">
      <c r="A934" s="11" t="s">
        <v>315</v>
      </c>
      <c r="B934" s="12" t="s">
        <v>334</v>
      </c>
      <c r="C934" s="12" t="s">
        <v>334</v>
      </c>
      <c r="D934" s="12" t="s">
        <v>334</v>
      </c>
      <c r="E934" s="12" t="s">
        <v>334</v>
      </c>
      <c r="F934" s="12" t="s">
        <v>334</v>
      </c>
      <c r="G934" s="12" t="s">
        <v>334</v>
      </c>
      <c r="H934" s="12" t="s">
        <v>334</v>
      </c>
      <c r="I934" s="12" t="s">
        <v>334</v>
      </c>
      <c r="J934" s="12" t="s">
        <v>334</v>
      </c>
      <c r="K934" s="12" t="s">
        <v>334</v>
      </c>
      <c r="L934" s="12" t="s">
        <v>334</v>
      </c>
      <c r="M934" s="12" t="s">
        <v>334</v>
      </c>
      <c r="N934" s="12" t="s">
        <v>334</v>
      </c>
      <c r="O934" s="12" t="s">
        <v>334</v>
      </c>
      <c r="P934" s="12" t="s">
        <v>334</v>
      </c>
      <c r="Q934" s="12" t="s">
        <v>334</v>
      </c>
      <c r="R934" s="12" t="s">
        <v>334</v>
      </c>
      <c r="S934" s="12" t="s">
        <v>334</v>
      </c>
      <c r="T934" s="12" t="s">
        <v>334</v>
      </c>
      <c r="U934" s="12" t="s">
        <v>334</v>
      </c>
      <c r="V934" s="12" t="s">
        <v>334</v>
      </c>
      <c r="W934" s="12" t="s">
        <v>334</v>
      </c>
      <c r="X934" s="12" t="s">
        <v>334</v>
      </c>
      <c r="Y934" s="12" t="s">
        <v>334</v>
      </c>
      <c r="Z934" s="12" t="s">
        <v>334</v>
      </c>
      <c r="AA934" s="12" t="s">
        <v>334</v>
      </c>
      <c r="AB934" s="12" t="s">
        <v>334</v>
      </c>
      <c r="AC934" s="12" t="s">
        <v>334</v>
      </c>
      <c r="AD934" s="12" t="s">
        <v>334</v>
      </c>
      <c r="AE934" s="12" t="s">
        <v>334</v>
      </c>
      <c r="AF934" s="12" t="s">
        <v>334</v>
      </c>
      <c r="AG934" s="12" t="s">
        <v>334</v>
      </c>
      <c r="AH934" s="12" t="s">
        <v>334</v>
      </c>
      <c r="AI934" s="12" t="s">
        <v>334</v>
      </c>
      <c r="AJ934" s="12" t="s">
        <v>334</v>
      </c>
      <c r="AK934" s="12" t="s">
        <v>334</v>
      </c>
      <c r="AL934" s="12" t="s">
        <v>334</v>
      </c>
    </row>
    <row r="935" spans="1:38" x14ac:dyDescent="0.2">
      <c r="A935" s="11" t="s">
        <v>316</v>
      </c>
      <c r="B935" s="12" t="s">
        <v>334</v>
      </c>
      <c r="C935" s="12" t="s">
        <v>334</v>
      </c>
      <c r="D935" s="12" t="s">
        <v>334</v>
      </c>
      <c r="E935" s="12" t="s">
        <v>334</v>
      </c>
      <c r="F935" s="12" t="s">
        <v>334</v>
      </c>
      <c r="G935" s="12" t="s">
        <v>334</v>
      </c>
      <c r="H935" s="12" t="s">
        <v>334</v>
      </c>
      <c r="I935" s="12" t="s">
        <v>334</v>
      </c>
      <c r="J935" s="12" t="s">
        <v>334</v>
      </c>
      <c r="K935" s="12" t="s">
        <v>334</v>
      </c>
      <c r="L935" s="12" t="s">
        <v>334</v>
      </c>
      <c r="M935" s="12" t="s">
        <v>334</v>
      </c>
      <c r="N935" s="12" t="s">
        <v>334</v>
      </c>
      <c r="O935" s="12" t="s">
        <v>334</v>
      </c>
      <c r="P935" s="12" t="s">
        <v>334</v>
      </c>
      <c r="Q935" s="12" t="s">
        <v>334</v>
      </c>
      <c r="R935" s="12" t="s">
        <v>334</v>
      </c>
      <c r="S935" s="12" t="s">
        <v>334</v>
      </c>
      <c r="T935" s="12" t="s">
        <v>334</v>
      </c>
      <c r="U935" s="12" t="s">
        <v>334</v>
      </c>
      <c r="V935" s="12" t="s">
        <v>334</v>
      </c>
      <c r="W935" s="12" t="s">
        <v>334</v>
      </c>
      <c r="X935" s="12" t="s">
        <v>334</v>
      </c>
      <c r="Y935" s="12" t="s">
        <v>334</v>
      </c>
      <c r="Z935" s="12" t="s">
        <v>334</v>
      </c>
      <c r="AA935" s="12" t="s">
        <v>334</v>
      </c>
      <c r="AB935" s="12" t="s">
        <v>334</v>
      </c>
      <c r="AC935" s="12" t="s">
        <v>334</v>
      </c>
      <c r="AD935" s="12" t="s">
        <v>334</v>
      </c>
      <c r="AE935" s="12" t="s">
        <v>334</v>
      </c>
      <c r="AF935" s="12" t="s">
        <v>334</v>
      </c>
      <c r="AG935" s="12" t="s">
        <v>334</v>
      </c>
      <c r="AH935" s="12" t="s">
        <v>334</v>
      </c>
      <c r="AI935" s="12" t="s">
        <v>334</v>
      </c>
      <c r="AJ935" s="12" t="s">
        <v>334</v>
      </c>
      <c r="AK935" s="12" t="s">
        <v>334</v>
      </c>
      <c r="AL935" s="12" t="s">
        <v>334</v>
      </c>
    </row>
    <row r="936" spans="1:38" x14ac:dyDescent="0.2">
      <c r="A936" s="11" t="s">
        <v>317</v>
      </c>
      <c r="B936" s="12" t="s">
        <v>334</v>
      </c>
      <c r="C936" s="12" t="s">
        <v>334</v>
      </c>
      <c r="D936" s="12" t="s">
        <v>334</v>
      </c>
      <c r="E936" s="12" t="s">
        <v>334</v>
      </c>
      <c r="F936" s="12" t="s">
        <v>334</v>
      </c>
      <c r="G936" s="12" t="s">
        <v>334</v>
      </c>
      <c r="H936" s="12" t="s">
        <v>334</v>
      </c>
      <c r="I936" s="12" t="s">
        <v>334</v>
      </c>
      <c r="J936" s="12" t="s">
        <v>334</v>
      </c>
      <c r="K936" s="12" t="s">
        <v>334</v>
      </c>
      <c r="L936" s="12" t="s">
        <v>334</v>
      </c>
      <c r="M936" s="12" t="s">
        <v>334</v>
      </c>
      <c r="N936" s="12" t="s">
        <v>334</v>
      </c>
      <c r="O936" s="13">
        <v>25.4</v>
      </c>
      <c r="P936" s="13">
        <v>23.8</v>
      </c>
      <c r="Q936" s="13">
        <v>28.5</v>
      </c>
      <c r="R936" s="13">
        <v>23.6</v>
      </c>
      <c r="S936" s="12" t="s">
        <v>334</v>
      </c>
      <c r="T936" s="12" t="s">
        <v>334</v>
      </c>
      <c r="U936" s="12" t="s">
        <v>334</v>
      </c>
      <c r="V936" s="12" t="s">
        <v>334</v>
      </c>
      <c r="W936" s="12" t="s">
        <v>334</v>
      </c>
      <c r="X936" s="12" t="s">
        <v>334</v>
      </c>
      <c r="Y936" s="12" t="s">
        <v>334</v>
      </c>
      <c r="Z936" s="12" t="s">
        <v>334</v>
      </c>
      <c r="AA936" s="12" t="s">
        <v>334</v>
      </c>
      <c r="AB936" s="12" t="s">
        <v>334</v>
      </c>
      <c r="AC936" s="12" t="s">
        <v>334</v>
      </c>
      <c r="AD936" s="12" t="s">
        <v>334</v>
      </c>
      <c r="AE936" s="12" t="s">
        <v>334</v>
      </c>
      <c r="AF936" s="12" t="s">
        <v>334</v>
      </c>
      <c r="AG936" s="12" t="s">
        <v>334</v>
      </c>
      <c r="AH936" s="12" t="s">
        <v>334</v>
      </c>
      <c r="AI936" s="12" t="s">
        <v>334</v>
      </c>
      <c r="AJ936" s="12" t="s">
        <v>334</v>
      </c>
      <c r="AK936" s="12" t="s">
        <v>334</v>
      </c>
      <c r="AL936" s="12" t="s">
        <v>334</v>
      </c>
    </row>
    <row r="937" spans="1:38" x14ac:dyDescent="0.2">
      <c r="A937" s="11" t="s">
        <v>318</v>
      </c>
      <c r="B937" s="12" t="s">
        <v>334</v>
      </c>
      <c r="C937" s="12" t="s">
        <v>334</v>
      </c>
      <c r="D937" s="12" t="s">
        <v>334</v>
      </c>
      <c r="E937" s="12" t="s">
        <v>334</v>
      </c>
      <c r="F937" s="12" t="s">
        <v>334</v>
      </c>
      <c r="G937" s="12" t="s">
        <v>334</v>
      </c>
      <c r="H937" s="12" t="s">
        <v>334</v>
      </c>
      <c r="I937" s="12" t="s">
        <v>334</v>
      </c>
      <c r="J937" s="12" t="s">
        <v>334</v>
      </c>
      <c r="K937" s="12" t="s">
        <v>334</v>
      </c>
      <c r="L937" s="12" t="s">
        <v>334</v>
      </c>
      <c r="M937" s="12" t="s">
        <v>334</v>
      </c>
      <c r="N937" s="12" t="s">
        <v>334</v>
      </c>
      <c r="O937" s="12" t="s">
        <v>334</v>
      </c>
      <c r="P937" s="12" t="s">
        <v>334</v>
      </c>
      <c r="Q937" s="12" t="s">
        <v>334</v>
      </c>
      <c r="R937" s="12" t="s">
        <v>334</v>
      </c>
      <c r="S937" s="12" t="s">
        <v>334</v>
      </c>
      <c r="T937" s="12" t="s">
        <v>334</v>
      </c>
      <c r="U937" s="12" t="s">
        <v>334</v>
      </c>
      <c r="V937" s="12" t="s">
        <v>334</v>
      </c>
      <c r="W937" s="12" t="s">
        <v>334</v>
      </c>
      <c r="X937" s="12" t="s">
        <v>334</v>
      </c>
      <c r="Y937" s="12" t="s">
        <v>334</v>
      </c>
      <c r="Z937" s="12" t="s">
        <v>334</v>
      </c>
      <c r="AA937" s="12" t="s">
        <v>334</v>
      </c>
      <c r="AB937" s="12" t="s">
        <v>334</v>
      </c>
      <c r="AC937" s="12" t="s">
        <v>334</v>
      </c>
      <c r="AD937" s="12" t="s">
        <v>334</v>
      </c>
      <c r="AE937" s="12" t="s">
        <v>334</v>
      </c>
      <c r="AF937" s="12" t="s">
        <v>334</v>
      </c>
      <c r="AG937" s="12" t="s">
        <v>334</v>
      </c>
      <c r="AH937" s="12" t="s">
        <v>334</v>
      </c>
      <c r="AI937" s="12" t="s">
        <v>334</v>
      </c>
      <c r="AJ937" s="12" t="s">
        <v>334</v>
      </c>
      <c r="AK937" s="12" t="s">
        <v>334</v>
      </c>
      <c r="AL937" s="12" t="s">
        <v>334</v>
      </c>
    </row>
    <row r="938" spans="1:38" x14ac:dyDescent="0.2">
      <c r="A938" s="11" t="s">
        <v>319</v>
      </c>
      <c r="B938" s="12" t="s">
        <v>334</v>
      </c>
      <c r="C938" s="12" t="s">
        <v>334</v>
      </c>
      <c r="D938" s="12" t="s">
        <v>334</v>
      </c>
      <c r="E938" s="12" t="s">
        <v>334</v>
      </c>
      <c r="F938" s="12" t="s">
        <v>334</v>
      </c>
      <c r="G938" s="12" t="s">
        <v>334</v>
      </c>
      <c r="H938" s="12" t="s">
        <v>334</v>
      </c>
      <c r="I938" s="12" t="s">
        <v>334</v>
      </c>
      <c r="J938" s="12" t="s">
        <v>334</v>
      </c>
      <c r="K938" s="12" t="s">
        <v>334</v>
      </c>
      <c r="L938" s="12" t="s">
        <v>334</v>
      </c>
      <c r="M938" s="12" t="s">
        <v>334</v>
      </c>
      <c r="N938" s="12" t="s">
        <v>334</v>
      </c>
      <c r="O938" s="12" t="s">
        <v>334</v>
      </c>
      <c r="P938" s="12" t="s">
        <v>334</v>
      </c>
      <c r="Q938" s="12" t="s">
        <v>334</v>
      </c>
      <c r="R938" s="12" t="s">
        <v>334</v>
      </c>
      <c r="S938" s="12" t="s">
        <v>334</v>
      </c>
      <c r="T938" s="12" t="s">
        <v>334</v>
      </c>
      <c r="U938" s="12" t="s">
        <v>334</v>
      </c>
      <c r="V938" s="12" t="s">
        <v>334</v>
      </c>
      <c r="W938" s="12" t="s">
        <v>334</v>
      </c>
      <c r="X938" s="12" t="s">
        <v>334</v>
      </c>
      <c r="Y938" s="12" t="s">
        <v>334</v>
      </c>
      <c r="Z938" s="12" t="s">
        <v>334</v>
      </c>
      <c r="AA938" s="12" t="s">
        <v>334</v>
      </c>
      <c r="AB938" s="12" t="s">
        <v>334</v>
      </c>
      <c r="AC938" s="12" t="s">
        <v>334</v>
      </c>
      <c r="AD938" s="12" t="s">
        <v>334</v>
      </c>
      <c r="AE938" s="12" t="s">
        <v>334</v>
      </c>
      <c r="AF938" s="12" t="s">
        <v>334</v>
      </c>
      <c r="AG938" s="12" t="s">
        <v>334</v>
      </c>
      <c r="AH938" s="12" t="s">
        <v>334</v>
      </c>
      <c r="AI938" s="12" t="s">
        <v>334</v>
      </c>
      <c r="AJ938" s="12" t="s">
        <v>334</v>
      </c>
      <c r="AK938" s="12" t="s">
        <v>334</v>
      </c>
      <c r="AL938" s="12" t="s">
        <v>334</v>
      </c>
    </row>
    <row r="939" spans="1:38" x14ac:dyDescent="0.2">
      <c r="A939" s="11" t="s">
        <v>320</v>
      </c>
      <c r="B939" s="12" t="s">
        <v>334</v>
      </c>
      <c r="C939" s="12" t="s">
        <v>334</v>
      </c>
      <c r="D939" s="12" t="s">
        <v>334</v>
      </c>
      <c r="E939" s="12" t="s">
        <v>334</v>
      </c>
      <c r="F939" s="12" t="s">
        <v>334</v>
      </c>
      <c r="G939" s="12" t="s">
        <v>334</v>
      </c>
      <c r="H939" s="12" t="s">
        <v>334</v>
      </c>
      <c r="I939" s="12" t="s">
        <v>334</v>
      </c>
      <c r="J939" s="12" t="s">
        <v>334</v>
      </c>
      <c r="K939" s="12" t="s">
        <v>334</v>
      </c>
      <c r="L939" s="12" t="s">
        <v>334</v>
      </c>
      <c r="M939" s="12" t="s">
        <v>334</v>
      </c>
      <c r="N939" s="12" t="s">
        <v>334</v>
      </c>
      <c r="O939" s="12" t="s">
        <v>334</v>
      </c>
      <c r="P939" s="12" t="s">
        <v>334</v>
      </c>
      <c r="Q939" s="12" t="s">
        <v>334</v>
      </c>
      <c r="R939" s="12" t="s">
        <v>334</v>
      </c>
      <c r="S939" s="12" t="s">
        <v>334</v>
      </c>
      <c r="T939" s="12" t="s">
        <v>334</v>
      </c>
      <c r="U939" s="12" t="s">
        <v>334</v>
      </c>
      <c r="V939" s="12" t="s">
        <v>334</v>
      </c>
      <c r="W939" s="12" t="s">
        <v>334</v>
      </c>
      <c r="X939" s="12" t="s">
        <v>334</v>
      </c>
      <c r="Y939" s="12" t="s">
        <v>334</v>
      </c>
      <c r="Z939" s="12" t="s">
        <v>334</v>
      </c>
      <c r="AA939" s="12" t="s">
        <v>334</v>
      </c>
      <c r="AB939" s="12" t="s">
        <v>334</v>
      </c>
      <c r="AC939" s="12" t="s">
        <v>334</v>
      </c>
      <c r="AD939" s="12" t="s">
        <v>334</v>
      </c>
      <c r="AE939" s="12" t="s">
        <v>334</v>
      </c>
      <c r="AF939" s="12" t="s">
        <v>334</v>
      </c>
      <c r="AG939" s="12" t="s">
        <v>334</v>
      </c>
      <c r="AH939" s="12" t="s">
        <v>334</v>
      </c>
      <c r="AI939" s="12" t="s">
        <v>334</v>
      </c>
      <c r="AJ939" s="12" t="s">
        <v>334</v>
      </c>
      <c r="AK939" s="12" t="s">
        <v>334</v>
      </c>
      <c r="AL939" s="12" t="s">
        <v>334</v>
      </c>
    </row>
    <row r="940" spans="1:38" x14ac:dyDescent="0.2">
      <c r="A940" s="11" t="s">
        <v>321</v>
      </c>
      <c r="B940" s="12" t="s">
        <v>334</v>
      </c>
      <c r="C940" s="12" t="s">
        <v>334</v>
      </c>
      <c r="D940" s="12" t="s">
        <v>334</v>
      </c>
      <c r="E940" s="12" t="s">
        <v>334</v>
      </c>
      <c r="F940" s="12" t="s">
        <v>334</v>
      </c>
      <c r="G940" s="12" t="s">
        <v>334</v>
      </c>
      <c r="H940" s="12" t="s">
        <v>334</v>
      </c>
      <c r="I940" s="12" t="s">
        <v>334</v>
      </c>
      <c r="J940" s="12" t="s">
        <v>334</v>
      </c>
      <c r="K940" s="12" t="s">
        <v>334</v>
      </c>
      <c r="L940" s="12" t="s">
        <v>334</v>
      </c>
      <c r="M940" s="12" t="s">
        <v>334</v>
      </c>
      <c r="N940" s="12" t="s">
        <v>334</v>
      </c>
      <c r="O940" s="12" t="s">
        <v>334</v>
      </c>
      <c r="P940" s="12" t="s">
        <v>334</v>
      </c>
      <c r="Q940" s="12" t="s">
        <v>334</v>
      </c>
      <c r="R940" s="12" t="s">
        <v>334</v>
      </c>
      <c r="S940" s="12" t="s">
        <v>334</v>
      </c>
      <c r="T940" s="12" t="s">
        <v>334</v>
      </c>
      <c r="U940" s="12" t="s">
        <v>334</v>
      </c>
      <c r="V940" s="12" t="s">
        <v>334</v>
      </c>
      <c r="W940" s="12" t="s">
        <v>334</v>
      </c>
      <c r="X940" s="12" t="s">
        <v>334</v>
      </c>
      <c r="Y940" s="12" t="s">
        <v>334</v>
      </c>
      <c r="Z940" s="12" t="s">
        <v>334</v>
      </c>
      <c r="AA940" s="12" t="s">
        <v>334</v>
      </c>
      <c r="AB940" s="12" t="s">
        <v>334</v>
      </c>
      <c r="AC940" s="12" t="s">
        <v>334</v>
      </c>
      <c r="AD940" s="12" t="s">
        <v>334</v>
      </c>
      <c r="AE940" s="12" t="s">
        <v>334</v>
      </c>
      <c r="AF940" s="12" t="s">
        <v>334</v>
      </c>
      <c r="AG940" s="12" t="s">
        <v>334</v>
      </c>
      <c r="AH940" s="12" t="s">
        <v>334</v>
      </c>
      <c r="AI940" s="12" t="s">
        <v>334</v>
      </c>
      <c r="AJ940" s="12" t="s">
        <v>334</v>
      </c>
      <c r="AK940" s="12" t="s">
        <v>334</v>
      </c>
      <c r="AL940" s="12" t="s">
        <v>334</v>
      </c>
    </row>
    <row r="941" spans="1:38" x14ac:dyDescent="0.2">
      <c r="A941" s="11" t="s">
        <v>322</v>
      </c>
      <c r="B941" s="12" t="s">
        <v>334</v>
      </c>
      <c r="C941" s="12" t="s">
        <v>334</v>
      </c>
      <c r="D941" s="12" t="s">
        <v>334</v>
      </c>
      <c r="E941" s="12" t="s">
        <v>334</v>
      </c>
      <c r="F941" s="12" t="s">
        <v>334</v>
      </c>
      <c r="G941" s="12" t="s">
        <v>334</v>
      </c>
      <c r="H941" s="12" t="s">
        <v>334</v>
      </c>
      <c r="I941" s="12" t="s">
        <v>334</v>
      </c>
      <c r="J941" s="12" t="s">
        <v>334</v>
      </c>
      <c r="K941" s="12" t="s">
        <v>334</v>
      </c>
      <c r="L941" s="12" t="s">
        <v>334</v>
      </c>
      <c r="M941" s="12" t="s">
        <v>334</v>
      </c>
      <c r="N941" s="12" t="s">
        <v>334</v>
      </c>
      <c r="O941" s="12" t="s">
        <v>334</v>
      </c>
      <c r="P941" s="12" t="s">
        <v>334</v>
      </c>
      <c r="Q941" s="12" t="s">
        <v>334</v>
      </c>
      <c r="R941" s="12" t="s">
        <v>334</v>
      </c>
      <c r="S941" s="12" t="s">
        <v>334</v>
      </c>
      <c r="T941" s="12" t="s">
        <v>334</v>
      </c>
      <c r="U941" s="12" t="s">
        <v>334</v>
      </c>
      <c r="V941" s="12" t="s">
        <v>334</v>
      </c>
      <c r="W941" s="12" t="s">
        <v>334</v>
      </c>
      <c r="X941" s="12" t="s">
        <v>334</v>
      </c>
      <c r="Y941" s="12" t="s">
        <v>334</v>
      </c>
      <c r="Z941" s="12" t="s">
        <v>334</v>
      </c>
      <c r="AA941" s="12" t="s">
        <v>334</v>
      </c>
      <c r="AB941" s="12" t="s">
        <v>334</v>
      </c>
      <c r="AC941" s="12" t="s">
        <v>334</v>
      </c>
      <c r="AD941" s="12" t="s">
        <v>334</v>
      </c>
      <c r="AE941" s="12" t="s">
        <v>334</v>
      </c>
      <c r="AF941" s="12" t="s">
        <v>334</v>
      </c>
      <c r="AG941" s="12" t="s">
        <v>334</v>
      </c>
      <c r="AH941" s="12" t="s">
        <v>334</v>
      </c>
      <c r="AI941" s="12" t="s">
        <v>334</v>
      </c>
      <c r="AJ941" s="12" t="s">
        <v>334</v>
      </c>
      <c r="AK941" s="12" t="s">
        <v>334</v>
      </c>
      <c r="AL941" s="12" t="s">
        <v>334</v>
      </c>
    </row>
    <row r="942" spans="1:38" x14ac:dyDescent="0.2">
      <c r="A942" s="11" t="s">
        <v>323</v>
      </c>
      <c r="B942" s="12" t="s">
        <v>334</v>
      </c>
      <c r="C942" s="12" t="s">
        <v>334</v>
      </c>
      <c r="D942" s="12" t="s">
        <v>334</v>
      </c>
      <c r="E942" s="12" t="s">
        <v>334</v>
      </c>
      <c r="F942" s="12" t="s">
        <v>334</v>
      </c>
      <c r="G942" s="12" t="s">
        <v>334</v>
      </c>
      <c r="H942" s="12" t="s">
        <v>334</v>
      </c>
      <c r="I942" s="12" t="s">
        <v>334</v>
      </c>
      <c r="J942" s="12" t="s">
        <v>334</v>
      </c>
      <c r="K942" s="12" t="s">
        <v>334</v>
      </c>
      <c r="L942" s="12" t="s">
        <v>334</v>
      </c>
      <c r="M942" s="12" t="s">
        <v>334</v>
      </c>
      <c r="N942" s="12" t="s">
        <v>334</v>
      </c>
      <c r="O942" s="12" t="s">
        <v>334</v>
      </c>
      <c r="P942" s="12" t="s">
        <v>334</v>
      </c>
      <c r="Q942" s="13">
        <v>50.4</v>
      </c>
      <c r="R942" s="13">
        <v>48.1</v>
      </c>
      <c r="S942" s="13">
        <v>48.5</v>
      </c>
      <c r="T942" s="12" t="s">
        <v>334</v>
      </c>
      <c r="U942" s="12" t="s">
        <v>334</v>
      </c>
      <c r="V942" s="12" t="s">
        <v>334</v>
      </c>
      <c r="W942" s="12" t="s">
        <v>334</v>
      </c>
      <c r="X942" s="12" t="s">
        <v>334</v>
      </c>
      <c r="Y942" s="12" t="s">
        <v>334</v>
      </c>
      <c r="Z942" s="12" t="s">
        <v>334</v>
      </c>
      <c r="AA942" s="12" t="s">
        <v>334</v>
      </c>
      <c r="AB942" s="12" t="s">
        <v>334</v>
      </c>
      <c r="AC942" s="12" t="s">
        <v>334</v>
      </c>
      <c r="AD942" s="12" t="s">
        <v>334</v>
      </c>
      <c r="AE942" s="12" t="s">
        <v>334</v>
      </c>
      <c r="AF942" s="12" t="s">
        <v>334</v>
      </c>
      <c r="AG942" s="12" t="s">
        <v>334</v>
      </c>
      <c r="AH942" s="12" t="s">
        <v>334</v>
      </c>
      <c r="AI942" s="12" t="s">
        <v>334</v>
      </c>
      <c r="AJ942" s="12" t="s">
        <v>334</v>
      </c>
      <c r="AK942" s="12" t="s">
        <v>334</v>
      </c>
      <c r="AL942" s="12" t="s">
        <v>334</v>
      </c>
    </row>
    <row r="943" spans="1:38" x14ac:dyDescent="0.2">
      <c r="A943" s="11" t="s">
        <v>324</v>
      </c>
      <c r="B943" s="12" t="s">
        <v>334</v>
      </c>
      <c r="C943" s="12" t="s">
        <v>334</v>
      </c>
      <c r="D943" s="12" t="s">
        <v>334</v>
      </c>
      <c r="E943" s="12" t="s">
        <v>334</v>
      </c>
      <c r="F943" s="12" t="s">
        <v>334</v>
      </c>
      <c r="G943" s="12" t="s">
        <v>334</v>
      </c>
      <c r="H943" s="12" t="s">
        <v>334</v>
      </c>
      <c r="I943" s="12" t="s">
        <v>334</v>
      </c>
      <c r="J943" s="12" t="s">
        <v>334</v>
      </c>
      <c r="K943" s="12" t="s">
        <v>334</v>
      </c>
      <c r="L943" s="12" t="s">
        <v>334</v>
      </c>
      <c r="M943" s="12" t="s">
        <v>334</v>
      </c>
      <c r="N943" s="12" t="s">
        <v>334</v>
      </c>
      <c r="O943" s="12" t="s">
        <v>334</v>
      </c>
      <c r="P943" s="12" t="s">
        <v>334</v>
      </c>
      <c r="Q943" s="12" t="s">
        <v>334</v>
      </c>
      <c r="R943" s="12" t="s">
        <v>334</v>
      </c>
      <c r="S943" s="12" t="s">
        <v>334</v>
      </c>
      <c r="T943" s="12" t="s">
        <v>334</v>
      </c>
      <c r="U943" s="12" t="s">
        <v>334</v>
      </c>
      <c r="V943" s="12" t="s">
        <v>334</v>
      </c>
      <c r="W943" s="12" t="s">
        <v>334</v>
      </c>
      <c r="X943" s="12" t="s">
        <v>334</v>
      </c>
      <c r="Y943" s="12" t="s">
        <v>334</v>
      </c>
      <c r="Z943" s="12" t="s">
        <v>334</v>
      </c>
      <c r="AA943" s="12" t="s">
        <v>334</v>
      </c>
      <c r="AB943" s="12" t="s">
        <v>334</v>
      </c>
      <c r="AC943" s="12" t="s">
        <v>334</v>
      </c>
      <c r="AD943" s="12" t="s">
        <v>334</v>
      </c>
      <c r="AE943" s="12" t="s">
        <v>334</v>
      </c>
      <c r="AF943" s="12" t="s">
        <v>334</v>
      </c>
      <c r="AG943" s="12" t="s">
        <v>334</v>
      </c>
      <c r="AH943" s="12" t="s">
        <v>334</v>
      </c>
      <c r="AI943" s="12" t="s">
        <v>334</v>
      </c>
      <c r="AJ943" s="12" t="s">
        <v>334</v>
      </c>
      <c r="AK943" s="12" t="s">
        <v>334</v>
      </c>
      <c r="AL943" s="12" t="s">
        <v>334</v>
      </c>
    </row>
    <row r="944" spans="1:38" x14ac:dyDescent="0.2">
      <c r="A944" s="11" t="s">
        <v>325</v>
      </c>
      <c r="B944" s="12" t="s">
        <v>334</v>
      </c>
      <c r="C944" s="12" t="s">
        <v>334</v>
      </c>
      <c r="D944" s="12" t="s">
        <v>334</v>
      </c>
      <c r="E944" s="12" t="s">
        <v>334</v>
      </c>
      <c r="F944" s="12" t="s">
        <v>334</v>
      </c>
      <c r="G944" s="12" t="s">
        <v>334</v>
      </c>
      <c r="H944" s="12" t="s">
        <v>334</v>
      </c>
      <c r="I944" s="12" t="s">
        <v>334</v>
      </c>
      <c r="J944" s="12" t="s">
        <v>334</v>
      </c>
      <c r="K944" s="12" t="s">
        <v>334</v>
      </c>
      <c r="L944" s="12" t="s">
        <v>334</v>
      </c>
      <c r="M944" s="12" t="s">
        <v>334</v>
      </c>
      <c r="N944" s="12" t="s">
        <v>334</v>
      </c>
      <c r="O944" s="12" t="s">
        <v>334</v>
      </c>
      <c r="P944" s="13">
        <v>25.2</v>
      </c>
      <c r="Q944" s="13">
        <v>24.2</v>
      </c>
      <c r="R944" s="13">
        <v>23.2</v>
      </c>
      <c r="S944" s="13">
        <v>28.9</v>
      </c>
      <c r="T944" s="13">
        <v>26.3</v>
      </c>
      <c r="U944" s="13">
        <v>28.4</v>
      </c>
      <c r="V944" s="12" t="s">
        <v>334</v>
      </c>
      <c r="W944" s="12" t="s">
        <v>334</v>
      </c>
      <c r="X944" s="13">
        <v>16.600000000000001</v>
      </c>
      <c r="Y944" s="13">
        <v>17</v>
      </c>
      <c r="Z944" s="13">
        <v>18.5</v>
      </c>
      <c r="AA944" s="12" t="s">
        <v>334</v>
      </c>
      <c r="AB944" s="12" t="s">
        <v>334</v>
      </c>
      <c r="AC944" s="12" t="s">
        <v>334</v>
      </c>
      <c r="AD944" s="12" t="s">
        <v>334</v>
      </c>
      <c r="AE944" s="12" t="s">
        <v>334</v>
      </c>
      <c r="AF944" s="12" t="s">
        <v>334</v>
      </c>
      <c r="AG944" s="12" t="s">
        <v>334</v>
      </c>
      <c r="AH944" s="12" t="s">
        <v>334</v>
      </c>
      <c r="AI944" s="12" t="s">
        <v>334</v>
      </c>
      <c r="AJ944" s="12" t="s">
        <v>334</v>
      </c>
      <c r="AK944" s="12" t="s">
        <v>334</v>
      </c>
      <c r="AL944" s="12" t="s">
        <v>334</v>
      </c>
    </row>
    <row r="945" spans="1:38" x14ac:dyDescent="0.2">
      <c r="A945" s="11" t="s">
        <v>326</v>
      </c>
      <c r="B945" s="12" t="s">
        <v>334</v>
      </c>
      <c r="C945" s="12" t="s">
        <v>334</v>
      </c>
      <c r="D945" s="12" t="s">
        <v>334</v>
      </c>
      <c r="E945" s="12" t="s">
        <v>334</v>
      </c>
      <c r="F945" s="12" t="s">
        <v>334</v>
      </c>
      <c r="G945" s="12" t="s">
        <v>334</v>
      </c>
      <c r="H945" s="12" t="s">
        <v>334</v>
      </c>
      <c r="I945" s="12" t="s">
        <v>334</v>
      </c>
      <c r="J945" s="12" t="s">
        <v>334</v>
      </c>
      <c r="K945" s="13">
        <v>33.1</v>
      </c>
      <c r="L945" s="12" t="s">
        <v>334</v>
      </c>
      <c r="M945" s="12" t="s">
        <v>334</v>
      </c>
      <c r="N945" s="12" t="s">
        <v>334</v>
      </c>
      <c r="O945" s="12" t="s">
        <v>334</v>
      </c>
      <c r="P945" s="12" t="s">
        <v>334</v>
      </c>
      <c r="Q945" s="12" t="s">
        <v>334</v>
      </c>
      <c r="R945" s="12" t="s">
        <v>334</v>
      </c>
      <c r="S945" s="12" t="s">
        <v>334</v>
      </c>
      <c r="T945" s="12" t="s">
        <v>334</v>
      </c>
      <c r="U945" s="12" t="s">
        <v>334</v>
      </c>
      <c r="V945" s="12" t="s">
        <v>334</v>
      </c>
      <c r="W945" s="12" t="s">
        <v>334</v>
      </c>
      <c r="X945" s="12" t="s">
        <v>334</v>
      </c>
      <c r="Y945" s="12" t="s">
        <v>334</v>
      </c>
      <c r="Z945" s="12" t="s">
        <v>334</v>
      </c>
      <c r="AA945" s="12" t="s">
        <v>334</v>
      </c>
      <c r="AB945" s="12" t="s">
        <v>334</v>
      </c>
      <c r="AC945" s="12" t="s">
        <v>334</v>
      </c>
      <c r="AD945" s="12" t="s">
        <v>334</v>
      </c>
      <c r="AE945" s="12" t="s">
        <v>334</v>
      </c>
      <c r="AF945" s="12" t="s">
        <v>334</v>
      </c>
      <c r="AG945" s="12" t="s">
        <v>334</v>
      </c>
      <c r="AH945" s="12" t="s">
        <v>334</v>
      </c>
      <c r="AI945" s="12" t="s">
        <v>334</v>
      </c>
      <c r="AJ945" s="12" t="s">
        <v>334</v>
      </c>
      <c r="AK945" s="12" t="s">
        <v>334</v>
      </c>
      <c r="AL945" s="12" t="s">
        <v>334</v>
      </c>
    </row>
    <row r="946" spans="1:38" x14ac:dyDescent="0.2">
      <c r="A946" s="11" t="s">
        <v>327</v>
      </c>
      <c r="B946" s="12" t="s">
        <v>334</v>
      </c>
      <c r="C946" s="12" t="s">
        <v>334</v>
      </c>
      <c r="D946" s="12" t="s">
        <v>334</v>
      </c>
      <c r="E946" s="12" t="s">
        <v>334</v>
      </c>
      <c r="F946" s="12" t="s">
        <v>334</v>
      </c>
      <c r="G946" s="12" t="s">
        <v>334</v>
      </c>
      <c r="H946" s="12" t="s">
        <v>334</v>
      </c>
      <c r="I946" s="12" t="s">
        <v>334</v>
      </c>
      <c r="J946" s="12" t="s">
        <v>334</v>
      </c>
      <c r="K946" s="12" t="s">
        <v>334</v>
      </c>
      <c r="L946" s="12" t="s">
        <v>334</v>
      </c>
      <c r="M946" s="12" t="s">
        <v>334</v>
      </c>
      <c r="N946" s="12" t="s">
        <v>334</v>
      </c>
      <c r="O946" s="12" t="s">
        <v>334</v>
      </c>
      <c r="P946" s="12" t="s">
        <v>334</v>
      </c>
      <c r="Q946" s="12" t="s">
        <v>334</v>
      </c>
      <c r="R946" s="12" t="s">
        <v>334</v>
      </c>
      <c r="S946" s="12" t="s">
        <v>334</v>
      </c>
      <c r="T946" s="12" t="s">
        <v>334</v>
      </c>
      <c r="U946" s="12" t="s">
        <v>334</v>
      </c>
      <c r="V946" s="12" t="s">
        <v>334</v>
      </c>
      <c r="W946" s="12" t="s">
        <v>334</v>
      </c>
      <c r="X946" s="12" t="s">
        <v>334</v>
      </c>
      <c r="Y946" s="13">
        <v>21.6</v>
      </c>
      <c r="Z946" s="12" t="s">
        <v>334</v>
      </c>
      <c r="AA946" s="12" t="s">
        <v>334</v>
      </c>
      <c r="AB946" s="12" t="s">
        <v>334</v>
      </c>
      <c r="AC946" s="12" t="s">
        <v>334</v>
      </c>
      <c r="AD946" s="12" t="s">
        <v>334</v>
      </c>
      <c r="AE946" s="12" t="s">
        <v>334</v>
      </c>
      <c r="AF946" s="12" t="s">
        <v>334</v>
      </c>
      <c r="AG946" s="12" t="s">
        <v>334</v>
      </c>
      <c r="AH946" s="12" t="s">
        <v>334</v>
      </c>
      <c r="AI946" s="12" t="s">
        <v>334</v>
      </c>
      <c r="AJ946" s="12" t="s">
        <v>334</v>
      </c>
      <c r="AK946" s="12" t="s">
        <v>334</v>
      </c>
      <c r="AL946" s="12" t="s">
        <v>334</v>
      </c>
    </row>
    <row r="947" spans="1:38" x14ac:dyDescent="0.2">
      <c r="A947" s="11" t="s">
        <v>328</v>
      </c>
      <c r="B947" s="12" t="s">
        <v>334</v>
      </c>
      <c r="C947" s="12" t="s">
        <v>334</v>
      </c>
      <c r="D947" s="12" t="s">
        <v>334</v>
      </c>
      <c r="E947" s="12" t="s">
        <v>334</v>
      </c>
      <c r="F947" s="12" t="s">
        <v>334</v>
      </c>
      <c r="G947" s="12" t="s">
        <v>334</v>
      </c>
      <c r="H947" s="12" t="s">
        <v>334</v>
      </c>
      <c r="I947" s="12" t="s">
        <v>334</v>
      </c>
      <c r="J947" s="12" t="s">
        <v>334</v>
      </c>
      <c r="K947" s="12" t="s">
        <v>334</v>
      </c>
      <c r="L947" s="12" t="s">
        <v>334</v>
      </c>
      <c r="M947" s="12" t="s">
        <v>334</v>
      </c>
      <c r="N947" s="12" t="s">
        <v>334</v>
      </c>
      <c r="O947" s="12" t="s">
        <v>334</v>
      </c>
      <c r="P947" s="13">
        <v>34.5</v>
      </c>
      <c r="Q947" s="12" t="s">
        <v>334</v>
      </c>
      <c r="R947" s="12" t="s">
        <v>334</v>
      </c>
      <c r="S947" s="12" t="s">
        <v>334</v>
      </c>
      <c r="T947" s="12" t="s">
        <v>334</v>
      </c>
      <c r="U947" s="12" t="s">
        <v>334</v>
      </c>
      <c r="V947" s="12" t="s">
        <v>334</v>
      </c>
      <c r="W947" s="12" t="s">
        <v>334</v>
      </c>
      <c r="X947" s="12" t="s">
        <v>334</v>
      </c>
      <c r="Y947" s="12" t="s">
        <v>334</v>
      </c>
      <c r="Z947" s="12" t="s">
        <v>334</v>
      </c>
      <c r="AA947" s="12" t="s">
        <v>334</v>
      </c>
      <c r="AB947" s="12" t="s">
        <v>334</v>
      </c>
      <c r="AC947" s="12" t="s">
        <v>334</v>
      </c>
      <c r="AD947" s="12" t="s">
        <v>334</v>
      </c>
      <c r="AE947" s="12" t="s">
        <v>334</v>
      </c>
      <c r="AF947" s="12" t="s">
        <v>334</v>
      </c>
      <c r="AG947" s="12" t="s">
        <v>334</v>
      </c>
      <c r="AH947" s="12" t="s">
        <v>334</v>
      </c>
      <c r="AI947" s="12" t="s">
        <v>334</v>
      </c>
      <c r="AJ947" s="12" t="s">
        <v>334</v>
      </c>
      <c r="AK947" s="12" t="s">
        <v>334</v>
      </c>
      <c r="AL947" s="12" t="s">
        <v>334</v>
      </c>
    </row>
    <row r="948" spans="1:38" x14ac:dyDescent="0.2">
      <c r="A948" s="11" t="s">
        <v>329</v>
      </c>
      <c r="B948" s="12" t="s">
        <v>334</v>
      </c>
      <c r="C948" s="12" t="s">
        <v>334</v>
      </c>
      <c r="D948" s="12" t="s">
        <v>334</v>
      </c>
      <c r="E948" s="12" t="s">
        <v>334</v>
      </c>
      <c r="F948" s="12" t="s">
        <v>334</v>
      </c>
      <c r="G948" s="12" t="s">
        <v>334</v>
      </c>
      <c r="H948" s="12" t="s">
        <v>334</v>
      </c>
      <c r="I948" s="12" t="s">
        <v>334</v>
      </c>
      <c r="J948" s="12" t="s">
        <v>334</v>
      </c>
      <c r="K948" s="12" t="s">
        <v>334</v>
      </c>
      <c r="L948" s="12" t="s">
        <v>334</v>
      </c>
      <c r="M948" s="12" t="s">
        <v>334</v>
      </c>
      <c r="N948" s="12" t="s">
        <v>334</v>
      </c>
      <c r="O948" s="12" t="s">
        <v>334</v>
      </c>
      <c r="P948" s="12" t="s">
        <v>334</v>
      </c>
      <c r="Q948" s="12" t="s">
        <v>334</v>
      </c>
      <c r="R948" s="12" t="s">
        <v>334</v>
      </c>
      <c r="S948" s="12" t="s">
        <v>334</v>
      </c>
      <c r="T948" s="12" t="s">
        <v>334</v>
      </c>
      <c r="U948" s="12" t="s">
        <v>334</v>
      </c>
      <c r="V948" s="12" t="s">
        <v>334</v>
      </c>
      <c r="W948" s="12" t="s">
        <v>334</v>
      </c>
      <c r="X948" s="12" t="s">
        <v>334</v>
      </c>
      <c r="Y948" s="13">
        <v>12</v>
      </c>
      <c r="Z948" s="13">
        <v>18.2</v>
      </c>
      <c r="AA948" s="13">
        <v>18.5</v>
      </c>
      <c r="AB948" s="13">
        <v>15.9</v>
      </c>
      <c r="AC948" s="13">
        <v>15.1</v>
      </c>
      <c r="AD948" s="13">
        <v>17.899999999999999</v>
      </c>
      <c r="AE948" s="12" t="s">
        <v>334</v>
      </c>
      <c r="AF948" s="12" t="s">
        <v>334</v>
      </c>
      <c r="AG948" s="12" t="s">
        <v>334</v>
      </c>
      <c r="AH948" s="12" t="s">
        <v>334</v>
      </c>
      <c r="AI948" s="12" t="s">
        <v>334</v>
      </c>
      <c r="AJ948" s="12" t="s">
        <v>334</v>
      </c>
      <c r="AK948" s="12" t="s">
        <v>334</v>
      </c>
      <c r="AL948" s="12" t="s">
        <v>334</v>
      </c>
    </row>
    <row r="949" spans="1:38" x14ac:dyDescent="0.2">
      <c r="A949" s="11" t="s">
        <v>330</v>
      </c>
      <c r="B949" s="12" t="s">
        <v>334</v>
      </c>
      <c r="C949" s="12" t="s">
        <v>334</v>
      </c>
      <c r="D949" s="12" t="s">
        <v>334</v>
      </c>
      <c r="E949" s="12" t="s">
        <v>334</v>
      </c>
      <c r="F949" s="12" t="s">
        <v>334</v>
      </c>
      <c r="G949" s="12" t="s">
        <v>334</v>
      </c>
      <c r="H949" s="12" t="s">
        <v>334</v>
      </c>
      <c r="I949" s="12" t="s">
        <v>334</v>
      </c>
      <c r="J949" s="12" t="s">
        <v>334</v>
      </c>
      <c r="K949" s="12" t="s">
        <v>334</v>
      </c>
      <c r="L949" s="12" t="s">
        <v>334</v>
      </c>
      <c r="M949" s="12" t="s">
        <v>334</v>
      </c>
      <c r="N949" s="12" t="s">
        <v>334</v>
      </c>
      <c r="O949" s="12" t="s">
        <v>334</v>
      </c>
      <c r="P949" s="12" t="s">
        <v>334</v>
      </c>
      <c r="Q949" s="12" t="s">
        <v>334</v>
      </c>
      <c r="R949" s="12" t="s">
        <v>334</v>
      </c>
      <c r="S949" s="12" t="s">
        <v>334</v>
      </c>
      <c r="T949" s="12" t="s">
        <v>334</v>
      </c>
      <c r="U949" s="12" t="s">
        <v>334</v>
      </c>
      <c r="V949" s="12" t="s">
        <v>334</v>
      </c>
      <c r="W949" s="12" t="s">
        <v>334</v>
      </c>
      <c r="X949" s="12" t="s">
        <v>334</v>
      </c>
      <c r="Y949" s="12" t="s">
        <v>334</v>
      </c>
      <c r="Z949" s="12" t="s">
        <v>334</v>
      </c>
      <c r="AA949" s="12" t="s">
        <v>334</v>
      </c>
      <c r="AB949" s="12" t="s">
        <v>334</v>
      </c>
      <c r="AC949" s="12" t="s">
        <v>334</v>
      </c>
      <c r="AD949" s="12" t="s">
        <v>334</v>
      </c>
      <c r="AE949" s="12" t="s">
        <v>334</v>
      </c>
      <c r="AF949" s="12" t="s">
        <v>334</v>
      </c>
      <c r="AG949" s="12" t="s">
        <v>334</v>
      </c>
      <c r="AH949" s="12" t="s">
        <v>334</v>
      </c>
      <c r="AI949" s="12" t="s">
        <v>334</v>
      </c>
      <c r="AJ949" s="12" t="s">
        <v>334</v>
      </c>
      <c r="AK949" s="12" t="s">
        <v>334</v>
      </c>
      <c r="AL949" s="12" t="s">
        <v>334</v>
      </c>
    </row>
    <row r="950" spans="1:38" x14ac:dyDescent="0.2">
      <c r="A950" s="11" t="s">
        <v>331</v>
      </c>
      <c r="B950" s="12" t="s">
        <v>334</v>
      </c>
      <c r="C950" s="12" t="s">
        <v>334</v>
      </c>
      <c r="D950" s="12" t="s">
        <v>334</v>
      </c>
      <c r="E950" s="12" t="s">
        <v>334</v>
      </c>
      <c r="F950" s="12" t="s">
        <v>334</v>
      </c>
      <c r="G950" s="12" t="s">
        <v>334</v>
      </c>
      <c r="H950" s="12" t="s">
        <v>334</v>
      </c>
      <c r="I950" s="12" t="s">
        <v>334</v>
      </c>
      <c r="J950" s="12" t="s">
        <v>334</v>
      </c>
      <c r="K950" s="12" t="s">
        <v>334</v>
      </c>
      <c r="L950" s="12" t="s">
        <v>334</v>
      </c>
      <c r="M950" s="12" t="s">
        <v>334</v>
      </c>
      <c r="N950" s="12" t="s">
        <v>334</v>
      </c>
      <c r="O950" s="12" t="s">
        <v>334</v>
      </c>
      <c r="P950" s="12" t="s">
        <v>334</v>
      </c>
      <c r="Q950" s="12" t="s">
        <v>334</v>
      </c>
      <c r="R950" s="12" t="s">
        <v>334</v>
      </c>
      <c r="S950" s="12" t="s">
        <v>334</v>
      </c>
      <c r="T950" s="12" t="s">
        <v>334</v>
      </c>
      <c r="U950" s="12" t="s">
        <v>334</v>
      </c>
      <c r="V950" s="12" t="s">
        <v>334</v>
      </c>
      <c r="W950" s="12" t="s">
        <v>334</v>
      </c>
      <c r="X950" s="12" t="s">
        <v>334</v>
      </c>
      <c r="Y950" s="12" t="s">
        <v>334</v>
      </c>
      <c r="Z950" s="12" t="s">
        <v>334</v>
      </c>
      <c r="AA950" s="12" t="s">
        <v>334</v>
      </c>
      <c r="AB950" s="12" t="s">
        <v>334</v>
      </c>
      <c r="AC950" s="12" t="s">
        <v>334</v>
      </c>
      <c r="AD950" s="12" t="s">
        <v>334</v>
      </c>
      <c r="AE950" s="12" t="s">
        <v>334</v>
      </c>
      <c r="AF950" s="12" t="s">
        <v>334</v>
      </c>
      <c r="AG950" s="12" t="s">
        <v>334</v>
      </c>
      <c r="AH950" s="12" t="s">
        <v>334</v>
      </c>
      <c r="AI950" s="12" t="s">
        <v>334</v>
      </c>
      <c r="AJ950" s="12" t="s">
        <v>334</v>
      </c>
      <c r="AK950" s="12" t="s">
        <v>334</v>
      </c>
      <c r="AL950" s="12" t="s">
        <v>334</v>
      </c>
    </row>
    <row r="951" spans="1:38" x14ac:dyDescent="0.2">
      <c r="A951" s="11" t="s">
        <v>332</v>
      </c>
      <c r="B951" s="12" t="s">
        <v>334</v>
      </c>
      <c r="C951" s="12" t="s">
        <v>334</v>
      </c>
      <c r="D951" s="12" t="s">
        <v>334</v>
      </c>
      <c r="E951" s="12" t="s">
        <v>334</v>
      </c>
      <c r="F951" s="12" t="s">
        <v>334</v>
      </c>
      <c r="G951" s="12" t="s">
        <v>334</v>
      </c>
      <c r="H951" s="12" t="s">
        <v>334</v>
      </c>
      <c r="I951" s="12" t="s">
        <v>334</v>
      </c>
      <c r="J951" s="12" t="s">
        <v>334</v>
      </c>
      <c r="K951" s="12" t="s">
        <v>334</v>
      </c>
      <c r="L951" s="12" t="s">
        <v>334</v>
      </c>
      <c r="M951" s="12" t="s">
        <v>334</v>
      </c>
      <c r="N951" s="12" t="s">
        <v>334</v>
      </c>
      <c r="O951" s="12" t="s">
        <v>334</v>
      </c>
      <c r="P951" s="12" t="s">
        <v>334</v>
      </c>
      <c r="Q951" s="12" t="s">
        <v>334</v>
      </c>
      <c r="R951" s="12" t="s">
        <v>334</v>
      </c>
      <c r="S951" s="12" t="s">
        <v>334</v>
      </c>
      <c r="T951" s="12" t="s">
        <v>334</v>
      </c>
      <c r="U951" s="12" t="s">
        <v>334</v>
      </c>
      <c r="V951" s="12" t="s">
        <v>334</v>
      </c>
      <c r="W951" s="12" t="s">
        <v>334</v>
      </c>
      <c r="X951" s="12" t="s">
        <v>334</v>
      </c>
      <c r="Y951" s="12" t="s">
        <v>334</v>
      </c>
      <c r="Z951" s="12" t="s">
        <v>334</v>
      </c>
      <c r="AA951" s="12" t="s">
        <v>334</v>
      </c>
      <c r="AB951" s="12" t="s">
        <v>334</v>
      </c>
      <c r="AC951" s="12" t="s">
        <v>334</v>
      </c>
      <c r="AD951" s="12" t="s">
        <v>334</v>
      </c>
      <c r="AE951" s="12" t="s">
        <v>334</v>
      </c>
      <c r="AF951" s="12" t="s">
        <v>334</v>
      </c>
      <c r="AG951" s="12" t="s">
        <v>334</v>
      </c>
      <c r="AH951" s="12" t="s">
        <v>334</v>
      </c>
      <c r="AI951" s="12" t="s">
        <v>334</v>
      </c>
      <c r="AJ951" s="12" t="s">
        <v>334</v>
      </c>
      <c r="AK951" s="12" t="s">
        <v>334</v>
      </c>
      <c r="AL951" s="12" t="s">
        <v>334</v>
      </c>
    </row>
    <row r="952" spans="1:38" x14ac:dyDescent="0.2">
      <c r="A952" s="11" t="s">
        <v>333</v>
      </c>
      <c r="B952" s="12" t="s">
        <v>334</v>
      </c>
      <c r="C952" s="12" t="s">
        <v>334</v>
      </c>
      <c r="D952" s="12" t="s">
        <v>334</v>
      </c>
      <c r="E952" s="12" t="s">
        <v>334</v>
      </c>
      <c r="F952" s="12" t="s">
        <v>334</v>
      </c>
      <c r="G952" s="12" t="s">
        <v>334</v>
      </c>
      <c r="H952" s="12" t="s">
        <v>334</v>
      </c>
      <c r="I952" s="12" t="s">
        <v>334</v>
      </c>
      <c r="J952" s="12" t="s">
        <v>334</v>
      </c>
      <c r="K952" s="12" t="s">
        <v>334</v>
      </c>
      <c r="L952" s="12" t="s">
        <v>334</v>
      </c>
      <c r="M952" s="12" t="s">
        <v>334</v>
      </c>
      <c r="N952" s="12" t="s">
        <v>334</v>
      </c>
      <c r="O952" s="12" t="s">
        <v>334</v>
      </c>
      <c r="P952" s="12" t="s">
        <v>334</v>
      </c>
      <c r="Q952" s="12" t="s">
        <v>334</v>
      </c>
      <c r="R952" s="12" t="s">
        <v>334</v>
      </c>
      <c r="S952" s="12" t="s">
        <v>334</v>
      </c>
      <c r="T952" s="12" t="s">
        <v>334</v>
      </c>
      <c r="U952" s="12" t="s">
        <v>334</v>
      </c>
      <c r="V952" s="12" t="s">
        <v>334</v>
      </c>
      <c r="W952" s="12" t="s">
        <v>334</v>
      </c>
      <c r="X952" s="12" t="s">
        <v>334</v>
      </c>
      <c r="Y952" s="12" t="s">
        <v>334</v>
      </c>
      <c r="Z952" s="12" t="s">
        <v>334</v>
      </c>
      <c r="AA952" s="12" t="s">
        <v>334</v>
      </c>
      <c r="AB952" s="12" t="s">
        <v>334</v>
      </c>
      <c r="AC952" s="12" t="s">
        <v>334</v>
      </c>
      <c r="AD952" s="12" t="s">
        <v>334</v>
      </c>
      <c r="AE952" s="12" t="s">
        <v>334</v>
      </c>
      <c r="AF952" s="12" t="s">
        <v>334</v>
      </c>
      <c r="AG952" s="12" t="s">
        <v>334</v>
      </c>
      <c r="AH952" s="12" t="s">
        <v>334</v>
      </c>
      <c r="AI952" s="12" t="s">
        <v>334</v>
      </c>
      <c r="AJ952" s="12" t="s">
        <v>334</v>
      </c>
      <c r="AK952" s="12" t="s">
        <v>334</v>
      </c>
      <c r="AL952" s="12" t="s">
        <v>334</v>
      </c>
    </row>
    <row r="953" spans="1:38" ht="14.25" x14ac:dyDescent="0.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row>
    <row r="954" spans="1:38" ht="14.25" x14ac:dyDescent="0.2">
      <c r="A954" s="8" t="s">
        <v>335</v>
      </c>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row>
    <row r="955" spans="1:38" ht="14.25" x14ac:dyDescent="0.2">
      <c r="A955" s="8" t="s">
        <v>334</v>
      </c>
      <c r="B955" s="8" t="s">
        <v>336</v>
      </c>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row>
    <row r="956" spans="1:38" ht="14.25" x14ac:dyDescent="0.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row>
    <row r="957" spans="1:38" ht="14.25" x14ac:dyDescent="0.2">
      <c r="A957" s="8" t="s">
        <v>249</v>
      </c>
      <c r="B957" s="8" t="s">
        <v>250</v>
      </c>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row>
    <row r="958" spans="1:38" ht="14.25" x14ac:dyDescent="0.2">
      <c r="A958" s="8" t="s">
        <v>251</v>
      </c>
      <c r="B958" s="8" t="s">
        <v>343</v>
      </c>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row>
    <row r="959" spans="1:38" ht="14.25" x14ac:dyDescent="0.2">
      <c r="A959" s="8" t="s">
        <v>252</v>
      </c>
      <c r="B959" s="8" t="s">
        <v>253</v>
      </c>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row>
    <row r="960" spans="1:38" ht="14.25" x14ac:dyDescent="0.2">
      <c r="A960" s="8" t="s">
        <v>254</v>
      </c>
      <c r="B960" s="8" t="s">
        <v>340</v>
      </c>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row>
    <row r="961" spans="1:38" ht="14.25" x14ac:dyDescent="0.2">
      <c r="A961" s="8" t="s">
        <v>255</v>
      </c>
      <c r="B961" s="8" t="s">
        <v>256</v>
      </c>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row>
    <row r="962" spans="1:38" ht="14.25" x14ac:dyDescent="0.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row>
    <row r="963" spans="1:38" x14ac:dyDescent="0.2">
      <c r="A963" s="11" t="s">
        <v>257</v>
      </c>
      <c r="B963" s="11" t="s">
        <v>258</v>
      </c>
      <c r="C963" s="11" t="s">
        <v>259</v>
      </c>
      <c r="D963" s="11" t="s">
        <v>260</v>
      </c>
      <c r="E963" s="11" t="s">
        <v>261</v>
      </c>
      <c r="F963" s="11" t="s">
        <v>262</v>
      </c>
      <c r="G963" s="11" t="s">
        <v>263</v>
      </c>
      <c r="H963" s="11" t="s">
        <v>264</v>
      </c>
      <c r="I963" s="11" t="s">
        <v>265</v>
      </c>
      <c r="J963" s="11" t="s">
        <v>266</v>
      </c>
      <c r="K963" s="11" t="s">
        <v>267</v>
      </c>
      <c r="L963" s="11" t="s">
        <v>268</v>
      </c>
      <c r="M963" s="11" t="s">
        <v>269</v>
      </c>
      <c r="N963" s="11" t="s">
        <v>270</v>
      </c>
      <c r="O963" s="11" t="s">
        <v>271</v>
      </c>
      <c r="P963" s="11" t="s">
        <v>272</v>
      </c>
      <c r="Q963" s="11" t="s">
        <v>273</v>
      </c>
      <c r="R963" s="11" t="s">
        <v>274</v>
      </c>
      <c r="S963" s="11" t="s">
        <v>275</v>
      </c>
      <c r="T963" s="11" t="s">
        <v>276</v>
      </c>
      <c r="U963" s="11" t="s">
        <v>277</v>
      </c>
      <c r="V963" s="11" t="s">
        <v>278</v>
      </c>
      <c r="W963" s="11" t="s">
        <v>279</v>
      </c>
      <c r="X963" s="11" t="s">
        <v>280</v>
      </c>
      <c r="Y963" s="11" t="s">
        <v>281</v>
      </c>
      <c r="Z963" s="11" t="s">
        <v>282</v>
      </c>
      <c r="AA963" s="11" t="s">
        <v>283</v>
      </c>
      <c r="AB963" s="11" t="s">
        <v>284</v>
      </c>
      <c r="AC963" s="11" t="s">
        <v>285</v>
      </c>
      <c r="AD963" s="11" t="s">
        <v>286</v>
      </c>
      <c r="AE963" s="11" t="s">
        <v>287</v>
      </c>
      <c r="AF963" s="11" t="s">
        <v>288</v>
      </c>
      <c r="AG963" s="11" t="s">
        <v>289</v>
      </c>
      <c r="AH963" s="11" t="s">
        <v>290</v>
      </c>
      <c r="AI963" s="11" t="s">
        <v>291</v>
      </c>
      <c r="AJ963" s="11" t="s">
        <v>292</v>
      </c>
      <c r="AK963" s="11" t="s">
        <v>293</v>
      </c>
      <c r="AL963" s="11" t="s">
        <v>294</v>
      </c>
    </row>
    <row r="964" spans="1:38" x14ac:dyDescent="0.2">
      <c r="A964" s="11" t="s">
        <v>295</v>
      </c>
      <c r="B964" s="12" t="s">
        <v>334</v>
      </c>
      <c r="C964" s="12" t="s">
        <v>334</v>
      </c>
      <c r="D964" s="12" t="s">
        <v>334</v>
      </c>
      <c r="E964" s="12" t="s">
        <v>334</v>
      </c>
      <c r="F964" s="12" t="s">
        <v>334</v>
      </c>
      <c r="G964" s="12" t="s">
        <v>334</v>
      </c>
      <c r="H964" s="12" t="s">
        <v>334</v>
      </c>
      <c r="I964" s="12" t="s">
        <v>334</v>
      </c>
      <c r="J964" s="12" t="s">
        <v>334</v>
      </c>
      <c r="K964" s="12" t="s">
        <v>334</v>
      </c>
      <c r="L964" s="12" t="s">
        <v>334</v>
      </c>
      <c r="M964" s="12" t="s">
        <v>334</v>
      </c>
      <c r="N964" s="12" t="s">
        <v>334</v>
      </c>
      <c r="O964" s="12" t="s">
        <v>334</v>
      </c>
      <c r="P964" s="12" t="s">
        <v>334</v>
      </c>
      <c r="Q964" s="12" t="s">
        <v>334</v>
      </c>
      <c r="R964" s="12" t="s">
        <v>334</v>
      </c>
      <c r="S964" s="12" t="s">
        <v>334</v>
      </c>
      <c r="T964" s="12" t="s">
        <v>334</v>
      </c>
      <c r="U964" s="13">
        <v>27.3</v>
      </c>
      <c r="V964" s="12" t="s">
        <v>334</v>
      </c>
      <c r="W964" s="12" t="s">
        <v>334</v>
      </c>
      <c r="X964" s="13">
        <v>32.799999999999997</v>
      </c>
      <c r="Y964" s="13">
        <v>19.100000000000001</v>
      </c>
      <c r="Z964" s="13">
        <v>18.5</v>
      </c>
      <c r="AA964" s="12" t="s">
        <v>334</v>
      </c>
      <c r="AB964" s="12" t="s">
        <v>334</v>
      </c>
      <c r="AC964" s="12" t="s">
        <v>334</v>
      </c>
      <c r="AD964" s="12" t="s">
        <v>334</v>
      </c>
      <c r="AE964" s="12" t="s">
        <v>334</v>
      </c>
      <c r="AF964" s="12" t="s">
        <v>334</v>
      </c>
      <c r="AG964" s="12" t="s">
        <v>334</v>
      </c>
      <c r="AH964" s="12" t="s">
        <v>334</v>
      </c>
      <c r="AI964" s="12" t="s">
        <v>334</v>
      </c>
      <c r="AJ964" s="12" t="s">
        <v>334</v>
      </c>
      <c r="AK964" s="12" t="s">
        <v>334</v>
      </c>
      <c r="AL964" s="12" t="s">
        <v>334</v>
      </c>
    </row>
    <row r="965" spans="1:38" x14ac:dyDescent="0.2">
      <c r="A965" s="11" t="s">
        <v>296</v>
      </c>
      <c r="B965" s="12" t="s">
        <v>334</v>
      </c>
      <c r="C965" s="12" t="s">
        <v>334</v>
      </c>
      <c r="D965" s="12" t="s">
        <v>334</v>
      </c>
      <c r="E965" s="12" t="s">
        <v>334</v>
      </c>
      <c r="F965" s="12" t="s">
        <v>334</v>
      </c>
      <c r="G965" s="12" t="s">
        <v>334</v>
      </c>
      <c r="H965" s="12" t="s">
        <v>334</v>
      </c>
      <c r="I965" s="12" t="s">
        <v>334</v>
      </c>
      <c r="J965" s="12" t="s">
        <v>334</v>
      </c>
      <c r="K965" s="12" t="s">
        <v>334</v>
      </c>
      <c r="L965" s="12" t="s">
        <v>334</v>
      </c>
      <c r="M965" s="12" t="s">
        <v>334</v>
      </c>
      <c r="N965" s="12" t="s">
        <v>334</v>
      </c>
      <c r="O965" s="12" t="s">
        <v>334</v>
      </c>
      <c r="P965" s="12" t="s">
        <v>334</v>
      </c>
      <c r="Q965" s="12" t="s">
        <v>334</v>
      </c>
      <c r="R965" s="12" t="s">
        <v>334</v>
      </c>
      <c r="S965" s="12" t="s">
        <v>334</v>
      </c>
      <c r="T965" s="12" t="s">
        <v>334</v>
      </c>
      <c r="U965" s="13">
        <v>27.3</v>
      </c>
      <c r="V965" s="12" t="s">
        <v>334</v>
      </c>
      <c r="W965" s="12" t="s">
        <v>334</v>
      </c>
      <c r="X965" s="13">
        <v>32.799999999999997</v>
      </c>
      <c r="Y965" s="13">
        <v>19.2</v>
      </c>
      <c r="Z965" s="13">
        <v>19</v>
      </c>
      <c r="AA965" s="12" t="s">
        <v>334</v>
      </c>
      <c r="AB965" s="12" t="s">
        <v>334</v>
      </c>
      <c r="AC965" s="12" t="s">
        <v>334</v>
      </c>
      <c r="AD965" s="12" t="s">
        <v>334</v>
      </c>
      <c r="AE965" s="12" t="s">
        <v>334</v>
      </c>
      <c r="AF965" s="12" t="s">
        <v>334</v>
      </c>
      <c r="AG965" s="12" t="s">
        <v>334</v>
      </c>
      <c r="AH965" s="12" t="s">
        <v>334</v>
      </c>
      <c r="AI965" s="12" t="s">
        <v>334</v>
      </c>
      <c r="AJ965" s="12" t="s">
        <v>334</v>
      </c>
      <c r="AK965" s="12" t="s">
        <v>334</v>
      </c>
      <c r="AL965" s="12" t="s">
        <v>334</v>
      </c>
    </row>
    <row r="966" spans="1:38" x14ac:dyDescent="0.2">
      <c r="A966" s="11" t="s">
        <v>297</v>
      </c>
      <c r="B966" s="12" t="s">
        <v>334</v>
      </c>
      <c r="C966" s="12" t="s">
        <v>334</v>
      </c>
      <c r="D966" s="12" t="s">
        <v>334</v>
      </c>
      <c r="E966" s="12" t="s">
        <v>334</v>
      </c>
      <c r="F966" s="12" t="s">
        <v>334</v>
      </c>
      <c r="G966" s="12" t="s">
        <v>334</v>
      </c>
      <c r="H966" s="12" t="s">
        <v>334</v>
      </c>
      <c r="I966" s="12" t="s">
        <v>334</v>
      </c>
      <c r="J966" s="12" t="s">
        <v>334</v>
      </c>
      <c r="K966" s="12" t="s">
        <v>334</v>
      </c>
      <c r="L966" s="12" t="s">
        <v>334</v>
      </c>
      <c r="M966" s="12" t="s">
        <v>334</v>
      </c>
      <c r="N966" s="12" t="s">
        <v>334</v>
      </c>
      <c r="O966" s="12" t="s">
        <v>334</v>
      </c>
      <c r="P966" s="13">
        <v>23.5</v>
      </c>
      <c r="Q966" s="13">
        <v>24.6</v>
      </c>
      <c r="R966" s="13">
        <v>22.6</v>
      </c>
      <c r="S966" s="13">
        <v>32.5</v>
      </c>
      <c r="T966" s="13">
        <v>25.7</v>
      </c>
      <c r="U966" s="13">
        <v>25.9</v>
      </c>
      <c r="V966" s="12" t="s">
        <v>334</v>
      </c>
      <c r="W966" s="12" t="s">
        <v>334</v>
      </c>
      <c r="X966" s="13">
        <v>32.799999999999997</v>
      </c>
      <c r="Y966" s="13">
        <v>18.399999999999999</v>
      </c>
      <c r="Z966" s="13">
        <v>18.3</v>
      </c>
      <c r="AA966" s="12" t="s">
        <v>334</v>
      </c>
      <c r="AB966" s="12" t="s">
        <v>334</v>
      </c>
      <c r="AC966" s="12" t="s">
        <v>334</v>
      </c>
      <c r="AD966" s="12" t="s">
        <v>334</v>
      </c>
      <c r="AE966" s="12" t="s">
        <v>334</v>
      </c>
      <c r="AF966" s="12" t="s">
        <v>334</v>
      </c>
      <c r="AG966" s="12" t="s">
        <v>334</v>
      </c>
      <c r="AH966" s="12" t="s">
        <v>334</v>
      </c>
      <c r="AI966" s="12" t="s">
        <v>334</v>
      </c>
      <c r="AJ966" s="12" t="s">
        <v>334</v>
      </c>
      <c r="AK966" s="12" t="s">
        <v>334</v>
      </c>
      <c r="AL966" s="12" t="s">
        <v>334</v>
      </c>
    </row>
    <row r="967" spans="1:38" x14ac:dyDescent="0.2">
      <c r="A967" s="11" t="s">
        <v>298</v>
      </c>
      <c r="B967" s="12" t="s">
        <v>334</v>
      </c>
      <c r="C967" s="12" t="s">
        <v>334</v>
      </c>
      <c r="D967" s="12" t="s">
        <v>334</v>
      </c>
      <c r="E967" s="12" t="s">
        <v>334</v>
      </c>
      <c r="F967" s="12" t="s">
        <v>334</v>
      </c>
      <c r="G967" s="12" t="s">
        <v>334</v>
      </c>
      <c r="H967" s="12" t="s">
        <v>334</v>
      </c>
      <c r="I967" s="12" t="s">
        <v>334</v>
      </c>
      <c r="J967" s="12" t="s">
        <v>334</v>
      </c>
      <c r="K967" s="12" t="s">
        <v>334</v>
      </c>
      <c r="L967" s="12" t="s">
        <v>334</v>
      </c>
      <c r="M967" s="12" t="s">
        <v>334</v>
      </c>
      <c r="N967" s="12" t="s">
        <v>334</v>
      </c>
      <c r="O967" s="12" t="s">
        <v>334</v>
      </c>
      <c r="P967" s="12" t="s">
        <v>334</v>
      </c>
      <c r="Q967" s="12" t="s">
        <v>334</v>
      </c>
      <c r="R967" s="12" t="s">
        <v>334</v>
      </c>
      <c r="S967" s="13">
        <v>38.700000000000003</v>
      </c>
      <c r="T967" s="12" t="s">
        <v>334</v>
      </c>
      <c r="U967" s="12" t="s">
        <v>334</v>
      </c>
      <c r="V967" s="12" t="s">
        <v>334</v>
      </c>
      <c r="W967" s="12" t="s">
        <v>334</v>
      </c>
      <c r="X967" s="13">
        <v>33.9</v>
      </c>
      <c r="Y967" s="12" t="s">
        <v>334</v>
      </c>
      <c r="Z967" s="12" t="s">
        <v>334</v>
      </c>
      <c r="AA967" s="12" t="s">
        <v>334</v>
      </c>
      <c r="AB967" s="12" t="s">
        <v>334</v>
      </c>
      <c r="AC967" s="12" t="s">
        <v>334</v>
      </c>
      <c r="AD967" s="12" t="s">
        <v>334</v>
      </c>
      <c r="AE967" s="12" t="s">
        <v>334</v>
      </c>
      <c r="AF967" s="12" t="s">
        <v>334</v>
      </c>
      <c r="AG967" s="12" t="s">
        <v>334</v>
      </c>
      <c r="AH967" s="12" t="s">
        <v>334</v>
      </c>
      <c r="AI967" s="12" t="s">
        <v>334</v>
      </c>
      <c r="AJ967" s="12" t="s">
        <v>334</v>
      </c>
      <c r="AK967" s="12" t="s">
        <v>334</v>
      </c>
      <c r="AL967" s="12" t="s">
        <v>334</v>
      </c>
    </row>
    <row r="968" spans="1:38" x14ac:dyDescent="0.2">
      <c r="A968" s="11" t="s">
        <v>299</v>
      </c>
      <c r="B968" s="12" t="s">
        <v>334</v>
      </c>
      <c r="C968" s="12" t="s">
        <v>334</v>
      </c>
      <c r="D968" s="12" t="s">
        <v>334</v>
      </c>
      <c r="E968" s="12" t="s">
        <v>334</v>
      </c>
      <c r="F968" s="12" t="s">
        <v>334</v>
      </c>
      <c r="G968" s="12" t="s">
        <v>334</v>
      </c>
      <c r="H968" s="12" t="s">
        <v>334</v>
      </c>
      <c r="I968" s="12" t="s">
        <v>334</v>
      </c>
      <c r="J968" s="12" t="s">
        <v>334</v>
      </c>
      <c r="K968" s="12" t="s">
        <v>334</v>
      </c>
      <c r="L968" s="12" t="s">
        <v>334</v>
      </c>
      <c r="M968" s="12" t="s">
        <v>334</v>
      </c>
      <c r="N968" s="12" t="s">
        <v>334</v>
      </c>
      <c r="O968" s="12" t="s">
        <v>334</v>
      </c>
      <c r="P968" s="12" t="s">
        <v>334</v>
      </c>
      <c r="Q968" s="12" t="s">
        <v>334</v>
      </c>
      <c r="R968" s="13">
        <v>24</v>
      </c>
      <c r="S968" s="13">
        <v>38</v>
      </c>
      <c r="T968" s="12" t="s">
        <v>334</v>
      </c>
      <c r="U968" s="12" t="s">
        <v>334</v>
      </c>
      <c r="V968" s="12" t="s">
        <v>334</v>
      </c>
      <c r="W968" s="12" t="s">
        <v>334</v>
      </c>
      <c r="X968" s="12" t="s">
        <v>334</v>
      </c>
      <c r="Y968" s="12" t="s">
        <v>334</v>
      </c>
      <c r="Z968" s="12" t="s">
        <v>334</v>
      </c>
      <c r="AA968" s="12" t="s">
        <v>334</v>
      </c>
      <c r="AB968" s="12" t="s">
        <v>334</v>
      </c>
      <c r="AC968" s="12" t="s">
        <v>334</v>
      </c>
      <c r="AD968" s="12" t="s">
        <v>334</v>
      </c>
      <c r="AE968" s="12" t="s">
        <v>334</v>
      </c>
      <c r="AF968" s="12" t="s">
        <v>334</v>
      </c>
      <c r="AG968" s="12" t="s">
        <v>334</v>
      </c>
      <c r="AH968" s="12" t="s">
        <v>334</v>
      </c>
      <c r="AI968" s="12" t="s">
        <v>334</v>
      </c>
      <c r="AJ968" s="12" t="s">
        <v>334</v>
      </c>
      <c r="AK968" s="12" t="s">
        <v>334</v>
      </c>
      <c r="AL968" s="12" t="s">
        <v>334</v>
      </c>
    </row>
    <row r="969" spans="1:38" x14ac:dyDescent="0.2">
      <c r="A969" s="11" t="s">
        <v>300</v>
      </c>
      <c r="B969" s="12" t="s">
        <v>334</v>
      </c>
      <c r="C969" s="12" t="s">
        <v>334</v>
      </c>
      <c r="D969" s="12" t="s">
        <v>334</v>
      </c>
      <c r="E969" s="12" t="s">
        <v>334</v>
      </c>
      <c r="F969" s="12" t="s">
        <v>334</v>
      </c>
      <c r="G969" s="12" t="s">
        <v>334</v>
      </c>
      <c r="H969" s="12" t="s">
        <v>334</v>
      </c>
      <c r="I969" s="12" t="s">
        <v>334</v>
      </c>
      <c r="J969" s="12" t="s">
        <v>334</v>
      </c>
      <c r="K969" s="12" t="s">
        <v>334</v>
      </c>
      <c r="L969" s="12" t="s">
        <v>334</v>
      </c>
      <c r="M969" s="12" t="s">
        <v>334</v>
      </c>
      <c r="N969" s="12" t="s">
        <v>334</v>
      </c>
      <c r="O969" s="12" t="s">
        <v>334</v>
      </c>
      <c r="P969" s="12" t="s">
        <v>334</v>
      </c>
      <c r="Q969" s="12" t="s">
        <v>334</v>
      </c>
      <c r="R969" s="12" t="s">
        <v>334</v>
      </c>
      <c r="S969" s="13">
        <v>40.4</v>
      </c>
      <c r="T969" s="12" t="s">
        <v>334</v>
      </c>
      <c r="U969" s="12" t="s">
        <v>334</v>
      </c>
      <c r="V969" s="12" t="s">
        <v>334</v>
      </c>
      <c r="W969" s="12" t="s">
        <v>334</v>
      </c>
      <c r="X969" s="12" t="s">
        <v>334</v>
      </c>
      <c r="Y969" s="12" t="s">
        <v>334</v>
      </c>
      <c r="Z969" s="12" t="s">
        <v>334</v>
      </c>
      <c r="AA969" s="12" t="s">
        <v>334</v>
      </c>
      <c r="AB969" s="12" t="s">
        <v>334</v>
      </c>
      <c r="AC969" s="12" t="s">
        <v>334</v>
      </c>
      <c r="AD969" s="12" t="s">
        <v>334</v>
      </c>
      <c r="AE969" s="12" t="s">
        <v>334</v>
      </c>
      <c r="AF969" s="12" t="s">
        <v>334</v>
      </c>
      <c r="AG969" s="12" t="s">
        <v>334</v>
      </c>
      <c r="AH969" s="12" t="s">
        <v>334</v>
      </c>
      <c r="AI969" s="12" t="s">
        <v>334</v>
      </c>
      <c r="AJ969" s="12" t="s">
        <v>334</v>
      </c>
      <c r="AK969" s="12" t="s">
        <v>334</v>
      </c>
      <c r="AL969" s="12" t="s">
        <v>334</v>
      </c>
    </row>
    <row r="970" spans="1:38" x14ac:dyDescent="0.2">
      <c r="A970" s="11" t="s">
        <v>301</v>
      </c>
      <c r="B970" s="12" t="s">
        <v>334</v>
      </c>
      <c r="C970" s="12" t="s">
        <v>334</v>
      </c>
      <c r="D970" s="12" t="s">
        <v>334</v>
      </c>
      <c r="E970" s="12" t="s">
        <v>334</v>
      </c>
      <c r="F970" s="12" t="s">
        <v>334</v>
      </c>
      <c r="G970" s="12" t="s">
        <v>334</v>
      </c>
      <c r="H970" s="12" t="s">
        <v>334</v>
      </c>
      <c r="I970" s="12" t="s">
        <v>334</v>
      </c>
      <c r="J970" s="12" t="s">
        <v>334</v>
      </c>
      <c r="K970" s="12" t="s">
        <v>334</v>
      </c>
      <c r="L970" s="12" t="s">
        <v>334</v>
      </c>
      <c r="M970" s="12" t="s">
        <v>334</v>
      </c>
      <c r="N970" s="12" t="s">
        <v>334</v>
      </c>
      <c r="O970" s="12" t="s">
        <v>334</v>
      </c>
      <c r="P970" s="12" t="s">
        <v>334</v>
      </c>
      <c r="Q970" s="12" t="s">
        <v>334</v>
      </c>
      <c r="R970" s="12" t="s">
        <v>334</v>
      </c>
      <c r="S970" s="12" t="s">
        <v>334</v>
      </c>
      <c r="T970" s="12" t="s">
        <v>334</v>
      </c>
      <c r="U970" s="12" t="s">
        <v>334</v>
      </c>
      <c r="V970" s="12" t="s">
        <v>334</v>
      </c>
      <c r="W970" s="12" t="s">
        <v>334</v>
      </c>
      <c r="X970" s="12" t="s">
        <v>334</v>
      </c>
      <c r="Y970" s="12" t="s">
        <v>334</v>
      </c>
      <c r="Z970" s="12" t="s">
        <v>334</v>
      </c>
      <c r="AA970" s="12" t="s">
        <v>334</v>
      </c>
      <c r="AB970" s="12" t="s">
        <v>334</v>
      </c>
      <c r="AC970" s="12" t="s">
        <v>334</v>
      </c>
      <c r="AD970" s="12" t="s">
        <v>334</v>
      </c>
      <c r="AE970" s="12" t="s">
        <v>334</v>
      </c>
      <c r="AF970" s="12" t="s">
        <v>334</v>
      </c>
      <c r="AG970" s="12" t="s">
        <v>334</v>
      </c>
      <c r="AH970" s="12" t="s">
        <v>334</v>
      </c>
      <c r="AI970" s="12" t="s">
        <v>334</v>
      </c>
      <c r="AJ970" s="12" t="s">
        <v>334</v>
      </c>
      <c r="AK970" s="12" t="s">
        <v>334</v>
      </c>
      <c r="AL970" s="12" t="s">
        <v>334</v>
      </c>
    </row>
    <row r="971" spans="1:38" x14ac:dyDescent="0.2">
      <c r="A971" s="11" t="s">
        <v>302</v>
      </c>
      <c r="B971" s="12" t="s">
        <v>334</v>
      </c>
      <c r="C971" s="12" t="s">
        <v>334</v>
      </c>
      <c r="D971" s="12" t="s">
        <v>334</v>
      </c>
      <c r="E971" s="12" t="s">
        <v>334</v>
      </c>
      <c r="F971" s="12" t="s">
        <v>334</v>
      </c>
      <c r="G971" s="12" t="s">
        <v>334</v>
      </c>
      <c r="H971" s="12" t="s">
        <v>334</v>
      </c>
      <c r="I971" s="12" t="s">
        <v>334</v>
      </c>
      <c r="J971" s="12" t="s">
        <v>334</v>
      </c>
      <c r="K971" s="12" t="s">
        <v>334</v>
      </c>
      <c r="L971" s="12" t="s">
        <v>334</v>
      </c>
      <c r="M971" s="12" t="s">
        <v>334</v>
      </c>
      <c r="N971" s="12" t="s">
        <v>334</v>
      </c>
      <c r="O971" s="12" t="s">
        <v>334</v>
      </c>
      <c r="P971" s="12" t="s">
        <v>334</v>
      </c>
      <c r="Q971" s="12" t="s">
        <v>334</v>
      </c>
      <c r="R971" s="12" t="s">
        <v>334</v>
      </c>
      <c r="S971" s="12" t="s">
        <v>334</v>
      </c>
      <c r="T971" s="12" t="s">
        <v>334</v>
      </c>
      <c r="U971" s="12" t="s">
        <v>334</v>
      </c>
      <c r="V971" s="12" t="s">
        <v>334</v>
      </c>
      <c r="W971" s="12" t="s">
        <v>334</v>
      </c>
      <c r="X971" s="12" t="s">
        <v>334</v>
      </c>
      <c r="Y971" s="12" t="s">
        <v>334</v>
      </c>
      <c r="Z971" s="12" t="s">
        <v>334</v>
      </c>
      <c r="AA971" s="12" t="s">
        <v>334</v>
      </c>
      <c r="AB971" s="12" t="s">
        <v>334</v>
      </c>
      <c r="AC971" s="12" t="s">
        <v>334</v>
      </c>
      <c r="AD971" s="12" t="s">
        <v>334</v>
      </c>
      <c r="AE971" s="12" t="s">
        <v>334</v>
      </c>
      <c r="AF971" s="12" t="s">
        <v>334</v>
      </c>
      <c r="AG971" s="12" t="s">
        <v>334</v>
      </c>
      <c r="AH971" s="12" t="s">
        <v>334</v>
      </c>
      <c r="AI971" s="12" t="s">
        <v>334</v>
      </c>
      <c r="AJ971" s="12" t="s">
        <v>334</v>
      </c>
      <c r="AK971" s="12" t="s">
        <v>334</v>
      </c>
      <c r="AL971" s="12" t="s">
        <v>334</v>
      </c>
    </row>
    <row r="972" spans="1:38" x14ac:dyDescent="0.2">
      <c r="A972" s="11" t="s">
        <v>303</v>
      </c>
      <c r="B972" s="12" t="s">
        <v>334</v>
      </c>
      <c r="C972" s="12" t="s">
        <v>334</v>
      </c>
      <c r="D972" s="12" t="s">
        <v>334</v>
      </c>
      <c r="E972" s="12" t="s">
        <v>334</v>
      </c>
      <c r="F972" s="12" t="s">
        <v>334</v>
      </c>
      <c r="G972" s="12" t="s">
        <v>334</v>
      </c>
      <c r="H972" s="12" t="s">
        <v>334</v>
      </c>
      <c r="I972" s="12" t="s">
        <v>334</v>
      </c>
      <c r="J972" s="12" t="s">
        <v>334</v>
      </c>
      <c r="K972" s="12" t="s">
        <v>334</v>
      </c>
      <c r="L972" s="12" t="s">
        <v>334</v>
      </c>
      <c r="M972" s="12" t="s">
        <v>334</v>
      </c>
      <c r="N972" s="12" t="s">
        <v>334</v>
      </c>
      <c r="O972" s="12" t="s">
        <v>334</v>
      </c>
      <c r="P972" s="12" t="s">
        <v>334</v>
      </c>
      <c r="Q972" s="12" t="s">
        <v>334</v>
      </c>
      <c r="R972" s="12" t="s">
        <v>334</v>
      </c>
      <c r="S972" s="12" t="s">
        <v>334</v>
      </c>
      <c r="T972" s="12" t="s">
        <v>334</v>
      </c>
      <c r="U972" s="12" t="s">
        <v>334</v>
      </c>
      <c r="V972" s="12" t="s">
        <v>334</v>
      </c>
      <c r="W972" s="12" t="s">
        <v>334</v>
      </c>
      <c r="X972" s="12" t="s">
        <v>334</v>
      </c>
      <c r="Y972" s="12" t="s">
        <v>334</v>
      </c>
      <c r="Z972" s="12" t="s">
        <v>334</v>
      </c>
      <c r="AA972" s="12" t="s">
        <v>334</v>
      </c>
      <c r="AB972" s="12" t="s">
        <v>334</v>
      </c>
      <c r="AC972" s="12" t="s">
        <v>334</v>
      </c>
      <c r="AD972" s="12" t="s">
        <v>334</v>
      </c>
      <c r="AE972" s="12" t="s">
        <v>334</v>
      </c>
      <c r="AF972" s="12" t="s">
        <v>334</v>
      </c>
      <c r="AG972" s="12" t="s">
        <v>334</v>
      </c>
      <c r="AH972" s="12" t="s">
        <v>334</v>
      </c>
      <c r="AI972" s="12" t="s">
        <v>334</v>
      </c>
      <c r="AJ972" s="12" t="s">
        <v>334</v>
      </c>
      <c r="AK972" s="12" t="s">
        <v>334</v>
      </c>
      <c r="AL972" s="12" t="s">
        <v>334</v>
      </c>
    </row>
    <row r="973" spans="1:38" x14ac:dyDescent="0.2">
      <c r="A973" s="11" t="s">
        <v>304</v>
      </c>
      <c r="B973" s="12" t="s">
        <v>334</v>
      </c>
      <c r="C973" s="12" t="s">
        <v>334</v>
      </c>
      <c r="D973" s="12" t="s">
        <v>334</v>
      </c>
      <c r="E973" s="12" t="s">
        <v>334</v>
      </c>
      <c r="F973" s="12" t="s">
        <v>334</v>
      </c>
      <c r="G973" s="12" t="s">
        <v>334</v>
      </c>
      <c r="H973" s="12" t="s">
        <v>334</v>
      </c>
      <c r="I973" s="12" t="s">
        <v>334</v>
      </c>
      <c r="J973" s="12" t="s">
        <v>334</v>
      </c>
      <c r="K973" s="12" t="s">
        <v>334</v>
      </c>
      <c r="L973" s="12" t="s">
        <v>334</v>
      </c>
      <c r="M973" s="12" t="s">
        <v>334</v>
      </c>
      <c r="N973" s="12" t="s">
        <v>334</v>
      </c>
      <c r="O973" s="12" t="s">
        <v>334</v>
      </c>
      <c r="P973" s="12" t="s">
        <v>334</v>
      </c>
      <c r="Q973" s="12" t="s">
        <v>334</v>
      </c>
      <c r="R973" s="12" t="s">
        <v>334</v>
      </c>
      <c r="S973" s="12" t="s">
        <v>334</v>
      </c>
      <c r="T973" s="12" t="s">
        <v>334</v>
      </c>
      <c r="U973" s="12" t="s">
        <v>334</v>
      </c>
      <c r="V973" s="12" t="s">
        <v>334</v>
      </c>
      <c r="W973" s="12" t="s">
        <v>334</v>
      </c>
      <c r="X973" s="12" t="s">
        <v>334</v>
      </c>
      <c r="Y973" s="12" t="s">
        <v>334</v>
      </c>
      <c r="Z973" s="12" t="s">
        <v>334</v>
      </c>
      <c r="AA973" s="12" t="s">
        <v>334</v>
      </c>
      <c r="AB973" s="12" t="s">
        <v>334</v>
      </c>
      <c r="AC973" s="12" t="s">
        <v>334</v>
      </c>
      <c r="AD973" s="12" t="s">
        <v>334</v>
      </c>
      <c r="AE973" s="12" t="s">
        <v>334</v>
      </c>
      <c r="AF973" s="12" t="s">
        <v>334</v>
      </c>
      <c r="AG973" s="12" t="s">
        <v>334</v>
      </c>
      <c r="AH973" s="12" t="s">
        <v>334</v>
      </c>
      <c r="AI973" s="12" t="s">
        <v>334</v>
      </c>
      <c r="AJ973" s="12" t="s">
        <v>334</v>
      </c>
      <c r="AK973" s="12" t="s">
        <v>334</v>
      </c>
      <c r="AL973" s="12" t="s">
        <v>334</v>
      </c>
    </row>
    <row r="974" spans="1:38" x14ac:dyDescent="0.2">
      <c r="A974" s="11" t="s">
        <v>305</v>
      </c>
      <c r="B974" s="12" t="s">
        <v>334</v>
      </c>
      <c r="C974" s="12" t="s">
        <v>334</v>
      </c>
      <c r="D974" s="12" t="s">
        <v>334</v>
      </c>
      <c r="E974" s="12" t="s">
        <v>334</v>
      </c>
      <c r="F974" s="12" t="s">
        <v>334</v>
      </c>
      <c r="G974" s="12" t="s">
        <v>334</v>
      </c>
      <c r="H974" s="12" t="s">
        <v>334</v>
      </c>
      <c r="I974" s="12" t="s">
        <v>334</v>
      </c>
      <c r="J974" s="12" t="s">
        <v>334</v>
      </c>
      <c r="K974" s="12" t="s">
        <v>334</v>
      </c>
      <c r="L974" s="12" t="s">
        <v>334</v>
      </c>
      <c r="M974" s="12" t="s">
        <v>334</v>
      </c>
      <c r="N974" s="12" t="s">
        <v>334</v>
      </c>
      <c r="O974" s="12" t="s">
        <v>334</v>
      </c>
      <c r="P974" s="12" t="s">
        <v>334</v>
      </c>
      <c r="Q974" s="12" t="s">
        <v>334</v>
      </c>
      <c r="R974" s="12" t="s">
        <v>334</v>
      </c>
      <c r="S974" s="12" t="s">
        <v>334</v>
      </c>
      <c r="T974" s="12" t="s">
        <v>334</v>
      </c>
      <c r="U974" s="12" t="s">
        <v>334</v>
      </c>
      <c r="V974" s="12" t="s">
        <v>334</v>
      </c>
      <c r="W974" s="12" t="s">
        <v>334</v>
      </c>
      <c r="X974" s="13">
        <v>33.9</v>
      </c>
      <c r="Y974" s="12" t="s">
        <v>334</v>
      </c>
      <c r="Z974" s="12" t="s">
        <v>334</v>
      </c>
      <c r="AA974" s="12" t="s">
        <v>334</v>
      </c>
      <c r="AB974" s="12" t="s">
        <v>334</v>
      </c>
      <c r="AC974" s="12" t="s">
        <v>334</v>
      </c>
      <c r="AD974" s="12" t="s">
        <v>334</v>
      </c>
      <c r="AE974" s="12" t="s">
        <v>334</v>
      </c>
      <c r="AF974" s="12" t="s">
        <v>334</v>
      </c>
      <c r="AG974" s="12" t="s">
        <v>334</v>
      </c>
      <c r="AH974" s="12" t="s">
        <v>334</v>
      </c>
      <c r="AI974" s="12" t="s">
        <v>334</v>
      </c>
      <c r="AJ974" s="12" t="s">
        <v>334</v>
      </c>
      <c r="AK974" s="12" t="s">
        <v>334</v>
      </c>
      <c r="AL974" s="12" t="s">
        <v>334</v>
      </c>
    </row>
    <row r="975" spans="1:38" x14ac:dyDescent="0.2">
      <c r="A975" s="11" t="s">
        <v>306</v>
      </c>
      <c r="B975" s="12" t="s">
        <v>334</v>
      </c>
      <c r="C975" s="12" t="s">
        <v>334</v>
      </c>
      <c r="D975" s="12" t="s">
        <v>334</v>
      </c>
      <c r="E975" s="12" t="s">
        <v>334</v>
      </c>
      <c r="F975" s="12" t="s">
        <v>334</v>
      </c>
      <c r="G975" s="12" t="s">
        <v>334</v>
      </c>
      <c r="H975" s="12" t="s">
        <v>334</v>
      </c>
      <c r="I975" s="12" t="s">
        <v>334</v>
      </c>
      <c r="J975" s="12" t="s">
        <v>334</v>
      </c>
      <c r="K975" s="12" t="s">
        <v>334</v>
      </c>
      <c r="L975" s="12" t="s">
        <v>334</v>
      </c>
      <c r="M975" s="12" t="s">
        <v>334</v>
      </c>
      <c r="N975" s="12" t="s">
        <v>334</v>
      </c>
      <c r="O975" s="12" t="s">
        <v>334</v>
      </c>
      <c r="P975" s="12" t="s">
        <v>334</v>
      </c>
      <c r="Q975" s="12" t="s">
        <v>334</v>
      </c>
      <c r="R975" s="12" t="s">
        <v>334</v>
      </c>
      <c r="S975" s="12" t="s">
        <v>334</v>
      </c>
      <c r="T975" s="12" t="s">
        <v>334</v>
      </c>
      <c r="U975" s="12" t="s">
        <v>334</v>
      </c>
      <c r="V975" s="12" t="s">
        <v>334</v>
      </c>
      <c r="W975" s="12" t="s">
        <v>334</v>
      </c>
      <c r="X975" s="12" t="s">
        <v>334</v>
      </c>
      <c r="Y975" s="12" t="s">
        <v>334</v>
      </c>
      <c r="Z975" s="12" t="s">
        <v>334</v>
      </c>
      <c r="AA975" s="12" t="s">
        <v>334</v>
      </c>
      <c r="AB975" s="12" t="s">
        <v>334</v>
      </c>
      <c r="AC975" s="12" t="s">
        <v>334</v>
      </c>
      <c r="AD975" s="12" t="s">
        <v>334</v>
      </c>
      <c r="AE975" s="12" t="s">
        <v>334</v>
      </c>
      <c r="AF975" s="12" t="s">
        <v>334</v>
      </c>
      <c r="AG975" s="12" t="s">
        <v>334</v>
      </c>
      <c r="AH975" s="12" t="s">
        <v>334</v>
      </c>
      <c r="AI975" s="12" t="s">
        <v>334</v>
      </c>
      <c r="AJ975" s="12" t="s">
        <v>334</v>
      </c>
      <c r="AK975" s="12" t="s">
        <v>334</v>
      </c>
      <c r="AL975" s="12" t="s">
        <v>334</v>
      </c>
    </row>
    <row r="976" spans="1:38" x14ac:dyDescent="0.2">
      <c r="A976" s="11" t="s">
        <v>307</v>
      </c>
      <c r="B976" s="12" t="s">
        <v>334</v>
      </c>
      <c r="C976" s="12" t="s">
        <v>334</v>
      </c>
      <c r="D976" s="12" t="s">
        <v>334</v>
      </c>
      <c r="E976" s="12" t="s">
        <v>334</v>
      </c>
      <c r="F976" s="12" t="s">
        <v>334</v>
      </c>
      <c r="G976" s="12" t="s">
        <v>334</v>
      </c>
      <c r="H976" s="12" t="s">
        <v>334</v>
      </c>
      <c r="I976" s="12" t="s">
        <v>334</v>
      </c>
      <c r="J976" s="12" t="s">
        <v>334</v>
      </c>
      <c r="K976" s="12" t="s">
        <v>334</v>
      </c>
      <c r="L976" s="12" t="s">
        <v>334</v>
      </c>
      <c r="M976" s="12" t="s">
        <v>334</v>
      </c>
      <c r="N976" s="12" t="s">
        <v>334</v>
      </c>
      <c r="O976" s="12" t="s">
        <v>334</v>
      </c>
      <c r="P976" s="12" t="s">
        <v>334</v>
      </c>
      <c r="Q976" s="12" t="s">
        <v>334</v>
      </c>
      <c r="R976" s="12" t="s">
        <v>334</v>
      </c>
      <c r="S976" s="12" t="s">
        <v>334</v>
      </c>
      <c r="T976" s="12" t="s">
        <v>334</v>
      </c>
      <c r="U976" s="12" t="s">
        <v>334</v>
      </c>
      <c r="V976" s="12" t="s">
        <v>334</v>
      </c>
      <c r="W976" s="12" t="s">
        <v>334</v>
      </c>
      <c r="X976" s="12" t="s">
        <v>334</v>
      </c>
      <c r="Y976" s="12" t="s">
        <v>334</v>
      </c>
      <c r="Z976" s="12" t="s">
        <v>334</v>
      </c>
      <c r="AA976" s="12" t="s">
        <v>334</v>
      </c>
      <c r="AB976" s="12" t="s">
        <v>334</v>
      </c>
      <c r="AC976" s="12" t="s">
        <v>334</v>
      </c>
      <c r="AD976" s="12" t="s">
        <v>334</v>
      </c>
      <c r="AE976" s="12" t="s">
        <v>334</v>
      </c>
      <c r="AF976" s="12" t="s">
        <v>334</v>
      </c>
      <c r="AG976" s="12" t="s">
        <v>334</v>
      </c>
      <c r="AH976" s="12" t="s">
        <v>334</v>
      </c>
      <c r="AI976" s="12" t="s">
        <v>334</v>
      </c>
      <c r="AJ976" s="12" t="s">
        <v>334</v>
      </c>
      <c r="AK976" s="12" t="s">
        <v>334</v>
      </c>
      <c r="AL976" s="12" t="s">
        <v>334</v>
      </c>
    </row>
    <row r="977" spans="1:38" x14ac:dyDescent="0.2">
      <c r="A977" s="11" t="s">
        <v>308</v>
      </c>
      <c r="B977" s="12" t="s">
        <v>334</v>
      </c>
      <c r="C977" s="12" t="s">
        <v>334</v>
      </c>
      <c r="D977" s="12" t="s">
        <v>334</v>
      </c>
      <c r="E977" s="12" t="s">
        <v>334</v>
      </c>
      <c r="F977" s="12" t="s">
        <v>334</v>
      </c>
      <c r="G977" s="12" t="s">
        <v>334</v>
      </c>
      <c r="H977" s="12" t="s">
        <v>334</v>
      </c>
      <c r="I977" s="12" t="s">
        <v>334</v>
      </c>
      <c r="J977" s="12" t="s">
        <v>334</v>
      </c>
      <c r="K977" s="12" t="s">
        <v>334</v>
      </c>
      <c r="L977" s="12" t="s">
        <v>334</v>
      </c>
      <c r="M977" s="12" t="s">
        <v>334</v>
      </c>
      <c r="N977" s="12" t="s">
        <v>334</v>
      </c>
      <c r="O977" s="12" t="s">
        <v>334</v>
      </c>
      <c r="P977" s="12" t="s">
        <v>334</v>
      </c>
      <c r="Q977" s="12" t="s">
        <v>334</v>
      </c>
      <c r="R977" s="12" t="s">
        <v>334</v>
      </c>
      <c r="S977" s="12" t="s">
        <v>334</v>
      </c>
      <c r="T977" s="12" t="s">
        <v>334</v>
      </c>
      <c r="U977" s="12" t="s">
        <v>334</v>
      </c>
      <c r="V977" s="12" t="s">
        <v>334</v>
      </c>
      <c r="W977" s="12" t="s">
        <v>334</v>
      </c>
      <c r="X977" s="12" t="s">
        <v>334</v>
      </c>
      <c r="Y977" s="12" t="s">
        <v>334</v>
      </c>
      <c r="Z977" s="12" t="s">
        <v>334</v>
      </c>
      <c r="AA977" s="12" t="s">
        <v>334</v>
      </c>
      <c r="AB977" s="12" t="s">
        <v>334</v>
      </c>
      <c r="AC977" s="12" t="s">
        <v>334</v>
      </c>
      <c r="AD977" s="12" t="s">
        <v>334</v>
      </c>
      <c r="AE977" s="12" t="s">
        <v>334</v>
      </c>
      <c r="AF977" s="12" t="s">
        <v>334</v>
      </c>
      <c r="AG977" s="12" t="s">
        <v>334</v>
      </c>
      <c r="AH977" s="12" t="s">
        <v>334</v>
      </c>
      <c r="AI977" s="12" t="s">
        <v>334</v>
      </c>
      <c r="AJ977" s="12" t="s">
        <v>334</v>
      </c>
      <c r="AK977" s="12" t="s">
        <v>334</v>
      </c>
      <c r="AL977" s="12" t="s">
        <v>334</v>
      </c>
    </row>
    <row r="978" spans="1:38" x14ac:dyDescent="0.2">
      <c r="A978" s="11" t="s">
        <v>309</v>
      </c>
      <c r="B978" s="12" t="s">
        <v>334</v>
      </c>
      <c r="C978" s="12" t="s">
        <v>334</v>
      </c>
      <c r="D978" s="12" t="s">
        <v>334</v>
      </c>
      <c r="E978" s="12" t="s">
        <v>334</v>
      </c>
      <c r="F978" s="12" t="s">
        <v>334</v>
      </c>
      <c r="G978" s="12" t="s">
        <v>334</v>
      </c>
      <c r="H978" s="12" t="s">
        <v>334</v>
      </c>
      <c r="I978" s="12" t="s">
        <v>334</v>
      </c>
      <c r="J978" s="12" t="s">
        <v>334</v>
      </c>
      <c r="K978" s="12" t="s">
        <v>334</v>
      </c>
      <c r="L978" s="12" t="s">
        <v>334</v>
      </c>
      <c r="M978" s="12" t="s">
        <v>334</v>
      </c>
      <c r="N978" s="12" t="s">
        <v>334</v>
      </c>
      <c r="O978" s="12" t="s">
        <v>334</v>
      </c>
      <c r="P978" s="12" t="s">
        <v>334</v>
      </c>
      <c r="Q978" s="12" t="s">
        <v>334</v>
      </c>
      <c r="R978" s="12" t="s">
        <v>334</v>
      </c>
      <c r="S978" s="12" t="s">
        <v>334</v>
      </c>
      <c r="T978" s="12" t="s">
        <v>334</v>
      </c>
      <c r="U978" s="12" t="s">
        <v>334</v>
      </c>
      <c r="V978" s="12" t="s">
        <v>334</v>
      </c>
      <c r="W978" s="12" t="s">
        <v>334</v>
      </c>
      <c r="X978" s="12" t="s">
        <v>334</v>
      </c>
      <c r="Y978" s="12" t="s">
        <v>334</v>
      </c>
      <c r="Z978" s="12" t="s">
        <v>334</v>
      </c>
      <c r="AA978" s="12" t="s">
        <v>334</v>
      </c>
      <c r="AB978" s="12" t="s">
        <v>334</v>
      </c>
      <c r="AC978" s="12" t="s">
        <v>334</v>
      </c>
      <c r="AD978" s="12" t="s">
        <v>334</v>
      </c>
      <c r="AE978" s="12" t="s">
        <v>334</v>
      </c>
      <c r="AF978" s="12" t="s">
        <v>334</v>
      </c>
      <c r="AG978" s="12" t="s">
        <v>334</v>
      </c>
      <c r="AH978" s="12" t="s">
        <v>334</v>
      </c>
      <c r="AI978" s="12" t="s">
        <v>334</v>
      </c>
      <c r="AJ978" s="12" t="s">
        <v>334</v>
      </c>
      <c r="AK978" s="12" t="s">
        <v>334</v>
      </c>
      <c r="AL978" s="12" t="s">
        <v>334</v>
      </c>
    </row>
    <row r="979" spans="1:38" x14ac:dyDescent="0.2">
      <c r="A979" s="11" t="s">
        <v>310</v>
      </c>
      <c r="B979" s="12" t="s">
        <v>334</v>
      </c>
      <c r="C979" s="12" t="s">
        <v>334</v>
      </c>
      <c r="D979" s="12" t="s">
        <v>334</v>
      </c>
      <c r="E979" s="12" t="s">
        <v>334</v>
      </c>
      <c r="F979" s="12" t="s">
        <v>334</v>
      </c>
      <c r="G979" s="12" t="s">
        <v>334</v>
      </c>
      <c r="H979" s="12" t="s">
        <v>334</v>
      </c>
      <c r="I979" s="12" t="s">
        <v>334</v>
      </c>
      <c r="J979" s="12" t="s">
        <v>334</v>
      </c>
      <c r="K979" s="12" t="s">
        <v>334</v>
      </c>
      <c r="L979" s="12" t="s">
        <v>334</v>
      </c>
      <c r="M979" s="12" t="s">
        <v>334</v>
      </c>
      <c r="N979" s="12" t="s">
        <v>334</v>
      </c>
      <c r="O979" s="12" t="s">
        <v>334</v>
      </c>
      <c r="P979" s="12" t="s">
        <v>334</v>
      </c>
      <c r="Q979" s="12" t="s">
        <v>334</v>
      </c>
      <c r="R979" s="12" t="s">
        <v>334</v>
      </c>
      <c r="S979" s="12" t="s">
        <v>334</v>
      </c>
      <c r="T979" s="12" t="s">
        <v>334</v>
      </c>
      <c r="U979" s="12" t="s">
        <v>334</v>
      </c>
      <c r="V979" s="12" t="s">
        <v>334</v>
      </c>
      <c r="W979" s="12" t="s">
        <v>334</v>
      </c>
      <c r="X979" s="12" t="s">
        <v>334</v>
      </c>
      <c r="Y979" s="12" t="s">
        <v>334</v>
      </c>
      <c r="Z979" s="12" t="s">
        <v>334</v>
      </c>
      <c r="AA979" s="12" t="s">
        <v>334</v>
      </c>
      <c r="AB979" s="12" t="s">
        <v>334</v>
      </c>
      <c r="AC979" s="12" t="s">
        <v>334</v>
      </c>
      <c r="AD979" s="12" t="s">
        <v>334</v>
      </c>
      <c r="AE979" s="12" t="s">
        <v>334</v>
      </c>
      <c r="AF979" s="12" t="s">
        <v>334</v>
      </c>
      <c r="AG979" s="12" t="s">
        <v>334</v>
      </c>
      <c r="AH979" s="12" t="s">
        <v>334</v>
      </c>
      <c r="AI979" s="12" t="s">
        <v>334</v>
      </c>
      <c r="AJ979" s="12" t="s">
        <v>334</v>
      </c>
      <c r="AK979" s="12" t="s">
        <v>334</v>
      </c>
      <c r="AL979" s="12" t="s">
        <v>334</v>
      </c>
    </row>
    <row r="980" spans="1:38" x14ac:dyDescent="0.2">
      <c r="A980" s="11" t="s">
        <v>311</v>
      </c>
      <c r="B980" s="12" t="s">
        <v>334</v>
      </c>
      <c r="C980" s="12" t="s">
        <v>334</v>
      </c>
      <c r="D980" s="12" t="s">
        <v>334</v>
      </c>
      <c r="E980" s="12" t="s">
        <v>334</v>
      </c>
      <c r="F980" s="12" t="s">
        <v>334</v>
      </c>
      <c r="G980" s="12" t="s">
        <v>334</v>
      </c>
      <c r="H980" s="12" t="s">
        <v>334</v>
      </c>
      <c r="I980" s="12" t="s">
        <v>334</v>
      </c>
      <c r="J980" s="12" t="s">
        <v>334</v>
      </c>
      <c r="K980" s="12" t="s">
        <v>334</v>
      </c>
      <c r="L980" s="12" t="s">
        <v>334</v>
      </c>
      <c r="M980" s="12" t="s">
        <v>334</v>
      </c>
      <c r="N980" s="12" t="s">
        <v>334</v>
      </c>
      <c r="O980" s="12" t="s">
        <v>334</v>
      </c>
      <c r="P980" s="12" t="s">
        <v>334</v>
      </c>
      <c r="Q980" s="12" t="s">
        <v>334</v>
      </c>
      <c r="R980" s="12" t="s">
        <v>334</v>
      </c>
      <c r="S980" s="12" t="s">
        <v>334</v>
      </c>
      <c r="T980" s="12" t="s">
        <v>334</v>
      </c>
      <c r="U980" s="12" t="s">
        <v>334</v>
      </c>
      <c r="V980" s="12" t="s">
        <v>334</v>
      </c>
      <c r="W980" s="12" t="s">
        <v>334</v>
      </c>
      <c r="X980" s="12" t="s">
        <v>334</v>
      </c>
      <c r="Y980" s="12" t="s">
        <v>334</v>
      </c>
      <c r="Z980" s="12" t="s">
        <v>334</v>
      </c>
      <c r="AA980" s="12" t="s">
        <v>334</v>
      </c>
      <c r="AB980" s="12" t="s">
        <v>334</v>
      </c>
      <c r="AC980" s="12" t="s">
        <v>334</v>
      </c>
      <c r="AD980" s="12" t="s">
        <v>334</v>
      </c>
      <c r="AE980" s="12" t="s">
        <v>334</v>
      </c>
      <c r="AF980" s="12" t="s">
        <v>334</v>
      </c>
      <c r="AG980" s="12" t="s">
        <v>334</v>
      </c>
      <c r="AH980" s="12" t="s">
        <v>334</v>
      </c>
      <c r="AI980" s="12" t="s">
        <v>334</v>
      </c>
      <c r="AJ980" s="12" t="s">
        <v>334</v>
      </c>
      <c r="AK980" s="12" t="s">
        <v>334</v>
      </c>
      <c r="AL980" s="12" t="s">
        <v>334</v>
      </c>
    </row>
    <row r="981" spans="1:38" x14ac:dyDescent="0.2">
      <c r="A981" s="11" t="s">
        <v>312</v>
      </c>
      <c r="B981" s="12" t="s">
        <v>334</v>
      </c>
      <c r="C981" s="12" t="s">
        <v>334</v>
      </c>
      <c r="D981" s="12" t="s">
        <v>334</v>
      </c>
      <c r="E981" s="12" t="s">
        <v>334</v>
      </c>
      <c r="F981" s="12" t="s">
        <v>334</v>
      </c>
      <c r="G981" s="12" t="s">
        <v>334</v>
      </c>
      <c r="H981" s="12" t="s">
        <v>334</v>
      </c>
      <c r="I981" s="12" t="s">
        <v>334</v>
      </c>
      <c r="J981" s="12" t="s">
        <v>334</v>
      </c>
      <c r="K981" s="12" t="s">
        <v>334</v>
      </c>
      <c r="L981" s="12" t="s">
        <v>334</v>
      </c>
      <c r="M981" s="12" t="s">
        <v>334</v>
      </c>
      <c r="N981" s="12" t="s">
        <v>334</v>
      </c>
      <c r="O981" s="12" t="s">
        <v>334</v>
      </c>
      <c r="P981" s="12" t="s">
        <v>334</v>
      </c>
      <c r="Q981" s="12" t="s">
        <v>334</v>
      </c>
      <c r="R981" s="12" t="s">
        <v>334</v>
      </c>
      <c r="S981" s="12" t="s">
        <v>334</v>
      </c>
      <c r="T981" s="12" t="s">
        <v>334</v>
      </c>
      <c r="U981" s="12" t="s">
        <v>334</v>
      </c>
      <c r="V981" s="12" t="s">
        <v>334</v>
      </c>
      <c r="W981" s="12" t="s">
        <v>334</v>
      </c>
      <c r="X981" s="12" t="s">
        <v>334</v>
      </c>
      <c r="Y981" s="12" t="s">
        <v>334</v>
      </c>
      <c r="Z981" s="12" t="s">
        <v>334</v>
      </c>
      <c r="AA981" s="12" t="s">
        <v>334</v>
      </c>
      <c r="AB981" s="12" t="s">
        <v>334</v>
      </c>
      <c r="AC981" s="12" t="s">
        <v>334</v>
      </c>
      <c r="AD981" s="12" t="s">
        <v>334</v>
      </c>
      <c r="AE981" s="12" t="s">
        <v>334</v>
      </c>
      <c r="AF981" s="12" t="s">
        <v>334</v>
      </c>
      <c r="AG981" s="12" t="s">
        <v>334</v>
      </c>
      <c r="AH981" s="12" t="s">
        <v>334</v>
      </c>
      <c r="AI981" s="12" t="s">
        <v>334</v>
      </c>
      <c r="AJ981" s="12" t="s">
        <v>334</v>
      </c>
      <c r="AK981" s="12" t="s">
        <v>334</v>
      </c>
      <c r="AL981" s="12" t="s">
        <v>334</v>
      </c>
    </row>
    <row r="982" spans="1:38" x14ac:dyDescent="0.2">
      <c r="A982" s="11" t="s">
        <v>313</v>
      </c>
      <c r="B982" s="12" t="s">
        <v>334</v>
      </c>
      <c r="C982" s="12" t="s">
        <v>334</v>
      </c>
      <c r="D982" s="12" t="s">
        <v>334</v>
      </c>
      <c r="E982" s="12" t="s">
        <v>334</v>
      </c>
      <c r="F982" s="12" t="s">
        <v>334</v>
      </c>
      <c r="G982" s="12" t="s">
        <v>334</v>
      </c>
      <c r="H982" s="12" t="s">
        <v>334</v>
      </c>
      <c r="I982" s="12" t="s">
        <v>334</v>
      </c>
      <c r="J982" s="12" t="s">
        <v>334</v>
      </c>
      <c r="K982" s="12" t="s">
        <v>334</v>
      </c>
      <c r="L982" s="12" t="s">
        <v>334</v>
      </c>
      <c r="M982" s="12" t="s">
        <v>334</v>
      </c>
      <c r="N982" s="12" t="s">
        <v>334</v>
      </c>
      <c r="O982" s="12" t="s">
        <v>334</v>
      </c>
      <c r="P982" s="12" t="s">
        <v>334</v>
      </c>
      <c r="Q982" s="12" t="s">
        <v>334</v>
      </c>
      <c r="R982" s="13">
        <v>39.5</v>
      </c>
      <c r="S982" s="12" t="s">
        <v>334</v>
      </c>
      <c r="T982" s="12" t="s">
        <v>334</v>
      </c>
      <c r="U982" s="12" t="s">
        <v>334</v>
      </c>
      <c r="V982" s="12" t="s">
        <v>334</v>
      </c>
      <c r="W982" s="12" t="s">
        <v>334</v>
      </c>
      <c r="X982" s="12" t="s">
        <v>334</v>
      </c>
      <c r="Y982" s="12" t="s">
        <v>334</v>
      </c>
      <c r="Z982" s="12" t="s">
        <v>334</v>
      </c>
      <c r="AA982" s="12" t="s">
        <v>334</v>
      </c>
      <c r="AB982" s="12" t="s">
        <v>334</v>
      </c>
      <c r="AC982" s="12" t="s">
        <v>334</v>
      </c>
      <c r="AD982" s="12" t="s">
        <v>334</v>
      </c>
      <c r="AE982" s="12" t="s">
        <v>334</v>
      </c>
      <c r="AF982" s="12" t="s">
        <v>334</v>
      </c>
      <c r="AG982" s="12" t="s">
        <v>334</v>
      </c>
      <c r="AH982" s="12" t="s">
        <v>334</v>
      </c>
      <c r="AI982" s="12" t="s">
        <v>334</v>
      </c>
      <c r="AJ982" s="12" t="s">
        <v>334</v>
      </c>
      <c r="AK982" s="12" t="s">
        <v>334</v>
      </c>
      <c r="AL982" s="12" t="s">
        <v>334</v>
      </c>
    </row>
    <row r="983" spans="1:38" x14ac:dyDescent="0.2">
      <c r="A983" s="11" t="s">
        <v>314</v>
      </c>
      <c r="B983" s="12" t="s">
        <v>334</v>
      </c>
      <c r="C983" s="12" t="s">
        <v>334</v>
      </c>
      <c r="D983" s="12" t="s">
        <v>334</v>
      </c>
      <c r="E983" s="12" t="s">
        <v>334</v>
      </c>
      <c r="F983" s="12" t="s">
        <v>334</v>
      </c>
      <c r="G983" s="12" t="s">
        <v>334</v>
      </c>
      <c r="H983" s="12" t="s">
        <v>334</v>
      </c>
      <c r="I983" s="12" t="s">
        <v>334</v>
      </c>
      <c r="J983" s="12" t="s">
        <v>334</v>
      </c>
      <c r="K983" s="12" t="s">
        <v>334</v>
      </c>
      <c r="L983" s="12" t="s">
        <v>334</v>
      </c>
      <c r="M983" s="12" t="s">
        <v>334</v>
      </c>
      <c r="N983" s="12" t="s">
        <v>334</v>
      </c>
      <c r="O983" s="12" t="s">
        <v>334</v>
      </c>
      <c r="P983" s="12" t="s">
        <v>334</v>
      </c>
      <c r="Q983" s="12" t="s">
        <v>334</v>
      </c>
      <c r="R983" s="12" t="s">
        <v>334</v>
      </c>
      <c r="S983" s="12" t="s">
        <v>334</v>
      </c>
      <c r="T983" s="12" t="s">
        <v>334</v>
      </c>
      <c r="U983" s="12" t="s">
        <v>334</v>
      </c>
      <c r="V983" s="12" t="s">
        <v>334</v>
      </c>
      <c r="W983" s="12" t="s">
        <v>334</v>
      </c>
      <c r="X983" s="12" t="s">
        <v>334</v>
      </c>
      <c r="Y983" s="12" t="s">
        <v>334</v>
      </c>
      <c r="Z983" s="12" t="s">
        <v>334</v>
      </c>
      <c r="AA983" s="12" t="s">
        <v>334</v>
      </c>
      <c r="AB983" s="12" t="s">
        <v>334</v>
      </c>
      <c r="AC983" s="12" t="s">
        <v>334</v>
      </c>
      <c r="AD983" s="12" t="s">
        <v>334</v>
      </c>
      <c r="AE983" s="12" t="s">
        <v>334</v>
      </c>
      <c r="AF983" s="12" t="s">
        <v>334</v>
      </c>
      <c r="AG983" s="12" t="s">
        <v>334</v>
      </c>
      <c r="AH983" s="12" t="s">
        <v>334</v>
      </c>
      <c r="AI983" s="12" t="s">
        <v>334</v>
      </c>
      <c r="AJ983" s="12" t="s">
        <v>334</v>
      </c>
      <c r="AK983" s="12" t="s">
        <v>334</v>
      </c>
      <c r="AL983" s="12" t="s">
        <v>334</v>
      </c>
    </row>
    <row r="984" spans="1:38" x14ac:dyDescent="0.2">
      <c r="A984" s="11" t="s">
        <v>315</v>
      </c>
      <c r="B984" s="12" t="s">
        <v>334</v>
      </c>
      <c r="C984" s="12" t="s">
        <v>334</v>
      </c>
      <c r="D984" s="12" t="s">
        <v>334</v>
      </c>
      <c r="E984" s="12" t="s">
        <v>334</v>
      </c>
      <c r="F984" s="12" t="s">
        <v>334</v>
      </c>
      <c r="G984" s="12" t="s">
        <v>334</v>
      </c>
      <c r="H984" s="12" t="s">
        <v>334</v>
      </c>
      <c r="I984" s="12" t="s">
        <v>334</v>
      </c>
      <c r="J984" s="12" t="s">
        <v>334</v>
      </c>
      <c r="K984" s="12" t="s">
        <v>334</v>
      </c>
      <c r="L984" s="12" t="s">
        <v>334</v>
      </c>
      <c r="M984" s="12" t="s">
        <v>334</v>
      </c>
      <c r="N984" s="12" t="s">
        <v>334</v>
      </c>
      <c r="O984" s="12" t="s">
        <v>334</v>
      </c>
      <c r="P984" s="12" t="s">
        <v>334</v>
      </c>
      <c r="Q984" s="12" t="s">
        <v>334</v>
      </c>
      <c r="R984" s="12" t="s">
        <v>334</v>
      </c>
      <c r="S984" s="12" t="s">
        <v>334</v>
      </c>
      <c r="T984" s="12" t="s">
        <v>334</v>
      </c>
      <c r="U984" s="12" t="s">
        <v>334</v>
      </c>
      <c r="V984" s="12" t="s">
        <v>334</v>
      </c>
      <c r="W984" s="12" t="s">
        <v>334</v>
      </c>
      <c r="X984" s="12" t="s">
        <v>334</v>
      </c>
      <c r="Y984" s="12" t="s">
        <v>334</v>
      </c>
      <c r="Z984" s="12" t="s">
        <v>334</v>
      </c>
      <c r="AA984" s="12" t="s">
        <v>334</v>
      </c>
      <c r="AB984" s="12" t="s">
        <v>334</v>
      </c>
      <c r="AC984" s="12" t="s">
        <v>334</v>
      </c>
      <c r="AD984" s="12" t="s">
        <v>334</v>
      </c>
      <c r="AE984" s="12" t="s">
        <v>334</v>
      </c>
      <c r="AF984" s="12" t="s">
        <v>334</v>
      </c>
      <c r="AG984" s="12" t="s">
        <v>334</v>
      </c>
      <c r="AH984" s="12" t="s">
        <v>334</v>
      </c>
      <c r="AI984" s="12" t="s">
        <v>334</v>
      </c>
      <c r="AJ984" s="12" t="s">
        <v>334</v>
      </c>
      <c r="AK984" s="12" t="s">
        <v>334</v>
      </c>
      <c r="AL984" s="12" t="s">
        <v>334</v>
      </c>
    </row>
    <row r="985" spans="1:38" x14ac:dyDescent="0.2">
      <c r="A985" s="11" t="s">
        <v>316</v>
      </c>
      <c r="B985" s="12" t="s">
        <v>334</v>
      </c>
      <c r="C985" s="12" t="s">
        <v>334</v>
      </c>
      <c r="D985" s="12" t="s">
        <v>334</v>
      </c>
      <c r="E985" s="12" t="s">
        <v>334</v>
      </c>
      <c r="F985" s="12" t="s">
        <v>334</v>
      </c>
      <c r="G985" s="12" t="s">
        <v>334</v>
      </c>
      <c r="H985" s="12" t="s">
        <v>334</v>
      </c>
      <c r="I985" s="12" t="s">
        <v>334</v>
      </c>
      <c r="J985" s="12" t="s">
        <v>334</v>
      </c>
      <c r="K985" s="12" t="s">
        <v>334</v>
      </c>
      <c r="L985" s="12" t="s">
        <v>334</v>
      </c>
      <c r="M985" s="12" t="s">
        <v>334</v>
      </c>
      <c r="N985" s="12" t="s">
        <v>334</v>
      </c>
      <c r="O985" s="12" t="s">
        <v>334</v>
      </c>
      <c r="P985" s="12" t="s">
        <v>334</v>
      </c>
      <c r="Q985" s="12" t="s">
        <v>334</v>
      </c>
      <c r="R985" s="12" t="s">
        <v>334</v>
      </c>
      <c r="S985" s="12" t="s">
        <v>334</v>
      </c>
      <c r="T985" s="12" t="s">
        <v>334</v>
      </c>
      <c r="U985" s="12" t="s">
        <v>334</v>
      </c>
      <c r="V985" s="12" t="s">
        <v>334</v>
      </c>
      <c r="W985" s="12" t="s">
        <v>334</v>
      </c>
      <c r="X985" s="12" t="s">
        <v>334</v>
      </c>
      <c r="Y985" s="12" t="s">
        <v>334</v>
      </c>
      <c r="Z985" s="12" t="s">
        <v>334</v>
      </c>
      <c r="AA985" s="12" t="s">
        <v>334</v>
      </c>
      <c r="AB985" s="12" t="s">
        <v>334</v>
      </c>
      <c r="AC985" s="12" t="s">
        <v>334</v>
      </c>
      <c r="AD985" s="12" t="s">
        <v>334</v>
      </c>
      <c r="AE985" s="12" t="s">
        <v>334</v>
      </c>
      <c r="AF985" s="12" t="s">
        <v>334</v>
      </c>
      <c r="AG985" s="12" t="s">
        <v>334</v>
      </c>
      <c r="AH985" s="12" t="s">
        <v>334</v>
      </c>
      <c r="AI985" s="12" t="s">
        <v>334</v>
      </c>
      <c r="AJ985" s="12" t="s">
        <v>334</v>
      </c>
      <c r="AK985" s="12" t="s">
        <v>334</v>
      </c>
      <c r="AL985" s="12" t="s">
        <v>334</v>
      </c>
    </row>
    <row r="986" spans="1:38" x14ac:dyDescent="0.2">
      <c r="A986" s="11" t="s">
        <v>317</v>
      </c>
      <c r="B986" s="12" t="s">
        <v>334</v>
      </c>
      <c r="C986" s="12" t="s">
        <v>334</v>
      </c>
      <c r="D986" s="12" t="s">
        <v>334</v>
      </c>
      <c r="E986" s="12" t="s">
        <v>334</v>
      </c>
      <c r="F986" s="12" t="s">
        <v>334</v>
      </c>
      <c r="G986" s="12" t="s">
        <v>334</v>
      </c>
      <c r="H986" s="12" t="s">
        <v>334</v>
      </c>
      <c r="I986" s="12" t="s">
        <v>334</v>
      </c>
      <c r="J986" s="12" t="s">
        <v>334</v>
      </c>
      <c r="K986" s="12" t="s">
        <v>334</v>
      </c>
      <c r="L986" s="12" t="s">
        <v>334</v>
      </c>
      <c r="M986" s="12" t="s">
        <v>334</v>
      </c>
      <c r="N986" s="12" t="s">
        <v>334</v>
      </c>
      <c r="O986" s="13">
        <v>19.7</v>
      </c>
      <c r="P986" s="13">
        <v>22.5</v>
      </c>
      <c r="Q986" s="13">
        <v>21.9</v>
      </c>
      <c r="R986" s="13">
        <v>21.2</v>
      </c>
      <c r="S986" s="12" t="s">
        <v>334</v>
      </c>
      <c r="T986" s="12" t="s">
        <v>334</v>
      </c>
      <c r="U986" s="12" t="s">
        <v>334</v>
      </c>
      <c r="V986" s="12" t="s">
        <v>334</v>
      </c>
      <c r="W986" s="12" t="s">
        <v>334</v>
      </c>
      <c r="X986" s="12" t="s">
        <v>334</v>
      </c>
      <c r="Y986" s="12" t="s">
        <v>334</v>
      </c>
      <c r="Z986" s="12" t="s">
        <v>334</v>
      </c>
      <c r="AA986" s="12" t="s">
        <v>334</v>
      </c>
      <c r="AB986" s="12" t="s">
        <v>334</v>
      </c>
      <c r="AC986" s="12" t="s">
        <v>334</v>
      </c>
      <c r="AD986" s="12" t="s">
        <v>334</v>
      </c>
      <c r="AE986" s="12" t="s">
        <v>334</v>
      </c>
      <c r="AF986" s="12" t="s">
        <v>334</v>
      </c>
      <c r="AG986" s="12" t="s">
        <v>334</v>
      </c>
      <c r="AH986" s="12" t="s">
        <v>334</v>
      </c>
      <c r="AI986" s="12" t="s">
        <v>334</v>
      </c>
      <c r="AJ986" s="12" t="s">
        <v>334</v>
      </c>
      <c r="AK986" s="12" t="s">
        <v>334</v>
      </c>
      <c r="AL986" s="12" t="s">
        <v>334</v>
      </c>
    </row>
    <row r="987" spans="1:38" x14ac:dyDescent="0.2">
      <c r="A987" s="11" t="s">
        <v>318</v>
      </c>
      <c r="B987" s="12" t="s">
        <v>334</v>
      </c>
      <c r="C987" s="12" t="s">
        <v>334</v>
      </c>
      <c r="D987" s="12" t="s">
        <v>334</v>
      </c>
      <c r="E987" s="12" t="s">
        <v>334</v>
      </c>
      <c r="F987" s="12" t="s">
        <v>334</v>
      </c>
      <c r="G987" s="12" t="s">
        <v>334</v>
      </c>
      <c r="H987" s="12" t="s">
        <v>334</v>
      </c>
      <c r="I987" s="12" t="s">
        <v>334</v>
      </c>
      <c r="J987" s="12" t="s">
        <v>334</v>
      </c>
      <c r="K987" s="12" t="s">
        <v>334</v>
      </c>
      <c r="L987" s="12" t="s">
        <v>334</v>
      </c>
      <c r="M987" s="12" t="s">
        <v>334</v>
      </c>
      <c r="N987" s="12" t="s">
        <v>334</v>
      </c>
      <c r="O987" s="12" t="s">
        <v>334</v>
      </c>
      <c r="P987" s="12" t="s">
        <v>334</v>
      </c>
      <c r="Q987" s="12" t="s">
        <v>334</v>
      </c>
      <c r="R987" s="12" t="s">
        <v>334</v>
      </c>
      <c r="S987" s="12" t="s">
        <v>334</v>
      </c>
      <c r="T987" s="12" t="s">
        <v>334</v>
      </c>
      <c r="U987" s="12" t="s">
        <v>334</v>
      </c>
      <c r="V987" s="12" t="s">
        <v>334</v>
      </c>
      <c r="W987" s="12" t="s">
        <v>334</v>
      </c>
      <c r="X987" s="12" t="s">
        <v>334</v>
      </c>
      <c r="Y987" s="12" t="s">
        <v>334</v>
      </c>
      <c r="Z987" s="12" t="s">
        <v>334</v>
      </c>
      <c r="AA987" s="12" t="s">
        <v>334</v>
      </c>
      <c r="AB987" s="12" t="s">
        <v>334</v>
      </c>
      <c r="AC987" s="12" t="s">
        <v>334</v>
      </c>
      <c r="AD987" s="12" t="s">
        <v>334</v>
      </c>
      <c r="AE987" s="12" t="s">
        <v>334</v>
      </c>
      <c r="AF987" s="12" t="s">
        <v>334</v>
      </c>
      <c r="AG987" s="12" t="s">
        <v>334</v>
      </c>
      <c r="AH987" s="12" t="s">
        <v>334</v>
      </c>
      <c r="AI987" s="12" t="s">
        <v>334</v>
      </c>
      <c r="AJ987" s="12" t="s">
        <v>334</v>
      </c>
      <c r="AK987" s="12" t="s">
        <v>334</v>
      </c>
      <c r="AL987" s="12" t="s">
        <v>334</v>
      </c>
    </row>
    <row r="988" spans="1:38" x14ac:dyDescent="0.2">
      <c r="A988" s="11" t="s">
        <v>319</v>
      </c>
      <c r="B988" s="12" t="s">
        <v>334</v>
      </c>
      <c r="C988" s="12" t="s">
        <v>334</v>
      </c>
      <c r="D988" s="12" t="s">
        <v>334</v>
      </c>
      <c r="E988" s="12" t="s">
        <v>334</v>
      </c>
      <c r="F988" s="12" t="s">
        <v>334</v>
      </c>
      <c r="G988" s="12" t="s">
        <v>334</v>
      </c>
      <c r="H988" s="12" t="s">
        <v>334</v>
      </c>
      <c r="I988" s="12" t="s">
        <v>334</v>
      </c>
      <c r="J988" s="12" t="s">
        <v>334</v>
      </c>
      <c r="K988" s="12" t="s">
        <v>334</v>
      </c>
      <c r="L988" s="12" t="s">
        <v>334</v>
      </c>
      <c r="M988" s="12" t="s">
        <v>334</v>
      </c>
      <c r="N988" s="12" t="s">
        <v>334</v>
      </c>
      <c r="O988" s="12" t="s">
        <v>334</v>
      </c>
      <c r="P988" s="12" t="s">
        <v>334</v>
      </c>
      <c r="Q988" s="12" t="s">
        <v>334</v>
      </c>
      <c r="R988" s="12" t="s">
        <v>334</v>
      </c>
      <c r="S988" s="12" t="s">
        <v>334</v>
      </c>
      <c r="T988" s="12" t="s">
        <v>334</v>
      </c>
      <c r="U988" s="12" t="s">
        <v>334</v>
      </c>
      <c r="V988" s="12" t="s">
        <v>334</v>
      </c>
      <c r="W988" s="12" t="s">
        <v>334</v>
      </c>
      <c r="X988" s="12" t="s">
        <v>334</v>
      </c>
      <c r="Y988" s="12" t="s">
        <v>334</v>
      </c>
      <c r="Z988" s="12" t="s">
        <v>334</v>
      </c>
      <c r="AA988" s="12" t="s">
        <v>334</v>
      </c>
      <c r="AB988" s="12" t="s">
        <v>334</v>
      </c>
      <c r="AC988" s="12" t="s">
        <v>334</v>
      </c>
      <c r="AD988" s="12" t="s">
        <v>334</v>
      </c>
      <c r="AE988" s="12" t="s">
        <v>334</v>
      </c>
      <c r="AF988" s="12" t="s">
        <v>334</v>
      </c>
      <c r="AG988" s="12" t="s">
        <v>334</v>
      </c>
      <c r="AH988" s="12" t="s">
        <v>334</v>
      </c>
      <c r="AI988" s="12" t="s">
        <v>334</v>
      </c>
      <c r="AJ988" s="12" t="s">
        <v>334</v>
      </c>
      <c r="AK988" s="12" t="s">
        <v>334</v>
      </c>
      <c r="AL988" s="12" t="s">
        <v>334</v>
      </c>
    </row>
    <row r="989" spans="1:38" x14ac:dyDescent="0.2">
      <c r="A989" s="11" t="s">
        <v>320</v>
      </c>
      <c r="B989" s="12" t="s">
        <v>334</v>
      </c>
      <c r="C989" s="12" t="s">
        <v>334</v>
      </c>
      <c r="D989" s="12" t="s">
        <v>334</v>
      </c>
      <c r="E989" s="12" t="s">
        <v>334</v>
      </c>
      <c r="F989" s="12" t="s">
        <v>334</v>
      </c>
      <c r="G989" s="12" t="s">
        <v>334</v>
      </c>
      <c r="H989" s="12" t="s">
        <v>334</v>
      </c>
      <c r="I989" s="12" t="s">
        <v>334</v>
      </c>
      <c r="J989" s="12" t="s">
        <v>334</v>
      </c>
      <c r="K989" s="12" t="s">
        <v>334</v>
      </c>
      <c r="L989" s="12" t="s">
        <v>334</v>
      </c>
      <c r="M989" s="12" t="s">
        <v>334</v>
      </c>
      <c r="N989" s="12" t="s">
        <v>334</v>
      </c>
      <c r="O989" s="12" t="s">
        <v>334</v>
      </c>
      <c r="P989" s="12" t="s">
        <v>334</v>
      </c>
      <c r="Q989" s="12" t="s">
        <v>334</v>
      </c>
      <c r="R989" s="12" t="s">
        <v>334</v>
      </c>
      <c r="S989" s="12" t="s">
        <v>334</v>
      </c>
      <c r="T989" s="12" t="s">
        <v>334</v>
      </c>
      <c r="U989" s="12" t="s">
        <v>334</v>
      </c>
      <c r="V989" s="12" t="s">
        <v>334</v>
      </c>
      <c r="W989" s="12" t="s">
        <v>334</v>
      </c>
      <c r="X989" s="12" t="s">
        <v>334</v>
      </c>
      <c r="Y989" s="12" t="s">
        <v>334</v>
      </c>
      <c r="Z989" s="12" t="s">
        <v>334</v>
      </c>
      <c r="AA989" s="12" t="s">
        <v>334</v>
      </c>
      <c r="AB989" s="12" t="s">
        <v>334</v>
      </c>
      <c r="AC989" s="12" t="s">
        <v>334</v>
      </c>
      <c r="AD989" s="12" t="s">
        <v>334</v>
      </c>
      <c r="AE989" s="12" t="s">
        <v>334</v>
      </c>
      <c r="AF989" s="12" t="s">
        <v>334</v>
      </c>
      <c r="AG989" s="12" t="s">
        <v>334</v>
      </c>
      <c r="AH989" s="12" t="s">
        <v>334</v>
      </c>
      <c r="AI989" s="12" t="s">
        <v>334</v>
      </c>
      <c r="AJ989" s="12" t="s">
        <v>334</v>
      </c>
      <c r="AK989" s="12" t="s">
        <v>334</v>
      </c>
      <c r="AL989" s="12" t="s">
        <v>334</v>
      </c>
    </row>
    <row r="990" spans="1:38" x14ac:dyDescent="0.2">
      <c r="A990" s="11" t="s">
        <v>321</v>
      </c>
      <c r="B990" s="12" t="s">
        <v>334</v>
      </c>
      <c r="C990" s="12" t="s">
        <v>334</v>
      </c>
      <c r="D990" s="12" t="s">
        <v>334</v>
      </c>
      <c r="E990" s="12" t="s">
        <v>334</v>
      </c>
      <c r="F990" s="12" t="s">
        <v>334</v>
      </c>
      <c r="G990" s="12" t="s">
        <v>334</v>
      </c>
      <c r="H990" s="12" t="s">
        <v>334</v>
      </c>
      <c r="I990" s="12" t="s">
        <v>334</v>
      </c>
      <c r="J990" s="12" t="s">
        <v>334</v>
      </c>
      <c r="K990" s="12" t="s">
        <v>334</v>
      </c>
      <c r="L990" s="12" t="s">
        <v>334</v>
      </c>
      <c r="M990" s="12" t="s">
        <v>334</v>
      </c>
      <c r="N990" s="12" t="s">
        <v>334</v>
      </c>
      <c r="O990" s="12" t="s">
        <v>334</v>
      </c>
      <c r="P990" s="12" t="s">
        <v>334</v>
      </c>
      <c r="Q990" s="12" t="s">
        <v>334</v>
      </c>
      <c r="R990" s="12" t="s">
        <v>334</v>
      </c>
      <c r="S990" s="12" t="s">
        <v>334</v>
      </c>
      <c r="T990" s="12" t="s">
        <v>334</v>
      </c>
      <c r="U990" s="12" t="s">
        <v>334</v>
      </c>
      <c r="V990" s="12" t="s">
        <v>334</v>
      </c>
      <c r="W990" s="12" t="s">
        <v>334</v>
      </c>
      <c r="X990" s="12" t="s">
        <v>334</v>
      </c>
      <c r="Y990" s="12" t="s">
        <v>334</v>
      </c>
      <c r="Z990" s="12" t="s">
        <v>334</v>
      </c>
      <c r="AA990" s="12" t="s">
        <v>334</v>
      </c>
      <c r="AB990" s="12" t="s">
        <v>334</v>
      </c>
      <c r="AC990" s="12" t="s">
        <v>334</v>
      </c>
      <c r="AD990" s="12" t="s">
        <v>334</v>
      </c>
      <c r="AE990" s="12" t="s">
        <v>334</v>
      </c>
      <c r="AF990" s="12" t="s">
        <v>334</v>
      </c>
      <c r="AG990" s="12" t="s">
        <v>334</v>
      </c>
      <c r="AH990" s="12" t="s">
        <v>334</v>
      </c>
      <c r="AI990" s="12" t="s">
        <v>334</v>
      </c>
      <c r="AJ990" s="12" t="s">
        <v>334</v>
      </c>
      <c r="AK990" s="12" t="s">
        <v>334</v>
      </c>
      <c r="AL990" s="12" t="s">
        <v>334</v>
      </c>
    </row>
    <row r="991" spans="1:38" x14ac:dyDescent="0.2">
      <c r="A991" s="11" t="s">
        <v>322</v>
      </c>
      <c r="B991" s="12" t="s">
        <v>334</v>
      </c>
      <c r="C991" s="12" t="s">
        <v>334</v>
      </c>
      <c r="D991" s="12" t="s">
        <v>334</v>
      </c>
      <c r="E991" s="12" t="s">
        <v>334</v>
      </c>
      <c r="F991" s="12" t="s">
        <v>334</v>
      </c>
      <c r="G991" s="12" t="s">
        <v>334</v>
      </c>
      <c r="H991" s="12" t="s">
        <v>334</v>
      </c>
      <c r="I991" s="12" t="s">
        <v>334</v>
      </c>
      <c r="J991" s="12" t="s">
        <v>334</v>
      </c>
      <c r="K991" s="12" t="s">
        <v>334</v>
      </c>
      <c r="L991" s="12" t="s">
        <v>334</v>
      </c>
      <c r="M991" s="12" t="s">
        <v>334</v>
      </c>
      <c r="N991" s="12" t="s">
        <v>334</v>
      </c>
      <c r="O991" s="12" t="s">
        <v>334</v>
      </c>
      <c r="P991" s="12" t="s">
        <v>334</v>
      </c>
      <c r="Q991" s="12" t="s">
        <v>334</v>
      </c>
      <c r="R991" s="12" t="s">
        <v>334</v>
      </c>
      <c r="S991" s="12" t="s">
        <v>334</v>
      </c>
      <c r="T991" s="12" t="s">
        <v>334</v>
      </c>
      <c r="U991" s="12" t="s">
        <v>334</v>
      </c>
      <c r="V991" s="12" t="s">
        <v>334</v>
      </c>
      <c r="W991" s="12" t="s">
        <v>334</v>
      </c>
      <c r="X991" s="12" t="s">
        <v>334</v>
      </c>
      <c r="Y991" s="12" t="s">
        <v>334</v>
      </c>
      <c r="Z991" s="12" t="s">
        <v>334</v>
      </c>
      <c r="AA991" s="12" t="s">
        <v>334</v>
      </c>
      <c r="AB991" s="12" t="s">
        <v>334</v>
      </c>
      <c r="AC991" s="12" t="s">
        <v>334</v>
      </c>
      <c r="AD991" s="12" t="s">
        <v>334</v>
      </c>
      <c r="AE991" s="12" t="s">
        <v>334</v>
      </c>
      <c r="AF991" s="12" t="s">
        <v>334</v>
      </c>
      <c r="AG991" s="12" t="s">
        <v>334</v>
      </c>
      <c r="AH991" s="12" t="s">
        <v>334</v>
      </c>
      <c r="AI991" s="12" t="s">
        <v>334</v>
      </c>
      <c r="AJ991" s="12" t="s">
        <v>334</v>
      </c>
      <c r="AK991" s="12" t="s">
        <v>334</v>
      </c>
      <c r="AL991" s="12" t="s">
        <v>334</v>
      </c>
    </row>
    <row r="992" spans="1:38" x14ac:dyDescent="0.2">
      <c r="A992" s="11" t="s">
        <v>323</v>
      </c>
      <c r="B992" s="12" t="s">
        <v>334</v>
      </c>
      <c r="C992" s="12" t="s">
        <v>334</v>
      </c>
      <c r="D992" s="12" t="s">
        <v>334</v>
      </c>
      <c r="E992" s="12" t="s">
        <v>334</v>
      </c>
      <c r="F992" s="12" t="s">
        <v>334</v>
      </c>
      <c r="G992" s="12" t="s">
        <v>334</v>
      </c>
      <c r="H992" s="12" t="s">
        <v>334</v>
      </c>
      <c r="I992" s="12" t="s">
        <v>334</v>
      </c>
      <c r="J992" s="12" t="s">
        <v>334</v>
      </c>
      <c r="K992" s="12" t="s">
        <v>334</v>
      </c>
      <c r="L992" s="12" t="s">
        <v>334</v>
      </c>
      <c r="M992" s="12" t="s">
        <v>334</v>
      </c>
      <c r="N992" s="12" t="s">
        <v>334</v>
      </c>
      <c r="O992" s="12" t="s">
        <v>334</v>
      </c>
      <c r="P992" s="12" t="s">
        <v>334</v>
      </c>
      <c r="Q992" s="12" t="s">
        <v>334</v>
      </c>
      <c r="R992" s="12" t="s">
        <v>334</v>
      </c>
      <c r="S992" s="12" t="s">
        <v>334</v>
      </c>
      <c r="T992" s="12" t="s">
        <v>334</v>
      </c>
      <c r="U992" s="12" t="s">
        <v>334</v>
      </c>
      <c r="V992" s="12" t="s">
        <v>334</v>
      </c>
      <c r="W992" s="12" t="s">
        <v>334</v>
      </c>
      <c r="X992" s="12" t="s">
        <v>334</v>
      </c>
      <c r="Y992" s="12" t="s">
        <v>334</v>
      </c>
      <c r="Z992" s="12" t="s">
        <v>334</v>
      </c>
      <c r="AA992" s="12" t="s">
        <v>334</v>
      </c>
      <c r="AB992" s="12" t="s">
        <v>334</v>
      </c>
      <c r="AC992" s="12" t="s">
        <v>334</v>
      </c>
      <c r="AD992" s="12" t="s">
        <v>334</v>
      </c>
      <c r="AE992" s="12" t="s">
        <v>334</v>
      </c>
      <c r="AF992" s="12" t="s">
        <v>334</v>
      </c>
      <c r="AG992" s="12" t="s">
        <v>334</v>
      </c>
      <c r="AH992" s="12" t="s">
        <v>334</v>
      </c>
      <c r="AI992" s="12" t="s">
        <v>334</v>
      </c>
      <c r="AJ992" s="12" t="s">
        <v>334</v>
      </c>
      <c r="AK992" s="12" t="s">
        <v>334</v>
      </c>
      <c r="AL992" s="12" t="s">
        <v>334</v>
      </c>
    </row>
    <row r="993" spans="1:38" x14ac:dyDescent="0.2">
      <c r="A993" s="11" t="s">
        <v>324</v>
      </c>
      <c r="B993" s="12" t="s">
        <v>334</v>
      </c>
      <c r="C993" s="12" t="s">
        <v>334</v>
      </c>
      <c r="D993" s="12" t="s">
        <v>334</v>
      </c>
      <c r="E993" s="12" t="s">
        <v>334</v>
      </c>
      <c r="F993" s="12" t="s">
        <v>334</v>
      </c>
      <c r="G993" s="12" t="s">
        <v>334</v>
      </c>
      <c r="H993" s="12" t="s">
        <v>334</v>
      </c>
      <c r="I993" s="12" t="s">
        <v>334</v>
      </c>
      <c r="J993" s="12" t="s">
        <v>334</v>
      </c>
      <c r="K993" s="12" t="s">
        <v>334</v>
      </c>
      <c r="L993" s="12" t="s">
        <v>334</v>
      </c>
      <c r="M993" s="12" t="s">
        <v>334</v>
      </c>
      <c r="N993" s="12" t="s">
        <v>334</v>
      </c>
      <c r="O993" s="12" t="s">
        <v>334</v>
      </c>
      <c r="P993" s="12" t="s">
        <v>334</v>
      </c>
      <c r="Q993" s="12" t="s">
        <v>334</v>
      </c>
      <c r="R993" s="12" t="s">
        <v>334</v>
      </c>
      <c r="S993" s="12" t="s">
        <v>334</v>
      </c>
      <c r="T993" s="12" t="s">
        <v>334</v>
      </c>
      <c r="U993" s="12" t="s">
        <v>334</v>
      </c>
      <c r="V993" s="12" t="s">
        <v>334</v>
      </c>
      <c r="W993" s="12" t="s">
        <v>334</v>
      </c>
      <c r="X993" s="12" t="s">
        <v>334</v>
      </c>
      <c r="Y993" s="12" t="s">
        <v>334</v>
      </c>
      <c r="Z993" s="12" t="s">
        <v>334</v>
      </c>
      <c r="AA993" s="12" t="s">
        <v>334</v>
      </c>
      <c r="AB993" s="12" t="s">
        <v>334</v>
      </c>
      <c r="AC993" s="12" t="s">
        <v>334</v>
      </c>
      <c r="AD993" s="12" t="s">
        <v>334</v>
      </c>
      <c r="AE993" s="12" t="s">
        <v>334</v>
      </c>
      <c r="AF993" s="12" t="s">
        <v>334</v>
      </c>
      <c r="AG993" s="12" t="s">
        <v>334</v>
      </c>
      <c r="AH993" s="12" t="s">
        <v>334</v>
      </c>
      <c r="AI993" s="12" t="s">
        <v>334</v>
      </c>
      <c r="AJ993" s="12" t="s">
        <v>334</v>
      </c>
      <c r="AK993" s="12" t="s">
        <v>334</v>
      </c>
      <c r="AL993" s="12" t="s">
        <v>334</v>
      </c>
    </row>
    <row r="994" spans="1:38" x14ac:dyDescent="0.2">
      <c r="A994" s="11" t="s">
        <v>325</v>
      </c>
      <c r="B994" s="12" t="s">
        <v>334</v>
      </c>
      <c r="C994" s="12" t="s">
        <v>334</v>
      </c>
      <c r="D994" s="12" t="s">
        <v>334</v>
      </c>
      <c r="E994" s="12" t="s">
        <v>334</v>
      </c>
      <c r="F994" s="12" t="s">
        <v>334</v>
      </c>
      <c r="G994" s="12" t="s">
        <v>334</v>
      </c>
      <c r="H994" s="12" t="s">
        <v>334</v>
      </c>
      <c r="I994" s="12" t="s">
        <v>334</v>
      </c>
      <c r="J994" s="12" t="s">
        <v>334</v>
      </c>
      <c r="K994" s="12" t="s">
        <v>334</v>
      </c>
      <c r="L994" s="12" t="s">
        <v>334</v>
      </c>
      <c r="M994" s="12" t="s">
        <v>334</v>
      </c>
      <c r="N994" s="12" t="s">
        <v>334</v>
      </c>
      <c r="O994" s="12" t="s">
        <v>334</v>
      </c>
      <c r="P994" s="13">
        <v>23.1</v>
      </c>
      <c r="Q994" s="13">
        <v>24.4</v>
      </c>
      <c r="R994" s="13">
        <v>22.1</v>
      </c>
      <c r="S994" s="13">
        <v>26.1</v>
      </c>
      <c r="T994" s="13">
        <v>25.4</v>
      </c>
      <c r="U994" s="13">
        <v>25.6</v>
      </c>
      <c r="V994" s="13">
        <v>14</v>
      </c>
      <c r="W994" s="12" t="s">
        <v>334</v>
      </c>
      <c r="X994" s="13">
        <v>17.100000000000001</v>
      </c>
      <c r="Y994" s="13">
        <v>17.899999999999999</v>
      </c>
      <c r="Z994" s="13">
        <v>17.8</v>
      </c>
      <c r="AA994" s="12" t="s">
        <v>334</v>
      </c>
      <c r="AB994" s="12" t="s">
        <v>334</v>
      </c>
      <c r="AC994" s="12" t="s">
        <v>334</v>
      </c>
      <c r="AD994" s="12" t="s">
        <v>334</v>
      </c>
      <c r="AE994" s="12" t="s">
        <v>334</v>
      </c>
      <c r="AF994" s="12" t="s">
        <v>334</v>
      </c>
      <c r="AG994" s="12" t="s">
        <v>334</v>
      </c>
      <c r="AH994" s="12" t="s">
        <v>334</v>
      </c>
      <c r="AI994" s="12" t="s">
        <v>334</v>
      </c>
      <c r="AJ994" s="12" t="s">
        <v>334</v>
      </c>
      <c r="AK994" s="12" t="s">
        <v>334</v>
      </c>
      <c r="AL994" s="12" t="s">
        <v>334</v>
      </c>
    </row>
    <row r="995" spans="1:38" x14ac:dyDescent="0.2">
      <c r="A995" s="11" t="s">
        <v>326</v>
      </c>
      <c r="B995" s="12" t="s">
        <v>334</v>
      </c>
      <c r="C995" s="12" t="s">
        <v>334</v>
      </c>
      <c r="D995" s="12" t="s">
        <v>334</v>
      </c>
      <c r="E995" s="12" t="s">
        <v>334</v>
      </c>
      <c r="F995" s="12" t="s">
        <v>334</v>
      </c>
      <c r="G995" s="12" t="s">
        <v>334</v>
      </c>
      <c r="H995" s="12" t="s">
        <v>334</v>
      </c>
      <c r="I995" s="12" t="s">
        <v>334</v>
      </c>
      <c r="J995" s="12" t="s">
        <v>334</v>
      </c>
      <c r="K995" s="13">
        <v>34</v>
      </c>
      <c r="L995" s="12" t="s">
        <v>334</v>
      </c>
      <c r="M995" s="12" t="s">
        <v>334</v>
      </c>
      <c r="N995" s="12" t="s">
        <v>334</v>
      </c>
      <c r="O995" s="12" t="s">
        <v>334</v>
      </c>
      <c r="P995" s="12" t="s">
        <v>334</v>
      </c>
      <c r="Q995" s="12" t="s">
        <v>334</v>
      </c>
      <c r="R995" s="12" t="s">
        <v>334</v>
      </c>
      <c r="S995" s="12" t="s">
        <v>334</v>
      </c>
      <c r="T995" s="12" t="s">
        <v>334</v>
      </c>
      <c r="U995" s="12" t="s">
        <v>334</v>
      </c>
      <c r="V995" s="12" t="s">
        <v>334</v>
      </c>
      <c r="W995" s="12" t="s">
        <v>334</v>
      </c>
      <c r="X995" s="12" t="s">
        <v>334</v>
      </c>
      <c r="Y995" s="12" t="s">
        <v>334</v>
      </c>
      <c r="Z995" s="12" t="s">
        <v>334</v>
      </c>
      <c r="AA995" s="12" t="s">
        <v>334</v>
      </c>
      <c r="AB995" s="12" t="s">
        <v>334</v>
      </c>
      <c r="AC995" s="12" t="s">
        <v>334</v>
      </c>
      <c r="AD995" s="12" t="s">
        <v>334</v>
      </c>
      <c r="AE995" s="12" t="s">
        <v>334</v>
      </c>
      <c r="AF995" s="12" t="s">
        <v>334</v>
      </c>
      <c r="AG995" s="12" t="s">
        <v>334</v>
      </c>
      <c r="AH995" s="12" t="s">
        <v>334</v>
      </c>
      <c r="AI995" s="12" t="s">
        <v>334</v>
      </c>
      <c r="AJ995" s="12" t="s">
        <v>334</v>
      </c>
      <c r="AK995" s="12" t="s">
        <v>334</v>
      </c>
      <c r="AL995" s="12" t="s">
        <v>334</v>
      </c>
    </row>
    <row r="996" spans="1:38" x14ac:dyDescent="0.2">
      <c r="A996" s="11" t="s">
        <v>327</v>
      </c>
      <c r="B996" s="12" t="s">
        <v>334</v>
      </c>
      <c r="C996" s="12" t="s">
        <v>334</v>
      </c>
      <c r="D996" s="12" t="s">
        <v>334</v>
      </c>
      <c r="E996" s="12" t="s">
        <v>334</v>
      </c>
      <c r="F996" s="12" t="s">
        <v>334</v>
      </c>
      <c r="G996" s="12" t="s">
        <v>334</v>
      </c>
      <c r="H996" s="12" t="s">
        <v>334</v>
      </c>
      <c r="I996" s="12" t="s">
        <v>334</v>
      </c>
      <c r="J996" s="12" t="s">
        <v>334</v>
      </c>
      <c r="K996" s="12" t="s">
        <v>334</v>
      </c>
      <c r="L996" s="12" t="s">
        <v>334</v>
      </c>
      <c r="M996" s="12" t="s">
        <v>334</v>
      </c>
      <c r="N996" s="12" t="s">
        <v>334</v>
      </c>
      <c r="O996" s="12" t="s">
        <v>334</v>
      </c>
      <c r="P996" s="12" t="s">
        <v>334</v>
      </c>
      <c r="Q996" s="12" t="s">
        <v>334</v>
      </c>
      <c r="R996" s="12" t="s">
        <v>334</v>
      </c>
      <c r="S996" s="12" t="s">
        <v>334</v>
      </c>
      <c r="T996" s="12" t="s">
        <v>334</v>
      </c>
      <c r="U996" s="12" t="s">
        <v>334</v>
      </c>
      <c r="V996" s="12" t="s">
        <v>334</v>
      </c>
      <c r="W996" s="12" t="s">
        <v>334</v>
      </c>
      <c r="X996" s="12" t="s">
        <v>334</v>
      </c>
      <c r="Y996" s="13">
        <v>19.2</v>
      </c>
      <c r="Z996" s="12" t="s">
        <v>334</v>
      </c>
      <c r="AA996" s="12" t="s">
        <v>334</v>
      </c>
      <c r="AB996" s="12" t="s">
        <v>334</v>
      </c>
      <c r="AC996" s="12" t="s">
        <v>334</v>
      </c>
      <c r="AD996" s="12" t="s">
        <v>334</v>
      </c>
      <c r="AE996" s="12" t="s">
        <v>334</v>
      </c>
      <c r="AF996" s="12" t="s">
        <v>334</v>
      </c>
      <c r="AG996" s="12" t="s">
        <v>334</v>
      </c>
      <c r="AH996" s="12" t="s">
        <v>334</v>
      </c>
      <c r="AI996" s="12" t="s">
        <v>334</v>
      </c>
      <c r="AJ996" s="12" t="s">
        <v>334</v>
      </c>
      <c r="AK996" s="12" t="s">
        <v>334</v>
      </c>
      <c r="AL996" s="12" t="s">
        <v>334</v>
      </c>
    </row>
    <row r="997" spans="1:38" x14ac:dyDescent="0.2">
      <c r="A997" s="11" t="s">
        <v>328</v>
      </c>
      <c r="B997" s="12" t="s">
        <v>334</v>
      </c>
      <c r="C997" s="12" t="s">
        <v>334</v>
      </c>
      <c r="D997" s="12" t="s">
        <v>334</v>
      </c>
      <c r="E997" s="12" t="s">
        <v>334</v>
      </c>
      <c r="F997" s="12" t="s">
        <v>334</v>
      </c>
      <c r="G997" s="12" t="s">
        <v>334</v>
      </c>
      <c r="H997" s="12" t="s">
        <v>334</v>
      </c>
      <c r="I997" s="12" t="s">
        <v>334</v>
      </c>
      <c r="J997" s="12" t="s">
        <v>334</v>
      </c>
      <c r="K997" s="12" t="s">
        <v>334</v>
      </c>
      <c r="L997" s="12" t="s">
        <v>334</v>
      </c>
      <c r="M997" s="12" t="s">
        <v>334</v>
      </c>
      <c r="N997" s="12" t="s">
        <v>334</v>
      </c>
      <c r="O997" s="12" t="s">
        <v>334</v>
      </c>
      <c r="P997" s="12" t="s">
        <v>334</v>
      </c>
      <c r="Q997" s="12" t="s">
        <v>334</v>
      </c>
      <c r="R997" s="12" t="s">
        <v>334</v>
      </c>
      <c r="S997" s="12" t="s">
        <v>334</v>
      </c>
      <c r="T997" s="12" t="s">
        <v>334</v>
      </c>
      <c r="U997" s="12" t="s">
        <v>334</v>
      </c>
      <c r="V997" s="12" t="s">
        <v>334</v>
      </c>
      <c r="W997" s="12" t="s">
        <v>334</v>
      </c>
      <c r="X997" s="12" t="s">
        <v>334</v>
      </c>
      <c r="Y997" s="12" t="s">
        <v>334</v>
      </c>
      <c r="Z997" s="12" t="s">
        <v>334</v>
      </c>
      <c r="AA997" s="12" t="s">
        <v>334</v>
      </c>
      <c r="AB997" s="12" t="s">
        <v>334</v>
      </c>
      <c r="AC997" s="12" t="s">
        <v>334</v>
      </c>
      <c r="AD997" s="12" t="s">
        <v>334</v>
      </c>
      <c r="AE997" s="12" t="s">
        <v>334</v>
      </c>
      <c r="AF997" s="12" t="s">
        <v>334</v>
      </c>
      <c r="AG997" s="12" t="s">
        <v>334</v>
      </c>
      <c r="AH997" s="12" t="s">
        <v>334</v>
      </c>
      <c r="AI997" s="12" t="s">
        <v>334</v>
      </c>
      <c r="AJ997" s="12" t="s">
        <v>334</v>
      </c>
      <c r="AK997" s="12" t="s">
        <v>334</v>
      </c>
      <c r="AL997" s="12" t="s">
        <v>334</v>
      </c>
    </row>
    <row r="998" spans="1:38" x14ac:dyDescent="0.2">
      <c r="A998" s="11" t="s">
        <v>329</v>
      </c>
      <c r="B998" s="12" t="s">
        <v>334</v>
      </c>
      <c r="C998" s="12" t="s">
        <v>334</v>
      </c>
      <c r="D998" s="12" t="s">
        <v>334</v>
      </c>
      <c r="E998" s="12" t="s">
        <v>334</v>
      </c>
      <c r="F998" s="12" t="s">
        <v>334</v>
      </c>
      <c r="G998" s="12" t="s">
        <v>334</v>
      </c>
      <c r="H998" s="12" t="s">
        <v>334</v>
      </c>
      <c r="I998" s="12" t="s">
        <v>334</v>
      </c>
      <c r="J998" s="12" t="s">
        <v>334</v>
      </c>
      <c r="K998" s="12" t="s">
        <v>334</v>
      </c>
      <c r="L998" s="12" t="s">
        <v>334</v>
      </c>
      <c r="M998" s="12" t="s">
        <v>334</v>
      </c>
      <c r="N998" s="12" t="s">
        <v>334</v>
      </c>
      <c r="O998" s="12" t="s">
        <v>334</v>
      </c>
      <c r="P998" s="12" t="s">
        <v>334</v>
      </c>
      <c r="Q998" s="12" t="s">
        <v>334</v>
      </c>
      <c r="R998" s="12" t="s">
        <v>334</v>
      </c>
      <c r="S998" s="12" t="s">
        <v>334</v>
      </c>
      <c r="T998" s="12" t="s">
        <v>334</v>
      </c>
      <c r="U998" s="12" t="s">
        <v>334</v>
      </c>
      <c r="V998" s="12" t="s">
        <v>334</v>
      </c>
      <c r="W998" s="12" t="s">
        <v>334</v>
      </c>
      <c r="X998" s="12" t="s">
        <v>334</v>
      </c>
      <c r="Y998" s="12" t="s">
        <v>334</v>
      </c>
      <c r="Z998" s="12" t="s">
        <v>334</v>
      </c>
      <c r="AA998" s="12" t="s">
        <v>334</v>
      </c>
      <c r="AB998" s="12" t="s">
        <v>334</v>
      </c>
      <c r="AC998" s="13">
        <v>9.3000000000000007</v>
      </c>
      <c r="AD998" s="13">
        <v>9.6999999999999993</v>
      </c>
      <c r="AE998" s="12" t="s">
        <v>334</v>
      </c>
      <c r="AF998" s="12" t="s">
        <v>334</v>
      </c>
      <c r="AG998" s="12" t="s">
        <v>334</v>
      </c>
      <c r="AH998" s="12" t="s">
        <v>334</v>
      </c>
      <c r="AI998" s="12" t="s">
        <v>334</v>
      </c>
      <c r="AJ998" s="12" t="s">
        <v>334</v>
      </c>
      <c r="AK998" s="12" t="s">
        <v>334</v>
      </c>
      <c r="AL998" s="12" t="s">
        <v>334</v>
      </c>
    </row>
    <row r="999" spans="1:38" x14ac:dyDescent="0.2">
      <c r="A999" s="11" t="s">
        <v>330</v>
      </c>
      <c r="B999" s="12" t="s">
        <v>334</v>
      </c>
      <c r="C999" s="12" t="s">
        <v>334</v>
      </c>
      <c r="D999" s="12" t="s">
        <v>334</v>
      </c>
      <c r="E999" s="12" t="s">
        <v>334</v>
      </c>
      <c r="F999" s="12" t="s">
        <v>334</v>
      </c>
      <c r="G999" s="12" t="s">
        <v>334</v>
      </c>
      <c r="H999" s="12" t="s">
        <v>334</v>
      </c>
      <c r="I999" s="12" t="s">
        <v>334</v>
      </c>
      <c r="J999" s="12" t="s">
        <v>334</v>
      </c>
      <c r="K999" s="12" t="s">
        <v>334</v>
      </c>
      <c r="L999" s="12" t="s">
        <v>334</v>
      </c>
      <c r="M999" s="12" t="s">
        <v>334</v>
      </c>
      <c r="N999" s="12" t="s">
        <v>334</v>
      </c>
      <c r="O999" s="12" t="s">
        <v>334</v>
      </c>
      <c r="P999" s="12" t="s">
        <v>334</v>
      </c>
      <c r="Q999" s="12" t="s">
        <v>334</v>
      </c>
      <c r="R999" s="12" t="s">
        <v>334</v>
      </c>
      <c r="S999" s="12" t="s">
        <v>334</v>
      </c>
      <c r="T999" s="12" t="s">
        <v>334</v>
      </c>
      <c r="U999" s="12" t="s">
        <v>334</v>
      </c>
      <c r="V999" s="12" t="s">
        <v>334</v>
      </c>
      <c r="W999" s="12" t="s">
        <v>334</v>
      </c>
      <c r="X999" s="12" t="s">
        <v>334</v>
      </c>
      <c r="Y999" s="12" t="s">
        <v>334</v>
      </c>
      <c r="Z999" s="12" t="s">
        <v>334</v>
      </c>
      <c r="AA999" s="12" t="s">
        <v>334</v>
      </c>
      <c r="AB999" s="12" t="s">
        <v>334</v>
      </c>
      <c r="AC999" s="12" t="s">
        <v>334</v>
      </c>
      <c r="AD999" s="12" t="s">
        <v>334</v>
      </c>
      <c r="AE999" s="12" t="s">
        <v>334</v>
      </c>
      <c r="AF999" s="12" t="s">
        <v>334</v>
      </c>
      <c r="AG999" s="12" t="s">
        <v>334</v>
      </c>
      <c r="AH999" s="12" t="s">
        <v>334</v>
      </c>
      <c r="AI999" s="12" t="s">
        <v>334</v>
      </c>
      <c r="AJ999" s="12" t="s">
        <v>334</v>
      </c>
      <c r="AK999" s="12" t="s">
        <v>334</v>
      </c>
      <c r="AL999" s="12" t="s">
        <v>334</v>
      </c>
    </row>
    <row r="1000" spans="1:38" x14ac:dyDescent="0.2">
      <c r="A1000" s="11" t="s">
        <v>331</v>
      </c>
      <c r="B1000" s="12" t="s">
        <v>334</v>
      </c>
      <c r="C1000" s="12" t="s">
        <v>334</v>
      </c>
      <c r="D1000" s="12" t="s">
        <v>334</v>
      </c>
      <c r="E1000" s="12" t="s">
        <v>334</v>
      </c>
      <c r="F1000" s="12" t="s">
        <v>334</v>
      </c>
      <c r="G1000" s="12" t="s">
        <v>334</v>
      </c>
      <c r="H1000" s="12" t="s">
        <v>334</v>
      </c>
      <c r="I1000" s="12" t="s">
        <v>334</v>
      </c>
      <c r="J1000" s="12" t="s">
        <v>334</v>
      </c>
      <c r="K1000" s="12" t="s">
        <v>334</v>
      </c>
      <c r="L1000" s="12" t="s">
        <v>334</v>
      </c>
      <c r="M1000" s="12" t="s">
        <v>334</v>
      </c>
      <c r="N1000" s="12" t="s">
        <v>334</v>
      </c>
      <c r="O1000" s="12" t="s">
        <v>334</v>
      </c>
      <c r="P1000" s="12" t="s">
        <v>334</v>
      </c>
      <c r="Q1000" s="12" t="s">
        <v>334</v>
      </c>
      <c r="R1000" s="12" t="s">
        <v>334</v>
      </c>
      <c r="S1000" s="12" t="s">
        <v>334</v>
      </c>
      <c r="T1000" s="12" t="s">
        <v>334</v>
      </c>
      <c r="U1000" s="12" t="s">
        <v>334</v>
      </c>
      <c r="V1000" s="12" t="s">
        <v>334</v>
      </c>
      <c r="W1000" s="12" t="s">
        <v>334</v>
      </c>
      <c r="X1000" s="12" t="s">
        <v>334</v>
      </c>
      <c r="Y1000" s="12" t="s">
        <v>334</v>
      </c>
      <c r="Z1000" s="12" t="s">
        <v>334</v>
      </c>
      <c r="AA1000" s="12" t="s">
        <v>334</v>
      </c>
      <c r="AB1000" s="12" t="s">
        <v>334</v>
      </c>
      <c r="AC1000" s="12" t="s">
        <v>334</v>
      </c>
      <c r="AD1000" s="12" t="s">
        <v>334</v>
      </c>
      <c r="AE1000" s="12" t="s">
        <v>334</v>
      </c>
      <c r="AF1000" s="12" t="s">
        <v>334</v>
      </c>
      <c r="AG1000" s="12" t="s">
        <v>334</v>
      </c>
      <c r="AH1000" s="12" t="s">
        <v>334</v>
      </c>
      <c r="AI1000" s="12" t="s">
        <v>334</v>
      </c>
      <c r="AJ1000" s="12" t="s">
        <v>334</v>
      </c>
      <c r="AK1000" s="12" t="s">
        <v>334</v>
      </c>
      <c r="AL1000" s="12" t="s">
        <v>334</v>
      </c>
    </row>
    <row r="1001" spans="1:38" x14ac:dyDescent="0.2">
      <c r="A1001" s="11" t="s">
        <v>332</v>
      </c>
      <c r="B1001" s="12" t="s">
        <v>334</v>
      </c>
      <c r="C1001" s="12" t="s">
        <v>334</v>
      </c>
      <c r="D1001" s="12" t="s">
        <v>334</v>
      </c>
      <c r="E1001" s="12" t="s">
        <v>334</v>
      </c>
      <c r="F1001" s="12" t="s">
        <v>334</v>
      </c>
      <c r="G1001" s="12" t="s">
        <v>334</v>
      </c>
      <c r="H1001" s="12" t="s">
        <v>334</v>
      </c>
      <c r="I1001" s="12" t="s">
        <v>334</v>
      </c>
      <c r="J1001" s="12" t="s">
        <v>334</v>
      </c>
      <c r="K1001" s="12" t="s">
        <v>334</v>
      </c>
      <c r="L1001" s="12" t="s">
        <v>334</v>
      </c>
      <c r="M1001" s="12" t="s">
        <v>334</v>
      </c>
      <c r="N1001" s="12" t="s">
        <v>334</v>
      </c>
      <c r="O1001" s="12" t="s">
        <v>334</v>
      </c>
      <c r="P1001" s="12" t="s">
        <v>334</v>
      </c>
      <c r="Q1001" s="12" t="s">
        <v>334</v>
      </c>
      <c r="R1001" s="12" t="s">
        <v>334</v>
      </c>
      <c r="S1001" s="12" t="s">
        <v>334</v>
      </c>
      <c r="T1001" s="12" t="s">
        <v>334</v>
      </c>
      <c r="U1001" s="12" t="s">
        <v>334</v>
      </c>
      <c r="V1001" s="12" t="s">
        <v>334</v>
      </c>
      <c r="W1001" s="12" t="s">
        <v>334</v>
      </c>
      <c r="X1001" s="12" t="s">
        <v>334</v>
      </c>
      <c r="Y1001" s="12" t="s">
        <v>334</v>
      </c>
      <c r="Z1001" s="12" t="s">
        <v>334</v>
      </c>
      <c r="AA1001" s="12" t="s">
        <v>334</v>
      </c>
      <c r="AB1001" s="12" t="s">
        <v>334</v>
      </c>
      <c r="AC1001" s="12" t="s">
        <v>334</v>
      </c>
      <c r="AD1001" s="12" t="s">
        <v>334</v>
      </c>
      <c r="AE1001" s="12" t="s">
        <v>334</v>
      </c>
      <c r="AF1001" s="12" t="s">
        <v>334</v>
      </c>
      <c r="AG1001" s="12" t="s">
        <v>334</v>
      </c>
      <c r="AH1001" s="12" t="s">
        <v>334</v>
      </c>
      <c r="AI1001" s="12" t="s">
        <v>334</v>
      </c>
      <c r="AJ1001" s="12" t="s">
        <v>334</v>
      </c>
      <c r="AK1001" s="12" t="s">
        <v>334</v>
      </c>
      <c r="AL1001" s="12" t="s">
        <v>334</v>
      </c>
    </row>
    <row r="1002" spans="1:38" x14ac:dyDescent="0.2">
      <c r="A1002" s="11" t="s">
        <v>333</v>
      </c>
      <c r="B1002" s="12" t="s">
        <v>334</v>
      </c>
      <c r="C1002" s="12" t="s">
        <v>334</v>
      </c>
      <c r="D1002" s="12" t="s">
        <v>334</v>
      </c>
      <c r="E1002" s="12" t="s">
        <v>334</v>
      </c>
      <c r="F1002" s="12" t="s">
        <v>334</v>
      </c>
      <c r="G1002" s="12" t="s">
        <v>334</v>
      </c>
      <c r="H1002" s="12" t="s">
        <v>334</v>
      </c>
      <c r="I1002" s="12" t="s">
        <v>334</v>
      </c>
      <c r="J1002" s="12" t="s">
        <v>334</v>
      </c>
      <c r="K1002" s="12" t="s">
        <v>334</v>
      </c>
      <c r="L1002" s="12" t="s">
        <v>334</v>
      </c>
      <c r="M1002" s="12" t="s">
        <v>334</v>
      </c>
      <c r="N1002" s="12" t="s">
        <v>334</v>
      </c>
      <c r="O1002" s="12" t="s">
        <v>334</v>
      </c>
      <c r="P1002" s="12" t="s">
        <v>334</v>
      </c>
      <c r="Q1002" s="12" t="s">
        <v>334</v>
      </c>
      <c r="R1002" s="12" t="s">
        <v>334</v>
      </c>
      <c r="S1002" s="12" t="s">
        <v>334</v>
      </c>
      <c r="T1002" s="12" t="s">
        <v>334</v>
      </c>
      <c r="U1002" s="12" t="s">
        <v>334</v>
      </c>
      <c r="V1002" s="12" t="s">
        <v>334</v>
      </c>
      <c r="W1002" s="12" t="s">
        <v>334</v>
      </c>
      <c r="X1002" s="12" t="s">
        <v>334</v>
      </c>
      <c r="Y1002" s="12" t="s">
        <v>334</v>
      </c>
      <c r="Z1002" s="12" t="s">
        <v>334</v>
      </c>
      <c r="AA1002" s="12" t="s">
        <v>334</v>
      </c>
      <c r="AB1002" s="12" t="s">
        <v>334</v>
      </c>
      <c r="AC1002" s="12" t="s">
        <v>334</v>
      </c>
      <c r="AD1002" s="12" t="s">
        <v>334</v>
      </c>
      <c r="AE1002" s="12" t="s">
        <v>334</v>
      </c>
      <c r="AF1002" s="12" t="s">
        <v>334</v>
      </c>
      <c r="AG1002" s="12" t="s">
        <v>334</v>
      </c>
      <c r="AH1002" s="12" t="s">
        <v>334</v>
      </c>
      <c r="AI1002" s="12" t="s">
        <v>334</v>
      </c>
      <c r="AJ1002" s="12" t="s">
        <v>334</v>
      </c>
      <c r="AK1002" s="12" t="s">
        <v>334</v>
      </c>
      <c r="AL1002" s="12" t="s">
        <v>334</v>
      </c>
    </row>
    <row r="1003" spans="1:38" ht="14.25" x14ac:dyDescent="0.2">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c r="AI1003" s="9"/>
      <c r="AJ1003" s="9"/>
      <c r="AK1003" s="9"/>
      <c r="AL1003" s="9"/>
    </row>
    <row r="1004" spans="1:38" ht="14.25" x14ac:dyDescent="0.2">
      <c r="A1004" s="8" t="s">
        <v>335</v>
      </c>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c r="AG1004" s="9"/>
      <c r="AH1004" s="9"/>
      <c r="AI1004" s="9"/>
      <c r="AJ1004" s="9"/>
      <c r="AK1004" s="9"/>
      <c r="AL1004" s="9"/>
    </row>
    <row r="1005" spans="1:38" ht="14.25" x14ac:dyDescent="0.2">
      <c r="A1005" s="8" t="s">
        <v>334</v>
      </c>
      <c r="B1005" s="8" t="s">
        <v>336</v>
      </c>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c r="AG1005" s="9"/>
      <c r="AH1005" s="9"/>
      <c r="AI1005" s="9"/>
      <c r="AJ1005" s="9"/>
      <c r="AK1005" s="9"/>
      <c r="AL1005" s="9"/>
    </row>
    <row r="1006" spans="1:38" ht="14.25" x14ac:dyDescent="0.2">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9"/>
      <c r="AG1006" s="9"/>
      <c r="AH1006" s="9"/>
      <c r="AI1006" s="9"/>
      <c r="AJ1006" s="9"/>
      <c r="AK1006" s="9"/>
      <c r="AL1006" s="9"/>
    </row>
    <row r="1007" spans="1:38" ht="14.25" x14ac:dyDescent="0.2">
      <c r="A1007" s="8" t="s">
        <v>249</v>
      </c>
      <c r="B1007" s="8" t="s">
        <v>344</v>
      </c>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c r="AF1007" s="9"/>
      <c r="AG1007" s="9"/>
      <c r="AH1007" s="9"/>
      <c r="AI1007" s="9"/>
      <c r="AJ1007" s="9"/>
      <c r="AK1007" s="9"/>
      <c r="AL1007" s="9"/>
    </row>
    <row r="1008" spans="1:38" ht="14.25" x14ac:dyDescent="0.2">
      <c r="A1008" s="8" t="s">
        <v>251</v>
      </c>
      <c r="B1008" s="8" t="s">
        <v>250</v>
      </c>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c r="AE1008" s="9"/>
      <c r="AF1008" s="9"/>
      <c r="AG1008" s="9"/>
      <c r="AH1008" s="9"/>
      <c r="AI1008" s="9"/>
      <c r="AJ1008" s="9"/>
      <c r="AK1008" s="9"/>
      <c r="AL1008" s="9"/>
    </row>
    <row r="1009" spans="1:38" ht="14.25" x14ac:dyDescent="0.2">
      <c r="A1009" s="8" t="s">
        <v>252</v>
      </c>
      <c r="B1009" s="8" t="s">
        <v>253</v>
      </c>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c r="AE1009" s="9"/>
      <c r="AF1009" s="9"/>
      <c r="AG1009" s="9"/>
      <c r="AH1009" s="9"/>
      <c r="AI1009" s="9"/>
      <c r="AJ1009" s="9"/>
      <c r="AK1009" s="9"/>
      <c r="AL1009" s="9"/>
    </row>
    <row r="1010" spans="1:38" ht="14.25" x14ac:dyDescent="0.2">
      <c r="A1010" s="8" t="s">
        <v>254</v>
      </c>
      <c r="B1010" s="8" t="s">
        <v>250</v>
      </c>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c r="AD1010" s="9"/>
      <c r="AE1010" s="9"/>
      <c r="AF1010" s="9"/>
      <c r="AG1010" s="9"/>
      <c r="AH1010" s="9"/>
      <c r="AI1010" s="9"/>
      <c r="AJ1010" s="9"/>
      <c r="AK1010" s="9"/>
      <c r="AL1010" s="9"/>
    </row>
    <row r="1011" spans="1:38" ht="14.25" x14ac:dyDescent="0.2">
      <c r="A1011" s="8" t="s">
        <v>255</v>
      </c>
      <c r="B1011" s="8" t="s">
        <v>256</v>
      </c>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c r="AD1011" s="9"/>
      <c r="AE1011" s="9"/>
      <c r="AF1011" s="9"/>
      <c r="AG1011" s="9"/>
      <c r="AH1011" s="9"/>
      <c r="AI1011" s="9"/>
      <c r="AJ1011" s="9"/>
      <c r="AK1011" s="9"/>
      <c r="AL1011" s="9"/>
    </row>
    <row r="1012" spans="1:38" ht="14.25" x14ac:dyDescent="0.2">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c r="AD1012" s="9"/>
      <c r="AE1012" s="9"/>
      <c r="AF1012" s="9"/>
      <c r="AG1012" s="9"/>
      <c r="AH1012" s="9"/>
      <c r="AI1012" s="9"/>
      <c r="AJ1012" s="9"/>
      <c r="AK1012" s="9"/>
      <c r="AL1012" s="9"/>
    </row>
    <row r="1013" spans="1:38" x14ac:dyDescent="0.2">
      <c r="A1013" s="11" t="s">
        <v>257</v>
      </c>
      <c r="B1013" s="11" t="s">
        <v>258</v>
      </c>
      <c r="C1013" s="11" t="s">
        <v>259</v>
      </c>
      <c r="D1013" s="11" t="s">
        <v>260</v>
      </c>
      <c r="E1013" s="11" t="s">
        <v>261</v>
      </c>
      <c r="F1013" s="11" t="s">
        <v>262</v>
      </c>
      <c r="G1013" s="11" t="s">
        <v>263</v>
      </c>
      <c r="H1013" s="11" t="s">
        <v>264</v>
      </c>
      <c r="I1013" s="11" t="s">
        <v>265</v>
      </c>
      <c r="J1013" s="11" t="s">
        <v>266</v>
      </c>
      <c r="K1013" s="11" t="s">
        <v>267</v>
      </c>
      <c r="L1013" s="11" t="s">
        <v>268</v>
      </c>
      <c r="M1013" s="11" t="s">
        <v>269</v>
      </c>
      <c r="N1013" s="11" t="s">
        <v>270</v>
      </c>
      <c r="O1013" s="11" t="s">
        <v>271</v>
      </c>
      <c r="P1013" s="11" t="s">
        <v>272</v>
      </c>
      <c r="Q1013" s="11" t="s">
        <v>273</v>
      </c>
      <c r="R1013" s="11" t="s">
        <v>274</v>
      </c>
      <c r="S1013" s="11" t="s">
        <v>275</v>
      </c>
      <c r="T1013" s="11" t="s">
        <v>276</v>
      </c>
      <c r="U1013" s="11" t="s">
        <v>277</v>
      </c>
      <c r="V1013" s="11" t="s">
        <v>278</v>
      </c>
      <c r="W1013" s="11" t="s">
        <v>279</v>
      </c>
      <c r="X1013" s="11" t="s">
        <v>280</v>
      </c>
      <c r="Y1013" s="11" t="s">
        <v>281</v>
      </c>
      <c r="Z1013" s="11" t="s">
        <v>282</v>
      </c>
      <c r="AA1013" s="11" t="s">
        <v>283</v>
      </c>
      <c r="AB1013" s="11" t="s">
        <v>284</v>
      </c>
      <c r="AC1013" s="11" t="s">
        <v>285</v>
      </c>
      <c r="AD1013" s="11" t="s">
        <v>286</v>
      </c>
      <c r="AE1013" s="11" t="s">
        <v>287</v>
      </c>
      <c r="AF1013" s="11" t="s">
        <v>288</v>
      </c>
      <c r="AG1013" s="11" t="s">
        <v>289</v>
      </c>
      <c r="AH1013" s="11" t="s">
        <v>290</v>
      </c>
      <c r="AI1013" s="11" t="s">
        <v>291</v>
      </c>
      <c r="AJ1013" s="11" t="s">
        <v>292</v>
      </c>
      <c r="AK1013" s="11" t="s">
        <v>293</v>
      </c>
      <c r="AL1013" s="11" t="s">
        <v>294</v>
      </c>
    </row>
    <row r="1014" spans="1:38" x14ac:dyDescent="0.2">
      <c r="A1014" s="11" t="s">
        <v>295</v>
      </c>
      <c r="B1014" s="12" t="s">
        <v>334</v>
      </c>
      <c r="C1014" s="12" t="s">
        <v>334</v>
      </c>
      <c r="D1014" s="12" t="s">
        <v>334</v>
      </c>
      <c r="E1014" s="12" t="s">
        <v>334</v>
      </c>
      <c r="F1014" s="12" t="s">
        <v>334</v>
      </c>
      <c r="G1014" s="12" t="s">
        <v>334</v>
      </c>
      <c r="H1014" s="12" t="s">
        <v>334</v>
      </c>
      <c r="I1014" s="12" t="s">
        <v>334</v>
      </c>
      <c r="J1014" s="12" t="s">
        <v>334</v>
      </c>
      <c r="K1014" s="12" t="s">
        <v>334</v>
      </c>
      <c r="L1014" s="12" t="s">
        <v>334</v>
      </c>
      <c r="M1014" s="12" t="s">
        <v>334</v>
      </c>
      <c r="N1014" s="12" t="s">
        <v>334</v>
      </c>
      <c r="O1014" s="12" t="s">
        <v>334</v>
      </c>
      <c r="P1014" s="12" t="s">
        <v>334</v>
      </c>
      <c r="Q1014" s="12" t="s">
        <v>334</v>
      </c>
      <c r="R1014" s="12" t="s">
        <v>334</v>
      </c>
      <c r="S1014" s="12" t="s">
        <v>334</v>
      </c>
      <c r="T1014" s="12" t="s">
        <v>334</v>
      </c>
      <c r="U1014" s="13">
        <v>41</v>
      </c>
      <c r="V1014" s="13">
        <v>41.1</v>
      </c>
      <c r="W1014" s="13">
        <v>41.2</v>
      </c>
      <c r="X1014" s="13">
        <v>41.2</v>
      </c>
      <c r="Y1014" s="13">
        <v>41.1</v>
      </c>
      <c r="Z1014" s="13">
        <v>41</v>
      </c>
      <c r="AA1014" s="13">
        <v>41</v>
      </c>
      <c r="AB1014" s="13">
        <v>40.799999999999997</v>
      </c>
      <c r="AC1014" s="13">
        <v>40.700000000000003</v>
      </c>
      <c r="AD1014" s="13">
        <v>40.5</v>
      </c>
      <c r="AE1014" s="13">
        <v>40.4</v>
      </c>
      <c r="AF1014" s="13">
        <v>40.200000000000003</v>
      </c>
      <c r="AG1014" s="13">
        <v>40.1</v>
      </c>
      <c r="AH1014" s="13">
        <v>40</v>
      </c>
      <c r="AI1014" s="13">
        <v>39.9</v>
      </c>
      <c r="AJ1014" s="13">
        <v>39.799999999999997</v>
      </c>
      <c r="AK1014" s="13">
        <v>39.799999999999997</v>
      </c>
      <c r="AL1014" s="13">
        <v>39.700000000000003</v>
      </c>
    </row>
    <row r="1015" spans="1:38" x14ac:dyDescent="0.2">
      <c r="A1015" s="11" t="s">
        <v>296</v>
      </c>
      <c r="B1015" s="12" t="s">
        <v>334</v>
      </c>
      <c r="C1015" s="12" t="s">
        <v>334</v>
      </c>
      <c r="D1015" s="12" t="s">
        <v>334</v>
      </c>
      <c r="E1015" s="12" t="s">
        <v>334</v>
      </c>
      <c r="F1015" s="12" t="s">
        <v>334</v>
      </c>
      <c r="G1015" s="12" t="s">
        <v>334</v>
      </c>
      <c r="H1015" s="12" t="s">
        <v>334</v>
      </c>
      <c r="I1015" s="12" t="s">
        <v>334</v>
      </c>
      <c r="J1015" s="12" t="s">
        <v>334</v>
      </c>
      <c r="K1015" s="12" t="s">
        <v>334</v>
      </c>
      <c r="L1015" s="12" t="s">
        <v>334</v>
      </c>
      <c r="M1015" s="12" t="s">
        <v>334</v>
      </c>
      <c r="N1015" s="12" t="s">
        <v>334</v>
      </c>
      <c r="O1015" s="12" t="s">
        <v>334</v>
      </c>
      <c r="P1015" s="12" t="s">
        <v>334</v>
      </c>
      <c r="Q1015" s="12" t="s">
        <v>334</v>
      </c>
      <c r="R1015" s="12" t="s">
        <v>334</v>
      </c>
      <c r="S1015" s="12" t="s">
        <v>334</v>
      </c>
      <c r="T1015" s="12" t="s">
        <v>334</v>
      </c>
      <c r="U1015" s="13">
        <v>41.2</v>
      </c>
      <c r="V1015" s="13">
        <v>41.3</v>
      </c>
      <c r="W1015" s="13">
        <v>41.4</v>
      </c>
      <c r="X1015" s="13">
        <v>41.3</v>
      </c>
      <c r="Y1015" s="13">
        <v>41.2</v>
      </c>
      <c r="Z1015" s="13">
        <v>41.1</v>
      </c>
      <c r="AA1015" s="13">
        <v>41</v>
      </c>
      <c r="AB1015" s="13">
        <v>40.9</v>
      </c>
      <c r="AC1015" s="13">
        <v>40.700000000000003</v>
      </c>
      <c r="AD1015" s="13">
        <v>40.6</v>
      </c>
      <c r="AE1015" s="13">
        <v>40.4</v>
      </c>
      <c r="AF1015" s="13">
        <v>40.299999999999997</v>
      </c>
      <c r="AG1015" s="13">
        <v>40.200000000000003</v>
      </c>
      <c r="AH1015" s="13">
        <v>40.1</v>
      </c>
      <c r="AI1015" s="13">
        <v>40.1</v>
      </c>
      <c r="AJ1015" s="13">
        <v>40</v>
      </c>
      <c r="AK1015" s="13">
        <v>39.9</v>
      </c>
      <c r="AL1015" s="13">
        <v>39.799999999999997</v>
      </c>
    </row>
    <row r="1016" spans="1:38" x14ac:dyDescent="0.2">
      <c r="A1016" s="11" t="s">
        <v>297</v>
      </c>
      <c r="B1016" s="12" t="s">
        <v>334</v>
      </c>
      <c r="C1016" s="12" t="s">
        <v>334</v>
      </c>
      <c r="D1016" s="12" t="s">
        <v>334</v>
      </c>
      <c r="E1016" s="12" t="s">
        <v>334</v>
      </c>
      <c r="F1016" s="12" t="s">
        <v>334</v>
      </c>
      <c r="G1016" s="12" t="s">
        <v>334</v>
      </c>
      <c r="H1016" s="12" t="s">
        <v>334</v>
      </c>
      <c r="I1016" s="12" t="s">
        <v>334</v>
      </c>
      <c r="J1016" s="12" t="s">
        <v>334</v>
      </c>
      <c r="K1016" s="12" t="s">
        <v>334</v>
      </c>
      <c r="L1016" s="12" t="s">
        <v>334</v>
      </c>
      <c r="M1016" s="12" t="s">
        <v>334</v>
      </c>
      <c r="N1016" s="13">
        <v>41.8</v>
      </c>
      <c r="O1016" s="13">
        <v>41.8</v>
      </c>
      <c r="P1016" s="13">
        <v>41.8</v>
      </c>
      <c r="Q1016" s="13">
        <v>41.6</v>
      </c>
      <c r="R1016" s="13">
        <v>41.5</v>
      </c>
      <c r="S1016" s="13">
        <v>41.3</v>
      </c>
      <c r="T1016" s="13">
        <v>41.2</v>
      </c>
      <c r="U1016" s="13">
        <v>40.9</v>
      </c>
      <c r="V1016" s="13">
        <v>40.9</v>
      </c>
      <c r="W1016" s="13">
        <v>41.1</v>
      </c>
      <c r="X1016" s="13">
        <v>41.1</v>
      </c>
      <c r="Y1016" s="13">
        <v>41</v>
      </c>
      <c r="Z1016" s="13">
        <v>40.9</v>
      </c>
      <c r="AA1016" s="13">
        <v>40.700000000000003</v>
      </c>
      <c r="AB1016" s="13">
        <v>40.6</v>
      </c>
      <c r="AC1016" s="13">
        <v>40.5</v>
      </c>
      <c r="AD1016" s="13">
        <v>40.299999999999997</v>
      </c>
      <c r="AE1016" s="13">
        <v>40.200000000000003</v>
      </c>
      <c r="AF1016" s="13">
        <v>40</v>
      </c>
      <c r="AG1016" s="13">
        <v>39.9</v>
      </c>
      <c r="AH1016" s="13">
        <v>39.799999999999997</v>
      </c>
      <c r="AI1016" s="13">
        <v>39.700000000000003</v>
      </c>
      <c r="AJ1016" s="13">
        <v>39.700000000000003</v>
      </c>
      <c r="AK1016" s="13">
        <v>39.6</v>
      </c>
      <c r="AL1016" s="13">
        <v>39.5</v>
      </c>
    </row>
    <row r="1017" spans="1:38" x14ac:dyDescent="0.2">
      <c r="A1017" s="11" t="s">
        <v>298</v>
      </c>
      <c r="B1017" s="12" t="s">
        <v>334</v>
      </c>
      <c r="C1017" s="12" t="s">
        <v>334</v>
      </c>
      <c r="D1017" s="12" t="s">
        <v>334</v>
      </c>
      <c r="E1017" s="12" t="s">
        <v>334</v>
      </c>
      <c r="F1017" s="12" t="s">
        <v>334</v>
      </c>
      <c r="G1017" s="12" t="s">
        <v>334</v>
      </c>
      <c r="H1017" s="12" t="s">
        <v>334</v>
      </c>
      <c r="I1017" s="12" t="s">
        <v>334</v>
      </c>
      <c r="J1017" s="12" t="s">
        <v>334</v>
      </c>
      <c r="K1017" s="12" t="s">
        <v>334</v>
      </c>
      <c r="L1017" s="12" t="s">
        <v>334</v>
      </c>
      <c r="M1017" s="12" t="s">
        <v>334</v>
      </c>
      <c r="N1017" s="12" t="s">
        <v>334</v>
      </c>
      <c r="O1017" s="12" t="s">
        <v>334</v>
      </c>
      <c r="P1017" s="12" t="s">
        <v>334</v>
      </c>
      <c r="Q1017" s="12" t="s">
        <v>334</v>
      </c>
      <c r="R1017" s="12" t="s">
        <v>334</v>
      </c>
      <c r="S1017" s="13">
        <v>41.1</v>
      </c>
      <c r="T1017" s="13">
        <v>40.9</v>
      </c>
      <c r="U1017" s="13">
        <v>40.6</v>
      </c>
      <c r="V1017" s="13">
        <v>40.799999999999997</v>
      </c>
      <c r="W1017" s="13">
        <v>41</v>
      </c>
      <c r="X1017" s="13">
        <v>41</v>
      </c>
      <c r="Y1017" s="13">
        <v>41</v>
      </c>
      <c r="Z1017" s="13">
        <v>40.9</v>
      </c>
      <c r="AA1017" s="13">
        <v>40.799999999999997</v>
      </c>
      <c r="AB1017" s="13">
        <v>40.6</v>
      </c>
      <c r="AC1017" s="13">
        <v>40.5</v>
      </c>
      <c r="AD1017" s="13">
        <v>40.4</v>
      </c>
      <c r="AE1017" s="13">
        <v>40.200000000000003</v>
      </c>
      <c r="AF1017" s="13">
        <v>39.9</v>
      </c>
      <c r="AG1017" s="13">
        <v>39.799999999999997</v>
      </c>
      <c r="AH1017" s="13">
        <v>39.700000000000003</v>
      </c>
      <c r="AI1017" s="13">
        <v>39.700000000000003</v>
      </c>
      <c r="AJ1017" s="13">
        <v>39.6</v>
      </c>
      <c r="AK1017" s="13">
        <v>39.6</v>
      </c>
      <c r="AL1017" s="13">
        <v>39.5</v>
      </c>
    </row>
    <row r="1018" spans="1:38" x14ac:dyDescent="0.2">
      <c r="A1018" s="11" t="s">
        <v>299</v>
      </c>
      <c r="B1018" s="13">
        <v>42.1</v>
      </c>
      <c r="C1018" s="13">
        <v>41.8</v>
      </c>
      <c r="D1018" s="13">
        <v>42</v>
      </c>
      <c r="E1018" s="13">
        <v>41.7</v>
      </c>
      <c r="F1018" s="13">
        <v>41.3</v>
      </c>
      <c r="G1018" s="13">
        <v>40.9</v>
      </c>
      <c r="H1018" s="13">
        <v>41</v>
      </c>
      <c r="I1018" s="13">
        <v>41</v>
      </c>
      <c r="J1018" s="13">
        <v>40.6</v>
      </c>
      <c r="K1018" s="13">
        <v>40.799999999999997</v>
      </c>
      <c r="L1018" s="13">
        <v>40.299999999999997</v>
      </c>
      <c r="M1018" s="13">
        <v>40.4</v>
      </c>
      <c r="N1018" s="13">
        <v>40.6</v>
      </c>
      <c r="O1018" s="13">
        <v>40.4</v>
      </c>
      <c r="P1018" s="13">
        <v>40.6</v>
      </c>
      <c r="Q1018" s="13">
        <v>41.2</v>
      </c>
      <c r="R1018" s="13">
        <v>40.6</v>
      </c>
      <c r="S1018" s="13">
        <v>40.4</v>
      </c>
      <c r="T1018" s="13">
        <v>40.9</v>
      </c>
      <c r="U1018" s="13">
        <v>40.799999999999997</v>
      </c>
      <c r="V1018" s="13">
        <v>40.9</v>
      </c>
      <c r="W1018" s="13">
        <v>40.6</v>
      </c>
      <c r="X1018" s="13">
        <v>40.6</v>
      </c>
      <c r="Y1018" s="13">
        <v>40.4</v>
      </c>
      <c r="Z1018" s="13">
        <v>40.6</v>
      </c>
      <c r="AA1018" s="13">
        <v>40.299999999999997</v>
      </c>
      <c r="AB1018" s="13">
        <v>40.200000000000003</v>
      </c>
      <c r="AC1018" s="13">
        <v>40.4</v>
      </c>
      <c r="AD1018" s="13">
        <v>40.5</v>
      </c>
      <c r="AE1018" s="13">
        <v>40.6</v>
      </c>
      <c r="AF1018" s="13">
        <v>40.9</v>
      </c>
      <c r="AG1018" s="13">
        <v>40.6</v>
      </c>
      <c r="AH1018" s="13">
        <v>40.5</v>
      </c>
      <c r="AI1018" s="13">
        <v>40.4</v>
      </c>
      <c r="AJ1018" s="13">
        <v>40.799999999999997</v>
      </c>
      <c r="AK1018" s="13">
        <v>40.5</v>
      </c>
      <c r="AL1018" s="13">
        <v>40.4</v>
      </c>
    </row>
    <row r="1019" spans="1:38" x14ac:dyDescent="0.2">
      <c r="A1019" s="11" t="s">
        <v>300</v>
      </c>
      <c r="B1019" s="12" t="s">
        <v>334</v>
      </c>
      <c r="C1019" s="12" t="s">
        <v>334</v>
      </c>
      <c r="D1019" s="12" t="s">
        <v>334</v>
      </c>
      <c r="E1019" s="12" t="s">
        <v>334</v>
      </c>
      <c r="F1019" s="12" t="s">
        <v>334</v>
      </c>
      <c r="G1019" s="12" t="s">
        <v>334</v>
      </c>
      <c r="H1019" s="12" t="s">
        <v>334</v>
      </c>
      <c r="I1019" s="12" t="s">
        <v>334</v>
      </c>
      <c r="J1019" s="12" t="s">
        <v>334</v>
      </c>
      <c r="K1019" s="12" t="s">
        <v>334</v>
      </c>
      <c r="L1019" s="12" t="s">
        <v>334</v>
      </c>
      <c r="M1019" s="12" t="s">
        <v>334</v>
      </c>
      <c r="N1019" s="12" t="s">
        <v>334</v>
      </c>
      <c r="O1019" s="12" t="s">
        <v>334</v>
      </c>
      <c r="P1019" s="12" t="s">
        <v>334</v>
      </c>
      <c r="Q1019" s="12" t="s">
        <v>334</v>
      </c>
      <c r="R1019" s="12" t="s">
        <v>334</v>
      </c>
      <c r="S1019" s="13">
        <v>41.3</v>
      </c>
      <c r="T1019" s="13">
        <v>41.7</v>
      </c>
      <c r="U1019" s="13">
        <v>41.8</v>
      </c>
      <c r="V1019" s="13">
        <v>41.3</v>
      </c>
      <c r="W1019" s="13">
        <v>41.8</v>
      </c>
      <c r="X1019" s="13">
        <v>41.5</v>
      </c>
      <c r="Y1019" s="13">
        <v>41.9</v>
      </c>
      <c r="Z1019" s="13">
        <v>42.1</v>
      </c>
      <c r="AA1019" s="13">
        <v>42.2</v>
      </c>
      <c r="AB1019" s="13">
        <v>41.8</v>
      </c>
      <c r="AC1019" s="13">
        <v>41.5</v>
      </c>
      <c r="AD1019" s="13">
        <v>41.2</v>
      </c>
      <c r="AE1019" s="13">
        <v>41</v>
      </c>
      <c r="AF1019" s="13">
        <v>41</v>
      </c>
      <c r="AG1019" s="13">
        <v>41.1</v>
      </c>
      <c r="AH1019" s="13">
        <v>41.2</v>
      </c>
      <c r="AI1019" s="13">
        <v>41.1</v>
      </c>
      <c r="AJ1019" s="13">
        <v>41.1</v>
      </c>
      <c r="AK1019" s="13">
        <v>41</v>
      </c>
      <c r="AL1019" s="13">
        <v>40.799999999999997</v>
      </c>
    </row>
    <row r="1020" spans="1:38" x14ac:dyDescent="0.2">
      <c r="A1020" s="11" t="s">
        <v>301</v>
      </c>
      <c r="B1020" s="12" t="s">
        <v>334</v>
      </c>
      <c r="C1020" s="12" t="s">
        <v>334</v>
      </c>
      <c r="D1020" s="12" t="s">
        <v>334</v>
      </c>
      <c r="E1020" s="12" t="s">
        <v>334</v>
      </c>
      <c r="F1020" s="12" t="s">
        <v>334</v>
      </c>
      <c r="G1020" s="12" t="s">
        <v>334</v>
      </c>
      <c r="H1020" s="12" t="s">
        <v>334</v>
      </c>
      <c r="I1020" s="12" t="s">
        <v>334</v>
      </c>
      <c r="J1020" s="12" t="s">
        <v>334</v>
      </c>
      <c r="K1020" s="12" t="s">
        <v>334</v>
      </c>
      <c r="L1020" s="12" t="s">
        <v>334</v>
      </c>
      <c r="M1020" s="12" t="s">
        <v>334</v>
      </c>
      <c r="N1020" s="12" t="s">
        <v>334</v>
      </c>
      <c r="O1020" s="12" t="s">
        <v>334</v>
      </c>
      <c r="P1020" s="13">
        <v>45.6</v>
      </c>
      <c r="Q1020" s="13">
        <v>45.6</v>
      </c>
      <c r="R1020" s="13">
        <v>45.4</v>
      </c>
      <c r="S1020" s="13">
        <v>45.4</v>
      </c>
      <c r="T1020" s="13">
        <v>43.2</v>
      </c>
      <c r="U1020" s="13">
        <v>43.5</v>
      </c>
      <c r="V1020" s="13">
        <v>44</v>
      </c>
      <c r="W1020" s="13">
        <v>43.8</v>
      </c>
      <c r="X1020" s="13">
        <v>43.6</v>
      </c>
      <c r="Y1020" s="13">
        <v>43.5</v>
      </c>
      <c r="Z1020" s="13">
        <v>43.4</v>
      </c>
      <c r="AA1020" s="13">
        <v>43.4</v>
      </c>
      <c r="AB1020" s="13">
        <v>43.1</v>
      </c>
      <c r="AC1020" s="13">
        <v>42.9</v>
      </c>
      <c r="AD1020" s="13">
        <v>42.7</v>
      </c>
      <c r="AE1020" s="13">
        <v>42.4</v>
      </c>
      <c r="AF1020" s="13">
        <v>42.1</v>
      </c>
      <c r="AG1020" s="13">
        <v>41.9</v>
      </c>
      <c r="AH1020" s="13">
        <v>41.9</v>
      </c>
      <c r="AI1020" s="13">
        <v>41.8</v>
      </c>
      <c r="AJ1020" s="13">
        <v>41.7</v>
      </c>
      <c r="AK1020" s="13">
        <v>41.7</v>
      </c>
      <c r="AL1020" s="13">
        <v>41.5</v>
      </c>
    </row>
    <row r="1021" spans="1:38" x14ac:dyDescent="0.2">
      <c r="A1021" s="11" t="s">
        <v>302</v>
      </c>
      <c r="B1021" s="13">
        <v>41.5</v>
      </c>
      <c r="C1021" s="13">
        <v>40.9</v>
      </c>
      <c r="D1021" s="13">
        <v>40.799999999999997</v>
      </c>
      <c r="E1021" s="13">
        <v>40.5</v>
      </c>
      <c r="F1021" s="13">
        <v>39.4</v>
      </c>
      <c r="G1021" s="13">
        <v>39.700000000000003</v>
      </c>
      <c r="H1021" s="13">
        <v>38.9</v>
      </c>
      <c r="I1021" s="13">
        <v>38.5</v>
      </c>
      <c r="J1021" s="13">
        <v>38</v>
      </c>
      <c r="K1021" s="13">
        <v>38.5</v>
      </c>
      <c r="L1021" s="13">
        <v>38.200000000000003</v>
      </c>
      <c r="M1021" s="13">
        <v>39</v>
      </c>
      <c r="N1021" s="13">
        <v>38.5</v>
      </c>
      <c r="O1021" s="13">
        <v>38.200000000000003</v>
      </c>
      <c r="P1021" s="13">
        <v>37.700000000000003</v>
      </c>
      <c r="Q1021" s="13">
        <v>38.200000000000003</v>
      </c>
      <c r="R1021" s="13">
        <v>38.5</v>
      </c>
      <c r="S1021" s="13">
        <v>39.200000000000003</v>
      </c>
      <c r="T1021" s="13">
        <v>39.1</v>
      </c>
      <c r="U1021" s="13">
        <v>38.700000000000003</v>
      </c>
      <c r="V1021" s="13">
        <v>38.5</v>
      </c>
      <c r="W1021" s="13">
        <v>38.5</v>
      </c>
      <c r="X1021" s="13">
        <v>38.299999999999997</v>
      </c>
      <c r="Y1021" s="13">
        <v>38.1</v>
      </c>
      <c r="Z1021" s="13">
        <v>36.6</v>
      </c>
      <c r="AA1021" s="13">
        <v>36.4</v>
      </c>
      <c r="AB1021" s="13">
        <v>36</v>
      </c>
      <c r="AC1021" s="13">
        <v>36.1</v>
      </c>
      <c r="AD1021" s="13">
        <v>36.1</v>
      </c>
      <c r="AE1021" s="13">
        <v>35.9</v>
      </c>
      <c r="AF1021" s="13">
        <v>35.9</v>
      </c>
      <c r="AG1021" s="13">
        <v>35.700000000000003</v>
      </c>
      <c r="AH1021" s="13">
        <v>35.799999999999997</v>
      </c>
      <c r="AI1021" s="13">
        <v>35.4</v>
      </c>
      <c r="AJ1021" s="13">
        <v>35.4</v>
      </c>
      <c r="AK1021" s="13">
        <v>35.5</v>
      </c>
      <c r="AL1021" s="13">
        <v>35.200000000000003</v>
      </c>
    </row>
    <row r="1022" spans="1:38" x14ac:dyDescent="0.2">
      <c r="A1022" s="11" t="s">
        <v>303</v>
      </c>
      <c r="B1022" s="13">
        <v>42.7</v>
      </c>
      <c r="C1022" s="13">
        <v>42.7</v>
      </c>
      <c r="D1022" s="13">
        <v>42.6</v>
      </c>
      <c r="E1022" s="13">
        <v>42.4</v>
      </c>
      <c r="F1022" s="13">
        <v>42.3</v>
      </c>
      <c r="G1022" s="13">
        <v>42</v>
      </c>
      <c r="H1022" s="13">
        <v>41.8</v>
      </c>
      <c r="I1022" s="13">
        <v>41.3</v>
      </c>
      <c r="J1022" s="13">
        <v>41.2</v>
      </c>
      <c r="K1022" s="13">
        <v>41.1</v>
      </c>
      <c r="L1022" s="13">
        <v>40.9</v>
      </c>
      <c r="M1022" s="13">
        <v>40.9</v>
      </c>
      <c r="N1022" s="13">
        <v>40.799999999999997</v>
      </c>
      <c r="O1022" s="13">
        <v>41.3</v>
      </c>
      <c r="P1022" s="13">
        <v>41.2</v>
      </c>
      <c r="Q1022" s="13">
        <v>41.1</v>
      </c>
      <c r="R1022" s="13">
        <v>41.1</v>
      </c>
      <c r="S1022" s="13">
        <v>41.1</v>
      </c>
      <c r="T1022" s="13">
        <v>40.9</v>
      </c>
      <c r="U1022" s="13">
        <v>40.6</v>
      </c>
      <c r="V1022" s="13">
        <v>40.1</v>
      </c>
      <c r="W1022" s="13">
        <v>40.299999999999997</v>
      </c>
      <c r="X1022" s="13">
        <v>40.200000000000003</v>
      </c>
      <c r="Y1022" s="13">
        <v>40.1</v>
      </c>
      <c r="Z1022" s="13">
        <v>40</v>
      </c>
      <c r="AA1022" s="13">
        <v>40</v>
      </c>
      <c r="AB1022" s="13">
        <v>40.1</v>
      </c>
      <c r="AC1022" s="13">
        <v>40.1</v>
      </c>
      <c r="AD1022" s="13">
        <v>39.9</v>
      </c>
      <c r="AE1022" s="13">
        <v>39.9</v>
      </c>
      <c r="AF1022" s="13">
        <v>39.6</v>
      </c>
      <c r="AG1022" s="13">
        <v>39.4</v>
      </c>
      <c r="AH1022" s="13">
        <v>39.299999999999997</v>
      </c>
      <c r="AI1022" s="13">
        <v>39.200000000000003</v>
      </c>
      <c r="AJ1022" s="13">
        <v>38.9</v>
      </c>
      <c r="AK1022" s="13">
        <v>38.700000000000003</v>
      </c>
      <c r="AL1022" s="13">
        <v>38.6</v>
      </c>
    </row>
    <row r="1023" spans="1:38" x14ac:dyDescent="0.2">
      <c r="A1023" s="11" t="s">
        <v>304</v>
      </c>
      <c r="B1023" s="12" t="s">
        <v>334</v>
      </c>
      <c r="C1023" s="12" t="s">
        <v>334</v>
      </c>
      <c r="D1023" s="12" t="s">
        <v>334</v>
      </c>
      <c r="E1023" s="12" t="s">
        <v>334</v>
      </c>
      <c r="F1023" s="12" t="s">
        <v>334</v>
      </c>
      <c r="G1023" s="12" t="s">
        <v>334</v>
      </c>
      <c r="H1023" s="12" t="s">
        <v>334</v>
      </c>
      <c r="I1023" s="12" t="s">
        <v>334</v>
      </c>
      <c r="J1023" s="12" t="s">
        <v>334</v>
      </c>
      <c r="K1023" s="12" t="s">
        <v>334</v>
      </c>
      <c r="L1023" s="12" t="s">
        <v>334</v>
      </c>
      <c r="M1023" s="12" t="s">
        <v>334</v>
      </c>
      <c r="N1023" s="12" t="s">
        <v>334</v>
      </c>
      <c r="O1023" s="12" t="s">
        <v>334</v>
      </c>
      <c r="P1023" s="13">
        <v>42.3</v>
      </c>
      <c r="Q1023" s="13">
        <v>43.1</v>
      </c>
      <c r="R1023" s="13">
        <v>42</v>
      </c>
      <c r="S1023" s="13">
        <v>41.6</v>
      </c>
      <c r="T1023" s="13">
        <v>41.7</v>
      </c>
      <c r="U1023" s="13">
        <v>41.6</v>
      </c>
      <c r="V1023" s="13">
        <v>41.1</v>
      </c>
      <c r="W1023" s="13">
        <v>41.5</v>
      </c>
      <c r="X1023" s="13">
        <v>41</v>
      </c>
      <c r="Y1023" s="13">
        <v>41</v>
      </c>
      <c r="Z1023" s="13">
        <v>41</v>
      </c>
      <c r="AA1023" s="13">
        <v>40.700000000000003</v>
      </c>
      <c r="AB1023" s="13">
        <v>40</v>
      </c>
      <c r="AC1023" s="13">
        <v>40.1</v>
      </c>
      <c r="AD1023" s="13">
        <v>40.1</v>
      </c>
      <c r="AE1023" s="13">
        <v>40.200000000000003</v>
      </c>
      <c r="AF1023" s="13">
        <v>40</v>
      </c>
      <c r="AG1023" s="13">
        <v>39.9</v>
      </c>
      <c r="AH1023" s="13">
        <v>40</v>
      </c>
      <c r="AI1023" s="13">
        <v>39.6</v>
      </c>
      <c r="AJ1023" s="13">
        <v>39.700000000000003</v>
      </c>
      <c r="AK1023" s="13">
        <v>39.5</v>
      </c>
      <c r="AL1023" s="13">
        <v>39.4</v>
      </c>
    </row>
    <row r="1024" spans="1:38" x14ac:dyDescent="0.2">
      <c r="A1024" s="11" t="s">
        <v>305</v>
      </c>
      <c r="B1024" s="13">
        <v>46.3</v>
      </c>
      <c r="C1024" s="13">
        <v>46.1</v>
      </c>
      <c r="D1024" s="13">
        <v>46</v>
      </c>
      <c r="E1024" s="13">
        <v>46.9</v>
      </c>
      <c r="F1024" s="13">
        <v>46.7</v>
      </c>
      <c r="G1024" s="13">
        <v>46.7</v>
      </c>
      <c r="H1024" s="13">
        <v>46.9</v>
      </c>
      <c r="I1024" s="13">
        <v>46.5</v>
      </c>
      <c r="J1024" s="13">
        <v>46</v>
      </c>
      <c r="K1024" s="13">
        <v>45.7</v>
      </c>
      <c r="L1024" s="13">
        <v>45.5</v>
      </c>
      <c r="M1024" s="13">
        <v>45.1</v>
      </c>
      <c r="N1024" s="13">
        <v>45.2</v>
      </c>
      <c r="O1024" s="13">
        <v>45.2</v>
      </c>
      <c r="P1024" s="13">
        <v>44.3</v>
      </c>
      <c r="Q1024" s="13">
        <v>43.1</v>
      </c>
      <c r="R1024" s="13">
        <v>42.3</v>
      </c>
      <c r="S1024" s="13">
        <v>42</v>
      </c>
      <c r="T1024" s="13">
        <v>41.8</v>
      </c>
      <c r="U1024" s="13">
        <v>41.6</v>
      </c>
      <c r="V1024" s="13">
        <v>41.1</v>
      </c>
      <c r="W1024" s="13">
        <v>41.1</v>
      </c>
      <c r="X1024" s="13">
        <v>41</v>
      </c>
      <c r="Y1024" s="13">
        <v>40.5</v>
      </c>
      <c r="Z1024" s="13">
        <v>40.1</v>
      </c>
      <c r="AA1024" s="13">
        <v>39.9</v>
      </c>
      <c r="AB1024" s="13">
        <v>39.299999999999997</v>
      </c>
      <c r="AC1024" s="13">
        <v>39.1</v>
      </c>
      <c r="AD1024" s="13">
        <v>39.1</v>
      </c>
      <c r="AE1024" s="13">
        <v>39</v>
      </c>
      <c r="AF1024" s="13">
        <v>39</v>
      </c>
      <c r="AG1024" s="13">
        <v>39.200000000000003</v>
      </c>
      <c r="AH1024" s="13">
        <v>39.5</v>
      </c>
      <c r="AI1024" s="13">
        <v>39.5</v>
      </c>
      <c r="AJ1024" s="13">
        <v>40</v>
      </c>
      <c r="AK1024" s="13">
        <v>40.200000000000003</v>
      </c>
      <c r="AL1024" s="13">
        <v>40.299999999999997</v>
      </c>
    </row>
    <row r="1025" spans="1:38" x14ac:dyDescent="0.2">
      <c r="A1025" s="11" t="s">
        <v>306</v>
      </c>
      <c r="B1025" s="13">
        <v>47.1</v>
      </c>
      <c r="C1025" s="13">
        <v>46.1</v>
      </c>
      <c r="D1025" s="13">
        <v>45.7</v>
      </c>
      <c r="E1025" s="13">
        <v>45.1</v>
      </c>
      <c r="F1025" s="13">
        <v>44.9</v>
      </c>
      <c r="G1025" s="13">
        <v>45.2</v>
      </c>
      <c r="H1025" s="13">
        <v>45.2</v>
      </c>
      <c r="I1025" s="13">
        <v>44.9</v>
      </c>
      <c r="J1025" s="13">
        <v>45.2</v>
      </c>
      <c r="K1025" s="13">
        <v>45.6</v>
      </c>
      <c r="L1025" s="13">
        <v>45.6</v>
      </c>
      <c r="M1025" s="13">
        <v>45.3</v>
      </c>
      <c r="N1025" s="13">
        <v>45.4</v>
      </c>
      <c r="O1025" s="13">
        <v>45.3</v>
      </c>
      <c r="P1025" s="13">
        <v>45.3</v>
      </c>
      <c r="Q1025" s="13">
        <v>45.1</v>
      </c>
      <c r="R1025" s="13">
        <v>45.3</v>
      </c>
      <c r="S1025" s="13">
        <v>45</v>
      </c>
      <c r="T1025" s="13">
        <v>45</v>
      </c>
      <c r="U1025" s="13">
        <v>45</v>
      </c>
      <c r="V1025" s="13">
        <v>45.1</v>
      </c>
      <c r="W1025" s="13">
        <v>44.9</v>
      </c>
      <c r="X1025" s="13">
        <v>45</v>
      </c>
      <c r="Y1025" s="13">
        <v>44.8</v>
      </c>
      <c r="Z1025" s="13">
        <v>44.5</v>
      </c>
      <c r="AA1025" s="13">
        <v>44.4</v>
      </c>
      <c r="AB1025" s="13">
        <v>44.5</v>
      </c>
      <c r="AC1025" s="13">
        <v>44.2</v>
      </c>
      <c r="AD1025" s="13">
        <v>43.9</v>
      </c>
      <c r="AE1025" s="13">
        <v>44</v>
      </c>
      <c r="AF1025" s="13">
        <v>44.2</v>
      </c>
      <c r="AG1025" s="13">
        <v>44</v>
      </c>
      <c r="AH1025" s="13">
        <v>44.3</v>
      </c>
      <c r="AI1025" s="13">
        <v>44.4</v>
      </c>
      <c r="AJ1025" s="13">
        <v>44.2</v>
      </c>
      <c r="AK1025" s="13">
        <v>44.2</v>
      </c>
      <c r="AL1025" s="13">
        <v>43.9</v>
      </c>
    </row>
    <row r="1026" spans="1:38" x14ac:dyDescent="0.2">
      <c r="A1026" s="11" t="s">
        <v>307</v>
      </c>
      <c r="B1026" s="12" t="s">
        <v>334</v>
      </c>
      <c r="C1026" s="12" t="s">
        <v>334</v>
      </c>
      <c r="D1026" s="12" t="s">
        <v>334</v>
      </c>
      <c r="E1026" s="12" t="s">
        <v>334</v>
      </c>
      <c r="F1026" s="13">
        <v>42.8</v>
      </c>
      <c r="G1026" s="13">
        <v>42.5</v>
      </c>
      <c r="H1026" s="13">
        <v>42.4</v>
      </c>
      <c r="I1026" s="13">
        <v>42.4</v>
      </c>
      <c r="J1026" s="13">
        <v>42.3</v>
      </c>
      <c r="K1026" s="13">
        <v>42.3</v>
      </c>
      <c r="L1026" s="13">
        <v>42.2</v>
      </c>
      <c r="M1026" s="13">
        <v>42.1</v>
      </c>
      <c r="N1026" s="13">
        <v>42.2</v>
      </c>
      <c r="O1026" s="13">
        <v>42</v>
      </c>
      <c r="P1026" s="13">
        <v>42.1</v>
      </c>
      <c r="Q1026" s="13">
        <v>42.3</v>
      </c>
      <c r="R1026" s="13">
        <v>42.1</v>
      </c>
      <c r="S1026" s="13">
        <v>42.1</v>
      </c>
      <c r="T1026" s="13">
        <v>42.1</v>
      </c>
      <c r="U1026" s="13">
        <v>41.8</v>
      </c>
      <c r="V1026" s="13">
        <v>41.6</v>
      </c>
      <c r="W1026" s="13">
        <v>41.7</v>
      </c>
      <c r="X1026" s="13">
        <v>42.1</v>
      </c>
      <c r="Y1026" s="13">
        <v>42</v>
      </c>
      <c r="Z1026" s="13">
        <v>41.9</v>
      </c>
      <c r="AA1026" s="13">
        <v>41.8</v>
      </c>
      <c r="AB1026" s="13">
        <v>41.5</v>
      </c>
      <c r="AC1026" s="13">
        <v>41.3</v>
      </c>
      <c r="AD1026" s="13">
        <v>41.1</v>
      </c>
      <c r="AE1026" s="13">
        <v>40.9</v>
      </c>
      <c r="AF1026" s="13">
        <v>40.799999999999997</v>
      </c>
      <c r="AG1026" s="13">
        <v>40.799999999999997</v>
      </c>
      <c r="AH1026" s="13">
        <v>40.5</v>
      </c>
      <c r="AI1026" s="13">
        <v>40.299999999999997</v>
      </c>
      <c r="AJ1026" s="13">
        <v>40.200000000000003</v>
      </c>
      <c r="AK1026" s="13">
        <v>40.200000000000003</v>
      </c>
      <c r="AL1026" s="13">
        <v>39.9</v>
      </c>
    </row>
    <row r="1027" spans="1:38" x14ac:dyDescent="0.2">
      <c r="A1027" s="11" t="s">
        <v>308</v>
      </c>
      <c r="B1027" s="13">
        <v>42.4</v>
      </c>
      <c r="C1027" s="13">
        <v>42.4</v>
      </c>
      <c r="D1027" s="13">
        <v>42.1</v>
      </c>
      <c r="E1027" s="13">
        <v>41.8</v>
      </c>
      <c r="F1027" s="13">
        <v>42.1</v>
      </c>
      <c r="G1027" s="13">
        <v>42.3</v>
      </c>
      <c r="H1027" s="13">
        <v>41.9</v>
      </c>
      <c r="I1027" s="13">
        <v>41.6</v>
      </c>
      <c r="J1027" s="13">
        <v>41.9</v>
      </c>
      <c r="K1027" s="13">
        <v>41.7</v>
      </c>
      <c r="L1027" s="13">
        <v>41.7</v>
      </c>
      <c r="M1027" s="13">
        <v>41.6</v>
      </c>
      <c r="N1027" s="13">
        <v>41.4</v>
      </c>
      <c r="O1027" s="13">
        <v>41.2</v>
      </c>
      <c r="P1027" s="13">
        <v>41.1</v>
      </c>
      <c r="Q1027" s="13">
        <v>40.9</v>
      </c>
      <c r="R1027" s="13">
        <v>40.700000000000003</v>
      </c>
      <c r="S1027" s="13">
        <v>40.1</v>
      </c>
      <c r="T1027" s="13">
        <v>39.6</v>
      </c>
      <c r="U1027" s="13">
        <v>38.9</v>
      </c>
      <c r="V1027" s="13">
        <v>41</v>
      </c>
      <c r="W1027" s="13">
        <v>41.1</v>
      </c>
      <c r="X1027" s="13">
        <v>41.2</v>
      </c>
      <c r="Y1027" s="13">
        <v>41.3</v>
      </c>
      <c r="Z1027" s="13">
        <v>41.2</v>
      </c>
      <c r="AA1027" s="13">
        <v>41.2</v>
      </c>
      <c r="AB1027" s="13">
        <v>41.2</v>
      </c>
      <c r="AC1027" s="13">
        <v>41</v>
      </c>
      <c r="AD1027" s="13">
        <v>41</v>
      </c>
      <c r="AE1027" s="13">
        <v>40.9</v>
      </c>
      <c r="AF1027" s="13">
        <v>40.4</v>
      </c>
      <c r="AG1027" s="13">
        <v>40.1</v>
      </c>
      <c r="AH1027" s="13">
        <v>40</v>
      </c>
      <c r="AI1027" s="13">
        <v>40</v>
      </c>
      <c r="AJ1027" s="13">
        <v>39.799999999999997</v>
      </c>
      <c r="AK1027" s="13">
        <v>39.799999999999997</v>
      </c>
      <c r="AL1027" s="13">
        <v>39.9</v>
      </c>
    </row>
    <row r="1028" spans="1:38" x14ac:dyDescent="0.2">
      <c r="A1028" s="11" t="s">
        <v>309</v>
      </c>
      <c r="B1028" s="12" t="s">
        <v>334</v>
      </c>
      <c r="C1028" s="12" t="s">
        <v>334</v>
      </c>
      <c r="D1028" s="12" t="s">
        <v>334</v>
      </c>
      <c r="E1028" s="12" t="s">
        <v>334</v>
      </c>
      <c r="F1028" s="12" t="s">
        <v>334</v>
      </c>
      <c r="G1028" s="12" t="s">
        <v>334</v>
      </c>
      <c r="H1028" s="12" t="s">
        <v>334</v>
      </c>
      <c r="I1028" s="12" t="s">
        <v>334</v>
      </c>
      <c r="J1028" s="12" t="s">
        <v>334</v>
      </c>
      <c r="K1028" s="12" t="s">
        <v>334</v>
      </c>
      <c r="L1028" s="12" t="s">
        <v>334</v>
      </c>
      <c r="M1028" s="12" t="s">
        <v>334</v>
      </c>
      <c r="N1028" s="12" t="s">
        <v>334</v>
      </c>
      <c r="O1028" s="12" t="s">
        <v>334</v>
      </c>
      <c r="P1028" s="12" t="s">
        <v>334</v>
      </c>
      <c r="Q1028" s="12" t="s">
        <v>334</v>
      </c>
      <c r="R1028" s="12" t="s">
        <v>334</v>
      </c>
      <c r="S1028" s="12" t="s">
        <v>334</v>
      </c>
      <c r="T1028" s="12" t="s">
        <v>334</v>
      </c>
      <c r="U1028" s="13">
        <v>42.1</v>
      </c>
      <c r="V1028" s="13">
        <v>42.4</v>
      </c>
      <c r="W1028" s="13">
        <v>41.9</v>
      </c>
      <c r="X1028" s="13">
        <v>41.6</v>
      </c>
      <c r="Y1028" s="13">
        <v>41.2</v>
      </c>
      <c r="Z1028" s="13">
        <v>41.6</v>
      </c>
      <c r="AA1028" s="13">
        <v>41.5</v>
      </c>
      <c r="AB1028" s="13">
        <v>41.4</v>
      </c>
      <c r="AC1028" s="13">
        <v>41.2</v>
      </c>
      <c r="AD1028" s="13">
        <v>40.700000000000003</v>
      </c>
      <c r="AE1028" s="13">
        <v>40.700000000000003</v>
      </c>
      <c r="AF1028" s="13">
        <v>40.4</v>
      </c>
      <c r="AG1028" s="13">
        <v>40.6</v>
      </c>
      <c r="AH1028" s="13">
        <v>40.299999999999997</v>
      </c>
      <c r="AI1028" s="13">
        <v>40.200000000000003</v>
      </c>
      <c r="AJ1028" s="13">
        <v>40.200000000000003</v>
      </c>
      <c r="AK1028" s="13">
        <v>40.1</v>
      </c>
      <c r="AL1028" s="13">
        <v>40.299999999999997</v>
      </c>
    </row>
    <row r="1029" spans="1:38" x14ac:dyDescent="0.2">
      <c r="A1029" s="11" t="s">
        <v>310</v>
      </c>
      <c r="B1029" s="13">
        <v>41.2</v>
      </c>
      <c r="C1029" s="13">
        <v>41.2</v>
      </c>
      <c r="D1029" s="13">
        <v>41.2</v>
      </c>
      <c r="E1029" s="13">
        <v>41</v>
      </c>
      <c r="F1029" s="13">
        <v>41.1</v>
      </c>
      <c r="G1029" s="13">
        <v>41.2</v>
      </c>
      <c r="H1029" s="13">
        <v>41.5</v>
      </c>
      <c r="I1029" s="13">
        <v>41.4</v>
      </c>
      <c r="J1029" s="13">
        <v>41.5</v>
      </c>
      <c r="K1029" s="13">
        <v>41.2</v>
      </c>
      <c r="L1029" s="13">
        <v>41.3</v>
      </c>
      <c r="M1029" s="13">
        <v>41.4</v>
      </c>
      <c r="N1029" s="13">
        <v>41.3</v>
      </c>
      <c r="O1029" s="13">
        <v>41.5</v>
      </c>
      <c r="P1029" s="13">
        <v>41.4</v>
      </c>
      <c r="Q1029" s="13">
        <v>41.4</v>
      </c>
      <c r="R1029" s="13">
        <v>41.3</v>
      </c>
      <c r="S1029" s="13">
        <v>41.3</v>
      </c>
      <c r="T1029" s="13">
        <v>41.3</v>
      </c>
      <c r="U1029" s="13">
        <v>41.4</v>
      </c>
      <c r="V1029" s="13">
        <v>41.4</v>
      </c>
      <c r="W1029" s="13">
        <v>41.8</v>
      </c>
      <c r="X1029" s="13">
        <v>41.6</v>
      </c>
      <c r="Y1029" s="13">
        <v>41.5</v>
      </c>
      <c r="Z1029" s="13">
        <v>41.5</v>
      </c>
      <c r="AA1029" s="13">
        <v>41.3</v>
      </c>
      <c r="AB1029" s="13">
        <v>41</v>
      </c>
      <c r="AC1029" s="13">
        <v>40.9</v>
      </c>
      <c r="AD1029" s="13">
        <v>40.5</v>
      </c>
      <c r="AE1029" s="13">
        <v>40.1</v>
      </c>
      <c r="AF1029" s="13">
        <v>40</v>
      </c>
      <c r="AG1029" s="13">
        <v>40</v>
      </c>
      <c r="AH1029" s="13">
        <v>40.1</v>
      </c>
      <c r="AI1029" s="13">
        <v>40.1</v>
      </c>
      <c r="AJ1029" s="13">
        <v>40.200000000000003</v>
      </c>
      <c r="AK1029" s="13">
        <v>40.299999999999997</v>
      </c>
      <c r="AL1029" s="13">
        <v>40.200000000000003</v>
      </c>
    </row>
    <row r="1030" spans="1:38" x14ac:dyDescent="0.2">
      <c r="A1030" s="11" t="s">
        <v>311</v>
      </c>
      <c r="B1030" s="12" t="s">
        <v>334</v>
      </c>
      <c r="C1030" s="12" t="s">
        <v>334</v>
      </c>
      <c r="D1030" s="12" t="s">
        <v>334</v>
      </c>
      <c r="E1030" s="12" t="s">
        <v>334</v>
      </c>
      <c r="F1030" s="12" t="s">
        <v>334</v>
      </c>
      <c r="G1030" s="12" t="s">
        <v>334</v>
      </c>
      <c r="H1030" s="12" t="s">
        <v>334</v>
      </c>
      <c r="I1030" s="12" t="s">
        <v>334</v>
      </c>
      <c r="J1030" s="12" t="s">
        <v>334</v>
      </c>
      <c r="K1030" s="12" t="s">
        <v>334</v>
      </c>
      <c r="L1030" s="12" t="s">
        <v>334</v>
      </c>
      <c r="M1030" s="12" t="s">
        <v>334</v>
      </c>
      <c r="N1030" s="12" t="s">
        <v>334</v>
      </c>
      <c r="O1030" s="12" t="s">
        <v>334</v>
      </c>
      <c r="P1030" s="12" t="s">
        <v>334</v>
      </c>
      <c r="Q1030" s="12" t="s">
        <v>334</v>
      </c>
      <c r="R1030" s="13">
        <v>43.2</v>
      </c>
      <c r="S1030" s="13">
        <v>42.9</v>
      </c>
      <c r="T1030" s="13">
        <v>41.8</v>
      </c>
      <c r="U1030" s="13">
        <v>42</v>
      </c>
      <c r="V1030" s="13">
        <v>42</v>
      </c>
      <c r="W1030" s="13">
        <v>42.6</v>
      </c>
      <c r="X1030" s="13">
        <v>42.7</v>
      </c>
      <c r="Y1030" s="13">
        <v>42.3</v>
      </c>
      <c r="Z1030" s="13">
        <v>42</v>
      </c>
      <c r="AA1030" s="13">
        <v>42.2</v>
      </c>
      <c r="AB1030" s="13">
        <v>42.4</v>
      </c>
      <c r="AC1030" s="13">
        <v>42</v>
      </c>
      <c r="AD1030" s="13">
        <v>41.5</v>
      </c>
      <c r="AE1030" s="13">
        <v>41.4</v>
      </c>
      <c r="AF1030" s="13">
        <v>41.7</v>
      </c>
      <c r="AG1030" s="13">
        <v>41.4</v>
      </c>
      <c r="AH1030" s="13">
        <v>41.5</v>
      </c>
      <c r="AI1030" s="13">
        <v>40.799999999999997</v>
      </c>
      <c r="AJ1030" s="13">
        <v>41.1</v>
      </c>
      <c r="AK1030" s="13">
        <v>41</v>
      </c>
      <c r="AL1030" s="13">
        <v>40.9</v>
      </c>
    </row>
    <row r="1031" spans="1:38" x14ac:dyDescent="0.2">
      <c r="A1031" s="11" t="s">
        <v>312</v>
      </c>
      <c r="B1031" s="12" t="s">
        <v>334</v>
      </c>
      <c r="C1031" s="12" t="s">
        <v>334</v>
      </c>
      <c r="D1031" s="12" t="s">
        <v>334</v>
      </c>
      <c r="E1031" s="12" t="s">
        <v>334</v>
      </c>
      <c r="F1031" s="12" t="s">
        <v>334</v>
      </c>
      <c r="G1031" s="12" t="s">
        <v>334</v>
      </c>
      <c r="H1031" s="12" t="s">
        <v>334</v>
      </c>
      <c r="I1031" s="12" t="s">
        <v>334</v>
      </c>
      <c r="J1031" s="12" t="s">
        <v>334</v>
      </c>
      <c r="K1031" s="12" t="s">
        <v>334</v>
      </c>
      <c r="L1031" s="12" t="s">
        <v>334</v>
      </c>
      <c r="M1031" s="12" t="s">
        <v>334</v>
      </c>
      <c r="N1031" s="12" t="s">
        <v>334</v>
      </c>
      <c r="O1031" s="12" t="s">
        <v>334</v>
      </c>
      <c r="P1031" s="12" t="s">
        <v>334</v>
      </c>
      <c r="Q1031" s="13">
        <v>42.7</v>
      </c>
      <c r="R1031" s="13">
        <v>43.7</v>
      </c>
      <c r="S1031" s="13">
        <v>43.2</v>
      </c>
      <c r="T1031" s="13">
        <v>44</v>
      </c>
      <c r="U1031" s="13">
        <v>44.1</v>
      </c>
      <c r="V1031" s="13">
        <v>44.2</v>
      </c>
      <c r="W1031" s="13">
        <v>43</v>
      </c>
      <c r="X1031" s="13">
        <v>42.8</v>
      </c>
      <c r="Y1031" s="13">
        <v>42.9</v>
      </c>
      <c r="Z1031" s="13">
        <v>41.9</v>
      </c>
      <c r="AA1031" s="13">
        <v>41.2</v>
      </c>
      <c r="AB1031" s="13">
        <v>40.299999999999997</v>
      </c>
      <c r="AC1031" s="13">
        <v>39.5</v>
      </c>
      <c r="AD1031" s="13">
        <v>39.700000000000003</v>
      </c>
      <c r="AE1031" s="13">
        <v>39.5</v>
      </c>
      <c r="AF1031" s="13">
        <v>39.6</v>
      </c>
      <c r="AG1031" s="13">
        <v>39.799999999999997</v>
      </c>
      <c r="AH1031" s="13">
        <v>40</v>
      </c>
      <c r="AI1031" s="13">
        <v>39.6</v>
      </c>
      <c r="AJ1031" s="13">
        <v>39.700000000000003</v>
      </c>
      <c r="AK1031" s="13">
        <v>39.700000000000003</v>
      </c>
      <c r="AL1031" s="13">
        <v>39.4</v>
      </c>
    </row>
    <row r="1032" spans="1:38" x14ac:dyDescent="0.2">
      <c r="A1032" s="11" t="s">
        <v>313</v>
      </c>
      <c r="B1032" s="12" t="s">
        <v>334</v>
      </c>
      <c r="C1032" s="12" t="s">
        <v>334</v>
      </c>
      <c r="D1032" s="12" t="s">
        <v>334</v>
      </c>
      <c r="E1032" s="12" t="s">
        <v>334</v>
      </c>
      <c r="F1032" s="12" t="s">
        <v>334</v>
      </c>
      <c r="G1032" s="12" t="s">
        <v>334</v>
      </c>
      <c r="H1032" s="12" t="s">
        <v>334</v>
      </c>
      <c r="I1032" s="12" t="s">
        <v>334</v>
      </c>
      <c r="J1032" s="12" t="s">
        <v>334</v>
      </c>
      <c r="K1032" s="12" t="s">
        <v>334</v>
      </c>
      <c r="L1032" s="12" t="s">
        <v>334</v>
      </c>
      <c r="M1032" s="12" t="s">
        <v>334</v>
      </c>
      <c r="N1032" s="12" t="s">
        <v>334</v>
      </c>
      <c r="O1032" s="12" t="s">
        <v>334</v>
      </c>
      <c r="P1032" s="12" t="s">
        <v>334</v>
      </c>
      <c r="Q1032" s="13">
        <v>42</v>
      </c>
      <c r="R1032" s="13">
        <v>40.200000000000003</v>
      </c>
      <c r="S1032" s="13">
        <v>39.700000000000003</v>
      </c>
      <c r="T1032" s="13">
        <v>39.6</v>
      </c>
      <c r="U1032" s="13">
        <v>38.9</v>
      </c>
      <c r="V1032" s="13">
        <v>39.1</v>
      </c>
      <c r="W1032" s="13">
        <v>39.200000000000003</v>
      </c>
      <c r="X1032" s="13">
        <v>39.5</v>
      </c>
      <c r="Y1032" s="13">
        <v>39.4</v>
      </c>
      <c r="Z1032" s="13">
        <v>39.5</v>
      </c>
      <c r="AA1032" s="13">
        <v>39.9</v>
      </c>
      <c r="AB1032" s="13">
        <v>39.4</v>
      </c>
      <c r="AC1032" s="13">
        <v>39</v>
      </c>
      <c r="AD1032" s="13">
        <v>38.799999999999997</v>
      </c>
      <c r="AE1032" s="13">
        <v>38.799999999999997</v>
      </c>
      <c r="AF1032" s="13">
        <v>38.9</v>
      </c>
      <c r="AG1032" s="13">
        <v>38.799999999999997</v>
      </c>
      <c r="AH1032" s="13">
        <v>39.1</v>
      </c>
      <c r="AI1032" s="13">
        <v>39.200000000000003</v>
      </c>
      <c r="AJ1032" s="13">
        <v>39.299999999999997</v>
      </c>
      <c r="AK1032" s="13">
        <v>39.4</v>
      </c>
      <c r="AL1032" s="13">
        <v>39.299999999999997</v>
      </c>
    </row>
    <row r="1033" spans="1:38" x14ac:dyDescent="0.2">
      <c r="A1033" s="11" t="s">
        <v>314</v>
      </c>
      <c r="B1033" s="13">
        <v>42.2</v>
      </c>
      <c r="C1033" s="13">
        <v>41.9</v>
      </c>
      <c r="D1033" s="13">
        <v>41.9</v>
      </c>
      <c r="E1033" s="13">
        <v>41.8</v>
      </c>
      <c r="F1033" s="13">
        <v>42</v>
      </c>
      <c r="G1033" s="13">
        <v>41.9</v>
      </c>
      <c r="H1033" s="13">
        <v>41.8</v>
      </c>
      <c r="I1033" s="13">
        <v>41.8</v>
      </c>
      <c r="J1033" s="13">
        <v>42</v>
      </c>
      <c r="K1033" s="13">
        <v>41.8</v>
      </c>
      <c r="L1033" s="13">
        <v>42.2</v>
      </c>
      <c r="M1033" s="13">
        <v>42.1</v>
      </c>
      <c r="N1033" s="13">
        <v>42</v>
      </c>
      <c r="O1033" s="13">
        <v>41.5</v>
      </c>
      <c r="P1033" s="13">
        <v>41</v>
      </c>
      <c r="Q1033" s="13">
        <v>41.2</v>
      </c>
      <c r="R1033" s="13">
        <v>41.4</v>
      </c>
      <c r="S1033" s="13">
        <v>41.5</v>
      </c>
      <c r="T1033" s="13">
        <v>41.2</v>
      </c>
      <c r="U1033" s="13">
        <v>40.799999999999997</v>
      </c>
      <c r="V1033" s="13">
        <v>41.1</v>
      </c>
      <c r="W1033" s="13">
        <v>40.700000000000003</v>
      </c>
      <c r="X1033" s="13">
        <v>40.700000000000003</v>
      </c>
      <c r="Y1033" s="13">
        <v>40.1</v>
      </c>
      <c r="Z1033" s="13">
        <v>39.6</v>
      </c>
      <c r="AA1033" s="13">
        <v>39.6</v>
      </c>
      <c r="AB1033" s="13">
        <v>40.5</v>
      </c>
      <c r="AC1033" s="13">
        <v>40.5</v>
      </c>
      <c r="AD1033" s="13">
        <v>40.1</v>
      </c>
      <c r="AE1033" s="13">
        <v>40.200000000000003</v>
      </c>
      <c r="AF1033" s="13">
        <v>40</v>
      </c>
      <c r="AG1033" s="13">
        <v>40.299999999999997</v>
      </c>
      <c r="AH1033" s="13">
        <v>40.299999999999997</v>
      </c>
      <c r="AI1033" s="13">
        <v>40.299999999999997</v>
      </c>
      <c r="AJ1033" s="13">
        <v>40.200000000000003</v>
      </c>
      <c r="AK1033" s="13">
        <v>40</v>
      </c>
      <c r="AL1033" s="13">
        <v>40</v>
      </c>
    </row>
    <row r="1034" spans="1:38" x14ac:dyDescent="0.2">
      <c r="A1034" s="11" t="s">
        <v>315</v>
      </c>
      <c r="B1034" s="12" t="s">
        <v>334</v>
      </c>
      <c r="C1034" s="12" t="s">
        <v>334</v>
      </c>
      <c r="D1034" s="12" t="s">
        <v>334</v>
      </c>
      <c r="E1034" s="12" t="s">
        <v>334</v>
      </c>
      <c r="F1034" s="12" t="s">
        <v>334</v>
      </c>
      <c r="G1034" s="12" t="s">
        <v>334</v>
      </c>
      <c r="H1034" s="12" t="s">
        <v>334</v>
      </c>
      <c r="I1034" s="12" t="s">
        <v>334</v>
      </c>
      <c r="J1034" s="12" t="s">
        <v>334</v>
      </c>
      <c r="K1034" s="12" t="s">
        <v>334</v>
      </c>
      <c r="L1034" s="12" t="s">
        <v>334</v>
      </c>
      <c r="M1034" s="12" t="s">
        <v>334</v>
      </c>
      <c r="N1034" s="12" t="s">
        <v>334</v>
      </c>
      <c r="O1034" s="13">
        <v>42.7</v>
      </c>
      <c r="P1034" s="13">
        <v>42.7</v>
      </c>
      <c r="Q1034" s="13">
        <v>42.2</v>
      </c>
      <c r="R1034" s="13">
        <v>42.4</v>
      </c>
      <c r="S1034" s="13">
        <v>42.5</v>
      </c>
      <c r="T1034" s="13">
        <v>41.9</v>
      </c>
      <c r="U1034" s="13">
        <v>41.7</v>
      </c>
      <c r="V1034" s="13">
        <v>41.8</v>
      </c>
      <c r="W1034" s="13">
        <v>41.5</v>
      </c>
      <c r="X1034" s="13">
        <v>41.2</v>
      </c>
      <c r="Y1034" s="13">
        <v>41.1</v>
      </c>
      <c r="Z1034" s="13">
        <v>41</v>
      </c>
      <c r="AA1034" s="13">
        <v>40.799999999999997</v>
      </c>
      <c r="AB1034" s="13">
        <v>40.5</v>
      </c>
      <c r="AC1034" s="13">
        <v>40.5</v>
      </c>
      <c r="AD1034" s="13">
        <v>40.1</v>
      </c>
      <c r="AE1034" s="13">
        <v>40.200000000000003</v>
      </c>
      <c r="AF1034" s="13">
        <v>40.299999999999997</v>
      </c>
      <c r="AG1034" s="13">
        <v>40.5</v>
      </c>
      <c r="AH1034" s="13">
        <v>40.5</v>
      </c>
      <c r="AI1034" s="13">
        <v>40.4</v>
      </c>
      <c r="AJ1034" s="13">
        <v>40.4</v>
      </c>
      <c r="AK1034" s="13">
        <v>40.200000000000003</v>
      </c>
      <c r="AL1034" s="13">
        <v>40.1</v>
      </c>
    </row>
    <row r="1035" spans="1:38" x14ac:dyDescent="0.2">
      <c r="A1035" s="11" t="s">
        <v>316</v>
      </c>
      <c r="B1035" s="12" t="s">
        <v>334</v>
      </c>
      <c r="C1035" s="12" t="s">
        <v>334</v>
      </c>
      <c r="D1035" s="12" t="s">
        <v>334</v>
      </c>
      <c r="E1035" s="12" t="s">
        <v>334</v>
      </c>
      <c r="F1035" s="12" t="s">
        <v>334</v>
      </c>
      <c r="G1035" s="12" t="s">
        <v>334</v>
      </c>
      <c r="H1035" s="12" t="s">
        <v>334</v>
      </c>
      <c r="I1035" s="12" t="s">
        <v>334</v>
      </c>
      <c r="J1035" s="12" t="s">
        <v>334</v>
      </c>
      <c r="K1035" s="12" t="s">
        <v>334</v>
      </c>
      <c r="L1035" s="12" t="s">
        <v>334</v>
      </c>
      <c r="M1035" s="12" t="s">
        <v>334</v>
      </c>
      <c r="N1035" s="12" t="s">
        <v>334</v>
      </c>
      <c r="O1035" s="12" t="s">
        <v>334</v>
      </c>
      <c r="P1035" s="12" t="s">
        <v>334</v>
      </c>
      <c r="Q1035" s="12" t="s">
        <v>334</v>
      </c>
      <c r="R1035" s="12" t="s">
        <v>334</v>
      </c>
      <c r="S1035" s="13">
        <v>42.1</v>
      </c>
      <c r="T1035" s="13">
        <v>40.700000000000003</v>
      </c>
      <c r="U1035" s="13">
        <v>41.6</v>
      </c>
      <c r="V1035" s="13">
        <v>41.9</v>
      </c>
      <c r="W1035" s="13">
        <v>41.7</v>
      </c>
      <c r="X1035" s="13">
        <v>41.4</v>
      </c>
      <c r="Y1035" s="13">
        <v>40.9</v>
      </c>
      <c r="Z1035" s="13">
        <v>41.2</v>
      </c>
      <c r="AA1035" s="13">
        <v>41.2</v>
      </c>
      <c r="AB1035" s="13">
        <v>40.799999999999997</v>
      </c>
      <c r="AC1035" s="13">
        <v>41</v>
      </c>
      <c r="AD1035" s="13">
        <v>40.9</v>
      </c>
      <c r="AE1035" s="13">
        <v>41</v>
      </c>
      <c r="AF1035" s="13">
        <v>40.700000000000003</v>
      </c>
      <c r="AG1035" s="13">
        <v>40.6</v>
      </c>
      <c r="AH1035" s="13">
        <v>40.9</v>
      </c>
      <c r="AI1035" s="13">
        <v>40.799999999999997</v>
      </c>
      <c r="AJ1035" s="13">
        <v>40.9</v>
      </c>
      <c r="AK1035" s="13">
        <v>40.9</v>
      </c>
      <c r="AL1035" s="13">
        <v>41.4</v>
      </c>
    </row>
    <row r="1036" spans="1:38" x14ac:dyDescent="0.2">
      <c r="A1036" s="11" t="s">
        <v>317</v>
      </c>
      <c r="B1036" s="13">
        <v>41.9</v>
      </c>
      <c r="C1036" s="12" t="s">
        <v>334</v>
      </c>
      <c r="D1036" s="13">
        <v>42.4</v>
      </c>
      <c r="E1036" s="12" t="s">
        <v>334</v>
      </c>
      <c r="F1036" s="13">
        <v>38.200000000000003</v>
      </c>
      <c r="G1036" s="13">
        <v>38</v>
      </c>
      <c r="H1036" s="13">
        <v>37.700000000000003</v>
      </c>
      <c r="I1036" s="13">
        <v>37.700000000000003</v>
      </c>
      <c r="J1036" s="13">
        <v>37.299999999999997</v>
      </c>
      <c r="K1036" s="13">
        <v>37.9</v>
      </c>
      <c r="L1036" s="13">
        <v>38.1</v>
      </c>
      <c r="M1036" s="13">
        <v>38.1</v>
      </c>
      <c r="N1036" s="13">
        <v>38</v>
      </c>
      <c r="O1036" s="13">
        <v>38.1</v>
      </c>
      <c r="P1036" s="13">
        <v>38</v>
      </c>
      <c r="Q1036" s="13">
        <v>37.299999999999997</v>
      </c>
      <c r="R1036" s="13">
        <v>37.4</v>
      </c>
      <c r="S1036" s="13">
        <v>37</v>
      </c>
      <c r="T1036" s="13">
        <v>36.9</v>
      </c>
      <c r="U1036" s="13">
        <v>36.299999999999997</v>
      </c>
      <c r="V1036" s="13">
        <v>36.200000000000003</v>
      </c>
      <c r="W1036" s="13">
        <v>36.1</v>
      </c>
      <c r="X1036" s="13">
        <v>36.5</v>
      </c>
      <c r="Y1036" s="13">
        <v>36.5</v>
      </c>
      <c r="Z1036" s="13">
        <v>36.299999999999997</v>
      </c>
      <c r="AA1036" s="13">
        <v>36.200000000000003</v>
      </c>
      <c r="AB1036" s="13">
        <v>36</v>
      </c>
      <c r="AC1036" s="13">
        <v>35.9</v>
      </c>
      <c r="AD1036" s="13">
        <v>35.700000000000003</v>
      </c>
      <c r="AE1036" s="13">
        <v>35.4</v>
      </c>
      <c r="AF1036" s="13">
        <v>34.799999999999997</v>
      </c>
      <c r="AG1036" s="13">
        <v>34.9</v>
      </c>
      <c r="AH1036" s="13">
        <v>34.9</v>
      </c>
      <c r="AI1036" s="13">
        <v>35</v>
      </c>
      <c r="AJ1036" s="13">
        <v>34.9</v>
      </c>
      <c r="AK1036" s="13">
        <v>34.9</v>
      </c>
      <c r="AL1036" s="13">
        <v>34.700000000000003</v>
      </c>
    </row>
    <row r="1037" spans="1:38" x14ac:dyDescent="0.2">
      <c r="A1037" s="11" t="s">
        <v>318</v>
      </c>
      <c r="B1037" s="12" t="s">
        <v>334</v>
      </c>
      <c r="C1037" s="12" t="s">
        <v>334</v>
      </c>
      <c r="D1037" s="12" t="s">
        <v>334</v>
      </c>
      <c r="E1037" s="12" t="s">
        <v>334</v>
      </c>
      <c r="F1037" s="12" t="s">
        <v>334</v>
      </c>
      <c r="G1037" s="12" t="s">
        <v>334</v>
      </c>
      <c r="H1037" s="12" t="s">
        <v>334</v>
      </c>
      <c r="I1037" s="12" t="s">
        <v>334</v>
      </c>
      <c r="J1037" s="12" t="s">
        <v>334</v>
      </c>
      <c r="K1037" s="12" t="s">
        <v>334</v>
      </c>
      <c r="L1037" s="12" t="s">
        <v>334</v>
      </c>
      <c r="M1037" s="12" t="s">
        <v>334</v>
      </c>
      <c r="N1037" s="13">
        <v>41</v>
      </c>
      <c r="O1037" s="13">
        <v>41.1</v>
      </c>
      <c r="P1037" s="13">
        <v>41.3</v>
      </c>
      <c r="Q1037" s="13">
        <v>41.1</v>
      </c>
      <c r="R1037" s="13">
        <v>41.2</v>
      </c>
      <c r="S1037" s="13">
        <v>41.2</v>
      </c>
      <c r="T1037" s="13">
        <v>41.1</v>
      </c>
      <c r="U1037" s="13">
        <v>40.799999999999997</v>
      </c>
      <c r="V1037" s="13">
        <v>40.799999999999997</v>
      </c>
      <c r="W1037" s="13">
        <v>44.4</v>
      </c>
      <c r="X1037" s="13">
        <v>43.6</v>
      </c>
      <c r="Y1037" s="13">
        <v>43.5</v>
      </c>
      <c r="Z1037" s="13">
        <v>43.2</v>
      </c>
      <c r="AA1037" s="13">
        <v>42.7</v>
      </c>
      <c r="AB1037" s="13">
        <v>42.4</v>
      </c>
      <c r="AC1037" s="13">
        <v>42</v>
      </c>
      <c r="AD1037" s="13">
        <v>42</v>
      </c>
      <c r="AE1037" s="13">
        <v>41.8</v>
      </c>
      <c r="AF1037" s="13">
        <v>41.2</v>
      </c>
      <c r="AG1037" s="13">
        <v>40.9</v>
      </c>
      <c r="AH1037" s="13">
        <v>40.700000000000003</v>
      </c>
      <c r="AI1037" s="13">
        <v>40.6</v>
      </c>
      <c r="AJ1037" s="13">
        <v>40.4</v>
      </c>
      <c r="AK1037" s="13">
        <v>40.5</v>
      </c>
      <c r="AL1037" s="13">
        <v>40.5</v>
      </c>
    </row>
    <row r="1038" spans="1:38" x14ac:dyDescent="0.2">
      <c r="A1038" s="11" t="s">
        <v>319</v>
      </c>
      <c r="B1038" s="12" t="s">
        <v>334</v>
      </c>
      <c r="C1038" s="12" t="s">
        <v>334</v>
      </c>
      <c r="D1038" s="12" t="s">
        <v>334</v>
      </c>
      <c r="E1038" s="12" t="s">
        <v>334</v>
      </c>
      <c r="F1038" s="12" t="s">
        <v>334</v>
      </c>
      <c r="G1038" s="12" t="s">
        <v>334</v>
      </c>
      <c r="H1038" s="12" t="s">
        <v>334</v>
      </c>
      <c r="I1038" s="12" t="s">
        <v>334</v>
      </c>
      <c r="J1038" s="12" t="s">
        <v>334</v>
      </c>
      <c r="K1038" s="12" t="s">
        <v>334</v>
      </c>
      <c r="L1038" s="12" t="s">
        <v>334</v>
      </c>
      <c r="M1038" s="12" t="s">
        <v>334</v>
      </c>
      <c r="N1038" s="12" t="s">
        <v>334</v>
      </c>
      <c r="O1038" s="12" t="s">
        <v>334</v>
      </c>
      <c r="P1038" s="12" t="s">
        <v>334</v>
      </c>
      <c r="Q1038" s="12" t="s">
        <v>334</v>
      </c>
      <c r="R1038" s="12" t="s">
        <v>334</v>
      </c>
      <c r="S1038" s="12" t="s">
        <v>334</v>
      </c>
      <c r="T1038" s="13">
        <v>43.1</v>
      </c>
      <c r="U1038" s="13">
        <v>43.6</v>
      </c>
      <c r="V1038" s="13">
        <v>43.7</v>
      </c>
      <c r="W1038" s="13">
        <v>43.5</v>
      </c>
      <c r="X1038" s="13">
        <v>43.3</v>
      </c>
      <c r="Y1038" s="13">
        <v>43.2</v>
      </c>
      <c r="Z1038" s="13">
        <v>43.2</v>
      </c>
      <c r="AA1038" s="13">
        <v>43.1</v>
      </c>
      <c r="AB1038" s="13">
        <v>42.7</v>
      </c>
      <c r="AC1038" s="13">
        <v>42.5</v>
      </c>
      <c r="AD1038" s="13">
        <v>42.4</v>
      </c>
      <c r="AE1038" s="13">
        <v>42.5</v>
      </c>
      <c r="AF1038" s="13">
        <v>42.6</v>
      </c>
      <c r="AG1038" s="13">
        <v>42.5</v>
      </c>
      <c r="AH1038" s="13">
        <v>42.4</v>
      </c>
      <c r="AI1038" s="13">
        <v>42.3</v>
      </c>
      <c r="AJ1038" s="13">
        <v>42.1</v>
      </c>
      <c r="AK1038" s="13">
        <v>41.9</v>
      </c>
      <c r="AL1038" s="13">
        <v>41.8</v>
      </c>
    </row>
    <row r="1039" spans="1:38" x14ac:dyDescent="0.2">
      <c r="A1039" s="11" t="s">
        <v>320</v>
      </c>
      <c r="B1039" s="12" t="s">
        <v>334</v>
      </c>
      <c r="C1039" s="12" t="s">
        <v>334</v>
      </c>
      <c r="D1039" s="12" t="s">
        <v>334</v>
      </c>
      <c r="E1039" s="13">
        <v>45.4</v>
      </c>
      <c r="F1039" s="13">
        <v>45.2</v>
      </c>
      <c r="G1039" s="13">
        <v>45.2</v>
      </c>
      <c r="H1039" s="13">
        <v>45.3</v>
      </c>
      <c r="I1039" s="13">
        <v>44.8</v>
      </c>
      <c r="J1039" s="13">
        <v>44.1</v>
      </c>
      <c r="K1039" s="13">
        <v>44.6</v>
      </c>
      <c r="L1039" s="13">
        <v>44.4</v>
      </c>
      <c r="M1039" s="13">
        <v>44.3</v>
      </c>
      <c r="N1039" s="13">
        <v>44.7</v>
      </c>
      <c r="O1039" s="13">
        <v>44.5</v>
      </c>
      <c r="P1039" s="13">
        <v>43.6</v>
      </c>
      <c r="Q1039" s="13">
        <v>42.6</v>
      </c>
      <c r="R1039" s="13">
        <v>42</v>
      </c>
      <c r="S1039" s="13">
        <v>41.6</v>
      </c>
      <c r="T1039" s="13">
        <v>41.2</v>
      </c>
      <c r="U1039" s="13">
        <v>41.3</v>
      </c>
      <c r="V1039" s="13">
        <v>40.9</v>
      </c>
      <c r="W1039" s="13">
        <v>41.1</v>
      </c>
      <c r="X1039" s="13">
        <v>41</v>
      </c>
      <c r="Y1039" s="13">
        <v>40.700000000000003</v>
      </c>
      <c r="Z1039" s="13">
        <v>40.6</v>
      </c>
      <c r="AA1039" s="13">
        <v>40.799999999999997</v>
      </c>
      <c r="AB1039" s="13">
        <v>40.700000000000003</v>
      </c>
      <c r="AC1039" s="13">
        <v>40.5</v>
      </c>
      <c r="AD1039" s="13">
        <v>40.799999999999997</v>
      </c>
      <c r="AE1039" s="13">
        <v>40.700000000000003</v>
      </c>
      <c r="AF1039" s="13">
        <v>40.9</v>
      </c>
      <c r="AG1039" s="13">
        <v>41.1</v>
      </c>
      <c r="AH1039" s="13">
        <v>40.799999999999997</v>
      </c>
      <c r="AI1039" s="13">
        <v>40.799999999999997</v>
      </c>
      <c r="AJ1039" s="13">
        <v>40.9</v>
      </c>
      <c r="AK1039" s="13">
        <v>40.9</v>
      </c>
      <c r="AL1039" s="13">
        <v>41</v>
      </c>
    </row>
    <row r="1040" spans="1:38" x14ac:dyDescent="0.2">
      <c r="A1040" s="11" t="s">
        <v>321</v>
      </c>
      <c r="B1040" s="12" t="s">
        <v>334</v>
      </c>
      <c r="C1040" s="12" t="s">
        <v>334</v>
      </c>
      <c r="D1040" s="12" t="s">
        <v>334</v>
      </c>
      <c r="E1040" s="12" t="s">
        <v>334</v>
      </c>
      <c r="F1040" s="12" t="s">
        <v>334</v>
      </c>
      <c r="G1040" s="12" t="s">
        <v>334</v>
      </c>
      <c r="H1040" s="12" t="s">
        <v>334</v>
      </c>
      <c r="I1040" s="12" t="s">
        <v>334</v>
      </c>
      <c r="J1040" s="12" t="s">
        <v>334</v>
      </c>
      <c r="K1040" s="12" t="s">
        <v>334</v>
      </c>
      <c r="L1040" s="12" t="s">
        <v>334</v>
      </c>
      <c r="M1040" s="12" t="s">
        <v>334</v>
      </c>
      <c r="N1040" s="12" t="s">
        <v>334</v>
      </c>
      <c r="O1040" s="12" t="s">
        <v>334</v>
      </c>
      <c r="P1040" s="13">
        <v>41.8</v>
      </c>
      <c r="Q1040" s="13">
        <v>41.5</v>
      </c>
      <c r="R1040" s="13">
        <v>41.6</v>
      </c>
      <c r="S1040" s="13">
        <v>41.6</v>
      </c>
      <c r="T1040" s="13">
        <v>41.2</v>
      </c>
      <c r="U1040" s="13">
        <v>42.3</v>
      </c>
      <c r="V1040" s="13">
        <v>42.2</v>
      </c>
      <c r="W1040" s="13">
        <v>41.6</v>
      </c>
      <c r="X1040" s="13">
        <v>41.6</v>
      </c>
      <c r="Y1040" s="13">
        <v>41.3</v>
      </c>
      <c r="Z1040" s="13">
        <v>41.2</v>
      </c>
      <c r="AA1040" s="13">
        <v>41.2</v>
      </c>
      <c r="AB1040" s="13">
        <v>41</v>
      </c>
      <c r="AC1040" s="13">
        <v>40.700000000000003</v>
      </c>
      <c r="AD1040" s="13">
        <v>40.799999999999997</v>
      </c>
      <c r="AE1040" s="13">
        <v>40.700000000000003</v>
      </c>
      <c r="AF1040" s="13">
        <v>40.6</v>
      </c>
      <c r="AG1040" s="13">
        <v>40.5</v>
      </c>
      <c r="AH1040" s="13">
        <v>40.200000000000003</v>
      </c>
      <c r="AI1040" s="13">
        <v>40.299999999999997</v>
      </c>
      <c r="AJ1040" s="13">
        <v>40.200000000000003</v>
      </c>
      <c r="AK1040" s="13">
        <v>40</v>
      </c>
      <c r="AL1040" s="13">
        <v>40.200000000000003</v>
      </c>
    </row>
    <row r="1041" spans="1:38" x14ac:dyDescent="0.2">
      <c r="A1041" s="11" t="s">
        <v>322</v>
      </c>
      <c r="B1041" s="12" t="s">
        <v>334</v>
      </c>
      <c r="C1041" s="12" t="s">
        <v>334</v>
      </c>
      <c r="D1041" s="12" t="s">
        <v>334</v>
      </c>
      <c r="E1041" s="12" t="s">
        <v>334</v>
      </c>
      <c r="F1041" s="12" t="s">
        <v>334</v>
      </c>
      <c r="G1041" s="12" t="s">
        <v>334</v>
      </c>
      <c r="H1041" s="12" t="s">
        <v>334</v>
      </c>
      <c r="I1041" s="12" t="s">
        <v>334</v>
      </c>
      <c r="J1041" s="12" t="s">
        <v>334</v>
      </c>
      <c r="K1041" s="12" t="s">
        <v>334</v>
      </c>
      <c r="L1041" s="12" t="s">
        <v>334</v>
      </c>
      <c r="M1041" s="12" t="s">
        <v>334</v>
      </c>
      <c r="N1041" s="12" t="s">
        <v>334</v>
      </c>
      <c r="O1041" s="13">
        <v>43.2</v>
      </c>
      <c r="P1041" s="13">
        <v>42.9</v>
      </c>
      <c r="Q1041" s="13">
        <v>43</v>
      </c>
      <c r="R1041" s="13">
        <v>42.9</v>
      </c>
      <c r="S1041" s="13">
        <v>42.5</v>
      </c>
      <c r="T1041" s="13">
        <v>42.6</v>
      </c>
      <c r="U1041" s="13">
        <v>42.5</v>
      </c>
      <c r="V1041" s="13">
        <v>42.1</v>
      </c>
      <c r="W1041" s="13">
        <v>41.7</v>
      </c>
      <c r="X1041" s="13">
        <v>41.8</v>
      </c>
      <c r="Y1041" s="13">
        <v>41.4</v>
      </c>
      <c r="Z1041" s="13">
        <v>41.3</v>
      </c>
      <c r="AA1041" s="13">
        <v>41.5</v>
      </c>
      <c r="AB1041" s="13">
        <v>40.799999999999997</v>
      </c>
      <c r="AC1041" s="13">
        <v>40.4</v>
      </c>
      <c r="AD1041" s="13">
        <v>40.5</v>
      </c>
      <c r="AE1041" s="13">
        <v>40.799999999999997</v>
      </c>
      <c r="AF1041" s="13">
        <v>40.6</v>
      </c>
      <c r="AG1041" s="13">
        <v>40.299999999999997</v>
      </c>
      <c r="AH1041" s="13">
        <v>40.299999999999997</v>
      </c>
      <c r="AI1041" s="13">
        <v>40.4</v>
      </c>
      <c r="AJ1041" s="13">
        <v>40.1</v>
      </c>
      <c r="AK1041" s="13">
        <v>40.4</v>
      </c>
      <c r="AL1041" s="13">
        <v>40.6</v>
      </c>
    </row>
    <row r="1042" spans="1:38" x14ac:dyDescent="0.2">
      <c r="A1042" s="11" t="s">
        <v>323</v>
      </c>
      <c r="B1042" s="12" t="s">
        <v>334</v>
      </c>
      <c r="C1042" s="12" t="s">
        <v>334</v>
      </c>
      <c r="D1042" s="12" t="s">
        <v>334</v>
      </c>
      <c r="E1042" s="12" t="s">
        <v>334</v>
      </c>
      <c r="F1042" s="12" t="s">
        <v>334</v>
      </c>
      <c r="G1042" s="12" t="s">
        <v>334</v>
      </c>
      <c r="H1042" s="12" t="s">
        <v>334</v>
      </c>
      <c r="I1042" s="12" t="s">
        <v>334</v>
      </c>
      <c r="J1042" s="12" t="s">
        <v>334</v>
      </c>
      <c r="K1042" s="12" t="s">
        <v>334</v>
      </c>
      <c r="L1042" s="12" t="s">
        <v>334</v>
      </c>
      <c r="M1042" s="12" t="s">
        <v>334</v>
      </c>
      <c r="N1042" s="12" t="s">
        <v>334</v>
      </c>
      <c r="O1042" s="12" t="s">
        <v>334</v>
      </c>
      <c r="P1042" s="12" t="s">
        <v>334</v>
      </c>
      <c r="Q1042" s="13">
        <v>43.9</v>
      </c>
      <c r="R1042" s="13">
        <v>43.4</v>
      </c>
      <c r="S1042" s="13">
        <v>43.5</v>
      </c>
      <c r="T1042" s="13">
        <v>43</v>
      </c>
      <c r="U1042" s="13">
        <v>42.6</v>
      </c>
      <c r="V1042" s="13">
        <v>41.3</v>
      </c>
      <c r="W1042" s="13">
        <v>41.7</v>
      </c>
      <c r="X1042" s="13">
        <v>42</v>
      </c>
      <c r="Y1042" s="13">
        <v>42.1</v>
      </c>
      <c r="Z1042" s="13">
        <v>42.2</v>
      </c>
      <c r="AA1042" s="13">
        <v>42</v>
      </c>
      <c r="AB1042" s="13">
        <v>41.7</v>
      </c>
      <c r="AC1042" s="13">
        <v>41.5</v>
      </c>
      <c r="AD1042" s="13">
        <v>41.6</v>
      </c>
      <c r="AE1042" s="13">
        <v>41.7</v>
      </c>
      <c r="AF1042" s="13">
        <v>41.7</v>
      </c>
      <c r="AG1042" s="13">
        <v>41.5</v>
      </c>
      <c r="AH1042" s="13">
        <v>41.2</v>
      </c>
      <c r="AI1042" s="13">
        <v>41</v>
      </c>
      <c r="AJ1042" s="13">
        <v>40.9</v>
      </c>
      <c r="AK1042" s="13">
        <v>40.9</v>
      </c>
      <c r="AL1042" s="13">
        <v>41.1</v>
      </c>
    </row>
    <row r="1043" spans="1:38" x14ac:dyDescent="0.2">
      <c r="A1043" s="11" t="s">
        <v>324</v>
      </c>
      <c r="B1043" s="12" t="s">
        <v>334</v>
      </c>
      <c r="C1043" s="12" t="s">
        <v>334</v>
      </c>
      <c r="D1043" s="12" t="s">
        <v>334</v>
      </c>
      <c r="E1043" s="12" t="s">
        <v>334</v>
      </c>
      <c r="F1043" s="12" t="s">
        <v>334</v>
      </c>
      <c r="G1043" s="12" t="s">
        <v>334</v>
      </c>
      <c r="H1043" s="12" t="s">
        <v>334</v>
      </c>
      <c r="I1043" s="12" t="s">
        <v>334</v>
      </c>
      <c r="J1043" s="12" t="s">
        <v>334</v>
      </c>
      <c r="K1043" s="12" t="s">
        <v>334</v>
      </c>
      <c r="L1043" s="12" t="s">
        <v>334</v>
      </c>
      <c r="M1043" s="12" t="s">
        <v>334</v>
      </c>
      <c r="N1043" s="13">
        <v>40.1</v>
      </c>
      <c r="O1043" s="13">
        <v>40.299999999999997</v>
      </c>
      <c r="P1043" s="13">
        <v>40.799999999999997</v>
      </c>
      <c r="Q1043" s="13">
        <v>41</v>
      </c>
      <c r="R1043" s="13">
        <v>40.799999999999997</v>
      </c>
      <c r="S1043" s="13">
        <v>40.5</v>
      </c>
      <c r="T1043" s="13">
        <v>40.299999999999997</v>
      </c>
      <c r="U1043" s="13">
        <v>40.200000000000003</v>
      </c>
      <c r="V1043" s="13">
        <v>40.1</v>
      </c>
      <c r="W1043" s="13">
        <v>39.9</v>
      </c>
      <c r="X1043" s="13">
        <v>39.799999999999997</v>
      </c>
      <c r="Y1043" s="13">
        <v>39.6</v>
      </c>
      <c r="Z1043" s="13">
        <v>39.6</v>
      </c>
      <c r="AA1043" s="13">
        <v>39.6</v>
      </c>
      <c r="AB1043" s="13">
        <v>39.299999999999997</v>
      </c>
      <c r="AC1043" s="13">
        <v>39.299999999999997</v>
      </c>
      <c r="AD1043" s="13">
        <v>39.200000000000003</v>
      </c>
      <c r="AE1043" s="13">
        <v>39.200000000000003</v>
      </c>
      <c r="AF1043" s="13">
        <v>39</v>
      </c>
      <c r="AG1043" s="13">
        <v>38.799999999999997</v>
      </c>
      <c r="AH1043" s="13">
        <v>38.700000000000003</v>
      </c>
      <c r="AI1043" s="13">
        <v>38.6</v>
      </c>
      <c r="AJ1043" s="13">
        <v>38.5</v>
      </c>
      <c r="AK1043" s="13">
        <v>38.5</v>
      </c>
      <c r="AL1043" s="13">
        <v>38.5</v>
      </c>
    </row>
    <row r="1044" spans="1:38" x14ac:dyDescent="0.2">
      <c r="A1044" s="11" t="s">
        <v>325</v>
      </c>
      <c r="B1044" s="12" t="s">
        <v>334</v>
      </c>
      <c r="C1044" s="12" t="s">
        <v>334</v>
      </c>
      <c r="D1044" s="12" t="s">
        <v>334</v>
      </c>
      <c r="E1044" s="12" t="s">
        <v>334</v>
      </c>
      <c r="F1044" s="12" t="s">
        <v>334</v>
      </c>
      <c r="G1044" s="12" t="s">
        <v>334</v>
      </c>
      <c r="H1044" s="12" t="s">
        <v>334</v>
      </c>
      <c r="I1044" s="12" t="s">
        <v>334</v>
      </c>
      <c r="J1044" s="12" t="s">
        <v>334</v>
      </c>
      <c r="K1044" s="12" t="s">
        <v>334</v>
      </c>
      <c r="L1044" s="12" t="s">
        <v>334</v>
      </c>
      <c r="M1044" s="12" t="s">
        <v>334</v>
      </c>
      <c r="N1044" s="13">
        <v>39.200000000000003</v>
      </c>
      <c r="O1044" s="13">
        <v>39.4</v>
      </c>
      <c r="P1044" s="13">
        <v>39.6</v>
      </c>
      <c r="Q1044" s="13">
        <v>39.299999999999997</v>
      </c>
      <c r="R1044" s="13">
        <v>39.299999999999997</v>
      </c>
      <c r="S1044" s="13">
        <v>39.1</v>
      </c>
      <c r="T1044" s="13">
        <v>39.1</v>
      </c>
      <c r="U1044" s="13">
        <v>39</v>
      </c>
      <c r="V1044" s="13">
        <v>38.700000000000003</v>
      </c>
      <c r="W1044" s="13">
        <v>38.5</v>
      </c>
      <c r="X1044" s="13">
        <v>38.799999999999997</v>
      </c>
      <c r="Y1044" s="13">
        <v>38.700000000000003</v>
      </c>
      <c r="Z1044" s="13">
        <v>38.700000000000003</v>
      </c>
      <c r="AA1044" s="13">
        <v>38.6</v>
      </c>
      <c r="AB1044" s="13">
        <v>38.4</v>
      </c>
      <c r="AC1044" s="13">
        <v>38.4</v>
      </c>
      <c r="AD1044" s="13">
        <v>38.299999999999997</v>
      </c>
      <c r="AE1044" s="13">
        <v>38.299999999999997</v>
      </c>
      <c r="AF1044" s="13">
        <v>38.1</v>
      </c>
      <c r="AG1044" s="13">
        <v>38.1</v>
      </c>
      <c r="AH1044" s="13">
        <v>38.1</v>
      </c>
      <c r="AI1044" s="13">
        <v>38.200000000000003</v>
      </c>
      <c r="AJ1044" s="13">
        <v>38</v>
      </c>
      <c r="AK1044" s="13">
        <v>38</v>
      </c>
      <c r="AL1044" s="13">
        <v>37.9</v>
      </c>
    </row>
    <row r="1045" spans="1:38" x14ac:dyDescent="0.2">
      <c r="A1045" s="11" t="s">
        <v>326</v>
      </c>
      <c r="B1045" s="13">
        <v>44.2</v>
      </c>
      <c r="C1045" s="13">
        <v>44.3</v>
      </c>
      <c r="D1045" s="13">
        <v>44.5</v>
      </c>
      <c r="E1045" s="13">
        <v>44.9</v>
      </c>
      <c r="F1045" s="13">
        <v>44.9</v>
      </c>
      <c r="G1045" s="13">
        <v>45.1</v>
      </c>
      <c r="H1045" s="13">
        <v>45.1</v>
      </c>
      <c r="I1045" s="13">
        <v>45.1</v>
      </c>
      <c r="J1045" s="13">
        <v>44.7</v>
      </c>
      <c r="K1045" s="13">
        <v>44.4</v>
      </c>
      <c r="L1045" s="13">
        <v>44.3</v>
      </c>
      <c r="M1045" s="13">
        <v>44.4</v>
      </c>
      <c r="N1045" s="13">
        <v>44.5</v>
      </c>
      <c r="O1045" s="13">
        <v>44.3</v>
      </c>
      <c r="P1045" s="13">
        <v>44.1</v>
      </c>
      <c r="Q1045" s="13">
        <v>44</v>
      </c>
      <c r="R1045" s="13">
        <v>43.4</v>
      </c>
      <c r="S1045" s="13">
        <v>43.3</v>
      </c>
      <c r="T1045" s="13">
        <v>43.3</v>
      </c>
      <c r="U1045" s="13">
        <v>42.9</v>
      </c>
      <c r="V1045" s="13">
        <v>42.5</v>
      </c>
      <c r="W1045" s="13">
        <v>42.3</v>
      </c>
      <c r="X1045" s="13">
        <v>42</v>
      </c>
      <c r="Y1045" s="13">
        <v>41.8</v>
      </c>
      <c r="Z1045" s="13">
        <v>41.8</v>
      </c>
      <c r="AA1045" s="13">
        <v>41.6</v>
      </c>
      <c r="AB1045" s="13">
        <v>41.2</v>
      </c>
      <c r="AC1045" s="13">
        <v>41</v>
      </c>
      <c r="AD1045" s="13">
        <v>41</v>
      </c>
      <c r="AE1045" s="13">
        <v>40.799999999999997</v>
      </c>
      <c r="AF1045" s="13">
        <v>40.9</v>
      </c>
      <c r="AG1045" s="13">
        <v>41.1</v>
      </c>
      <c r="AH1045" s="13">
        <v>41</v>
      </c>
      <c r="AI1045" s="13">
        <v>40.799999999999997</v>
      </c>
      <c r="AJ1045" s="13">
        <v>40.799999999999997</v>
      </c>
      <c r="AK1045" s="13">
        <v>40.6</v>
      </c>
      <c r="AL1045" s="13">
        <v>40.6</v>
      </c>
    </row>
    <row r="1046" spans="1:38" x14ac:dyDescent="0.2">
      <c r="A1046" s="11" t="s">
        <v>327</v>
      </c>
      <c r="B1046" s="12" t="s">
        <v>334</v>
      </c>
      <c r="C1046" s="12" t="s">
        <v>334</v>
      </c>
      <c r="D1046" s="12" t="s">
        <v>334</v>
      </c>
      <c r="E1046" s="12" t="s">
        <v>334</v>
      </c>
      <c r="F1046" s="12" t="s">
        <v>334</v>
      </c>
      <c r="G1046" s="12" t="s">
        <v>334</v>
      </c>
      <c r="H1046" s="12" t="s">
        <v>334</v>
      </c>
      <c r="I1046" s="12" t="s">
        <v>334</v>
      </c>
      <c r="J1046" s="12" t="s">
        <v>334</v>
      </c>
      <c r="K1046" s="12" t="s">
        <v>334</v>
      </c>
      <c r="L1046" s="12" t="s">
        <v>334</v>
      </c>
      <c r="M1046" s="12" t="s">
        <v>334</v>
      </c>
      <c r="N1046" s="13">
        <v>48.4</v>
      </c>
      <c r="O1046" s="13">
        <v>49.8</v>
      </c>
      <c r="P1046" s="13">
        <v>48.6</v>
      </c>
      <c r="Q1046" s="13">
        <v>48.2</v>
      </c>
      <c r="R1046" s="13">
        <v>49</v>
      </c>
      <c r="S1046" s="13">
        <v>49.5</v>
      </c>
      <c r="T1046" s="13">
        <v>48.8</v>
      </c>
      <c r="U1046" s="13">
        <v>47.5</v>
      </c>
      <c r="V1046" s="13">
        <v>47.5</v>
      </c>
      <c r="W1046" s="13">
        <v>46.9</v>
      </c>
      <c r="X1046" s="13">
        <v>47.2</v>
      </c>
      <c r="Y1046" s="13">
        <v>47.1</v>
      </c>
      <c r="Z1046" s="13">
        <v>46.7</v>
      </c>
      <c r="AA1046" s="13">
        <v>45.6</v>
      </c>
      <c r="AB1046" s="13">
        <v>43.4</v>
      </c>
      <c r="AC1046" s="13">
        <v>43</v>
      </c>
      <c r="AD1046" s="13">
        <v>43.8</v>
      </c>
      <c r="AE1046" s="13">
        <v>43.5</v>
      </c>
      <c r="AF1046" s="13">
        <v>43.7</v>
      </c>
      <c r="AG1046" s="13">
        <v>43.7</v>
      </c>
      <c r="AH1046" s="13">
        <v>43.8</v>
      </c>
      <c r="AI1046" s="13">
        <v>43.2</v>
      </c>
      <c r="AJ1046" s="13">
        <v>42.8</v>
      </c>
      <c r="AK1046" s="13">
        <v>42.9</v>
      </c>
      <c r="AL1046" s="13">
        <v>42.7</v>
      </c>
    </row>
    <row r="1047" spans="1:38" x14ac:dyDescent="0.2">
      <c r="A1047" s="11" t="s">
        <v>328</v>
      </c>
      <c r="B1047" s="12" t="s">
        <v>334</v>
      </c>
      <c r="C1047" s="12" t="s">
        <v>334</v>
      </c>
      <c r="D1047" s="12" t="s">
        <v>334</v>
      </c>
      <c r="E1047" s="12" t="s">
        <v>334</v>
      </c>
      <c r="F1047" s="12" t="s">
        <v>334</v>
      </c>
      <c r="G1047" s="12" t="s">
        <v>334</v>
      </c>
      <c r="H1047" s="12" t="s">
        <v>334</v>
      </c>
      <c r="I1047" s="12" t="s">
        <v>334</v>
      </c>
      <c r="J1047" s="12" t="s">
        <v>334</v>
      </c>
      <c r="K1047" s="12" t="s">
        <v>334</v>
      </c>
      <c r="L1047" s="12" t="s">
        <v>334</v>
      </c>
      <c r="M1047" s="12" t="s">
        <v>334</v>
      </c>
      <c r="N1047" s="13">
        <v>38</v>
      </c>
      <c r="O1047" s="13">
        <v>39.1</v>
      </c>
      <c r="P1047" s="13">
        <v>39</v>
      </c>
      <c r="Q1047" s="13">
        <v>38.799999999999997</v>
      </c>
      <c r="R1047" s="13">
        <v>38.799999999999997</v>
      </c>
      <c r="S1047" s="13">
        <v>38.5</v>
      </c>
      <c r="T1047" s="13">
        <v>38.299999999999997</v>
      </c>
      <c r="U1047" s="13">
        <v>38.299999999999997</v>
      </c>
      <c r="V1047" s="13">
        <v>36.9</v>
      </c>
      <c r="W1047" s="13">
        <v>36.700000000000003</v>
      </c>
      <c r="X1047" s="13">
        <v>36.9</v>
      </c>
      <c r="Y1047" s="13">
        <v>36.9</v>
      </c>
      <c r="Z1047" s="13">
        <v>36.700000000000003</v>
      </c>
      <c r="AA1047" s="13">
        <v>36.5</v>
      </c>
      <c r="AB1047" s="13">
        <v>36.4</v>
      </c>
      <c r="AC1047" s="13">
        <v>36.200000000000003</v>
      </c>
      <c r="AD1047" s="13">
        <v>36.299999999999997</v>
      </c>
      <c r="AE1047" s="13">
        <v>36.200000000000003</v>
      </c>
      <c r="AF1047" s="13">
        <v>36.200000000000003</v>
      </c>
      <c r="AG1047" s="13">
        <v>36.4</v>
      </c>
      <c r="AH1047" s="13">
        <v>35.9</v>
      </c>
      <c r="AI1047" s="13">
        <v>36</v>
      </c>
      <c r="AJ1047" s="13">
        <v>36</v>
      </c>
      <c r="AK1047" s="13">
        <v>36</v>
      </c>
      <c r="AL1047" s="13">
        <v>35.799999999999997</v>
      </c>
    </row>
    <row r="1048" spans="1:38" x14ac:dyDescent="0.2">
      <c r="A1048" s="11" t="s">
        <v>329</v>
      </c>
      <c r="B1048" s="12" t="s">
        <v>334</v>
      </c>
      <c r="C1048" s="12" t="s">
        <v>334</v>
      </c>
      <c r="D1048" s="12" t="s">
        <v>334</v>
      </c>
      <c r="E1048" s="12" t="s">
        <v>334</v>
      </c>
      <c r="F1048" s="12" t="s">
        <v>334</v>
      </c>
      <c r="G1048" s="12" t="s">
        <v>334</v>
      </c>
      <c r="H1048" s="12" t="s">
        <v>334</v>
      </c>
      <c r="I1048" s="12" t="s">
        <v>334</v>
      </c>
      <c r="J1048" s="12" t="s">
        <v>334</v>
      </c>
      <c r="K1048" s="12" t="s">
        <v>334</v>
      </c>
      <c r="L1048" s="12" t="s">
        <v>334</v>
      </c>
      <c r="M1048" s="12" t="s">
        <v>334</v>
      </c>
      <c r="N1048" s="12" t="s">
        <v>334</v>
      </c>
      <c r="O1048" s="13">
        <v>41.7</v>
      </c>
      <c r="P1048" s="13">
        <v>42.1</v>
      </c>
      <c r="Q1048" s="13">
        <v>41.8</v>
      </c>
      <c r="R1048" s="13">
        <v>41.9</v>
      </c>
      <c r="S1048" s="13">
        <v>41.4</v>
      </c>
      <c r="T1048" s="13">
        <v>40.799999999999997</v>
      </c>
      <c r="U1048" s="13">
        <v>40.799999999999997</v>
      </c>
      <c r="V1048" s="13">
        <v>40.700000000000003</v>
      </c>
      <c r="W1048" s="13">
        <v>40.6</v>
      </c>
      <c r="X1048" s="13">
        <v>40.6</v>
      </c>
      <c r="Y1048" s="13">
        <v>40.299999999999997</v>
      </c>
      <c r="Z1048" s="13">
        <v>40.4</v>
      </c>
      <c r="AA1048" s="13">
        <v>40.299999999999997</v>
      </c>
      <c r="AB1048" s="13">
        <v>40.1</v>
      </c>
      <c r="AC1048" s="13">
        <v>40.5</v>
      </c>
      <c r="AD1048" s="13">
        <v>40.4</v>
      </c>
      <c r="AE1048" s="13">
        <v>40.200000000000003</v>
      </c>
      <c r="AF1048" s="13">
        <v>40.1</v>
      </c>
      <c r="AG1048" s="13">
        <v>39.700000000000003</v>
      </c>
      <c r="AH1048" s="13">
        <v>39.6</v>
      </c>
      <c r="AI1048" s="13">
        <v>39.4</v>
      </c>
      <c r="AJ1048" s="13">
        <v>39.299999999999997</v>
      </c>
      <c r="AK1048" s="13">
        <v>39.299999999999997</v>
      </c>
      <c r="AL1048" s="13">
        <v>39.200000000000003</v>
      </c>
    </row>
    <row r="1049" spans="1:38" x14ac:dyDescent="0.2">
      <c r="A1049" s="11" t="s">
        <v>330</v>
      </c>
      <c r="B1049" s="12" t="s">
        <v>334</v>
      </c>
      <c r="C1049" s="12" t="s">
        <v>334</v>
      </c>
      <c r="D1049" s="12" t="s">
        <v>334</v>
      </c>
      <c r="E1049" s="12" t="s">
        <v>334</v>
      </c>
      <c r="F1049" s="12" t="s">
        <v>334</v>
      </c>
      <c r="G1049" s="12" t="s">
        <v>334</v>
      </c>
      <c r="H1049" s="12" t="s">
        <v>334</v>
      </c>
      <c r="I1049" s="12" t="s">
        <v>334</v>
      </c>
      <c r="J1049" s="12" t="s">
        <v>334</v>
      </c>
      <c r="K1049" s="12" t="s">
        <v>334</v>
      </c>
      <c r="L1049" s="12" t="s">
        <v>334</v>
      </c>
      <c r="M1049" s="12" t="s">
        <v>334</v>
      </c>
      <c r="N1049" s="12" t="s">
        <v>334</v>
      </c>
      <c r="O1049" s="12" t="s">
        <v>334</v>
      </c>
      <c r="P1049" s="12" t="s">
        <v>334</v>
      </c>
      <c r="Q1049" s="12" t="s">
        <v>334</v>
      </c>
      <c r="R1049" s="12" t="s">
        <v>334</v>
      </c>
      <c r="S1049" s="12" t="s">
        <v>334</v>
      </c>
      <c r="T1049" s="12" t="s">
        <v>334</v>
      </c>
      <c r="U1049" s="12" t="s">
        <v>334</v>
      </c>
      <c r="V1049" s="12" t="s">
        <v>334</v>
      </c>
      <c r="W1049" s="12" t="s">
        <v>334</v>
      </c>
      <c r="X1049" s="12" t="s">
        <v>334</v>
      </c>
      <c r="Y1049" s="12" t="s">
        <v>334</v>
      </c>
      <c r="Z1049" s="12" t="s">
        <v>334</v>
      </c>
      <c r="AA1049" s="12" t="s">
        <v>334</v>
      </c>
      <c r="AB1049" s="12" t="s">
        <v>334</v>
      </c>
      <c r="AC1049" s="12" t="s">
        <v>334</v>
      </c>
      <c r="AD1049" s="13">
        <v>43</v>
      </c>
      <c r="AE1049" s="13">
        <v>43.9</v>
      </c>
      <c r="AF1049" s="13">
        <v>44.2</v>
      </c>
      <c r="AG1049" s="13">
        <v>43.7</v>
      </c>
      <c r="AH1049" s="13">
        <v>44.4</v>
      </c>
      <c r="AI1049" s="13">
        <v>43.8</v>
      </c>
      <c r="AJ1049" s="13">
        <v>43.9</v>
      </c>
      <c r="AK1049" s="13">
        <v>45.1</v>
      </c>
      <c r="AL1049" s="13">
        <v>45.5</v>
      </c>
    </row>
    <row r="1050" spans="1:38" x14ac:dyDescent="0.2">
      <c r="A1050" s="11" t="s">
        <v>331</v>
      </c>
      <c r="B1050" s="12" t="s">
        <v>334</v>
      </c>
      <c r="C1050" s="12" t="s">
        <v>334</v>
      </c>
      <c r="D1050" s="12" t="s">
        <v>334</v>
      </c>
      <c r="E1050" s="12" t="s">
        <v>334</v>
      </c>
      <c r="F1050" s="12" t="s">
        <v>334</v>
      </c>
      <c r="G1050" s="12" t="s">
        <v>334</v>
      </c>
      <c r="H1050" s="12" t="s">
        <v>334</v>
      </c>
      <c r="I1050" s="12" t="s">
        <v>334</v>
      </c>
      <c r="J1050" s="12" t="s">
        <v>334</v>
      </c>
      <c r="K1050" s="12" t="s">
        <v>334</v>
      </c>
      <c r="L1050" s="12" t="s">
        <v>334</v>
      </c>
      <c r="M1050" s="12" t="s">
        <v>334</v>
      </c>
      <c r="N1050" s="12" t="s">
        <v>334</v>
      </c>
      <c r="O1050" s="12" t="s">
        <v>334</v>
      </c>
      <c r="P1050" s="12" t="s">
        <v>334</v>
      </c>
      <c r="Q1050" s="12" t="s">
        <v>334</v>
      </c>
      <c r="R1050" s="12" t="s">
        <v>334</v>
      </c>
      <c r="S1050" s="12" t="s">
        <v>334</v>
      </c>
      <c r="T1050" s="12" t="s">
        <v>334</v>
      </c>
      <c r="U1050" s="12" t="s">
        <v>334</v>
      </c>
      <c r="V1050" s="12" t="s">
        <v>334</v>
      </c>
      <c r="W1050" s="12" t="s">
        <v>334</v>
      </c>
      <c r="X1050" s="12" t="s">
        <v>334</v>
      </c>
      <c r="Y1050" s="13">
        <v>44.7</v>
      </c>
      <c r="Z1050" s="13">
        <v>44.4</v>
      </c>
      <c r="AA1050" s="13">
        <v>44.8</v>
      </c>
      <c r="AB1050" s="13">
        <v>44.4</v>
      </c>
      <c r="AC1050" s="13">
        <v>44</v>
      </c>
      <c r="AD1050" s="13">
        <v>43.2</v>
      </c>
      <c r="AE1050" s="13">
        <v>42.7</v>
      </c>
      <c r="AF1050" s="13">
        <v>42.7</v>
      </c>
      <c r="AG1050" s="13">
        <v>42.3</v>
      </c>
      <c r="AH1050" s="13">
        <v>42.2</v>
      </c>
      <c r="AI1050" s="13">
        <v>42.2</v>
      </c>
      <c r="AJ1050" s="13">
        <v>43</v>
      </c>
      <c r="AK1050" s="13">
        <v>42.7</v>
      </c>
      <c r="AL1050" s="13">
        <v>41.9</v>
      </c>
    </row>
    <row r="1051" spans="1:38" x14ac:dyDescent="0.2">
      <c r="A1051" s="11" t="s">
        <v>332</v>
      </c>
      <c r="B1051" s="12" t="s">
        <v>334</v>
      </c>
      <c r="C1051" s="12" t="s">
        <v>334</v>
      </c>
      <c r="D1051" s="12" t="s">
        <v>334</v>
      </c>
      <c r="E1051" s="12" t="s">
        <v>334</v>
      </c>
      <c r="F1051" s="12" t="s">
        <v>334</v>
      </c>
      <c r="G1051" s="12" t="s">
        <v>334</v>
      </c>
      <c r="H1051" s="12" t="s">
        <v>334</v>
      </c>
      <c r="I1051" s="12" t="s">
        <v>334</v>
      </c>
      <c r="J1051" s="12" t="s">
        <v>334</v>
      </c>
      <c r="K1051" s="12" t="s">
        <v>334</v>
      </c>
      <c r="L1051" s="12" t="s">
        <v>334</v>
      </c>
      <c r="M1051" s="12" t="s">
        <v>334</v>
      </c>
      <c r="N1051" s="12" t="s">
        <v>334</v>
      </c>
      <c r="O1051" s="12" t="s">
        <v>334</v>
      </c>
      <c r="P1051" s="12" t="s">
        <v>334</v>
      </c>
      <c r="Q1051" s="12" t="s">
        <v>334</v>
      </c>
      <c r="R1051" s="12" t="s">
        <v>334</v>
      </c>
      <c r="S1051" s="12" t="s">
        <v>334</v>
      </c>
      <c r="T1051" s="12" t="s">
        <v>334</v>
      </c>
      <c r="U1051" s="12" t="s">
        <v>334</v>
      </c>
      <c r="V1051" s="12" t="s">
        <v>334</v>
      </c>
      <c r="W1051" s="12" t="s">
        <v>334</v>
      </c>
      <c r="X1051" s="12" t="s">
        <v>334</v>
      </c>
      <c r="Y1051" s="12" t="s">
        <v>334</v>
      </c>
      <c r="Z1051" s="12" t="s">
        <v>334</v>
      </c>
      <c r="AA1051" s="12" t="s">
        <v>334</v>
      </c>
      <c r="AB1051" s="12" t="s">
        <v>334</v>
      </c>
      <c r="AC1051" s="13">
        <v>43.7</v>
      </c>
      <c r="AD1051" s="13">
        <v>43.7</v>
      </c>
      <c r="AE1051" s="13">
        <v>44.6</v>
      </c>
      <c r="AF1051" s="13">
        <v>43.9</v>
      </c>
      <c r="AG1051" s="13">
        <v>44</v>
      </c>
      <c r="AH1051" s="13">
        <v>44.8</v>
      </c>
      <c r="AI1051" s="13">
        <v>44.5</v>
      </c>
      <c r="AJ1051" s="13">
        <v>44</v>
      </c>
      <c r="AK1051" s="13">
        <v>43.8</v>
      </c>
      <c r="AL1051" s="13">
        <v>43.6</v>
      </c>
    </row>
    <row r="1052" spans="1:38" x14ac:dyDescent="0.2">
      <c r="A1052" s="11" t="s">
        <v>333</v>
      </c>
      <c r="B1052" s="12" t="s">
        <v>334</v>
      </c>
      <c r="C1052" s="12" t="s">
        <v>334</v>
      </c>
      <c r="D1052" s="12" t="s">
        <v>334</v>
      </c>
      <c r="E1052" s="12" t="s">
        <v>334</v>
      </c>
      <c r="F1052" s="12" t="s">
        <v>334</v>
      </c>
      <c r="G1052" s="12" t="s">
        <v>334</v>
      </c>
      <c r="H1052" s="12" t="s">
        <v>334</v>
      </c>
      <c r="I1052" s="12" t="s">
        <v>334</v>
      </c>
      <c r="J1052" s="12" t="s">
        <v>334</v>
      </c>
      <c r="K1052" s="12" t="s">
        <v>334</v>
      </c>
      <c r="L1052" s="12" t="s">
        <v>334</v>
      </c>
      <c r="M1052" s="12" t="s">
        <v>334</v>
      </c>
      <c r="N1052" s="12" t="s">
        <v>334</v>
      </c>
      <c r="O1052" s="12" t="s">
        <v>334</v>
      </c>
      <c r="P1052" s="12" t="s">
        <v>334</v>
      </c>
      <c r="Q1052" s="12" t="s">
        <v>334</v>
      </c>
      <c r="R1052" s="12" t="s">
        <v>334</v>
      </c>
      <c r="S1052" s="12" t="s">
        <v>334</v>
      </c>
      <c r="T1052" s="12" t="s">
        <v>334</v>
      </c>
      <c r="U1052" s="12" t="s">
        <v>334</v>
      </c>
      <c r="V1052" s="12" t="s">
        <v>334</v>
      </c>
      <c r="W1052" s="12" t="s">
        <v>334</v>
      </c>
      <c r="X1052" s="12" t="s">
        <v>334</v>
      </c>
      <c r="Y1052" s="13">
        <v>54.9</v>
      </c>
      <c r="Z1052" s="13">
        <v>53.7</v>
      </c>
      <c r="AA1052" s="13">
        <v>53.2</v>
      </c>
      <c r="AB1052" s="13">
        <v>52.3</v>
      </c>
      <c r="AC1052" s="13">
        <v>52.2</v>
      </c>
      <c r="AD1052" s="13">
        <v>51.9</v>
      </c>
      <c r="AE1052" s="13">
        <v>51.3</v>
      </c>
      <c r="AF1052" s="13">
        <v>50.8</v>
      </c>
      <c r="AG1052" s="13">
        <v>50.3</v>
      </c>
      <c r="AH1052" s="13">
        <v>49.9</v>
      </c>
      <c r="AI1052" s="13">
        <v>49.1</v>
      </c>
      <c r="AJ1052" s="13">
        <v>48.8</v>
      </c>
      <c r="AK1052" s="13">
        <v>47.9</v>
      </c>
      <c r="AL1052" s="13">
        <v>47.5</v>
      </c>
    </row>
    <row r="1053" spans="1:38" ht="14.25" x14ac:dyDescent="0.2">
      <c r="A1053" s="9"/>
      <c r="B1053" s="9"/>
      <c r="C1053" s="9"/>
      <c r="D1053" s="9"/>
      <c r="E1053" s="9"/>
      <c r="F1053" s="9"/>
      <c r="G1053" s="9"/>
      <c r="H1053" s="9"/>
      <c r="I1053" s="9"/>
      <c r="J1053" s="9"/>
      <c r="K1053" s="9"/>
      <c r="L1053" s="9"/>
      <c r="M1053" s="9"/>
      <c r="N1053" s="9"/>
      <c r="O1053" s="9"/>
      <c r="P1053" s="9"/>
      <c r="Q1053" s="9"/>
      <c r="R1053" s="9"/>
      <c r="S1053" s="9"/>
      <c r="T1053" s="9"/>
      <c r="U1053" s="9"/>
      <c r="V1053" s="9"/>
      <c r="W1053" s="9"/>
      <c r="X1053" s="9"/>
      <c r="Y1053" s="9"/>
      <c r="Z1053" s="9"/>
      <c r="AA1053" s="9"/>
      <c r="AB1053" s="9"/>
      <c r="AC1053" s="9"/>
      <c r="AD1053" s="9"/>
      <c r="AE1053" s="9"/>
      <c r="AF1053" s="9"/>
      <c r="AG1053" s="9"/>
      <c r="AH1053" s="9"/>
      <c r="AI1053" s="9"/>
      <c r="AJ1053" s="9"/>
      <c r="AK1053" s="9"/>
      <c r="AL1053" s="9"/>
    </row>
    <row r="1054" spans="1:38" ht="14.25" x14ac:dyDescent="0.2">
      <c r="A1054" s="8" t="s">
        <v>335</v>
      </c>
      <c r="B1054" s="9"/>
      <c r="C1054" s="9"/>
      <c r="D1054" s="9"/>
      <c r="E1054" s="9"/>
      <c r="F1054" s="9"/>
      <c r="G1054" s="9"/>
      <c r="H1054" s="9"/>
      <c r="I1054" s="9"/>
      <c r="J1054" s="9"/>
      <c r="K1054" s="9"/>
      <c r="L1054" s="9"/>
      <c r="M1054" s="9"/>
      <c r="N1054" s="9"/>
      <c r="O1054" s="9"/>
      <c r="P1054" s="9"/>
      <c r="Q1054" s="9"/>
      <c r="R1054" s="9"/>
      <c r="S1054" s="9"/>
      <c r="T1054" s="9"/>
      <c r="U1054" s="9"/>
      <c r="V1054" s="9"/>
      <c r="W1054" s="9"/>
      <c r="X1054" s="9"/>
      <c r="Y1054" s="9"/>
      <c r="Z1054" s="9"/>
      <c r="AA1054" s="9"/>
      <c r="AB1054" s="9"/>
      <c r="AC1054" s="9"/>
      <c r="AD1054" s="9"/>
      <c r="AE1054" s="9"/>
      <c r="AF1054" s="9"/>
      <c r="AG1054" s="9"/>
      <c r="AH1054" s="9"/>
      <c r="AI1054" s="9"/>
      <c r="AJ1054" s="9"/>
      <c r="AK1054" s="9"/>
      <c r="AL1054" s="9"/>
    </row>
    <row r="1055" spans="1:38" ht="14.25" x14ac:dyDescent="0.2">
      <c r="A1055" s="8" t="s">
        <v>334</v>
      </c>
      <c r="B1055" s="8" t="s">
        <v>336</v>
      </c>
      <c r="C1055" s="9"/>
      <c r="D1055" s="9"/>
      <c r="E1055" s="9"/>
      <c r="F1055" s="9"/>
      <c r="G1055" s="9"/>
      <c r="H1055" s="9"/>
      <c r="I1055" s="9"/>
      <c r="J1055" s="9"/>
      <c r="K1055" s="9"/>
      <c r="L1055" s="9"/>
      <c r="M1055" s="9"/>
      <c r="N1055" s="9"/>
      <c r="O1055" s="9"/>
      <c r="P1055" s="9"/>
      <c r="Q1055" s="9"/>
      <c r="R1055" s="9"/>
      <c r="S1055" s="9"/>
      <c r="T1055" s="9"/>
      <c r="U1055" s="9"/>
      <c r="V1055" s="9"/>
      <c r="W1055" s="9"/>
      <c r="X1055" s="9"/>
      <c r="Y1055" s="9"/>
      <c r="Z1055" s="9"/>
      <c r="AA1055" s="9"/>
      <c r="AB1055" s="9"/>
      <c r="AC1055" s="9"/>
      <c r="AD1055" s="9"/>
      <c r="AE1055" s="9"/>
      <c r="AF1055" s="9"/>
      <c r="AG1055" s="9"/>
      <c r="AH1055" s="9"/>
      <c r="AI1055" s="9"/>
      <c r="AJ1055" s="9"/>
      <c r="AK1055" s="9"/>
      <c r="AL1055" s="9"/>
    </row>
    <row r="1056" spans="1:38" ht="14.25" x14ac:dyDescent="0.2">
      <c r="A1056" s="9"/>
      <c r="B1056" s="9"/>
      <c r="C1056" s="9"/>
      <c r="D1056" s="9"/>
      <c r="E1056" s="9"/>
      <c r="F1056" s="9"/>
      <c r="G1056" s="9"/>
      <c r="H1056" s="9"/>
      <c r="I1056" s="9"/>
      <c r="J1056" s="9"/>
      <c r="K1056" s="9"/>
      <c r="L1056" s="9"/>
      <c r="M1056" s="9"/>
      <c r="N1056" s="9"/>
      <c r="O1056" s="9"/>
      <c r="P1056" s="9"/>
      <c r="Q1056" s="9"/>
      <c r="R1056" s="9"/>
      <c r="S1056" s="9"/>
      <c r="T1056" s="9"/>
      <c r="U1056" s="9"/>
      <c r="V1056" s="9"/>
      <c r="W1056" s="9"/>
      <c r="X1056" s="9"/>
      <c r="Y1056" s="9"/>
      <c r="Z1056" s="9"/>
      <c r="AA1056" s="9"/>
      <c r="AB1056" s="9"/>
      <c r="AC1056" s="9"/>
      <c r="AD1056" s="9"/>
      <c r="AE1056" s="9"/>
      <c r="AF1056" s="9"/>
      <c r="AG1056" s="9"/>
      <c r="AH1056" s="9"/>
      <c r="AI1056" s="9"/>
      <c r="AJ1056" s="9"/>
      <c r="AK1056" s="9"/>
      <c r="AL1056" s="9"/>
    </row>
    <row r="1057" spans="1:38" ht="14.25" x14ac:dyDescent="0.2">
      <c r="A1057" s="8" t="s">
        <v>249</v>
      </c>
      <c r="B1057" s="8" t="s">
        <v>344</v>
      </c>
      <c r="C1057" s="9"/>
      <c r="D1057" s="9"/>
      <c r="E1057" s="9"/>
      <c r="F1057" s="9"/>
      <c r="G1057" s="9"/>
      <c r="H1057" s="9"/>
      <c r="I1057" s="9"/>
      <c r="J1057" s="9"/>
      <c r="K1057" s="9"/>
      <c r="L1057" s="9"/>
      <c r="M1057" s="9"/>
      <c r="N1057" s="9"/>
      <c r="O1057" s="9"/>
      <c r="P1057" s="9"/>
      <c r="Q1057" s="9"/>
      <c r="R1057" s="9"/>
      <c r="S1057" s="9"/>
      <c r="T1057" s="9"/>
      <c r="U1057" s="9"/>
      <c r="V1057" s="9"/>
      <c r="W1057" s="9"/>
      <c r="X1057" s="9"/>
      <c r="Y1057" s="9"/>
      <c r="Z1057" s="9"/>
      <c r="AA1057" s="9"/>
      <c r="AB1057" s="9"/>
      <c r="AC1057" s="9"/>
      <c r="AD1057" s="9"/>
      <c r="AE1057" s="9"/>
      <c r="AF1057" s="9"/>
      <c r="AG1057" s="9"/>
      <c r="AH1057" s="9"/>
      <c r="AI1057" s="9"/>
      <c r="AJ1057" s="9"/>
      <c r="AK1057" s="9"/>
      <c r="AL1057" s="9"/>
    </row>
    <row r="1058" spans="1:38" ht="14.25" x14ac:dyDescent="0.2">
      <c r="A1058" s="8" t="s">
        <v>251</v>
      </c>
      <c r="B1058" s="8" t="s">
        <v>250</v>
      </c>
      <c r="C1058" s="9"/>
      <c r="D1058" s="9"/>
      <c r="E1058" s="9"/>
      <c r="F1058" s="9"/>
      <c r="G1058" s="9"/>
      <c r="H1058" s="9"/>
      <c r="I1058" s="9"/>
      <c r="J1058" s="9"/>
      <c r="K1058" s="9"/>
      <c r="L1058" s="9"/>
      <c r="M1058" s="9"/>
      <c r="N1058" s="9"/>
      <c r="O1058" s="9"/>
      <c r="P1058" s="9"/>
      <c r="Q1058" s="9"/>
      <c r="R1058" s="9"/>
      <c r="S1058" s="9"/>
      <c r="T1058" s="9"/>
      <c r="U1058" s="9"/>
      <c r="V1058" s="9"/>
      <c r="W1058" s="9"/>
      <c r="X1058" s="9"/>
      <c r="Y1058" s="9"/>
      <c r="Z1058" s="9"/>
      <c r="AA1058" s="9"/>
      <c r="AB1058" s="9"/>
      <c r="AC1058" s="9"/>
      <c r="AD1058" s="9"/>
      <c r="AE1058" s="9"/>
      <c r="AF1058" s="9"/>
      <c r="AG1058" s="9"/>
      <c r="AH1058" s="9"/>
      <c r="AI1058" s="9"/>
      <c r="AJ1058" s="9"/>
      <c r="AK1058" s="9"/>
      <c r="AL1058" s="9"/>
    </row>
    <row r="1059" spans="1:38" ht="14.25" x14ac:dyDescent="0.2">
      <c r="A1059" s="8" t="s">
        <v>252</v>
      </c>
      <c r="B1059" s="8" t="s">
        <v>253</v>
      </c>
      <c r="C1059" s="9"/>
      <c r="D1059" s="9"/>
      <c r="E1059" s="9"/>
      <c r="F1059" s="9"/>
      <c r="G1059" s="9"/>
      <c r="H1059" s="9"/>
      <c r="I1059" s="9"/>
      <c r="J1059" s="9"/>
      <c r="K1059" s="9"/>
      <c r="L1059" s="9"/>
      <c r="M1059" s="9"/>
      <c r="N1059" s="9"/>
      <c r="O1059" s="9"/>
      <c r="P1059" s="9"/>
      <c r="Q1059" s="9"/>
      <c r="R1059" s="9"/>
      <c r="S1059" s="9"/>
      <c r="T1059" s="9"/>
      <c r="U1059" s="9"/>
      <c r="V1059" s="9"/>
      <c r="W1059" s="9"/>
      <c r="X1059" s="9"/>
      <c r="Y1059" s="9"/>
      <c r="Z1059" s="9"/>
      <c r="AA1059" s="9"/>
      <c r="AB1059" s="9"/>
      <c r="AC1059" s="9"/>
      <c r="AD1059" s="9"/>
      <c r="AE1059" s="9"/>
      <c r="AF1059" s="9"/>
      <c r="AG1059" s="9"/>
      <c r="AH1059" s="9"/>
      <c r="AI1059" s="9"/>
      <c r="AJ1059" s="9"/>
      <c r="AK1059" s="9"/>
      <c r="AL1059" s="9"/>
    </row>
    <row r="1060" spans="1:38" ht="14.25" x14ac:dyDescent="0.2">
      <c r="A1060" s="8" t="s">
        <v>254</v>
      </c>
      <c r="B1060" s="8" t="s">
        <v>337</v>
      </c>
      <c r="C1060" s="9"/>
      <c r="D1060" s="9"/>
      <c r="E1060" s="9"/>
      <c r="F1060" s="9"/>
      <c r="G1060" s="9"/>
      <c r="H1060" s="9"/>
      <c r="I1060" s="9"/>
      <c r="J1060" s="9"/>
      <c r="K1060" s="9"/>
      <c r="L1060" s="9"/>
      <c r="M1060" s="9"/>
      <c r="N1060" s="9"/>
      <c r="O1060" s="9"/>
      <c r="P1060" s="9"/>
      <c r="Q1060" s="9"/>
      <c r="R1060" s="9"/>
      <c r="S1060" s="9"/>
      <c r="T1060" s="9"/>
      <c r="U1060" s="9"/>
      <c r="V1060" s="9"/>
      <c r="W1060" s="9"/>
      <c r="X1060" s="9"/>
      <c r="Y1060" s="9"/>
      <c r="Z1060" s="9"/>
      <c r="AA1060" s="9"/>
      <c r="AB1060" s="9"/>
      <c r="AC1060" s="9"/>
      <c r="AD1060" s="9"/>
      <c r="AE1060" s="9"/>
      <c r="AF1060" s="9"/>
      <c r="AG1060" s="9"/>
      <c r="AH1060" s="9"/>
      <c r="AI1060" s="9"/>
      <c r="AJ1060" s="9"/>
      <c r="AK1060" s="9"/>
      <c r="AL1060" s="9"/>
    </row>
    <row r="1061" spans="1:38" ht="14.25" x14ac:dyDescent="0.2">
      <c r="A1061" s="8" t="s">
        <v>255</v>
      </c>
      <c r="B1061" s="8" t="s">
        <v>256</v>
      </c>
      <c r="C1061" s="9"/>
      <c r="D1061" s="9"/>
      <c r="E1061" s="9"/>
      <c r="F1061" s="9"/>
      <c r="G1061" s="9"/>
      <c r="H1061" s="9"/>
      <c r="I1061" s="9"/>
      <c r="J1061" s="9"/>
      <c r="K1061" s="9"/>
      <c r="L1061" s="9"/>
      <c r="M1061" s="9"/>
      <c r="N1061" s="9"/>
      <c r="O1061" s="9"/>
      <c r="P1061" s="9"/>
      <c r="Q1061" s="9"/>
      <c r="R1061" s="9"/>
      <c r="S1061" s="9"/>
      <c r="T1061" s="9"/>
      <c r="U1061" s="9"/>
      <c r="V1061" s="9"/>
      <c r="W1061" s="9"/>
      <c r="X1061" s="9"/>
      <c r="Y1061" s="9"/>
      <c r="Z1061" s="9"/>
      <c r="AA1061" s="9"/>
      <c r="AB1061" s="9"/>
      <c r="AC1061" s="9"/>
      <c r="AD1061" s="9"/>
      <c r="AE1061" s="9"/>
      <c r="AF1061" s="9"/>
      <c r="AG1061" s="9"/>
      <c r="AH1061" s="9"/>
      <c r="AI1061" s="9"/>
      <c r="AJ1061" s="9"/>
      <c r="AK1061" s="9"/>
      <c r="AL1061" s="9"/>
    </row>
    <row r="1062" spans="1:38" ht="14.25" x14ac:dyDescent="0.2">
      <c r="A1062" s="9"/>
      <c r="B1062" s="9"/>
      <c r="C1062" s="9"/>
      <c r="D1062" s="9"/>
      <c r="E1062" s="9"/>
      <c r="F1062" s="9"/>
      <c r="G1062" s="9"/>
      <c r="H1062" s="9"/>
      <c r="I1062" s="9"/>
      <c r="J1062" s="9"/>
      <c r="K1062" s="9"/>
      <c r="L1062" s="9"/>
      <c r="M1062" s="9"/>
      <c r="N1062" s="9"/>
      <c r="O1062" s="9"/>
      <c r="P1062" s="9"/>
      <c r="Q1062" s="9"/>
      <c r="R1062" s="9"/>
      <c r="S1062" s="9"/>
      <c r="T1062" s="9"/>
      <c r="U1062" s="9"/>
      <c r="V1062" s="9"/>
      <c r="W1062" s="9"/>
      <c r="X1062" s="9"/>
      <c r="Y1062" s="9"/>
      <c r="Z1062" s="9"/>
      <c r="AA1062" s="9"/>
      <c r="AB1062" s="9"/>
      <c r="AC1062" s="9"/>
      <c r="AD1062" s="9"/>
      <c r="AE1062" s="9"/>
      <c r="AF1062" s="9"/>
      <c r="AG1062" s="9"/>
      <c r="AH1062" s="9"/>
      <c r="AI1062" s="9"/>
      <c r="AJ1062" s="9"/>
      <c r="AK1062" s="9"/>
      <c r="AL1062" s="9"/>
    </row>
    <row r="1063" spans="1:38" x14ac:dyDescent="0.2">
      <c r="A1063" s="11" t="s">
        <v>257</v>
      </c>
      <c r="B1063" s="11" t="s">
        <v>258</v>
      </c>
      <c r="C1063" s="11" t="s">
        <v>259</v>
      </c>
      <c r="D1063" s="11" t="s">
        <v>260</v>
      </c>
      <c r="E1063" s="11" t="s">
        <v>261</v>
      </c>
      <c r="F1063" s="11" t="s">
        <v>262</v>
      </c>
      <c r="G1063" s="11" t="s">
        <v>263</v>
      </c>
      <c r="H1063" s="11" t="s">
        <v>264</v>
      </c>
      <c r="I1063" s="11" t="s">
        <v>265</v>
      </c>
      <c r="J1063" s="11" t="s">
        <v>266</v>
      </c>
      <c r="K1063" s="11" t="s">
        <v>267</v>
      </c>
      <c r="L1063" s="11" t="s">
        <v>268</v>
      </c>
      <c r="M1063" s="11" t="s">
        <v>269</v>
      </c>
      <c r="N1063" s="11" t="s">
        <v>270</v>
      </c>
      <c r="O1063" s="11" t="s">
        <v>271</v>
      </c>
      <c r="P1063" s="11" t="s">
        <v>272</v>
      </c>
      <c r="Q1063" s="11" t="s">
        <v>273</v>
      </c>
      <c r="R1063" s="11" t="s">
        <v>274</v>
      </c>
      <c r="S1063" s="11" t="s">
        <v>275</v>
      </c>
      <c r="T1063" s="11" t="s">
        <v>276</v>
      </c>
      <c r="U1063" s="11" t="s">
        <v>277</v>
      </c>
      <c r="V1063" s="11" t="s">
        <v>278</v>
      </c>
      <c r="W1063" s="11" t="s">
        <v>279</v>
      </c>
      <c r="X1063" s="11" t="s">
        <v>280</v>
      </c>
      <c r="Y1063" s="11" t="s">
        <v>281</v>
      </c>
      <c r="Z1063" s="11" t="s">
        <v>282</v>
      </c>
      <c r="AA1063" s="11" t="s">
        <v>283</v>
      </c>
      <c r="AB1063" s="11" t="s">
        <v>284</v>
      </c>
      <c r="AC1063" s="11" t="s">
        <v>285</v>
      </c>
      <c r="AD1063" s="11" t="s">
        <v>286</v>
      </c>
      <c r="AE1063" s="11" t="s">
        <v>287</v>
      </c>
      <c r="AF1063" s="11" t="s">
        <v>288</v>
      </c>
      <c r="AG1063" s="11" t="s">
        <v>289</v>
      </c>
      <c r="AH1063" s="11" t="s">
        <v>290</v>
      </c>
      <c r="AI1063" s="11" t="s">
        <v>291</v>
      </c>
      <c r="AJ1063" s="11" t="s">
        <v>292</v>
      </c>
      <c r="AK1063" s="11" t="s">
        <v>293</v>
      </c>
      <c r="AL1063" s="11" t="s">
        <v>294</v>
      </c>
    </row>
    <row r="1064" spans="1:38" x14ac:dyDescent="0.2">
      <c r="A1064" s="11" t="s">
        <v>295</v>
      </c>
      <c r="B1064" s="12" t="s">
        <v>334</v>
      </c>
      <c r="C1064" s="12" t="s">
        <v>334</v>
      </c>
      <c r="D1064" s="12" t="s">
        <v>334</v>
      </c>
      <c r="E1064" s="12" t="s">
        <v>334</v>
      </c>
      <c r="F1064" s="12" t="s">
        <v>334</v>
      </c>
      <c r="G1064" s="12" t="s">
        <v>334</v>
      </c>
      <c r="H1064" s="12" t="s">
        <v>334</v>
      </c>
      <c r="I1064" s="12" t="s">
        <v>334</v>
      </c>
      <c r="J1064" s="12" t="s">
        <v>334</v>
      </c>
      <c r="K1064" s="12" t="s">
        <v>334</v>
      </c>
      <c r="L1064" s="12" t="s">
        <v>334</v>
      </c>
      <c r="M1064" s="12" t="s">
        <v>334</v>
      </c>
      <c r="N1064" s="12" t="s">
        <v>334</v>
      </c>
      <c r="O1064" s="12" t="s">
        <v>334</v>
      </c>
      <c r="P1064" s="12" t="s">
        <v>334</v>
      </c>
      <c r="Q1064" s="12" t="s">
        <v>334</v>
      </c>
      <c r="R1064" s="12" t="s">
        <v>334</v>
      </c>
      <c r="S1064" s="12" t="s">
        <v>334</v>
      </c>
      <c r="T1064" s="12" t="s">
        <v>334</v>
      </c>
      <c r="U1064" s="13">
        <v>47.3</v>
      </c>
      <c r="V1064" s="13">
        <v>47.2</v>
      </c>
      <c r="W1064" s="13">
        <v>48</v>
      </c>
      <c r="X1064" s="13">
        <v>48.1</v>
      </c>
      <c r="Y1064" s="13">
        <v>47.9</v>
      </c>
      <c r="Z1064" s="13">
        <v>47.7</v>
      </c>
      <c r="AA1064" s="13">
        <v>47.5</v>
      </c>
      <c r="AB1064" s="13">
        <v>47.1</v>
      </c>
      <c r="AC1064" s="13">
        <v>47.1</v>
      </c>
      <c r="AD1064" s="13">
        <v>46.3</v>
      </c>
      <c r="AE1064" s="13">
        <v>46.2</v>
      </c>
      <c r="AF1064" s="13">
        <v>46</v>
      </c>
      <c r="AG1064" s="13">
        <v>45.7</v>
      </c>
      <c r="AH1064" s="13">
        <v>45.6</v>
      </c>
      <c r="AI1064" s="13">
        <v>45.5</v>
      </c>
      <c r="AJ1064" s="13">
        <v>45.3</v>
      </c>
      <c r="AK1064" s="13">
        <v>45.2</v>
      </c>
      <c r="AL1064" s="13">
        <v>44.9</v>
      </c>
    </row>
    <row r="1065" spans="1:38" x14ac:dyDescent="0.2">
      <c r="A1065" s="11" t="s">
        <v>296</v>
      </c>
      <c r="B1065" s="12" t="s">
        <v>334</v>
      </c>
      <c r="C1065" s="12" t="s">
        <v>334</v>
      </c>
      <c r="D1065" s="12" t="s">
        <v>334</v>
      </c>
      <c r="E1065" s="12" t="s">
        <v>334</v>
      </c>
      <c r="F1065" s="12" t="s">
        <v>334</v>
      </c>
      <c r="G1065" s="12" t="s">
        <v>334</v>
      </c>
      <c r="H1065" s="12" t="s">
        <v>334</v>
      </c>
      <c r="I1065" s="12" t="s">
        <v>334</v>
      </c>
      <c r="J1065" s="12" t="s">
        <v>334</v>
      </c>
      <c r="K1065" s="12" t="s">
        <v>334</v>
      </c>
      <c r="L1065" s="12" t="s">
        <v>334</v>
      </c>
      <c r="M1065" s="12" t="s">
        <v>334</v>
      </c>
      <c r="N1065" s="12" t="s">
        <v>334</v>
      </c>
      <c r="O1065" s="12" t="s">
        <v>334</v>
      </c>
      <c r="P1065" s="12" t="s">
        <v>334</v>
      </c>
      <c r="Q1065" s="12" t="s">
        <v>334</v>
      </c>
      <c r="R1065" s="12" t="s">
        <v>334</v>
      </c>
      <c r="S1065" s="12" t="s">
        <v>334</v>
      </c>
      <c r="T1065" s="12" t="s">
        <v>334</v>
      </c>
      <c r="U1065" s="13">
        <v>47.3</v>
      </c>
      <c r="V1065" s="13">
        <v>47.2</v>
      </c>
      <c r="W1065" s="13">
        <v>47.7</v>
      </c>
      <c r="X1065" s="13">
        <v>47.7</v>
      </c>
      <c r="Y1065" s="13">
        <v>47.5</v>
      </c>
      <c r="Z1065" s="13">
        <v>47.4</v>
      </c>
      <c r="AA1065" s="13">
        <v>47.1</v>
      </c>
      <c r="AB1065" s="13">
        <v>46.8</v>
      </c>
      <c r="AC1065" s="13">
        <v>46.7</v>
      </c>
      <c r="AD1065" s="13">
        <v>46.3</v>
      </c>
      <c r="AE1065" s="13">
        <v>46.1</v>
      </c>
      <c r="AF1065" s="13">
        <v>45.9</v>
      </c>
      <c r="AG1065" s="13">
        <v>45.8</v>
      </c>
      <c r="AH1065" s="13">
        <v>45.6</v>
      </c>
      <c r="AI1065" s="13">
        <v>45.5</v>
      </c>
      <c r="AJ1065" s="13">
        <v>45.2</v>
      </c>
      <c r="AK1065" s="13">
        <v>44.9</v>
      </c>
      <c r="AL1065" s="13">
        <v>44.8</v>
      </c>
    </row>
    <row r="1066" spans="1:38" x14ac:dyDescent="0.2">
      <c r="A1066" s="11" t="s">
        <v>297</v>
      </c>
      <c r="B1066" s="12" t="s">
        <v>334</v>
      </c>
      <c r="C1066" s="12" t="s">
        <v>334</v>
      </c>
      <c r="D1066" s="12" t="s">
        <v>334</v>
      </c>
      <c r="E1066" s="12" t="s">
        <v>334</v>
      </c>
      <c r="F1066" s="12" t="s">
        <v>334</v>
      </c>
      <c r="G1066" s="12" t="s">
        <v>334</v>
      </c>
      <c r="H1066" s="12" t="s">
        <v>334</v>
      </c>
      <c r="I1066" s="12" t="s">
        <v>334</v>
      </c>
      <c r="J1066" s="12" t="s">
        <v>334</v>
      </c>
      <c r="K1066" s="12" t="s">
        <v>334</v>
      </c>
      <c r="L1066" s="12" t="s">
        <v>334</v>
      </c>
      <c r="M1066" s="12" t="s">
        <v>334</v>
      </c>
      <c r="N1066" s="13">
        <v>48.8</v>
      </c>
      <c r="O1066" s="13">
        <v>48.9</v>
      </c>
      <c r="P1066" s="13">
        <v>48.8</v>
      </c>
      <c r="Q1066" s="13">
        <v>48.7</v>
      </c>
      <c r="R1066" s="13">
        <v>48.4</v>
      </c>
      <c r="S1066" s="13">
        <v>47.9</v>
      </c>
      <c r="T1066" s="13">
        <v>48</v>
      </c>
      <c r="U1066" s="13">
        <v>47.5</v>
      </c>
      <c r="V1066" s="13">
        <v>47.3</v>
      </c>
      <c r="W1066" s="13">
        <v>47.9</v>
      </c>
      <c r="X1066" s="13">
        <v>48</v>
      </c>
      <c r="Y1066" s="13">
        <v>47.8</v>
      </c>
      <c r="Z1066" s="13">
        <v>47.7</v>
      </c>
      <c r="AA1066" s="13">
        <v>47.5</v>
      </c>
      <c r="AB1066" s="13">
        <v>47.2</v>
      </c>
      <c r="AC1066" s="13">
        <v>47.1</v>
      </c>
      <c r="AD1066" s="13">
        <v>46.8</v>
      </c>
      <c r="AE1066" s="13">
        <v>46.6</v>
      </c>
      <c r="AF1066" s="13">
        <v>46.4</v>
      </c>
      <c r="AG1066" s="13">
        <v>46.2</v>
      </c>
      <c r="AH1066" s="13">
        <v>46.2</v>
      </c>
      <c r="AI1066" s="13">
        <v>46.1</v>
      </c>
      <c r="AJ1066" s="13">
        <v>45.7</v>
      </c>
      <c r="AK1066" s="13">
        <v>45.4</v>
      </c>
      <c r="AL1066" s="13">
        <v>45.2</v>
      </c>
    </row>
    <row r="1067" spans="1:38" x14ac:dyDescent="0.2">
      <c r="A1067" s="11" t="s">
        <v>298</v>
      </c>
      <c r="B1067" s="12" t="s">
        <v>334</v>
      </c>
      <c r="C1067" s="12" t="s">
        <v>334</v>
      </c>
      <c r="D1067" s="12" t="s">
        <v>334</v>
      </c>
      <c r="E1067" s="12" t="s">
        <v>334</v>
      </c>
      <c r="F1067" s="12" t="s">
        <v>334</v>
      </c>
      <c r="G1067" s="12" t="s">
        <v>334</v>
      </c>
      <c r="H1067" s="12" t="s">
        <v>334</v>
      </c>
      <c r="I1067" s="12" t="s">
        <v>334</v>
      </c>
      <c r="J1067" s="12" t="s">
        <v>334</v>
      </c>
      <c r="K1067" s="12" t="s">
        <v>334</v>
      </c>
      <c r="L1067" s="12" t="s">
        <v>334</v>
      </c>
      <c r="M1067" s="12" t="s">
        <v>334</v>
      </c>
      <c r="N1067" s="12" t="s">
        <v>334</v>
      </c>
      <c r="O1067" s="12" t="s">
        <v>334</v>
      </c>
      <c r="P1067" s="12" t="s">
        <v>334</v>
      </c>
      <c r="Q1067" s="12" t="s">
        <v>334</v>
      </c>
      <c r="R1067" s="12" t="s">
        <v>334</v>
      </c>
      <c r="S1067" s="13">
        <v>47.9</v>
      </c>
      <c r="T1067" s="13">
        <v>47.8</v>
      </c>
      <c r="U1067" s="13">
        <v>47.4</v>
      </c>
      <c r="V1067" s="13">
        <v>47.2</v>
      </c>
      <c r="W1067" s="13">
        <v>48.2</v>
      </c>
      <c r="X1067" s="13">
        <v>48.6</v>
      </c>
      <c r="Y1067" s="13">
        <v>48.3</v>
      </c>
      <c r="Z1067" s="13">
        <v>48.2</v>
      </c>
      <c r="AA1067" s="13">
        <v>48</v>
      </c>
      <c r="AB1067" s="13">
        <v>47.7</v>
      </c>
      <c r="AC1067" s="13">
        <v>47.6</v>
      </c>
      <c r="AD1067" s="13">
        <v>46.9</v>
      </c>
      <c r="AE1067" s="13">
        <v>46.8</v>
      </c>
      <c r="AF1067" s="13">
        <v>46.5</v>
      </c>
      <c r="AG1067" s="13">
        <v>46.3</v>
      </c>
      <c r="AH1067" s="13">
        <v>46.2</v>
      </c>
      <c r="AI1067" s="13">
        <v>46.2</v>
      </c>
      <c r="AJ1067" s="13">
        <v>45.9</v>
      </c>
      <c r="AK1067" s="13">
        <v>45.8</v>
      </c>
      <c r="AL1067" s="13">
        <v>45.6</v>
      </c>
    </row>
    <row r="1068" spans="1:38" x14ac:dyDescent="0.2">
      <c r="A1068" s="11" t="s">
        <v>299</v>
      </c>
      <c r="B1068" s="12" t="s">
        <v>334</v>
      </c>
      <c r="C1068" s="12" t="s">
        <v>334</v>
      </c>
      <c r="D1068" s="12" t="s">
        <v>334</v>
      </c>
      <c r="E1068" s="12" t="s">
        <v>334</v>
      </c>
      <c r="F1068" s="12" t="s">
        <v>334</v>
      </c>
      <c r="G1068" s="12" t="s">
        <v>334</v>
      </c>
      <c r="H1068" s="12" t="s">
        <v>334</v>
      </c>
      <c r="I1068" s="12" t="s">
        <v>334</v>
      </c>
      <c r="J1068" s="12" t="s">
        <v>334</v>
      </c>
      <c r="K1068" s="12" t="s">
        <v>334</v>
      </c>
      <c r="L1068" s="13">
        <v>49</v>
      </c>
      <c r="M1068" s="13">
        <v>49</v>
      </c>
      <c r="N1068" s="13">
        <v>48.9</v>
      </c>
      <c r="O1068" s="13">
        <v>48.9</v>
      </c>
      <c r="P1068" s="13">
        <v>49.4</v>
      </c>
      <c r="Q1068" s="13">
        <v>50.7</v>
      </c>
      <c r="R1068" s="13">
        <v>49.8</v>
      </c>
      <c r="S1068" s="13">
        <v>49.8</v>
      </c>
      <c r="T1068" s="13">
        <v>50.3</v>
      </c>
      <c r="U1068" s="13">
        <v>50.6</v>
      </c>
      <c r="V1068" s="13">
        <v>50.1</v>
      </c>
      <c r="W1068" s="13">
        <v>48.5</v>
      </c>
      <c r="X1068" s="13">
        <v>48.9</v>
      </c>
      <c r="Y1068" s="13">
        <v>48.9</v>
      </c>
      <c r="Z1068" s="13">
        <v>48.9</v>
      </c>
      <c r="AA1068" s="13">
        <v>48.7</v>
      </c>
      <c r="AB1068" s="13">
        <v>48.1</v>
      </c>
      <c r="AC1068" s="13">
        <v>48.6</v>
      </c>
      <c r="AD1068" s="13">
        <v>48.9</v>
      </c>
      <c r="AE1068" s="13">
        <v>47.6</v>
      </c>
      <c r="AF1068" s="13">
        <v>48.3</v>
      </c>
      <c r="AG1068" s="13">
        <v>47.7</v>
      </c>
      <c r="AH1068" s="13">
        <v>47.3</v>
      </c>
      <c r="AI1068" s="13">
        <v>46.9</v>
      </c>
      <c r="AJ1068" s="13">
        <v>46.9</v>
      </c>
      <c r="AK1068" s="13">
        <v>46.9</v>
      </c>
      <c r="AL1068" s="13">
        <v>46.3</v>
      </c>
    </row>
    <row r="1069" spans="1:38" x14ac:dyDescent="0.2">
      <c r="A1069" s="11" t="s">
        <v>300</v>
      </c>
      <c r="B1069" s="12" t="s">
        <v>334</v>
      </c>
      <c r="C1069" s="12" t="s">
        <v>334</v>
      </c>
      <c r="D1069" s="12" t="s">
        <v>334</v>
      </c>
      <c r="E1069" s="12" t="s">
        <v>334</v>
      </c>
      <c r="F1069" s="12" t="s">
        <v>334</v>
      </c>
      <c r="G1069" s="12" t="s">
        <v>334</v>
      </c>
      <c r="H1069" s="12" t="s">
        <v>334</v>
      </c>
      <c r="I1069" s="12" t="s">
        <v>334</v>
      </c>
      <c r="J1069" s="12" t="s">
        <v>334</v>
      </c>
      <c r="K1069" s="12" t="s">
        <v>334</v>
      </c>
      <c r="L1069" s="12" t="s">
        <v>334</v>
      </c>
      <c r="M1069" s="12" t="s">
        <v>334</v>
      </c>
      <c r="N1069" s="12" t="s">
        <v>334</v>
      </c>
      <c r="O1069" s="12" t="s">
        <v>334</v>
      </c>
      <c r="P1069" s="12" t="s">
        <v>334</v>
      </c>
      <c r="Q1069" s="12" t="s">
        <v>334</v>
      </c>
      <c r="R1069" s="12" t="s">
        <v>334</v>
      </c>
      <c r="S1069" s="13">
        <v>43.3</v>
      </c>
      <c r="T1069" s="13">
        <v>43.5</v>
      </c>
      <c r="U1069" s="13">
        <v>44.5</v>
      </c>
      <c r="V1069" s="13">
        <v>43.1</v>
      </c>
      <c r="W1069" s="13">
        <v>43.7</v>
      </c>
      <c r="X1069" s="13">
        <v>42.8</v>
      </c>
      <c r="Y1069" s="13">
        <v>43.4</v>
      </c>
      <c r="Z1069" s="13">
        <v>43.7</v>
      </c>
      <c r="AA1069" s="13">
        <v>43.9</v>
      </c>
      <c r="AB1069" s="13">
        <v>43.2</v>
      </c>
      <c r="AC1069" s="13">
        <v>43</v>
      </c>
      <c r="AD1069" s="13">
        <v>42.4</v>
      </c>
      <c r="AE1069" s="13">
        <v>42.2</v>
      </c>
      <c r="AF1069" s="13">
        <v>42.1</v>
      </c>
      <c r="AG1069" s="13">
        <v>41.9</v>
      </c>
      <c r="AH1069" s="13">
        <v>41.8</v>
      </c>
      <c r="AI1069" s="13">
        <v>41.8</v>
      </c>
      <c r="AJ1069" s="13">
        <v>41.9</v>
      </c>
      <c r="AK1069" s="13">
        <v>41.4</v>
      </c>
      <c r="AL1069" s="13">
        <v>41.1</v>
      </c>
    </row>
    <row r="1070" spans="1:38" x14ac:dyDescent="0.2">
      <c r="A1070" s="11" t="s">
        <v>301</v>
      </c>
      <c r="B1070" s="12" t="s">
        <v>334</v>
      </c>
      <c r="C1070" s="12" t="s">
        <v>334</v>
      </c>
      <c r="D1070" s="12" t="s">
        <v>334</v>
      </c>
      <c r="E1070" s="12" t="s">
        <v>334</v>
      </c>
      <c r="F1070" s="12" t="s">
        <v>334</v>
      </c>
      <c r="G1070" s="12" t="s">
        <v>334</v>
      </c>
      <c r="H1070" s="12" t="s">
        <v>334</v>
      </c>
      <c r="I1070" s="12" t="s">
        <v>334</v>
      </c>
      <c r="J1070" s="12" t="s">
        <v>334</v>
      </c>
      <c r="K1070" s="12" t="s">
        <v>334</v>
      </c>
      <c r="L1070" s="12" t="s">
        <v>334</v>
      </c>
      <c r="M1070" s="12" t="s">
        <v>334</v>
      </c>
      <c r="N1070" s="12" t="s">
        <v>334</v>
      </c>
      <c r="O1070" s="12" t="s">
        <v>334</v>
      </c>
      <c r="P1070" s="13">
        <v>53.5</v>
      </c>
      <c r="Q1070" s="13">
        <v>53.3</v>
      </c>
      <c r="R1070" s="13">
        <v>52.1</v>
      </c>
      <c r="S1070" s="13">
        <v>52</v>
      </c>
      <c r="T1070" s="13">
        <v>50.2</v>
      </c>
      <c r="U1070" s="13">
        <v>50.3</v>
      </c>
      <c r="V1070" s="13">
        <v>50.8</v>
      </c>
      <c r="W1070" s="13">
        <v>50.6</v>
      </c>
      <c r="X1070" s="13">
        <v>49.7</v>
      </c>
      <c r="Y1070" s="13">
        <v>49.2</v>
      </c>
      <c r="Z1070" s="13">
        <v>48.9</v>
      </c>
      <c r="AA1070" s="13">
        <v>48.5</v>
      </c>
      <c r="AB1070" s="13">
        <v>48.4</v>
      </c>
      <c r="AC1070" s="13">
        <v>48.1</v>
      </c>
      <c r="AD1070" s="13">
        <v>46.9</v>
      </c>
      <c r="AE1070" s="13">
        <v>46.7</v>
      </c>
      <c r="AF1070" s="13">
        <v>46.4</v>
      </c>
      <c r="AG1070" s="13">
        <v>46</v>
      </c>
      <c r="AH1070" s="13">
        <v>45.2</v>
      </c>
      <c r="AI1070" s="13">
        <v>45.2</v>
      </c>
      <c r="AJ1070" s="13">
        <v>45.6</v>
      </c>
      <c r="AK1070" s="13">
        <v>45.1</v>
      </c>
      <c r="AL1070" s="13">
        <v>44.3</v>
      </c>
    </row>
    <row r="1071" spans="1:38" x14ac:dyDescent="0.2">
      <c r="A1071" s="11" t="s">
        <v>302</v>
      </c>
      <c r="B1071" s="12" t="s">
        <v>334</v>
      </c>
      <c r="C1071" s="12" t="s">
        <v>334</v>
      </c>
      <c r="D1071" s="12" t="s">
        <v>334</v>
      </c>
      <c r="E1071" s="12" t="s">
        <v>334</v>
      </c>
      <c r="F1071" s="12" t="s">
        <v>334</v>
      </c>
      <c r="G1071" s="12" t="s">
        <v>334</v>
      </c>
      <c r="H1071" s="12" t="s">
        <v>334</v>
      </c>
      <c r="I1071" s="12" t="s">
        <v>334</v>
      </c>
      <c r="J1071" s="12" t="s">
        <v>334</v>
      </c>
      <c r="K1071" s="13">
        <v>48.9</v>
      </c>
      <c r="L1071" s="13">
        <v>48.5</v>
      </c>
      <c r="M1071" s="13">
        <v>48.5</v>
      </c>
      <c r="N1071" s="13">
        <v>48.4</v>
      </c>
      <c r="O1071" s="13">
        <v>48.5</v>
      </c>
      <c r="P1071" s="13">
        <v>47.4</v>
      </c>
      <c r="Q1071" s="13">
        <v>46.9</v>
      </c>
      <c r="R1071" s="13">
        <v>46.9</v>
      </c>
      <c r="S1071" s="13">
        <v>49.2</v>
      </c>
      <c r="T1071" s="13">
        <v>48.2</v>
      </c>
      <c r="U1071" s="13">
        <v>48.4</v>
      </c>
      <c r="V1071" s="13">
        <v>47.4</v>
      </c>
      <c r="W1071" s="13">
        <v>47.5</v>
      </c>
      <c r="X1071" s="13">
        <v>47.3</v>
      </c>
      <c r="Y1071" s="13">
        <v>46.9</v>
      </c>
      <c r="Z1071" s="13">
        <v>44.2</v>
      </c>
      <c r="AA1071" s="13">
        <v>44.4</v>
      </c>
      <c r="AB1071" s="13">
        <v>43.8</v>
      </c>
      <c r="AC1071" s="13">
        <v>45.2</v>
      </c>
      <c r="AD1071" s="13">
        <v>43.4</v>
      </c>
      <c r="AE1071" s="13">
        <v>44.2</v>
      </c>
      <c r="AF1071" s="13">
        <v>44.4</v>
      </c>
      <c r="AG1071" s="13">
        <v>43.9</v>
      </c>
      <c r="AH1071" s="13">
        <v>44.7</v>
      </c>
      <c r="AI1071" s="13">
        <v>43.7</v>
      </c>
      <c r="AJ1071" s="13">
        <v>43</v>
      </c>
      <c r="AK1071" s="13">
        <v>42.5</v>
      </c>
      <c r="AL1071" s="13">
        <v>41.4</v>
      </c>
    </row>
    <row r="1072" spans="1:38" x14ac:dyDescent="0.2">
      <c r="A1072" s="11" t="s">
        <v>303</v>
      </c>
      <c r="B1072" s="12" t="s">
        <v>334</v>
      </c>
      <c r="C1072" s="12" t="s">
        <v>334</v>
      </c>
      <c r="D1072" s="12" t="s">
        <v>334</v>
      </c>
      <c r="E1072" s="12" t="s">
        <v>334</v>
      </c>
      <c r="F1072" s="12" t="s">
        <v>334</v>
      </c>
      <c r="G1072" s="12" t="s">
        <v>334</v>
      </c>
      <c r="H1072" s="12" t="s">
        <v>334</v>
      </c>
      <c r="I1072" s="12" t="s">
        <v>334</v>
      </c>
      <c r="J1072" s="12" t="s">
        <v>334</v>
      </c>
      <c r="K1072" s="13">
        <v>48</v>
      </c>
      <c r="L1072" s="13">
        <v>48.1</v>
      </c>
      <c r="M1072" s="13">
        <v>48.5</v>
      </c>
      <c r="N1072" s="13">
        <v>48.2</v>
      </c>
      <c r="O1072" s="13">
        <v>49.8</v>
      </c>
      <c r="P1072" s="13">
        <v>49.7</v>
      </c>
      <c r="Q1072" s="13">
        <v>49.7</v>
      </c>
      <c r="R1072" s="13">
        <v>49.8</v>
      </c>
      <c r="S1072" s="13">
        <v>49.4</v>
      </c>
      <c r="T1072" s="13">
        <v>48.9</v>
      </c>
      <c r="U1072" s="13">
        <v>48.6</v>
      </c>
      <c r="V1072" s="13">
        <v>47</v>
      </c>
      <c r="W1072" s="13">
        <v>47.5</v>
      </c>
      <c r="X1072" s="13">
        <v>47.8</v>
      </c>
      <c r="Y1072" s="13">
        <v>47.6</v>
      </c>
      <c r="Z1072" s="13">
        <v>47.4</v>
      </c>
      <c r="AA1072" s="13">
        <v>47.1</v>
      </c>
      <c r="AB1072" s="13">
        <v>47.1</v>
      </c>
      <c r="AC1072" s="13">
        <v>47</v>
      </c>
      <c r="AD1072" s="13">
        <v>46.9</v>
      </c>
      <c r="AE1072" s="13">
        <v>47</v>
      </c>
      <c r="AF1072" s="13">
        <v>46.7</v>
      </c>
      <c r="AG1072" s="13">
        <v>46.2</v>
      </c>
      <c r="AH1072" s="13">
        <v>46</v>
      </c>
      <c r="AI1072" s="13">
        <v>45.7</v>
      </c>
      <c r="AJ1072" s="13">
        <v>45.4</v>
      </c>
      <c r="AK1072" s="13">
        <v>44.9</v>
      </c>
      <c r="AL1072" s="13">
        <v>44.7</v>
      </c>
    </row>
    <row r="1073" spans="1:38" x14ac:dyDescent="0.2">
      <c r="A1073" s="11" t="s">
        <v>304</v>
      </c>
      <c r="B1073" s="12" t="s">
        <v>334</v>
      </c>
      <c r="C1073" s="12" t="s">
        <v>334</v>
      </c>
      <c r="D1073" s="12" t="s">
        <v>334</v>
      </c>
      <c r="E1073" s="12" t="s">
        <v>334</v>
      </c>
      <c r="F1073" s="12" t="s">
        <v>334</v>
      </c>
      <c r="G1073" s="12" t="s">
        <v>334</v>
      </c>
      <c r="H1073" s="12" t="s">
        <v>334</v>
      </c>
      <c r="I1073" s="12" t="s">
        <v>334</v>
      </c>
      <c r="J1073" s="12" t="s">
        <v>334</v>
      </c>
      <c r="K1073" s="12" t="s">
        <v>334</v>
      </c>
      <c r="L1073" s="12" t="s">
        <v>334</v>
      </c>
      <c r="M1073" s="12" t="s">
        <v>334</v>
      </c>
      <c r="N1073" s="12" t="s">
        <v>334</v>
      </c>
      <c r="O1073" s="12" t="s">
        <v>334</v>
      </c>
      <c r="P1073" s="13">
        <v>45.4</v>
      </c>
      <c r="Q1073" s="13">
        <v>44.3</v>
      </c>
      <c r="R1073" s="13">
        <v>43.7</v>
      </c>
      <c r="S1073" s="13">
        <v>44</v>
      </c>
      <c r="T1073" s="13">
        <v>43.7</v>
      </c>
      <c r="U1073" s="13">
        <v>43.3</v>
      </c>
      <c r="V1073" s="13">
        <v>43.4</v>
      </c>
      <c r="W1073" s="13">
        <v>42.8</v>
      </c>
      <c r="X1073" s="13">
        <v>41.9</v>
      </c>
      <c r="Y1073" s="13">
        <v>42.1</v>
      </c>
      <c r="Z1073" s="13">
        <v>41.8</v>
      </c>
      <c r="AA1073" s="13">
        <v>41.7</v>
      </c>
      <c r="AB1073" s="13">
        <v>41.1</v>
      </c>
      <c r="AC1073" s="13">
        <v>41.1</v>
      </c>
      <c r="AD1073" s="13">
        <v>40.799999999999997</v>
      </c>
      <c r="AE1073" s="13">
        <v>41.5</v>
      </c>
      <c r="AF1073" s="13">
        <v>41.2</v>
      </c>
      <c r="AG1073" s="13">
        <v>41.1</v>
      </c>
      <c r="AH1073" s="13">
        <v>41.4</v>
      </c>
      <c r="AI1073" s="13">
        <v>41.4</v>
      </c>
      <c r="AJ1073" s="13">
        <v>40.799999999999997</v>
      </c>
      <c r="AK1073" s="13">
        <v>40.700000000000003</v>
      </c>
      <c r="AL1073" s="13">
        <v>41.2</v>
      </c>
    </row>
    <row r="1074" spans="1:38" x14ac:dyDescent="0.2">
      <c r="A1074" s="11" t="s">
        <v>305</v>
      </c>
      <c r="B1074" s="12" t="s">
        <v>334</v>
      </c>
      <c r="C1074" s="12" t="s">
        <v>334</v>
      </c>
      <c r="D1074" s="12" t="s">
        <v>334</v>
      </c>
      <c r="E1074" s="12" t="s">
        <v>334</v>
      </c>
      <c r="F1074" s="12" t="s">
        <v>334</v>
      </c>
      <c r="G1074" s="12" t="s">
        <v>334</v>
      </c>
      <c r="H1074" s="12" t="s">
        <v>334</v>
      </c>
      <c r="I1074" s="12" t="s">
        <v>334</v>
      </c>
      <c r="J1074" s="12" t="s">
        <v>334</v>
      </c>
      <c r="K1074" s="13">
        <v>47.5</v>
      </c>
      <c r="L1074" s="13">
        <v>47.4</v>
      </c>
      <c r="M1074" s="13">
        <v>47.3</v>
      </c>
      <c r="N1074" s="13">
        <v>47.1</v>
      </c>
      <c r="O1074" s="13">
        <v>47.4</v>
      </c>
      <c r="P1074" s="13">
        <v>46.6</v>
      </c>
      <c r="Q1074" s="13">
        <v>54.4</v>
      </c>
      <c r="R1074" s="13">
        <v>52.6</v>
      </c>
      <c r="S1074" s="13">
        <v>51.9</v>
      </c>
      <c r="T1074" s="13">
        <v>50.8</v>
      </c>
      <c r="U1074" s="13">
        <v>50</v>
      </c>
      <c r="V1074" s="13">
        <v>48.7</v>
      </c>
      <c r="W1074" s="13">
        <v>48.2</v>
      </c>
      <c r="X1074" s="13">
        <v>48.5</v>
      </c>
      <c r="Y1074" s="13">
        <v>47.6</v>
      </c>
      <c r="Z1074" s="13">
        <v>44</v>
      </c>
      <c r="AA1074" s="13">
        <v>43.7</v>
      </c>
      <c r="AB1074" s="13">
        <v>43.2</v>
      </c>
      <c r="AC1074" s="13">
        <v>43.5</v>
      </c>
      <c r="AD1074" s="13">
        <v>43.9</v>
      </c>
      <c r="AE1074" s="13">
        <v>44</v>
      </c>
      <c r="AF1074" s="13">
        <v>43.4</v>
      </c>
      <c r="AG1074" s="13">
        <v>43.7</v>
      </c>
      <c r="AH1074" s="13">
        <v>44.9</v>
      </c>
      <c r="AI1074" s="13">
        <v>44.3</v>
      </c>
      <c r="AJ1074" s="13">
        <v>44.8</v>
      </c>
      <c r="AK1074" s="13">
        <v>45.4</v>
      </c>
      <c r="AL1074" s="13">
        <v>46.1</v>
      </c>
    </row>
    <row r="1075" spans="1:38" x14ac:dyDescent="0.2">
      <c r="A1075" s="11" t="s">
        <v>306</v>
      </c>
      <c r="B1075" s="12" t="s">
        <v>334</v>
      </c>
      <c r="C1075" s="12" t="s">
        <v>334</v>
      </c>
      <c r="D1075" s="12" t="s">
        <v>334</v>
      </c>
      <c r="E1075" s="12" t="s">
        <v>334</v>
      </c>
      <c r="F1075" s="12" t="s">
        <v>334</v>
      </c>
      <c r="G1075" s="12" t="s">
        <v>334</v>
      </c>
      <c r="H1075" s="12" t="s">
        <v>334</v>
      </c>
      <c r="I1075" s="12" t="s">
        <v>334</v>
      </c>
      <c r="J1075" s="12" t="s">
        <v>334</v>
      </c>
      <c r="K1075" s="13">
        <v>51.7</v>
      </c>
      <c r="L1075" s="13">
        <v>52.3</v>
      </c>
      <c r="M1075" s="13">
        <v>52.1</v>
      </c>
      <c r="N1075" s="13">
        <v>52.6</v>
      </c>
      <c r="O1075" s="13">
        <v>52.1</v>
      </c>
      <c r="P1075" s="13">
        <v>52.7</v>
      </c>
      <c r="Q1075" s="13">
        <v>52.6</v>
      </c>
      <c r="R1075" s="13">
        <v>52.6</v>
      </c>
      <c r="S1075" s="13">
        <v>52.1</v>
      </c>
      <c r="T1075" s="13">
        <v>51.9</v>
      </c>
      <c r="U1075" s="13">
        <v>51.9</v>
      </c>
      <c r="V1075" s="13">
        <v>52.8</v>
      </c>
      <c r="W1075" s="13">
        <v>51.9</v>
      </c>
      <c r="X1075" s="13">
        <v>52.5</v>
      </c>
      <c r="Y1075" s="13">
        <v>52.8</v>
      </c>
      <c r="Z1075" s="13">
        <v>52</v>
      </c>
      <c r="AA1075" s="13">
        <v>52.1</v>
      </c>
      <c r="AB1075" s="13">
        <v>52.6</v>
      </c>
      <c r="AC1075" s="13">
        <v>52.5</v>
      </c>
      <c r="AD1075" s="13">
        <v>52.6</v>
      </c>
      <c r="AE1075" s="13">
        <v>51</v>
      </c>
      <c r="AF1075" s="13">
        <v>52.2</v>
      </c>
      <c r="AG1075" s="13">
        <v>52.5</v>
      </c>
      <c r="AH1075" s="13">
        <v>53.6</v>
      </c>
      <c r="AI1075" s="13">
        <v>51.8</v>
      </c>
      <c r="AJ1075" s="13">
        <v>50.7</v>
      </c>
      <c r="AK1075" s="13">
        <v>51.6</v>
      </c>
      <c r="AL1075" s="13">
        <v>52.5</v>
      </c>
    </row>
    <row r="1076" spans="1:38" x14ac:dyDescent="0.2">
      <c r="A1076" s="11" t="s">
        <v>307</v>
      </c>
      <c r="B1076" s="12" t="s">
        <v>334</v>
      </c>
      <c r="C1076" s="12" t="s">
        <v>334</v>
      </c>
      <c r="D1076" s="12" t="s">
        <v>334</v>
      </c>
      <c r="E1076" s="12" t="s">
        <v>334</v>
      </c>
      <c r="F1076" s="12" t="s">
        <v>334</v>
      </c>
      <c r="G1076" s="12" t="s">
        <v>334</v>
      </c>
      <c r="H1076" s="12" t="s">
        <v>334</v>
      </c>
      <c r="I1076" s="12" t="s">
        <v>334</v>
      </c>
      <c r="J1076" s="12" t="s">
        <v>334</v>
      </c>
      <c r="K1076" s="13">
        <v>47.1</v>
      </c>
      <c r="L1076" s="13">
        <v>47.7</v>
      </c>
      <c r="M1076" s="13">
        <v>47.1</v>
      </c>
      <c r="N1076" s="13">
        <v>47.2</v>
      </c>
      <c r="O1076" s="13">
        <v>47.5</v>
      </c>
      <c r="P1076" s="13">
        <v>48.2</v>
      </c>
      <c r="Q1076" s="13">
        <v>48.5</v>
      </c>
      <c r="R1076" s="13">
        <v>48.4</v>
      </c>
      <c r="S1076" s="13">
        <v>48.6</v>
      </c>
      <c r="T1076" s="13">
        <v>48.5</v>
      </c>
      <c r="U1076" s="13">
        <v>47.8</v>
      </c>
      <c r="V1076" s="13">
        <v>47.9</v>
      </c>
      <c r="W1076" s="13">
        <v>48</v>
      </c>
      <c r="X1076" s="13">
        <v>48.6</v>
      </c>
      <c r="Y1076" s="13">
        <v>48.7</v>
      </c>
      <c r="Z1076" s="13">
        <v>48.4</v>
      </c>
      <c r="AA1076" s="13">
        <v>48.6</v>
      </c>
      <c r="AB1076" s="13">
        <v>48.4</v>
      </c>
      <c r="AC1076" s="13">
        <v>49.3</v>
      </c>
      <c r="AD1076" s="13">
        <v>47.1</v>
      </c>
      <c r="AE1076" s="13">
        <v>46.6</v>
      </c>
      <c r="AF1076" s="13">
        <v>46.6</v>
      </c>
      <c r="AG1076" s="13">
        <v>46.3</v>
      </c>
      <c r="AH1076" s="13">
        <v>46.4</v>
      </c>
      <c r="AI1076" s="13">
        <v>45.8</v>
      </c>
      <c r="AJ1076" s="13">
        <v>45.1</v>
      </c>
      <c r="AK1076" s="13">
        <v>45.2</v>
      </c>
      <c r="AL1076" s="13">
        <v>44.3</v>
      </c>
    </row>
    <row r="1077" spans="1:38" x14ac:dyDescent="0.2">
      <c r="A1077" s="11" t="s">
        <v>308</v>
      </c>
      <c r="B1077" s="12" t="s">
        <v>334</v>
      </c>
      <c r="C1077" s="12" t="s">
        <v>334</v>
      </c>
      <c r="D1077" s="12" t="s">
        <v>334</v>
      </c>
      <c r="E1077" s="12" t="s">
        <v>334</v>
      </c>
      <c r="F1077" s="12" t="s">
        <v>334</v>
      </c>
      <c r="G1077" s="12" t="s">
        <v>334</v>
      </c>
      <c r="H1077" s="12" t="s">
        <v>334</v>
      </c>
      <c r="I1077" s="12" t="s">
        <v>334</v>
      </c>
      <c r="J1077" s="12" t="s">
        <v>334</v>
      </c>
      <c r="K1077" s="13">
        <v>55.1</v>
      </c>
      <c r="L1077" s="13">
        <v>52.9</v>
      </c>
      <c r="M1077" s="13">
        <v>52.6</v>
      </c>
      <c r="N1077" s="13">
        <v>50.8</v>
      </c>
      <c r="O1077" s="13">
        <v>50.6</v>
      </c>
      <c r="P1077" s="13">
        <v>50.2</v>
      </c>
      <c r="Q1077" s="13">
        <v>50</v>
      </c>
      <c r="R1077" s="13">
        <v>50.6</v>
      </c>
      <c r="S1077" s="13">
        <v>49.8</v>
      </c>
      <c r="T1077" s="13">
        <v>49.2</v>
      </c>
      <c r="U1077" s="13">
        <v>48.4</v>
      </c>
      <c r="V1077" s="13">
        <v>49.4</v>
      </c>
      <c r="W1077" s="13">
        <v>50.2</v>
      </c>
      <c r="X1077" s="13">
        <v>50.7</v>
      </c>
      <c r="Y1077" s="13">
        <v>50.4</v>
      </c>
      <c r="Z1077" s="13">
        <v>50.2</v>
      </c>
      <c r="AA1077" s="13">
        <v>50.6</v>
      </c>
      <c r="AB1077" s="13">
        <v>50</v>
      </c>
      <c r="AC1077" s="13">
        <v>49.8</v>
      </c>
      <c r="AD1077" s="13">
        <v>48.8</v>
      </c>
      <c r="AE1077" s="13">
        <v>48.9</v>
      </c>
      <c r="AF1077" s="13">
        <v>47.7</v>
      </c>
      <c r="AG1077" s="13">
        <v>47.1</v>
      </c>
      <c r="AH1077" s="13">
        <v>47</v>
      </c>
      <c r="AI1077" s="13">
        <v>47.5</v>
      </c>
      <c r="AJ1077" s="13">
        <v>47</v>
      </c>
      <c r="AK1077" s="13">
        <v>47</v>
      </c>
      <c r="AL1077" s="13">
        <v>47</v>
      </c>
    </row>
    <row r="1078" spans="1:38" x14ac:dyDescent="0.2">
      <c r="A1078" s="11" t="s">
        <v>309</v>
      </c>
      <c r="B1078" s="12" t="s">
        <v>334</v>
      </c>
      <c r="C1078" s="12" t="s">
        <v>334</v>
      </c>
      <c r="D1078" s="12" t="s">
        <v>334</v>
      </c>
      <c r="E1078" s="12" t="s">
        <v>334</v>
      </c>
      <c r="F1078" s="12" t="s">
        <v>334</v>
      </c>
      <c r="G1078" s="12" t="s">
        <v>334</v>
      </c>
      <c r="H1078" s="12" t="s">
        <v>334</v>
      </c>
      <c r="I1078" s="12" t="s">
        <v>334</v>
      </c>
      <c r="J1078" s="12" t="s">
        <v>334</v>
      </c>
      <c r="K1078" s="12" t="s">
        <v>334</v>
      </c>
      <c r="L1078" s="12" t="s">
        <v>334</v>
      </c>
      <c r="M1078" s="12" t="s">
        <v>334</v>
      </c>
      <c r="N1078" s="12" t="s">
        <v>334</v>
      </c>
      <c r="O1078" s="12" t="s">
        <v>334</v>
      </c>
      <c r="P1078" s="12" t="s">
        <v>334</v>
      </c>
      <c r="Q1078" s="12" t="s">
        <v>334</v>
      </c>
      <c r="R1078" s="12" t="s">
        <v>334</v>
      </c>
      <c r="S1078" s="12" t="s">
        <v>334</v>
      </c>
      <c r="T1078" s="12" t="s">
        <v>334</v>
      </c>
      <c r="U1078" s="13">
        <v>45.5</v>
      </c>
      <c r="V1078" s="13">
        <v>45.2</v>
      </c>
      <c r="W1078" s="13">
        <v>46</v>
      </c>
      <c r="X1078" s="13">
        <v>44.5</v>
      </c>
      <c r="Y1078" s="13">
        <v>43.7</v>
      </c>
      <c r="Z1078" s="13">
        <v>43.9</v>
      </c>
      <c r="AA1078" s="13">
        <v>44.4</v>
      </c>
      <c r="AB1078" s="13">
        <v>44.2</v>
      </c>
      <c r="AC1078" s="13">
        <v>43.9</v>
      </c>
      <c r="AD1078" s="13">
        <v>43.9</v>
      </c>
      <c r="AE1078" s="13">
        <v>42.9</v>
      </c>
      <c r="AF1078" s="13">
        <v>41.8</v>
      </c>
      <c r="AG1078" s="13">
        <v>41.5</v>
      </c>
      <c r="AH1078" s="13">
        <v>41.6</v>
      </c>
      <c r="AI1078" s="13">
        <v>42.4</v>
      </c>
      <c r="AJ1078" s="13">
        <v>41.7</v>
      </c>
      <c r="AK1078" s="13">
        <v>42.1</v>
      </c>
      <c r="AL1078" s="13">
        <v>42.8</v>
      </c>
    </row>
    <row r="1079" spans="1:38" x14ac:dyDescent="0.2">
      <c r="A1079" s="11" t="s">
        <v>310</v>
      </c>
      <c r="B1079" s="12" t="s">
        <v>334</v>
      </c>
      <c r="C1079" s="12" t="s">
        <v>334</v>
      </c>
      <c r="D1079" s="12" t="s">
        <v>334</v>
      </c>
      <c r="E1079" s="12" t="s">
        <v>334</v>
      </c>
      <c r="F1079" s="12" t="s">
        <v>334</v>
      </c>
      <c r="G1079" s="12" t="s">
        <v>334</v>
      </c>
      <c r="H1079" s="12" t="s">
        <v>334</v>
      </c>
      <c r="I1079" s="12" t="s">
        <v>334</v>
      </c>
      <c r="J1079" s="12" t="s">
        <v>334</v>
      </c>
      <c r="K1079" s="13">
        <v>44.1</v>
      </c>
      <c r="L1079" s="13">
        <v>44</v>
      </c>
      <c r="M1079" s="13">
        <v>44.2</v>
      </c>
      <c r="N1079" s="13">
        <v>44.4</v>
      </c>
      <c r="O1079" s="13">
        <v>45.1</v>
      </c>
      <c r="P1079" s="13">
        <v>45.3</v>
      </c>
      <c r="Q1079" s="13">
        <v>45</v>
      </c>
      <c r="R1079" s="13">
        <v>45.3</v>
      </c>
      <c r="S1079" s="13">
        <v>43.3</v>
      </c>
      <c r="T1079" s="13">
        <v>45.4</v>
      </c>
      <c r="U1079" s="13">
        <v>45.4</v>
      </c>
      <c r="V1079" s="13">
        <v>45.3</v>
      </c>
      <c r="W1079" s="13">
        <v>49.5</v>
      </c>
      <c r="X1079" s="13">
        <v>49.4</v>
      </c>
      <c r="Y1079" s="13">
        <v>48.8</v>
      </c>
      <c r="Z1079" s="13">
        <v>49.3</v>
      </c>
      <c r="AA1079" s="13">
        <v>49.1</v>
      </c>
      <c r="AB1079" s="13">
        <v>48.3</v>
      </c>
      <c r="AC1079" s="13">
        <v>48</v>
      </c>
      <c r="AD1079" s="13">
        <v>47.2</v>
      </c>
      <c r="AE1079" s="13">
        <v>47.2</v>
      </c>
      <c r="AF1079" s="13">
        <v>47.7</v>
      </c>
      <c r="AG1079" s="13">
        <v>48</v>
      </c>
      <c r="AH1079" s="13">
        <v>48.6</v>
      </c>
      <c r="AI1079" s="13">
        <v>48.8</v>
      </c>
      <c r="AJ1079" s="13">
        <v>48.9</v>
      </c>
      <c r="AK1079" s="13">
        <v>49.1</v>
      </c>
      <c r="AL1079" s="13">
        <v>48.7</v>
      </c>
    </row>
    <row r="1080" spans="1:38" x14ac:dyDescent="0.2">
      <c r="A1080" s="11" t="s">
        <v>311</v>
      </c>
      <c r="B1080" s="12" t="s">
        <v>334</v>
      </c>
      <c r="C1080" s="12" t="s">
        <v>334</v>
      </c>
      <c r="D1080" s="12" t="s">
        <v>334</v>
      </c>
      <c r="E1080" s="12" t="s">
        <v>334</v>
      </c>
      <c r="F1080" s="12" t="s">
        <v>334</v>
      </c>
      <c r="G1080" s="12" t="s">
        <v>334</v>
      </c>
      <c r="H1080" s="12" t="s">
        <v>334</v>
      </c>
      <c r="I1080" s="12" t="s">
        <v>334</v>
      </c>
      <c r="J1080" s="12" t="s">
        <v>334</v>
      </c>
      <c r="K1080" s="12" t="s">
        <v>334</v>
      </c>
      <c r="L1080" s="12" t="s">
        <v>334</v>
      </c>
      <c r="M1080" s="12" t="s">
        <v>334</v>
      </c>
      <c r="N1080" s="12" t="s">
        <v>334</v>
      </c>
      <c r="O1080" s="12" t="s">
        <v>334</v>
      </c>
      <c r="P1080" s="12" t="s">
        <v>334</v>
      </c>
      <c r="Q1080" s="12" t="s">
        <v>334</v>
      </c>
      <c r="R1080" s="13">
        <v>45.5</v>
      </c>
      <c r="S1080" s="13">
        <v>46.5</v>
      </c>
      <c r="T1080" s="13">
        <v>45.5</v>
      </c>
      <c r="U1080" s="13">
        <v>46.2</v>
      </c>
      <c r="V1080" s="13">
        <v>47</v>
      </c>
      <c r="W1080" s="13">
        <v>46.2</v>
      </c>
      <c r="X1080" s="13">
        <v>48.8</v>
      </c>
      <c r="Y1080" s="13">
        <v>49.8</v>
      </c>
      <c r="Z1080" s="13">
        <v>48.2</v>
      </c>
      <c r="AA1080" s="13">
        <v>49.6</v>
      </c>
      <c r="AB1080" s="13">
        <v>50.9</v>
      </c>
      <c r="AC1080" s="13">
        <v>49.4</v>
      </c>
      <c r="AD1080" s="13">
        <v>47.8</v>
      </c>
      <c r="AE1080" s="13">
        <v>49</v>
      </c>
      <c r="AF1080" s="13">
        <v>47.8</v>
      </c>
      <c r="AG1080" s="13">
        <v>47.8</v>
      </c>
      <c r="AH1080" s="13">
        <v>47.7</v>
      </c>
      <c r="AI1080" s="13">
        <v>46.5</v>
      </c>
      <c r="AJ1080" s="13">
        <v>45.9</v>
      </c>
      <c r="AK1080" s="13">
        <v>44.8</v>
      </c>
      <c r="AL1080" s="13">
        <v>43.8</v>
      </c>
    </row>
    <row r="1081" spans="1:38" x14ac:dyDescent="0.2">
      <c r="A1081" s="11" t="s">
        <v>312</v>
      </c>
      <c r="B1081" s="12" t="s">
        <v>334</v>
      </c>
      <c r="C1081" s="12" t="s">
        <v>334</v>
      </c>
      <c r="D1081" s="12" t="s">
        <v>334</v>
      </c>
      <c r="E1081" s="12" t="s">
        <v>334</v>
      </c>
      <c r="F1081" s="12" t="s">
        <v>334</v>
      </c>
      <c r="G1081" s="12" t="s">
        <v>334</v>
      </c>
      <c r="H1081" s="12" t="s">
        <v>334</v>
      </c>
      <c r="I1081" s="12" t="s">
        <v>334</v>
      </c>
      <c r="J1081" s="12" t="s">
        <v>334</v>
      </c>
      <c r="K1081" s="12" t="s">
        <v>334</v>
      </c>
      <c r="L1081" s="12" t="s">
        <v>334</v>
      </c>
      <c r="M1081" s="12" t="s">
        <v>334</v>
      </c>
      <c r="N1081" s="12" t="s">
        <v>334</v>
      </c>
      <c r="O1081" s="12" t="s">
        <v>334</v>
      </c>
      <c r="P1081" s="12" t="s">
        <v>334</v>
      </c>
      <c r="Q1081" s="13">
        <v>47.1</v>
      </c>
      <c r="R1081" s="13">
        <v>47.3</v>
      </c>
      <c r="S1081" s="13">
        <v>46.1</v>
      </c>
      <c r="T1081" s="13">
        <v>45.6</v>
      </c>
      <c r="U1081" s="13">
        <v>45.2</v>
      </c>
      <c r="V1081" s="13">
        <v>44.3</v>
      </c>
      <c r="W1081" s="13">
        <v>45.1</v>
      </c>
      <c r="X1081" s="13">
        <v>44.7</v>
      </c>
      <c r="Y1081" s="13">
        <v>44.4</v>
      </c>
      <c r="Z1081" s="13">
        <v>42.5</v>
      </c>
      <c r="AA1081" s="13">
        <v>41.6</v>
      </c>
      <c r="AB1081" s="13">
        <v>40.9</v>
      </c>
      <c r="AC1081" s="13">
        <v>39.700000000000003</v>
      </c>
      <c r="AD1081" s="13">
        <v>40.299999999999997</v>
      </c>
      <c r="AE1081" s="13">
        <v>39.5</v>
      </c>
      <c r="AF1081" s="13">
        <v>39.700000000000003</v>
      </c>
      <c r="AG1081" s="13">
        <v>39.799999999999997</v>
      </c>
      <c r="AH1081" s="13">
        <v>39.700000000000003</v>
      </c>
      <c r="AI1081" s="13">
        <v>38.9</v>
      </c>
      <c r="AJ1081" s="13">
        <v>39.200000000000003</v>
      </c>
      <c r="AK1081" s="13">
        <v>39.700000000000003</v>
      </c>
      <c r="AL1081" s="13">
        <v>39.1</v>
      </c>
    </row>
    <row r="1082" spans="1:38" x14ac:dyDescent="0.2">
      <c r="A1082" s="11" t="s">
        <v>313</v>
      </c>
      <c r="B1082" s="12" t="s">
        <v>334</v>
      </c>
      <c r="C1082" s="12" t="s">
        <v>334</v>
      </c>
      <c r="D1082" s="12" t="s">
        <v>334</v>
      </c>
      <c r="E1082" s="12" t="s">
        <v>334</v>
      </c>
      <c r="F1082" s="12" t="s">
        <v>334</v>
      </c>
      <c r="G1082" s="12" t="s">
        <v>334</v>
      </c>
      <c r="H1082" s="12" t="s">
        <v>334</v>
      </c>
      <c r="I1082" s="12" t="s">
        <v>334</v>
      </c>
      <c r="J1082" s="12" t="s">
        <v>334</v>
      </c>
      <c r="K1082" s="12" t="s">
        <v>334</v>
      </c>
      <c r="L1082" s="12" t="s">
        <v>334</v>
      </c>
      <c r="M1082" s="12" t="s">
        <v>334</v>
      </c>
      <c r="N1082" s="12" t="s">
        <v>334</v>
      </c>
      <c r="O1082" s="12" t="s">
        <v>334</v>
      </c>
      <c r="P1082" s="12" t="s">
        <v>334</v>
      </c>
      <c r="Q1082" s="13">
        <v>44.4</v>
      </c>
      <c r="R1082" s="13">
        <v>41.4</v>
      </c>
      <c r="S1082" s="13">
        <v>40.1</v>
      </c>
      <c r="T1082" s="13">
        <v>41</v>
      </c>
      <c r="U1082" s="13">
        <v>40.4</v>
      </c>
      <c r="V1082" s="13">
        <v>41</v>
      </c>
      <c r="W1082" s="13">
        <v>40.700000000000003</v>
      </c>
      <c r="X1082" s="13">
        <v>40.5</v>
      </c>
      <c r="Y1082" s="13">
        <v>40.299999999999997</v>
      </c>
      <c r="Z1082" s="13">
        <v>40.4</v>
      </c>
      <c r="AA1082" s="13">
        <v>40.200000000000003</v>
      </c>
      <c r="AB1082" s="13">
        <v>39.700000000000003</v>
      </c>
      <c r="AC1082" s="13">
        <v>39.799999999999997</v>
      </c>
      <c r="AD1082" s="13">
        <v>39.5</v>
      </c>
      <c r="AE1082" s="13">
        <v>39.1</v>
      </c>
      <c r="AF1082" s="13">
        <v>39.1</v>
      </c>
      <c r="AG1082" s="13">
        <v>38.9</v>
      </c>
      <c r="AH1082" s="13">
        <v>39.4</v>
      </c>
      <c r="AI1082" s="13">
        <v>39.1</v>
      </c>
      <c r="AJ1082" s="13">
        <v>39.200000000000003</v>
      </c>
      <c r="AK1082" s="13">
        <v>39.200000000000003</v>
      </c>
      <c r="AL1082" s="13">
        <v>39.200000000000003</v>
      </c>
    </row>
    <row r="1083" spans="1:38" x14ac:dyDescent="0.2">
      <c r="A1083" s="11" t="s">
        <v>314</v>
      </c>
      <c r="B1083" s="12" t="s">
        <v>334</v>
      </c>
      <c r="C1083" s="12" t="s">
        <v>334</v>
      </c>
      <c r="D1083" s="12" t="s">
        <v>334</v>
      </c>
      <c r="E1083" s="12" t="s">
        <v>334</v>
      </c>
      <c r="F1083" s="12" t="s">
        <v>334</v>
      </c>
      <c r="G1083" s="12" t="s">
        <v>334</v>
      </c>
      <c r="H1083" s="12" t="s">
        <v>334</v>
      </c>
      <c r="I1083" s="12" t="s">
        <v>334</v>
      </c>
      <c r="J1083" s="12" t="s">
        <v>334</v>
      </c>
      <c r="K1083" s="13">
        <v>40.299999999999997</v>
      </c>
      <c r="L1083" s="13">
        <v>52.6</v>
      </c>
      <c r="M1083" s="13">
        <v>51.9</v>
      </c>
      <c r="N1083" s="13">
        <v>48.7</v>
      </c>
      <c r="O1083" s="13">
        <v>48.7</v>
      </c>
      <c r="P1083" s="13">
        <v>47.6</v>
      </c>
      <c r="Q1083" s="13">
        <v>49.1</v>
      </c>
      <c r="R1083" s="13">
        <v>48.1</v>
      </c>
      <c r="S1083" s="13">
        <v>51.1</v>
      </c>
      <c r="T1083" s="13">
        <v>49.1</v>
      </c>
      <c r="U1083" s="13">
        <v>45.3</v>
      </c>
      <c r="V1083" s="13">
        <v>47.4</v>
      </c>
      <c r="W1083" s="13">
        <v>46.6</v>
      </c>
      <c r="X1083" s="13">
        <v>46.4</v>
      </c>
      <c r="Y1083" s="13">
        <v>43.9</v>
      </c>
      <c r="Z1083" s="13">
        <v>39.799999999999997</v>
      </c>
      <c r="AA1083" s="13">
        <v>40.5</v>
      </c>
      <c r="AB1083" s="13">
        <v>45.6</v>
      </c>
      <c r="AC1083" s="13">
        <v>46.2</v>
      </c>
      <c r="AD1083" s="13">
        <v>44.6</v>
      </c>
      <c r="AE1083" s="13">
        <v>44.9</v>
      </c>
      <c r="AF1083" s="13">
        <v>43.9</v>
      </c>
      <c r="AG1083" s="13">
        <v>45.2</v>
      </c>
      <c r="AH1083" s="13">
        <v>46</v>
      </c>
      <c r="AI1083" s="13">
        <v>45.7</v>
      </c>
      <c r="AJ1083" s="13">
        <v>44.4</v>
      </c>
      <c r="AK1083" s="13">
        <v>43.3</v>
      </c>
      <c r="AL1083" s="13">
        <v>44.7</v>
      </c>
    </row>
    <row r="1084" spans="1:38" x14ac:dyDescent="0.2">
      <c r="A1084" s="11" t="s">
        <v>315</v>
      </c>
      <c r="B1084" s="12" t="s">
        <v>334</v>
      </c>
      <c r="C1084" s="12" t="s">
        <v>334</v>
      </c>
      <c r="D1084" s="12" t="s">
        <v>334</v>
      </c>
      <c r="E1084" s="12" t="s">
        <v>334</v>
      </c>
      <c r="F1084" s="12" t="s">
        <v>334</v>
      </c>
      <c r="G1084" s="12" t="s">
        <v>334</v>
      </c>
      <c r="H1084" s="12" t="s">
        <v>334</v>
      </c>
      <c r="I1084" s="12" t="s">
        <v>334</v>
      </c>
      <c r="J1084" s="12" t="s">
        <v>334</v>
      </c>
      <c r="K1084" s="12" t="s">
        <v>334</v>
      </c>
      <c r="L1084" s="12" t="s">
        <v>334</v>
      </c>
      <c r="M1084" s="12" t="s">
        <v>334</v>
      </c>
      <c r="N1084" s="12" t="s">
        <v>334</v>
      </c>
      <c r="O1084" s="13">
        <v>44.4</v>
      </c>
      <c r="P1084" s="13">
        <v>44.3</v>
      </c>
      <c r="Q1084" s="13">
        <v>44.3</v>
      </c>
      <c r="R1084" s="13">
        <v>44.6</v>
      </c>
      <c r="S1084" s="13">
        <v>44.6</v>
      </c>
      <c r="T1084" s="13">
        <v>43.3</v>
      </c>
      <c r="U1084" s="13">
        <v>43.4</v>
      </c>
      <c r="V1084" s="13">
        <v>43.4</v>
      </c>
      <c r="W1084" s="13">
        <v>42.5</v>
      </c>
      <c r="X1084" s="13">
        <v>42.3</v>
      </c>
      <c r="Y1084" s="13">
        <v>42.2</v>
      </c>
      <c r="Z1084" s="13">
        <v>41.7</v>
      </c>
      <c r="AA1084" s="13">
        <v>41.7</v>
      </c>
      <c r="AB1084" s="13">
        <v>41.4</v>
      </c>
      <c r="AC1084" s="13">
        <v>41.3</v>
      </c>
      <c r="AD1084" s="13">
        <v>41.1</v>
      </c>
      <c r="AE1084" s="13">
        <v>41.7</v>
      </c>
      <c r="AF1084" s="13">
        <v>41.6</v>
      </c>
      <c r="AG1084" s="13">
        <v>41.6</v>
      </c>
      <c r="AH1084" s="13">
        <v>41.9</v>
      </c>
      <c r="AI1084" s="13">
        <v>41.4</v>
      </c>
      <c r="AJ1084" s="13">
        <v>41</v>
      </c>
      <c r="AK1084" s="13">
        <v>40.5</v>
      </c>
      <c r="AL1084" s="13">
        <v>40.799999999999997</v>
      </c>
    </row>
    <row r="1085" spans="1:38" x14ac:dyDescent="0.2">
      <c r="A1085" s="11" t="s">
        <v>316</v>
      </c>
      <c r="B1085" s="12" t="s">
        <v>334</v>
      </c>
      <c r="C1085" s="12" t="s">
        <v>334</v>
      </c>
      <c r="D1085" s="12" t="s">
        <v>334</v>
      </c>
      <c r="E1085" s="12" t="s">
        <v>334</v>
      </c>
      <c r="F1085" s="12" t="s">
        <v>334</v>
      </c>
      <c r="G1085" s="12" t="s">
        <v>334</v>
      </c>
      <c r="H1085" s="12" t="s">
        <v>334</v>
      </c>
      <c r="I1085" s="12" t="s">
        <v>334</v>
      </c>
      <c r="J1085" s="12" t="s">
        <v>334</v>
      </c>
      <c r="K1085" s="12" t="s">
        <v>334</v>
      </c>
      <c r="L1085" s="12" t="s">
        <v>334</v>
      </c>
      <c r="M1085" s="12" t="s">
        <v>334</v>
      </c>
      <c r="N1085" s="12" t="s">
        <v>334</v>
      </c>
      <c r="O1085" s="12" t="s">
        <v>334</v>
      </c>
      <c r="P1085" s="12" t="s">
        <v>334</v>
      </c>
      <c r="Q1085" s="12" t="s">
        <v>334</v>
      </c>
      <c r="R1085" s="12" t="s">
        <v>334</v>
      </c>
      <c r="S1085" s="13">
        <v>47.1</v>
      </c>
      <c r="T1085" s="13">
        <v>43.7</v>
      </c>
      <c r="U1085" s="13">
        <v>44.7</v>
      </c>
      <c r="V1085" s="13">
        <v>45.6</v>
      </c>
      <c r="W1085" s="13">
        <v>44.3</v>
      </c>
      <c r="X1085" s="13">
        <v>45.7</v>
      </c>
      <c r="Y1085" s="13">
        <v>45.9</v>
      </c>
      <c r="Z1085" s="13">
        <v>45.1</v>
      </c>
      <c r="AA1085" s="13">
        <v>44.1</v>
      </c>
      <c r="AB1085" s="13">
        <v>44.1</v>
      </c>
      <c r="AC1085" s="13">
        <v>44.2</v>
      </c>
      <c r="AD1085" s="13">
        <v>44.2</v>
      </c>
      <c r="AE1085" s="13">
        <v>44.1</v>
      </c>
      <c r="AF1085" s="13">
        <v>44</v>
      </c>
      <c r="AG1085" s="13">
        <v>44</v>
      </c>
      <c r="AH1085" s="13">
        <v>44</v>
      </c>
      <c r="AI1085" s="13">
        <v>42.5</v>
      </c>
      <c r="AJ1085" s="13">
        <v>42.7</v>
      </c>
      <c r="AK1085" s="13">
        <v>43.3</v>
      </c>
      <c r="AL1085" s="13">
        <v>45.8</v>
      </c>
    </row>
    <row r="1086" spans="1:38" x14ac:dyDescent="0.2">
      <c r="A1086" s="11" t="s">
        <v>317</v>
      </c>
      <c r="B1086" s="12" t="s">
        <v>334</v>
      </c>
      <c r="C1086" s="12" t="s">
        <v>334</v>
      </c>
      <c r="D1086" s="12" t="s">
        <v>334</v>
      </c>
      <c r="E1086" s="12" t="s">
        <v>334</v>
      </c>
      <c r="F1086" s="12" t="s">
        <v>334</v>
      </c>
      <c r="G1086" s="12" t="s">
        <v>334</v>
      </c>
      <c r="H1086" s="12" t="s">
        <v>334</v>
      </c>
      <c r="I1086" s="12" t="s">
        <v>334</v>
      </c>
      <c r="J1086" s="12" t="s">
        <v>334</v>
      </c>
      <c r="K1086" s="13">
        <v>43.6</v>
      </c>
      <c r="L1086" s="13">
        <v>46</v>
      </c>
      <c r="M1086" s="13">
        <v>46.2</v>
      </c>
      <c r="N1086" s="13">
        <v>46.6</v>
      </c>
      <c r="O1086" s="13">
        <v>46</v>
      </c>
      <c r="P1086" s="13">
        <v>45.5</v>
      </c>
      <c r="Q1086" s="13">
        <v>45.1</v>
      </c>
      <c r="R1086" s="13">
        <v>45</v>
      </c>
      <c r="S1086" s="13">
        <v>45</v>
      </c>
      <c r="T1086" s="13">
        <v>44</v>
      </c>
      <c r="U1086" s="13">
        <v>43.3</v>
      </c>
      <c r="V1086" s="13">
        <v>43.3</v>
      </c>
      <c r="W1086" s="13">
        <v>43.3</v>
      </c>
      <c r="X1086" s="13">
        <v>44.5</v>
      </c>
      <c r="Y1086" s="13">
        <v>44.6</v>
      </c>
      <c r="Z1086" s="13">
        <v>44.4</v>
      </c>
      <c r="AA1086" s="13">
        <v>43.6</v>
      </c>
      <c r="AB1086" s="13">
        <v>43.5</v>
      </c>
      <c r="AC1086" s="13">
        <v>43.2</v>
      </c>
      <c r="AD1086" s="13">
        <v>41.2</v>
      </c>
      <c r="AE1086" s="13">
        <v>40.9</v>
      </c>
      <c r="AF1086" s="13">
        <v>40.6</v>
      </c>
      <c r="AG1086" s="13">
        <v>40.9</v>
      </c>
      <c r="AH1086" s="13">
        <v>40.6</v>
      </c>
      <c r="AI1086" s="13">
        <v>40.700000000000003</v>
      </c>
      <c r="AJ1086" s="13">
        <v>40.299999999999997</v>
      </c>
      <c r="AK1086" s="13">
        <v>41.3</v>
      </c>
      <c r="AL1086" s="13">
        <v>41.4</v>
      </c>
    </row>
    <row r="1087" spans="1:38" x14ac:dyDescent="0.2">
      <c r="A1087" s="11" t="s">
        <v>318</v>
      </c>
      <c r="B1087" s="12" t="s">
        <v>334</v>
      </c>
      <c r="C1087" s="12" t="s">
        <v>334</v>
      </c>
      <c r="D1087" s="12" t="s">
        <v>334</v>
      </c>
      <c r="E1087" s="12" t="s">
        <v>334</v>
      </c>
      <c r="F1087" s="12" t="s">
        <v>334</v>
      </c>
      <c r="G1087" s="12" t="s">
        <v>334</v>
      </c>
      <c r="H1087" s="12" t="s">
        <v>334</v>
      </c>
      <c r="I1087" s="12" t="s">
        <v>334</v>
      </c>
      <c r="J1087" s="12" t="s">
        <v>334</v>
      </c>
      <c r="K1087" s="12" t="s">
        <v>334</v>
      </c>
      <c r="L1087" s="12" t="s">
        <v>334</v>
      </c>
      <c r="M1087" s="12" t="s">
        <v>334</v>
      </c>
      <c r="N1087" s="13">
        <v>45.4</v>
      </c>
      <c r="O1087" s="13">
        <v>45.2</v>
      </c>
      <c r="P1087" s="13">
        <v>46.5</v>
      </c>
      <c r="Q1087" s="13">
        <v>46.7</v>
      </c>
      <c r="R1087" s="13">
        <v>46.2</v>
      </c>
      <c r="S1087" s="13">
        <v>46.1</v>
      </c>
      <c r="T1087" s="13">
        <v>45.9</v>
      </c>
      <c r="U1087" s="13">
        <v>45.4</v>
      </c>
      <c r="V1087" s="13">
        <v>44.9</v>
      </c>
      <c r="W1087" s="13">
        <v>52.9</v>
      </c>
      <c r="X1087" s="13">
        <v>51.1</v>
      </c>
      <c r="Y1087" s="13">
        <v>51.3</v>
      </c>
      <c r="Z1087" s="13">
        <v>50.9</v>
      </c>
      <c r="AA1087" s="13">
        <v>50.1</v>
      </c>
      <c r="AB1087" s="13">
        <v>50.2</v>
      </c>
      <c r="AC1087" s="13">
        <v>49.9</v>
      </c>
      <c r="AD1087" s="13">
        <v>48.7</v>
      </c>
      <c r="AE1087" s="13">
        <v>48.5</v>
      </c>
      <c r="AF1087" s="13">
        <v>48.3</v>
      </c>
      <c r="AG1087" s="13">
        <v>47.9</v>
      </c>
      <c r="AH1087" s="13">
        <v>47.4</v>
      </c>
      <c r="AI1087" s="13">
        <v>47.4</v>
      </c>
      <c r="AJ1087" s="13">
        <v>47.1</v>
      </c>
      <c r="AK1087" s="13">
        <v>46</v>
      </c>
      <c r="AL1087" s="13">
        <v>46.2</v>
      </c>
    </row>
    <row r="1088" spans="1:38" x14ac:dyDescent="0.2">
      <c r="A1088" s="11" t="s">
        <v>319</v>
      </c>
      <c r="B1088" s="12" t="s">
        <v>334</v>
      </c>
      <c r="C1088" s="12" t="s">
        <v>334</v>
      </c>
      <c r="D1088" s="12" t="s">
        <v>334</v>
      </c>
      <c r="E1088" s="12" t="s">
        <v>334</v>
      </c>
      <c r="F1088" s="12" t="s">
        <v>334</v>
      </c>
      <c r="G1088" s="12" t="s">
        <v>334</v>
      </c>
      <c r="H1088" s="12" t="s">
        <v>334</v>
      </c>
      <c r="I1088" s="12" t="s">
        <v>334</v>
      </c>
      <c r="J1088" s="12" t="s">
        <v>334</v>
      </c>
      <c r="K1088" s="12" t="s">
        <v>334</v>
      </c>
      <c r="L1088" s="12" t="s">
        <v>334</v>
      </c>
      <c r="M1088" s="12" t="s">
        <v>334</v>
      </c>
      <c r="N1088" s="12" t="s">
        <v>334</v>
      </c>
      <c r="O1088" s="12" t="s">
        <v>334</v>
      </c>
      <c r="P1088" s="12" t="s">
        <v>334</v>
      </c>
      <c r="Q1088" s="12" t="s">
        <v>334</v>
      </c>
      <c r="R1088" s="12" t="s">
        <v>334</v>
      </c>
      <c r="S1088" s="12" t="s">
        <v>334</v>
      </c>
      <c r="T1088" s="13">
        <v>47</v>
      </c>
      <c r="U1088" s="13">
        <v>47.4</v>
      </c>
      <c r="V1088" s="13">
        <v>48.6</v>
      </c>
      <c r="W1088" s="13">
        <v>48.4</v>
      </c>
      <c r="X1088" s="13">
        <v>47.7</v>
      </c>
      <c r="Y1088" s="13">
        <v>47.5</v>
      </c>
      <c r="Z1088" s="13">
        <v>47.6</v>
      </c>
      <c r="AA1088" s="13">
        <v>46.6</v>
      </c>
      <c r="AB1088" s="13">
        <v>45.7</v>
      </c>
      <c r="AC1088" s="13">
        <v>45.5</v>
      </c>
      <c r="AD1088" s="13">
        <v>44.7</v>
      </c>
      <c r="AE1088" s="13">
        <v>44.8</v>
      </c>
      <c r="AF1088" s="13">
        <v>44.7</v>
      </c>
      <c r="AG1088" s="13">
        <v>44.6</v>
      </c>
      <c r="AH1088" s="13">
        <v>43.9</v>
      </c>
      <c r="AI1088" s="13">
        <v>43.8</v>
      </c>
      <c r="AJ1088" s="13">
        <v>43.5</v>
      </c>
      <c r="AK1088" s="13">
        <v>43.3</v>
      </c>
      <c r="AL1088" s="13">
        <v>43</v>
      </c>
    </row>
    <row r="1089" spans="1:38" x14ac:dyDescent="0.2">
      <c r="A1089" s="11" t="s">
        <v>320</v>
      </c>
      <c r="B1089" s="12" t="s">
        <v>334</v>
      </c>
      <c r="C1089" s="12" t="s">
        <v>334</v>
      </c>
      <c r="D1089" s="12" t="s">
        <v>334</v>
      </c>
      <c r="E1089" s="12" t="s">
        <v>334</v>
      </c>
      <c r="F1089" s="12" t="s">
        <v>334</v>
      </c>
      <c r="G1089" s="12" t="s">
        <v>334</v>
      </c>
      <c r="H1089" s="12" t="s">
        <v>334</v>
      </c>
      <c r="I1089" s="12" t="s">
        <v>334</v>
      </c>
      <c r="J1089" s="12" t="s">
        <v>334</v>
      </c>
      <c r="K1089" s="13">
        <v>52</v>
      </c>
      <c r="L1089" s="13">
        <v>52.8</v>
      </c>
      <c r="M1089" s="13">
        <v>52.6</v>
      </c>
      <c r="N1089" s="13">
        <v>53.2</v>
      </c>
      <c r="O1089" s="13">
        <v>52.9</v>
      </c>
      <c r="P1089" s="13">
        <v>52.1</v>
      </c>
      <c r="Q1089" s="13">
        <v>50.8</v>
      </c>
      <c r="R1089" s="13">
        <v>49.2</v>
      </c>
      <c r="S1089" s="13">
        <v>49.2</v>
      </c>
      <c r="T1089" s="13">
        <v>48.5</v>
      </c>
      <c r="U1089" s="13">
        <v>48.9</v>
      </c>
      <c r="V1089" s="13">
        <v>47.5</v>
      </c>
      <c r="W1089" s="13">
        <v>48.3</v>
      </c>
      <c r="X1089" s="13">
        <v>48.5</v>
      </c>
      <c r="Y1089" s="13">
        <v>48.1</v>
      </c>
      <c r="Z1089" s="13">
        <v>48.5</v>
      </c>
      <c r="AA1089" s="13">
        <v>48.5</v>
      </c>
      <c r="AB1089" s="13">
        <v>46.8</v>
      </c>
      <c r="AC1089" s="13">
        <v>46.7</v>
      </c>
      <c r="AD1089" s="13">
        <v>49.7</v>
      </c>
      <c r="AE1089" s="13">
        <v>50.1</v>
      </c>
      <c r="AF1089" s="13">
        <v>49.5</v>
      </c>
      <c r="AG1089" s="13">
        <v>49.9</v>
      </c>
      <c r="AH1089" s="13">
        <v>48.7</v>
      </c>
      <c r="AI1089" s="13">
        <v>47.8</v>
      </c>
      <c r="AJ1089" s="13">
        <v>48.8</v>
      </c>
      <c r="AK1089" s="13">
        <v>47.8</v>
      </c>
      <c r="AL1089" s="13">
        <v>47.4</v>
      </c>
    </row>
    <row r="1090" spans="1:38" x14ac:dyDescent="0.2">
      <c r="A1090" s="11" t="s">
        <v>321</v>
      </c>
      <c r="B1090" s="12" t="s">
        <v>334</v>
      </c>
      <c r="C1090" s="12" t="s">
        <v>334</v>
      </c>
      <c r="D1090" s="12" t="s">
        <v>334</v>
      </c>
      <c r="E1090" s="12" t="s">
        <v>334</v>
      </c>
      <c r="F1090" s="12" t="s">
        <v>334</v>
      </c>
      <c r="G1090" s="12" t="s">
        <v>334</v>
      </c>
      <c r="H1090" s="12" t="s">
        <v>334</v>
      </c>
      <c r="I1090" s="12" t="s">
        <v>334</v>
      </c>
      <c r="J1090" s="12" t="s">
        <v>334</v>
      </c>
      <c r="K1090" s="12" t="s">
        <v>334</v>
      </c>
      <c r="L1090" s="12" t="s">
        <v>334</v>
      </c>
      <c r="M1090" s="12" t="s">
        <v>334</v>
      </c>
      <c r="N1090" s="12" t="s">
        <v>334</v>
      </c>
      <c r="O1090" s="12" t="s">
        <v>334</v>
      </c>
      <c r="P1090" s="13">
        <v>47.4</v>
      </c>
      <c r="Q1090" s="13">
        <v>47.1</v>
      </c>
      <c r="R1090" s="13">
        <v>46.3</v>
      </c>
      <c r="S1090" s="13">
        <v>45.7</v>
      </c>
      <c r="T1090" s="13">
        <v>44.7</v>
      </c>
      <c r="U1090" s="13">
        <v>46.9</v>
      </c>
      <c r="V1090" s="13">
        <v>46.4</v>
      </c>
      <c r="W1090" s="13">
        <v>45.4</v>
      </c>
      <c r="X1090" s="13">
        <v>45.5</v>
      </c>
      <c r="Y1090" s="13">
        <v>44.1</v>
      </c>
      <c r="Z1090" s="13">
        <v>43.7</v>
      </c>
      <c r="AA1090" s="13">
        <v>43</v>
      </c>
      <c r="AB1090" s="13">
        <v>42.6</v>
      </c>
      <c r="AC1090" s="13">
        <v>42.5</v>
      </c>
      <c r="AD1090" s="13">
        <v>42.4</v>
      </c>
      <c r="AE1090" s="13">
        <v>42.3</v>
      </c>
      <c r="AF1090" s="13">
        <v>42.3</v>
      </c>
      <c r="AG1090" s="13">
        <v>42</v>
      </c>
      <c r="AH1090" s="13">
        <v>41.5</v>
      </c>
      <c r="AI1090" s="13">
        <v>41.3</v>
      </c>
      <c r="AJ1090" s="13">
        <v>40.9</v>
      </c>
      <c r="AK1090" s="13">
        <v>41.1</v>
      </c>
      <c r="AL1090" s="13">
        <v>41.2</v>
      </c>
    </row>
    <row r="1091" spans="1:38" x14ac:dyDescent="0.2">
      <c r="A1091" s="11" t="s">
        <v>322</v>
      </c>
      <c r="B1091" s="12" t="s">
        <v>334</v>
      </c>
      <c r="C1091" s="12" t="s">
        <v>334</v>
      </c>
      <c r="D1091" s="12" t="s">
        <v>334</v>
      </c>
      <c r="E1091" s="12" t="s">
        <v>334</v>
      </c>
      <c r="F1091" s="12" t="s">
        <v>334</v>
      </c>
      <c r="G1091" s="12" t="s">
        <v>334</v>
      </c>
      <c r="H1091" s="12" t="s">
        <v>334</v>
      </c>
      <c r="I1091" s="12" t="s">
        <v>334</v>
      </c>
      <c r="J1091" s="12" t="s">
        <v>334</v>
      </c>
      <c r="K1091" s="12" t="s">
        <v>334</v>
      </c>
      <c r="L1091" s="12" t="s">
        <v>334</v>
      </c>
      <c r="M1091" s="12" t="s">
        <v>334</v>
      </c>
      <c r="N1091" s="12" t="s">
        <v>334</v>
      </c>
      <c r="O1091" s="13">
        <v>45.9</v>
      </c>
      <c r="P1091" s="13">
        <v>47.5</v>
      </c>
      <c r="Q1091" s="13">
        <v>47.7</v>
      </c>
      <c r="R1091" s="13">
        <v>45.9</v>
      </c>
      <c r="S1091" s="13">
        <v>45.8</v>
      </c>
      <c r="T1091" s="13">
        <v>46.2</v>
      </c>
      <c r="U1091" s="13">
        <v>46.3</v>
      </c>
      <c r="V1091" s="13">
        <v>46.5</v>
      </c>
      <c r="W1091" s="13">
        <v>46.6</v>
      </c>
      <c r="X1091" s="13">
        <v>46.1</v>
      </c>
      <c r="Y1091" s="13">
        <v>45.4</v>
      </c>
      <c r="Z1091" s="13">
        <v>45.3</v>
      </c>
      <c r="AA1091" s="13">
        <v>45.5</v>
      </c>
      <c r="AB1091" s="13">
        <v>44.7</v>
      </c>
      <c r="AC1091" s="13">
        <v>44.2</v>
      </c>
      <c r="AD1091" s="13">
        <v>43.6</v>
      </c>
      <c r="AE1091" s="13">
        <v>43.7</v>
      </c>
      <c r="AF1091" s="13">
        <v>43.6</v>
      </c>
      <c r="AG1091" s="13">
        <v>42.7</v>
      </c>
      <c r="AH1091" s="13">
        <v>42.4</v>
      </c>
      <c r="AI1091" s="13">
        <v>42.2</v>
      </c>
      <c r="AJ1091" s="13">
        <v>42.8</v>
      </c>
      <c r="AK1091" s="13">
        <v>42.7</v>
      </c>
      <c r="AL1091" s="13">
        <v>42.4</v>
      </c>
    </row>
    <row r="1092" spans="1:38" x14ac:dyDescent="0.2">
      <c r="A1092" s="11" t="s">
        <v>323</v>
      </c>
      <c r="B1092" s="12" t="s">
        <v>334</v>
      </c>
      <c r="C1092" s="12" t="s">
        <v>334</v>
      </c>
      <c r="D1092" s="12" t="s">
        <v>334</v>
      </c>
      <c r="E1092" s="12" t="s">
        <v>334</v>
      </c>
      <c r="F1092" s="12" t="s">
        <v>334</v>
      </c>
      <c r="G1092" s="12" t="s">
        <v>334</v>
      </c>
      <c r="H1092" s="12" t="s">
        <v>334</v>
      </c>
      <c r="I1092" s="12" t="s">
        <v>334</v>
      </c>
      <c r="J1092" s="12" t="s">
        <v>334</v>
      </c>
      <c r="K1092" s="12" t="s">
        <v>334</v>
      </c>
      <c r="L1092" s="12" t="s">
        <v>334</v>
      </c>
      <c r="M1092" s="12" t="s">
        <v>334</v>
      </c>
      <c r="N1092" s="12" t="s">
        <v>334</v>
      </c>
      <c r="O1092" s="12" t="s">
        <v>334</v>
      </c>
      <c r="P1092" s="12" t="s">
        <v>334</v>
      </c>
      <c r="Q1092" s="13">
        <v>49.4</v>
      </c>
      <c r="R1092" s="13">
        <v>48.6</v>
      </c>
      <c r="S1092" s="13">
        <v>48.9</v>
      </c>
      <c r="T1092" s="13">
        <v>47.1</v>
      </c>
      <c r="U1092" s="13">
        <v>45.2</v>
      </c>
      <c r="V1092" s="13">
        <v>44.4</v>
      </c>
      <c r="W1092" s="13">
        <v>45</v>
      </c>
      <c r="X1092" s="13">
        <v>45.1</v>
      </c>
      <c r="Y1092" s="13">
        <v>44.9</v>
      </c>
      <c r="Z1092" s="13">
        <v>44.8</v>
      </c>
      <c r="AA1092" s="13">
        <v>43.5</v>
      </c>
      <c r="AB1092" s="13">
        <v>43.9</v>
      </c>
      <c r="AC1092" s="13">
        <v>44.2</v>
      </c>
      <c r="AD1092" s="13">
        <v>44.3</v>
      </c>
      <c r="AE1092" s="13">
        <v>44.7</v>
      </c>
      <c r="AF1092" s="13">
        <v>44.3</v>
      </c>
      <c r="AG1092" s="13">
        <v>44.3</v>
      </c>
      <c r="AH1092" s="13">
        <v>44.2</v>
      </c>
      <c r="AI1092" s="13">
        <v>44.3</v>
      </c>
      <c r="AJ1092" s="13">
        <v>43.8</v>
      </c>
      <c r="AK1092" s="13">
        <v>44.6</v>
      </c>
      <c r="AL1092" s="13">
        <v>43.3</v>
      </c>
    </row>
    <row r="1093" spans="1:38" x14ac:dyDescent="0.2">
      <c r="A1093" s="11" t="s">
        <v>324</v>
      </c>
      <c r="B1093" s="12" t="s">
        <v>334</v>
      </c>
      <c r="C1093" s="12" t="s">
        <v>334</v>
      </c>
      <c r="D1093" s="12" t="s">
        <v>334</v>
      </c>
      <c r="E1093" s="12" t="s">
        <v>334</v>
      </c>
      <c r="F1093" s="12" t="s">
        <v>334</v>
      </c>
      <c r="G1093" s="12" t="s">
        <v>334</v>
      </c>
      <c r="H1093" s="12" t="s">
        <v>334</v>
      </c>
      <c r="I1093" s="12" t="s">
        <v>334</v>
      </c>
      <c r="J1093" s="12" t="s">
        <v>334</v>
      </c>
      <c r="K1093" s="12" t="s">
        <v>334</v>
      </c>
      <c r="L1093" s="12" t="s">
        <v>334</v>
      </c>
      <c r="M1093" s="12" t="s">
        <v>334</v>
      </c>
      <c r="N1093" s="12" t="s">
        <v>334</v>
      </c>
      <c r="O1093" s="12" t="s">
        <v>334</v>
      </c>
      <c r="P1093" s="13">
        <v>46.6</v>
      </c>
      <c r="Q1093" s="13">
        <v>48.4</v>
      </c>
      <c r="R1093" s="13">
        <v>46.6</v>
      </c>
      <c r="S1093" s="13">
        <v>46.3</v>
      </c>
      <c r="T1093" s="13">
        <v>46</v>
      </c>
      <c r="U1093" s="13">
        <v>45.3</v>
      </c>
      <c r="V1093" s="13">
        <v>45</v>
      </c>
      <c r="W1093" s="13">
        <v>44.8</v>
      </c>
      <c r="X1093" s="13">
        <v>44.7</v>
      </c>
      <c r="Y1093" s="13">
        <v>44.5</v>
      </c>
      <c r="Z1093" s="13">
        <v>44.1</v>
      </c>
      <c r="AA1093" s="13">
        <v>44.3</v>
      </c>
      <c r="AB1093" s="13">
        <v>44.1</v>
      </c>
      <c r="AC1093" s="13">
        <v>44</v>
      </c>
      <c r="AD1093" s="13">
        <v>42.9</v>
      </c>
      <c r="AE1093" s="13">
        <v>44.2</v>
      </c>
      <c r="AF1093" s="13">
        <v>44.9</v>
      </c>
      <c r="AG1093" s="13">
        <v>45</v>
      </c>
      <c r="AH1093" s="13">
        <v>44.7</v>
      </c>
      <c r="AI1093" s="13">
        <v>45</v>
      </c>
      <c r="AJ1093" s="13">
        <v>44.6</v>
      </c>
      <c r="AK1093" s="13">
        <v>44.2</v>
      </c>
      <c r="AL1093" s="13">
        <v>44.2</v>
      </c>
    </row>
    <row r="1094" spans="1:38" x14ac:dyDescent="0.2">
      <c r="A1094" s="11" t="s">
        <v>325</v>
      </c>
      <c r="B1094" s="12" t="s">
        <v>334</v>
      </c>
      <c r="C1094" s="12" t="s">
        <v>334</v>
      </c>
      <c r="D1094" s="12" t="s">
        <v>334</v>
      </c>
      <c r="E1094" s="12" t="s">
        <v>334</v>
      </c>
      <c r="F1094" s="12" t="s">
        <v>334</v>
      </c>
      <c r="G1094" s="12" t="s">
        <v>334</v>
      </c>
      <c r="H1094" s="12" t="s">
        <v>334</v>
      </c>
      <c r="I1094" s="12" t="s">
        <v>334</v>
      </c>
      <c r="J1094" s="12" t="s">
        <v>334</v>
      </c>
      <c r="K1094" s="12" t="s">
        <v>334</v>
      </c>
      <c r="L1094" s="12" t="s">
        <v>334</v>
      </c>
      <c r="M1094" s="12" t="s">
        <v>334</v>
      </c>
      <c r="N1094" s="12" t="s">
        <v>334</v>
      </c>
      <c r="O1094" s="12" t="s">
        <v>334</v>
      </c>
      <c r="P1094" s="13">
        <v>45</v>
      </c>
      <c r="Q1094" s="13">
        <v>44.3</v>
      </c>
      <c r="R1094" s="13">
        <v>45.2</v>
      </c>
      <c r="S1094" s="13">
        <v>44.7</v>
      </c>
      <c r="T1094" s="13">
        <v>43.8</v>
      </c>
      <c r="U1094" s="13">
        <v>43.8</v>
      </c>
      <c r="V1094" s="13">
        <v>43.7</v>
      </c>
      <c r="W1094" s="13">
        <v>43.7</v>
      </c>
      <c r="X1094" s="13">
        <v>43.5</v>
      </c>
      <c r="Y1094" s="13">
        <v>43.5</v>
      </c>
      <c r="Z1094" s="13">
        <v>43.6</v>
      </c>
      <c r="AA1094" s="13">
        <v>43.2</v>
      </c>
      <c r="AB1094" s="13">
        <v>42.8</v>
      </c>
      <c r="AC1094" s="13">
        <v>42.7</v>
      </c>
      <c r="AD1094" s="13">
        <v>42.1</v>
      </c>
      <c r="AE1094" s="13">
        <v>42.4</v>
      </c>
      <c r="AF1094" s="13">
        <v>42.7</v>
      </c>
      <c r="AG1094" s="13">
        <v>42.2</v>
      </c>
      <c r="AH1094" s="13">
        <v>42.2</v>
      </c>
      <c r="AI1094" s="13">
        <v>41.6</v>
      </c>
      <c r="AJ1094" s="13">
        <v>41.2</v>
      </c>
      <c r="AK1094" s="13">
        <v>41.3</v>
      </c>
      <c r="AL1094" s="13">
        <v>41.2</v>
      </c>
    </row>
    <row r="1095" spans="1:38" x14ac:dyDescent="0.2">
      <c r="A1095" s="11" t="s">
        <v>326</v>
      </c>
      <c r="B1095" s="12" t="s">
        <v>334</v>
      </c>
      <c r="C1095" s="12" t="s">
        <v>334</v>
      </c>
      <c r="D1095" s="12" t="s">
        <v>334</v>
      </c>
      <c r="E1095" s="12" t="s">
        <v>334</v>
      </c>
      <c r="F1095" s="12" t="s">
        <v>334</v>
      </c>
      <c r="G1095" s="12" t="s">
        <v>334</v>
      </c>
      <c r="H1095" s="12" t="s">
        <v>334</v>
      </c>
      <c r="I1095" s="12" t="s">
        <v>334</v>
      </c>
      <c r="J1095" s="12" t="s">
        <v>334</v>
      </c>
      <c r="K1095" s="13">
        <v>49.6</v>
      </c>
      <c r="L1095" s="13">
        <v>49.6</v>
      </c>
      <c r="M1095" s="13">
        <v>49.7</v>
      </c>
      <c r="N1095" s="13">
        <v>49.8</v>
      </c>
      <c r="O1095" s="13">
        <v>49.4</v>
      </c>
      <c r="P1095" s="13">
        <v>49.5</v>
      </c>
      <c r="Q1095" s="13">
        <v>48.9</v>
      </c>
      <c r="R1095" s="13">
        <v>48.1</v>
      </c>
      <c r="S1095" s="13">
        <v>47.8</v>
      </c>
      <c r="T1095" s="13">
        <v>48.2</v>
      </c>
      <c r="U1095" s="13">
        <v>47.4</v>
      </c>
      <c r="V1095" s="13">
        <v>47.3</v>
      </c>
      <c r="W1095" s="13">
        <v>46.7</v>
      </c>
      <c r="X1095" s="13">
        <v>46.4</v>
      </c>
      <c r="Y1095" s="13">
        <v>46.2</v>
      </c>
      <c r="Z1095" s="13">
        <v>46.3</v>
      </c>
      <c r="AA1095" s="13">
        <v>45.9</v>
      </c>
      <c r="AB1095" s="13">
        <v>45.7</v>
      </c>
      <c r="AC1095" s="13">
        <v>45.6</v>
      </c>
      <c r="AD1095" s="13">
        <v>46.2</v>
      </c>
      <c r="AE1095" s="13">
        <v>45.9</v>
      </c>
      <c r="AF1095" s="13">
        <v>45.8</v>
      </c>
      <c r="AG1095" s="13">
        <v>45.9</v>
      </c>
      <c r="AH1095" s="13">
        <v>45.7</v>
      </c>
      <c r="AI1095" s="13">
        <v>45.6</v>
      </c>
      <c r="AJ1095" s="13">
        <v>45</v>
      </c>
      <c r="AK1095" s="13">
        <v>44.3</v>
      </c>
      <c r="AL1095" s="13">
        <v>44.3</v>
      </c>
    </row>
    <row r="1096" spans="1:38" x14ac:dyDescent="0.2">
      <c r="A1096" s="11" t="s">
        <v>327</v>
      </c>
      <c r="B1096" s="12" t="s">
        <v>334</v>
      </c>
      <c r="C1096" s="12" t="s">
        <v>334</v>
      </c>
      <c r="D1096" s="12" t="s">
        <v>334</v>
      </c>
      <c r="E1096" s="12" t="s">
        <v>334</v>
      </c>
      <c r="F1096" s="12" t="s">
        <v>334</v>
      </c>
      <c r="G1096" s="12" t="s">
        <v>334</v>
      </c>
      <c r="H1096" s="12" t="s">
        <v>334</v>
      </c>
      <c r="I1096" s="12" t="s">
        <v>334</v>
      </c>
      <c r="J1096" s="12" t="s">
        <v>334</v>
      </c>
      <c r="K1096" s="12" t="s">
        <v>334</v>
      </c>
      <c r="L1096" s="12" t="s">
        <v>334</v>
      </c>
      <c r="M1096" s="12" t="s">
        <v>334</v>
      </c>
      <c r="N1096" s="13">
        <v>52.3</v>
      </c>
      <c r="O1096" s="13">
        <v>55.5</v>
      </c>
      <c r="P1096" s="13">
        <v>54.2</v>
      </c>
      <c r="Q1096" s="13">
        <v>52.3</v>
      </c>
      <c r="R1096" s="13">
        <v>53.4</v>
      </c>
      <c r="S1096" s="13">
        <v>55.8</v>
      </c>
      <c r="T1096" s="13">
        <v>54.9</v>
      </c>
      <c r="U1096" s="13">
        <v>52.1</v>
      </c>
      <c r="V1096" s="13">
        <v>54.2</v>
      </c>
      <c r="W1096" s="13">
        <v>50.1</v>
      </c>
      <c r="X1096" s="13">
        <v>51.1</v>
      </c>
      <c r="Y1096" s="13">
        <v>50.3</v>
      </c>
      <c r="Z1096" s="13">
        <v>50.4</v>
      </c>
      <c r="AA1096" s="13">
        <v>49.4</v>
      </c>
      <c r="AB1096" s="13">
        <v>48.5</v>
      </c>
      <c r="AC1096" s="13">
        <v>48.1</v>
      </c>
      <c r="AD1096" s="13">
        <v>48</v>
      </c>
      <c r="AE1096" s="13">
        <v>47.2</v>
      </c>
      <c r="AF1096" s="13">
        <v>47.5</v>
      </c>
      <c r="AG1096" s="13">
        <v>48.5</v>
      </c>
      <c r="AH1096" s="13">
        <v>48.3</v>
      </c>
      <c r="AI1096" s="13">
        <v>46.7</v>
      </c>
      <c r="AJ1096" s="13">
        <v>46.9</v>
      </c>
      <c r="AK1096" s="13">
        <v>47.2</v>
      </c>
      <c r="AL1096" s="13">
        <v>46.9</v>
      </c>
    </row>
    <row r="1097" spans="1:38" x14ac:dyDescent="0.2">
      <c r="A1097" s="11" t="s">
        <v>328</v>
      </c>
      <c r="B1097" s="12" t="s">
        <v>334</v>
      </c>
      <c r="C1097" s="12" t="s">
        <v>334</v>
      </c>
      <c r="D1097" s="12" t="s">
        <v>334</v>
      </c>
      <c r="E1097" s="12" t="s">
        <v>334</v>
      </c>
      <c r="F1097" s="12" t="s">
        <v>334</v>
      </c>
      <c r="G1097" s="12" t="s">
        <v>334</v>
      </c>
      <c r="H1097" s="12" t="s">
        <v>334</v>
      </c>
      <c r="I1097" s="12" t="s">
        <v>334</v>
      </c>
      <c r="J1097" s="12" t="s">
        <v>334</v>
      </c>
      <c r="K1097" s="12" t="s">
        <v>334</v>
      </c>
      <c r="L1097" s="12" t="s">
        <v>334</v>
      </c>
      <c r="M1097" s="12" t="s">
        <v>334</v>
      </c>
      <c r="N1097" s="12" t="s">
        <v>334</v>
      </c>
      <c r="O1097" s="13">
        <v>41.7</v>
      </c>
      <c r="P1097" s="13">
        <v>41.6</v>
      </c>
      <c r="Q1097" s="13">
        <v>40.9</v>
      </c>
      <c r="R1097" s="13">
        <v>41</v>
      </c>
      <c r="S1097" s="13">
        <v>40.200000000000003</v>
      </c>
      <c r="T1097" s="13">
        <v>39.9</v>
      </c>
      <c r="U1097" s="13">
        <v>40.4</v>
      </c>
      <c r="V1097" s="13">
        <v>39.700000000000003</v>
      </c>
      <c r="W1097" s="13">
        <v>39.6</v>
      </c>
      <c r="X1097" s="13">
        <v>39.700000000000003</v>
      </c>
      <c r="Y1097" s="13">
        <v>40.1</v>
      </c>
      <c r="Z1097" s="13">
        <v>40.1</v>
      </c>
      <c r="AA1097" s="13">
        <v>39.4</v>
      </c>
      <c r="AB1097" s="13">
        <v>39.299999999999997</v>
      </c>
      <c r="AC1097" s="13">
        <v>39.4</v>
      </c>
      <c r="AD1097" s="13">
        <v>39.299999999999997</v>
      </c>
      <c r="AE1097" s="13">
        <v>39.5</v>
      </c>
      <c r="AF1097" s="13">
        <v>39.700000000000003</v>
      </c>
      <c r="AG1097" s="13">
        <v>39.700000000000003</v>
      </c>
      <c r="AH1097" s="13">
        <v>39.5</v>
      </c>
      <c r="AI1097" s="13">
        <v>39.299999999999997</v>
      </c>
      <c r="AJ1097" s="13">
        <v>39.4</v>
      </c>
      <c r="AK1097" s="13">
        <v>38.9</v>
      </c>
      <c r="AL1097" s="13">
        <v>38.4</v>
      </c>
    </row>
    <row r="1098" spans="1:38" x14ac:dyDescent="0.2">
      <c r="A1098" s="11" t="s">
        <v>329</v>
      </c>
      <c r="B1098" s="12" t="s">
        <v>334</v>
      </c>
      <c r="C1098" s="12" t="s">
        <v>334</v>
      </c>
      <c r="D1098" s="12" t="s">
        <v>334</v>
      </c>
      <c r="E1098" s="12" t="s">
        <v>334</v>
      </c>
      <c r="F1098" s="12" t="s">
        <v>334</v>
      </c>
      <c r="G1098" s="12" t="s">
        <v>334</v>
      </c>
      <c r="H1098" s="12" t="s">
        <v>334</v>
      </c>
      <c r="I1098" s="12" t="s">
        <v>334</v>
      </c>
      <c r="J1098" s="12" t="s">
        <v>334</v>
      </c>
      <c r="K1098" s="12" t="s">
        <v>334</v>
      </c>
      <c r="L1098" s="12" t="s">
        <v>334</v>
      </c>
      <c r="M1098" s="12" t="s">
        <v>334</v>
      </c>
      <c r="N1098" s="12" t="s">
        <v>334</v>
      </c>
      <c r="O1098" s="13">
        <v>44</v>
      </c>
      <c r="P1098" s="13">
        <v>43.7</v>
      </c>
      <c r="Q1098" s="13">
        <v>43.3</v>
      </c>
      <c r="R1098" s="13">
        <v>44.3</v>
      </c>
      <c r="S1098" s="13">
        <v>43.9</v>
      </c>
      <c r="T1098" s="13">
        <v>43.5</v>
      </c>
      <c r="U1098" s="13">
        <v>43</v>
      </c>
      <c r="V1098" s="13">
        <v>42.8</v>
      </c>
      <c r="W1098" s="13">
        <v>42.8</v>
      </c>
      <c r="X1098" s="13">
        <v>42.7</v>
      </c>
      <c r="Y1098" s="13">
        <v>42.6</v>
      </c>
      <c r="Z1098" s="13">
        <v>42.2</v>
      </c>
      <c r="AA1098" s="13">
        <v>42</v>
      </c>
      <c r="AB1098" s="13">
        <v>41.5</v>
      </c>
      <c r="AC1098" s="13">
        <v>42</v>
      </c>
      <c r="AD1098" s="13">
        <v>42.4</v>
      </c>
      <c r="AE1098" s="13">
        <v>42.3</v>
      </c>
      <c r="AF1098" s="13">
        <v>42.2</v>
      </c>
      <c r="AG1098" s="13">
        <v>42</v>
      </c>
      <c r="AH1098" s="13">
        <v>42.4</v>
      </c>
      <c r="AI1098" s="13">
        <v>42.1</v>
      </c>
      <c r="AJ1098" s="13">
        <v>41.8</v>
      </c>
      <c r="AK1098" s="13">
        <v>41.7</v>
      </c>
      <c r="AL1098" s="13">
        <v>41.3</v>
      </c>
    </row>
    <row r="1099" spans="1:38" x14ac:dyDescent="0.2">
      <c r="A1099" s="11" t="s">
        <v>330</v>
      </c>
      <c r="B1099" s="12" t="s">
        <v>334</v>
      </c>
      <c r="C1099" s="12" t="s">
        <v>334</v>
      </c>
      <c r="D1099" s="12" t="s">
        <v>334</v>
      </c>
      <c r="E1099" s="12" t="s">
        <v>334</v>
      </c>
      <c r="F1099" s="12" t="s">
        <v>334</v>
      </c>
      <c r="G1099" s="12" t="s">
        <v>334</v>
      </c>
      <c r="H1099" s="12" t="s">
        <v>334</v>
      </c>
      <c r="I1099" s="12" t="s">
        <v>334</v>
      </c>
      <c r="J1099" s="12" t="s">
        <v>334</v>
      </c>
      <c r="K1099" s="12" t="s">
        <v>334</v>
      </c>
      <c r="L1099" s="12" t="s">
        <v>334</v>
      </c>
      <c r="M1099" s="12" t="s">
        <v>334</v>
      </c>
      <c r="N1099" s="12" t="s">
        <v>334</v>
      </c>
      <c r="O1099" s="12" t="s">
        <v>334</v>
      </c>
      <c r="P1099" s="12" t="s">
        <v>334</v>
      </c>
      <c r="Q1099" s="12" t="s">
        <v>334</v>
      </c>
      <c r="R1099" s="12" t="s">
        <v>334</v>
      </c>
      <c r="S1099" s="12" t="s">
        <v>334</v>
      </c>
      <c r="T1099" s="12" t="s">
        <v>334</v>
      </c>
      <c r="U1099" s="12" t="s">
        <v>334</v>
      </c>
      <c r="V1099" s="12" t="s">
        <v>334</v>
      </c>
      <c r="W1099" s="12" t="s">
        <v>334</v>
      </c>
      <c r="X1099" s="12" t="s">
        <v>334</v>
      </c>
      <c r="Y1099" s="12" t="s">
        <v>334</v>
      </c>
      <c r="Z1099" s="12" t="s">
        <v>334</v>
      </c>
      <c r="AA1099" s="12" t="s">
        <v>334</v>
      </c>
      <c r="AB1099" s="12" t="s">
        <v>334</v>
      </c>
      <c r="AC1099" s="12" t="s">
        <v>334</v>
      </c>
      <c r="AD1099" s="13">
        <v>43.7</v>
      </c>
      <c r="AE1099" s="13">
        <v>45.9</v>
      </c>
      <c r="AF1099" s="13">
        <v>45.6</v>
      </c>
      <c r="AG1099" s="13">
        <v>45.8</v>
      </c>
      <c r="AH1099" s="13">
        <v>45.7</v>
      </c>
      <c r="AI1099" s="13">
        <v>45.8</v>
      </c>
      <c r="AJ1099" s="13">
        <v>46.5</v>
      </c>
      <c r="AK1099" s="13">
        <v>46.5</v>
      </c>
      <c r="AL1099" s="13">
        <v>46</v>
      </c>
    </row>
    <row r="1100" spans="1:38" x14ac:dyDescent="0.2">
      <c r="A1100" s="11" t="s">
        <v>331</v>
      </c>
      <c r="B1100" s="12" t="s">
        <v>334</v>
      </c>
      <c r="C1100" s="12" t="s">
        <v>334</v>
      </c>
      <c r="D1100" s="12" t="s">
        <v>334</v>
      </c>
      <c r="E1100" s="12" t="s">
        <v>334</v>
      </c>
      <c r="F1100" s="12" t="s">
        <v>334</v>
      </c>
      <c r="G1100" s="12" t="s">
        <v>334</v>
      </c>
      <c r="H1100" s="12" t="s">
        <v>334</v>
      </c>
      <c r="I1100" s="12" t="s">
        <v>334</v>
      </c>
      <c r="J1100" s="12" t="s">
        <v>334</v>
      </c>
      <c r="K1100" s="12" t="s">
        <v>334</v>
      </c>
      <c r="L1100" s="12" t="s">
        <v>334</v>
      </c>
      <c r="M1100" s="12" t="s">
        <v>334</v>
      </c>
      <c r="N1100" s="12" t="s">
        <v>334</v>
      </c>
      <c r="O1100" s="12" t="s">
        <v>334</v>
      </c>
      <c r="P1100" s="12" t="s">
        <v>334</v>
      </c>
      <c r="Q1100" s="12" t="s">
        <v>334</v>
      </c>
      <c r="R1100" s="12" t="s">
        <v>334</v>
      </c>
      <c r="S1100" s="12" t="s">
        <v>334</v>
      </c>
      <c r="T1100" s="12" t="s">
        <v>334</v>
      </c>
      <c r="U1100" s="12" t="s">
        <v>334</v>
      </c>
      <c r="V1100" s="12" t="s">
        <v>334</v>
      </c>
      <c r="W1100" s="12" t="s">
        <v>334</v>
      </c>
      <c r="X1100" s="12" t="s">
        <v>334</v>
      </c>
      <c r="Y1100" s="13">
        <v>45.6</v>
      </c>
      <c r="Z1100" s="13">
        <v>44.6</v>
      </c>
      <c r="AA1100" s="13">
        <v>44.9</v>
      </c>
      <c r="AB1100" s="13">
        <v>45</v>
      </c>
      <c r="AC1100" s="13">
        <v>43.9</v>
      </c>
      <c r="AD1100" s="13">
        <v>43.6</v>
      </c>
      <c r="AE1100" s="13">
        <v>42.7</v>
      </c>
      <c r="AF1100" s="13">
        <v>42.6</v>
      </c>
      <c r="AG1100" s="13">
        <v>42</v>
      </c>
      <c r="AH1100" s="13">
        <v>41.3</v>
      </c>
      <c r="AI1100" s="13">
        <v>41.7</v>
      </c>
      <c r="AJ1100" s="13">
        <v>43</v>
      </c>
      <c r="AK1100" s="13">
        <v>42.5</v>
      </c>
      <c r="AL1100" s="13">
        <v>42.4</v>
      </c>
    </row>
    <row r="1101" spans="1:38" x14ac:dyDescent="0.2">
      <c r="A1101" s="11" t="s">
        <v>332</v>
      </c>
      <c r="B1101" s="12" t="s">
        <v>334</v>
      </c>
      <c r="C1101" s="12" t="s">
        <v>334</v>
      </c>
      <c r="D1101" s="12" t="s">
        <v>334</v>
      </c>
      <c r="E1101" s="12" t="s">
        <v>334</v>
      </c>
      <c r="F1101" s="12" t="s">
        <v>334</v>
      </c>
      <c r="G1101" s="12" t="s">
        <v>334</v>
      </c>
      <c r="H1101" s="12" t="s">
        <v>334</v>
      </c>
      <c r="I1101" s="12" t="s">
        <v>334</v>
      </c>
      <c r="J1101" s="12" t="s">
        <v>334</v>
      </c>
      <c r="K1101" s="12" t="s">
        <v>334</v>
      </c>
      <c r="L1101" s="12" t="s">
        <v>334</v>
      </c>
      <c r="M1101" s="12" t="s">
        <v>334</v>
      </c>
      <c r="N1101" s="12" t="s">
        <v>334</v>
      </c>
      <c r="O1101" s="12" t="s">
        <v>334</v>
      </c>
      <c r="P1101" s="12" t="s">
        <v>334</v>
      </c>
      <c r="Q1101" s="12" t="s">
        <v>334</v>
      </c>
      <c r="R1101" s="12" t="s">
        <v>334</v>
      </c>
      <c r="S1101" s="12" t="s">
        <v>334</v>
      </c>
      <c r="T1101" s="12" t="s">
        <v>334</v>
      </c>
      <c r="U1101" s="12" t="s">
        <v>334</v>
      </c>
      <c r="V1101" s="12" t="s">
        <v>334</v>
      </c>
      <c r="W1101" s="12" t="s">
        <v>334</v>
      </c>
      <c r="X1101" s="12" t="s">
        <v>334</v>
      </c>
      <c r="Y1101" s="12" t="s">
        <v>334</v>
      </c>
      <c r="Z1101" s="12" t="s">
        <v>334</v>
      </c>
      <c r="AA1101" s="12" t="s">
        <v>334</v>
      </c>
      <c r="AB1101" s="12" t="s">
        <v>334</v>
      </c>
      <c r="AC1101" s="13">
        <v>46.5</v>
      </c>
      <c r="AD1101" s="12" t="s">
        <v>334</v>
      </c>
      <c r="AE1101" s="12" t="s">
        <v>334</v>
      </c>
      <c r="AF1101" s="13">
        <v>46.2</v>
      </c>
      <c r="AG1101" s="13">
        <v>45.4</v>
      </c>
      <c r="AH1101" s="13">
        <v>46.8</v>
      </c>
      <c r="AI1101" s="13">
        <v>45.7</v>
      </c>
      <c r="AJ1101" s="13">
        <v>45.1</v>
      </c>
      <c r="AK1101" s="13">
        <v>44.5</v>
      </c>
      <c r="AL1101" s="13">
        <v>45.7</v>
      </c>
    </row>
    <row r="1102" spans="1:38" x14ac:dyDescent="0.2">
      <c r="A1102" s="11" t="s">
        <v>333</v>
      </c>
      <c r="B1102" s="12" t="s">
        <v>334</v>
      </c>
      <c r="C1102" s="12" t="s">
        <v>334</v>
      </c>
      <c r="D1102" s="12" t="s">
        <v>334</v>
      </c>
      <c r="E1102" s="12" t="s">
        <v>334</v>
      </c>
      <c r="F1102" s="12" t="s">
        <v>334</v>
      </c>
      <c r="G1102" s="12" t="s">
        <v>334</v>
      </c>
      <c r="H1102" s="12" t="s">
        <v>334</v>
      </c>
      <c r="I1102" s="12" t="s">
        <v>334</v>
      </c>
      <c r="J1102" s="12" t="s">
        <v>334</v>
      </c>
      <c r="K1102" s="12" t="s">
        <v>334</v>
      </c>
      <c r="L1102" s="12" t="s">
        <v>334</v>
      </c>
      <c r="M1102" s="12" t="s">
        <v>334</v>
      </c>
      <c r="N1102" s="12" t="s">
        <v>334</v>
      </c>
      <c r="O1102" s="12" t="s">
        <v>334</v>
      </c>
      <c r="P1102" s="12" t="s">
        <v>334</v>
      </c>
      <c r="Q1102" s="12" t="s">
        <v>334</v>
      </c>
      <c r="R1102" s="12" t="s">
        <v>334</v>
      </c>
      <c r="S1102" s="12" t="s">
        <v>334</v>
      </c>
      <c r="T1102" s="12" t="s">
        <v>334</v>
      </c>
      <c r="U1102" s="12" t="s">
        <v>334</v>
      </c>
      <c r="V1102" s="12" t="s">
        <v>334</v>
      </c>
      <c r="W1102" s="12" t="s">
        <v>334</v>
      </c>
      <c r="X1102" s="12" t="s">
        <v>334</v>
      </c>
      <c r="Y1102" s="13">
        <v>61.6</v>
      </c>
      <c r="Z1102" s="13">
        <v>60.6</v>
      </c>
      <c r="AA1102" s="13">
        <v>59.7</v>
      </c>
      <c r="AB1102" s="13">
        <v>59</v>
      </c>
      <c r="AC1102" s="13">
        <v>59</v>
      </c>
      <c r="AD1102" s="13">
        <v>57.1</v>
      </c>
      <c r="AE1102" s="13">
        <v>55.4</v>
      </c>
      <c r="AF1102" s="13">
        <v>53.4</v>
      </c>
      <c r="AG1102" s="13">
        <v>53.1</v>
      </c>
      <c r="AH1102" s="13">
        <v>53.1</v>
      </c>
      <c r="AI1102" s="13">
        <v>51.8</v>
      </c>
      <c r="AJ1102" s="13">
        <v>51.2</v>
      </c>
      <c r="AK1102" s="13">
        <v>50.6</v>
      </c>
      <c r="AL1102" s="13">
        <v>50.5</v>
      </c>
    </row>
    <row r="1103" spans="1:38" ht="14.25" x14ac:dyDescent="0.2">
      <c r="A1103" s="9"/>
      <c r="B1103" s="9"/>
      <c r="C1103" s="9"/>
      <c r="D1103" s="9"/>
      <c r="E1103" s="9"/>
      <c r="F1103" s="9"/>
      <c r="G1103" s="9"/>
      <c r="H1103" s="9"/>
      <c r="I1103" s="9"/>
      <c r="J1103" s="9"/>
      <c r="K1103" s="9"/>
      <c r="L1103" s="9"/>
      <c r="M1103" s="9"/>
      <c r="N1103" s="9"/>
      <c r="O1103" s="9"/>
      <c r="P1103" s="9"/>
      <c r="Q1103" s="9"/>
      <c r="R1103" s="9"/>
      <c r="S1103" s="9"/>
      <c r="T1103" s="9"/>
      <c r="U1103" s="9"/>
      <c r="V1103" s="9"/>
      <c r="W1103" s="9"/>
      <c r="X1103" s="9"/>
      <c r="Y1103" s="9"/>
      <c r="Z1103" s="9"/>
      <c r="AA1103" s="9"/>
      <c r="AB1103" s="9"/>
      <c r="AC1103" s="9"/>
      <c r="AD1103" s="9"/>
      <c r="AE1103" s="9"/>
      <c r="AF1103" s="9"/>
      <c r="AG1103" s="9"/>
      <c r="AH1103" s="9"/>
      <c r="AI1103" s="9"/>
      <c r="AJ1103" s="9"/>
      <c r="AK1103" s="9"/>
      <c r="AL1103" s="9"/>
    </row>
    <row r="1104" spans="1:38" ht="14.25" x14ac:dyDescent="0.2">
      <c r="A1104" s="8" t="s">
        <v>335</v>
      </c>
      <c r="B1104" s="9"/>
      <c r="C1104" s="9"/>
      <c r="D1104" s="9"/>
      <c r="E1104" s="9"/>
      <c r="F1104" s="9"/>
      <c r="G1104" s="9"/>
      <c r="H1104" s="9"/>
      <c r="I1104" s="9"/>
      <c r="J1104" s="9"/>
      <c r="K1104" s="9"/>
      <c r="L1104" s="9"/>
      <c r="M1104" s="9"/>
      <c r="N1104" s="9"/>
      <c r="O1104" s="9"/>
      <c r="P1104" s="9"/>
      <c r="Q1104" s="9"/>
      <c r="R1104" s="9"/>
      <c r="S1104" s="9"/>
      <c r="T1104" s="9"/>
      <c r="U1104" s="9"/>
      <c r="V1104" s="9"/>
      <c r="W1104" s="9"/>
      <c r="X1104" s="9"/>
      <c r="Y1104" s="9"/>
      <c r="Z1104" s="9"/>
      <c r="AA1104" s="9"/>
      <c r="AB1104" s="9"/>
      <c r="AC1104" s="9"/>
      <c r="AD1104" s="9"/>
      <c r="AE1104" s="9"/>
      <c r="AF1104" s="9"/>
      <c r="AG1104" s="9"/>
      <c r="AH1104" s="9"/>
      <c r="AI1104" s="9"/>
      <c r="AJ1104" s="9"/>
      <c r="AK1104" s="9"/>
      <c r="AL1104" s="9"/>
    </row>
    <row r="1105" spans="1:38" ht="14.25" x14ac:dyDescent="0.2">
      <c r="A1105" s="8" t="s">
        <v>334</v>
      </c>
      <c r="B1105" s="8" t="s">
        <v>336</v>
      </c>
      <c r="C1105" s="9"/>
      <c r="D1105" s="9"/>
      <c r="E1105" s="9"/>
      <c r="F1105" s="9"/>
      <c r="G1105" s="9"/>
      <c r="H1105" s="9"/>
      <c r="I1105" s="9"/>
      <c r="J1105" s="9"/>
      <c r="K1105" s="9"/>
      <c r="L1105" s="9"/>
      <c r="M1105" s="9"/>
      <c r="N1105" s="9"/>
      <c r="O1105" s="9"/>
      <c r="P1105" s="9"/>
      <c r="Q1105" s="9"/>
      <c r="R1105" s="9"/>
      <c r="S1105" s="9"/>
      <c r="T1105" s="9"/>
      <c r="U1105" s="9"/>
      <c r="V1105" s="9"/>
      <c r="W1105" s="9"/>
      <c r="X1105" s="9"/>
      <c r="Y1105" s="9"/>
      <c r="Z1105" s="9"/>
      <c r="AA1105" s="9"/>
      <c r="AB1105" s="9"/>
      <c r="AC1105" s="9"/>
      <c r="AD1105" s="9"/>
      <c r="AE1105" s="9"/>
      <c r="AF1105" s="9"/>
      <c r="AG1105" s="9"/>
      <c r="AH1105" s="9"/>
      <c r="AI1105" s="9"/>
      <c r="AJ1105" s="9"/>
      <c r="AK1105" s="9"/>
      <c r="AL1105" s="9"/>
    </row>
    <row r="1106" spans="1:38" ht="14.25" x14ac:dyDescent="0.2">
      <c r="A1106" s="9"/>
      <c r="B1106" s="9"/>
      <c r="C1106" s="9"/>
      <c r="D1106" s="9"/>
      <c r="E1106" s="9"/>
      <c r="F1106" s="9"/>
      <c r="G1106" s="9"/>
      <c r="H1106" s="9"/>
      <c r="I1106" s="9"/>
      <c r="J1106" s="9"/>
      <c r="K1106" s="9"/>
      <c r="L1106" s="9"/>
      <c r="M1106" s="9"/>
      <c r="N1106" s="9"/>
      <c r="O1106" s="9"/>
      <c r="P1106" s="9"/>
      <c r="Q1106" s="9"/>
      <c r="R1106" s="9"/>
      <c r="S1106" s="9"/>
      <c r="T1106" s="9"/>
      <c r="U1106" s="9"/>
      <c r="V1106" s="9"/>
      <c r="W1106" s="9"/>
      <c r="X1106" s="9"/>
      <c r="Y1106" s="9"/>
      <c r="Z1106" s="9"/>
      <c r="AA1106" s="9"/>
      <c r="AB1106" s="9"/>
      <c r="AC1106" s="9"/>
      <c r="AD1106" s="9"/>
      <c r="AE1106" s="9"/>
      <c r="AF1106" s="9"/>
      <c r="AG1106" s="9"/>
      <c r="AH1106" s="9"/>
      <c r="AI1106" s="9"/>
      <c r="AJ1106" s="9"/>
      <c r="AK1106" s="9"/>
      <c r="AL1106" s="9"/>
    </row>
    <row r="1107" spans="1:38" ht="14.25" x14ac:dyDescent="0.2">
      <c r="A1107" s="8" t="s">
        <v>249</v>
      </c>
      <c r="B1107" s="8" t="s">
        <v>344</v>
      </c>
      <c r="C1107" s="9"/>
      <c r="D1107" s="9"/>
      <c r="E1107" s="9"/>
      <c r="F1107" s="9"/>
      <c r="G1107" s="9"/>
      <c r="H1107" s="9"/>
      <c r="I1107" s="9"/>
      <c r="J1107" s="9"/>
      <c r="K1107" s="9"/>
      <c r="L1107" s="9"/>
      <c r="M1107" s="9"/>
      <c r="N1107" s="9"/>
      <c r="O1107" s="9"/>
      <c r="P1107" s="9"/>
      <c r="Q1107" s="9"/>
      <c r="R1107" s="9"/>
      <c r="S1107" s="9"/>
      <c r="T1107" s="9"/>
      <c r="U1107" s="9"/>
      <c r="V1107" s="9"/>
      <c r="W1107" s="9"/>
      <c r="X1107" s="9"/>
      <c r="Y1107" s="9"/>
      <c r="Z1107" s="9"/>
      <c r="AA1107" s="9"/>
      <c r="AB1107" s="9"/>
      <c r="AC1107" s="9"/>
      <c r="AD1107" s="9"/>
      <c r="AE1107" s="9"/>
      <c r="AF1107" s="9"/>
      <c r="AG1107" s="9"/>
      <c r="AH1107" s="9"/>
      <c r="AI1107" s="9"/>
      <c r="AJ1107" s="9"/>
      <c r="AK1107" s="9"/>
      <c r="AL1107" s="9"/>
    </row>
    <row r="1108" spans="1:38" ht="14.25" x14ac:dyDescent="0.2">
      <c r="A1108" s="8" t="s">
        <v>251</v>
      </c>
      <c r="B1108" s="8" t="s">
        <v>250</v>
      </c>
      <c r="C1108" s="9"/>
      <c r="D1108" s="9"/>
      <c r="E1108" s="9"/>
      <c r="F1108" s="9"/>
      <c r="G1108" s="9"/>
      <c r="H1108" s="9"/>
      <c r="I1108" s="9"/>
      <c r="J1108" s="9"/>
      <c r="K1108" s="9"/>
      <c r="L1108" s="9"/>
      <c r="M1108" s="9"/>
      <c r="N1108" s="9"/>
      <c r="O1108" s="9"/>
      <c r="P1108" s="9"/>
      <c r="Q1108" s="9"/>
      <c r="R1108" s="9"/>
      <c r="S1108" s="9"/>
      <c r="T1108" s="9"/>
      <c r="U1108" s="9"/>
      <c r="V1108" s="9"/>
      <c r="W1108" s="9"/>
      <c r="X1108" s="9"/>
      <c r="Y1108" s="9"/>
      <c r="Z1108" s="9"/>
      <c r="AA1108" s="9"/>
      <c r="AB1108" s="9"/>
      <c r="AC1108" s="9"/>
      <c r="AD1108" s="9"/>
      <c r="AE1108" s="9"/>
      <c r="AF1108" s="9"/>
      <c r="AG1108" s="9"/>
      <c r="AH1108" s="9"/>
      <c r="AI1108" s="9"/>
      <c r="AJ1108" s="9"/>
      <c r="AK1108" s="9"/>
      <c r="AL1108" s="9"/>
    </row>
    <row r="1109" spans="1:38" ht="14.25" x14ac:dyDescent="0.2">
      <c r="A1109" s="8" t="s">
        <v>252</v>
      </c>
      <c r="B1109" s="8" t="s">
        <v>253</v>
      </c>
      <c r="C1109" s="9"/>
      <c r="D1109" s="9"/>
      <c r="E1109" s="9"/>
      <c r="F1109" s="9"/>
      <c r="G1109" s="9"/>
      <c r="H1109" s="9"/>
      <c r="I1109" s="9"/>
      <c r="J1109" s="9"/>
      <c r="K1109" s="9"/>
      <c r="L1109" s="9"/>
      <c r="M1109" s="9"/>
      <c r="N1109" s="9"/>
      <c r="O1109" s="9"/>
      <c r="P1109" s="9"/>
      <c r="Q1109" s="9"/>
      <c r="R1109" s="9"/>
      <c r="S1109" s="9"/>
      <c r="T1109" s="9"/>
      <c r="U1109" s="9"/>
      <c r="V1109" s="9"/>
      <c r="W1109" s="9"/>
      <c r="X1109" s="9"/>
      <c r="Y1109" s="9"/>
      <c r="Z1109" s="9"/>
      <c r="AA1109" s="9"/>
      <c r="AB1109" s="9"/>
      <c r="AC1109" s="9"/>
      <c r="AD1109" s="9"/>
      <c r="AE1109" s="9"/>
      <c r="AF1109" s="9"/>
      <c r="AG1109" s="9"/>
      <c r="AH1109" s="9"/>
      <c r="AI1109" s="9"/>
      <c r="AJ1109" s="9"/>
      <c r="AK1109" s="9"/>
      <c r="AL1109" s="9"/>
    </row>
    <row r="1110" spans="1:38" ht="14.25" x14ac:dyDescent="0.2">
      <c r="A1110" s="8" t="s">
        <v>254</v>
      </c>
      <c r="B1110" s="8" t="s">
        <v>338</v>
      </c>
      <c r="C1110" s="9"/>
      <c r="D1110" s="9"/>
      <c r="E1110" s="9"/>
      <c r="F1110" s="9"/>
      <c r="G1110" s="9"/>
      <c r="H1110" s="9"/>
      <c r="I1110" s="9"/>
      <c r="J1110" s="9"/>
      <c r="K1110" s="9"/>
      <c r="L1110" s="9"/>
      <c r="M1110" s="9"/>
      <c r="N1110" s="9"/>
      <c r="O1110" s="9"/>
      <c r="P1110" s="9"/>
      <c r="Q1110" s="9"/>
      <c r="R1110" s="9"/>
      <c r="S1110" s="9"/>
      <c r="T1110" s="9"/>
      <c r="U1110" s="9"/>
      <c r="V1110" s="9"/>
      <c r="W1110" s="9"/>
      <c r="X1110" s="9"/>
      <c r="Y1110" s="9"/>
      <c r="Z1110" s="9"/>
      <c r="AA1110" s="9"/>
      <c r="AB1110" s="9"/>
      <c r="AC1110" s="9"/>
      <c r="AD1110" s="9"/>
      <c r="AE1110" s="9"/>
      <c r="AF1110" s="9"/>
      <c r="AG1110" s="9"/>
      <c r="AH1110" s="9"/>
      <c r="AI1110" s="9"/>
      <c r="AJ1110" s="9"/>
      <c r="AK1110" s="9"/>
      <c r="AL1110" s="9"/>
    </row>
    <row r="1111" spans="1:38" ht="14.25" x14ac:dyDescent="0.2">
      <c r="A1111" s="8" t="s">
        <v>255</v>
      </c>
      <c r="B1111" s="8" t="s">
        <v>256</v>
      </c>
      <c r="C1111" s="9"/>
      <c r="D1111" s="9"/>
      <c r="E1111" s="9"/>
      <c r="F1111" s="9"/>
      <c r="G1111" s="9"/>
      <c r="H1111" s="9"/>
      <c r="I1111" s="9"/>
      <c r="J1111" s="9"/>
      <c r="K1111" s="9"/>
      <c r="L1111" s="9"/>
      <c r="M1111" s="9"/>
      <c r="N1111" s="9"/>
      <c r="O1111" s="9"/>
      <c r="P1111" s="9"/>
      <c r="Q1111" s="9"/>
      <c r="R1111" s="9"/>
      <c r="S1111" s="9"/>
      <c r="T1111" s="9"/>
      <c r="U1111" s="9"/>
      <c r="V1111" s="9"/>
      <c r="W1111" s="9"/>
      <c r="X1111" s="9"/>
      <c r="Y1111" s="9"/>
      <c r="Z1111" s="9"/>
      <c r="AA1111" s="9"/>
      <c r="AB1111" s="9"/>
      <c r="AC1111" s="9"/>
      <c r="AD1111" s="9"/>
      <c r="AE1111" s="9"/>
      <c r="AF1111" s="9"/>
      <c r="AG1111" s="9"/>
      <c r="AH1111" s="9"/>
      <c r="AI1111" s="9"/>
      <c r="AJ1111" s="9"/>
      <c r="AK1111" s="9"/>
      <c r="AL1111" s="9"/>
    </row>
    <row r="1112" spans="1:38" ht="14.25" x14ac:dyDescent="0.2">
      <c r="A1112" s="9"/>
      <c r="B1112" s="9"/>
      <c r="C1112" s="9"/>
      <c r="D1112" s="9"/>
      <c r="E1112" s="9"/>
      <c r="F1112" s="9"/>
      <c r="G1112" s="9"/>
      <c r="H1112" s="9"/>
      <c r="I1112" s="9"/>
      <c r="J1112" s="9"/>
      <c r="K1112" s="9"/>
      <c r="L1112" s="9"/>
      <c r="M1112" s="9"/>
      <c r="N1112" s="9"/>
      <c r="O1112" s="9"/>
      <c r="P1112" s="9"/>
      <c r="Q1112" s="9"/>
      <c r="R1112" s="9"/>
      <c r="S1112" s="9"/>
      <c r="T1112" s="9"/>
      <c r="U1112" s="9"/>
      <c r="V1112" s="9"/>
      <c r="W1112" s="9"/>
      <c r="X1112" s="9"/>
      <c r="Y1112" s="9"/>
      <c r="Z1112" s="9"/>
      <c r="AA1112" s="9"/>
      <c r="AB1112" s="9"/>
      <c r="AC1112" s="9"/>
      <c r="AD1112" s="9"/>
      <c r="AE1112" s="9"/>
      <c r="AF1112" s="9"/>
      <c r="AG1112" s="9"/>
      <c r="AH1112" s="9"/>
      <c r="AI1112" s="9"/>
      <c r="AJ1112" s="9"/>
      <c r="AK1112" s="9"/>
      <c r="AL1112" s="9"/>
    </row>
    <row r="1113" spans="1:38" x14ac:dyDescent="0.2">
      <c r="A1113" s="11" t="s">
        <v>257</v>
      </c>
      <c r="B1113" s="11" t="s">
        <v>258</v>
      </c>
      <c r="C1113" s="11" t="s">
        <v>259</v>
      </c>
      <c r="D1113" s="11" t="s">
        <v>260</v>
      </c>
      <c r="E1113" s="11" t="s">
        <v>261</v>
      </c>
      <c r="F1113" s="11" t="s">
        <v>262</v>
      </c>
      <c r="G1113" s="11" t="s">
        <v>263</v>
      </c>
      <c r="H1113" s="11" t="s">
        <v>264</v>
      </c>
      <c r="I1113" s="11" t="s">
        <v>265</v>
      </c>
      <c r="J1113" s="11" t="s">
        <v>266</v>
      </c>
      <c r="K1113" s="11" t="s">
        <v>267</v>
      </c>
      <c r="L1113" s="11" t="s">
        <v>268</v>
      </c>
      <c r="M1113" s="11" t="s">
        <v>269</v>
      </c>
      <c r="N1113" s="11" t="s">
        <v>270</v>
      </c>
      <c r="O1113" s="11" t="s">
        <v>271</v>
      </c>
      <c r="P1113" s="11" t="s">
        <v>272</v>
      </c>
      <c r="Q1113" s="11" t="s">
        <v>273</v>
      </c>
      <c r="R1113" s="11" t="s">
        <v>274</v>
      </c>
      <c r="S1113" s="11" t="s">
        <v>275</v>
      </c>
      <c r="T1113" s="11" t="s">
        <v>276</v>
      </c>
      <c r="U1113" s="11" t="s">
        <v>277</v>
      </c>
      <c r="V1113" s="11" t="s">
        <v>278</v>
      </c>
      <c r="W1113" s="11" t="s">
        <v>279</v>
      </c>
      <c r="X1113" s="11" t="s">
        <v>280</v>
      </c>
      <c r="Y1113" s="11" t="s">
        <v>281</v>
      </c>
      <c r="Z1113" s="11" t="s">
        <v>282</v>
      </c>
      <c r="AA1113" s="11" t="s">
        <v>283</v>
      </c>
      <c r="AB1113" s="11" t="s">
        <v>284</v>
      </c>
      <c r="AC1113" s="11" t="s">
        <v>285</v>
      </c>
      <c r="AD1113" s="11" t="s">
        <v>286</v>
      </c>
      <c r="AE1113" s="11" t="s">
        <v>287</v>
      </c>
      <c r="AF1113" s="11" t="s">
        <v>288</v>
      </c>
      <c r="AG1113" s="11" t="s">
        <v>289</v>
      </c>
      <c r="AH1113" s="11" t="s">
        <v>290</v>
      </c>
      <c r="AI1113" s="11" t="s">
        <v>291</v>
      </c>
      <c r="AJ1113" s="11" t="s">
        <v>292</v>
      </c>
      <c r="AK1113" s="11" t="s">
        <v>293</v>
      </c>
      <c r="AL1113" s="11" t="s">
        <v>294</v>
      </c>
    </row>
    <row r="1114" spans="1:38" x14ac:dyDescent="0.2">
      <c r="A1114" s="11" t="s">
        <v>295</v>
      </c>
      <c r="B1114" s="12" t="s">
        <v>334</v>
      </c>
      <c r="C1114" s="12" t="s">
        <v>334</v>
      </c>
      <c r="D1114" s="12" t="s">
        <v>334</v>
      </c>
      <c r="E1114" s="12" t="s">
        <v>334</v>
      </c>
      <c r="F1114" s="12" t="s">
        <v>334</v>
      </c>
      <c r="G1114" s="12" t="s">
        <v>334</v>
      </c>
      <c r="H1114" s="12" t="s">
        <v>334</v>
      </c>
      <c r="I1114" s="12" t="s">
        <v>334</v>
      </c>
      <c r="J1114" s="12" t="s">
        <v>334</v>
      </c>
      <c r="K1114" s="12" t="s">
        <v>334</v>
      </c>
      <c r="L1114" s="12" t="s">
        <v>334</v>
      </c>
      <c r="M1114" s="12" t="s">
        <v>334</v>
      </c>
      <c r="N1114" s="12" t="s">
        <v>334</v>
      </c>
      <c r="O1114" s="12" t="s">
        <v>334</v>
      </c>
      <c r="P1114" s="12" t="s">
        <v>334</v>
      </c>
      <c r="Q1114" s="12" t="s">
        <v>334</v>
      </c>
      <c r="R1114" s="12" t="s">
        <v>334</v>
      </c>
      <c r="S1114" s="12" t="s">
        <v>334</v>
      </c>
      <c r="T1114" s="12" t="s">
        <v>334</v>
      </c>
      <c r="U1114" s="13">
        <v>39.9</v>
      </c>
      <c r="V1114" s="13">
        <v>40</v>
      </c>
      <c r="W1114" s="13">
        <v>40.200000000000003</v>
      </c>
      <c r="X1114" s="13">
        <v>40.4</v>
      </c>
      <c r="Y1114" s="13">
        <v>40.4</v>
      </c>
      <c r="Z1114" s="13">
        <v>40.299999999999997</v>
      </c>
      <c r="AA1114" s="13">
        <v>40.299999999999997</v>
      </c>
      <c r="AB1114" s="13">
        <v>40.4</v>
      </c>
      <c r="AC1114" s="13">
        <v>40.200000000000003</v>
      </c>
      <c r="AD1114" s="13">
        <v>40.1</v>
      </c>
      <c r="AE1114" s="13">
        <v>40.1</v>
      </c>
      <c r="AF1114" s="13">
        <v>39.799999999999997</v>
      </c>
      <c r="AG1114" s="13">
        <v>39.6</v>
      </c>
      <c r="AH1114" s="13">
        <v>39.6</v>
      </c>
      <c r="AI1114" s="13">
        <v>39.5</v>
      </c>
      <c r="AJ1114" s="13">
        <v>39.299999999999997</v>
      </c>
      <c r="AK1114" s="13">
        <v>39.299999999999997</v>
      </c>
      <c r="AL1114" s="13">
        <v>39.1</v>
      </c>
    </row>
    <row r="1115" spans="1:38" x14ac:dyDescent="0.2">
      <c r="A1115" s="11" t="s">
        <v>296</v>
      </c>
      <c r="B1115" s="12" t="s">
        <v>334</v>
      </c>
      <c r="C1115" s="12" t="s">
        <v>334</v>
      </c>
      <c r="D1115" s="12" t="s">
        <v>334</v>
      </c>
      <c r="E1115" s="12" t="s">
        <v>334</v>
      </c>
      <c r="F1115" s="12" t="s">
        <v>334</v>
      </c>
      <c r="G1115" s="12" t="s">
        <v>334</v>
      </c>
      <c r="H1115" s="12" t="s">
        <v>334</v>
      </c>
      <c r="I1115" s="12" t="s">
        <v>334</v>
      </c>
      <c r="J1115" s="12" t="s">
        <v>334</v>
      </c>
      <c r="K1115" s="12" t="s">
        <v>334</v>
      </c>
      <c r="L1115" s="12" t="s">
        <v>334</v>
      </c>
      <c r="M1115" s="12" t="s">
        <v>334</v>
      </c>
      <c r="N1115" s="12" t="s">
        <v>334</v>
      </c>
      <c r="O1115" s="12" t="s">
        <v>334</v>
      </c>
      <c r="P1115" s="12" t="s">
        <v>334</v>
      </c>
      <c r="Q1115" s="12" t="s">
        <v>334</v>
      </c>
      <c r="R1115" s="12" t="s">
        <v>334</v>
      </c>
      <c r="S1115" s="12" t="s">
        <v>334</v>
      </c>
      <c r="T1115" s="12" t="s">
        <v>334</v>
      </c>
      <c r="U1115" s="13">
        <v>40.5</v>
      </c>
      <c r="V1115" s="13">
        <v>40.4</v>
      </c>
      <c r="W1115" s="13">
        <v>40.6</v>
      </c>
      <c r="X1115" s="13">
        <v>40.799999999999997</v>
      </c>
      <c r="Y1115" s="13">
        <v>40.700000000000003</v>
      </c>
      <c r="Z1115" s="13">
        <v>40.6</v>
      </c>
      <c r="AA1115" s="13">
        <v>40.6</v>
      </c>
      <c r="AB1115" s="13">
        <v>40.6</v>
      </c>
      <c r="AC1115" s="13">
        <v>40.5</v>
      </c>
      <c r="AD1115" s="13">
        <v>40.5</v>
      </c>
      <c r="AE1115" s="13">
        <v>40.5</v>
      </c>
      <c r="AF1115" s="13">
        <v>40.200000000000003</v>
      </c>
      <c r="AG1115" s="13">
        <v>40.1</v>
      </c>
      <c r="AH1115" s="13">
        <v>40</v>
      </c>
      <c r="AI1115" s="13">
        <v>39.9</v>
      </c>
      <c r="AJ1115" s="13">
        <v>39.700000000000003</v>
      </c>
      <c r="AK1115" s="13">
        <v>39.6</v>
      </c>
      <c r="AL1115" s="13">
        <v>39.5</v>
      </c>
    </row>
    <row r="1116" spans="1:38" x14ac:dyDescent="0.2">
      <c r="A1116" s="11" t="s">
        <v>297</v>
      </c>
      <c r="B1116" s="12" t="s">
        <v>334</v>
      </c>
      <c r="C1116" s="12" t="s">
        <v>334</v>
      </c>
      <c r="D1116" s="12" t="s">
        <v>334</v>
      </c>
      <c r="E1116" s="12" t="s">
        <v>334</v>
      </c>
      <c r="F1116" s="12" t="s">
        <v>334</v>
      </c>
      <c r="G1116" s="12" t="s">
        <v>334</v>
      </c>
      <c r="H1116" s="12" t="s">
        <v>334</v>
      </c>
      <c r="I1116" s="12" t="s">
        <v>334</v>
      </c>
      <c r="J1116" s="12" t="s">
        <v>334</v>
      </c>
      <c r="K1116" s="12" t="s">
        <v>334</v>
      </c>
      <c r="L1116" s="12" t="s">
        <v>334</v>
      </c>
      <c r="M1116" s="12" t="s">
        <v>334</v>
      </c>
      <c r="N1116" s="13">
        <v>40.700000000000003</v>
      </c>
      <c r="O1116" s="13">
        <v>41</v>
      </c>
      <c r="P1116" s="13">
        <v>40.799999999999997</v>
      </c>
      <c r="Q1116" s="13">
        <v>40.799999999999997</v>
      </c>
      <c r="R1116" s="13">
        <v>40.700000000000003</v>
      </c>
      <c r="S1116" s="13">
        <v>40.700000000000003</v>
      </c>
      <c r="T1116" s="13">
        <v>40.799999999999997</v>
      </c>
      <c r="U1116" s="13">
        <v>40.5</v>
      </c>
      <c r="V1116" s="13">
        <v>40.4</v>
      </c>
      <c r="W1116" s="13">
        <v>40.6</v>
      </c>
      <c r="X1116" s="13">
        <v>40.799999999999997</v>
      </c>
      <c r="Y1116" s="13">
        <v>40.700000000000003</v>
      </c>
      <c r="Z1116" s="13">
        <v>40.6</v>
      </c>
      <c r="AA1116" s="13">
        <v>40.6</v>
      </c>
      <c r="AB1116" s="13">
        <v>40.700000000000003</v>
      </c>
      <c r="AC1116" s="13">
        <v>40.6</v>
      </c>
      <c r="AD1116" s="13">
        <v>40.6</v>
      </c>
      <c r="AE1116" s="13">
        <v>40.5</v>
      </c>
      <c r="AF1116" s="13">
        <v>40.200000000000003</v>
      </c>
      <c r="AG1116" s="13">
        <v>40.1</v>
      </c>
      <c r="AH1116" s="13">
        <v>40</v>
      </c>
      <c r="AI1116" s="13">
        <v>39.9</v>
      </c>
      <c r="AJ1116" s="13">
        <v>39.6</v>
      </c>
      <c r="AK1116" s="13">
        <v>39.5</v>
      </c>
      <c r="AL1116" s="13">
        <v>39.4</v>
      </c>
    </row>
    <row r="1117" spans="1:38" x14ac:dyDescent="0.2">
      <c r="A1117" s="11" t="s">
        <v>298</v>
      </c>
      <c r="B1117" s="12" t="s">
        <v>334</v>
      </c>
      <c r="C1117" s="12" t="s">
        <v>334</v>
      </c>
      <c r="D1117" s="12" t="s">
        <v>334</v>
      </c>
      <c r="E1117" s="12" t="s">
        <v>334</v>
      </c>
      <c r="F1117" s="12" t="s">
        <v>334</v>
      </c>
      <c r="G1117" s="12" t="s">
        <v>334</v>
      </c>
      <c r="H1117" s="12" t="s">
        <v>334</v>
      </c>
      <c r="I1117" s="12" t="s">
        <v>334</v>
      </c>
      <c r="J1117" s="12" t="s">
        <v>334</v>
      </c>
      <c r="K1117" s="12" t="s">
        <v>334</v>
      </c>
      <c r="L1117" s="12" t="s">
        <v>334</v>
      </c>
      <c r="M1117" s="12" t="s">
        <v>334</v>
      </c>
      <c r="N1117" s="12" t="s">
        <v>334</v>
      </c>
      <c r="O1117" s="12" t="s">
        <v>334</v>
      </c>
      <c r="P1117" s="12" t="s">
        <v>334</v>
      </c>
      <c r="Q1117" s="12" t="s">
        <v>334</v>
      </c>
      <c r="R1117" s="12" t="s">
        <v>334</v>
      </c>
      <c r="S1117" s="13">
        <v>40</v>
      </c>
      <c r="T1117" s="13">
        <v>40.1</v>
      </c>
      <c r="U1117" s="13">
        <v>39.9</v>
      </c>
      <c r="V1117" s="13">
        <v>39.9</v>
      </c>
      <c r="W1117" s="13">
        <v>40.200000000000003</v>
      </c>
      <c r="X1117" s="13">
        <v>40.5</v>
      </c>
      <c r="Y1117" s="13">
        <v>40.5</v>
      </c>
      <c r="Z1117" s="13">
        <v>40.4</v>
      </c>
      <c r="AA1117" s="13">
        <v>40.4</v>
      </c>
      <c r="AB1117" s="13">
        <v>40.5</v>
      </c>
      <c r="AC1117" s="13">
        <v>40.4</v>
      </c>
      <c r="AD1117" s="13">
        <v>40.299999999999997</v>
      </c>
      <c r="AE1117" s="13">
        <v>40.200000000000003</v>
      </c>
      <c r="AF1117" s="13">
        <v>39.9</v>
      </c>
      <c r="AG1117" s="13">
        <v>39.6</v>
      </c>
      <c r="AH1117" s="13">
        <v>39.5</v>
      </c>
      <c r="AI1117" s="13">
        <v>39.5</v>
      </c>
      <c r="AJ1117" s="13">
        <v>39.299999999999997</v>
      </c>
      <c r="AK1117" s="13">
        <v>39.200000000000003</v>
      </c>
      <c r="AL1117" s="13">
        <v>39</v>
      </c>
    </row>
    <row r="1118" spans="1:38" x14ac:dyDescent="0.2">
      <c r="A1118" s="11" t="s">
        <v>299</v>
      </c>
      <c r="B1118" s="12" t="s">
        <v>334</v>
      </c>
      <c r="C1118" s="12" t="s">
        <v>334</v>
      </c>
      <c r="D1118" s="12" t="s">
        <v>334</v>
      </c>
      <c r="E1118" s="12" t="s">
        <v>334</v>
      </c>
      <c r="F1118" s="12" t="s">
        <v>334</v>
      </c>
      <c r="G1118" s="12" t="s">
        <v>334</v>
      </c>
      <c r="H1118" s="12" t="s">
        <v>334</v>
      </c>
      <c r="I1118" s="12" t="s">
        <v>334</v>
      </c>
      <c r="J1118" s="12" t="s">
        <v>334</v>
      </c>
      <c r="K1118" s="12" t="s">
        <v>334</v>
      </c>
      <c r="L1118" s="13">
        <v>37.9</v>
      </c>
      <c r="M1118" s="13">
        <v>38.200000000000003</v>
      </c>
      <c r="N1118" s="13">
        <v>38.700000000000003</v>
      </c>
      <c r="O1118" s="13">
        <v>38.4</v>
      </c>
      <c r="P1118" s="13">
        <v>39.1</v>
      </c>
      <c r="Q1118" s="13">
        <v>39.799999999999997</v>
      </c>
      <c r="R1118" s="13">
        <v>38</v>
      </c>
      <c r="S1118" s="13">
        <v>37.799999999999997</v>
      </c>
      <c r="T1118" s="13">
        <v>41</v>
      </c>
      <c r="U1118" s="13">
        <v>39.299999999999997</v>
      </c>
      <c r="V1118" s="13">
        <v>40.700000000000003</v>
      </c>
      <c r="W1118" s="13">
        <v>39.700000000000003</v>
      </c>
      <c r="X1118" s="13">
        <v>40</v>
      </c>
      <c r="Y1118" s="13">
        <v>39.700000000000003</v>
      </c>
      <c r="Z1118" s="13">
        <v>40.299999999999997</v>
      </c>
      <c r="AA1118" s="13">
        <v>39.5</v>
      </c>
      <c r="AB1118" s="13">
        <v>39.799999999999997</v>
      </c>
      <c r="AC1118" s="13">
        <v>40.1</v>
      </c>
      <c r="AD1118" s="13">
        <v>40.4</v>
      </c>
      <c r="AE1118" s="13">
        <v>40.6</v>
      </c>
      <c r="AF1118" s="13">
        <v>40.799999999999997</v>
      </c>
      <c r="AG1118" s="13">
        <v>40.299999999999997</v>
      </c>
      <c r="AH1118" s="13">
        <v>40.299999999999997</v>
      </c>
      <c r="AI1118" s="13">
        <v>40.299999999999997</v>
      </c>
      <c r="AJ1118" s="13">
        <v>41</v>
      </c>
      <c r="AK1118" s="13">
        <v>40.700000000000003</v>
      </c>
      <c r="AL1118" s="13">
        <v>40.4</v>
      </c>
    </row>
    <row r="1119" spans="1:38" x14ac:dyDescent="0.2">
      <c r="A1119" s="11" t="s">
        <v>300</v>
      </c>
      <c r="B1119" s="12" t="s">
        <v>334</v>
      </c>
      <c r="C1119" s="12" t="s">
        <v>334</v>
      </c>
      <c r="D1119" s="12" t="s">
        <v>334</v>
      </c>
      <c r="E1119" s="12" t="s">
        <v>334</v>
      </c>
      <c r="F1119" s="12" t="s">
        <v>334</v>
      </c>
      <c r="G1119" s="12" t="s">
        <v>334</v>
      </c>
      <c r="H1119" s="12" t="s">
        <v>334</v>
      </c>
      <c r="I1119" s="12" t="s">
        <v>334</v>
      </c>
      <c r="J1119" s="12" t="s">
        <v>334</v>
      </c>
      <c r="K1119" s="12" t="s">
        <v>334</v>
      </c>
      <c r="L1119" s="12" t="s">
        <v>334</v>
      </c>
      <c r="M1119" s="12" t="s">
        <v>334</v>
      </c>
      <c r="N1119" s="12" t="s">
        <v>334</v>
      </c>
      <c r="O1119" s="12" t="s">
        <v>334</v>
      </c>
      <c r="P1119" s="12" t="s">
        <v>334</v>
      </c>
      <c r="Q1119" s="12" t="s">
        <v>334</v>
      </c>
      <c r="R1119" s="12" t="s">
        <v>334</v>
      </c>
      <c r="S1119" s="13">
        <v>39.9</v>
      </c>
      <c r="T1119" s="13">
        <v>40.299999999999997</v>
      </c>
      <c r="U1119" s="13">
        <v>40.299999999999997</v>
      </c>
      <c r="V1119" s="13">
        <v>39.6</v>
      </c>
      <c r="W1119" s="13">
        <v>39.700000000000003</v>
      </c>
      <c r="X1119" s="13">
        <v>40.200000000000003</v>
      </c>
      <c r="Y1119" s="13">
        <v>40.1</v>
      </c>
      <c r="Z1119" s="13">
        <v>40.4</v>
      </c>
      <c r="AA1119" s="13">
        <v>40.5</v>
      </c>
      <c r="AB1119" s="13">
        <v>40.4</v>
      </c>
      <c r="AC1119" s="13">
        <v>40.200000000000003</v>
      </c>
      <c r="AD1119" s="13">
        <v>39.799999999999997</v>
      </c>
      <c r="AE1119" s="13">
        <v>39.6</v>
      </c>
      <c r="AF1119" s="13">
        <v>39.6</v>
      </c>
      <c r="AG1119" s="13">
        <v>39.799999999999997</v>
      </c>
      <c r="AH1119" s="13">
        <v>40</v>
      </c>
      <c r="AI1119" s="13">
        <v>39.799999999999997</v>
      </c>
      <c r="AJ1119" s="13">
        <v>39.799999999999997</v>
      </c>
      <c r="AK1119" s="13">
        <v>39.6</v>
      </c>
      <c r="AL1119" s="13">
        <v>39.700000000000003</v>
      </c>
    </row>
    <row r="1120" spans="1:38" x14ac:dyDescent="0.2">
      <c r="A1120" s="11" t="s">
        <v>301</v>
      </c>
      <c r="B1120" s="12" t="s">
        <v>334</v>
      </c>
      <c r="C1120" s="12" t="s">
        <v>334</v>
      </c>
      <c r="D1120" s="12" t="s">
        <v>334</v>
      </c>
      <c r="E1120" s="12" t="s">
        <v>334</v>
      </c>
      <c r="F1120" s="12" t="s">
        <v>334</v>
      </c>
      <c r="G1120" s="12" t="s">
        <v>334</v>
      </c>
      <c r="H1120" s="12" t="s">
        <v>334</v>
      </c>
      <c r="I1120" s="12" t="s">
        <v>334</v>
      </c>
      <c r="J1120" s="12" t="s">
        <v>334</v>
      </c>
      <c r="K1120" s="12" t="s">
        <v>334</v>
      </c>
      <c r="L1120" s="12" t="s">
        <v>334</v>
      </c>
      <c r="M1120" s="12" t="s">
        <v>334</v>
      </c>
      <c r="N1120" s="12" t="s">
        <v>334</v>
      </c>
      <c r="O1120" s="12" t="s">
        <v>334</v>
      </c>
      <c r="P1120" s="13">
        <v>45.6</v>
      </c>
      <c r="Q1120" s="13">
        <v>46.1</v>
      </c>
      <c r="R1120" s="13">
        <v>46.3</v>
      </c>
      <c r="S1120" s="13">
        <v>46.6</v>
      </c>
      <c r="T1120" s="13">
        <v>43.6</v>
      </c>
      <c r="U1120" s="13">
        <v>43.8</v>
      </c>
      <c r="V1120" s="13">
        <v>44.4</v>
      </c>
      <c r="W1120" s="13">
        <v>44.2</v>
      </c>
      <c r="X1120" s="13">
        <v>43.7</v>
      </c>
      <c r="Y1120" s="13">
        <v>44.1</v>
      </c>
      <c r="Z1120" s="13">
        <v>44</v>
      </c>
      <c r="AA1120" s="13">
        <v>43.7</v>
      </c>
      <c r="AB1120" s="13">
        <v>42.8</v>
      </c>
      <c r="AC1120" s="13">
        <v>42.4</v>
      </c>
      <c r="AD1120" s="13">
        <v>42.3</v>
      </c>
      <c r="AE1120" s="13">
        <v>41.8</v>
      </c>
      <c r="AF1120" s="13">
        <v>41.7</v>
      </c>
      <c r="AG1120" s="13">
        <v>41.6</v>
      </c>
      <c r="AH1120" s="13">
        <v>41.7</v>
      </c>
      <c r="AI1120" s="13">
        <v>41</v>
      </c>
      <c r="AJ1120" s="13">
        <v>41.1</v>
      </c>
      <c r="AK1120" s="13">
        <v>41.4</v>
      </c>
      <c r="AL1120" s="13">
        <v>41.1</v>
      </c>
    </row>
    <row r="1121" spans="1:38" x14ac:dyDescent="0.2">
      <c r="A1121" s="11" t="s">
        <v>302</v>
      </c>
      <c r="B1121" s="12" t="s">
        <v>334</v>
      </c>
      <c r="C1121" s="12" t="s">
        <v>334</v>
      </c>
      <c r="D1121" s="12" t="s">
        <v>334</v>
      </c>
      <c r="E1121" s="12" t="s">
        <v>334</v>
      </c>
      <c r="F1121" s="12" t="s">
        <v>334</v>
      </c>
      <c r="G1121" s="12" t="s">
        <v>334</v>
      </c>
      <c r="H1121" s="12" t="s">
        <v>334</v>
      </c>
      <c r="I1121" s="12" t="s">
        <v>334</v>
      </c>
      <c r="J1121" s="12" t="s">
        <v>334</v>
      </c>
      <c r="K1121" s="13">
        <v>38.799999999999997</v>
      </c>
      <c r="L1121" s="13">
        <v>38.6</v>
      </c>
      <c r="M1121" s="13">
        <v>40</v>
      </c>
      <c r="N1121" s="13">
        <v>38.799999999999997</v>
      </c>
      <c r="O1121" s="13">
        <v>38.700000000000003</v>
      </c>
      <c r="P1121" s="13">
        <v>39.1</v>
      </c>
      <c r="Q1121" s="13">
        <v>38.9</v>
      </c>
      <c r="R1121" s="13">
        <v>38.799999999999997</v>
      </c>
      <c r="S1121" s="13">
        <v>40.1</v>
      </c>
      <c r="T1121" s="13">
        <v>40.4</v>
      </c>
      <c r="U1121" s="13">
        <v>39.4</v>
      </c>
      <c r="V1121" s="13">
        <v>39.5</v>
      </c>
      <c r="W1121" s="13">
        <v>39.9</v>
      </c>
      <c r="X1121" s="13">
        <v>39.5</v>
      </c>
      <c r="Y1121" s="13">
        <v>39.700000000000003</v>
      </c>
      <c r="Z1121" s="13">
        <v>37.1</v>
      </c>
      <c r="AA1121" s="13">
        <v>37.200000000000003</v>
      </c>
      <c r="AB1121" s="13">
        <v>36.799999999999997</v>
      </c>
      <c r="AC1121" s="13">
        <v>37.1</v>
      </c>
      <c r="AD1121" s="13">
        <v>37.299999999999997</v>
      </c>
      <c r="AE1121" s="13">
        <v>37.299999999999997</v>
      </c>
      <c r="AF1121" s="13">
        <v>37.200000000000003</v>
      </c>
      <c r="AG1121" s="13">
        <v>37</v>
      </c>
      <c r="AH1121" s="13">
        <v>36.9</v>
      </c>
      <c r="AI1121" s="13">
        <v>36.799999999999997</v>
      </c>
      <c r="AJ1121" s="13">
        <v>36.5</v>
      </c>
      <c r="AK1121" s="13">
        <v>36.4</v>
      </c>
      <c r="AL1121" s="13">
        <v>36.299999999999997</v>
      </c>
    </row>
    <row r="1122" spans="1:38" x14ac:dyDescent="0.2">
      <c r="A1122" s="11" t="s">
        <v>303</v>
      </c>
      <c r="B1122" s="12" t="s">
        <v>334</v>
      </c>
      <c r="C1122" s="12" t="s">
        <v>334</v>
      </c>
      <c r="D1122" s="12" t="s">
        <v>334</v>
      </c>
      <c r="E1122" s="12" t="s">
        <v>334</v>
      </c>
      <c r="F1122" s="12" t="s">
        <v>334</v>
      </c>
      <c r="G1122" s="12" t="s">
        <v>334</v>
      </c>
      <c r="H1122" s="12" t="s">
        <v>334</v>
      </c>
      <c r="I1122" s="12" t="s">
        <v>334</v>
      </c>
      <c r="J1122" s="12" t="s">
        <v>334</v>
      </c>
      <c r="K1122" s="13">
        <v>42</v>
      </c>
      <c r="L1122" s="13">
        <v>41.7</v>
      </c>
      <c r="M1122" s="13">
        <v>41.9</v>
      </c>
      <c r="N1122" s="13">
        <v>41.6</v>
      </c>
      <c r="O1122" s="13">
        <v>42.5</v>
      </c>
      <c r="P1122" s="13">
        <v>42.3</v>
      </c>
      <c r="Q1122" s="13">
        <v>42.3</v>
      </c>
      <c r="R1122" s="13">
        <v>42.4</v>
      </c>
      <c r="S1122" s="13">
        <v>42.2</v>
      </c>
      <c r="T1122" s="13">
        <v>42.2</v>
      </c>
      <c r="U1122" s="13">
        <v>42</v>
      </c>
      <c r="V1122" s="13">
        <v>41.2</v>
      </c>
      <c r="W1122" s="13">
        <v>41.4</v>
      </c>
      <c r="X1122" s="13">
        <v>41.6</v>
      </c>
      <c r="Y1122" s="13">
        <v>41.6</v>
      </c>
      <c r="Z1122" s="13">
        <v>41.4</v>
      </c>
      <c r="AA1122" s="13">
        <v>41.5</v>
      </c>
      <c r="AB1122" s="13">
        <v>41.7</v>
      </c>
      <c r="AC1122" s="13">
        <v>41.6</v>
      </c>
      <c r="AD1122" s="13">
        <v>41.4</v>
      </c>
      <c r="AE1122" s="13">
        <v>41.1</v>
      </c>
      <c r="AF1122" s="13">
        <v>40.799999999999997</v>
      </c>
      <c r="AG1122" s="13">
        <v>40.5</v>
      </c>
      <c r="AH1122" s="13">
        <v>40.299999999999997</v>
      </c>
      <c r="AI1122" s="13">
        <v>40.1</v>
      </c>
      <c r="AJ1122" s="13">
        <v>39.6</v>
      </c>
      <c r="AK1122" s="13">
        <v>39.4</v>
      </c>
      <c r="AL1122" s="13">
        <v>39.200000000000003</v>
      </c>
    </row>
    <row r="1123" spans="1:38" x14ac:dyDescent="0.2">
      <c r="A1123" s="11" t="s">
        <v>304</v>
      </c>
      <c r="B1123" s="12" t="s">
        <v>334</v>
      </c>
      <c r="C1123" s="12" t="s">
        <v>334</v>
      </c>
      <c r="D1123" s="12" t="s">
        <v>334</v>
      </c>
      <c r="E1123" s="12" t="s">
        <v>334</v>
      </c>
      <c r="F1123" s="12" t="s">
        <v>334</v>
      </c>
      <c r="G1123" s="12" t="s">
        <v>334</v>
      </c>
      <c r="H1123" s="12" t="s">
        <v>334</v>
      </c>
      <c r="I1123" s="12" t="s">
        <v>334</v>
      </c>
      <c r="J1123" s="12" t="s">
        <v>334</v>
      </c>
      <c r="K1123" s="12" t="s">
        <v>334</v>
      </c>
      <c r="L1123" s="12" t="s">
        <v>334</v>
      </c>
      <c r="M1123" s="12" t="s">
        <v>334</v>
      </c>
      <c r="N1123" s="12" t="s">
        <v>334</v>
      </c>
      <c r="O1123" s="12" t="s">
        <v>334</v>
      </c>
      <c r="P1123" s="13">
        <v>38.1</v>
      </c>
      <c r="Q1123" s="13">
        <v>38.200000000000003</v>
      </c>
      <c r="R1123" s="13">
        <v>38.700000000000003</v>
      </c>
      <c r="S1123" s="13">
        <v>38.9</v>
      </c>
      <c r="T1123" s="13">
        <v>40.200000000000003</v>
      </c>
      <c r="U1123" s="13">
        <v>38.799999999999997</v>
      </c>
      <c r="V1123" s="13">
        <v>35.4</v>
      </c>
      <c r="W1123" s="13">
        <v>38.5</v>
      </c>
      <c r="X1123" s="13">
        <v>38.299999999999997</v>
      </c>
      <c r="Y1123" s="13">
        <v>39.4</v>
      </c>
      <c r="Z1123" s="13">
        <v>38.9</v>
      </c>
      <c r="AA1123" s="13">
        <v>37.9</v>
      </c>
      <c r="AB1123" s="13">
        <v>37.6</v>
      </c>
      <c r="AC1123" s="13">
        <v>38.5</v>
      </c>
      <c r="AD1123" s="13">
        <v>38</v>
      </c>
      <c r="AE1123" s="13">
        <v>37.799999999999997</v>
      </c>
      <c r="AF1123" s="13">
        <v>38.200000000000003</v>
      </c>
      <c r="AG1123" s="13">
        <v>39.1</v>
      </c>
      <c r="AH1123" s="13">
        <v>38.799999999999997</v>
      </c>
      <c r="AI1123" s="13">
        <v>37.6</v>
      </c>
      <c r="AJ1123" s="13">
        <v>38.799999999999997</v>
      </c>
      <c r="AK1123" s="13">
        <v>38.700000000000003</v>
      </c>
      <c r="AL1123" s="13">
        <v>38.5</v>
      </c>
    </row>
    <row r="1124" spans="1:38" x14ac:dyDescent="0.2">
      <c r="A1124" s="11" t="s">
        <v>305</v>
      </c>
      <c r="B1124" s="12" t="s">
        <v>334</v>
      </c>
      <c r="C1124" s="12" t="s">
        <v>334</v>
      </c>
      <c r="D1124" s="12" t="s">
        <v>334</v>
      </c>
      <c r="E1124" s="12" t="s">
        <v>334</v>
      </c>
      <c r="F1124" s="12" t="s">
        <v>334</v>
      </c>
      <c r="G1124" s="12" t="s">
        <v>334</v>
      </c>
      <c r="H1124" s="12" t="s">
        <v>334</v>
      </c>
      <c r="I1124" s="12" t="s">
        <v>334</v>
      </c>
      <c r="J1124" s="12" t="s">
        <v>334</v>
      </c>
      <c r="K1124" s="13">
        <v>41</v>
      </c>
      <c r="L1124" s="13">
        <v>40</v>
      </c>
      <c r="M1124" s="13">
        <v>39.799999999999997</v>
      </c>
      <c r="N1124" s="13">
        <v>39.799999999999997</v>
      </c>
      <c r="O1124" s="13">
        <v>41</v>
      </c>
      <c r="P1124" s="13">
        <v>40.4</v>
      </c>
      <c r="Q1124" s="13">
        <v>39.9</v>
      </c>
      <c r="R1124" s="13">
        <v>39.799999999999997</v>
      </c>
      <c r="S1124" s="13">
        <v>39.700000000000003</v>
      </c>
      <c r="T1124" s="13">
        <v>40</v>
      </c>
      <c r="U1124" s="13">
        <v>39.6</v>
      </c>
      <c r="V1124" s="13">
        <v>39.700000000000003</v>
      </c>
      <c r="W1124" s="13">
        <v>39.700000000000003</v>
      </c>
      <c r="X1124" s="13">
        <v>39.6</v>
      </c>
      <c r="Y1124" s="13">
        <v>39.1</v>
      </c>
      <c r="Z1124" s="13">
        <v>39.1</v>
      </c>
      <c r="AA1124" s="13">
        <v>39.200000000000003</v>
      </c>
      <c r="AB1124" s="13">
        <v>39.4</v>
      </c>
      <c r="AC1124" s="13">
        <v>39.4</v>
      </c>
      <c r="AD1124" s="13">
        <v>39.9</v>
      </c>
      <c r="AE1124" s="13">
        <v>39.799999999999997</v>
      </c>
      <c r="AF1124" s="13">
        <v>39.700000000000003</v>
      </c>
      <c r="AG1124" s="13">
        <v>39.799999999999997</v>
      </c>
      <c r="AH1124" s="13">
        <v>40.299999999999997</v>
      </c>
      <c r="AI1124" s="13">
        <v>40.299999999999997</v>
      </c>
      <c r="AJ1124" s="13">
        <v>40.4</v>
      </c>
      <c r="AK1124" s="13">
        <v>40.299999999999997</v>
      </c>
      <c r="AL1124" s="13">
        <v>40.5</v>
      </c>
    </row>
    <row r="1125" spans="1:38" x14ac:dyDescent="0.2">
      <c r="A1125" s="11" t="s">
        <v>306</v>
      </c>
      <c r="B1125" s="12" t="s">
        <v>334</v>
      </c>
      <c r="C1125" s="12" t="s">
        <v>334</v>
      </c>
      <c r="D1125" s="12" t="s">
        <v>334</v>
      </c>
      <c r="E1125" s="12" t="s">
        <v>334</v>
      </c>
      <c r="F1125" s="12" t="s">
        <v>334</v>
      </c>
      <c r="G1125" s="12" t="s">
        <v>334</v>
      </c>
      <c r="H1125" s="12" t="s">
        <v>334</v>
      </c>
      <c r="I1125" s="12" t="s">
        <v>334</v>
      </c>
      <c r="J1125" s="12" t="s">
        <v>334</v>
      </c>
      <c r="K1125" s="13">
        <v>37.9</v>
      </c>
      <c r="L1125" s="13">
        <v>37.6</v>
      </c>
      <c r="M1125" s="13">
        <v>37.6</v>
      </c>
      <c r="N1125" s="13">
        <v>37.6</v>
      </c>
      <c r="O1125" s="13">
        <v>37.5</v>
      </c>
      <c r="P1125" s="13">
        <v>37.5</v>
      </c>
      <c r="Q1125" s="13">
        <v>37.799999999999997</v>
      </c>
      <c r="R1125" s="13">
        <v>37.799999999999997</v>
      </c>
      <c r="S1125" s="13">
        <v>38.1</v>
      </c>
      <c r="T1125" s="13">
        <v>38.299999999999997</v>
      </c>
      <c r="U1125" s="13">
        <v>38.6</v>
      </c>
      <c r="V1125" s="13">
        <v>38.6</v>
      </c>
      <c r="W1125" s="13">
        <v>38.200000000000003</v>
      </c>
      <c r="X1125" s="13">
        <v>38.200000000000003</v>
      </c>
      <c r="Y1125" s="13">
        <v>38.1</v>
      </c>
      <c r="Z1125" s="13">
        <v>37.9</v>
      </c>
      <c r="AA1125" s="13">
        <v>38.1</v>
      </c>
      <c r="AB1125" s="13">
        <v>37.700000000000003</v>
      </c>
      <c r="AC1125" s="13">
        <v>37.700000000000003</v>
      </c>
      <c r="AD1125" s="13">
        <v>38.5</v>
      </c>
      <c r="AE1125" s="13">
        <v>39.200000000000003</v>
      </c>
      <c r="AF1125" s="13">
        <v>39.299999999999997</v>
      </c>
      <c r="AG1125" s="13">
        <v>38.799999999999997</v>
      </c>
      <c r="AH1125" s="13">
        <v>38.9</v>
      </c>
      <c r="AI1125" s="13">
        <v>39.6</v>
      </c>
      <c r="AJ1125" s="13">
        <v>39.5</v>
      </c>
      <c r="AK1125" s="13">
        <v>39.6</v>
      </c>
      <c r="AL1125" s="13">
        <v>39.299999999999997</v>
      </c>
    </row>
    <row r="1126" spans="1:38" x14ac:dyDescent="0.2">
      <c r="A1126" s="11" t="s">
        <v>307</v>
      </c>
      <c r="B1126" s="12" t="s">
        <v>334</v>
      </c>
      <c r="C1126" s="12" t="s">
        <v>334</v>
      </c>
      <c r="D1126" s="12" t="s">
        <v>334</v>
      </c>
      <c r="E1126" s="12" t="s">
        <v>334</v>
      </c>
      <c r="F1126" s="12" t="s">
        <v>334</v>
      </c>
      <c r="G1126" s="12" t="s">
        <v>334</v>
      </c>
      <c r="H1126" s="12" t="s">
        <v>334</v>
      </c>
      <c r="I1126" s="12" t="s">
        <v>334</v>
      </c>
      <c r="J1126" s="12" t="s">
        <v>334</v>
      </c>
      <c r="K1126" s="13">
        <v>38.5</v>
      </c>
      <c r="L1126" s="13">
        <v>38.4</v>
      </c>
      <c r="M1126" s="13">
        <v>38.200000000000003</v>
      </c>
      <c r="N1126" s="13">
        <v>38.5</v>
      </c>
      <c r="O1126" s="13">
        <v>38.6</v>
      </c>
      <c r="P1126" s="13">
        <v>38.6</v>
      </c>
      <c r="Q1126" s="13">
        <v>38.799999999999997</v>
      </c>
      <c r="R1126" s="13">
        <v>38.9</v>
      </c>
      <c r="S1126" s="13">
        <v>39.1</v>
      </c>
      <c r="T1126" s="13">
        <v>38.9</v>
      </c>
      <c r="U1126" s="13">
        <v>38.700000000000003</v>
      </c>
      <c r="V1126" s="13">
        <v>38.799999999999997</v>
      </c>
      <c r="W1126" s="13">
        <v>38.9</v>
      </c>
      <c r="X1126" s="13">
        <v>39.200000000000003</v>
      </c>
      <c r="Y1126" s="13">
        <v>39.299999999999997</v>
      </c>
      <c r="Z1126" s="13">
        <v>39.4</v>
      </c>
      <c r="AA1126" s="13">
        <v>39.4</v>
      </c>
      <c r="AB1126" s="13">
        <v>39.299999999999997</v>
      </c>
      <c r="AC1126" s="13">
        <v>39.299999999999997</v>
      </c>
      <c r="AD1126" s="13">
        <v>39.299999999999997</v>
      </c>
      <c r="AE1126" s="13">
        <v>39.299999999999997</v>
      </c>
      <c r="AF1126" s="13">
        <v>39.5</v>
      </c>
      <c r="AG1126" s="13">
        <v>39.200000000000003</v>
      </c>
      <c r="AH1126" s="13">
        <v>39.200000000000003</v>
      </c>
      <c r="AI1126" s="13">
        <v>39.299999999999997</v>
      </c>
      <c r="AJ1126" s="13">
        <v>38.799999999999997</v>
      </c>
      <c r="AK1126" s="13">
        <v>38.799999999999997</v>
      </c>
      <c r="AL1126" s="13">
        <v>38.5</v>
      </c>
    </row>
    <row r="1127" spans="1:38" x14ac:dyDescent="0.2">
      <c r="A1127" s="11" t="s">
        <v>308</v>
      </c>
      <c r="B1127" s="12" t="s">
        <v>334</v>
      </c>
      <c r="C1127" s="12" t="s">
        <v>334</v>
      </c>
      <c r="D1127" s="12" t="s">
        <v>334</v>
      </c>
      <c r="E1127" s="12" t="s">
        <v>334</v>
      </c>
      <c r="F1127" s="12" t="s">
        <v>334</v>
      </c>
      <c r="G1127" s="12" t="s">
        <v>334</v>
      </c>
      <c r="H1127" s="12" t="s">
        <v>334</v>
      </c>
      <c r="I1127" s="12" t="s">
        <v>334</v>
      </c>
      <c r="J1127" s="12" t="s">
        <v>334</v>
      </c>
      <c r="K1127" s="13">
        <v>41.7</v>
      </c>
      <c r="L1127" s="13">
        <v>42</v>
      </c>
      <c r="M1127" s="13">
        <v>42</v>
      </c>
      <c r="N1127" s="13">
        <v>41</v>
      </c>
      <c r="O1127" s="13">
        <v>40.9</v>
      </c>
      <c r="P1127" s="13">
        <v>40.700000000000003</v>
      </c>
      <c r="Q1127" s="13">
        <v>40.1</v>
      </c>
      <c r="R1127" s="13">
        <v>40.299999999999997</v>
      </c>
      <c r="S1127" s="13">
        <v>40.4</v>
      </c>
      <c r="T1127" s="13">
        <v>40</v>
      </c>
      <c r="U1127" s="13">
        <v>40.1</v>
      </c>
      <c r="V1127" s="13">
        <v>41.5</v>
      </c>
      <c r="W1127" s="13">
        <v>42.1</v>
      </c>
      <c r="X1127" s="13">
        <v>42.5</v>
      </c>
      <c r="Y1127" s="13">
        <v>42.5</v>
      </c>
      <c r="Z1127" s="13">
        <v>42.8</v>
      </c>
      <c r="AA1127" s="13">
        <v>42.6</v>
      </c>
      <c r="AB1127" s="13">
        <v>43.3</v>
      </c>
      <c r="AC1127" s="13">
        <v>42.7</v>
      </c>
      <c r="AD1127" s="13">
        <v>42.4</v>
      </c>
      <c r="AE1127" s="13">
        <v>42.7</v>
      </c>
      <c r="AF1127" s="13">
        <v>41.6</v>
      </c>
      <c r="AG1127" s="13">
        <v>40.799999999999997</v>
      </c>
      <c r="AH1127" s="13">
        <v>40.700000000000003</v>
      </c>
      <c r="AI1127" s="13">
        <v>40.5</v>
      </c>
      <c r="AJ1127" s="13">
        <v>40.5</v>
      </c>
      <c r="AK1127" s="13">
        <v>40.4</v>
      </c>
      <c r="AL1127" s="13">
        <v>40.4</v>
      </c>
    </row>
    <row r="1128" spans="1:38" x14ac:dyDescent="0.2">
      <c r="A1128" s="11" t="s">
        <v>309</v>
      </c>
      <c r="B1128" s="12" t="s">
        <v>334</v>
      </c>
      <c r="C1128" s="12" t="s">
        <v>334</v>
      </c>
      <c r="D1128" s="12" t="s">
        <v>334</v>
      </c>
      <c r="E1128" s="12" t="s">
        <v>334</v>
      </c>
      <c r="F1128" s="12" t="s">
        <v>334</v>
      </c>
      <c r="G1128" s="12" t="s">
        <v>334</v>
      </c>
      <c r="H1128" s="12" t="s">
        <v>334</v>
      </c>
      <c r="I1128" s="12" t="s">
        <v>334</v>
      </c>
      <c r="J1128" s="12" t="s">
        <v>334</v>
      </c>
      <c r="K1128" s="12" t="s">
        <v>334</v>
      </c>
      <c r="L1128" s="12" t="s">
        <v>334</v>
      </c>
      <c r="M1128" s="12" t="s">
        <v>334</v>
      </c>
      <c r="N1128" s="12" t="s">
        <v>334</v>
      </c>
      <c r="O1128" s="12" t="s">
        <v>334</v>
      </c>
      <c r="P1128" s="12" t="s">
        <v>334</v>
      </c>
      <c r="Q1128" s="12" t="s">
        <v>334</v>
      </c>
      <c r="R1128" s="12" t="s">
        <v>334</v>
      </c>
      <c r="S1128" s="12" t="s">
        <v>334</v>
      </c>
      <c r="T1128" s="12" t="s">
        <v>334</v>
      </c>
      <c r="U1128" s="13">
        <v>40.799999999999997</v>
      </c>
      <c r="V1128" s="13">
        <v>40.6</v>
      </c>
      <c r="W1128" s="13">
        <v>41.1</v>
      </c>
      <c r="X1128" s="13">
        <v>40.700000000000003</v>
      </c>
      <c r="Y1128" s="13">
        <v>40.299999999999997</v>
      </c>
      <c r="Z1128" s="13">
        <v>40.799999999999997</v>
      </c>
      <c r="AA1128" s="13">
        <v>40.5</v>
      </c>
      <c r="AB1128" s="13">
        <v>40.6</v>
      </c>
      <c r="AC1128" s="13">
        <v>40.6</v>
      </c>
      <c r="AD1128" s="13">
        <v>40</v>
      </c>
      <c r="AE1128" s="13">
        <v>39.799999999999997</v>
      </c>
      <c r="AF1128" s="13">
        <v>39.6</v>
      </c>
      <c r="AG1128" s="13">
        <v>39.700000000000003</v>
      </c>
      <c r="AH1128" s="13">
        <v>40</v>
      </c>
      <c r="AI1128" s="13">
        <v>39.4</v>
      </c>
      <c r="AJ1128" s="13">
        <v>39.6</v>
      </c>
      <c r="AK1128" s="13">
        <v>39.6</v>
      </c>
      <c r="AL1128" s="13">
        <v>39.700000000000003</v>
      </c>
    </row>
    <row r="1129" spans="1:38" x14ac:dyDescent="0.2">
      <c r="A1129" s="11" t="s">
        <v>310</v>
      </c>
      <c r="B1129" s="12" t="s">
        <v>334</v>
      </c>
      <c r="C1129" s="12" t="s">
        <v>334</v>
      </c>
      <c r="D1129" s="12" t="s">
        <v>334</v>
      </c>
      <c r="E1129" s="12" t="s">
        <v>334</v>
      </c>
      <c r="F1129" s="12" t="s">
        <v>334</v>
      </c>
      <c r="G1129" s="12" t="s">
        <v>334</v>
      </c>
      <c r="H1129" s="12" t="s">
        <v>334</v>
      </c>
      <c r="I1129" s="12" t="s">
        <v>334</v>
      </c>
      <c r="J1129" s="12" t="s">
        <v>334</v>
      </c>
      <c r="K1129" s="13">
        <v>35.9</v>
      </c>
      <c r="L1129" s="13">
        <v>35.9</v>
      </c>
      <c r="M1129" s="13">
        <v>36.200000000000003</v>
      </c>
      <c r="N1129" s="13">
        <v>35.9</v>
      </c>
      <c r="O1129" s="13">
        <v>36.1</v>
      </c>
      <c r="P1129" s="13">
        <v>36.6</v>
      </c>
      <c r="Q1129" s="13">
        <v>37.1</v>
      </c>
      <c r="R1129" s="13">
        <v>37.200000000000003</v>
      </c>
      <c r="S1129" s="13">
        <v>37.6</v>
      </c>
      <c r="T1129" s="13">
        <v>38.200000000000003</v>
      </c>
      <c r="U1129" s="13">
        <v>38.4</v>
      </c>
      <c r="V1129" s="13">
        <v>37.799999999999997</v>
      </c>
      <c r="W1129" s="13">
        <v>38.799999999999997</v>
      </c>
      <c r="X1129" s="13">
        <v>38.700000000000003</v>
      </c>
      <c r="Y1129" s="13">
        <v>38.799999999999997</v>
      </c>
      <c r="Z1129" s="13">
        <v>38.700000000000003</v>
      </c>
      <c r="AA1129" s="13">
        <v>38.700000000000003</v>
      </c>
      <c r="AB1129" s="13">
        <v>38.799999999999997</v>
      </c>
      <c r="AC1129" s="13">
        <v>38.700000000000003</v>
      </c>
      <c r="AD1129" s="13">
        <v>38.4</v>
      </c>
      <c r="AE1129" s="13">
        <v>38.1</v>
      </c>
      <c r="AF1129" s="13">
        <v>38</v>
      </c>
      <c r="AG1129" s="13">
        <v>38</v>
      </c>
      <c r="AH1129" s="13">
        <v>38.4</v>
      </c>
      <c r="AI1129" s="13">
        <v>38.299999999999997</v>
      </c>
      <c r="AJ1129" s="13">
        <v>38.4</v>
      </c>
      <c r="AK1129" s="13">
        <v>38.5</v>
      </c>
      <c r="AL1129" s="13">
        <v>38.4</v>
      </c>
    </row>
    <row r="1130" spans="1:38" x14ac:dyDescent="0.2">
      <c r="A1130" s="11" t="s">
        <v>311</v>
      </c>
      <c r="B1130" s="12" t="s">
        <v>334</v>
      </c>
      <c r="C1130" s="12" t="s">
        <v>334</v>
      </c>
      <c r="D1130" s="12" t="s">
        <v>334</v>
      </c>
      <c r="E1130" s="12" t="s">
        <v>334</v>
      </c>
      <c r="F1130" s="12" t="s">
        <v>334</v>
      </c>
      <c r="G1130" s="12" t="s">
        <v>334</v>
      </c>
      <c r="H1130" s="12" t="s">
        <v>334</v>
      </c>
      <c r="I1130" s="12" t="s">
        <v>334</v>
      </c>
      <c r="J1130" s="12" t="s">
        <v>334</v>
      </c>
      <c r="K1130" s="12" t="s">
        <v>334</v>
      </c>
      <c r="L1130" s="12" t="s">
        <v>334</v>
      </c>
      <c r="M1130" s="12" t="s">
        <v>334</v>
      </c>
      <c r="N1130" s="12" t="s">
        <v>334</v>
      </c>
      <c r="O1130" s="12" t="s">
        <v>334</v>
      </c>
      <c r="P1130" s="12" t="s">
        <v>334</v>
      </c>
      <c r="Q1130" s="12" t="s">
        <v>334</v>
      </c>
      <c r="R1130" s="13">
        <v>39.799999999999997</v>
      </c>
      <c r="S1130" s="13">
        <v>40.6</v>
      </c>
      <c r="T1130" s="13">
        <v>39.9</v>
      </c>
      <c r="U1130" s="13">
        <v>39.700000000000003</v>
      </c>
      <c r="V1130" s="13">
        <v>39.4</v>
      </c>
      <c r="W1130" s="13">
        <v>39.6</v>
      </c>
      <c r="X1130" s="13">
        <v>40.299999999999997</v>
      </c>
      <c r="Y1130" s="13">
        <v>40</v>
      </c>
      <c r="Z1130" s="13">
        <v>40</v>
      </c>
      <c r="AA1130" s="13">
        <v>39.6</v>
      </c>
      <c r="AB1130" s="13">
        <v>39.200000000000003</v>
      </c>
      <c r="AC1130" s="13">
        <v>39.9</v>
      </c>
      <c r="AD1130" s="13">
        <v>40.299999999999997</v>
      </c>
      <c r="AE1130" s="13">
        <v>39.5</v>
      </c>
      <c r="AF1130" s="13">
        <v>39.4</v>
      </c>
      <c r="AG1130" s="13">
        <v>38.9</v>
      </c>
      <c r="AH1130" s="13">
        <v>38.9</v>
      </c>
      <c r="AI1130" s="13">
        <v>39</v>
      </c>
      <c r="AJ1130" s="13">
        <v>38.799999999999997</v>
      </c>
      <c r="AK1130" s="13">
        <v>38.799999999999997</v>
      </c>
      <c r="AL1130" s="13">
        <v>38.799999999999997</v>
      </c>
    </row>
    <row r="1131" spans="1:38" x14ac:dyDescent="0.2">
      <c r="A1131" s="11" t="s">
        <v>312</v>
      </c>
      <c r="B1131" s="12" t="s">
        <v>334</v>
      </c>
      <c r="C1131" s="12" t="s">
        <v>334</v>
      </c>
      <c r="D1131" s="12" t="s">
        <v>334</v>
      </c>
      <c r="E1131" s="12" t="s">
        <v>334</v>
      </c>
      <c r="F1131" s="12" t="s">
        <v>334</v>
      </c>
      <c r="G1131" s="12" t="s">
        <v>334</v>
      </c>
      <c r="H1131" s="12" t="s">
        <v>334</v>
      </c>
      <c r="I1131" s="12" t="s">
        <v>334</v>
      </c>
      <c r="J1131" s="12" t="s">
        <v>334</v>
      </c>
      <c r="K1131" s="12" t="s">
        <v>334</v>
      </c>
      <c r="L1131" s="12" t="s">
        <v>334</v>
      </c>
      <c r="M1131" s="12" t="s">
        <v>334</v>
      </c>
      <c r="N1131" s="12" t="s">
        <v>334</v>
      </c>
      <c r="O1131" s="12" t="s">
        <v>334</v>
      </c>
      <c r="P1131" s="12" t="s">
        <v>334</v>
      </c>
      <c r="Q1131" s="13">
        <v>37.9</v>
      </c>
      <c r="R1131" s="13">
        <v>41.3</v>
      </c>
      <c r="S1131" s="13">
        <v>40.700000000000003</v>
      </c>
      <c r="T1131" s="13">
        <v>40.9</v>
      </c>
      <c r="U1131" s="13">
        <v>41.9</v>
      </c>
      <c r="V1131" s="13">
        <v>42.6</v>
      </c>
      <c r="W1131" s="13">
        <v>39.9</v>
      </c>
      <c r="X1131" s="13">
        <v>39.9</v>
      </c>
      <c r="Y1131" s="13">
        <v>40.5</v>
      </c>
      <c r="Z1131" s="13">
        <v>40</v>
      </c>
      <c r="AA1131" s="13">
        <v>39.4</v>
      </c>
      <c r="AB1131" s="13">
        <v>39.5</v>
      </c>
      <c r="AC1131" s="13">
        <v>38.5</v>
      </c>
      <c r="AD1131" s="13">
        <v>38.200000000000003</v>
      </c>
      <c r="AE1131" s="13">
        <v>37.799999999999997</v>
      </c>
      <c r="AF1131" s="13">
        <v>38</v>
      </c>
      <c r="AG1131" s="13">
        <v>38.700000000000003</v>
      </c>
      <c r="AH1131" s="13">
        <v>38.700000000000003</v>
      </c>
      <c r="AI1131" s="13">
        <v>38.4</v>
      </c>
      <c r="AJ1131" s="13">
        <v>38.5</v>
      </c>
      <c r="AK1131" s="13">
        <v>38.5</v>
      </c>
      <c r="AL1131" s="13">
        <v>38.799999999999997</v>
      </c>
    </row>
    <row r="1132" spans="1:38" x14ac:dyDescent="0.2">
      <c r="A1132" s="11" t="s">
        <v>313</v>
      </c>
      <c r="B1132" s="12" t="s">
        <v>334</v>
      </c>
      <c r="C1132" s="12" t="s">
        <v>334</v>
      </c>
      <c r="D1132" s="12" t="s">
        <v>334</v>
      </c>
      <c r="E1132" s="12" t="s">
        <v>334</v>
      </c>
      <c r="F1132" s="12" t="s">
        <v>334</v>
      </c>
      <c r="G1132" s="12" t="s">
        <v>334</v>
      </c>
      <c r="H1132" s="12" t="s">
        <v>334</v>
      </c>
      <c r="I1132" s="12" t="s">
        <v>334</v>
      </c>
      <c r="J1132" s="12" t="s">
        <v>334</v>
      </c>
      <c r="K1132" s="12" t="s">
        <v>334</v>
      </c>
      <c r="L1132" s="12" t="s">
        <v>334</v>
      </c>
      <c r="M1132" s="12" t="s">
        <v>334</v>
      </c>
      <c r="N1132" s="12" t="s">
        <v>334</v>
      </c>
      <c r="O1132" s="12" t="s">
        <v>334</v>
      </c>
      <c r="P1132" s="12" t="s">
        <v>334</v>
      </c>
      <c r="Q1132" s="13">
        <v>38.1</v>
      </c>
      <c r="R1132" s="13">
        <v>36.700000000000003</v>
      </c>
      <c r="S1132" s="13">
        <v>36.1</v>
      </c>
      <c r="T1132" s="13">
        <v>37.4</v>
      </c>
      <c r="U1132" s="13">
        <v>36.1</v>
      </c>
      <c r="V1132" s="13">
        <v>37.299999999999997</v>
      </c>
      <c r="W1132" s="13">
        <v>37.700000000000003</v>
      </c>
      <c r="X1132" s="13">
        <v>37.799999999999997</v>
      </c>
      <c r="Y1132" s="13">
        <v>38.200000000000003</v>
      </c>
      <c r="Z1132" s="13">
        <v>38.700000000000003</v>
      </c>
      <c r="AA1132" s="13">
        <v>39.1</v>
      </c>
      <c r="AB1132" s="13">
        <v>38.700000000000003</v>
      </c>
      <c r="AC1132" s="13">
        <v>38.1</v>
      </c>
      <c r="AD1132" s="13">
        <v>38.1</v>
      </c>
      <c r="AE1132" s="13">
        <v>38.200000000000003</v>
      </c>
      <c r="AF1132" s="13">
        <v>38.1</v>
      </c>
      <c r="AG1132" s="13">
        <v>37.799999999999997</v>
      </c>
      <c r="AH1132" s="13">
        <v>38.299999999999997</v>
      </c>
      <c r="AI1132" s="13">
        <v>38.200000000000003</v>
      </c>
      <c r="AJ1132" s="13">
        <v>38.700000000000003</v>
      </c>
      <c r="AK1132" s="13">
        <v>38.700000000000003</v>
      </c>
      <c r="AL1132" s="13">
        <v>39</v>
      </c>
    </row>
    <row r="1133" spans="1:38" x14ac:dyDescent="0.2">
      <c r="A1133" s="11" t="s">
        <v>314</v>
      </c>
      <c r="B1133" s="12" t="s">
        <v>334</v>
      </c>
      <c r="C1133" s="12" t="s">
        <v>334</v>
      </c>
      <c r="D1133" s="12" t="s">
        <v>334</v>
      </c>
      <c r="E1133" s="12" t="s">
        <v>334</v>
      </c>
      <c r="F1133" s="12" t="s">
        <v>334</v>
      </c>
      <c r="G1133" s="12" t="s">
        <v>334</v>
      </c>
      <c r="H1133" s="12" t="s">
        <v>334</v>
      </c>
      <c r="I1133" s="12" t="s">
        <v>334</v>
      </c>
      <c r="J1133" s="12" t="s">
        <v>334</v>
      </c>
      <c r="K1133" s="13">
        <v>51.3</v>
      </c>
      <c r="L1133" s="13">
        <v>40.700000000000003</v>
      </c>
      <c r="M1133" s="13">
        <v>40.299999999999997</v>
      </c>
      <c r="N1133" s="13">
        <v>41</v>
      </c>
      <c r="O1133" s="13">
        <v>40.299999999999997</v>
      </c>
      <c r="P1133" s="13">
        <v>39.799999999999997</v>
      </c>
      <c r="Q1133" s="13">
        <v>39.799999999999997</v>
      </c>
      <c r="R1133" s="13">
        <v>41.1</v>
      </c>
      <c r="S1133" s="13">
        <v>39.9</v>
      </c>
      <c r="T1133" s="13">
        <v>40.5</v>
      </c>
      <c r="U1133" s="13">
        <v>40</v>
      </c>
      <c r="V1133" s="13">
        <v>40.5</v>
      </c>
      <c r="W1133" s="13">
        <v>40.1</v>
      </c>
      <c r="X1133" s="13">
        <v>40.200000000000003</v>
      </c>
      <c r="Y1133" s="13">
        <v>39.9</v>
      </c>
      <c r="Z1133" s="13">
        <v>39.4</v>
      </c>
      <c r="AA1133" s="13">
        <v>39.1</v>
      </c>
      <c r="AB1133" s="13">
        <v>39.799999999999997</v>
      </c>
      <c r="AC1133" s="13">
        <v>40.1</v>
      </c>
      <c r="AD1133" s="13">
        <v>39.9</v>
      </c>
      <c r="AE1133" s="13">
        <v>40</v>
      </c>
      <c r="AF1133" s="13">
        <v>40.1</v>
      </c>
      <c r="AG1133" s="13">
        <v>40.4</v>
      </c>
      <c r="AH1133" s="13">
        <v>40.799999999999997</v>
      </c>
      <c r="AI1133" s="13">
        <v>40.799999999999997</v>
      </c>
      <c r="AJ1133" s="13">
        <v>40.799999999999997</v>
      </c>
      <c r="AK1133" s="13">
        <v>40.4</v>
      </c>
      <c r="AL1133" s="13">
        <v>40.1</v>
      </c>
    </row>
    <row r="1134" spans="1:38" x14ac:dyDescent="0.2">
      <c r="A1134" s="11" t="s">
        <v>315</v>
      </c>
      <c r="B1134" s="12" t="s">
        <v>334</v>
      </c>
      <c r="C1134" s="12" t="s">
        <v>334</v>
      </c>
      <c r="D1134" s="12" t="s">
        <v>334</v>
      </c>
      <c r="E1134" s="12" t="s">
        <v>334</v>
      </c>
      <c r="F1134" s="12" t="s">
        <v>334</v>
      </c>
      <c r="G1134" s="12" t="s">
        <v>334</v>
      </c>
      <c r="H1134" s="12" t="s">
        <v>334</v>
      </c>
      <c r="I1134" s="12" t="s">
        <v>334</v>
      </c>
      <c r="J1134" s="12" t="s">
        <v>334</v>
      </c>
      <c r="K1134" s="12" t="s">
        <v>334</v>
      </c>
      <c r="L1134" s="12" t="s">
        <v>334</v>
      </c>
      <c r="M1134" s="12" t="s">
        <v>334</v>
      </c>
      <c r="N1134" s="12" t="s">
        <v>334</v>
      </c>
      <c r="O1134" s="13">
        <v>41.1</v>
      </c>
      <c r="P1134" s="13">
        <v>40.200000000000003</v>
      </c>
      <c r="Q1134" s="13">
        <v>40.799999999999997</v>
      </c>
      <c r="R1134" s="13">
        <v>40.1</v>
      </c>
      <c r="S1134" s="13">
        <v>40.799999999999997</v>
      </c>
      <c r="T1134" s="13">
        <v>40.6</v>
      </c>
      <c r="U1134" s="13">
        <v>40.700000000000003</v>
      </c>
      <c r="V1134" s="13">
        <v>40.5</v>
      </c>
      <c r="W1134" s="13">
        <v>40.299999999999997</v>
      </c>
      <c r="X1134" s="13">
        <v>40.200000000000003</v>
      </c>
      <c r="Y1134" s="13">
        <v>40.799999999999997</v>
      </c>
      <c r="Z1134" s="13">
        <v>40.5</v>
      </c>
      <c r="AA1134" s="13">
        <v>40.200000000000003</v>
      </c>
      <c r="AB1134" s="13">
        <v>40</v>
      </c>
      <c r="AC1134" s="13">
        <v>39.9</v>
      </c>
      <c r="AD1134" s="13">
        <v>39.9</v>
      </c>
      <c r="AE1134" s="13">
        <v>39.700000000000003</v>
      </c>
      <c r="AF1134" s="13">
        <v>39.6</v>
      </c>
      <c r="AG1134" s="13">
        <v>40.299999999999997</v>
      </c>
      <c r="AH1134" s="13">
        <v>40.4</v>
      </c>
      <c r="AI1134" s="13">
        <v>39.9</v>
      </c>
      <c r="AJ1134" s="13">
        <v>40.1</v>
      </c>
      <c r="AK1134" s="13">
        <v>39.799999999999997</v>
      </c>
      <c r="AL1134" s="13">
        <v>39.6</v>
      </c>
    </row>
    <row r="1135" spans="1:38" x14ac:dyDescent="0.2">
      <c r="A1135" s="11" t="s">
        <v>316</v>
      </c>
      <c r="B1135" s="12" t="s">
        <v>334</v>
      </c>
      <c r="C1135" s="12" t="s">
        <v>334</v>
      </c>
      <c r="D1135" s="12" t="s">
        <v>334</v>
      </c>
      <c r="E1135" s="12" t="s">
        <v>334</v>
      </c>
      <c r="F1135" s="12" t="s">
        <v>334</v>
      </c>
      <c r="G1135" s="12" t="s">
        <v>334</v>
      </c>
      <c r="H1135" s="12" t="s">
        <v>334</v>
      </c>
      <c r="I1135" s="12" t="s">
        <v>334</v>
      </c>
      <c r="J1135" s="12" t="s">
        <v>334</v>
      </c>
      <c r="K1135" s="12" t="s">
        <v>334</v>
      </c>
      <c r="L1135" s="12" t="s">
        <v>334</v>
      </c>
      <c r="M1135" s="12" t="s">
        <v>334</v>
      </c>
      <c r="N1135" s="12" t="s">
        <v>334</v>
      </c>
      <c r="O1135" s="12" t="s">
        <v>334</v>
      </c>
      <c r="P1135" s="12" t="s">
        <v>334</v>
      </c>
      <c r="Q1135" s="12" t="s">
        <v>334</v>
      </c>
      <c r="R1135" s="12" t="s">
        <v>334</v>
      </c>
      <c r="S1135" s="13">
        <v>39.9</v>
      </c>
      <c r="T1135" s="13">
        <v>39.799999999999997</v>
      </c>
      <c r="U1135" s="13">
        <v>40</v>
      </c>
      <c r="V1135" s="13">
        <v>39.6</v>
      </c>
      <c r="W1135" s="13">
        <v>41.2</v>
      </c>
      <c r="X1135" s="13">
        <v>40.5</v>
      </c>
      <c r="Y1135" s="13">
        <v>38.5</v>
      </c>
      <c r="Z1135" s="13">
        <v>39.6</v>
      </c>
      <c r="AA1135" s="13">
        <v>39.200000000000003</v>
      </c>
      <c r="AB1135" s="13">
        <v>39.200000000000003</v>
      </c>
      <c r="AC1135" s="13">
        <v>40</v>
      </c>
      <c r="AD1135" s="13">
        <v>39.700000000000003</v>
      </c>
      <c r="AE1135" s="13">
        <v>40.6</v>
      </c>
      <c r="AF1135" s="13">
        <v>39.5</v>
      </c>
      <c r="AG1135" s="13">
        <v>39.6</v>
      </c>
      <c r="AH1135" s="13">
        <v>39.299999999999997</v>
      </c>
      <c r="AI1135" s="13">
        <v>39.299999999999997</v>
      </c>
      <c r="AJ1135" s="13">
        <v>39.200000000000003</v>
      </c>
      <c r="AK1135" s="13">
        <v>39.700000000000003</v>
      </c>
      <c r="AL1135" s="13">
        <v>39.799999999999997</v>
      </c>
    </row>
    <row r="1136" spans="1:38" x14ac:dyDescent="0.2">
      <c r="A1136" s="11" t="s">
        <v>317</v>
      </c>
      <c r="B1136" s="12" t="s">
        <v>334</v>
      </c>
      <c r="C1136" s="12" t="s">
        <v>334</v>
      </c>
      <c r="D1136" s="12" t="s">
        <v>334</v>
      </c>
      <c r="E1136" s="12" t="s">
        <v>334</v>
      </c>
      <c r="F1136" s="12" t="s">
        <v>334</v>
      </c>
      <c r="G1136" s="12" t="s">
        <v>334</v>
      </c>
      <c r="H1136" s="12" t="s">
        <v>334</v>
      </c>
      <c r="I1136" s="12" t="s">
        <v>334</v>
      </c>
      <c r="J1136" s="12" t="s">
        <v>334</v>
      </c>
      <c r="K1136" s="13">
        <v>37.5</v>
      </c>
      <c r="L1136" s="13">
        <v>38.5</v>
      </c>
      <c r="M1136" s="13">
        <v>38</v>
      </c>
      <c r="N1136" s="13">
        <v>37.9</v>
      </c>
      <c r="O1136" s="13">
        <v>37.9</v>
      </c>
      <c r="P1136" s="13">
        <v>38.200000000000003</v>
      </c>
      <c r="Q1136" s="13">
        <v>37.200000000000003</v>
      </c>
      <c r="R1136" s="13">
        <v>37.6</v>
      </c>
      <c r="S1136" s="13">
        <v>37.299999999999997</v>
      </c>
      <c r="T1136" s="13">
        <v>37.5</v>
      </c>
      <c r="U1136" s="13">
        <v>36</v>
      </c>
      <c r="V1136" s="13">
        <v>36.1</v>
      </c>
      <c r="W1136" s="13">
        <v>36.6</v>
      </c>
      <c r="X1136" s="13">
        <v>36.5</v>
      </c>
      <c r="Y1136" s="13">
        <v>36.700000000000003</v>
      </c>
      <c r="Z1136" s="13">
        <v>36.5</v>
      </c>
      <c r="AA1136" s="13">
        <v>36.6</v>
      </c>
      <c r="AB1136" s="13">
        <v>36.4</v>
      </c>
      <c r="AC1136" s="13">
        <v>36.1</v>
      </c>
      <c r="AD1136" s="13">
        <v>36.200000000000003</v>
      </c>
      <c r="AE1136" s="13">
        <v>36.200000000000003</v>
      </c>
      <c r="AF1136" s="13">
        <v>35.6</v>
      </c>
      <c r="AG1136" s="13">
        <v>35.799999999999997</v>
      </c>
      <c r="AH1136" s="13">
        <v>35.9</v>
      </c>
      <c r="AI1136" s="13">
        <v>36</v>
      </c>
      <c r="AJ1136" s="13">
        <v>35.799999999999997</v>
      </c>
      <c r="AK1136" s="13">
        <v>35.700000000000003</v>
      </c>
      <c r="AL1136" s="13">
        <v>35.700000000000003</v>
      </c>
    </row>
    <row r="1137" spans="1:38" x14ac:dyDescent="0.2">
      <c r="A1137" s="11" t="s">
        <v>318</v>
      </c>
      <c r="B1137" s="12" t="s">
        <v>334</v>
      </c>
      <c r="C1137" s="12" t="s">
        <v>334</v>
      </c>
      <c r="D1137" s="12" t="s">
        <v>334</v>
      </c>
      <c r="E1137" s="12" t="s">
        <v>334</v>
      </c>
      <c r="F1137" s="12" t="s">
        <v>334</v>
      </c>
      <c r="G1137" s="12" t="s">
        <v>334</v>
      </c>
      <c r="H1137" s="12" t="s">
        <v>334</v>
      </c>
      <c r="I1137" s="12" t="s">
        <v>334</v>
      </c>
      <c r="J1137" s="12" t="s">
        <v>334</v>
      </c>
      <c r="K1137" s="12" t="s">
        <v>334</v>
      </c>
      <c r="L1137" s="12" t="s">
        <v>334</v>
      </c>
      <c r="M1137" s="12" t="s">
        <v>334</v>
      </c>
      <c r="N1137" s="13">
        <v>41.3</v>
      </c>
      <c r="O1137" s="13">
        <v>41.4</v>
      </c>
      <c r="P1137" s="13">
        <v>41.4</v>
      </c>
      <c r="Q1137" s="13">
        <v>41.3</v>
      </c>
      <c r="R1137" s="13">
        <v>41.9</v>
      </c>
      <c r="S1137" s="13">
        <v>41.8</v>
      </c>
      <c r="T1137" s="13">
        <v>42</v>
      </c>
      <c r="U1137" s="13">
        <v>41.8</v>
      </c>
      <c r="V1137" s="13">
        <v>41.7</v>
      </c>
      <c r="W1137" s="13">
        <v>46.4</v>
      </c>
      <c r="X1137" s="13">
        <v>45.9</v>
      </c>
      <c r="Y1137" s="13">
        <v>45.1</v>
      </c>
      <c r="Z1137" s="13">
        <v>44.1</v>
      </c>
      <c r="AA1137" s="13">
        <v>43.9</v>
      </c>
      <c r="AB1137" s="13">
        <v>43.4</v>
      </c>
      <c r="AC1137" s="13">
        <v>43.3</v>
      </c>
      <c r="AD1137" s="13">
        <v>43.1</v>
      </c>
      <c r="AE1137" s="13">
        <v>42.8</v>
      </c>
      <c r="AF1137" s="13">
        <v>42.1</v>
      </c>
      <c r="AG1137" s="13">
        <v>41.5</v>
      </c>
      <c r="AH1137" s="13">
        <v>41</v>
      </c>
      <c r="AI1137" s="13">
        <v>40.9</v>
      </c>
      <c r="AJ1137" s="13">
        <v>40.6</v>
      </c>
      <c r="AK1137" s="13">
        <v>40.700000000000003</v>
      </c>
      <c r="AL1137" s="13">
        <v>40.200000000000003</v>
      </c>
    </row>
    <row r="1138" spans="1:38" x14ac:dyDescent="0.2">
      <c r="A1138" s="11" t="s">
        <v>319</v>
      </c>
      <c r="B1138" s="12" t="s">
        <v>334</v>
      </c>
      <c r="C1138" s="12" t="s">
        <v>334</v>
      </c>
      <c r="D1138" s="12" t="s">
        <v>334</v>
      </c>
      <c r="E1138" s="12" t="s">
        <v>334</v>
      </c>
      <c r="F1138" s="12" t="s">
        <v>334</v>
      </c>
      <c r="G1138" s="12" t="s">
        <v>334</v>
      </c>
      <c r="H1138" s="12" t="s">
        <v>334</v>
      </c>
      <c r="I1138" s="12" t="s">
        <v>334</v>
      </c>
      <c r="J1138" s="12" t="s">
        <v>334</v>
      </c>
      <c r="K1138" s="12" t="s">
        <v>334</v>
      </c>
      <c r="L1138" s="12" t="s">
        <v>334</v>
      </c>
      <c r="M1138" s="12" t="s">
        <v>334</v>
      </c>
      <c r="N1138" s="12" t="s">
        <v>334</v>
      </c>
      <c r="O1138" s="12" t="s">
        <v>334</v>
      </c>
      <c r="P1138" s="12" t="s">
        <v>334</v>
      </c>
      <c r="Q1138" s="12" t="s">
        <v>334</v>
      </c>
      <c r="R1138" s="12" t="s">
        <v>334</v>
      </c>
      <c r="S1138" s="12" t="s">
        <v>334</v>
      </c>
      <c r="T1138" s="13">
        <v>39</v>
      </c>
      <c r="U1138" s="13">
        <v>39.1</v>
      </c>
      <c r="V1138" s="13">
        <v>39.799999999999997</v>
      </c>
      <c r="W1138" s="13">
        <v>39.4</v>
      </c>
      <c r="X1138" s="13">
        <v>39.5</v>
      </c>
      <c r="Y1138" s="13">
        <v>39.200000000000003</v>
      </c>
      <c r="Z1138" s="13">
        <v>39</v>
      </c>
      <c r="AA1138" s="13">
        <v>39.4</v>
      </c>
      <c r="AB1138" s="13">
        <v>39.5</v>
      </c>
      <c r="AC1138" s="13">
        <v>39.200000000000003</v>
      </c>
      <c r="AD1138" s="13">
        <v>39.299999999999997</v>
      </c>
      <c r="AE1138" s="13">
        <v>39.799999999999997</v>
      </c>
      <c r="AF1138" s="13">
        <v>39.9</v>
      </c>
      <c r="AG1138" s="13">
        <v>40.1</v>
      </c>
      <c r="AH1138" s="13">
        <v>40.200000000000003</v>
      </c>
      <c r="AI1138" s="13">
        <v>40.200000000000003</v>
      </c>
      <c r="AJ1138" s="13">
        <v>40.299999999999997</v>
      </c>
      <c r="AK1138" s="13">
        <v>40.200000000000003</v>
      </c>
      <c r="AL1138" s="13">
        <v>40.200000000000003</v>
      </c>
    </row>
    <row r="1139" spans="1:38" x14ac:dyDescent="0.2">
      <c r="A1139" s="11" t="s">
        <v>320</v>
      </c>
      <c r="B1139" s="12" t="s">
        <v>334</v>
      </c>
      <c r="C1139" s="12" t="s">
        <v>334</v>
      </c>
      <c r="D1139" s="12" t="s">
        <v>334</v>
      </c>
      <c r="E1139" s="12" t="s">
        <v>334</v>
      </c>
      <c r="F1139" s="12" t="s">
        <v>334</v>
      </c>
      <c r="G1139" s="12" t="s">
        <v>334</v>
      </c>
      <c r="H1139" s="12" t="s">
        <v>334</v>
      </c>
      <c r="I1139" s="12" t="s">
        <v>334</v>
      </c>
      <c r="J1139" s="12" t="s">
        <v>334</v>
      </c>
      <c r="K1139" s="13">
        <v>38.299999999999997</v>
      </c>
      <c r="L1139" s="13">
        <v>37.299999999999997</v>
      </c>
      <c r="M1139" s="13">
        <v>36.200000000000003</v>
      </c>
      <c r="N1139" s="13">
        <v>38.200000000000003</v>
      </c>
      <c r="O1139" s="13">
        <v>38.4</v>
      </c>
      <c r="P1139" s="13">
        <v>37.4</v>
      </c>
      <c r="Q1139" s="13">
        <v>37.6</v>
      </c>
      <c r="R1139" s="13">
        <v>37.700000000000003</v>
      </c>
      <c r="S1139" s="13">
        <v>37.6</v>
      </c>
      <c r="T1139" s="13">
        <v>37.5</v>
      </c>
      <c r="U1139" s="13">
        <v>38.200000000000003</v>
      </c>
      <c r="V1139" s="13">
        <v>38</v>
      </c>
      <c r="W1139" s="13">
        <v>38.1</v>
      </c>
      <c r="X1139" s="13">
        <v>39.1</v>
      </c>
      <c r="Y1139" s="13">
        <v>39.299999999999997</v>
      </c>
      <c r="Z1139" s="13">
        <v>38.700000000000003</v>
      </c>
      <c r="AA1139" s="13">
        <v>38.799999999999997</v>
      </c>
      <c r="AB1139" s="13">
        <v>38.299999999999997</v>
      </c>
      <c r="AC1139" s="13">
        <v>38.799999999999997</v>
      </c>
      <c r="AD1139" s="13">
        <v>40.4</v>
      </c>
      <c r="AE1139" s="13">
        <v>40.5</v>
      </c>
      <c r="AF1139" s="13">
        <v>40.799999999999997</v>
      </c>
      <c r="AG1139" s="13">
        <v>41.2</v>
      </c>
      <c r="AH1139" s="13">
        <v>40.700000000000003</v>
      </c>
      <c r="AI1139" s="13">
        <v>40.6</v>
      </c>
      <c r="AJ1139" s="13">
        <v>40.700000000000003</v>
      </c>
      <c r="AK1139" s="13">
        <v>40.5</v>
      </c>
      <c r="AL1139" s="13">
        <v>40.200000000000003</v>
      </c>
    </row>
    <row r="1140" spans="1:38" x14ac:dyDescent="0.2">
      <c r="A1140" s="11" t="s">
        <v>321</v>
      </c>
      <c r="B1140" s="12" t="s">
        <v>334</v>
      </c>
      <c r="C1140" s="12" t="s">
        <v>334</v>
      </c>
      <c r="D1140" s="12" t="s">
        <v>334</v>
      </c>
      <c r="E1140" s="12" t="s">
        <v>334</v>
      </c>
      <c r="F1140" s="12" t="s">
        <v>334</v>
      </c>
      <c r="G1140" s="12" t="s">
        <v>334</v>
      </c>
      <c r="H1140" s="12" t="s">
        <v>334</v>
      </c>
      <c r="I1140" s="12" t="s">
        <v>334</v>
      </c>
      <c r="J1140" s="12" t="s">
        <v>334</v>
      </c>
      <c r="K1140" s="12" t="s">
        <v>334</v>
      </c>
      <c r="L1140" s="12" t="s">
        <v>334</v>
      </c>
      <c r="M1140" s="12" t="s">
        <v>334</v>
      </c>
      <c r="N1140" s="12" t="s">
        <v>334</v>
      </c>
      <c r="O1140" s="12" t="s">
        <v>334</v>
      </c>
      <c r="P1140" s="13">
        <v>40.4</v>
      </c>
      <c r="Q1140" s="13">
        <v>40.6</v>
      </c>
      <c r="R1140" s="13">
        <v>40.6</v>
      </c>
      <c r="S1140" s="13">
        <v>40.799999999999997</v>
      </c>
      <c r="T1140" s="13">
        <v>40.9</v>
      </c>
      <c r="U1140" s="13">
        <v>40.9</v>
      </c>
      <c r="V1140" s="13">
        <v>41</v>
      </c>
      <c r="W1140" s="13">
        <v>41</v>
      </c>
      <c r="X1140" s="13">
        <v>41</v>
      </c>
      <c r="Y1140" s="13">
        <v>40.5</v>
      </c>
      <c r="Z1140" s="13">
        <v>40.5</v>
      </c>
      <c r="AA1140" s="13">
        <v>40.4</v>
      </c>
      <c r="AB1140" s="13">
        <v>40.4</v>
      </c>
      <c r="AC1140" s="13">
        <v>40.4</v>
      </c>
      <c r="AD1140" s="13">
        <v>40.299999999999997</v>
      </c>
      <c r="AE1140" s="13">
        <v>40.299999999999997</v>
      </c>
      <c r="AF1140" s="13">
        <v>40.299999999999997</v>
      </c>
      <c r="AG1140" s="13">
        <v>40.200000000000003</v>
      </c>
      <c r="AH1140" s="13">
        <v>40.1</v>
      </c>
      <c r="AI1140" s="13">
        <v>40.1</v>
      </c>
      <c r="AJ1140" s="13">
        <v>40.1</v>
      </c>
      <c r="AK1140" s="13">
        <v>40.1</v>
      </c>
      <c r="AL1140" s="13">
        <v>40.1</v>
      </c>
    </row>
    <row r="1141" spans="1:38" x14ac:dyDescent="0.2">
      <c r="A1141" s="11" t="s">
        <v>322</v>
      </c>
      <c r="B1141" s="12" t="s">
        <v>334</v>
      </c>
      <c r="C1141" s="12" t="s">
        <v>334</v>
      </c>
      <c r="D1141" s="12" t="s">
        <v>334</v>
      </c>
      <c r="E1141" s="12" t="s">
        <v>334</v>
      </c>
      <c r="F1141" s="12" t="s">
        <v>334</v>
      </c>
      <c r="G1141" s="12" t="s">
        <v>334</v>
      </c>
      <c r="H1141" s="12" t="s">
        <v>334</v>
      </c>
      <c r="I1141" s="12" t="s">
        <v>334</v>
      </c>
      <c r="J1141" s="12" t="s">
        <v>334</v>
      </c>
      <c r="K1141" s="12" t="s">
        <v>334</v>
      </c>
      <c r="L1141" s="12" t="s">
        <v>334</v>
      </c>
      <c r="M1141" s="12" t="s">
        <v>334</v>
      </c>
      <c r="N1141" s="12" t="s">
        <v>334</v>
      </c>
      <c r="O1141" s="13">
        <v>40.9</v>
      </c>
      <c r="P1141" s="13">
        <v>39.6</v>
      </c>
      <c r="Q1141" s="13">
        <v>40</v>
      </c>
      <c r="R1141" s="13">
        <v>40.799999999999997</v>
      </c>
      <c r="S1141" s="13">
        <v>40.700000000000003</v>
      </c>
      <c r="T1141" s="13">
        <v>40.4</v>
      </c>
      <c r="U1141" s="13">
        <v>42.2</v>
      </c>
      <c r="V1141" s="13">
        <v>41.2</v>
      </c>
      <c r="W1141" s="13">
        <v>41.5</v>
      </c>
      <c r="X1141" s="13">
        <v>41.8</v>
      </c>
      <c r="Y1141" s="13">
        <v>41.3</v>
      </c>
      <c r="Z1141" s="13">
        <v>41.1</v>
      </c>
      <c r="AA1141" s="13">
        <v>41.3</v>
      </c>
      <c r="AB1141" s="13">
        <v>41.5</v>
      </c>
      <c r="AC1141" s="13">
        <v>40.799999999999997</v>
      </c>
      <c r="AD1141" s="13">
        <v>40.299999999999997</v>
      </c>
      <c r="AE1141" s="13">
        <v>40.799999999999997</v>
      </c>
      <c r="AF1141" s="13">
        <v>40.200000000000003</v>
      </c>
      <c r="AG1141" s="13">
        <v>39.9</v>
      </c>
      <c r="AH1141" s="13">
        <v>40.200000000000003</v>
      </c>
      <c r="AI1141" s="13">
        <v>40.1</v>
      </c>
      <c r="AJ1141" s="13">
        <v>40.4</v>
      </c>
      <c r="AK1141" s="13">
        <v>40</v>
      </c>
      <c r="AL1141" s="13">
        <v>40.5</v>
      </c>
    </row>
    <row r="1142" spans="1:38" x14ac:dyDescent="0.2">
      <c r="A1142" s="11" t="s">
        <v>323</v>
      </c>
      <c r="B1142" s="12" t="s">
        <v>334</v>
      </c>
      <c r="C1142" s="12" t="s">
        <v>334</v>
      </c>
      <c r="D1142" s="12" t="s">
        <v>334</v>
      </c>
      <c r="E1142" s="12" t="s">
        <v>334</v>
      </c>
      <c r="F1142" s="12" t="s">
        <v>334</v>
      </c>
      <c r="G1142" s="12" t="s">
        <v>334</v>
      </c>
      <c r="H1142" s="12" t="s">
        <v>334</v>
      </c>
      <c r="I1142" s="12" t="s">
        <v>334</v>
      </c>
      <c r="J1142" s="12" t="s">
        <v>334</v>
      </c>
      <c r="K1142" s="12" t="s">
        <v>334</v>
      </c>
      <c r="L1142" s="12" t="s">
        <v>334</v>
      </c>
      <c r="M1142" s="12" t="s">
        <v>334</v>
      </c>
      <c r="N1142" s="12" t="s">
        <v>334</v>
      </c>
      <c r="O1142" s="12" t="s">
        <v>334</v>
      </c>
      <c r="P1142" s="12" t="s">
        <v>334</v>
      </c>
      <c r="Q1142" s="13">
        <v>43.4</v>
      </c>
      <c r="R1142" s="13">
        <v>43.6</v>
      </c>
      <c r="S1142" s="13">
        <v>43.3</v>
      </c>
      <c r="T1142" s="13">
        <v>43</v>
      </c>
      <c r="U1142" s="13">
        <v>42.6</v>
      </c>
      <c r="V1142" s="13">
        <v>41</v>
      </c>
      <c r="W1142" s="13">
        <v>41.6</v>
      </c>
      <c r="X1142" s="13">
        <v>41.4</v>
      </c>
      <c r="Y1142" s="13">
        <v>41.6</v>
      </c>
      <c r="Z1142" s="13">
        <v>42.2</v>
      </c>
      <c r="AA1142" s="13">
        <v>42.2</v>
      </c>
      <c r="AB1142" s="13">
        <v>42.2</v>
      </c>
      <c r="AC1142" s="13">
        <v>41.7</v>
      </c>
      <c r="AD1142" s="13">
        <v>41.7</v>
      </c>
      <c r="AE1142" s="13">
        <v>41.5</v>
      </c>
      <c r="AF1142" s="13">
        <v>41.4</v>
      </c>
      <c r="AG1142" s="13">
        <v>41.3</v>
      </c>
      <c r="AH1142" s="13">
        <v>40.9</v>
      </c>
      <c r="AI1142" s="13">
        <v>41</v>
      </c>
      <c r="AJ1142" s="13">
        <v>40.799999999999997</v>
      </c>
      <c r="AK1142" s="13">
        <v>40.299999999999997</v>
      </c>
      <c r="AL1142" s="13">
        <v>40.5</v>
      </c>
    </row>
    <row r="1143" spans="1:38" x14ac:dyDescent="0.2">
      <c r="A1143" s="11" t="s">
        <v>324</v>
      </c>
      <c r="B1143" s="12" t="s">
        <v>334</v>
      </c>
      <c r="C1143" s="12" t="s">
        <v>334</v>
      </c>
      <c r="D1143" s="12" t="s">
        <v>334</v>
      </c>
      <c r="E1143" s="12" t="s">
        <v>334</v>
      </c>
      <c r="F1143" s="12" t="s">
        <v>334</v>
      </c>
      <c r="G1143" s="12" t="s">
        <v>334</v>
      </c>
      <c r="H1143" s="12" t="s">
        <v>334</v>
      </c>
      <c r="I1143" s="12" t="s">
        <v>334</v>
      </c>
      <c r="J1143" s="12" t="s">
        <v>334</v>
      </c>
      <c r="K1143" s="12" t="s">
        <v>334</v>
      </c>
      <c r="L1143" s="12" t="s">
        <v>334</v>
      </c>
      <c r="M1143" s="12" t="s">
        <v>334</v>
      </c>
      <c r="N1143" s="12" t="s">
        <v>334</v>
      </c>
      <c r="O1143" s="12" t="s">
        <v>334</v>
      </c>
      <c r="P1143" s="13">
        <v>38.5</v>
      </c>
      <c r="Q1143" s="13">
        <v>39.1</v>
      </c>
      <c r="R1143" s="13">
        <v>37.9</v>
      </c>
      <c r="S1143" s="13">
        <v>38.200000000000003</v>
      </c>
      <c r="T1143" s="13">
        <v>38</v>
      </c>
      <c r="U1143" s="13">
        <v>37.9</v>
      </c>
      <c r="V1143" s="13">
        <v>37.6</v>
      </c>
      <c r="W1143" s="13">
        <v>37.9</v>
      </c>
      <c r="X1143" s="13">
        <v>37.700000000000003</v>
      </c>
      <c r="Y1143" s="13">
        <v>37.700000000000003</v>
      </c>
      <c r="Z1143" s="13">
        <v>37.6</v>
      </c>
      <c r="AA1143" s="13">
        <v>37.9</v>
      </c>
      <c r="AB1143" s="13">
        <v>37.299999999999997</v>
      </c>
      <c r="AC1143" s="13">
        <v>37.299999999999997</v>
      </c>
      <c r="AD1143" s="13">
        <v>37.6</v>
      </c>
      <c r="AE1143" s="13">
        <v>37.799999999999997</v>
      </c>
      <c r="AF1143" s="13">
        <v>37.9</v>
      </c>
      <c r="AG1143" s="13">
        <v>38</v>
      </c>
      <c r="AH1143" s="13">
        <v>38</v>
      </c>
      <c r="AI1143" s="13">
        <v>37.700000000000003</v>
      </c>
      <c r="AJ1143" s="13">
        <v>37.5</v>
      </c>
      <c r="AK1143" s="13">
        <v>37.6</v>
      </c>
      <c r="AL1143" s="13">
        <v>37.5</v>
      </c>
    </row>
    <row r="1144" spans="1:38" x14ac:dyDescent="0.2">
      <c r="A1144" s="11" t="s">
        <v>325</v>
      </c>
      <c r="B1144" s="12" t="s">
        <v>334</v>
      </c>
      <c r="C1144" s="12" t="s">
        <v>334</v>
      </c>
      <c r="D1144" s="12" t="s">
        <v>334</v>
      </c>
      <c r="E1144" s="12" t="s">
        <v>334</v>
      </c>
      <c r="F1144" s="12" t="s">
        <v>334</v>
      </c>
      <c r="G1144" s="12" t="s">
        <v>334</v>
      </c>
      <c r="H1144" s="12" t="s">
        <v>334</v>
      </c>
      <c r="I1144" s="12" t="s">
        <v>334</v>
      </c>
      <c r="J1144" s="12" t="s">
        <v>334</v>
      </c>
      <c r="K1144" s="12" t="s">
        <v>334</v>
      </c>
      <c r="L1144" s="12" t="s">
        <v>334</v>
      </c>
      <c r="M1144" s="12" t="s">
        <v>334</v>
      </c>
      <c r="N1144" s="12" t="s">
        <v>334</v>
      </c>
      <c r="O1144" s="12" t="s">
        <v>334</v>
      </c>
      <c r="P1144" s="13">
        <v>39.200000000000003</v>
      </c>
      <c r="Q1144" s="13">
        <v>39.200000000000003</v>
      </c>
      <c r="R1144" s="13">
        <v>40</v>
      </c>
      <c r="S1144" s="13">
        <v>39.299999999999997</v>
      </c>
      <c r="T1144" s="13">
        <v>38.6</v>
      </c>
      <c r="U1144" s="13">
        <v>38.700000000000003</v>
      </c>
      <c r="V1144" s="13">
        <v>38.799999999999997</v>
      </c>
      <c r="W1144" s="13">
        <v>38.799999999999997</v>
      </c>
      <c r="X1144" s="13">
        <v>39.1</v>
      </c>
      <c r="Y1144" s="13">
        <v>38.799999999999997</v>
      </c>
      <c r="Z1144" s="13">
        <v>38.9</v>
      </c>
      <c r="AA1144" s="13">
        <v>39</v>
      </c>
      <c r="AB1144" s="13">
        <v>38.799999999999997</v>
      </c>
      <c r="AC1144" s="13">
        <v>38.799999999999997</v>
      </c>
      <c r="AD1144" s="13">
        <v>38.4</v>
      </c>
      <c r="AE1144" s="13">
        <v>38.200000000000003</v>
      </c>
      <c r="AF1144" s="13">
        <v>38.1</v>
      </c>
      <c r="AG1144" s="13">
        <v>38.200000000000003</v>
      </c>
      <c r="AH1144" s="13">
        <v>38.1</v>
      </c>
      <c r="AI1144" s="13">
        <v>38.299999999999997</v>
      </c>
      <c r="AJ1144" s="13">
        <v>38.200000000000003</v>
      </c>
      <c r="AK1144" s="13">
        <v>38.200000000000003</v>
      </c>
      <c r="AL1144" s="13">
        <v>38.200000000000003</v>
      </c>
    </row>
    <row r="1145" spans="1:38" x14ac:dyDescent="0.2">
      <c r="A1145" s="11" t="s">
        <v>326</v>
      </c>
      <c r="B1145" s="12" t="s">
        <v>334</v>
      </c>
      <c r="C1145" s="12" t="s">
        <v>334</v>
      </c>
      <c r="D1145" s="12" t="s">
        <v>334</v>
      </c>
      <c r="E1145" s="12" t="s">
        <v>334</v>
      </c>
      <c r="F1145" s="12" t="s">
        <v>334</v>
      </c>
      <c r="G1145" s="12" t="s">
        <v>334</v>
      </c>
      <c r="H1145" s="12" t="s">
        <v>334</v>
      </c>
      <c r="I1145" s="12" t="s">
        <v>334</v>
      </c>
      <c r="J1145" s="12" t="s">
        <v>334</v>
      </c>
      <c r="K1145" s="13">
        <v>43.8</v>
      </c>
      <c r="L1145" s="13">
        <v>44.2</v>
      </c>
      <c r="M1145" s="13">
        <v>44</v>
      </c>
      <c r="N1145" s="13">
        <v>43.9</v>
      </c>
      <c r="O1145" s="13">
        <v>44.3</v>
      </c>
      <c r="P1145" s="13">
        <v>43.6</v>
      </c>
      <c r="Q1145" s="13">
        <v>43.7</v>
      </c>
      <c r="R1145" s="13">
        <v>43.5</v>
      </c>
      <c r="S1145" s="13">
        <v>43.3</v>
      </c>
      <c r="T1145" s="13">
        <v>43.8</v>
      </c>
      <c r="U1145" s="13">
        <v>43.7</v>
      </c>
      <c r="V1145" s="13">
        <v>43</v>
      </c>
      <c r="W1145" s="13">
        <v>42.7</v>
      </c>
      <c r="X1145" s="13">
        <v>42.6</v>
      </c>
      <c r="Y1145" s="13">
        <v>42.3</v>
      </c>
      <c r="Z1145" s="13">
        <v>42.2</v>
      </c>
      <c r="AA1145" s="13">
        <v>42.3</v>
      </c>
      <c r="AB1145" s="13">
        <v>41.9</v>
      </c>
      <c r="AC1145" s="13">
        <v>41.9</v>
      </c>
      <c r="AD1145" s="13">
        <v>42</v>
      </c>
      <c r="AE1145" s="13">
        <v>42</v>
      </c>
      <c r="AF1145" s="13">
        <v>42</v>
      </c>
      <c r="AG1145" s="13">
        <v>42</v>
      </c>
      <c r="AH1145" s="13">
        <v>41.8</v>
      </c>
      <c r="AI1145" s="13">
        <v>41.6</v>
      </c>
      <c r="AJ1145" s="13">
        <v>41.3</v>
      </c>
      <c r="AK1145" s="13">
        <v>41</v>
      </c>
      <c r="AL1145" s="13">
        <v>41</v>
      </c>
    </row>
    <row r="1146" spans="1:38" x14ac:dyDescent="0.2">
      <c r="A1146" s="11" t="s">
        <v>327</v>
      </c>
      <c r="B1146" s="12" t="s">
        <v>334</v>
      </c>
      <c r="C1146" s="12" t="s">
        <v>334</v>
      </c>
      <c r="D1146" s="12" t="s">
        <v>334</v>
      </c>
      <c r="E1146" s="12" t="s">
        <v>334</v>
      </c>
      <c r="F1146" s="12" t="s">
        <v>334</v>
      </c>
      <c r="G1146" s="12" t="s">
        <v>334</v>
      </c>
      <c r="H1146" s="12" t="s">
        <v>334</v>
      </c>
      <c r="I1146" s="12" t="s">
        <v>334</v>
      </c>
      <c r="J1146" s="12" t="s">
        <v>334</v>
      </c>
      <c r="K1146" s="12" t="s">
        <v>334</v>
      </c>
      <c r="L1146" s="12" t="s">
        <v>334</v>
      </c>
      <c r="M1146" s="12" t="s">
        <v>334</v>
      </c>
      <c r="N1146" s="13">
        <v>47</v>
      </c>
      <c r="O1146" s="13">
        <v>47.4</v>
      </c>
      <c r="P1146" s="13">
        <v>47.4</v>
      </c>
      <c r="Q1146" s="13">
        <v>47.8</v>
      </c>
      <c r="R1146" s="13">
        <v>47.1</v>
      </c>
      <c r="S1146" s="13">
        <v>48</v>
      </c>
      <c r="T1146" s="13">
        <v>46.4</v>
      </c>
      <c r="U1146" s="13">
        <v>46.7</v>
      </c>
      <c r="V1146" s="13">
        <v>45.4</v>
      </c>
      <c r="W1146" s="13">
        <v>45</v>
      </c>
      <c r="X1146" s="13">
        <v>45</v>
      </c>
      <c r="Y1146" s="13">
        <v>44.8</v>
      </c>
      <c r="Z1146" s="13">
        <v>44.1</v>
      </c>
      <c r="AA1146" s="13">
        <v>43.9</v>
      </c>
      <c r="AB1146" s="13">
        <v>42.5</v>
      </c>
      <c r="AC1146" s="13">
        <v>42.2</v>
      </c>
      <c r="AD1146" s="13">
        <v>41.6</v>
      </c>
      <c r="AE1146" s="13">
        <v>40.9</v>
      </c>
      <c r="AF1146" s="13">
        <v>42.7</v>
      </c>
      <c r="AG1146" s="13">
        <v>42.2</v>
      </c>
      <c r="AH1146" s="13">
        <v>41.6</v>
      </c>
      <c r="AI1146" s="13">
        <v>41.7</v>
      </c>
      <c r="AJ1146" s="13">
        <v>41.2</v>
      </c>
      <c r="AK1146" s="13">
        <v>41.3</v>
      </c>
      <c r="AL1146" s="13">
        <v>41.2</v>
      </c>
    </row>
    <row r="1147" spans="1:38" x14ac:dyDescent="0.2">
      <c r="A1147" s="11" t="s">
        <v>328</v>
      </c>
      <c r="B1147" s="12" t="s">
        <v>334</v>
      </c>
      <c r="C1147" s="12" t="s">
        <v>334</v>
      </c>
      <c r="D1147" s="12" t="s">
        <v>334</v>
      </c>
      <c r="E1147" s="12" t="s">
        <v>334</v>
      </c>
      <c r="F1147" s="12" t="s">
        <v>334</v>
      </c>
      <c r="G1147" s="12" t="s">
        <v>334</v>
      </c>
      <c r="H1147" s="12" t="s">
        <v>334</v>
      </c>
      <c r="I1147" s="12" t="s">
        <v>334</v>
      </c>
      <c r="J1147" s="12" t="s">
        <v>334</v>
      </c>
      <c r="K1147" s="12" t="s">
        <v>334</v>
      </c>
      <c r="L1147" s="12" t="s">
        <v>334</v>
      </c>
      <c r="M1147" s="12" t="s">
        <v>334</v>
      </c>
      <c r="N1147" s="12" t="s">
        <v>334</v>
      </c>
      <c r="O1147" s="13">
        <v>38.6</v>
      </c>
      <c r="P1147" s="13">
        <v>38.5</v>
      </c>
      <c r="Q1147" s="13">
        <v>38.6</v>
      </c>
      <c r="R1147" s="13">
        <v>38.6</v>
      </c>
      <c r="S1147" s="13">
        <v>38.4</v>
      </c>
      <c r="T1147" s="13">
        <v>38.200000000000003</v>
      </c>
      <c r="U1147" s="13">
        <v>38</v>
      </c>
      <c r="V1147" s="13">
        <v>38</v>
      </c>
      <c r="W1147" s="13">
        <v>37.5</v>
      </c>
      <c r="X1147" s="13">
        <v>38</v>
      </c>
      <c r="Y1147" s="13">
        <v>37.700000000000003</v>
      </c>
      <c r="Z1147" s="13">
        <v>37.799999999999997</v>
      </c>
      <c r="AA1147" s="13">
        <v>37.6</v>
      </c>
      <c r="AB1147" s="13">
        <v>37.4</v>
      </c>
      <c r="AC1147" s="13">
        <v>37.4</v>
      </c>
      <c r="AD1147" s="13">
        <v>36.799999999999997</v>
      </c>
      <c r="AE1147" s="13">
        <v>36.700000000000003</v>
      </c>
      <c r="AF1147" s="13">
        <v>36.799999999999997</v>
      </c>
      <c r="AG1147" s="13">
        <v>36.9</v>
      </c>
      <c r="AH1147" s="13">
        <v>36.700000000000003</v>
      </c>
      <c r="AI1147" s="13">
        <v>36.799999999999997</v>
      </c>
      <c r="AJ1147" s="13">
        <v>36.6</v>
      </c>
      <c r="AK1147" s="13">
        <v>36.700000000000003</v>
      </c>
      <c r="AL1147" s="13">
        <v>36.799999999999997</v>
      </c>
    </row>
    <row r="1148" spans="1:38" x14ac:dyDescent="0.2">
      <c r="A1148" s="11" t="s">
        <v>329</v>
      </c>
      <c r="B1148" s="12" t="s">
        <v>334</v>
      </c>
      <c r="C1148" s="12" t="s">
        <v>334</v>
      </c>
      <c r="D1148" s="12" t="s">
        <v>334</v>
      </c>
      <c r="E1148" s="12" t="s">
        <v>334</v>
      </c>
      <c r="F1148" s="12" t="s">
        <v>334</v>
      </c>
      <c r="G1148" s="12" t="s">
        <v>334</v>
      </c>
      <c r="H1148" s="12" t="s">
        <v>334</v>
      </c>
      <c r="I1148" s="12" t="s">
        <v>334</v>
      </c>
      <c r="J1148" s="12" t="s">
        <v>334</v>
      </c>
      <c r="K1148" s="12" t="s">
        <v>334</v>
      </c>
      <c r="L1148" s="12" t="s">
        <v>334</v>
      </c>
      <c r="M1148" s="12" t="s">
        <v>334</v>
      </c>
      <c r="N1148" s="12" t="s">
        <v>334</v>
      </c>
      <c r="O1148" s="13">
        <v>41</v>
      </c>
      <c r="P1148" s="13">
        <v>41.7</v>
      </c>
      <c r="Q1148" s="13">
        <v>42.1</v>
      </c>
      <c r="R1148" s="13">
        <v>41.3</v>
      </c>
      <c r="S1148" s="13">
        <v>39.9</v>
      </c>
      <c r="T1148" s="13">
        <v>40.200000000000003</v>
      </c>
      <c r="U1148" s="13">
        <v>39.5</v>
      </c>
      <c r="V1148" s="13">
        <v>39.6</v>
      </c>
      <c r="W1148" s="13">
        <v>39.4</v>
      </c>
      <c r="X1148" s="13">
        <v>39.5</v>
      </c>
      <c r="Y1148" s="13">
        <v>39.200000000000003</v>
      </c>
      <c r="Z1148" s="13">
        <v>39.299999999999997</v>
      </c>
      <c r="AA1148" s="13">
        <v>39</v>
      </c>
      <c r="AB1148" s="13">
        <v>39.5</v>
      </c>
      <c r="AC1148" s="13">
        <v>39.299999999999997</v>
      </c>
      <c r="AD1148" s="13">
        <v>39.299999999999997</v>
      </c>
      <c r="AE1148" s="13">
        <v>39.1</v>
      </c>
      <c r="AF1148" s="13">
        <v>38.700000000000003</v>
      </c>
      <c r="AG1148" s="13">
        <v>38.4</v>
      </c>
      <c r="AH1148" s="13">
        <v>38.4</v>
      </c>
      <c r="AI1148" s="13">
        <v>38.1</v>
      </c>
      <c r="AJ1148" s="13">
        <v>38.1</v>
      </c>
      <c r="AK1148" s="13">
        <v>38</v>
      </c>
      <c r="AL1148" s="13">
        <v>38.1</v>
      </c>
    </row>
    <row r="1149" spans="1:38" x14ac:dyDescent="0.2">
      <c r="A1149" s="11" t="s">
        <v>330</v>
      </c>
      <c r="B1149" s="12" t="s">
        <v>334</v>
      </c>
      <c r="C1149" s="12" t="s">
        <v>334</v>
      </c>
      <c r="D1149" s="12" t="s">
        <v>334</v>
      </c>
      <c r="E1149" s="12" t="s">
        <v>334</v>
      </c>
      <c r="F1149" s="12" t="s">
        <v>334</v>
      </c>
      <c r="G1149" s="12" t="s">
        <v>334</v>
      </c>
      <c r="H1149" s="12" t="s">
        <v>334</v>
      </c>
      <c r="I1149" s="12" t="s">
        <v>334</v>
      </c>
      <c r="J1149" s="12" t="s">
        <v>334</v>
      </c>
      <c r="K1149" s="12" t="s">
        <v>334</v>
      </c>
      <c r="L1149" s="12" t="s">
        <v>334</v>
      </c>
      <c r="M1149" s="12" t="s">
        <v>334</v>
      </c>
      <c r="N1149" s="12" t="s">
        <v>334</v>
      </c>
      <c r="O1149" s="12" t="s">
        <v>334</v>
      </c>
      <c r="P1149" s="12" t="s">
        <v>334</v>
      </c>
      <c r="Q1149" s="12" t="s">
        <v>334</v>
      </c>
      <c r="R1149" s="12" t="s">
        <v>334</v>
      </c>
      <c r="S1149" s="12" t="s">
        <v>334</v>
      </c>
      <c r="T1149" s="12" t="s">
        <v>334</v>
      </c>
      <c r="U1149" s="12" t="s">
        <v>334</v>
      </c>
      <c r="V1149" s="12" t="s">
        <v>334</v>
      </c>
      <c r="W1149" s="12" t="s">
        <v>334</v>
      </c>
      <c r="X1149" s="12" t="s">
        <v>334</v>
      </c>
      <c r="Y1149" s="12" t="s">
        <v>334</v>
      </c>
      <c r="Z1149" s="12" t="s">
        <v>334</v>
      </c>
      <c r="AA1149" s="12" t="s">
        <v>334</v>
      </c>
      <c r="AB1149" s="12" t="s">
        <v>334</v>
      </c>
      <c r="AC1149" s="12" t="s">
        <v>334</v>
      </c>
      <c r="AD1149" s="13">
        <v>41.7</v>
      </c>
      <c r="AE1149" s="13">
        <v>42.1</v>
      </c>
      <c r="AF1149" s="13">
        <v>41.8</v>
      </c>
      <c r="AG1149" s="13">
        <v>41.9</v>
      </c>
      <c r="AH1149" s="13">
        <v>41.6</v>
      </c>
      <c r="AI1149" s="13">
        <v>41.2</v>
      </c>
      <c r="AJ1149" s="13">
        <v>40.9</v>
      </c>
      <c r="AK1149" s="13">
        <v>41.5</v>
      </c>
      <c r="AL1149" s="13">
        <v>41.6</v>
      </c>
    </row>
    <row r="1150" spans="1:38" x14ac:dyDescent="0.2">
      <c r="A1150" s="11" t="s">
        <v>331</v>
      </c>
      <c r="B1150" s="12" t="s">
        <v>334</v>
      </c>
      <c r="C1150" s="12" t="s">
        <v>334</v>
      </c>
      <c r="D1150" s="12" t="s">
        <v>334</v>
      </c>
      <c r="E1150" s="12" t="s">
        <v>334</v>
      </c>
      <c r="F1150" s="12" t="s">
        <v>334</v>
      </c>
      <c r="G1150" s="12" t="s">
        <v>334</v>
      </c>
      <c r="H1150" s="12" t="s">
        <v>334</v>
      </c>
      <c r="I1150" s="12" t="s">
        <v>334</v>
      </c>
      <c r="J1150" s="12" t="s">
        <v>334</v>
      </c>
      <c r="K1150" s="12" t="s">
        <v>334</v>
      </c>
      <c r="L1150" s="12" t="s">
        <v>334</v>
      </c>
      <c r="M1150" s="12" t="s">
        <v>334</v>
      </c>
      <c r="N1150" s="12" t="s">
        <v>334</v>
      </c>
      <c r="O1150" s="12" t="s">
        <v>334</v>
      </c>
      <c r="P1150" s="12" t="s">
        <v>334</v>
      </c>
      <c r="Q1150" s="12" t="s">
        <v>334</v>
      </c>
      <c r="R1150" s="12" t="s">
        <v>334</v>
      </c>
      <c r="S1150" s="12" t="s">
        <v>334</v>
      </c>
      <c r="T1150" s="12" t="s">
        <v>334</v>
      </c>
      <c r="U1150" s="12" t="s">
        <v>334</v>
      </c>
      <c r="V1150" s="12" t="s">
        <v>334</v>
      </c>
      <c r="W1150" s="12" t="s">
        <v>334</v>
      </c>
      <c r="X1150" s="12" t="s">
        <v>334</v>
      </c>
      <c r="Y1150" s="13">
        <v>40.9</v>
      </c>
      <c r="Z1150" s="13">
        <v>41</v>
      </c>
      <c r="AA1150" s="13">
        <v>40.4</v>
      </c>
      <c r="AB1150" s="13">
        <v>40.299999999999997</v>
      </c>
      <c r="AC1150" s="13">
        <v>40</v>
      </c>
      <c r="AD1150" s="13">
        <v>40</v>
      </c>
      <c r="AE1150" s="13">
        <v>39.9</v>
      </c>
      <c r="AF1150" s="13">
        <v>40.6</v>
      </c>
      <c r="AG1150" s="13">
        <v>40.299999999999997</v>
      </c>
      <c r="AH1150" s="13">
        <v>40</v>
      </c>
      <c r="AI1150" s="13">
        <v>39.6</v>
      </c>
      <c r="AJ1150" s="13">
        <v>40.5</v>
      </c>
      <c r="AK1150" s="13">
        <v>40</v>
      </c>
      <c r="AL1150" s="13">
        <v>39.9</v>
      </c>
    </row>
    <row r="1151" spans="1:38" x14ac:dyDescent="0.2">
      <c r="A1151" s="11" t="s">
        <v>332</v>
      </c>
      <c r="B1151" s="12" t="s">
        <v>334</v>
      </c>
      <c r="C1151" s="12" t="s">
        <v>334</v>
      </c>
      <c r="D1151" s="12" t="s">
        <v>334</v>
      </c>
      <c r="E1151" s="12" t="s">
        <v>334</v>
      </c>
      <c r="F1151" s="12" t="s">
        <v>334</v>
      </c>
      <c r="G1151" s="12" t="s">
        <v>334</v>
      </c>
      <c r="H1151" s="12" t="s">
        <v>334</v>
      </c>
      <c r="I1151" s="12" t="s">
        <v>334</v>
      </c>
      <c r="J1151" s="12" t="s">
        <v>334</v>
      </c>
      <c r="K1151" s="12" t="s">
        <v>334</v>
      </c>
      <c r="L1151" s="12" t="s">
        <v>334</v>
      </c>
      <c r="M1151" s="12" t="s">
        <v>334</v>
      </c>
      <c r="N1151" s="12" t="s">
        <v>334</v>
      </c>
      <c r="O1151" s="12" t="s">
        <v>334</v>
      </c>
      <c r="P1151" s="12" t="s">
        <v>334</v>
      </c>
      <c r="Q1151" s="12" t="s">
        <v>334</v>
      </c>
      <c r="R1151" s="12" t="s">
        <v>334</v>
      </c>
      <c r="S1151" s="12" t="s">
        <v>334</v>
      </c>
      <c r="T1151" s="12" t="s">
        <v>334</v>
      </c>
      <c r="U1151" s="12" t="s">
        <v>334</v>
      </c>
      <c r="V1151" s="12" t="s">
        <v>334</v>
      </c>
      <c r="W1151" s="12" t="s">
        <v>334</v>
      </c>
      <c r="X1151" s="12" t="s">
        <v>334</v>
      </c>
      <c r="Y1151" s="12" t="s">
        <v>334</v>
      </c>
      <c r="Z1151" s="12" t="s">
        <v>334</v>
      </c>
      <c r="AA1151" s="12" t="s">
        <v>334</v>
      </c>
      <c r="AB1151" s="12" t="s">
        <v>334</v>
      </c>
      <c r="AC1151" s="13">
        <v>40</v>
      </c>
      <c r="AD1151" s="12" t="s">
        <v>334</v>
      </c>
      <c r="AE1151" s="12" t="s">
        <v>334</v>
      </c>
      <c r="AF1151" s="13">
        <v>39.5</v>
      </c>
      <c r="AG1151" s="13">
        <v>39.5</v>
      </c>
      <c r="AH1151" s="13">
        <v>40.700000000000003</v>
      </c>
      <c r="AI1151" s="13">
        <v>40.799999999999997</v>
      </c>
      <c r="AJ1151" s="13">
        <v>40.5</v>
      </c>
      <c r="AK1151" s="13">
        <v>40.4</v>
      </c>
      <c r="AL1151" s="13">
        <v>40.200000000000003</v>
      </c>
    </row>
    <row r="1152" spans="1:38" x14ac:dyDescent="0.2">
      <c r="A1152" s="11" t="s">
        <v>333</v>
      </c>
      <c r="B1152" s="12" t="s">
        <v>334</v>
      </c>
      <c r="C1152" s="12" t="s">
        <v>334</v>
      </c>
      <c r="D1152" s="12" t="s">
        <v>334</v>
      </c>
      <c r="E1152" s="12" t="s">
        <v>334</v>
      </c>
      <c r="F1152" s="12" t="s">
        <v>334</v>
      </c>
      <c r="G1152" s="12" t="s">
        <v>334</v>
      </c>
      <c r="H1152" s="12" t="s">
        <v>334</v>
      </c>
      <c r="I1152" s="12" t="s">
        <v>334</v>
      </c>
      <c r="J1152" s="12" t="s">
        <v>334</v>
      </c>
      <c r="K1152" s="12" t="s">
        <v>334</v>
      </c>
      <c r="L1152" s="12" t="s">
        <v>334</v>
      </c>
      <c r="M1152" s="12" t="s">
        <v>334</v>
      </c>
      <c r="N1152" s="12" t="s">
        <v>334</v>
      </c>
      <c r="O1152" s="12" t="s">
        <v>334</v>
      </c>
      <c r="P1152" s="12" t="s">
        <v>334</v>
      </c>
      <c r="Q1152" s="12" t="s">
        <v>334</v>
      </c>
      <c r="R1152" s="12" t="s">
        <v>334</v>
      </c>
      <c r="S1152" s="12" t="s">
        <v>334</v>
      </c>
      <c r="T1152" s="12" t="s">
        <v>334</v>
      </c>
      <c r="U1152" s="12" t="s">
        <v>334</v>
      </c>
      <c r="V1152" s="12" t="s">
        <v>334</v>
      </c>
      <c r="W1152" s="12" t="s">
        <v>334</v>
      </c>
      <c r="X1152" s="12" t="s">
        <v>334</v>
      </c>
      <c r="Y1152" s="13">
        <v>43.7</v>
      </c>
      <c r="Z1152" s="13">
        <v>42.9</v>
      </c>
      <c r="AA1152" s="13">
        <v>42.7</v>
      </c>
      <c r="AB1152" s="13">
        <v>42.6</v>
      </c>
      <c r="AC1152" s="13">
        <v>42.2</v>
      </c>
      <c r="AD1152" s="13">
        <v>42.4</v>
      </c>
      <c r="AE1152" s="13">
        <v>41.9</v>
      </c>
      <c r="AF1152" s="13">
        <v>41.9</v>
      </c>
      <c r="AG1152" s="13">
        <v>41.4</v>
      </c>
      <c r="AH1152" s="13">
        <v>41.1</v>
      </c>
      <c r="AI1152" s="13">
        <v>41</v>
      </c>
      <c r="AJ1152" s="13">
        <v>41.3</v>
      </c>
      <c r="AK1152" s="13">
        <v>41.1</v>
      </c>
      <c r="AL1152" s="13">
        <v>40.9</v>
      </c>
    </row>
    <row r="1153" spans="1:38" ht="14.25" x14ac:dyDescent="0.2">
      <c r="A1153" s="9"/>
      <c r="B1153" s="9"/>
      <c r="C1153" s="9"/>
      <c r="D1153" s="9"/>
      <c r="E1153" s="9"/>
      <c r="F1153" s="9"/>
      <c r="G1153" s="9"/>
      <c r="H1153" s="9"/>
      <c r="I1153" s="9"/>
      <c r="J1153" s="9"/>
      <c r="K1153" s="9"/>
      <c r="L1153" s="9"/>
      <c r="M1153" s="9"/>
      <c r="N1153" s="9"/>
      <c r="O1153" s="9"/>
      <c r="P1153" s="9"/>
      <c r="Q1153" s="9"/>
      <c r="R1153" s="9"/>
      <c r="S1153" s="9"/>
      <c r="T1153" s="9"/>
      <c r="U1153" s="9"/>
      <c r="V1153" s="9"/>
      <c r="W1153" s="9"/>
      <c r="X1153" s="9"/>
      <c r="Y1153" s="9"/>
      <c r="Z1153" s="9"/>
      <c r="AA1153" s="9"/>
      <c r="AB1153" s="9"/>
      <c r="AC1153" s="9"/>
      <c r="AD1153" s="9"/>
      <c r="AE1153" s="9"/>
      <c r="AF1153" s="9"/>
      <c r="AG1153" s="9"/>
      <c r="AH1153" s="9"/>
      <c r="AI1153" s="9"/>
      <c r="AJ1153" s="9"/>
      <c r="AK1153" s="9"/>
      <c r="AL1153" s="9"/>
    </row>
    <row r="1154" spans="1:38" ht="14.25" x14ac:dyDescent="0.2">
      <c r="A1154" s="8" t="s">
        <v>335</v>
      </c>
      <c r="B1154" s="9"/>
      <c r="C1154" s="9"/>
      <c r="D1154" s="9"/>
      <c r="E1154" s="9"/>
      <c r="F1154" s="9"/>
      <c r="G1154" s="9"/>
      <c r="H1154" s="9"/>
      <c r="I1154" s="9"/>
      <c r="J1154" s="9"/>
      <c r="K1154" s="9"/>
      <c r="L1154" s="9"/>
      <c r="M1154" s="9"/>
      <c r="N1154" s="9"/>
      <c r="O1154" s="9"/>
      <c r="P1154" s="9"/>
      <c r="Q1154" s="9"/>
      <c r="R1154" s="9"/>
      <c r="S1154" s="9"/>
      <c r="T1154" s="9"/>
      <c r="U1154" s="9"/>
      <c r="V1154" s="9"/>
      <c r="W1154" s="9"/>
      <c r="X1154" s="9"/>
      <c r="Y1154" s="9"/>
      <c r="Z1154" s="9"/>
      <c r="AA1154" s="9"/>
      <c r="AB1154" s="9"/>
      <c r="AC1154" s="9"/>
      <c r="AD1154" s="9"/>
      <c r="AE1154" s="9"/>
      <c r="AF1154" s="9"/>
      <c r="AG1154" s="9"/>
      <c r="AH1154" s="9"/>
      <c r="AI1154" s="9"/>
      <c r="AJ1154" s="9"/>
      <c r="AK1154" s="9"/>
      <c r="AL1154" s="9"/>
    </row>
    <row r="1155" spans="1:38" ht="14.25" x14ac:dyDescent="0.2">
      <c r="A1155" s="8" t="s">
        <v>334</v>
      </c>
      <c r="B1155" s="8" t="s">
        <v>336</v>
      </c>
      <c r="C1155" s="9"/>
      <c r="D1155" s="9"/>
      <c r="E1155" s="9"/>
      <c r="F1155" s="9"/>
      <c r="G1155" s="9"/>
      <c r="H1155" s="9"/>
      <c r="I1155" s="9"/>
      <c r="J1155" s="9"/>
      <c r="K1155" s="9"/>
      <c r="L1155" s="9"/>
      <c r="M1155" s="9"/>
      <c r="N1155" s="9"/>
      <c r="O1155" s="9"/>
      <c r="P1155" s="9"/>
      <c r="Q1155" s="9"/>
      <c r="R1155" s="9"/>
      <c r="S1155" s="9"/>
      <c r="T1155" s="9"/>
      <c r="U1155" s="9"/>
      <c r="V1155" s="9"/>
      <c r="W1155" s="9"/>
      <c r="X1155" s="9"/>
      <c r="Y1155" s="9"/>
      <c r="Z1155" s="9"/>
      <c r="AA1155" s="9"/>
      <c r="AB1155" s="9"/>
      <c r="AC1155" s="9"/>
      <c r="AD1155" s="9"/>
      <c r="AE1155" s="9"/>
      <c r="AF1155" s="9"/>
      <c r="AG1155" s="9"/>
      <c r="AH1155" s="9"/>
      <c r="AI1155" s="9"/>
      <c r="AJ1155" s="9"/>
      <c r="AK1155" s="9"/>
      <c r="AL1155" s="9"/>
    </row>
    <row r="1156" spans="1:38" ht="14.25" x14ac:dyDescent="0.2">
      <c r="A1156" s="9"/>
      <c r="B1156" s="9"/>
      <c r="C1156" s="9"/>
      <c r="D1156" s="9"/>
      <c r="E1156" s="9"/>
      <c r="F1156" s="9"/>
      <c r="G1156" s="9"/>
      <c r="H1156" s="9"/>
      <c r="I1156" s="9"/>
      <c r="J1156" s="9"/>
      <c r="K1156" s="9"/>
      <c r="L1156" s="9"/>
      <c r="M1156" s="9"/>
      <c r="N1156" s="9"/>
      <c r="O1156" s="9"/>
      <c r="P1156" s="9"/>
      <c r="Q1156" s="9"/>
      <c r="R1156" s="9"/>
      <c r="S1156" s="9"/>
      <c r="T1156" s="9"/>
      <c r="U1156" s="9"/>
      <c r="V1156" s="9"/>
      <c r="W1156" s="9"/>
      <c r="X1156" s="9"/>
      <c r="Y1156" s="9"/>
      <c r="Z1156" s="9"/>
      <c r="AA1156" s="9"/>
      <c r="AB1156" s="9"/>
      <c r="AC1156" s="9"/>
      <c r="AD1156" s="9"/>
      <c r="AE1156" s="9"/>
      <c r="AF1156" s="9"/>
      <c r="AG1156" s="9"/>
      <c r="AH1156" s="9"/>
      <c r="AI1156" s="9"/>
      <c r="AJ1156" s="9"/>
      <c r="AK1156" s="9"/>
      <c r="AL1156" s="9"/>
    </row>
    <row r="1157" spans="1:38" ht="14.25" x14ac:dyDescent="0.2">
      <c r="A1157" s="8" t="s">
        <v>249</v>
      </c>
      <c r="B1157" s="8" t="s">
        <v>344</v>
      </c>
      <c r="C1157" s="9"/>
      <c r="D1157" s="9"/>
      <c r="E1157" s="9"/>
      <c r="F1157" s="9"/>
      <c r="G1157" s="9"/>
      <c r="H1157" s="9"/>
      <c r="I1157" s="9"/>
      <c r="J1157" s="9"/>
      <c r="K1157" s="9"/>
      <c r="L1157" s="9"/>
      <c r="M1157" s="9"/>
      <c r="N1157" s="9"/>
      <c r="O1157" s="9"/>
      <c r="P1157" s="9"/>
      <c r="Q1157" s="9"/>
      <c r="R1157" s="9"/>
      <c r="S1157" s="9"/>
      <c r="T1157" s="9"/>
      <c r="U1157" s="9"/>
      <c r="V1157" s="9"/>
      <c r="W1157" s="9"/>
      <c r="X1157" s="9"/>
      <c r="Y1157" s="9"/>
      <c r="Z1157" s="9"/>
      <c r="AA1157" s="9"/>
      <c r="AB1157" s="9"/>
      <c r="AC1157" s="9"/>
      <c r="AD1157" s="9"/>
      <c r="AE1157" s="9"/>
      <c r="AF1157" s="9"/>
      <c r="AG1157" s="9"/>
      <c r="AH1157" s="9"/>
      <c r="AI1157" s="9"/>
      <c r="AJ1157" s="9"/>
      <c r="AK1157" s="9"/>
      <c r="AL1157" s="9"/>
    </row>
    <row r="1158" spans="1:38" ht="14.25" x14ac:dyDescent="0.2">
      <c r="A1158" s="8" t="s">
        <v>251</v>
      </c>
      <c r="B1158" s="8" t="s">
        <v>250</v>
      </c>
      <c r="C1158" s="9"/>
      <c r="D1158" s="9"/>
      <c r="E1158" s="9"/>
      <c r="F1158" s="9"/>
      <c r="G1158" s="9"/>
      <c r="H1158" s="9"/>
      <c r="I1158" s="9"/>
      <c r="J1158" s="9"/>
      <c r="K1158" s="9"/>
      <c r="L1158" s="9"/>
      <c r="M1158" s="9"/>
      <c r="N1158" s="9"/>
      <c r="O1158" s="9"/>
      <c r="P1158" s="9"/>
      <c r="Q1158" s="9"/>
      <c r="R1158" s="9"/>
      <c r="S1158" s="9"/>
      <c r="T1158" s="9"/>
      <c r="U1158" s="9"/>
      <c r="V1158" s="9"/>
      <c r="W1158" s="9"/>
      <c r="X1158" s="9"/>
      <c r="Y1158" s="9"/>
      <c r="Z1158" s="9"/>
      <c r="AA1158" s="9"/>
      <c r="AB1158" s="9"/>
      <c r="AC1158" s="9"/>
      <c r="AD1158" s="9"/>
      <c r="AE1158" s="9"/>
      <c r="AF1158" s="9"/>
      <c r="AG1158" s="9"/>
      <c r="AH1158" s="9"/>
      <c r="AI1158" s="9"/>
      <c r="AJ1158" s="9"/>
      <c r="AK1158" s="9"/>
      <c r="AL1158" s="9"/>
    </row>
    <row r="1159" spans="1:38" ht="14.25" x14ac:dyDescent="0.2">
      <c r="A1159" s="8" t="s">
        <v>252</v>
      </c>
      <c r="B1159" s="8" t="s">
        <v>253</v>
      </c>
      <c r="C1159" s="9"/>
      <c r="D1159" s="9"/>
      <c r="E1159" s="9"/>
      <c r="F1159" s="9"/>
      <c r="G1159" s="9"/>
      <c r="H1159" s="9"/>
      <c r="I1159" s="9"/>
      <c r="J1159" s="9"/>
      <c r="K1159" s="9"/>
      <c r="L1159" s="9"/>
      <c r="M1159" s="9"/>
      <c r="N1159" s="9"/>
      <c r="O1159" s="9"/>
      <c r="P1159" s="9"/>
      <c r="Q1159" s="9"/>
      <c r="R1159" s="9"/>
      <c r="S1159" s="9"/>
      <c r="T1159" s="9"/>
      <c r="U1159" s="9"/>
      <c r="V1159" s="9"/>
      <c r="W1159" s="9"/>
      <c r="X1159" s="9"/>
      <c r="Y1159" s="9"/>
      <c r="Z1159" s="9"/>
      <c r="AA1159" s="9"/>
      <c r="AB1159" s="9"/>
      <c r="AC1159" s="9"/>
      <c r="AD1159" s="9"/>
      <c r="AE1159" s="9"/>
      <c r="AF1159" s="9"/>
      <c r="AG1159" s="9"/>
      <c r="AH1159" s="9"/>
      <c r="AI1159" s="9"/>
      <c r="AJ1159" s="9"/>
      <c r="AK1159" s="9"/>
      <c r="AL1159" s="9"/>
    </row>
    <row r="1160" spans="1:38" ht="14.25" x14ac:dyDescent="0.2">
      <c r="A1160" s="8" t="s">
        <v>254</v>
      </c>
      <c r="B1160" s="8" t="s">
        <v>339</v>
      </c>
      <c r="C1160" s="9"/>
      <c r="D1160" s="9"/>
      <c r="E1160" s="9"/>
      <c r="F1160" s="9"/>
      <c r="G1160" s="9"/>
      <c r="H1160" s="9"/>
      <c r="I1160" s="9"/>
      <c r="J1160" s="9"/>
      <c r="K1160" s="9"/>
      <c r="L1160" s="9"/>
      <c r="M1160" s="9"/>
      <c r="N1160" s="9"/>
      <c r="O1160" s="9"/>
      <c r="P1160" s="9"/>
      <c r="Q1160" s="9"/>
      <c r="R1160" s="9"/>
      <c r="S1160" s="9"/>
      <c r="T1160" s="9"/>
      <c r="U1160" s="9"/>
      <c r="V1160" s="9"/>
      <c r="W1160" s="9"/>
      <c r="X1160" s="9"/>
      <c r="Y1160" s="9"/>
      <c r="Z1160" s="9"/>
      <c r="AA1160" s="9"/>
      <c r="AB1160" s="9"/>
      <c r="AC1160" s="9"/>
      <c r="AD1160" s="9"/>
      <c r="AE1160" s="9"/>
      <c r="AF1160" s="9"/>
      <c r="AG1160" s="9"/>
      <c r="AH1160" s="9"/>
      <c r="AI1160" s="9"/>
      <c r="AJ1160" s="9"/>
      <c r="AK1160" s="9"/>
      <c r="AL1160" s="9"/>
    </row>
    <row r="1161" spans="1:38" ht="14.25" x14ac:dyDescent="0.2">
      <c r="A1161" s="8" t="s">
        <v>255</v>
      </c>
      <c r="B1161" s="8" t="s">
        <v>256</v>
      </c>
      <c r="C1161" s="9"/>
      <c r="D1161" s="9"/>
      <c r="E1161" s="9"/>
      <c r="F1161" s="9"/>
      <c r="G1161" s="9"/>
      <c r="H1161" s="9"/>
      <c r="I1161" s="9"/>
      <c r="J1161" s="9"/>
      <c r="K1161" s="9"/>
      <c r="L1161" s="9"/>
      <c r="M1161" s="9"/>
      <c r="N1161" s="9"/>
      <c r="O1161" s="9"/>
      <c r="P1161" s="9"/>
      <c r="Q1161" s="9"/>
      <c r="R1161" s="9"/>
      <c r="S1161" s="9"/>
      <c r="T1161" s="9"/>
      <c r="U1161" s="9"/>
      <c r="V1161" s="9"/>
      <c r="W1161" s="9"/>
      <c r="X1161" s="9"/>
      <c r="Y1161" s="9"/>
      <c r="Z1161" s="9"/>
      <c r="AA1161" s="9"/>
      <c r="AB1161" s="9"/>
      <c r="AC1161" s="9"/>
      <c r="AD1161" s="9"/>
      <c r="AE1161" s="9"/>
      <c r="AF1161" s="9"/>
      <c r="AG1161" s="9"/>
      <c r="AH1161" s="9"/>
      <c r="AI1161" s="9"/>
      <c r="AJ1161" s="9"/>
      <c r="AK1161" s="9"/>
      <c r="AL1161" s="9"/>
    </row>
    <row r="1162" spans="1:38" ht="14.25" x14ac:dyDescent="0.2">
      <c r="A1162" s="9"/>
      <c r="B1162" s="9"/>
      <c r="C1162" s="9"/>
      <c r="D1162" s="9"/>
      <c r="E1162" s="9"/>
      <c r="F1162" s="9"/>
      <c r="G1162" s="9"/>
      <c r="H1162" s="9"/>
      <c r="I1162" s="9"/>
      <c r="J1162" s="9"/>
      <c r="K1162" s="9"/>
      <c r="L1162" s="9"/>
      <c r="M1162" s="9"/>
      <c r="N1162" s="9"/>
      <c r="O1162" s="9"/>
      <c r="P1162" s="9"/>
      <c r="Q1162" s="9"/>
      <c r="R1162" s="9"/>
      <c r="S1162" s="9"/>
      <c r="T1162" s="9"/>
      <c r="U1162" s="9"/>
      <c r="V1162" s="9"/>
      <c r="W1162" s="9"/>
      <c r="X1162" s="9"/>
      <c r="Y1162" s="9"/>
      <c r="Z1162" s="9"/>
      <c r="AA1162" s="9"/>
      <c r="AB1162" s="9"/>
      <c r="AC1162" s="9"/>
      <c r="AD1162" s="9"/>
      <c r="AE1162" s="9"/>
      <c r="AF1162" s="9"/>
      <c r="AG1162" s="9"/>
      <c r="AH1162" s="9"/>
      <c r="AI1162" s="9"/>
      <c r="AJ1162" s="9"/>
      <c r="AK1162" s="9"/>
      <c r="AL1162" s="9"/>
    </row>
    <row r="1163" spans="1:38" x14ac:dyDescent="0.2">
      <c r="A1163" s="11" t="s">
        <v>257</v>
      </c>
      <c r="B1163" s="11" t="s">
        <v>258</v>
      </c>
      <c r="C1163" s="11" t="s">
        <v>259</v>
      </c>
      <c r="D1163" s="11" t="s">
        <v>260</v>
      </c>
      <c r="E1163" s="11" t="s">
        <v>261</v>
      </c>
      <c r="F1163" s="11" t="s">
        <v>262</v>
      </c>
      <c r="G1163" s="11" t="s">
        <v>263</v>
      </c>
      <c r="H1163" s="11" t="s">
        <v>264</v>
      </c>
      <c r="I1163" s="11" t="s">
        <v>265</v>
      </c>
      <c r="J1163" s="11" t="s">
        <v>266</v>
      </c>
      <c r="K1163" s="11" t="s">
        <v>267</v>
      </c>
      <c r="L1163" s="11" t="s">
        <v>268</v>
      </c>
      <c r="M1163" s="11" t="s">
        <v>269</v>
      </c>
      <c r="N1163" s="11" t="s">
        <v>270</v>
      </c>
      <c r="O1163" s="11" t="s">
        <v>271</v>
      </c>
      <c r="P1163" s="11" t="s">
        <v>272</v>
      </c>
      <c r="Q1163" s="11" t="s">
        <v>273</v>
      </c>
      <c r="R1163" s="11" t="s">
        <v>274</v>
      </c>
      <c r="S1163" s="11" t="s">
        <v>275</v>
      </c>
      <c r="T1163" s="11" t="s">
        <v>276</v>
      </c>
      <c r="U1163" s="11" t="s">
        <v>277</v>
      </c>
      <c r="V1163" s="11" t="s">
        <v>278</v>
      </c>
      <c r="W1163" s="11" t="s">
        <v>279</v>
      </c>
      <c r="X1163" s="11" t="s">
        <v>280</v>
      </c>
      <c r="Y1163" s="11" t="s">
        <v>281</v>
      </c>
      <c r="Z1163" s="11" t="s">
        <v>282</v>
      </c>
      <c r="AA1163" s="11" t="s">
        <v>283</v>
      </c>
      <c r="AB1163" s="11" t="s">
        <v>284</v>
      </c>
      <c r="AC1163" s="11" t="s">
        <v>285</v>
      </c>
      <c r="AD1163" s="11" t="s">
        <v>286</v>
      </c>
      <c r="AE1163" s="11" t="s">
        <v>287</v>
      </c>
      <c r="AF1163" s="11" t="s">
        <v>288</v>
      </c>
      <c r="AG1163" s="11" t="s">
        <v>289</v>
      </c>
      <c r="AH1163" s="11" t="s">
        <v>290</v>
      </c>
      <c r="AI1163" s="11" t="s">
        <v>291</v>
      </c>
      <c r="AJ1163" s="11" t="s">
        <v>292</v>
      </c>
      <c r="AK1163" s="11" t="s">
        <v>293</v>
      </c>
      <c r="AL1163" s="11" t="s">
        <v>294</v>
      </c>
    </row>
    <row r="1164" spans="1:38" x14ac:dyDescent="0.2">
      <c r="A1164" s="11" t="s">
        <v>295</v>
      </c>
      <c r="B1164" s="12" t="s">
        <v>334</v>
      </c>
      <c r="C1164" s="12" t="s">
        <v>334</v>
      </c>
      <c r="D1164" s="12" t="s">
        <v>334</v>
      </c>
      <c r="E1164" s="12" t="s">
        <v>334</v>
      </c>
      <c r="F1164" s="12" t="s">
        <v>334</v>
      </c>
      <c r="G1164" s="12" t="s">
        <v>334</v>
      </c>
      <c r="H1164" s="12" t="s">
        <v>334</v>
      </c>
      <c r="I1164" s="12" t="s">
        <v>334</v>
      </c>
      <c r="J1164" s="12" t="s">
        <v>334</v>
      </c>
      <c r="K1164" s="12" t="s">
        <v>334</v>
      </c>
      <c r="L1164" s="12" t="s">
        <v>334</v>
      </c>
      <c r="M1164" s="12" t="s">
        <v>334</v>
      </c>
      <c r="N1164" s="12" t="s">
        <v>334</v>
      </c>
      <c r="O1164" s="12" t="s">
        <v>334</v>
      </c>
      <c r="P1164" s="12" t="s">
        <v>334</v>
      </c>
      <c r="Q1164" s="12" t="s">
        <v>334</v>
      </c>
      <c r="R1164" s="12" t="s">
        <v>334</v>
      </c>
      <c r="S1164" s="12" t="s">
        <v>334</v>
      </c>
      <c r="T1164" s="12" t="s">
        <v>334</v>
      </c>
      <c r="U1164" s="13">
        <v>40</v>
      </c>
      <c r="V1164" s="13">
        <v>40.1</v>
      </c>
      <c r="W1164" s="13">
        <v>40.299999999999997</v>
      </c>
      <c r="X1164" s="13">
        <v>40.299999999999997</v>
      </c>
      <c r="Y1164" s="13">
        <v>40.299999999999997</v>
      </c>
      <c r="Z1164" s="13">
        <v>40.200000000000003</v>
      </c>
      <c r="AA1164" s="13">
        <v>40.200000000000003</v>
      </c>
      <c r="AB1164" s="13">
        <v>40</v>
      </c>
      <c r="AC1164" s="13">
        <v>39.9</v>
      </c>
      <c r="AD1164" s="13">
        <v>40.1</v>
      </c>
      <c r="AE1164" s="13">
        <v>40.1</v>
      </c>
      <c r="AF1164" s="13">
        <v>39.9</v>
      </c>
      <c r="AG1164" s="13">
        <v>39.9</v>
      </c>
      <c r="AH1164" s="13">
        <v>39.700000000000003</v>
      </c>
      <c r="AI1164" s="13">
        <v>39.700000000000003</v>
      </c>
      <c r="AJ1164" s="13">
        <v>39.6</v>
      </c>
      <c r="AK1164" s="13">
        <v>39.5</v>
      </c>
      <c r="AL1164" s="13">
        <v>39.5</v>
      </c>
    </row>
    <row r="1165" spans="1:38" x14ac:dyDescent="0.2">
      <c r="A1165" s="11" t="s">
        <v>296</v>
      </c>
      <c r="B1165" s="12" t="s">
        <v>334</v>
      </c>
      <c r="C1165" s="12" t="s">
        <v>334</v>
      </c>
      <c r="D1165" s="12" t="s">
        <v>334</v>
      </c>
      <c r="E1165" s="12" t="s">
        <v>334</v>
      </c>
      <c r="F1165" s="12" t="s">
        <v>334</v>
      </c>
      <c r="G1165" s="12" t="s">
        <v>334</v>
      </c>
      <c r="H1165" s="12" t="s">
        <v>334</v>
      </c>
      <c r="I1165" s="12" t="s">
        <v>334</v>
      </c>
      <c r="J1165" s="12" t="s">
        <v>334</v>
      </c>
      <c r="K1165" s="12" t="s">
        <v>334</v>
      </c>
      <c r="L1165" s="12" t="s">
        <v>334</v>
      </c>
      <c r="M1165" s="12" t="s">
        <v>334</v>
      </c>
      <c r="N1165" s="12" t="s">
        <v>334</v>
      </c>
      <c r="O1165" s="12" t="s">
        <v>334</v>
      </c>
      <c r="P1165" s="12" t="s">
        <v>334</v>
      </c>
      <c r="Q1165" s="12" t="s">
        <v>334</v>
      </c>
      <c r="R1165" s="12" t="s">
        <v>334</v>
      </c>
      <c r="S1165" s="12" t="s">
        <v>334</v>
      </c>
      <c r="T1165" s="12" t="s">
        <v>334</v>
      </c>
      <c r="U1165" s="13">
        <v>40.200000000000003</v>
      </c>
      <c r="V1165" s="13">
        <v>40.200000000000003</v>
      </c>
      <c r="W1165" s="13">
        <v>40.4</v>
      </c>
      <c r="X1165" s="13">
        <v>40.299999999999997</v>
      </c>
      <c r="Y1165" s="13">
        <v>40.299999999999997</v>
      </c>
      <c r="Z1165" s="13">
        <v>40.200000000000003</v>
      </c>
      <c r="AA1165" s="13">
        <v>40.200000000000003</v>
      </c>
      <c r="AB1165" s="13">
        <v>40</v>
      </c>
      <c r="AC1165" s="13">
        <v>39.9</v>
      </c>
      <c r="AD1165" s="13">
        <v>40.200000000000003</v>
      </c>
      <c r="AE1165" s="13">
        <v>40.200000000000003</v>
      </c>
      <c r="AF1165" s="13">
        <v>40</v>
      </c>
      <c r="AG1165" s="13">
        <v>40</v>
      </c>
      <c r="AH1165" s="13">
        <v>39.799999999999997</v>
      </c>
      <c r="AI1165" s="13">
        <v>39.799999999999997</v>
      </c>
      <c r="AJ1165" s="13">
        <v>39.700000000000003</v>
      </c>
      <c r="AK1165" s="13">
        <v>39.6</v>
      </c>
      <c r="AL1165" s="13">
        <v>39.6</v>
      </c>
    </row>
    <row r="1166" spans="1:38" x14ac:dyDescent="0.2">
      <c r="A1166" s="11" t="s">
        <v>297</v>
      </c>
      <c r="B1166" s="12" t="s">
        <v>334</v>
      </c>
      <c r="C1166" s="12" t="s">
        <v>334</v>
      </c>
      <c r="D1166" s="12" t="s">
        <v>334</v>
      </c>
      <c r="E1166" s="12" t="s">
        <v>334</v>
      </c>
      <c r="F1166" s="12" t="s">
        <v>334</v>
      </c>
      <c r="G1166" s="12" t="s">
        <v>334</v>
      </c>
      <c r="H1166" s="12" t="s">
        <v>334</v>
      </c>
      <c r="I1166" s="12" t="s">
        <v>334</v>
      </c>
      <c r="J1166" s="12" t="s">
        <v>334</v>
      </c>
      <c r="K1166" s="12" t="s">
        <v>334</v>
      </c>
      <c r="L1166" s="12" t="s">
        <v>334</v>
      </c>
      <c r="M1166" s="12" t="s">
        <v>334</v>
      </c>
      <c r="N1166" s="13">
        <v>40.5</v>
      </c>
      <c r="O1166" s="13">
        <v>40.6</v>
      </c>
      <c r="P1166" s="13">
        <v>40.6</v>
      </c>
      <c r="Q1166" s="13">
        <v>40.6</v>
      </c>
      <c r="R1166" s="13">
        <v>40.4</v>
      </c>
      <c r="S1166" s="13">
        <v>40.200000000000003</v>
      </c>
      <c r="T1166" s="13">
        <v>40.1</v>
      </c>
      <c r="U1166" s="13">
        <v>39.9</v>
      </c>
      <c r="V1166" s="13">
        <v>39.9</v>
      </c>
      <c r="W1166" s="13">
        <v>40.200000000000003</v>
      </c>
      <c r="X1166" s="13">
        <v>40.1</v>
      </c>
      <c r="Y1166" s="13">
        <v>40.1</v>
      </c>
      <c r="Z1166" s="13">
        <v>40</v>
      </c>
      <c r="AA1166" s="13">
        <v>39.9</v>
      </c>
      <c r="AB1166" s="13">
        <v>39.799999999999997</v>
      </c>
      <c r="AC1166" s="13">
        <v>39.700000000000003</v>
      </c>
      <c r="AD1166" s="13">
        <v>40</v>
      </c>
      <c r="AE1166" s="13">
        <v>40</v>
      </c>
      <c r="AF1166" s="13">
        <v>39.799999999999997</v>
      </c>
      <c r="AG1166" s="13">
        <v>39.799999999999997</v>
      </c>
      <c r="AH1166" s="13">
        <v>39.700000000000003</v>
      </c>
      <c r="AI1166" s="13">
        <v>39.6</v>
      </c>
      <c r="AJ1166" s="13">
        <v>39.5</v>
      </c>
      <c r="AK1166" s="13">
        <v>39.4</v>
      </c>
      <c r="AL1166" s="13">
        <v>39.4</v>
      </c>
    </row>
    <row r="1167" spans="1:38" x14ac:dyDescent="0.2">
      <c r="A1167" s="11" t="s">
        <v>298</v>
      </c>
      <c r="B1167" s="12" t="s">
        <v>334</v>
      </c>
      <c r="C1167" s="12" t="s">
        <v>334</v>
      </c>
      <c r="D1167" s="12" t="s">
        <v>334</v>
      </c>
      <c r="E1167" s="12" t="s">
        <v>334</v>
      </c>
      <c r="F1167" s="12" t="s">
        <v>334</v>
      </c>
      <c r="G1167" s="12" t="s">
        <v>334</v>
      </c>
      <c r="H1167" s="12" t="s">
        <v>334</v>
      </c>
      <c r="I1167" s="12" t="s">
        <v>334</v>
      </c>
      <c r="J1167" s="12" t="s">
        <v>334</v>
      </c>
      <c r="K1167" s="12" t="s">
        <v>334</v>
      </c>
      <c r="L1167" s="12" t="s">
        <v>334</v>
      </c>
      <c r="M1167" s="12" t="s">
        <v>334</v>
      </c>
      <c r="N1167" s="12" t="s">
        <v>334</v>
      </c>
      <c r="O1167" s="12" t="s">
        <v>334</v>
      </c>
      <c r="P1167" s="12" t="s">
        <v>334</v>
      </c>
      <c r="Q1167" s="12" t="s">
        <v>334</v>
      </c>
      <c r="R1167" s="12" t="s">
        <v>334</v>
      </c>
      <c r="S1167" s="13">
        <v>40</v>
      </c>
      <c r="T1167" s="13">
        <v>39.9</v>
      </c>
      <c r="U1167" s="13">
        <v>39.700000000000003</v>
      </c>
      <c r="V1167" s="13">
        <v>39.799999999999997</v>
      </c>
      <c r="W1167" s="13">
        <v>40.1</v>
      </c>
      <c r="X1167" s="13">
        <v>40.1</v>
      </c>
      <c r="Y1167" s="13">
        <v>40.1</v>
      </c>
      <c r="Z1167" s="13">
        <v>40.1</v>
      </c>
      <c r="AA1167" s="13">
        <v>40.1</v>
      </c>
      <c r="AB1167" s="13">
        <v>39.9</v>
      </c>
      <c r="AC1167" s="13">
        <v>39.799999999999997</v>
      </c>
      <c r="AD1167" s="13">
        <v>40.1</v>
      </c>
      <c r="AE1167" s="13">
        <v>40</v>
      </c>
      <c r="AF1167" s="13">
        <v>39.799999999999997</v>
      </c>
      <c r="AG1167" s="13">
        <v>39.799999999999997</v>
      </c>
      <c r="AH1167" s="13">
        <v>39.6</v>
      </c>
      <c r="AI1167" s="13">
        <v>39.6</v>
      </c>
      <c r="AJ1167" s="13">
        <v>39.5</v>
      </c>
      <c r="AK1167" s="13">
        <v>39.4</v>
      </c>
      <c r="AL1167" s="13">
        <v>39.299999999999997</v>
      </c>
    </row>
    <row r="1168" spans="1:38" x14ac:dyDescent="0.2">
      <c r="A1168" s="11" t="s">
        <v>299</v>
      </c>
      <c r="B1168" s="12" t="s">
        <v>334</v>
      </c>
      <c r="C1168" s="12" t="s">
        <v>334</v>
      </c>
      <c r="D1168" s="12" t="s">
        <v>334</v>
      </c>
      <c r="E1168" s="12" t="s">
        <v>334</v>
      </c>
      <c r="F1168" s="12" t="s">
        <v>334</v>
      </c>
      <c r="G1168" s="12" t="s">
        <v>334</v>
      </c>
      <c r="H1168" s="12" t="s">
        <v>334</v>
      </c>
      <c r="I1168" s="12" t="s">
        <v>334</v>
      </c>
      <c r="J1168" s="12" t="s">
        <v>334</v>
      </c>
      <c r="K1168" s="12" t="s">
        <v>334</v>
      </c>
      <c r="L1168" s="13">
        <v>40.1</v>
      </c>
      <c r="M1168" s="13">
        <v>40.1</v>
      </c>
      <c r="N1168" s="13">
        <v>40</v>
      </c>
      <c r="O1168" s="13">
        <v>40</v>
      </c>
      <c r="P1168" s="13">
        <v>40.200000000000003</v>
      </c>
      <c r="Q1168" s="13">
        <v>40.5</v>
      </c>
      <c r="R1168" s="13">
        <v>40.299999999999997</v>
      </c>
      <c r="S1168" s="13">
        <v>40.5</v>
      </c>
      <c r="T1168" s="13">
        <v>40.4</v>
      </c>
      <c r="U1168" s="13">
        <v>40.700000000000003</v>
      </c>
      <c r="V1168" s="13">
        <v>40.1</v>
      </c>
      <c r="W1168" s="13">
        <v>40.1</v>
      </c>
      <c r="X1168" s="13">
        <v>39.9</v>
      </c>
      <c r="Y1168" s="13">
        <v>40</v>
      </c>
      <c r="Z1168" s="13">
        <v>39.9</v>
      </c>
      <c r="AA1168" s="13">
        <v>40</v>
      </c>
      <c r="AB1168" s="13">
        <v>39.700000000000003</v>
      </c>
      <c r="AC1168" s="13">
        <v>39.9</v>
      </c>
      <c r="AD1168" s="13">
        <v>39.4</v>
      </c>
      <c r="AE1168" s="13">
        <v>40</v>
      </c>
      <c r="AF1168" s="13">
        <v>40.1</v>
      </c>
      <c r="AG1168" s="13">
        <v>39.799999999999997</v>
      </c>
      <c r="AH1168" s="13">
        <v>39.799999999999997</v>
      </c>
      <c r="AI1168" s="13">
        <v>39.700000000000003</v>
      </c>
      <c r="AJ1168" s="13">
        <v>40.200000000000003</v>
      </c>
      <c r="AK1168" s="13">
        <v>39.799999999999997</v>
      </c>
      <c r="AL1168" s="13">
        <v>40</v>
      </c>
    </row>
    <row r="1169" spans="1:38" x14ac:dyDescent="0.2">
      <c r="A1169" s="11" t="s">
        <v>300</v>
      </c>
      <c r="B1169" s="12" t="s">
        <v>334</v>
      </c>
      <c r="C1169" s="12" t="s">
        <v>334</v>
      </c>
      <c r="D1169" s="12" t="s">
        <v>334</v>
      </c>
      <c r="E1169" s="12" t="s">
        <v>334</v>
      </c>
      <c r="F1169" s="12" t="s">
        <v>334</v>
      </c>
      <c r="G1169" s="12" t="s">
        <v>334</v>
      </c>
      <c r="H1169" s="12" t="s">
        <v>334</v>
      </c>
      <c r="I1169" s="12" t="s">
        <v>334</v>
      </c>
      <c r="J1169" s="12" t="s">
        <v>334</v>
      </c>
      <c r="K1169" s="12" t="s">
        <v>334</v>
      </c>
      <c r="L1169" s="12" t="s">
        <v>334</v>
      </c>
      <c r="M1169" s="12" t="s">
        <v>334</v>
      </c>
      <c r="N1169" s="12" t="s">
        <v>334</v>
      </c>
      <c r="O1169" s="12" t="s">
        <v>334</v>
      </c>
      <c r="P1169" s="12" t="s">
        <v>334</v>
      </c>
      <c r="Q1169" s="12" t="s">
        <v>334</v>
      </c>
      <c r="R1169" s="12" t="s">
        <v>334</v>
      </c>
      <c r="S1169" s="13">
        <v>40.9</v>
      </c>
      <c r="T1169" s="13">
        <v>40.5</v>
      </c>
      <c r="U1169" s="13">
        <v>40.6</v>
      </c>
      <c r="V1169" s="13">
        <v>40.299999999999997</v>
      </c>
      <c r="W1169" s="13">
        <v>40.4</v>
      </c>
      <c r="X1169" s="13">
        <v>40.299999999999997</v>
      </c>
      <c r="Y1169" s="13">
        <v>40.5</v>
      </c>
      <c r="Z1169" s="13">
        <v>40.5</v>
      </c>
      <c r="AA1169" s="13">
        <v>40.700000000000003</v>
      </c>
      <c r="AB1169" s="13">
        <v>40.299999999999997</v>
      </c>
      <c r="AC1169" s="13">
        <v>40.200000000000003</v>
      </c>
      <c r="AD1169" s="13">
        <v>40.299999999999997</v>
      </c>
      <c r="AE1169" s="13">
        <v>40.200000000000003</v>
      </c>
      <c r="AF1169" s="13">
        <v>40.4</v>
      </c>
      <c r="AG1169" s="13">
        <v>40.299999999999997</v>
      </c>
      <c r="AH1169" s="13">
        <v>40.200000000000003</v>
      </c>
      <c r="AI1169" s="13">
        <v>40.200000000000003</v>
      </c>
      <c r="AJ1169" s="13">
        <v>40.299999999999997</v>
      </c>
      <c r="AK1169" s="13">
        <v>40.299999999999997</v>
      </c>
      <c r="AL1169" s="13">
        <v>40.200000000000003</v>
      </c>
    </row>
    <row r="1170" spans="1:38" x14ac:dyDescent="0.2">
      <c r="A1170" s="11" t="s">
        <v>301</v>
      </c>
      <c r="B1170" s="12" t="s">
        <v>334</v>
      </c>
      <c r="C1170" s="12" t="s">
        <v>334</v>
      </c>
      <c r="D1170" s="12" t="s">
        <v>334</v>
      </c>
      <c r="E1170" s="12" t="s">
        <v>334</v>
      </c>
      <c r="F1170" s="12" t="s">
        <v>334</v>
      </c>
      <c r="G1170" s="12" t="s">
        <v>334</v>
      </c>
      <c r="H1170" s="12" t="s">
        <v>334</v>
      </c>
      <c r="I1170" s="12" t="s">
        <v>334</v>
      </c>
      <c r="J1170" s="12" t="s">
        <v>334</v>
      </c>
      <c r="K1170" s="12" t="s">
        <v>334</v>
      </c>
      <c r="L1170" s="12" t="s">
        <v>334</v>
      </c>
      <c r="M1170" s="12" t="s">
        <v>334</v>
      </c>
      <c r="N1170" s="12" t="s">
        <v>334</v>
      </c>
      <c r="O1170" s="12" t="s">
        <v>334</v>
      </c>
      <c r="P1170" s="13">
        <v>45.1</v>
      </c>
      <c r="Q1170" s="13">
        <v>45.1</v>
      </c>
      <c r="R1170" s="13">
        <v>44.8</v>
      </c>
      <c r="S1170" s="13">
        <v>44.5</v>
      </c>
      <c r="T1170" s="13">
        <v>42.3</v>
      </c>
      <c r="U1170" s="13">
        <v>43</v>
      </c>
      <c r="V1170" s="13">
        <v>43.2</v>
      </c>
      <c r="W1170" s="13">
        <v>43.3</v>
      </c>
      <c r="X1170" s="13">
        <v>43.1</v>
      </c>
      <c r="Y1170" s="13">
        <v>43</v>
      </c>
      <c r="Z1170" s="13">
        <v>42.9</v>
      </c>
      <c r="AA1170" s="13">
        <v>43.3</v>
      </c>
      <c r="AB1170" s="13">
        <v>42.7</v>
      </c>
      <c r="AC1170" s="13">
        <v>42.4</v>
      </c>
      <c r="AD1170" s="13">
        <v>42.2</v>
      </c>
      <c r="AE1170" s="13">
        <v>42.2</v>
      </c>
      <c r="AF1170" s="13">
        <v>41.8</v>
      </c>
      <c r="AG1170" s="13">
        <v>41.5</v>
      </c>
      <c r="AH1170" s="13">
        <v>41.4</v>
      </c>
      <c r="AI1170" s="13">
        <v>41.2</v>
      </c>
      <c r="AJ1170" s="13">
        <v>41.1</v>
      </c>
      <c r="AK1170" s="13">
        <v>41</v>
      </c>
      <c r="AL1170" s="13">
        <v>41</v>
      </c>
    </row>
    <row r="1171" spans="1:38" x14ac:dyDescent="0.2">
      <c r="A1171" s="11" t="s">
        <v>302</v>
      </c>
      <c r="B1171" s="12" t="s">
        <v>334</v>
      </c>
      <c r="C1171" s="12" t="s">
        <v>334</v>
      </c>
      <c r="D1171" s="12" t="s">
        <v>334</v>
      </c>
      <c r="E1171" s="12" t="s">
        <v>334</v>
      </c>
      <c r="F1171" s="12" t="s">
        <v>334</v>
      </c>
      <c r="G1171" s="12" t="s">
        <v>334</v>
      </c>
      <c r="H1171" s="12" t="s">
        <v>334</v>
      </c>
      <c r="I1171" s="12" t="s">
        <v>334</v>
      </c>
      <c r="J1171" s="12" t="s">
        <v>334</v>
      </c>
      <c r="K1171" s="13">
        <v>38.9</v>
      </c>
      <c r="L1171" s="13">
        <v>38.6</v>
      </c>
      <c r="M1171" s="13">
        <v>40.299999999999997</v>
      </c>
      <c r="N1171" s="13">
        <v>38.9</v>
      </c>
      <c r="O1171" s="13">
        <v>39.299999999999997</v>
      </c>
      <c r="P1171" s="13">
        <v>38.700000000000003</v>
      </c>
      <c r="Q1171" s="13">
        <v>39.299999999999997</v>
      </c>
      <c r="R1171" s="13">
        <v>39</v>
      </c>
      <c r="S1171" s="13">
        <v>38.799999999999997</v>
      </c>
      <c r="T1171" s="13">
        <v>39.4</v>
      </c>
      <c r="U1171" s="13">
        <v>39</v>
      </c>
      <c r="V1171" s="13">
        <v>38.200000000000003</v>
      </c>
      <c r="W1171" s="13">
        <v>39.299999999999997</v>
      </c>
      <c r="X1171" s="13">
        <v>38.799999999999997</v>
      </c>
      <c r="Y1171" s="13">
        <v>38.6</v>
      </c>
      <c r="Z1171" s="13">
        <v>36.5</v>
      </c>
      <c r="AA1171" s="13">
        <v>36.1</v>
      </c>
      <c r="AB1171" s="13">
        <v>36</v>
      </c>
      <c r="AC1171" s="13">
        <v>36.200000000000003</v>
      </c>
      <c r="AD1171" s="13">
        <v>37</v>
      </c>
      <c r="AE1171" s="13">
        <v>37.200000000000003</v>
      </c>
      <c r="AF1171" s="13">
        <v>37.299999999999997</v>
      </c>
      <c r="AG1171" s="13">
        <v>37.200000000000003</v>
      </c>
      <c r="AH1171" s="13">
        <v>37.5</v>
      </c>
      <c r="AI1171" s="13">
        <v>37</v>
      </c>
      <c r="AJ1171" s="13">
        <v>37.299999999999997</v>
      </c>
      <c r="AK1171" s="13">
        <v>37.200000000000003</v>
      </c>
      <c r="AL1171" s="13">
        <v>36.700000000000003</v>
      </c>
    </row>
    <row r="1172" spans="1:38" x14ac:dyDescent="0.2">
      <c r="A1172" s="11" t="s">
        <v>303</v>
      </c>
      <c r="B1172" s="12" t="s">
        <v>334</v>
      </c>
      <c r="C1172" s="12" t="s">
        <v>334</v>
      </c>
      <c r="D1172" s="12" t="s">
        <v>334</v>
      </c>
      <c r="E1172" s="12" t="s">
        <v>334</v>
      </c>
      <c r="F1172" s="12" t="s">
        <v>334</v>
      </c>
      <c r="G1172" s="12" t="s">
        <v>334</v>
      </c>
      <c r="H1172" s="12" t="s">
        <v>334</v>
      </c>
      <c r="I1172" s="12" t="s">
        <v>334</v>
      </c>
      <c r="J1172" s="12" t="s">
        <v>334</v>
      </c>
      <c r="K1172" s="13">
        <v>40.4</v>
      </c>
      <c r="L1172" s="13">
        <v>40.1</v>
      </c>
      <c r="M1172" s="13">
        <v>40.1</v>
      </c>
      <c r="N1172" s="13">
        <v>40.200000000000003</v>
      </c>
      <c r="O1172" s="13">
        <v>40.6</v>
      </c>
      <c r="P1172" s="13">
        <v>40.799999999999997</v>
      </c>
      <c r="Q1172" s="13">
        <v>40.5</v>
      </c>
      <c r="R1172" s="13">
        <v>40.6</v>
      </c>
      <c r="S1172" s="13">
        <v>40.5</v>
      </c>
      <c r="T1172" s="13">
        <v>40.299999999999997</v>
      </c>
      <c r="U1172" s="13">
        <v>40.200000000000003</v>
      </c>
      <c r="V1172" s="13">
        <v>39.799999999999997</v>
      </c>
      <c r="W1172" s="13">
        <v>40</v>
      </c>
      <c r="X1172" s="13">
        <v>40.1</v>
      </c>
      <c r="Y1172" s="13">
        <v>40.1</v>
      </c>
      <c r="Z1172" s="13">
        <v>40</v>
      </c>
      <c r="AA1172" s="13">
        <v>40.1</v>
      </c>
      <c r="AB1172" s="13">
        <v>40.1</v>
      </c>
      <c r="AC1172" s="13">
        <v>40.1</v>
      </c>
      <c r="AD1172" s="13">
        <v>40.700000000000003</v>
      </c>
      <c r="AE1172" s="13">
        <v>41</v>
      </c>
      <c r="AF1172" s="13">
        <v>40.6</v>
      </c>
      <c r="AG1172" s="13">
        <v>40.5</v>
      </c>
      <c r="AH1172" s="13">
        <v>40.200000000000003</v>
      </c>
      <c r="AI1172" s="13">
        <v>40.1</v>
      </c>
      <c r="AJ1172" s="13">
        <v>39.799999999999997</v>
      </c>
      <c r="AK1172" s="13">
        <v>39.700000000000003</v>
      </c>
      <c r="AL1172" s="13">
        <v>39.5</v>
      </c>
    </row>
    <row r="1173" spans="1:38" x14ac:dyDescent="0.2">
      <c r="A1173" s="11" t="s">
        <v>304</v>
      </c>
      <c r="B1173" s="12" t="s">
        <v>334</v>
      </c>
      <c r="C1173" s="12" t="s">
        <v>334</v>
      </c>
      <c r="D1173" s="12" t="s">
        <v>334</v>
      </c>
      <c r="E1173" s="12" t="s">
        <v>334</v>
      </c>
      <c r="F1173" s="12" t="s">
        <v>334</v>
      </c>
      <c r="G1173" s="12" t="s">
        <v>334</v>
      </c>
      <c r="H1173" s="12" t="s">
        <v>334</v>
      </c>
      <c r="I1173" s="12" t="s">
        <v>334</v>
      </c>
      <c r="J1173" s="12" t="s">
        <v>334</v>
      </c>
      <c r="K1173" s="12" t="s">
        <v>334</v>
      </c>
      <c r="L1173" s="12" t="s">
        <v>334</v>
      </c>
      <c r="M1173" s="12" t="s">
        <v>334</v>
      </c>
      <c r="N1173" s="12" t="s">
        <v>334</v>
      </c>
      <c r="O1173" s="12" t="s">
        <v>334</v>
      </c>
      <c r="P1173" s="13">
        <v>40.200000000000003</v>
      </c>
      <c r="Q1173" s="13">
        <v>44.8</v>
      </c>
      <c r="R1173" s="13">
        <v>41.7</v>
      </c>
      <c r="S1173" s="13">
        <v>41.1</v>
      </c>
      <c r="T1173" s="13">
        <v>42.6</v>
      </c>
      <c r="U1173" s="13">
        <v>40.700000000000003</v>
      </c>
      <c r="V1173" s="13">
        <v>38.799999999999997</v>
      </c>
      <c r="W1173" s="13">
        <v>41.9</v>
      </c>
      <c r="X1173" s="13">
        <v>39.1</v>
      </c>
      <c r="Y1173" s="13">
        <v>40.6</v>
      </c>
      <c r="Z1173" s="13">
        <v>40.299999999999997</v>
      </c>
      <c r="AA1173" s="13">
        <v>40.700000000000003</v>
      </c>
      <c r="AB1173" s="13">
        <v>40.700000000000003</v>
      </c>
      <c r="AC1173" s="13">
        <v>39.5</v>
      </c>
      <c r="AD1173" s="13">
        <v>39.6</v>
      </c>
      <c r="AE1173" s="13">
        <v>39.799999999999997</v>
      </c>
      <c r="AF1173" s="13">
        <v>39.299999999999997</v>
      </c>
      <c r="AG1173" s="13">
        <v>38.9</v>
      </c>
      <c r="AH1173" s="13">
        <v>39.4</v>
      </c>
      <c r="AI1173" s="13">
        <v>40</v>
      </c>
      <c r="AJ1173" s="13">
        <v>40</v>
      </c>
      <c r="AK1173" s="13">
        <v>39.4</v>
      </c>
      <c r="AL1173" s="13">
        <v>39.299999999999997</v>
      </c>
    </row>
    <row r="1174" spans="1:38" x14ac:dyDescent="0.2">
      <c r="A1174" s="11" t="s">
        <v>305</v>
      </c>
      <c r="B1174" s="12" t="s">
        <v>334</v>
      </c>
      <c r="C1174" s="12" t="s">
        <v>334</v>
      </c>
      <c r="D1174" s="12" t="s">
        <v>334</v>
      </c>
      <c r="E1174" s="12" t="s">
        <v>334</v>
      </c>
      <c r="F1174" s="12" t="s">
        <v>334</v>
      </c>
      <c r="G1174" s="12" t="s">
        <v>334</v>
      </c>
      <c r="H1174" s="12" t="s">
        <v>334</v>
      </c>
      <c r="I1174" s="12" t="s">
        <v>334</v>
      </c>
      <c r="J1174" s="12" t="s">
        <v>334</v>
      </c>
      <c r="K1174" s="13">
        <v>43.1</v>
      </c>
      <c r="L1174" s="13">
        <v>43.5</v>
      </c>
      <c r="M1174" s="13">
        <v>45.2</v>
      </c>
      <c r="N1174" s="13">
        <v>43.2</v>
      </c>
      <c r="O1174" s="13">
        <v>43.2</v>
      </c>
      <c r="P1174" s="13">
        <v>43.3</v>
      </c>
      <c r="Q1174" s="13">
        <v>41.8</v>
      </c>
      <c r="R1174" s="13">
        <v>40.6</v>
      </c>
      <c r="S1174" s="13">
        <v>40.5</v>
      </c>
      <c r="T1174" s="13">
        <v>40.4</v>
      </c>
      <c r="U1174" s="13">
        <v>40.299999999999997</v>
      </c>
      <c r="V1174" s="13">
        <v>39.799999999999997</v>
      </c>
      <c r="W1174" s="13">
        <v>40.299999999999997</v>
      </c>
      <c r="X1174" s="13">
        <v>40.6</v>
      </c>
      <c r="Y1174" s="13">
        <v>40</v>
      </c>
      <c r="Z1174" s="13">
        <v>39.5</v>
      </c>
      <c r="AA1174" s="13">
        <v>39</v>
      </c>
      <c r="AB1174" s="13">
        <v>38.700000000000003</v>
      </c>
      <c r="AC1174" s="13">
        <v>38.799999999999997</v>
      </c>
      <c r="AD1174" s="13">
        <v>38.5</v>
      </c>
      <c r="AE1174" s="13">
        <v>39.1</v>
      </c>
      <c r="AF1174" s="13">
        <v>39</v>
      </c>
      <c r="AG1174" s="13">
        <v>39.1</v>
      </c>
      <c r="AH1174" s="13">
        <v>39</v>
      </c>
      <c r="AI1174" s="13">
        <v>39.1</v>
      </c>
      <c r="AJ1174" s="13">
        <v>39.9</v>
      </c>
      <c r="AK1174" s="13">
        <v>39.5</v>
      </c>
      <c r="AL1174" s="13">
        <v>39.700000000000003</v>
      </c>
    </row>
    <row r="1175" spans="1:38" x14ac:dyDescent="0.2">
      <c r="A1175" s="11" t="s">
        <v>306</v>
      </c>
      <c r="B1175" s="12" t="s">
        <v>334</v>
      </c>
      <c r="C1175" s="12" t="s">
        <v>334</v>
      </c>
      <c r="D1175" s="12" t="s">
        <v>334</v>
      </c>
      <c r="E1175" s="12" t="s">
        <v>334</v>
      </c>
      <c r="F1175" s="12" t="s">
        <v>334</v>
      </c>
      <c r="G1175" s="12" t="s">
        <v>334</v>
      </c>
      <c r="H1175" s="12" t="s">
        <v>334</v>
      </c>
      <c r="I1175" s="12" t="s">
        <v>334</v>
      </c>
      <c r="J1175" s="12" t="s">
        <v>334</v>
      </c>
      <c r="K1175" s="13">
        <v>43.6</v>
      </c>
      <c r="L1175" s="13">
        <v>43.5</v>
      </c>
      <c r="M1175" s="13">
        <v>43.7</v>
      </c>
      <c r="N1175" s="13">
        <v>43.2</v>
      </c>
      <c r="O1175" s="13">
        <v>43.1</v>
      </c>
      <c r="P1175" s="13">
        <v>43.7</v>
      </c>
      <c r="Q1175" s="13">
        <v>42.4</v>
      </c>
      <c r="R1175" s="13">
        <v>41.9</v>
      </c>
      <c r="S1175" s="13">
        <v>42.8</v>
      </c>
      <c r="T1175" s="13">
        <v>43.1</v>
      </c>
      <c r="U1175" s="13">
        <v>42.4</v>
      </c>
      <c r="V1175" s="13">
        <v>43.1</v>
      </c>
      <c r="W1175" s="13">
        <v>43.2</v>
      </c>
      <c r="X1175" s="13">
        <v>43</v>
      </c>
      <c r="Y1175" s="13">
        <v>42.7</v>
      </c>
      <c r="Z1175" s="13">
        <v>42.4</v>
      </c>
      <c r="AA1175" s="13">
        <v>42.7</v>
      </c>
      <c r="AB1175" s="13">
        <v>42.8</v>
      </c>
      <c r="AC1175" s="13">
        <v>42.8</v>
      </c>
      <c r="AD1175" s="13">
        <v>43</v>
      </c>
      <c r="AE1175" s="13">
        <v>42.8</v>
      </c>
      <c r="AF1175" s="13">
        <v>42.9</v>
      </c>
      <c r="AG1175" s="13">
        <v>42.9</v>
      </c>
      <c r="AH1175" s="13">
        <v>42.6</v>
      </c>
      <c r="AI1175" s="13">
        <v>43.2</v>
      </c>
      <c r="AJ1175" s="13">
        <v>43.2</v>
      </c>
      <c r="AK1175" s="13">
        <v>43</v>
      </c>
      <c r="AL1175" s="13">
        <v>43.3</v>
      </c>
    </row>
    <row r="1176" spans="1:38" x14ac:dyDescent="0.2">
      <c r="A1176" s="11" t="s">
        <v>307</v>
      </c>
      <c r="B1176" s="12" t="s">
        <v>334</v>
      </c>
      <c r="C1176" s="12" t="s">
        <v>334</v>
      </c>
      <c r="D1176" s="12" t="s">
        <v>334</v>
      </c>
      <c r="E1176" s="12" t="s">
        <v>334</v>
      </c>
      <c r="F1176" s="12" t="s">
        <v>334</v>
      </c>
      <c r="G1176" s="12" t="s">
        <v>334</v>
      </c>
      <c r="H1176" s="12" t="s">
        <v>334</v>
      </c>
      <c r="I1176" s="12" t="s">
        <v>334</v>
      </c>
      <c r="J1176" s="12" t="s">
        <v>334</v>
      </c>
      <c r="K1176" s="13">
        <v>41.6</v>
      </c>
      <c r="L1176" s="13">
        <v>41.1</v>
      </c>
      <c r="M1176" s="13">
        <v>41.1</v>
      </c>
      <c r="N1176" s="13">
        <v>41</v>
      </c>
      <c r="O1176" s="13">
        <v>41</v>
      </c>
      <c r="P1176" s="13">
        <v>41.2</v>
      </c>
      <c r="Q1176" s="13">
        <v>40.9</v>
      </c>
      <c r="R1176" s="13">
        <v>40.9</v>
      </c>
      <c r="S1176" s="13">
        <v>40.700000000000003</v>
      </c>
      <c r="T1176" s="13">
        <v>40.799999999999997</v>
      </c>
      <c r="U1176" s="13">
        <v>41</v>
      </c>
      <c r="V1176" s="13">
        <v>40.799999999999997</v>
      </c>
      <c r="W1176" s="13">
        <v>40.6</v>
      </c>
      <c r="X1176" s="13">
        <v>40.299999999999997</v>
      </c>
      <c r="Y1176" s="13">
        <v>40.700000000000003</v>
      </c>
      <c r="Z1176" s="13">
        <v>40.5</v>
      </c>
      <c r="AA1176" s="13">
        <v>40.5</v>
      </c>
      <c r="AB1176" s="13">
        <v>40.200000000000003</v>
      </c>
      <c r="AC1176" s="13">
        <v>40.1</v>
      </c>
      <c r="AD1176" s="13">
        <v>40.5</v>
      </c>
      <c r="AE1176" s="13">
        <v>40.299999999999997</v>
      </c>
      <c r="AF1176" s="13">
        <v>40.5</v>
      </c>
      <c r="AG1176" s="13">
        <v>40.4</v>
      </c>
      <c r="AH1176" s="13">
        <v>40.1</v>
      </c>
      <c r="AI1176" s="13">
        <v>39.700000000000003</v>
      </c>
      <c r="AJ1176" s="13">
        <v>39.6</v>
      </c>
      <c r="AK1176" s="13">
        <v>39.4</v>
      </c>
      <c r="AL1176" s="13">
        <v>39.5</v>
      </c>
    </row>
    <row r="1177" spans="1:38" x14ac:dyDescent="0.2">
      <c r="A1177" s="11" t="s">
        <v>308</v>
      </c>
      <c r="B1177" s="12" t="s">
        <v>334</v>
      </c>
      <c r="C1177" s="12" t="s">
        <v>334</v>
      </c>
      <c r="D1177" s="12" t="s">
        <v>334</v>
      </c>
      <c r="E1177" s="12" t="s">
        <v>334</v>
      </c>
      <c r="F1177" s="12" t="s">
        <v>334</v>
      </c>
      <c r="G1177" s="12" t="s">
        <v>334</v>
      </c>
      <c r="H1177" s="12" t="s">
        <v>334</v>
      </c>
      <c r="I1177" s="12" t="s">
        <v>334</v>
      </c>
      <c r="J1177" s="12" t="s">
        <v>334</v>
      </c>
      <c r="K1177" s="13">
        <v>39.9</v>
      </c>
      <c r="L1177" s="13">
        <v>40.1</v>
      </c>
      <c r="M1177" s="13">
        <v>40.1</v>
      </c>
      <c r="N1177" s="13">
        <v>40</v>
      </c>
      <c r="O1177" s="13">
        <v>39.799999999999997</v>
      </c>
      <c r="P1177" s="13">
        <v>39.700000000000003</v>
      </c>
      <c r="Q1177" s="13">
        <v>39.700000000000003</v>
      </c>
      <c r="R1177" s="13">
        <v>39.299999999999997</v>
      </c>
      <c r="S1177" s="13">
        <v>38.700000000000003</v>
      </c>
      <c r="T1177" s="13">
        <v>37.9</v>
      </c>
      <c r="U1177" s="13">
        <v>37.4</v>
      </c>
      <c r="V1177" s="13">
        <v>39</v>
      </c>
      <c r="W1177" s="13">
        <v>39.200000000000003</v>
      </c>
      <c r="X1177" s="13">
        <v>39.1</v>
      </c>
      <c r="Y1177" s="13">
        <v>39.1</v>
      </c>
      <c r="Z1177" s="13">
        <v>39.200000000000003</v>
      </c>
      <c r="AA1177" s="13">
        <v>39.299999999999997</v>
      </c>
      <c r="AB1177" s="13">
        <v>39.1</v>
      </c>
      <c r="AC1177" s="13">
        <v>39</v>
      </c>
      <c r="AD1177" s="13">
        <v>39.1</v>
      </c>
      <c r="AE1177" s="13">
        <v>38.9</v>
      </c>
      <c r="AF1177" s="13">
        <v>38.700000000000003</v>
      </c>
      <c r="AG1177" s="13">
        <v>38.6</v>
      </c>
      <c r="AH1177" s="13">
        <v>38.4</v>
      </c>
      <c r="AI1177" s="13">
        <v>38.700000000000003</v>
      </c>
      <c r="AJ1177" s="13">
        <v>38.700000000000003</v>
      </c>
      <c r="AK1177" s="13">
        <v>38.6</v>
      </c>
      <c r="AL1177" s="13">
        <v>38.5</v>
      </c>
    </row>
    <row r="1178" spans="1:38" x14ac:dyDescent="0.2">
      <c r="A1178" s="11" t="s">
        <v>309</v>
      </c>
      <c r="B1178" s="12" t="s">
        <v>334</v>
      </c>
      <c r="C1178" s="12" t="s">
        <v>334</v>
      </c>
      <c r="D1178" s="12" t="s">
        <v>334</v>
      </c>
      <c r="E1178" s="12" t="s">
        <v>334</v>
      </c>
      <c r="F1178" s="12" t="s">
        <v>334</v>
      </c>
      <c r="G1178" s="12" t="s">
        <v>334</v>
      </c>
      <c r="H1178" s="12" t="s">
        <v>334</v>
      </c>
      <c r="I1178" s="12" t="s">
        <v>334</v>
      </c>
      <c r="J1178" s="12" t="s">
        <v>334</v>
      </c>
      <c r="K1178" s="12" t="s">
        <v>334</v>
      </c>
      <c r="L1178" s="12" t="s">
        <v>334</v>
      </c>
      <c r="M1178" s="12" t="s">
        <v>334</v>
      </c>
      <c r="N1178" s="12" t="s">
        <v>334</v>
      </c>
      <c r="O1178" s="12" t="s">
        <v>334</v>
      </c>
      <c r="P1178" s="12" t="s">
        <v>334</v>
      </c>
      <c r="Q1178" s="12" t="s">
        <v>334</v>
      </c>
      <c r="R1178" s="12" t="s">
        <v>334</v>
      </c>
      <c r="S1178" s="12" t="s">
        <v>334</v>
      </c>
      <c r="T1178" s="12" t="s">
        <v>334</v>
      </c>
      <c r="U1178" s="13">
        <v>41.1</v>
      </c>
      <c r="V1178" s="13">
        <v>42</v>
      </c>
      <c r="W1178" s="13">
        <v>41.4</v>
      </c>
      <c r="X1178" s="13">
        <v>41.3</v>
      </c>
      <c r="Y1178" s="13">
        <v>41.1</v>
      </c>
      <c r="Z1178" s="13">
        <v>41.4</v>
      </c>
      <c r="AA1178" s="13">
        <v>41.5</v>
      </c>
      <c r="AB1178" s="13">
        <v>41.1</v>
      </c>
      <c r="AC1178" s="13">
        <v>41.3</v>
      </c>
      <c r="AD1178" s="13">
        <v>41.3</v>
      </c>
      <c r="AE1178" s="13">
        <v>41.1</v>
      </c>
      <c r="AF1178" s="13">
        <v>41.4</v>
      </c>
      <c r="AG1178" s="13">
        <v>41.7</v>
      </c>
      <c r="AH1178" s="13">
        <v>41.3</v>
      </c>
      <c r="AI1178" s="13">
        <v>40.4</v>
      </c>
      <c r="AJ1178" s="13">
        <v>40.4</v>
      </c>
      <c r="AK1178" s="13">
        <v>40</v>
      </c>
      <c r="AL1178" s="13">
        <v>40.5</v>
      </c>
    </row>
    <row r="1179" spans="1:38" x14ac:dyDescent="0.2">
      <c r="A1179" s="11" t="s">
        <v>310</v>
      </c>
      <c r="B1179" s="12" t="s">
        <v>334</v>
      </c>
      <c r="C1179" s="12" t="s">
        <v>334</v>
      </c>
      <c r="D1179" s="12" t="s">
        <v>334</v>
      </c>
      <c r="E1179" s="12" t="s">
        <v>334</v>
      </c>
      <c r="F1179" s="12" t="s">
        <v>334</v>
      </c>
      <c r="G1179" s="12" t="s">
        <v>334</v>
      </c>
      <c r="H1179" s="12" t="s">
        <v>334</v>
      </c>
      <c r="I1179" s="12" t="s">
        <v>334</v>
      </c>
      <c r="J1179" s="12" t="s">
        <v>334</v>
      </c>
      <c r="K1179" s="13">
        <v>40.299999999999997</v>
      </c>
      <c r="L1179" s="13">
        <v>40.5</v>
      </c>
      <c r="M1179" s="13">
        <v>40.799999999999997</v>
      </c>
      <c r="N1179" s="13">
        <v>40.6</v>
      </c>
      <c r="O1179" s="13">
        <v>40.700000000000003</v>
      </c>
      <c r="P1179" s="13">
        <v>40.799999999999997</v>
      </c>
      <c r="Q1179" s="13">
        <v>41</v>
      </c>
      <c r="R1179" s="13">
        <v>41</v>
      </c>
      <c r="S1179" s="13">
        <v>40.6</v>
      </c>
      <c r="T1179" s="13">
        <v>40.799999999999997</v>
      </c>
      <c r="U1179" s="13">
        <v>40.6</v>
      </c>
      <c r="V1179" s="13">
        <v>40.6</v>
      </c>
      <c r="W1179" s="13">
        <v>41</v>
      </c>
      <c r="X1179" s="13">
        <v>41.1</v>
      </c>
      <c r="Y1179" s="13">
        <v>41.1</v>
      </c>
      <c r="Z1179" s="13">
        <v>41.1</v>
      </c>
      <c r="AA1179" s="13">
        <v>40.799999999999997</v>
      </c>
      <c r="AB1179" s="13">
        <v>40.6</v>
      </c>
      <c r="AC1179" s="13">
        <v>40.6</v>
      </c>
      <c r="AD1179" s="13">
        <v>40.5</v>
      </c>
      <c r="AE1179" s="13">
        <v>40.1</v>
      </c>
      <c r="AF1179" s="13">
        <v>40</v>
      </c>
      <c r="AG1179" s="13">
        <v>40.200000000000003</v>
      </c>
      <c r="AH1179" s="13">
        <v>40.200000000000003</v>
      </c>
      <c r="AI1179" s="13">
        <v>40.1</v>
      </c>
      <c r="AJ1179" s="13">
        <v>40.200000000000003</v>
      </c>
      <c r="AK1179" s="13">
        <v>40.200000000000003</v>
      </c>
      <c r="AL1179" s="13">
        <v>40.200000000000003</v>
      </c>
    </row>
    <row r="1180" spans="1:38" x14ac:dyDescent="0.2">
      <c r="A1180" s="11" t="s">
        <v>311</v>
      </c>
      <c r="B1180" s="12" t="s">
        <v>334</v>
      </c>
      <c r="C1180" s="12" t="s">
        <v>334</v>
      </c>
      <c r="D1180" s="12" t="s">
        <v>334</v>
      </c>
      <c r="E1180" s="12" t="s">
        <v>334</v>
      </c>
      <c r="F1180" s="12" t="s">
        <v>334</v>
      </c>
      <c r="G1180" s="12" t="s">
        <v>334</v>
      </c>
      <c r="H1180" s="12" t="s">
        <v>334</v>
      </c>
      <c r="I1180" s="12" t="s">
        <v>334</v>
      </c>
      <c r="J1180" s="12" t="s">
        <v>334</v>
      </c>
      <c r="K1180" s="12" t="s">
        <v>334</v>
      </c>
      <c r="L1180" s="12" t="s">
        <v>334</v>
      </c>
      <c r="M1180" s="12" t="s">
        <v>334</v>
      </c>
      <c r="N1180" s="12" t="s">
        <v>334</v>
      </c>
      <c r="O1180" s="12" t="s">
        <v>334</v>
      </c>
      <c r="P1180" s="12" t="s">
        <v>334</v>
      </c>
      <c r="Q1180" s="12" t="s">
        <v>334</v>
      </c>
      <c r="R1180" s="13">
        <v>42.6</v>
      </c>
      <c r="S1180" s="13">
        <v>42</v>
      </c>
      <c r="T1180" s="13">
        <v>40.799999999999997</v>
      </c>
      <c r="U1180" s="13">
        <v>41.6</v>
      </c>
      <c r="V1180" s="13">
        <v>40.9</v>
      </c>
      <c r="W1180" s="13">
        <v>41.5</v>
      </c>
      <c r="X1180" s="13">
        <v>41.6</v>
      </c>
      <c r="Y1180" s="13">
        <v>40.700000000000003</v>
      </c>
      <c r="Z1180" s="13">
        <v>40.1</v>
      </c>
      <c r="AA1180" s="13">
        <v>40.299999999999997</v>
      </c>
      <c r="AB1180" s="13">
        <v>40.700000000000003</v>
      </c>
      <c r="AC1180" s="13">
        <v>41.1</v>
      </c>
      <c r="AD1180" s="13">
        <v>40.5</v>
      </c>
      <c r="AE1180" s="13">
        <v>40.6</v>
      </c>
      <c r="AF1180" s="13">
        <v>40.4</v>
      </c>
      <c r="AG1180" s="13">
        <v>39.799999999999997</v>
      </c>
      <c r="AH1180" s="13">
        <v>40.4</v>
      </c>
      <c r="AI1180" s="13">
        <v>40.9</v>
      </c>
      <c r="AJ1180" s="13">
        <v>40.700000000000003</v>
      </c>
      <c r="AK1180" s="13">
        <v>40.5</v>
      </c>
      <c r="AL1180" s="13">
        <v>39.9</v>
      </c>
    </row>
    <row r="1181" spans="1:38" x14ac:dyDescent="0.2">
      <c r="A1181" s="11" t="s">
        <v>312</v>
      </c>
      <c r="B1181" s="12" t="s">
        <v>334</v>
      </c>
      <c r="C1181" s="12" t="s">
        <v>334</v>
      </c>
      <c r="D1181" s="12" t="s">
        <v>334</v>
      </c>
      <c r="E1181" s="12" t="s">
        <v>334</v>
      </c>
      <c r="F1181" s="12" t="s">
        <v>334</v>
      </c>
      <c r="G1181" s="12" t="s">
        <v>334</v>
      </c>
      <c r="H1181" s="12" t="s">
        <v>334</v>
      </c>
      <c r="I1181" s="12" t="s">
        <v>334</v>
      </c>
      <c r="J1181" s="12" t="s">
        <v>334</v>
      </c>
      <c r="K1181" s="12" t="s">
        <v>334</v>
      </c>
      <c r="L1181" s="12" t="s">
        <v>334</v>
      </c>
      <c r="M1181" s="12" t="s">
        <v>334</v>
      </c>
      <c r="N1181" s="12" t="s">
        <v>334</v>
      </c>
      <c r="O1181" s="12" t="s">
        <v>334</v>
      </c>
      <c r="P1181" s="12" t="s">
        <v>334</v>
      </c>
      <c r="Q1181" s="13">
        <v>42.7</v>
      </c>
      <c r="R1181" s="13">
        <v>43.3</v>
      </c>
      <c r="S1181" s="13">
        <v>42.1</v>
      </c>
      <c r="T1181" s="13">
        <v>41.5</v>
      </c>
      <c r="U1181" s="13">
        <v>44.6</v>
      </c>
      <c r="V1181" s="13">
        <v>43.3</v>
      </c>
      <c r="W1181" s="13">
        <v>41.8</v>
      </c>
      <c r="X1181" s="13">
        <v>42</v>
      </c>
      <c r="Y1181" s="13">
        <v>42.2</v>
      </c>
      <c r="Z1181" s="13">
        <v>40.6</v>
      </c>
      <c r="AA1181" s="13">
        <v>40.299999999999997</v>
      </c>
      <c r="AB1181" s="13">
        <v>39.9</v>
      </c>
      <c r="AC1181" s="13">
        <v>39.299999999999997</v>
      </c>
      <c r="AD1181" s="13">
        <v>39.5</v>
      </c>
      <c r="AE1181" s="13">
        <v>39.5</v>
      </c>
      <c r="AF1181" s="13">
        <v>39.6</v>
      </c>
      <c r="AG1181" s="13">
        <v>39.9</v>
      </c>
      <c r="AH1181" s="13">
        <v>40.799999999999997</v>
      </c>
      <c r="AI1181" s="13">
        <v>40</v>
      </c>
      <c r="AJ1181" s="13">
        <v>40</v>
      </c>
      <c r="AK1181" s="13">
        <v>39.700000000000003</v>
      </c>
      <c r="AL1181" s="13">
        <v>39.200000000000003</v>
      </c>
    </row>
    <row r="1182" spans="1:38" x14ac:dyDescent="0.2">
      <c r="A1182" s="11" t="s">
        <v>313</v>
      </c>
      <c r="B1182" s="12" t="s">
        <v>334</v>
      </c>
      <c r="C1182" s="12" t="s">
        <v>334</v>
      </c>
      <c r="D1182" s="12" t="s">
        <v>334</v>
      </c>
      <c r="E1182" s="12" t="s">
        <v>334</v>
      </c>
      <c r="F1182" s="12" t="s">
        <v>334</v>
      </c>
      <c r="G1182" s="12" t="s">
        <v>334</v>
      </c>
      <c r="H1182" s="12" t="s">
        <v>334</v>
      </c>
      <c r="I1182" s="12" t="s">
        <v>334</v>
      </c>
      <c r="J1182" s="12" t="s">
        <v>334</v>
      </c>
      <c r="K1182" s="12" t="s">
        <v>334</v>
      </c>
      <c r="L1182" s="12" t="s">
        <v>334</v>
      </c>
      <c r="M1182" s="12" t="s">
        <v>334</v>
      </c>
      <c r="N1182" s="12" t="s">
        <v>334</v>
      </c>
      <c r="O1182" s="12" t="s">
        <v>334</v>
      </c>
      <c r="P1182" s="12" t="s">
        <v>334</v>
      </c>
      <c r="Q1182" s="13">
        <v>40.700000000000003</v>
      </c>
      <c r="R1182" s="13">
        <v>40.5</v>
      </c>
      <c r="S1182" s="13">
        <v>39.299999999999997</v>
      </c>
      <c r="T1182" s="13">
        <v>38</v>
      </c>
      <c r="U1182" s="13">
        <v>38.9</v>
      </c>
      <c r="V1182" s="13">
        <v>38.799999999999997</v>
      </c>
      <c r="W1182" s="13">
        <v>39.299999999999997</v>
      </c>
      <c r="X1182" s="13">
        <v>39.299999999999997</v>
      </c>
      <c r="Y1182" s="13">
        <v>39.299999999999997</v>
      </c>
      <c r="Z1182" s="13">
        <v>39.6</v>
      </c>
      <c r="AA1182" s="13">
        <v>38.799999999999997</v>
      </c>
      <c r="AB1182" s="13">
        <v>38.799999999999997</v>
      </c>
      <c r="AC1182" s="13">
        <v>38.9</v>
      </c>
      <c r="AD1182" s="13">
        <v>38.5</v>
      </c>
      <c r="AE1182" s="13">
        <v>38.299999999999997</v>
      </c>
      <c r="AF1182" s="13">
        <v>38.799999999999997</v>
      </c>
      <c r="AG1182" s="13">
        <v>38.9</v>
      </c>
      <c r="AH1182" s="13">
        <v>38.799999999999997</v>
      </c>
      <c r="AI1182" s="13">
        <v>39.1</v>
      </c>
      <c r="AJ1182" s="13">
        <v>39.299999999999997</v>
      </c>
      <c r="AK1182" s="13">
        <v>39</v>
      </c>
      <c r="AL1182" s="13">
        <v>38.799999999999997</v>
      </c>
    </row>
    <row r="1183" spans="1:38" x14ac:dyDescent="0.2">
      <c r="A1183" s="11" t="s">
        <v>314</v>
      </c>
      <c r="B1183" s="12" t="s">
        <v>334</v>
      </c>
      <c r="C1183" s="12" t="s">
        <v>334</v>
      </c>
      <c r="D1183" s="12" t="s">
        <v>334</v>
      </c>
      <c r="E1183" s="12" t="s">
        <v>334</v>
      </c>
      <c r="F1183" s="12" t="s">
        <v>334</v>
      </c>
      <c r="G1183" s="12" t="s">
        <v>334</v>
      </c>
      <c r="H1183" s="12" t="s">
        <v>334</v>
      </c>
      <c r="I1183" s="12" t="s">
        <v>334</v>
      </c>
      <c r="J1183" s="12" t="s">
        <v>334</v>
      </c>
      <c r="K1183" s="12" t="s">
        <v>334</v>
      </c>
      <c r="L1183" s="13">
        <v>40.5</v>
      </c>
      <c r="M1183" s="13">
        <v>40.799999999999997</v>
      </c>
      <c r="N1183" s="13">
        <v>40.6</v>
      </c>
      <c r="O1183" s="13">
        <v>40.4</v>
      </c>
      <c r="P1183" s="13">
        <v>40</v>
      </c>
      <c r="Q1183" s="13">
        <v>40.299999999999997</v>
      </c>
      <c r="R1183" s="13">
        <v>40.6</v>
      </c>
      <c r="S1183" s="13">
        <v>40.5</v>
      </c>
      <c r="T1183" s="13">
        <v>40.799999999999997</v>
      </c>
      <c r="U1183" s="13">
        <v>40.5</v>
      </c>
      <c r="V1183" s="13">
        <v>40</v>
      </c>
      <c r="W1183" s="13">
        <v>40</v>
      </c>
      <c r="X1183" s="13">
        <v>39.9</v>
      </c>
      <c r="Y1183" s="13">
        <v>39.799999999999997</v>
      </c>
      <c r="Z1183" s="13">
        <v>39.299999999999997</v>
      </c>
      <c r="AA1183" s="13">
        <v>39.700000000000003</v>
      </c>
      <c r="AB1183" s="13">
        <v>39.5</v>
      </c>
      <c r="AC1183" s="13">
        <v>39.700000000000003</v>
      </c>
      <c r="AD1183" s="13">
        <v>39.5</v>
      </c>
      <c r="AE1183" s="13">
        <v>39.299999999999997</v>
      </c>
      <c r="AF1183" s="13">
        <v>39.4</v>
      </c>
      <c r="AG1183" s="13">
        <v>39.799999999999997</v>
      </c>
      <c r="AH1183" s="13">
        <v>39.5</v>
      </c>
      <c r="AI1183" s="13">
        <v>39.6</v>
      </c>
      <c r="AJ1183" s="13">
        <v>39</v>
      </c>
      <c r="AK1183" s="13">
        <v>39.1</v>
      </c>
      <c r="AL1183" s="13">
        <v>39.5</v>
      </c>
    </row>
    <row r="1184" spans="1:38" x14ac:dyDescent="0.2">
      <c r="A1184" s="11" t="s">
        <v>315</v>
      </c>
      <c r="B1184" s="12" t="s">
        <v>334</v>
      </c>
      <c r="C1184" s="12" t="s">
        <v>334</v>
      </c>
      <c r="D1184" s="12" t="s">
        <v>334</v>
      </c>
      <c r="E1184" s="12" t="s">
        <v>334</v>
      </c>
      <c r="F1184" s="12" t="s">
        <v>334</v>
      </c>
      <c r="G1184" s="12" t="s">
        <v>334</v>
      </c>
      <c r="H1184" s="12" t="s">
        <v>334</v>
      </c>
      <c r="I1184" s="12" t="s">
        <v>334</v>
      </c>
      <c r="J1184" s="12" t="s">
        <v>334</v>
      </c>
      <c r="K1184" s="12" t="s">
        <v>334</v>
      </c>
      <c r="L1184" s="12" t="s">
        <v>334</v>
      </c>
      <c r="M1184" s="12" t="s">
        <v>334</v>
      </c>
      <c r="N1184" s="12" t="s">
        <v>334</v>
      </c>
      <c r="O1184" s="13">
        <v>41.7</v>
      </c>
      <c r="P1184" s="13">
        <v>42</v>
      </c>
      <c r="Q1184" s="13">
        <v>41.8</v>
      </c>
      <c r="R1184" s="13">
        <v>41.7</v>
      </c>
      <c r="S1184" s="13">
        <v>41.7</v>
      </c>
      <c r="T1184" s="13">
        <v>41.1</v>
      </c>
      <c r="U1184" s="13">
        <v>41</v>
      </c>
      <c r="V1184" s="13">
        <v>41</v>
      </c>
      <c r="W1184" s="13">
        <v>40.4</v>
      </c>
      <c r="X1184" s="13">
        <v>40.700000000000003</v>
      </c>
      <c r="Y1184" s="13">
        <v>40.5</v>
      </c>
      <c r="Z1184" s="13">
        <v>40.4</v>
      </c>
      <c r="AA1184" s="13">
        <v>40.200000000000003</v>
      </c>
      <c r="AB1184" s="13">
        <v>40.1</v>
      </c>
      <c r="AC1184" s="13">
        <v>40.200000000000003</v>
      </c>
      <c r="AD1184" s="13">
        <v>40.200000000000003</v>
      </c>
      <c r="AE1184" s="13">
        <v>40.1</v>
      </c>
      <c r="AF1184" s="13">
        <v>40</v>
      </c>
      <c r="AG1184" s="13">
        <v>40.200000000000003</v>
      </c>
      <c r="AH1184" s="13">
        <v>40.1</v>
      </c>
      <c r="AI1184" s="13">
        <v>40</v>
      </c>
      <c r="AJ1184" s="13">
        <v>40.200000000000003</v>
      </c>
      <c r="AK1184" s="13">
        <v>40</v>
      </c>
      <c r="AL1184" s="13">
        <v>39.9</v>
      </c>
    </row>
    <row r="1185" spans="1:38" x14ac:dyDescent="0.2">
      <c r="A1185" s="11" t="s">
        <v>316</v>
      </c>
      <c r="B1185" s="12" t="s">
        <v>334</v>
      </c>
      <c r="C1185" s="12" t="s">
        <v>334</v>
      </c>
      <c r="D1185" s="12" t="s">
        <v>334</v>
      </c>
      <c r="E1185" s="12" t="s">
        <v>334</v>
      </c>
      <c r="F1185" s="12" t="s">
        <v>334</v>
      </c>
      <c r="G1185" s="12" t="s">
        <v>334</v>
      </c>
      <c r="H1185" s="12" t="s">
        <v>334</v>
      </c>
      <c r="I1185" s="12" t="s">
        <v>334</v>
      </c>
      <c r="J1185" s="12" t="s">
        <v>334</v>
      </c>
      <c r="K1185" s="12" t="s">
        <v>334</v>
      </c>
      <c r="L1185" s="12" t="s">
        <v>334</v>
      </c>
      <c r="M1185" s="12" t="s">
        <v>334</v>
      </c>
      <c r="N1185" s="12" t="s">
        <v>334</v>
      </c>
      <c r="O1185" s="12" t="s">
        <v>334</v>
      </c>
      <c r="P1185" s="12" t="s">
        <v>334</v>
      </c>
      <c r="Q1185" s="12" t="s">
        <v>334</v>
      </c>
      <c r="R1185" s="12" t="s">
        <v>334</v>
      </c>
      <c r="S1185" s="13">
        <v>40.1</v>
      </c>
      <c r="T1185" s="13">
        <v>40</v>
      </c>
      <c r="U1185" s="13">
        <v>39.799999999999997</v>
      </c>
      <c r="V1185" s="13">
        <v>40.799999999999997</v>
      </c>
      <c r="W1185" s="13">
        <v>40.700000000000003</v>
      </c>
      <c r="X1185" s="13">
        <v>39.5</v>
      </c>
      <c r="Y1185" s="13">
        <v>39.9</v>
      </c>
      <c r="Z1185" s="13">
        <v>40.200000000000003</v>
      </c>
      <c r="AA1185" s="13">
        <v>40.200000000000003</v>
      </c>
      <c r="AB1185" s="13">
        <v>39.6</v>
      </c>
      <c r="AC1185" s="13">
        <v>40</v>
      </c>
      <c r="AD1185" s="13">
        <v>40.700000000000003</v>
      </c>
      <c r="AE1185" s="13">
        <v>41.3</v>
      </c>
      <c r="AF1185" s="13">
        <v>40.5</v>
      </c>
      <c r="AG1185" s="13">
        <v>39.700000000000003</v>
      </c>
      <c r="AH1185" s="13">
        <v>40.1</v>
      </c>
      <c r="AI1185" s="13">
        <v>41.1</v>
      </c>
      <c r="AJ1185" s="13">
        <v>41.1</v>
      </c>
      <c r="AK1185" s="13">
        <v>40.700000000000003</v>
      </c>
      <c r="AL1185" s="13">
        <v>41</v>
      </c>
    </row>
    <row r="1186" spans="1:38" x14ac:dyDescent="0.2">
      <c r="A1186" s="11" t="s">
        <v>317</v>
      </c>
      <c r="B1186" s="12" t="s">
        <v>334</v>
      </c>
      <c r="C1186" s="12" t="s">
        <v>334</v>
      </c>
      <c r="D1186" s="12" t="s">
        <v>334</v>
      </c>
      <c r="E1186" s="12" t="s">
        <v>334</v>
      </c>
      <c r="F1186" s="12" t="s">
        <v>334</v>
      </c>
      <c r="G1186" s="12" t="s">
        <v>334</v>
      </c>
      <c r="H1186" s="12" t="s">
        <v>334</v>
      </c>
      <c r="I1186" s="12" t="s">
        <v>334</v>
      </c>
      <c r="J1186" s="12" t="s">
        <v>334</v>
      </c>
      <c r="K1186" s="13">
        <v>37.6</v>
      </c>
      <c r="L1186" s="13">
        <v>37.1</v>
      </c>
      <c r="M1186" s="13">
        <v>37</v>
      </c>
      <c r="N1186" s="13">
        <v>37.1</v>
      </c>
      <c r="O1186" s="13">
        <v>37.9</v>
      </c>
      <c r="P1186" s="13">
        <v>37.799999999999997</v>
      </c>
      <c r="Q1186" s="13">
        <v>37.9</v>
      </c>
      <c r="R1186" s="13">
        <v>38</v>
      </c>
      <c r="S1186" s="13">
        <v>37.299999999999997</v>
      </c>
      <c r="T1186" s="13">
        <v>37.299999999999997</v>
      </c>
      <c r="U1186" s="13">
        <v>36.700000000000003</v>
      </c>
      <c r="V1186" s="13">
        <v>36.9</v>
      </c>
      <c r="W1186" s="13">
        <v>36.799999999999997</v>
      </c>
      <c r="X1186" s="13">
        <v>37.1</v>
      </c>
      <c r="Y1186" s="13">
        <v>36.9</v>
      </c>
      <c r="Z1186" s="13">
        <v>36.5</v>
      </c>
      <c r="AA1186" s="13">
        <v>36.6</v>
      </c>
      <c r="AB1186" s="13">
        <v>36.4</v>
      </c>
      <c r="AC1186" s="13">
        <v>36.299999999999997</v>
      </c>
      <c r="AD1186" s="13">
        <v>36.9</v>
      </c>
      <c r="AE1186" s="13">
        <v>36.6</v>
      </c>
      <c r="AF1186" s="13">
        <v>35.9</v>
      </c>
      <c r="AG1186" s="13">
        <v>36.1</v>
      </c>
      <c r="AH1186" s="13">
        <v>35.9</v>
      </c>
      <c r="AI1186" s="13">
        <v>36.200000000000003</v>
      </c>
      <c r="AJ1186" s="13">
        <v>35.9</v>
      </c>
      <c r="AK1186" s="13">
        <v>36.1</v>
      </c>
      <c r="AL1186" s="13">
        <v>35.799999999999997</v>
      </c>
    </row>
    <row r="1187" spans="1:38" x14ac:dyDescent="0.2">
      <c r="A1187" s="11" t="s">
        <v>318</v>
      </c>
      <c r="B1187" s="12" t="s">
        <v>334</v>
      </c>
      <c r="C1187" s="12" t="s">
        <v>334</v>
      </c>
      <c r="D1187" s="12" t="s">
        <v>334</v>
      </c>
      <c r="E1187" s="12" t="s">
        <v>334</v>
      </c>
      <c r="F1187" s="12" t="s">
        <v>334</v>
      </c>
      <c r="G1187" s="12" t="s">
        <v>334</v>
      </c>
      <c r="H1187" s="12" t="s">
        <v>334</v>
      </c>
      <c r="I1187" s="12" t="s">
        <v>334</v>
      </c>
      <c r="J1187" s="12" t="s">
        <v>334</v>
      </c>
      <c r="K1187" s="12" t="s">
        <v>334</v>
      </c>
      <c r="L1187" s="12" t="s">
        <v>334</v>
      </c>
      <c r="M1187" s="12" t="s">
        <v>334</v>
      </c>
      <c r="N1187" s="13">
        <v>39.6</v>
      </c>
      <c r="O1187" s="13">
        <v>39.9</v>
      </c>
      <c r="P1187" s="13">
        <v>39.9</v>
      </c>
      <c r="Q1187" s="13">
        <v>39.700000000000003</v>
      </c>
      <c r="R1187" s="13">
        <v>40</v>
      </c>
      <c r="S1187" s="13">
        <v>40.200000000000003</v>
      </c>
      <c r="T1187" s="13">
        <v>39.700000000000003</v>
      </c>
      <c r="U1187" s="13">
        <v>39.6</v>
      </c>
      <c r="V1187" s="13">
        <v>39.799999999999997</v>
      </c>
      <c r="W1187" s="13">
        <v>43.6</v>
      </c>
      <c r="X1187" s="13">
        <v>42.9</v>
      </c>
      <c r="Y1187" s="13">
        <v>42.8</v>
      </c>
      <c r="Z1187" s="13">
        <v>42.9</v>
      </c>
      <c r="AA1187" s="13">
        <v>42.5</v>
      </c>
      <c r="AB1187" s="13">
        <v>41.7</v>
      </c>
      <c r="AC1187" s="13">
        <v>41.1</v>
      </c>
      <c r="AD1187" s="13">
        <v>41.5</v>
      </c>
      <c r="AE1187" s="13">
        <v>41.9</v>
      </c>
      <c r="AF1187" s="13">
        <v>41.3</v>
      </c>
      <c r="AG1187" s="13">
        <v>41</v>
      </c>
      <c r="AH1187" s="13">
        <v>40.700000000000003</v>
      </c>
      <c r="AI1187" s="13">
        <v>40.4</v>
      </c>
      <c r="AJ1187" s="13">
        <v>40.4</v>
      </c>
      <c r="AK1187" s="13">
        <v>40.299999999999997</v>
      </c>
      <c r="AL1187" s="13">
        <v>40.4</v>
      </c>
    </row>
    <row r="1188" spans="1:38" x14ac:dyDescent="0.2">
      <c r="A1188" s="11" t="s">
        <v>319</v>
      </c>
      <c r="B1188" s="12" t="s">
        <v>334</v>
      </c>
      <c r="C1188" s="12" t="s">
        <v>334</v>
      </c>
      <c r="D1188" s="12" t="s">
        <v>334</v>
      </c>
      <c r="E1188" s="12" t="s">
        <v>334</v>
      </c>
      <c r="F1188" s="12" t="s">
        <v>334</v>
      </c>
      <c r="G1188" s="12" t="s">
        <v>334</v>
      </c>
      <c r="H1188" s="12" t="s">
        <v>334</v>
      </c>
      <c r="I1188" s="12" t="s">
        <v>334</v>
      </c>
      <c r="J1188" s="12" t="s">
        <v>334</v>
      </c>
      <c r="K1188" s="12" t="s">
        <v>334</v>
      </c>
      <c r="L1188" s="12" t="s">
        <v>334</v>
      </c>
      <c r="M1188" s="12" t="s">
        <v>334</v>
      </c>
      <c r="N1188" s="12" t="s">
        <v>334</v>
      </c>
      <c r="O1188" s="12" t="s">
        <v>334</v>
      </c>
      <c r="P1188" s="12" t="s">
        <v>334</v>
      </c>
      <c r="Q1188" s="12" t="s">
        <v>334</v>
      </c>
      <c r="R1188" s="12" t="s">
        <v>334</v>
      </c>
      <c r="S1188" s="12" t="s">
        <v>334</v>
      </c>
      <c r="T1188" s="13">
        <v>42.3</v>
      </c>
      <c r="U1188" s="13">
        <v>42.7</v>
      </c>
      <c r="V1188" s="13">
        <v>42.9</v>
      </c>
      <c r="W1188" s="13">
        <v>42.5</v>
      </c>
      <c r="X1188" s="13">
        <v>42.3</v>
      </c>
      <c r="Y1188" s="13">
        <v>41.9</v>
      </c>
      <c r="Z1188" s="13">
        <v>41.9</v>
      </c>
      <c r="AA1188" s="13">
        <v>41.7</v>
      </c>
      <c r="AB1188" s="13">
        <v>41.3</v>
      </c>
      <c r="AC1188" s="13">
        <v>41.1</v>
      </c>
      <c r="AD1188" s="13">
        <v>41.3</v>
      </c>
      <c r="AE1188" s="13">
        <v>41.2</v>
      </c>
      <c r="AF1188" s="13">
        <v>41.6</v>
      </c>
      <c r="AG1188" s="13">
        <v>41.6</v>
      </c>
      <c r="AH1188" s="13">
        <v>41.2</v>
      </c>
      <c r="AI1188" s="13">
        <v>41.3</v>
      </c>
      <c r="AJ1188" s="13">
        <v>41.2</v>
      </c>
      <c r="AK1188" s="13">
        <v>41</v>
      </c>
      <c r="AL1188" s="13">
        <v>41</v>
      </c>
    </row>
    <row r="1189" spans="1:38" x14ac:dyDescent="0.2">
      <c r="A1189" s="11" t="s">
        <v>320</v>
      </c>
      <c r="B1189" s="12" t="s">
        <v>334</v>
      </c>
      <c r="C1189" s="12" t="s">
        <v>334</v>
      </c>
      <c r="D1189" s="12" t="s">
        <v>334</v>
      </c>
      <c r="E1189" s="12" t="s">
        <v>334</v>
      </c>
      <c r="F1189" s="12" t="s">
        <v>334</v>
      </c>
      <c r="G1189" s="12" t="s">
        <v>334</v>
      </c>
      <c r="H1189" s="12" t="s">
        <v>334</v>
      </c>
      <c r="I1189" s="12" t="s">
        <v>334</v>
      </c>
      <c r="J1189" s="12" t="s">
        <v>334</v>
      </c>
      <c r="K1189" s="13">
        <v>39.1</v>
      </c>
      <c r="L1189" s="13">
        <v>39.5</v>
      </c>
      <c r="M1189" s="13">
        <v>39.5</v>
      </c>
      <c r="N1189" s="13">
        <v>40.6</v>
      </c>
      <c r="O1189" s="13">
        <v>40.299999999999997</v>
      </c>
      <c r="P1189" s="13">
        <v>39.700000000000003</v>
      </c>
      <c r="Q1189" s="13">
        <v>41</v>
      </c>
      <c r="R1189" s="13">
        <v>40.4</v>
      </c>
      <c r="S1189" s="13">
        <v>39.200000000000003</v>
      </c>
      <c r="T1189" s="13">
        <v>39.6</v>
      </c>
      <c r="U1189" s="13">
        <v>39.6</v>
      </c>
      <c r="V1189" s="13">
        <v>40</v>
      </c>
      <c r="W1189" s="13">
        <v>40</v>
      </c>
      <c r="X1189" s="13">
        <v>40</v>
      </c>
      <c r="Y1189" s="13">
        <v>39.700000000000003</v>
      </c>
      <c r="Z1189" s="13">
        <v>39.700000000000003</v>
      </c>
      <c r="AA1189" s="13">
        <v>39.700000000000003</v>
      </c>
      <c r="AB1189" s="13">
        <v>40.1</v>
      </c>
      <c r="AC1189" s="13">
        <v>40</v>
      </c>
      <c r="AD1189" s="13">
        <v>41.3</v>
      </c>
      <c r="AE1189" s="13">
        <v>41.5</v>
      </c>
      <c r="AF1189" s="13">
        <v>41.4</v>
      </c>
      <c r="AG1189" s="13">
        <v>41.2</v>
      </c>
      <c r="AH1189" s="13">
        <v>41</v>
      </c>
      <c r="AI1189" s="13">
        <v>40.700000000000003</v>
      </c>
      <c r="AJ1189" s="13">
        <v>40.4</v>
      </c>
      <c r="AK1189" s="13">
        <v>40.6</v>
      </c>
      <c r="AL1189" s="13">
        <v>40.700000000000003</v>
      </c>
    </row>
    <row r="1190" spans="1:38" x14ac:dyDescent="0.2">
      <c r="A1190" s="11" t="s">
        <v>321</v>
      </c>
      <c r="B1190" s="12" t="s">
        <v>334</v>
      </c>
      <c r="C1190" s="12" t="s">
        <v>334</v>
      </c>
      <c r="D1190" s="12" t="s">
        <v>334</v>
      </c>
      <c r="E1190" s="12" t="s">
        <v>334</v>
      </c>
      <c r="F1190" s="12" t="s">
        <v>334</v>
      </c>
      <c r="G1190" s="12" t="s">
        <v>334</v>
      </c>
      <c r="H1190" s="12" t="s">
        <v>334</v>
      </c>
      <c r="I1190" s="12" t="s">
        <v>334</v>
      </c>
      <c r="J1190" s="12" t="s">
        <v>334</v>
      </c>
      <c r="K1190" s="12" t="s">
        <v>334</v>
      </c>
      <c r="L1190" s="12" t="s">
        <v>334</v>
      </c>
      <c r="M1190" s="12" t="s">
        <v>334</v>
      </c>
      <c r="N1190" s="12" t="s">
        <v>334</v>
      </c>
      <c r="O1190" s="12" t="s">
        <v>334</v>
      </c>
      <c r="P1190" s="13">
        <v>40.799999999999997</v>
      </c>
      <c r="Q1190" s="13">
        <v>41</v>
      </c>
      <c r="R1190" s="13">
        <v>40.700000000000003</v>
      </c>
      <c r="S1190" s="13">
        <v>41.3</v>
      </c>
      <c r="T1190" s="13">
        <v>41.7</v>
      </c>
      <c r="U1190" s="13">
        <v>41.5</v>
      </c>
      <c r="V1190" s="13">
        <v>41.6</v>
      </c>
      <c r="W1190" s="13">
        <v>41.4</v>
      </c>
      <c r="X1190" s="13">
        <v>41.7</v>
      </c>
      <c r="Y1190" s="13">
        <v>41.1</v>
      </c>
      <c r="Z1190" s="13">
        <v>41</v>
      </c>
      <c r="AA1190" s="13">
        <v>41.2</v>
      </c>
      <c r="AB1190" s="13">
        <v>41.1</v>
      </c>
      <c r="AC1190" s="13">
        <v>40.9</v>
      </c>
      <c r="AD1190" s="13">
        <v>40.799999999999997</v>
      </c>
      <c r="AE1190" s="13">
        <v>40.700000000000003</v>
      </c>
      <c r="AF1190" s="13">
        <v>40.700000000000003</v>
      </c>
      <c r="AG1190" s="13">
        <v>40.6</v>
      </c>
      <c r="AH1190" s="13">
        <v>40.4</v>
      </c>
      <c r="AI1190" s="13">
        <v>40.6</v>
      </c>
      <c r="AJ1190" s="13">
        <v>40.4</v>
      </c>
      <c r="AK1190" s="13">
        <v>40.200000000000003</v>
      </c>
      <c r="AL1190" s="13">
        <v>40.299999999999997</v>
      </c>
    </row>
    <row r="1191" spans="1:38" x14ac:dyDescent="0.2">
      <c r="A1191" s="11" t="s">
        <v>322</v>
      </c>
      <c r="B1191" s="12" t="s">
        <v>334</v>
      </c>
      <c r="C1191" s="12" t="s">
        <v>334</v>
      </c>
      <c r="D1191" s="12" t="s">
        <v>334</v>
      </c>
      <c r="E1191" s="12" t="s">
        <v>334</v>
      </c>
      <c r="F1191" s="12" t="s">
        <v>334</v>
      </c>
      <c r="G1191" s="12" t="s">
        <v>334</v>
      </c>
      <c r="H1191" s="12" t="s">
        <v>334</v>
      </c>
      <c r="I1191" s="12" t="s">
        <v>334</v>
      </c>
      <c r="J1191" s="12" t="s">
        <v>334</v>
      </c>
      <c r="K1191" s="12" t="s">
        <v>334</v>
      </c>
      <c r="L1191" s="12" t="s">
        <v>334</v>
      </c>
      <c r="M1191" s="12" t="s">
        <v>334</v>
      </c>
      <c r="N1191" s="12" t="s">
        <v>334</v>
      </c>
      <c r="O1191" s="13">
        <v>41.1</v>
      </c>
      <c r="P1191" s="13">
        <v>40.700000000000003</v>
      </c>
      <c r="Q1191" s="13">
        <v>41</v>
      </c>
      <c r="R1191" s="13">
        <v>41.3</v>
      </c>
      <c r="S1191" s="13">
        <v>40.5</v>
      </c>
      <c r="T1191" s="13">
        <v>41.1</v>
      </c>
      <c r="U1191" s="13">
        <v>41.2</v>
      </c>
      <c r="V1191" s="13">
        <v>40.9</v>
      </c>
      <c r="W1191" s="13">
        <v>40.700000000000003</v>
      </c>
      <c r="X1191" s="13">
        <v>40.700000000000003</v>
      </c>
      <c r="Y1191" s="13">
        <v>40.6</v>
      </c>
      <c r="Z1191" s="13">
        <v>40.200000000000003</v>
      </c>
      <c r="AA1191" s="13">
        <v>40.5</v>
      </c>
      <c r="AB1191" s="13">
        <v>40.1</v>
      </c>
      <c r="AC1191" s="13">
        <v>39.9</v>
      </c>
      <c r="AD1191" s="13">
        <v>40</v>
      </c>
      <c r="AE1191" s="13">
        <v>40.299999999999997</v>
      </c>
      <c r="AF1191" s="13">
        <v>40.5</v>
      </c>
      <c r="AG1191" s="13">
        <v>40.5</v>
      </c>
      <c r="AH1191" s="13">
        <v>40.5</v>
      </c>
      <c r="AI1191" s="13">
        <v>40.5</v>
      </c>
      <c r="AJ1191" s="13">
        <v>40.1</v>
      </c>
      <c r="AK1191" s="13">
        <v>40.1</v>
      </c>
      <c r="AL1191" s="13">
        <v>40</v>
      </c>
    </row>
    <row r="1192" spans="1:38" x14ac:dyDescent="0.2">
      <c r="A1192" s="11" t="s">
        <v>323</v>
      </c>
      <c r="B1192" s="12" t="s">
        <v>334</v>
      </c>
      <c r="C1192" s="12" t="s">
        <v>334</v>
      </c>
      <c r="D1192" s="12" t="s">
        <v>334</v>
      </c>
      <c r="E1192" s="12" t="s">
        <v>334</v>
      </c>
      <c r="F1192" s="12" t="s">
        <v>334</v>
      </c>
      <c r="G1192" s="12" t="s">
        <v>334</v>
      </c>
      <c r="H1192" s="12" t="s">
        <v>334</v>
      </c>
      <c r="I1192" s="12" t="s">
        <v>334</v>
      </c>
      <c r="J1192" s="12" t="s">
        <v>334</v>
      </c>
      <c r="K1192" s="12" t="s">
        <v>334</v>
      </c>
      <c r="L1192" s="12" t="s">
        <v>334</v>
      </c>
      <c r="M1192" s="12" t="s">
        <v>334</v>
      </c>
      <c r="N1192" s="12" t="s">
        <v>334</v>
      </c>
      <c r="O1192" s="12" t="s">
        <v>334</v>
      </c>
      <c r="P1192" s="12" t="s">
        <v>334</v>
      </c>
      <c r="Q1192" s="13">
        <v>43.3</v>
      </c>
      <c r="R1192" s="13">
        <v>42.9</v>
      </c>
      <c r="S1192" s="13">
        <v>42.6</v>
      </c>
      <c r="T1192" s="13">
        <v>42.3</v>
      </c>
      <c r="U1192" s="13">
        <v>41.9</v>
      </c>
      <c r="V1192" s="13">
        <v>40.5</v>
      </c>
      <c r="W1192" s="13">
        <v>40.9</v>
      </c>
      <c r="X1192" s="13">
        <v>41.2</v>
      </c>
      <c r="Y1192" s="13">
        <v>41.5</v>
      </c>
      <c r="Z1192" s="13">
        <v>41.4</v>
      </c>
      <c r="AA1192" s="13">
        <v>41.6</v>
      </c>
      <c r="AB1192" s="13">
        <v>41.3</v>
      </c>
      <c r="AC1192" s="13">
        <v>41.2</v>
      </c>
      <c r="AD1192" s="13">
        <v>41.5</v>
      </c>
      <c r="AE1192" s="13">
        <v>41.7</v>
      </c>
      <c r="AF1192" s="13">
        <v>41.9</v>
      </c>
      <c r="AG1192" s="13">
        <v>41.6</v>
      </c>
      <c r="AH1192" s="13">
        <v>41.5</v>
      </c>
      <c r="AI1192" s="13">
        <v>41.1</v>
      </c>
      <c r="AJ1192" s="13">
        <v>40.9</v>
      </c>
      <c r="AK1192" s="13">
        <v>40.6</v>
      </c>
      <c r="AL1192" s="13">
        <v>40.9</v>
      </c>
    </row>
    <row r="1193" spans="1:38" x14ac:dyDescent="0.2">
      <c r="A1193" s="11" t="s">
        <v>324</v>
      </c>
      <c r="B1193" s="12" t="s">
        <v>334</v>
      </c>
      <c r="C1193" s="12" t="s">
        <v>334</v>
      </c>
      <c r="D1193" s="12" t="s">
        <v>334</v>
      </c>
      <c r="E1193" s="12" t="s">
        <v>334</v>
      </c>
      <c r="F1193" s="12" t="s">
        <v>334</v>
      </c>
      <c r="G1193" s="12" t="s">
        <v>334</v>
      </c>
      <c r="H1193" s="12" t="s">
        <v>334</v>
      </c>
      <c r="I1193" s="12" t="s">
        <v>334</v>
      </c>
      <c r="J1193" s="12" t="s">
        <v>334</v>
      </c>
      <c r="K1193" s="12" t="s">
        <v>334</v>
      </c>
      <c r="L1193" s="12" t="s">
        <v>334</v>
      </c>
      <c r="M1193" s="12" t="s">
        <v>334</v>
      </c>
      <c r="N1193" s="12" t="s">
        <v>334</v>
      </c>
      <c r="O1193" s="12" t="s">
        <v>334</v>
      </c>
      <c r="P1193" s="13">
        <v>40</v>
      </c>
      <c r="Q1193" s="13">
        <v>39.4</v>
      </c>
      <c r="R1193" s="13">
        <v>39.200000000000003</v>
      </c>
      <c r="S1193" s="13">
        <v>38.799999999999997</v>
      </c>
      <c r="T1193" s="13">
        <v>38.9</v>
      </c>
      <c r="U1193" s="13">
        <v>39.4</v>
      </c>
      <c r="V1193" s="13">
        <v>38.799999999999997</v>
      </c>
      <c r="W1193" s="13">
        <v>38.799999999999997</v>
      </c>
      <c r="X1193" s="13">
        <v>38.700000000000003</v>
      </c>
      <c r="Y1193" s="13">
        <v>38.5</v>
      </c>
      <c r="Z1193" s="13">
        <v>38</v>
      </c>
      <c r="AA1193" s="13">
        <v>38.200000000000003</v>
      </c>
      <c r="AB1193" s="13">
        <v>38.1</v>
      </c>
      <c r="AC1193" s="13">
        <v>38.299999999999997</v>
      </c>
      <c r="AD1193" s="13">
        <v>38.6</v>
      </c>
      <c r="AE1193" s="13">
        <v>38.700000000000003</v>
      </c>
      <c r="AF1193" s="13">
        <v>38.700000000000003</v>
      </c>
      <c r="AG1193" s="13">
        <v>38.9</v>
      </c>
      <c r="AH1193" s="13">
        <v>38.4</v>
      </c>
      <c r="AI1193" s="13">
        <v>38.5</v>
      </c>
      <c r="AJ1193" s="13">
        <v>38.200000000000003</v>
      </c>
      <c r="AK1193" s="13">
        <v>38.299999999999997</v>
      </c>
      <c r="AL1193" s="13">
        <v>38.299999999999997</v>
      </c>
    </row>
    <row r="1194" spans="1:38" x14ac:dyDescent="0.2">
      <c r="A1194" s="11" t="s">
        <v>325</v>
      </c>
      <c r="B1194" s="12" t="s">
        <v>334</v>
      </c>
      <c r="C1194" s="12" t="s">
        <v>334</v>
      </c>
      <c r="D1194" s="12" t="s">
        <v>334</v>
      </c>
      <c r="E1194" s="12" t="s">
        <v>334</v>
      </c>
      <c r="F1194" s="12" t="s">
        <v>334</v>
      </c>
      <c r="G1194" s="12" t="s">
        <v>334</v>
      </c>
      <c r="H1194" s="12" t="s">
        <v>334</v>
      </c>
      <c r="I1194" s="12" t="s">
        <v>334</v>
      </c>
      <c r="J1194" s="12" t="s">
        <v>334</v>
      </c>
      <c r="K1194" s="12" t="s">
        <v>334</v>
      </c>
      <c r="L1194" s="12" t="s">
        <v>334</v>
      </c>
      <c r="M1194" s="12" t="s">
        <v>334</v>
      </c>
      <c r="N1194" s="12" t="s">
        <v>334</v>
      </c>
      <c r="O1194" s="12" t="s">
        <v>334</v>
      </c>
      <c r="P1194" s="13">
        <v>39.299999999999997</v>
      </c>
      <c r="Q1194" s="13">
        <v>39.200000000000003</v>
      </c>
      <c r="R1194" s="13">
        <v>39.299999999999997</v>
      </c>
      <c r="S1194" s="13">
        <v>39.1</v>
      </c>
      <c r="T1194" s="13">
        <v>39.200000000000003</v>
      </c>
      <c r="U1194" s="13">
        <v>38.9</v>
      </c>
      <c r="V1194" s="13">
        <v>38.4</v>
      </c>
      <c r="W1194" s="13">
        <v>38.5</v>
      </c>
      <c r="X1194" s="13">
        <v>38.6</v>
      </c>
      <c r="Y1194" s="13">
        <v>38.4</v>
      </c>
      <c r="Z1194" s="13">
        <v>38.200000000000003</v>
      </c>
      <c r="AA1194" s="13">
        <v>38.1</v>
      </c>
      <c r="AB1194" s="13">
        <v>37.9</v>
      </c>
      <c r="AC1194" s="13">
        <v>37.799999999999997</v>
      </c>
      <c r="AD1194" s="13">
        <v>38.5</v>
      </c>
      <c r="AE1194" s="13">
        <v>38.200000000000003</v>
      </c>
      <c r="AF1194" s="13">
        <v>38.1</v>
      </c>
      <c r="AG1194" s="13">
        <v>37.700000000000003</v>
      </c>
      <c r="AH1194" s="13">
        <v>38</v>
      </c>
      <c r="AI1194" s="13">
        <v>38.1</v>
      </c>
      <c r="AJ1194" s="13">
        <v>37.9</v>
      </c>
      <c r="AK1194" s="13">
        <v>38</v>
      </c>
      <c r="AL1194" s="13">
        <v>38.1</v>
      </c>
    </row>
    <row r="1195" spans="1:38" x14ac:dyDescent="0.2">
      <c r="A1195" s="11" t="s">
        <v>326</v>
      </c>
      <c r="B1195" s="12" t="s">
        <v>334</v>
      </c>
      <c r="C1195" s="12" t="s">
        <v>334</v>
      </c>
      <c r="D1195" s="12" t="s">
        <v>334</v>
      </c>
      <c r="E1195" s="12" t="s">
        <v>334</v>
      </c>
      <c r="F1195" s="12" t="s">
        <v>334</v>
      </c>
      <c r="G1195" s="12" t="s">
        <v>334</v>
      </c>
      <c r="H1195" s="12" t="s">
        <v>334</v>
      </c>
      <c r="I1195" s="12" t="s">
        <v>334</v>
      </c>
      <c r="J1195" s="12" t="s">
        <v>334</v>
      </c>
      <c r="K1195" s="13">
        <v>43.3</v>
      </c>
      <c r="L1195" s="13">
        <v>43.4</v>
      </c>
      <c r="M1195" s="13">
        <v>43.5</v>
      </c>
      <c r="N1195" s="13">
        <v>43.3</v>
      </c>
      <c r="O1195" s="13">
        <v>43.2</v>
      </c>
      <c r="P1195" s="13">
        <v>43</v>
      </c>
      <c r="Q1195" s="13">
        <v>43.1</v>
      </c>
      <c r="R1195" s="13">
        <v>42.7</v>
      </c>
      <c r="S1195" s="13">
        <v>42.4</v>
      </c>
      <c r="T1195" s="13">
        <v>42</v>
      </c>
      <c r="U1195" s="13">
        <v>41.8</v>
      </c>
      <c r="V1195" s="13">
        <v>41.2</v>
      </c>
      <c r="W1195" s="13">
        <v>41.5</v>
      </c>
      <c r="X1195" s="13">
        <v>40.799999999999997</v>
      </c>
      <c r="Y1195" s="13">
        <v>40.6</v>
      </c>
      <c r="Z1195" s="13">
        <v>40.700000000000003</v>
      </c>
      <c r="AA1195" s="13">
        <v>40.299999999999997</v>
      </c>
      <c r="AB1195" s="13">
        <v>40.1</v>
      </c>
      <c r="AC1195" s="13">
        <v>40.1</v>
      </c>
      <c r="AD1195" s="13">
        <v>40.799999999999997</v>
      </c>
      <c r="AE1195" s="13">
        <v>40.799999999999997</v>
      </c>
      <c r="AF1195" s="13">
        <v>40.799999999999997</v>
      </c>
      <c r="AG1195" s="13">
        <v>41</v>
      </c>
      <c r="AH1195" s="13">
        <v>40.9</v>
      </c>
      <c r="AI1195" s="13">
        <v>40.9</v>
      </c>
      <c r="AJ1195" s="13">
        <v>40.6</v>
      </c>
      <c r="AK1195" s="13">
        <v>40.4</v>
      </c>
      <c r="AL1195" s="13">
        <v>40.700000000000003</v>
      </c>
    </row>
    <row r="1196" spans="1:38" x14ac:dyDescent="0.2">
      <c r="A1196" s="11" t="s">
        <v>327</v>
      </c>
      <c r="B1196" s="12" t="s">
        <v>334</v>
      </c>
      <c r="C1196" s="12" t="s">
        <v>334</v>
      </c>
      <c r="D1196" s="12" t="s">
        <v>334</v>
      </c>
      <c r="E1196" s="12" t="s">
        <v>334</v>
      </c>
      <c r="F1196" s="12" t="s">
        <v>334</v>
      </c>
      <c r="G1196" s="12" t="s">
        <v>334</v>
      </c>
      <c r="H1196" s="12" t="s">
        <v>334</v>
      </c>
      <c r="I1196" s="12" t="s">
        <v>334</v>
      </c>
      <c r="J1196" s="12" t="s">
        <v>334</v>
      </c>
      <c r="K1196" s="12" t="s">
        <v>334</v>
      </c>
      <c r="L1196" s="12" t="s">
        <v>334</v>
      </c>
      <c r="M1196" s="12" t="s">
        <v>334</v>
      </c>
      <c r="N1196" s="13">
        <v>46.6</v>
      </c>
      <c r="O1196" s="13">
        <v>46.5</v>
      </c>
      <c r="P1196" s="13">
        <v>45</v>
      </c>
      <c r="Q1196" s="13">
        <v>46.9</v>
      </c>
      <c r="R1196" s="13">
        <v>47.7</v>
      </c>
      <c r="S1196" s="13">
        <v>47.7</v>
      </c>
      <c r="T1196" s="13">
        <v>47.6</v>
      </c>
      <c r="U1196" s="13">
        <v>45.1</v>
      </c>
      <c r="V1196" s="13">
        <v>46.3</v>
      </c>
      <c r="W1196" s="13">
        <v>46.7</v>
      </c>
      <c r="X1196" s="13">
        <v>45.9</v>
      </c>
      <c r="Y1196" s="13">
        <v>44.5</v>
      </c>
      <c r="Z1196" s="13">
        <v>43.7</v>
      </c>
      <c r="AA1196" s="13">
        <v>42.9</v>
      </c>
      <c r="AB1196" s="13">
        <v>40.9</v>
      </c>
      <c r="AC1196" s="13">
        <v>39.9</v>
      </c>
      <c r="AD1196" s="13">
        <v>41.6</v>
      </c>
      <c r="AE1196" s="13">
        <v>41.7</v>
      </c>
      <c r="AF1196" s="13">
        <v>42.5</v>
      </c>
      <c r="AG1196" s="13">
        <v>43.6</v>
      </c>
      <c r="AH1196" s="13">
        <v>42.5</v>
      </c>
      <c r="AI1196" s="13">
        <v>42</v>
      </c>
      <c r="AJ1196" s="13">
        <v>42</v>
      </c>
      <c r="AK1196" s="13">
        <v>43</v>
      </c>
      <c r="AL1196" s="13">
        <v>42.1</v>
      </c>
    </row>
    <row r="1197" spans="1:38" x14ac:dyDescent="0.2">
      <c r="A1197" s="11" t="s">
        <v>328</v>
      </c>
      <c r="B1197" s="12" t="s">
        <v>334</v>
      </c>
      <c r="C1197" s="12" t="s">
        <v>334</v>
      </c>
      <c r="D1197" s="12" t="s">
        <v>334</v>
      </c>
      <c r="E1197" s="12" t="s">
        <v>334</v>
      </c>
      <c r="F1197" s="12" t="s">
        <v>334</v>
      </c>
      <c r="G1197" s="12" t="s">
        <v>334</v>
      </c>
      <c r="H1197" s="12" t="s">
        <v>334</v>
      </c>
      <c r="I1197" s="12" t="s">
        <v>334</v>
      </c>
      <c r="J1197" s="12" t="s">
        <v>334</v>
      </c>
      <c r="K1197" s="12" t="s">
        <v>334</v>
      </c>
      <c r="L1197" s="12" t="s">
        <v>334</v>
      </c>
      <c r="M1197" s="12" t="s">
        <v>334</v>
      </c>
      <c r="N1197" s="12" t="s">
        <v>334</v>
      </c>
      <c r="O1197" s="13">
        <v>38.200000000000003</v>
      </c>
      <c r="P1197" s="13">
        <v>38.299999999999997</v>
      </c>
      <c r="Q1197" s="13">
        <v>37.9</v>
      </c>
      <c r="R1197" s="13">
        <v>38.200000000000003</v>
      </c>
      <c r="S1197" s="13">
        <v>37.799999999999997</v>
      </c>
      <c r="T1197" s="13">
        <v>37.799999999999997</v>
      </c>
      <c r="U1197" s="13">
        <v>38.4</v>
      </c>
      <c r="V1197" s="13">
        <v>37.200000000000003</v>
      </c>
      <c r="W1197" s="13">
        <v>36.700000000000003</v>
      </c>
      <c r="X1197" s="13">
        <v>37.4</v>
      </c>
      <c r="Y1197" s="13">
        <v>37.299999999999997</v>
      </c>
      <c r="Z1197" s="13">
        <v>37.200000000000003</v>
      </c>
      <c r="AA1197" s="13">
        <v>37.299999999999997</v>
      </c>
      <c r="AB1197" s="13">
        <v>37.1</v>
      </c>
      <c r="AC1197" s="13">
        <v>36.6</v>
      </c>
      <c r="AD1197" s="13">
        <v>37</v>
      </c>
      <c r="AE1197" s="13">
        <v>37.299999999999997</v>
      </c>
      <c r="AF1197" s="13">
        <v>37.200000000000003</v>
      </c>
      <c r="AG1197" s="13">
        <v>37.1</v>
      </c>
      <c r="AH1197" s="13">
        <v>36.700000000000003</v>
      </c>
      <c r="AI1197" s="13">
        <v>36.6</v>
      </c>
      <c r="AJ1197" s="13">
        <v>36.5</v>
      </c>
      <c r="AK1197" s="13">
        <v>36.299999999999997</v>
      </c>
      <c r="AL1197" s="13">
        <v>36.5</v>
      </c>
    </row>
    <row r="1198" spans="1:38" x14ac:dyDescent="0.2">
      <c r="A1198" s="11" t="s">
        <v>329</v>
      </c>
      <c r="B1198" s="12" t="s">
        <v>334</v>
      </c>
      <c r="C1198" s="12" t="s">
        <v>334</v>
      </c>
      <c r="D1198" s="12" t="s">
        <v>334</v>
      </c>
      <c r="E1198" s="12" t="s">
        <v>334</v>
      </c>
      <c r="F1198" s="12" t="s">
        <v>334</v>
      </c>
      <c r="G1198" s="12" t="s">
        <v>334</v>
      </c>
      <c r="H1198" s="12" t="s">
        <v>334</v>
      </c>
      <c r="I1198" s="12" t="s">
        <v>334</v>
      </c>
      <c r="J1198" s="12" t="s">
        <v>334</v>
      </c>
      <c r="K1198" s="12" t="s">
        <v>334</v>
      </c>
      <c r="L1198" s="12" t="s">
        <v>334</v>
      </c>
      <c r="M1198" s="12" t="s">
        <v>334</v>
      </c>
      <c r="N1198" s="12" t="s">
        <v>334</v>
      </c>
      <c r="O1198" s="13">
        <v>41.7</v>
      </c>
      <c r="P1198" s="13">
        <v>41.7</v>
      </c>
      <c r="Q1198" s="13">
        <v>41.1</v>
      </c>
      <c r="R1198" s="13">
        <v>40.9</v>
      </c>
      <c r="S1198" s="13">
        <v>41</v>
      </c>
      <c r="T1198" s="13">
        <v>40.299999999999997</v>
      </c>
      <c r="U1198" s="13">
        <v>40.6</v>
      </c>
      <c r="V1198" s="13">
        <v>40.5</v>
      </c>
      <c r="W1198" s="13">
        <v>40.200000000000003</v>
      </c>
      <c r="X1198" s="13">
        <v>39.9</v>
      </c>
      <c r="Y1198" s="13">
        <v>39.5</v>
      </c>
      <c r="Z1198" s="13">
        <v>40</v>
      </c>
      <c r="AA1198" s="13">
        <v>39.799999999999997</v>
      </c>
      <c r="AB1198" s="13">
        <v>39.6</v>
      </c>
      <c r="AC1198" s="13">
        <v>39.9</v>
      </c>
      <c r="AD1198" s="13">
        <v>40</v>
      </c>
      <c r="AE1198" s="13">
        <v>39.799999999999997</v>
      </c>
      <c r="AF1198" s="13">
        <v>39.700000000000003</v>
      </c>
      <c r="AG1198" s="13">
        <v>39.200000000000003</v>
      </c>
      <c r="AH1198" s="13">
        <v>39.1</v>
      </c>
      <c r="AI1198" s="13">
        <v>39</v>
      </c>
      <c r="AJ1198" s="13">
        <v>38.700000000000003</v>
      </c>
      <c r="AK1198" s="13">
        <v>38.9</v>
      </c>
      <c r="AL1198" s="13">
        <v>38.6</v>
      </c>
    </row>
    <row r="1199" spans="1:38" x14ac:dyDescent="0.2">
      <c r="A1199" s="11" t="s">
        <v>330</v>
      </c>
      <c r="B1199" s="12" t="s">
        <v>334</v>
      </c>
      <c r="C1199" s="12" t="s">
        <v>334</v>
      </c>
      <c r="D1199" s="12" t="s">
        <v>334</v>
      </c>
      <c r="E1199" s="12" t="s">
        <v>334</v>
      </c>
      <c r="F1199" s="12" t="s">
        <v>334</v>
      </c>
      <c r="G1199" s="12" t="s">
        <v>334</v>
      </c>
      <c r="H1199" s="12" t="s">
        <v>334</v>
      </c>
      <c r="I1199" s="12" t="s">
        <v>334</v>
      </c>
      <c r="J1199" s="12" t="s">
        <v>334</v>
      </c>
      <c r="K1199" s="12" t="s">
        <v>334</v>
      </c>
      <c r="L1199" s="12" t="s">
        <v>334</v>
      </c>
      <c r="M1199" s="12" t="s">
        <v>334</v>
      </c>
      <c r="N1199" s="12" t="s">
        <v>334</v>
      </c>
      <c r="O1199" s="12" t="s">
        <v>334</v>
      </c>
      <c r="P1199" s="12" t="s">
        <v>334</v>
      </c>
      <c r="Q1199" s="12" t="s">
        <v>334</v>
      </c>
      <c r="R1199" s="12" t="s">
        <v>334</v>
      </c>
      <c r="S1199" s="12" t="s">
        <v>334</v>
      </c>
      <c r="T1199" s="12" t="s">
        <v>334</v>
      </c>
      <c r="U1199" s="12" t="s">
        <v>334</v>
      </c>
      <c r="V1199" s="12" t="s">
        <v>334</v>
      </c>
      <c r="W1199" s="12" t="s">
        <v>334</v>
      </c>
      <c r="X1199" s="12" t="s">
        <v>334</v>
      </c>
      <c r="Y1199" s="12" t="s">
        <v>334</v>
      </c>
      <c r="Z1199" s="12" t="s">
        <v>334</v>
      </c>
      <c r="AA1199" s="12" t="s">
        <v>334</v>
      </c>
      <c r="AB1199" s="12" t="s">
        <v>334</v>
      </c>
      <c r="AC1199" s="12" t="s">
        <v>334</v>
      </c>
      <c r="AD1199" s="13">
        <v>42.1</v>
      </c>
      <c r="AE1199" s="13">
        <v>43.9</v>
      </c>
      <c r="AF1199" s="13">
        <v>43.6</v>
      </c>
      <c r="AG1199" s="13">
        <v>42.6</v>
      </c>
      <c r="AH1199" s="13">
        <v>42.8</v>
      </c>
      <c r="AI1199" s="13">
        <v>43.2</v>
      </c>
      <c r="AJ1199" s="13">
        <v>42.8</v>
      </c>
      <c r="AK1199" s="13">
        <v>43.1</v>
      </c>
      <c r="AL1199" s="13">
        <v>43.3</v>
      </c>
    </row>
    <row r="1200" spans="1:38" x14ac:dyDescent="0.2">
      <c r="A1200" s="11" t="s">
        <v>331</v>
      </c>
      <c r="B1200" s="12" t="s">
        <v>334</v>
      </c>
      <c r="C1200" s="12" t="s">
        <v>334</v>
      </c>
      <c r="D1200" s="12" t="s">
        <v>334</v>
      </c>
      <c r="E1200" s="12" t="s">
        <v>334</v>
      </c>
      <c r="F1200" s="12" t="s">
        <v>334</v>
      </c>
      <c r="G1200" s="12" t="s">
        <v>334</v>
      </c>
      <c r="H1200" s="12" t="s">
        <v>334</v>
      </c>
      <c r="I1200" s="12" t="s">
        <v>334</v>
      </c>
      <c r="J1200" s="12" t="s">
        <v>334</v>
      </c>
      <c r="K1200" s="12" t="s">
        <v>334</v>
      </c>
      <c r="L1200" s="12" t="s">
        <v>334</v>
      </c>
      <c r="M1200" s="12" t="s">
        <v>334</v>
      </c>
      <c r="N1200" s="12" t="s">
        <v>334</v>
      </c>
      <c r="O1200" s="12" t="s">
        <v>334</v>
      </c>
      <c r="P1200" s="12" t="s">
        <v>334</v>
      </c>
      <c r="Q1200" s="12" t="s">
        <v>334</v>
      </c>
      <c r="R1200" s="12" t="s">
        <v>334</v>
      </c>
      <c r="S1200" s="12" t="s">
        <v>334</v>
      </c>
      <c r="T1200" s="12" t="s">
        <v>334</v>
      </c>
      <c r="U1200" s="12" t="s">
        <v>334</v>
      </c>
      <c r="V1200" s="12" t="s">
        <v>334</v>
      </c>
      <c r="W1200" s="12" t="s">
        <v>334</v>
      </c>
      <c r="X1200" s="12" t="s">
        <v>334</v>
      </c>
      <c r="Y1200" s="13">
        <v>41</v>
      </c>
      <c r="Z1200" s="13">
        <v>41.9</v>
      </c>
      <c r="AA1200" s="13">
        <v>40.9</v>
      </c>
      <c r="AB1200" s="13">
        <v>40.6</v>
      </c>
      <c r="AC1200" s="13">
        <v>40.799999999999997</v>
      </c>
      <c r="AD1200" s="13">
        <v>41.7</v>
      </c>
      <c r="AE1200" s="13">
        <v>41.3</v>
      </c>
      <c r="AF1200" s="13">
        <v>40.799999999999997</v>
      </c>
      <c r="AG1200" s="13">
        <v>40.1</v>
      </c>
      <c r="AH1200" s="13">
        <v>40.6</v>
      </c>
      <c r="AI1200" s="13">
        <v>41.2</v>
      </c>
      <c r="AJ1200" s="13">
        <v>40.9</v>
      </c>
      <c r="AK1200" s="13">
        <v>40.6</v>
      </c>
      <c r="AL1200" s="13">
        <v>40.6</v>
      </c>
    </row>
    <row r="1201" spans="1:38" x14ac:dyDescent="0.2">
      <c r="A1201" s="11" t="s">
        <v>332</v>
      </c>
      <c r="B1201" s="12" t="s">
        <v>334</v>
      </c>
      <c r="C1201" s="12" t="s">
        <v>334</v>
      </c>
      <c r="D1201" s="12" t="s">
        <v>334</v>
      </c>
      <c r="E1201" s="12" t="s">
        <v>334</v>
      </c>
      <c r="F1201" s="12" t="s">
        <v>334</v>
      </c>
      <c r="G1201" s="12" t="s">
        <v>334</v>
      </c>
      <c r="H1201" s="12" t="s">
        <v>334</v>
      </c>
      <c r="I1201" s="12" t="s">
        <v>334</v>
      </c>
      <c r="J1201" s="12" t="s">
        <v>334</v>
      </c>
      <c r="K1201" s="12" t="s">
        <v>334</v>
      </c>
      <c r="L1201" s="12" t="s">
        <v>334</v>
      </c>
      <c r="M1201" s="12" t="s">
        <v>334</v>
      </c>
      <c r="N1201" s="12" t="s">
        <v>334</v>
      </c>
      <c r="O1201" s="12" t="s">
        <v>334</v>
      </c>
      <c r="P1201" s="12" t="s">
        <v>334</v>
      </c>
      <c r="Q1201" s="12" t="s">
        <v>334</v>
      </c>
      <c r="R1201" s="12" t="s">
        <v>334</v>
      </c>
      <c r="S1201" s="12" t="s">
        <v>334</v>
      </c>
      <c r="T1201" s="12" t="s">
        <v>334</v>
      </c>
      <c r="U1201" s="12" t="s">
        <v>334</v>
      </c>
      <c r="V1201" s="12" t="s">
        <v>334</v>
      </c>
      <c r="W1201" s="12" t="s">
        <v>334</v>
      </c>
      <c r="X1201" s="12" t="s">
        <v>334</v>
      </c>
      <c r="Y1201" s="12" t="s">
        <v>334</v>
      </c>
      <c r="Z1201" s="12" t="s">
        <v>334</v>
      </c>
      <c r="AA1201" s="12" t="s">
        <v>334</v>
      </c>
      <c r="AB1201" s="12" t="s">
        <v>334</v>
      </c>
      <c r="AC1201" s="13">
        <v>40.4</v>
      </c>
      <c r="AD1201" s="12" t="s">
        <v>334</v>
      </c>
      <c r="AE1201" s="12" t="s">
        <v>334</v>
      </c>
      <c r="AF1201" s="13">
        <v>41.6</v>
      </c>
      <c r="AG1201" s="13">
        <v>41.4</v>
      </c>
      <c r="AH1201" s="13">
        <v>42.1</v>
      </c>
      <c r="AI1201" s="13">
        <v>41.4</v>
      </c>
      <c r="AJ1201" s="13">
        <v>41.4</v>
      </c>
      <c r="AK1201" s="13">
        <v>41.8</v>
      </c>
      <c r="AL1201" s="13">
        <v>41.8</v>
      </c>
    </row>
    <row r="1202" spans="1:38" x14ac:dyDescent="0.2">
      <c r="A1202" s="11" t="s">
        <v>333</v>
      </c>
      <c r="B1202" s="12" t="s">
        <v>334</v>
      </c>
      <c r="C1202" s="12" t="s">
        <v>334</v>
      </c>
      <c r="D1202" s="12" t="s">
        <v>334</v>
      </c>
      <c r="E1202" s="12" t="s">
        <v>334</v>
      </c>
      <c r="F1202" s="12" t="s">
        <v>334</v>
      </c>
      <c r="G1202" s="12" t="s">
        <v>334</v>
      </c>
      <c r="H1202" s="12" t="s">
        <v>334</v>
      </c>
      <c r="I1202" s="12" t="s">
        <v>334</v>
      </c>
      <c r="J1202" s="12" t="s">
        <v>334</v>
      </c>
      <c r="K1202" s="12" t="s">
        <v>334</v>
      </c>
      <c r="L1202" s="12" t="s">
        <v>334</v>
      </c>
      <c r="M1202" s="12" t="s">
        <v>334</v>
      </c>
      <c r="N1202" s="12" t="s">
        <v>334</v>
      </c>
      <c r="O1202" s="12" t="s">
        <v>334</v>
      </c>
      <c r="P1202" s="12" t="s">
        <v>334</v>
      </c>
      <c r="Q1202" s="12" t="s">
        <v>334</v>
      </c>
      <c r="R1202" s="12" t="s">
        <v>334</v>
      </c>
      <c r="S1202" s="12" t="s">
        <v>334</v>
      </c>
      <c r="T1202" s="12" t="s">
        <v>334</v>
      </c>
      <c r="U1202" s="12" t="s">
        <v>334</v>
      </c>
      <c r="V1202" s="12" t="s">
        <v>334</v>
      </c>
      <c r="W1202" s="12" t="s">
        <v>334</v>
      </c>
      <c r="X1202" s="12" t="s">
        <v>334</v>
      </c>
      <c r="Y1202" s="13">
        <v>51.5</v>
      </c>
      <c r="Z1202" s="13">
        <v>49.7</v>
      </c>
      <c r="AA1202" s="13">
        <v>49</v>
      </c>
      <c r="AB1202" s="13">
        <v>48.4</v>
      </c>
      <c r="AC1202" s="13">
        <v>49.5</v>
      </c>
      <c r="AD1202" s="13">
        <v>49.9</v>
      </c>
      <c r="AE1202" s="13">
        <v>48.8</v>
      </c>
      <c r="AF1202" s="13">
        <v>48.3</v>
      </c>
      <c r="AG1202" s="13">
        <v>48.2</v>
      </c>
      <c r="AH1202" s="13">
        <v>47.4</v>
      </c>
      <c r="AI1202" s="13">
        <v>47.1</v>
      </c>
      <c r="AJ1202" s="13">
        <v>46.8</v>
      </c>
      <c r="AK1202" s="13">
        <v>46.2</v>
      </c>
      <c r="AL1202" s="13">
        <v>45.9</v>
      </c>
    </row>
    <row r="1203" spans="1:38" ht="14.25" x14ac:dyDescent="0.2">
      <c r="A1203" s="9"/>
      <c r="B1203" s="9"/>
      <c r="C1203" s="9"/>
      <c r="D1203" s="9"/>
      <c r="E1203" s="9"/>
      <c r="F1203" s="9"/>
      <c r="G1203" s="9"/>
      <c r="H1203" s="9"/>
      <c r="I1203" s="9"/>
      <c r="J1203" s="9"/>
      <c r="K1203" s="9"/>
      <c r="L1203" s="9"/>
      <c r="M1203" s="9"/>
      <c r="N1203" s="9"/>
      <c r="O1203" s="9"/>
      <c r="P1203" s="9"/>
      <c r="Q1203" s="9"/>
      <c r="R1203" s="9"/>
      <c r="S1203" s="9"/>
      <c r="T1203" s="9"/>
      <c r="U1203" s="9"/>
      <c r="V1203" s="9"/>
      <c r="W1203" s="9"/>
      <c r="X1203" s="9"/>
      <c r="Y1203" s="9"/>
      <c r="Z1203" s="9"/>
      <c r="AA1203" s="9"/>
      <c r="AB1203" s="9"/>
      <c r="AC1203" s="9"/>
      <c r="AD1203" s="9"/>
      <c r="AE1203" s="9"/>
      <c r="AF1203" s="9"/>
      <c r="AG1203" s="9"/>
      <c r="AH1203" s="9"/>
      <c r="AI1203" s="9"/>
      <c r="AJ1203" s="9"/>
      <c r="AK1203" s="9"/>
      <c r="AL1203" s="9"/>
    </row>
    <row r="1204" spans="1:38" ht="14.25" x14ac:dyDescent="0.2">
      <c r="A1204" s="8" t="s">
        <v>335</v>
      </c>
      <c r="B1204" s="9"/>
      <c r="C1204" s="9"/>
      <c r="D1204" s="9"/>
      <c r="E1204" s="9"/>
      <c r="F1204" s="9"/>
      <c r="G1204" s="9"/>
      <c r="H1204" s="9"/>
      <c r="I1204" s="9"/>
      <c r="J1204" s="9"/>
      <c r="K1204" s="9"/>
      <c r="L1204" s="9"/>
      <c r="M1204" s="9"/>
      <c r="N1204" s="9"/>
      <c r="O1204" s="9"/>
      <c r="P1204" s="9"/>
      <c r="Q1204" s="9"/>
      <c r="R1204" s="9"/>
      <c r="S1204" s="9"/>
      <c r="T1204" s="9"/>
      <c r="U1204" s="9"/>
      <c r="V1204" s="9"/>
      <c r="W1204" s="9"/>
      <c r="X1204" s="9"/>
      <c r="Y1204" s="9"/>
      <c r="Z1204" s="9"/>
      <c r="AA1204" s="9"/>
      <c r="AB1204" s="9"/>
      <c r="AC1204" s="9"/>
      <c r="AD1204" s="9"/>
      <c r="AE1204" s="9"/>
      <c r="AF1204" s="9"/>
      <c r="AG1204" s="9"/>
      <c r="AH1204" s="9"/>
      <c r="AI1204" s="9"/>
      <c r="AJ1204" s="9"/>
      <c r="AK1204" s="9"/>
      <c r="AL1204" s="9"/>
    </row>
    <row r="1205" spans="1:38" ht="14.25" x14ac:dyDescent="0.2">
      <c r="A1205" s="8" t="s">
        <v>334</v>
      </c>
      <c r="B1205" s="8" t="s">
        <v>336</v>
      </c>
      <c r="C1205" s="9"/>
      <c r="D1205" s="9"/>
      <c r="E1205" s="9"/>
      <c r="F1205" s="9"/>
      <c r="G1205" s="9"/>
      <c r="H1205" s="9"/>
      <c r="I1205" s="9"/>
      <c r="J1205" s="9"/>
      <c r="K1205" s="9"/>
      <c r="L1205" s="9"/>
      <c r="M1205" s="9"/>
      <c r="N1205" s="9"/>
      <c r="O1205" s="9"/>
      <c r="P1205" s="9"/>
      <c r="Q1205" s="9"/>
      <c r="R1205" s="9"/>
      <c r="S1205" s="9"/>
      <c r="T1205" s="9"/>
      <c r="U1205" s="9"/>
      <c r="V1205" s="9"/>
      <c r="W1205" s="9"/>
      <c r="X1205" s="9"/>
      <c r="Y1205" s="9"/>
      <c r="Z1205" s="9"/>
      <c r="AA1205" s="9"/>
      <c r="AB1205" s="9"/>
      <c r="AC1205" s="9"/>
      <c r="AD1205" s="9"/>
      <c r="AE1205" s="9"/>
      <c r="AF1205" s="9"/>
      <c r="AG1205" s="9"/>
      <c r="AH1205" s="9"/>
      <c r="AI1205" s="9"/>
      <c r="AJ1205" s="9"/>
      <c r="AK1205" s="9"/>
      <c r="AL1205" s="9"/>
    </row>
    <row r="1206" spans="1:38" ht="14.25" x14ac:dyDescent="0.2">
      <c r="A1206" s="9"/>
      <c r="B1206" s="9"/>
      <c r="C1206" s="9"/>
      <c r="D1206" s="9"/>
      <c r="E1206" s="9"/>
      <c r="F1206" s="9"/>
      <c r="G1206" s="9"/>
      <c r="H1206" s="9"/>
      <c r="I1206" s="9"/>
      <c r="J1206" s="9"/>
      <c r="K1206" s="9"/>
      <c r="L1206" s="9"/>
      <c r="M1206" s="9"/>
      <c r="N1206" s="9"/>
      <c r="O1206" s="9"/>
      <c r="P1206" s="9"/>
      <c r="Q1206" s="9"/>
      <c r="R1206" s="9"/>
      <c r="S1206" s="9"/>
      <c r="T1206" s="9"/>
      <c r="U1206" s="9"/>
      <c r="V1206" s="9"/>
      <c r="W1206" s="9"/>
      <c r="X1206" s="9"/>
      <c r="Y1206" s="9"/>
      <c r="Z1206" s="9"/>
      <c r="AA1206" s="9"/>
      <c r="AB1206" s="9"/>
      <c r="AC1206" s="9"/>
      <c r="AD1206" s="9"/>
      <c r="AE1206" s="9"/>
      <c r="AF1206" s="9"/>
      <c r="AG1206" s="9"/>
      <c r="AH1206" s="9"/>
      <c r="AI1206" s="9"/>
      <c r="AJ1206" s="9"/>
      <c r="AK1206" s="9"/>
      <c r="AL1206" s="9"/>
    </row>
    <row r="1207" spans="1:38" ht="14.25" x14ac:dyDescent="0.2">
      <c r="A1207" s="8" t="s">
        <v>249</v>
      </c>
      <c r="B1207" s="8" t="s">
        <v>344</v>
      </c>
      <c r="C1207" s="9"/>
      <c r="D1207" s="9"/>
      <c r="E1207" s="9"/>
      <c r="F1207" s="9"/>
      <c r="G1207" s="9"/>
      <c r="H1207" s="9"/>
      <c r="I1207" s="9"/>
      <c r="J1207" s="9"/>
      <c r="K1207" s="9"/>
      <c r="L1207" s="9"/>
      <c r="M1207" s="9"/>
      <c r="N1207" s="9"/>
      <c r="O1207" s="9"/>
      <c r="P1207" s="9"/>
      <c r="Q1207" s="9"/>
      <c r="R1207" s="9"/>
      <c r="S1207" s="9"/>
      <c r="T1207" s="9"/>
      <c r="U1207" s="9"/>
      <c r="V1207" s="9"/>
      <c r="W1207" s="9"/>
      <c r="X1207" s="9"/>
      <c r="Y1207" s="9"/>
      <c r="Z1207" s="9"/>
      <c r="AA1207" s="9"/>
      <c r="AB1207" s="9"/>
      <c r="AC1207" s="9"/>
      <c r="AD1207" s="9"/>
      <c r="AE1207" s="9"/>
      <c r="AF1207" s="9"/>
      <c r="AG1207" s="9"/>
      <c r="AH1207" s="9"/>
      <c r="AI1207" s="9"/>
      <c r="AJ1207" s="9"/>
      <c r="AK1207" s="9"/>
      <c r="AL1207" s="9"/>
    </row>
    <row r="1208" spans="1:38" ht="14.25" x14ac:dyDescent="0.2">
      <c r="A1208" s="8" t="s">
        <v>251</v>
      </c>
      <c r="B1208" s="8" t="s">
        <v>250</v>
      </c>
      <c r="C1208" s="9"/>
      <c r="D1208" s="9"/>
      <c r="E1208" s="9"/>
      <c r="F1208" s="9"/>
      <c r="G1208" s="9"/>
      <c r="H1208" s="9"/>
      <c r="I1208" s="9"/>
      <c r="J1208" s="9"/>
      <c r="K1208" s="9"/>
      <c r="L1208" s="9"/>
      <c r="M1208" s="9"/>
      <c r="N1208" s="9"/>
      <c r="O1208" s="9"/>
      <c r="P1208" s="9"/>
      <c r="Q1208" s="9"/>
      <c r="R1208" s="9"/>
      <c r="S1208" s="9"/>
      <c r="T1208" s="9"/>
      <c r="U1208" s="9"/>
      <c r="V1208" s="9"/>
      <c r="W1208" s="9"/>
      <c r="X1208" s="9"/>
      <c r="Y1208" s="9"/>
      <c r="Z1208" s="9"/>
      <c r="AA1208" s="9"/>
      <c r="AB1208" s="9"/>
      <c r="AC1208" s="9"/>
      <c r="AD1208" s="9"/>
      <c r="AE1208" s="9"/>
      <c r="AF1208" s="9"/>
      <c r="AG1208" s="9"/>
      <c r="AH1208" s="9"/>
      <c r="AI1208" s="9"/>
      <c r="AJ1208" s="9"/>
      <c r="AK1208" s="9"/>
      <c r="AL1208" s="9"/>
    </row>
    <row r="1209" spans="1:38" ht="14.25" x14ac:dyDescent="0.2">
      <c r="A1209" s="8" t="s">
        <v>252</v>
      </c>
      <c r="B1209" s="8" t="s">
        <v>253</v>
      </c>
      <c r="C1209" s="9"/>
      <c r="D1209" s="9"/>
      <c r="E1209" s="9"/>
      <c r="F1209" s="9"/>
      <c r="G1209" s="9"/>
      <c r="H1209" s="9"/>
      <c r="I1209" s="9"/>
      <c r="J1209" s="9"/>
      <c r="K1209" s="9"/>
      <c r="L1209" s="9"/>
      <c r="M1209" s="9"/>
      <c r="N1209" s="9"/>
      <c r="O1209" s="9"/>
      <c r="P1209" s="9"/>
      <c r="Q1209" s="9"/>
      <c r="R1209" s="9"/>
      <c r="S1209" s="9"/>
      <c r="T1209" s="9"/>
      <c r="U1209" s="9"/>
      <c r="V1209" s="9"/>
      <c r="W1209" s="9"/>
      <c r="X1209" s="9"/>
      <c r="Y1209" s="9"/>
      <c r="Z1209" s="9"/>
      <c r="AA1209" s="9"/>
      <c r="AB1209" s="9"/>
      <c r="AC1209" s="9"/>
      <c r="AD1209" s="9"/>
      <c r="AE1209" s="9"/>
      <c r="AF1209" s="9"/>
      <c r="AG1209" s="9"/>
      <c r="AH1209" s="9"/>
      <c r="AI1209" s="9"/>
      <c r="AJ1209" s="9"/>
      <c r="AK1209" s="9"/>
      <c r="AL1209" s="9"/>
    </row>
    <row r="1210" spans="1:38" ht="14.25" x14ac:dyDescent="0.2">
      <c r="A1210" s="8" t="s">
        <v>254</v>
      </c>
      <c r="B1210" s="8" t="s">
        <v>340</v>
      </c>
      <c r="C1210" s="9"/>
      <c r="D1210" s="9"/>
      <c r="E1210" s="9"/>
      <c r="F1210" s="9"/>
      <c r="G1210" s="9"/>
      <c r="H1210" s="9"/>
      <c r="I1210" s="9"/>
      <c r="J1210" s="9"/>
      <c r="K1210" s="9"/>
      <c r="L1210" s="9"/>
      <c r="M1210" s="9"/>
      <c r="N1210" s="9"/>
      <c r="O1210" s="9"/>
      <c r="P1210" s="9"/>
      <c r="Q1210" s="9"/>
      <c r="R1210" s="9"/>
      <c r="S1210" s="9"/>
      <c r="T1210" s="9"/>
      <c r="U1210" s="9"/>
      <c r="V1210" s="9"/>
      <c r="W1210" s="9"/>
      <c r="X1210" s="9"/>
      <c r="Y1210" s="9"/>
      <c r="Z1210" s="9"/>
      <c r="AA1210" s="9"/>
      <c r="AB1210" s="9"/>
      <c r="AC1210" s="9"/>
      <c r="AD1210" s="9"/>
      <c r="AE1210" s="9"/>
      <c r="AF1210" s="9"/>
      <c r="AG1210" s="9"/>
      <c r="AH1210" s="9"/>
      <c r="AI1210" s="9"/>
      <c r="AJ1210" s="9"/>
      <c r="AK1210" s="9"/>
      <c r="AL1210" s="9"/>
    </row>
    <row r="1211" spans="1:38" ht="14.25" x14ac:dyDescent="0.2">
      <c r="A1211" s="8" t="s">
        <v>255</v>
      </c>
      <c r="B1211" s="8" t="s">
        <v>256</v>
      </c>
      <c r="C1211" s="9"/>
      <c r="D1211" s="9"/>
      <c r="E1211" s="9"/>
      <c r="F1211" s="9"/>
      <c r="G1211" s="9"/>
      <c r="H1211" s="9"/>
      <c r="I1211" s="9"/>
      <c r="J1211" s="9"/>
      <c r="K1211" s="9"/>
      <c r="L1211" s="9"/>
      <c r="M1211" s="9"/>
      <c r="N1211" s="9"/>
      <c r="O1211" s="9"/>
      <c r="P1211" s="9"/>
      <c r="Q1211" s="9"/>
      <c r="R1211" s="9"/>
      <c r="S1211" s="9"/>
      <c r="T1211" s="9"/>
      <c r="U1211" s="9"/>
      <c r="V1211" s="9"/>
      <c r="W1211" s="9"/>
      <c r="X1211" s="9"/>
      <c r="Y1211" s="9"/>
      <c r="Z1211" s="9"/>
      <c r="AA1211" s="9"/>
      <c r="AB1211" s="9"/>
      <c r="AC1211" s="9"/>
      <c r="AD1211" s="9"/>
      <c r="AE1211" s="9"/>
      <c r="AF1211" s="9"/>
      <c r="AG1211" s="9"/>
      <c r="AH1211" s="9"/>
      <c r="AI1211" s="9"/>
      <c r="AJ1211" s="9"/>
      <c r="AK1211" s="9"/>
      <c r="AL1211" s="9"/>
    </row>
    <row r="1212" spans="1:38" ht="14.25" x14ac:dyDescent="0.2">
      <c r="A1212" s="9"/>
      <c r="B1212" s="9"/>
      <c r="C1212" s="9"/>
      <c r="D1212" s="9"/>
      <c r="E1212" s="9"/>
      <c r="F1212" s="9"/>
      <c r="G1212" s="9"/>
      <c r="H1212" s="9"/>
      <c r="I1212" s="9"/>
      <c r="J1212" s="9"/>
      <c r="K1212" s="9"/>
      <c r="L1212" s="9"/>
      <c r="M1212" s="9"/>
      <c r="N1212" s="9"/>
      <c r="O1212" s="9"/>
      <c r="P1212" s="9"/>
      <c r="Q1212" s="9"/>
      <c r="R1212" s="9"/>
      <c r="S1212" s="9"/>
      <c r="T1212" s="9"/>
      <c r="U1212" s="9"/>
      <c r="V1212" s="9"/>
      <c r="W1212" s="9"/>
      <c r="X1212" s="9"/>
      <c r="Y1212" s="9"/>
      <c r="Z1212" s="9"/>
      <c r="AA1212" s="9"/>
      <c r="AB1212" s="9"/>
      <c r="AC1212" s="9"/>
      <c r="AD1212" s="9"/>
      <c r="AE1212" s="9"/>
      <c r="AF1212" s="9"/>
      <c r="AG1212" s="9"/>
      <c r="AH1212" s="9"/>
      <c r="AI1212" s="9"/>
      <c r="AJ1212" s="9"/>
      <c r="AK1212" s="9"/>
      <c r="AL1212" s="9"/>
    </row>
    <row r="1213" spans="1:38" x14ac:dyDescent="0.2">
      <c r="A1213" s="11" t="s">
        <v>257</v>
      </c>
      <c r="B1213" s="11" t="s">
        <v>258</v>
      </c>
      <c r="C1213" s="11" t="s">
        <v>259</v>
      </c>
      <c r="D1213" s="11" t="s">
        <v>260</v>
      </c>
      <c r="E1213" s="11" t="s">
        <v>261</v>
      </c>
      <c r="F1213" s="11" t="s">
        <v>262</v>
      </c>
      <c r="G1213" s="11" t="s">
        <v>263</v>
      </c>
      <c r="H1213" s="11" t="s">
        <v>264</v>
      </c>
      <c r="I1213" s="11" t="s">
        <v>265</v>
      </c>
      <c r="J1213" s="11" t="s">
        <v>266</v>
      </c>
      <c r="K1213" s="11" t="s">
        <v>267</v>
      </c>
      <c r="L1213" s="11" t="s">
        <v>268</v>
      </c>
      <c r="M1213" s="11" t="s">
        <v>269</v>
      </c>
      <c r="N1213" s="11" t="s">
        <v>270</v>
      </c>
      <c r="O1213" s="11" t="s">
        <v>271</v>
      </c>
      <c r="P1213" s="11" t="s">
        <v>272</v>
      </c>
      <c r="Q1213" s="11" t="s">
        <v>273</v>
      </c>
      <c r="R1213" s="11" t="s">
        <v>274</v>
      </c>
      <c r="S1213" s="11" t="s">
        <v>275</v>
      </c>
      <c r="T1213" s="11" t="s">
        <v>276</v>
      </c>
      <c r="U1213" s="11" t="s">
        <v>277</v>
      </c>
      <c r="V1213" s="11" t="s">
        <v>278</v>
      </c>
      <c r="W1213" s="11" t="s">
        <v>279</v>
      </c>
      <c r="X1213" s="11" t="s">
        <v>280</v>
      </c>
      <c r="Y1213" s="11" t="s">
        <v>281</v>
      </c>
      <c r="Z1213" s="11" t="s">
        <v>282</v>
      </c>
      <c r="AA1213" s="11" t="s">
        <v>283</v>
      </c>
      <c r="AB1213" s="11" t="s">
        <v>284</v>
      </c>
      <c r="AC1213" s="11" t="s">
        <v>285</v>
      </c>
      <c r="AD1213" s="11" t="s">
        <v>286</v>
      </c>
      <c r="AE1213" s="11" t="s">
        <v>287</v>
      </c>
      <c r="AF1213" s="11" t="s">
        <v>288</v>
      </c>
      <c r="AG1213" s="11" t="s">
        <v>289</v>
      </c>
      <c r="AH1213" s="11" t="s">
        <v>290</v>
      </c>
      <c r="AI1213" s="11" t="s">
        <v>291</v>
      </c>
      <c r="AJ1213" s="11" t="s">
        <v>292</v>
      </c>
      <c r="AK1213" s="11" t="s">
        <v>293</v>
      </c>
      <c r="AL1213" s="11" t="s">
        <v>294</v>
      </c>
    </row>
    <row r="1214" spans="1:38" x14ac:dyDescent="0.2">
      <c r="A1214" s="11" t="s">
        <v>295</v>
      </c>
      <c r="B1214" s="12" t="s">
        <v>334</v>
      </c>
      <c r="C1214" s="12" t="s">
        <v>334</v>
      </c>
      <c r="D1214" s="12" t="s">
        <v>334</v>
      </c>
      <c r="E1214" s="12" t="s">
        <v>334</v>
      </c>
      <c r="F1214" s="12" t="s">
        <v>334</v>
      </c>
      <c r="G1214" s="12" t="s">
        <v>334</v>
      </c>
      <c r="H1214" s="12" t="s">
        <v>334</v>
      </c>
      <c r="I1214" s="12" t="s">
        <v>334</v>
      </c>
      <c r="J1214" s="12" t="s">
        <v>334</v>
      </c>
      <c r="K1214" s="12" t="s">
        <v>334</v>
      </c>
      <c r="L1214" s="12" t="s">
        <v>334</v>
      </c>
      <c r="M1214" s="12" t="s">
        <v>334</v>
      </c>
      <c r="N1214" s="12" t="s">
        <v>334</v>
      </c>
      <c r="O1214" s="12" t="s">
        <v>334</v>
      </c>
      <c r="P1214" s="12" t="s">
        <v>334</v>
      </c>
      <c r="Q1214" s="12" t="s">
        <v>334</v>
      </c>
      <c r="R1214" s="12" t="s">
        <v>334</v>
      </c>
      <c r="S1214" s="12" t="s">
        <v>334</v>
      </c>
      <c r="T1214" s="12" t="s">
        <v>334</v>
      </c>
      <c r="U1214" s="13">
        <v>38.299999999999997</v>
      </c>
      <c r="V1214" s="13">
        <v>38.200000000000003</v>
      </c>
      <c r="W1214" s="13">
        <v>38.4</v>
      </c>
      <c r="X1214" s="13">
        <v>38.299999999999997</v>
      </c>
      <c r="Y1214" s="13">
        <v>38.4</v>
      </c>
      <c r="Z1214" s="13">
        <v>38.4</v>
      </c>
      <c r="AA1214" s="13">
        <v>38.200000000000003</v>
      </c>
      <c r="AB1214" s="13">
        <v>38.200000000000003</v>
      </c>
      <c r="AC1214" s="13">
        <v>38.1</v>
      </c>
      <c r="AD1214" s="13">
        <v>38.200000000000003</v>
      </c>
      <c r="AE1214" s="13">
        <v>38.1</v>
      </c>
      <c r="AF1214" s="13">
        <v>37.9</v>
      </c>
      <c r="AG1214" s="13">
        <v>37.9</v>
      </c>
      <c r="AH1214" s="13">
        <v>37.799999999999997</v>
      </c>
      <c r="AI1214" s="13">
        <v>37.799999999999997</v>
      </c>
      <c r="AJ1214" s="13">
        <v>37.799999999999997</v>
      </c>
      <c r="AK1214" s="13">
        <v>37.700000000000003</v>
      </c>
      <c r="AL1214" s="13">
        <v>37.6</v>
      </c>
    </row>
    <row r="1215" spans="1:38" x14ac:dyDescent="0.2">
      <c r="A1215" s="11" t="s">
        <v>296</v>
      </c>
      <c r="B1215" s="12" t="s">
        <v>334</v>
      </c>
      <c r="C1215" s="12" t="s">
        <v>334</v>
      </c>
      <c r="D1215" s="12" t="s">
        <v>334</v>
      </c>
      <c r="E1215" s="12" t="s">
        <v>334</v>
      </c>
      <c r="F1215" s="12" t="s">
        <v>334</v>
      </c>
      <c r="G1215" s="12" t="s">
        <v>334</v>
      </c>
      <c r="H1215" s="12" t="s">
        <v>334</v>
      </c>
      <c r="I1215" s="12" t="s">
        <v>334</v>
      </c>
      <c r="J1215" s="12" t="s">
        <v>334</v>
      </c>
      <c r="K1215" s="12" t="s">
        <v>334</v>
      </c>
      <c r="L1215" s="12" t="s">
        <v>334</v>
      </c>
      <c r="M1215" s="12" t="s">
        <v>334</v>
      </c>
      <c r="N1215" s="12" t="s">
        <v>334</v>
      </c>
      <c r="O1215" s="12" t="s">
        <v>334</v>
      </c>
      <c r="P1215" s="12" t="s">
        <v>334</v>
      </c>
      <c r="Q1215" s="12" t="s">
        <v>334</v>
      </c>
      <c r="R1215" s="12" t="s">
        <v>334</v>
      </c>
      <c r="S1215" s="12" t="s">
        <v>334</v>
      </c>
      <c r="T1215" s="12" t="s">
        <v>334</v>
      </c>
      <c r="U1215" s="13">
        <v>38.299999999999997</v>
      </c>
      <c r="V1215" s="13">
        <v>38.1</v>
      </c>
      <c r="W1215" s="13">
        <v>38.299999999999997</v>
      </c>
      <c r="X1215" s="13">
        <v>38.200000000000003</v>
      </c>
      <c r="Y1215" s="13">
        <v>38.200000000000003</v>
      </c>
      <c r="Z1215" s="13">
        <v>38.200000000000003</v>
      </c>
      <c r="AA1215" s="13">
        <v>38.1</v>
      </c>
      <c r="AB1215" s="13">
        <v>38</v>
      </c>
      <c r="AC1215" s="13">
        <v>37.9</v>
      </c>
      <c r="AD1215" s="13">
        <v>37.9</v>
      </c>
      <c r="AE1215" s="13">
        <v>37.799999999999997</v>
      </c>
      <c r="AF1215" s="13">
        <v>37.700000000000003</v>
      </c>
      <c r="AG1215" s="13">
        <v>37.700000000000003</v>
      </c>
      <c r="AH1215" s="13">
        <v>37.6</v>
      </c>
      <c r="AI1215" s="13">
        <v>37.6</v>
      </c>
      <c r="AJ1215" s="13">
        <v>37.6</v>
      </c>
      <c r="AK1215" s="13">
        <v>37.6</v>
      </c>
      <c r="AL1215" s="13">
        <v>37.5</v>
      </c>
    </row>
    <row r="1216" spans="1:38" x14ac:dyDescent="0.2">
      <c r="A1216" s="11" t="s">
        <v>297</v>
      </c>
      <c r="B1216" s="12" t="s">
        <v>334</v>
      </c>
      <c r="C1216" s="12" t="s">
        <v>334</v>
      </c>
      <c r="D1216" s="12" t="s">
        <v>334</v>
      </c>
      <c r="E1216" s="12" t="s">
        <v>334</v>
      </c>
      <c r="F1216" s="12" t="s">
        <v>334</v>
      </c>
      <c r="G1216" s="12" t="s">
        <v>334</v>
      </c>
      <c r="H1216" s="12" t="s">
        <v>334</v>
      </c>
      <c r="I1216" s="12" t="s">
        <v>334</v>
      </c>
      <c r="J1216" s="12" t="s">
        <v>334</v>
      </c>
      <c r="K1216" s="12" t="s">
        <v>334</v>
      </c>
      <c r="L1216" s="12" t="s">
        <v>334</v>
      </c>
      <c r="M1216" s="12" t="s">
        <v>334</v>
      </c>
      <c r="N1216" s="13">
        <v>38.799999999999997</v>
      </c>
      <c r="O1216" s="13">
        <v>38.9</v>
      </c>
      <c r="P1216" s="13">
        <v>38.700000000000003</v>
      </c>
      <c r="Q1216" s="13">
        <v>38.6</v>
      </c>
      <c r="R1216" s="13">
        <v>38.5</v>
      </c>
      <c r="S1216" s="13">
        <v>38.4</v>
      </c>
      <c r="T1216" s="13">
        <v>38.200000000000003</v>
      </c>
      <c r="U1216" s="13">
        <v>37.9</v>
      </c>
      <c r="V1216" s="13">
        <v>37.799999999999997</v>
      </c>
      <c r="W1216" s="13">
        <v>37.9</v>
      </c>
      <c r="X1216" s="13">
        <v>37.9</v>
      </c>
      <c r="Y1216" s="13">
        <v>37.9</v>
      </c>
      <c r="Z1216" s="13">
        <v>37.799999999999997</v>
      </c>
      <c r="AA1216" s="13">
        <v>37.700000000000003</v>
      </c>
      <c r="AB1216" s="13">
        <v>37.700000000000003</v>
      </c>
      <c r="AC1216" s="13">
        <v>37.5</v>
      </c>
      <c r="AD1216" s="13">
        <v>37.6</v>
      </c>
      <c r="AE1216" s="13">
        <v>37.5</v>
      </c>
      <c r="AF1216" s="13">
        <v>37.299999999999997</v>
      </c>
      <c r="AG1216" s="13">
        <v>37.299999999999997</v>
      </c>
      <c r="AH1216" s="13">
        <v>37.200000000000003</v>
      </c>
      <c r="AI1216" s="13">
        <v>37.200000000000003</v>
      </c>
      <c r="AJ1216" s="13">
        <v>37.200000000000003</v>
      </c>
      <c r="AK1216" s="13">
        <v>37.299999999999997</v>
      </c>
      <c r="AL1216" s="13">
        <v>37</v>
      </c>
    </row>
    <row r="1217" spans="1:38" x14ac:dyDescent="0.2">
      <c r="A1217" s="11" t="s">
        <v>298</v>
      </c>
      <c r="B1217" s="12" t="s">
        <v>334</v>
      </c>
      <c r="C1217" s="12" t="s">
        <v>334</v>
      </c>
      <c r="D1217" s="12" t="s">
        <v>334</v>
      </c>
      <c r="E1217" s="12" t="s">
        <v>334</v>
      </c>
      <c r="F1217" s="12" t="s">
        <v>334</v>
      </c>
      <c r="G1217" s="12" t="s">
        <v>334</v>
      </c>
      <c r="H1217" s="12" t="s">
        <v>334</v>
      </c>
      <c r="I1217" s="12" t="s">
        <v>334</v>
      </c>
      <c r="J1217" s="12" t="s">
        <v>334</v>
      </c>
      <c r="K1217" s="12" t="s">
        <v>334</v>
      </c>
      <c r="L1217" s="12" t="s">
        <v>334</v>
      </c>
      <c r="M1217" s="12" t="s">
        <v>334</v>
      </c>
      <c r="N1217" s="12" t="s">
        <v>334</v>
      </c>
      <c r="O1217" s="12" t="s">
        <v>334</v>
      </c>
      <c r="P1217" s="12" t="s">
        <v>334</v>
      </c>
      <c r="Q1217" s="12" t="s">
        <v>334</v>
      </c>
      <c r="R1217" s="12" t="s">
        <v>334</v>
      </c>
      <c r="S1217" s="13">
        <v>38.4</v>
      </c>
      <c r="T1217" s="13">
        <v>38.200000000000003</v>
      </c>
      <c r="U1217" s="13">
        <v>38</v>
      </c>
      <c r="V1217" s="13">
        <v>38</v>
      </c>
      <c r="W1217" s="13">
        <v>38.200000000000003</v>
      </c>
      <c r="X1217" s="13">
        <v>38.200000000000003</v>
      </c>
      <c r="Y1217" s="13">
        <v>38.200000000000003</v>
      </c>
      <c r="Z1217" s="13">
        <v>38.1</v>
      </c>
      <c r="AA1217" s="13">
        <v>38</v>
      </c>
      <c r="AB1217" s="13">
        <v>38</v>
      </c>
      <c r="AC1217" s="13">
        <v>37.9</v>
      </c>
      <c r="AD1217" s="13">
        <v>37.9</v>
      </c>
      <c r="AE1217" s="13">
        <v>37.799999999999997</v>
      </c>
      <c r="AF1217" s="13">
        <v>37.6</v>
      </c>
      <c r="AG1217" s="13">
        <v>37.6</v>
      </c>
      <c r="AH1217" s="13">
        <v>37.5</v>
      </c>
      <c r="AI1217" s="13">
        <v>37.5</v>
      </c>
      <c r="AJ1217" s="13">
        <v>37.5</v>
      </c>
      <c r="AK1217" s="13">
        <v>37.5</v>
      </c>
      <c r="AL1217" s="13">
        <v>37.299999999999997</v>
      </c>
    </row>
    <row r="1218" spans="1:38" x14ac:dyDescent="0.2">
      <c r="A1218" s="11" t="s">
        <v>299</v>
      </c>
      <c r="B1218" s="12" t="s">
        <v>334</v>
      </c>
      <c r="C1218" s="12" t="s">
        <v>334</v>
      </c>
      <c r="D1218" s="12" t="s">
        <v>334</v>
      </c>
      <c r="E1218" s="12" t="s">
        <v>334</v>
      </c>
      <c r="F1218" s="12" t="s">
        <v>334</v>
      </c>
      <c r="G1218" s="12" t="s">
        <v>334</v>
      </c>
      <c r="H1218" s="12" t="s">
        <v>334</v>
      </c>
      <c r="I1218" s="12" t="s">
        <v>334</v>
      </c>
      <c r="J1218" s="12" t="s">
        <v>334</v>
      </c>
      <c r="K1218" s="12" t="s">
        <v>334</v>
      </c>
      <c r="L1218" s="13">
        <v>38.1</v>
      </c>
      <c r="M1218" s="13">
        <v>38.200000000000003</v>
      </c>
      <c r="N1218" s="13">
        <v>38.1</v>
      </c>
      <c r="O1218" s="13">
        <v>38.1</v>
      </c>
      <c r="P1218" s="13">
        <v>38</v>
      </c>
      <c r="Q1218" s="13">
        <v>38.200000000000003</v>
      </c>
      <c r="R1218" s="13">
        <v>38.6</v>
      </c>
      <c r="S1218" s="13">
        <v>38.299999999999997</v>
      </c>
      <c r="T1218" s="13">
        <v>38.299999999999997</v>
      </c>
      <c r="U1218" s="13">
        <v>37.9</v>
      </c>
      <c r="V1218" s="13">
        <v>38.200000000000003</v>
      </c>
      <c r="W1218" s="13">
        <v>37.799999999999997</v>
      </c>
      <c r="X1218" s="13">
        <v>37.9</v>
      </c>
      <c r="Y1218" s="13">
        <v>37.799999999999997</v>
      </c>
      <c r="Z1218" s="13">
        <v>37.799999999999997</v>
      </c>
      <c r="AA1218" s="13">
        <v>37.799999999999997</v>
      </c>
      <c r="AB1218" s="13">
        <v>37.700000000000003</v>
      </c>
      <c r="AC1218" s="13">
        <v>37.9</v>
      </c>
      <c r="AD1218" s="13">
        <v>38</v>
      </c>
      <c r="AE1218" s="13">
        <v>37.700000000000003</v>
      </c>
      <c r="AF1218" s="13">
        <v>37.5</v>
      </c>
      <c r="AG1218" s="13">
        <v>37.5</v>
      </c>
      <c r="AH1218" s="13">
        <v>36.9</v>
      </c>
      <c r="AI1218" s="13">
        <v>37.1</v>
      </c>
      <c r="AJ1218" s="13">
        <v>37.200000000000003</v>
      </c>
      <c r="AK1218" s="13">
        <v>37.799999999999997</v>
      </c>
      <c r="AL1218" s="13">
        <v>37.299999999999997</v>
      </c>
    </row>
    <row r="1219" spans="1:38" x14ac:dyDescent="0.2">
      <c r="A1219" s="11" t="s">
        <v>300</v>
      </c>
      <c r="B1219" s="12" t="s">
        <v>334</v>
      </c>
      <c r="C1219" s="12" t="s">
        <v>334</v>
      </c>
      <c r="D1219" s="12" t="s">
        <v>334</v>
      </c>
      <c r="E1219" s="12" t="s">
        <v>334</v>
      </c>
      <c r="F1219" s="12" t="s">
        <v>334</v>
      </c>
      <c r="G1219" s="12" t="s">
        <v>334</v>
      </c>
      <c r="H1219" s="12" t="s">
        <v>334</v>
      </c>
      <c r="I1219" s="12" t="s">
        <v>334</v>
      </c>
      <c r="J1219" s="12" t="s">
        <v>334</v>
      </c>
      <c r="K1219" s="12" t="s">
        <v>334</v>
      </c>
      <c r="L1219" s="12" t="s">
        <v>334</v>
      </c>
      <c r="M1219" s="12" t="s">
        <v>334</v>
      </c>
      <c r="N1219" s="12" t="s">
        <v>334</v>
      </c>
      <c r="O1219" s="12" t="s">
        <v>334</v>
      </c>
      <c r="P1219" s="12" t="s">
        <v>334</v>
      </c>
      <c r="Q1219" s="12" t="s">
        <v>334</v>
      </c>
      <c r="R1219" s="12" t="s">
        <v>334</v>
      </c>
      <c r="S1219" s="13">
        <v>41.3</v>
      </c>
      <c r="T1219" s="13">
        <v>41.1</v>
      </c>
      <c r="U1219" s="13">
        <v>41.5</v>
      </c>
      <c r="V1219" s="13">
        <v>40.6</v>
      </c>
      <c r="W1219" s="13">
        <v>41.6</v>
      </c>
      <c r="X1219" s="13">
        <v>41.2</v>
      </c>
      <c r="Y1219" s="13">
        <v>41.3</v>
      </c>
      <c r="Z1219" s="13">
        <v>41.6</v>
      </c>
      <c r="AA1219" s="13">
        <v>41.5</v>
      </c>
      <c r="AB1219" s="13">
        <v>41.7</v>
      </c>
      <c r="AC1219" s="13">
        <v>41.3</v>
      </c>
      <c r="AD1219" s="13">
        <v>40.299999999999997</v>
      </c>
      <c r="AE1219" s="13">
        <v>40.200000000000003</v>
      </c>
      <c r="AF1219" s="13">
        <v>40.299999999999997</v>
      </c>
      <c r="AG1219" s="13">
        <v>40.299999999999997</v>
      </c>
      <c r="AH1219" s="13">
        <v>40.700000000000003</v>
      </c>
      <c r="AI1219" s="13">
        <v>40.9</v>
      </c>
      <c r="AJ1219" s="13">
        <v>40.5</v>
      </c>
      <c r="AK1219" s="13">
        <v>40.4</v>
      </c>
      <c r="AL1219" s="13">
        <v>40.4</v>
      </c>
    </row>
    <row r="1220" spans="1:38" x14ac:dyDescent="0.2">
      <c r="A1220" s="11" t="s">
        <v>301</v>
      </c>
      <c r="B1220" s="12" t="s">
        <v>334</v>
      </c>
      <c r="C1220" s="12" t="s">
        <v>334</v>
      </c>
      <c r="D1220" s="12" t="s">
        <v>334</v>
      </c>
      <c r="E1220" s="12" t="s">
        <v>334</v>
      </c>
      <c r="F1220" s="12" t="s">
        <v>334</v>
      </c>
      <c r="G1220" s="12" t="s">
        <v>334</v>
      </c>
      <c r="H1220" s="12" t="s">
        <v>334</v>
      </c>
      <c r="I1220" s="12" t="s">
        <v>334</v>
      </c>
      <c r="J1220" s="12" t="s">
        <v>334</v>
      </c>
      <c r="K1220" s="12" t="s">
        <v>334</v>
      </c>
      <c r="L1220" s="12" t="s">
        <v>334</v>
      </c>
      <c r="M1220" s="12" t="s">
        <v>334</v>
      </c>
      <c r="N1220" s="12" t="s">
        <v>334</v>
      </c>
      <c r="O1220" s="12" t="s">
        <v>334</v>
      </c>
      <c r="P1220" s="13">
        <v>42.5</v>
      </c>
      <c r="Q1220" s="13">
        <v>42.8</v>
      </c>
      <c r="R1220" s="13">
        <v>42.9</v>
      </c>
      <c r="S1220" s="13">
        <v>43.7</v>
      </c>
      <c r="T1220" s="13">
        <v>40.5</v>
      </c>
      <c r="U1220" s="13">
        <v>40.6</v>
      </c>
      <c r="V1220" s="13">
        <v>40.5</v>
      </c>
      <c r="W1220" s="13">
        <v>40.6</v>
      </c>
      <c r="X1220" s="13">
        <v>40.299999999999997</v>
      </c>
      <c r="Y1220" s="13">
        <v>40.299999999999997</v>
      </c>
      <c r="Z1220" s="13">
        <v>40.5</v>
      </c>
      <c r="AA1220" s="13">
        <v>40.200000000000003</v>
      </c>
      <c r="AB1220" s="13">
        <v>40.6</v>
      </c>
      <c r="AC1220" s="13">
        <v>40.799999999999997</v>
      </c>
      <c r="AD1220" s="13">
        <v>40.4</v>
      </c>
      <c r="AE1220" s="13">
        <v>40.299999999999997</v>
      </c>
      <c r="AF1220" s="13">
        <v>39.700000000000003</v>
      </c>
      <c r="AG1220" s="13">
        <v>40</v>
      </c>
      <c r="AH1220" s="13">
        <v>40</v>
      </c>
      <c r="AI1220" s="13">
        <v>39.6</v>
      </c>
      <c r="AJ1220" s="13">
        <v>39.299999999999997</v>
      </c>
      <c r="AK1220" s="13">
        <v>39.700000000000003</v>
      </c>
      <c r="AL1220" s="13">
        <v>39.799999999999997</v>
      </c>
    </row>
    <row r="1221" spans="1:38" x14ac:dyDescent="0.2">
      <c r="A1221" s="11" t="s">
        <v>302</v>
      </c>
      <c r="B1221" s="12" t="s">
        <v>334</v>
      </c>
      <c r="C1221" s="12" t="s">
        <v>334</v>
      </c>
      <c r="D1221" s="12" t="s">
        <v>334</v>
      </c>
      <c r="E1221" s="12" t="s">
        <v>334</v>
      </c>
      <c r="F1221" s="12" t="s">
        <v>334</v>
      </c>
      <c r="G1221" s="12" t="s">
        <v>334</v>
      </c>
      <c r="H1221" s="12" t="s">
        <v>334</v>
      </c>
      <c r="I1221" s="12" t="s">
        <v>334</v>
      </c>
      <c r="J1221" s="12" t="s">
        <v>334</v>
      </c>
      <c r="K1221" s="13">
        <v>35.299999999999997</v>
      </c>
      <c r="L1221" s="13">
        <v>35.1</v>
      </c>
      <c r="M1221" s="13">
        <v>34.799999999999997</v>
      </c>
      <c r="N1221" s="13">
        <v>34.6</v>
      </c>
      <c r="O1221" s="13">
        <v>34.799999999999997</v>
      </c>
      <c r="P1221" s="13">
        <v>33.9</v>
      </c>
      <c r="Q1221" s="13">
        <v>33.700000000000003</v>
      </c>
      <c r="R1221" s="13">
        <v>34.1</v>
      </c>
      <c r="S1221" s="13">
        <v>35.9</v>
      </c>
      <c r="T1221" s="13">
        <v>34.799999999999997</v>
      </c>
      <c r="U1221" s="13">
        <v>35.700000000000003</v>
      </c>
      <c r="V1221" s="13">
        <v>33.700000000000003</v>
      </c>
      <c r="W1221" s="13">
        <v>33.5</v>
      </c>
      <c r="X1221" s="13">
        <v>33.4</v>
      </c>
      <c r="Y1221" s="13">
        <v>33.200000000000003</v>
      </c>
      <c r="Z1221" s="13">
        <v>32.9</v>
      </c>
      <c r="AA1221" s="13">
        <v>32.700000000000003</v>
      </c>
      <c r="AB1221" s="13">
        <v>32.9</v>
      </c>
      <c r="AC1221" s="13">
        <v>32.4</v>
      </c>
      <c r="AD1221" s="13">
        <v>33.1</v>
      </c>
      <c r="AE1221" s="13">
        <v>32.299999999999997</v>
      </c>
      <c r="AF1221" s="13">
        <v>31.1</v>
      </c>
      <c r="AG1221" s="13">
        <v>31.5</v>
      </c>
      <c r="AH1221" s="13">
        <v>31</v>
      </c>
      <c r="AI1221" s="13">
        <v>31.2</v>
      </c>
      <c r="AJ1221" s="13">
        <v>30.8</v>
      </c>
      <c r="AK1221" s="13">
        <v>31.2</v>
      </c>
      <c r="AL1221" s="13">
        <v>30.5</v>
      </c>
    </row>
    <row r="1222" spans="1:38" x14ac:dyDescent="0.2">
      <c r="A1222" s="11" t="s">
        <v>303</v>
      </c>
      <c r="B1222" s="12" t="s">
        <v>334</v>
      </c>
      <c r="C1222" s="12" t="s">
        <v>334</v>
      </c>
      <c r="D1222" s="12" t="s">
        <v>334</v>
      </c>
      <c r="E1222" s="12" t="s">
        <v>334</v>
      </c>
      <c r="F1222" s="12" t="s">
        <v>334</v>
      </c>
      <c r="G1222" s="12" t="s">
        <v>334</v>
      </c>
      <c r="H1222" s="12" t="s">
        <v>334</v>
      </c>
      <c r="I1222" s="12" t="s">
        <v>334</v>
      </c>
      <c r="J1222" s="12" t="s">
        <v>334</v>
      </c>
      <c r="K1222" s="13">
        <v>39.1</v>
      </c>
      <c r="L1222" s="13">
        <v>39</v>
      </c>
      <c r="M1222" s="13">
        <v>39</v>
      </c>
      <c r="N1222" s="13">
        <v>38.9</v>
      </c>
      <c r="O1222" s="13">
        <v>39.1</v>
      </c>
      <c r="P1222" s="13">
        <v>39</v>
      </c>
      <c r="Q1222" s="13">
        <v>38.9</v>
      </c>
      <c r="R1222" s="13">
        <v>38.799999999999997</v>
      </c>
      <c r="S1222" s="13">
        <v>38.799999999999997</v>
      </c>
      <c r="T1222" s="13">
        <v>38.5</v>
      </c>
      <c r="U1222" s="13">
        <v>38.4</v>
      </c>
      <c r="V1222" s="13">
        <v>38</v>
      </c>
      <c r="W1222" s="13">
        <v>38.299999999999997</v>
      </c>
      <c r="X1222" s="13">
        <v>38.299999999999997</v>
      </c>
      <c r="Y1222" s="13">
        <v>38.200000000000003</v>
      </c>
      <c r="Z1222" s="13">
        <v>38</v>
      </c>
      <c r="AA1222" s="13">
        <v>38.1</v>
      </c>
      <c r="AB1222" s="13">
        <v>38.299999999999997</v>
      </c>
      <c r="AC1222" s="13">
        <v>38.4</v>
      </c>
      <c r="AD1222" s="13">
        <v>38.5</v>
      </c>
      <c r="AE1222" s="13">
        <v>38.299999999999997</v>
      </c>
      <c r="AF1222" s="13">
        <v>38.1</v>
      </c>
      <c r="AG1222" s="13">
        <v>38</v>
      </c>
      <c r="AH1222" s="13">
        <v>37.700000000000003</v>
      </c>
      <c r="AI1222" s="13">
        <v>37.700000000000003</v>
      </c>
      <c r="AJ1222" s="13">
        <v>37.5</v>
      </c>
      <c r="AK1222" s="13">
        <v>37.4</v>
      </c>
      <c r="AL1222" s="13">
        <v>37.200000000000003</v>
      </c>
    </row>
    <row r="1223" spans="1:38" x14ac:dyDescent="0.2">
      <c r="A1223" s="11" t="s">
        <v>304</v>
      </c>
      <c r="B1223" s="12" t="s">
        <v>334</v>
      </c>
      <c r="C1223" s="12" t="s">
        <v>334</v>
      </c>
      <c r="D1223" s="12" t="s">
        <v>334</v>
      </c>
      <c r="E1223" s="12" t="s">
        <v>334</v>
      </c>
      <c r="F1223" s="12" t="s">
        <v>334</v>
      </c>
      <c r="G1223" s="12" t="s">
        <v>334</v>
      </c>
      <c r="H1223" s="12" t="s">
        <v>334</v>
      </c>
      <c r="I1223" s="12" t="s">
        <v>334</v>
      </c>
      <c r="J1223" s="12" t="s">
        <v>334</v>
      </c>
      <c r="K1223" s="12" t="s">
        <v>334</v>
      </c>
      <c r="L1223" s="12" t="s">
        <v>334</v>
      </c>
      <c r="M1223" s="12" t="s">
        <v>334</v>
      </c>
      <c r="N1223" s="12" t="s">
        <v>334</v>
      </c>
      <c r="O1223" s="12" t="s">
        <v>334</v>
      </c>
      <c r="P1223" s="13">
        <v>41.5</v>
      </c>
      <c r="Q1223" s="13">
        <v>40.700000000000003</v>
      </c>
      <c r="R1223" s="13">
        <v>39.200000000000003</v>
      </c>
      <c r="S1223" s="13">
        <v>40.5</v>
      </c>
      <c r="T1223" s="13">
        <v>39.6</v>
      </c>
      <c r="U1223" s="13">
        <v>40.299999999999997</v>
      </c>
      <c r="V1223" s="13">
        <v>37.9</v>
      </c>
      <c r="W1223" s="12" t="s">
        <v>334</v>
      </c>
      <c r="X1223" s="13">
        <v>41.1</v>
      </c>
      <c r="Y1223" s="13">
        <v>39.4</v>
      </c>
      <c r="Z1223" s="13">
        <v>40.5</v>
      </c>
      <c r="AA1223" s="13">
        <v>38.5</v>
      </c>
      <c r="AB1223" s="13">
        <v>39.299999999999997</v>
      </c>
      <c r="AC1223" s="13">
        <v>39.4</v>
      </c>
      <c r="AD1223" s="13">
        <v>39.5</v>
      </c>
      <c r="AE1223" s="13">
        <v>38.799999999999997</v>
      </c>
      <c r="AF1223" s="13">
        <v>39.299999999999997</v>
      </c>
      <c r="AG1223" s="13">
        <v>38.9</v>
      </c>
      <c r="AH1223" s="13">
        <v>38.200000000000003</v>
      </c>
      <c r="AI1223" s="13">
        <v>38.9</v>
      </c>
      <c r="AJ1223" s="13">
        <v>39.299999999999997</v>
      </c>
      <c r="AK1223" s="13">
        <v>38.1</v>
      </c>
      <c r="AL1223" s="13">
        <v>37.200000000000003</v>
      </c>
    </row>
    <row r="1224" spans="1:38" x14ac:dyDescent="0.2">
      <c r="A1224" s="11" t="s">
        <v>305</v>
      </c>
      <c r="B1224" s="12" t="s">
        <v>334</v>
      </c>
      <c r="C1224" s="12" t="s">
        <v>334</v>
      </c>
      <c r="D1224" s="12" t="s">
        <v>334</v>
      </c>
      <c r="E1224" s="12" t="s">
        <v>334</v>
      </c>
      <c r="F1224" s="12" t="s">
        <v>334</v>
      </c>
      <c r="G1224" s="12" t="s">
        <v>334</v>
      </c>
      <c r="H1224" s="12" t="s">
        <v>334</v>
      </c>
      <c r="I1224" s="12" t="s">
        <v>334</v>
      </c>
      <c r="J1224" s="12" t="s">
        <v>334</v>
      </c>
      <c r="K1224" s="13">
        <v>39.299999999999997</v>
      </c>
      <c r="L1224" s="13">
        <v>39.1</v>
      </c>
      <c r="M1224" s="13">
        <v>38.700000000000003</v>
      </c>
      <c r="N1224" s="13">
        <v>38.9</v>
      </c>
      <c r="O1224" s="13">
        <v>39.5</v>
      </c>
      <c r="P1224" s="13">
        <v>39.200000000000003</v>
      </c>
      <c r="Q1224" s="13">
        <v>38.4</v>
      </c>
      <c r="R1224" s="13">
        <v>38.299999999999997</v>
      </c>
      <c r="S1224" s="13">
        <v>37.799999999999997</v>
      </c>
      <c r="T1224" s="13">
        <v>38.200000000000003</v>
      </c>
      <c r="U1224" s="13">
        <v>37.799999999999997</v>
      </c>
      <c r="V1224" s="13">
        <v>37.799999999999997</v>
      </c>
      <c r="W1224" s="13">
        <v>37.5</v>
      </c>
      <c r="X1224" s="13">
        <v>38</v>
      </c>
      <c r="Y1224" s="13">
        <v>37.9</v>
      </c>
      <c r="Z1224" s="13">
        <v>37.700000000000003</v>
      </c>
      <c r="AA1224" s="13">
        <v>37.6</v>
      </c>
      <c r="AB1224" s="13">
        <v>37.1</v>
      </c>
      <c r="AC1224" s="13">
        <v>36.799999999999997</v>
      </c>
      <c r="AD1224" s="13">
        <v>36.200000000000003</v>
      </c>
      <c r="AE1224" s="13">
        <v>36.5</v>
      </c>
      <c r="AF1224" s="13">
        <v>36.200000000000003</v>
      </c>
      <c r="AG1224" s="13">
        <v>36.5</v>
      </c>
      <c r="AH1224" s="13">
        <v>36.200000000000003</v>
      </c>
      <c r="AI1224" s="13">
        <v>36.1</v>
      </c>
      <c r="AJ1224" s="13">
        <v>36.1</v>
      </c>
      <c r="AK1224" s="13">
        <v>36.5</v>
      </c>
      <c r="AL1224" s="13">
        <v>36.5</v>
      </c>
    </row>
    <row r="1225" spans="1:38" x14ac:dyDescent="0.2">
      <c r="A1225" s="11" t="s">
        <v>306</v>
      </c>
      <c r="B1225" s="12" t="s">
        <v>334</v>
      </c>
      <c r="C1225" s="12" t="s">
        <v>334</v>
      </c>
      <c r="D1225" s="12" t="s">
        <v>334</v>
      </c>
      <c r="E1225" s="12" t="s">
        <v>334</v>
      </c>
      <c r="F1225" s="12" t="s">
        <v>334</v>
      </c>
      <c r="G1225" s="12" t="s">
        <v>334</v>
      </c>
      <c r="H1225" s="12" t="s">
        <v>334</v>
      </c>
      <c r="I1225" s="12" t="s">
        <v>334</v>
      </c>
      <c r="J1225" s="12" t="s">
        <v>334</v>
      </c>
      <c r="K1225" s="13">
        <v>40.5</v>
      </c>
      <c r="L1225" s="13">
        <v>40.700000000000003</v>
      </c>
      <c r="M1225" s="13">
        <v>40.700000000000003</v>
      </c>
      <c r="N1225" s="13">
        <v>40.5</v>
      </c>
      <c r="O1225" s="13">
        <v>40.9</v>
      </c>
      <c r="P1225" s="13">
        <v>40.9</v>
      </c>
      <c r="Q1225" s="13">
        <v>41</v>
      </c>
      <c r="R1225" s="13">
        <v>41.2</v>
      </c>
      <c r="S1225" s="13">
        <v>40.700000000000003</v>
      </c>
      <c r="T1225" s="13">
        <v>40.799999999999997</v>
      </c>
      <c r="U1225" s="13">
        <v>41.4</v>
      </c>
      <c r="V1225" s="13">
        <v>41.3</v>
      </c>
      <c r="W1225" s="13">
        <v>41.1</v>
      </c>
      <c r="X1225" s="13">
        <v>41</v>
      </c>
      <c r="Y1225" s="13">
        <v>40.6</v>
      </c>
      <c r="Z1225" s="13">
        <v>40.700000000000003</v>
      </c>
      <c r="AA1225" s="13">
        <v>40.9</v>
      </c>
      <c r="AB1225" s="13">
        <v>40.799999999999997</v>
      </c>
      <c r="AC1225" s="13">
        <v>40.5</v>
      </c>
      <c r="AD1225" s="13">
        <v>40.700000000000003</v>
      </c>
      <c r="AE1225" s="13">
        <v>40.9</v>
      </c>
      <c r="AF1225" s="13">
        <v>40.9</v>
      </c>
      <c r="AG1225" s="13">
        <v>40.9</v>
      </c>
      <c r="AH1225" s="13">
        <v>41.2</v>
      </c>
      <c r="AI1225" s="13">
        <v>41.5</v>
      </c>
      <c r="AJ1225" s="13">
        <v>41.7</v>
      </c>
      <c r="AK1225" s="13">
        <v>40.9</v>
      </c>
      <c r="AL1225" s="13">
        <v>41</v>
      </c>
    </row>
    <row r="1226" spans="1:38" x14ac:dyDescent="0.2">
      <c r="A1226" s="11" t="s">
        <v>307</v>
      </c>
      <c r="B1226" s="12" t="s">
        <v>334</v>
      </c>
      <c r="C1226" s="12" t="s">
        <v>334</v>
      </c>
      <c r="D1226" s="12" t="s">
        <v>334</v>
      </c>
      <c r="E1226" s="12" t="s">
        <v>334</v>
      </c>
      <c r="F1226" s="12" t="s">
        <v>334</v>
      </c>
      <c r="G1226" s="12" t="s">
        <v>334</v>
      </c>
      <c r="H1226" s="12" t="s">
        <v>334</v>
      </c>
      <c r="I1226" s="12" t="s">
        <v>334</v>
      </c>
      <c r="J1226" s="12" t="s">
        <v>334</v>
      </c>
      <c r="K1226" s="13">
        <v>39.799999999999997</v>
      </c>
      <c r="L1226" s="13">
        <v>39.700000000000003</v>
      </c>
      <c r="M1226" s="13">
        <v>39.799999999999997</v>
      </c>
      <c r="N1226" s="13">
        <v>39.9</v>
      </c>
      <c r="O1226" s="13">
        <v>39.700000000000003</v>
      </c>
      <c r="P1226" s="13">
        <v>39.6</v>
      </c>
      <c r="Q1226" s="13">
        <v>39.700000000000003</v>
      </c>
      <c r="R1226" s="13">
        <v>39.799999999999997</v>
      </c>
      <c r="S1226" s="13">
        <v>39.700000000000003</v>
      </c>
      <c r="T1226" s="13">
        <v>39.5</v>
      </c>
      <c r="U1226" s="13">
        <v>39.6</v>
      </c>
      <c r="V1226" s="13">
        <v>39.299999999999997</v>
      </c>
      <c r="W1226" s="13">
        <v>39.299999999999997</v>
      </c>
      <c r="X1226" s="13">
        <v>39.200000000000003</v>
      </c>
      <c r="Y1226" s="13">
        <v>39.299999999999997</v>
      </c>
      <c r="Z1226" s="13">
        <v>39.6</v>
      </c>
      <c r="AA1226" s="13">
        <v>39.1</v>
      </c>
      <c r="AB1226" s="13">
        <v>38.9</v>
      </c>
      <c r="AC1226" s="13">
        <v>39</v>
      </c>
      <c r="AD1226" s="13">
        <v>39.200000000000003</v>
      </c>
      <c r="AE1226" s="13">
        <v>38.700000000000003</v>
      </c>
      <c r="AF1226" s="13">
        <v>38.6</v>
      </c>
      <c r="AG1226" s="13">
        <v>38.799999999999997</v>
      </c>
      <c r="AH1226" s="13">
        <v>38.700000000000003</v>
      </c>
      <c r="AI1226" s="13">
        <v>38.4</v>
      </c>
      <c r="AJ1226" s="13">
        <v>38.299999999999997</v>
      </c>
      <c r="AK1226" s="13">
        <v>38.1</v>
      </c>
      <c r="AL1226" s="13">
        <v>38</v>
      </c>
    </row>
    <row r="1227" spans="1:38" x14ac:dyDescent="0.2">
      <c r="A1227" s="11" t="s">
        <v>308</v>
      </c>
      <c r="B1227" s="12" t="s">
        <v>334</v>
      </c>
      <c r="C1227" s="12" t="s">
        <v>334</v>
      </c>
      <c r="D1227" s="12" t="s">
        <v>334</v>
      </c>
      <c r="E1227" s="12" t="s">
        <v>334</v>
      </c>
      <c r="F1227" s="12" t="s">
        <v>334</v>
      </c>
      <c r="G1227" s="12" t="s">
        <v>334</v>
      </c>
      <c r="H1227" s="12" t="s">
        <v>334</v>
      </c>
      <c r="I1227" s="12" t="s">
        <v>334</v>
      </c>
      <c r="J1227" s="12" t="s">
        <v>334</v>
      </c>
      <c r="K1227" s="13">
        <v>38.6</v>
      </c>
      <c r="L1227" s="13">
        <v>38.4</v>
      </c>
      <c r="M1227" s="13">
        <v>38.4</v>
      </c>
      <c r="N1227" s="13">
        <v>38.4</v>
      </c>
      <c r="O1227" s="13">
        <v>38.200000000000003</v>
      </c>
      <c r="P1227" s="13">
        <v>38.200000000000003</v>
      </c>
      <c r="Q1227" s="13">
        <v>38</v>
      </c>
      <c r="R1227" s="13">
        <v>37.799999999999997</v>
      </c>
      <c r="S1227" s="13">
        <v>37.1</v>
      </c>
      <c r="T1227" s="13">
        <v>36.5</v>
      </c>
      <c r="U1227" s="13">
        <v>35.700000000000003</v>
      </c>
      <c r="V1227" s="13">
        <v>36.4</v>
      </c>
      <c r="W1227" s="13">
        <v>36.700000000000003</v>
      </c>
      <c r="X1227" s="13">
        <v>36.5</v>
      </c>
      <c r="Y1227" s="13">
        <v>36.6</v>
      </c>
      <c r="Z1227" s="13">
        <v>36.4</v>
      </c>
      <c r="AA1227" s="13">
        <v>36.6</v>
      </c>
      <c r="AB1227" s="13">
        <v>36.6</v>
      </c>
      <c r="AC1227" s="13">
        <v>36.299999999999997</v>
      </c>
      <c r="AD1227" s="13">
        <v>36.200000000000003</v>
      </c>
      <c r="AE1227" s="13">
        <v>36.299999999999997</v>
      </c>
      <c r="AF1227" s="13">
        <v>36.200000000000003</v>
      </c>
      <c r="AG1227" s="13">
        <v>35.9</v>
      </c>
      <c r="AH1227" s="13">
        <v>36.1</v>
      </c>
      <c r="AI1227" s="13">
        <v>36.200000000000003</v>
      </c>
      <c r="AJ1227" s="13">
        <v>36.1</v>
      </c>
      <c r="AK1227" s="13">
        <v>36.299999999999997</v>
      </c>
      <c r="AL1227" s="13">
        <v>36.1</v>
      </c>
    </row>
    <row r="1228" spans="1:38" x14ac:dyDescent="0.2">
      <c r="A1228" s="11" t="s">
        <v>309</v>
      </c>
      <c r="B1228" s="12" t="s">
        <v>334</v>
      </c>
      <c r="C1228" s="12" t="s">
        <v>334</v>
      </c>
      <c r="D1228" s="12" t="s">
        <v>334</v>
      </c>
      <c r="E1228" s="12" t="s">
        <v>334</v>
      </c>
      <c r="F1228" s="12" t="s">
        <v>334</v>
      </c>
      <c r="G1228" s="12" t="s">
        <v>334</v>
      </c>
      <c r="H1228" s="12" t="s">
        <v>334</v>
      </c>
      <c r="I1228" s="12" t="s">
        <v>334</v>
      </c>
      <c r="J1228" s="12" t="s">
        <v>334</v>
      </c>
      <c r="K1228" s="12" t="s">
        <v>334</v>
      </c>
      <c r="L1228" s="12" t="s">
        <v>334</v>
      </c>
      <c r="M1228" s="12" t="s">
        <v>334</v>
      </c>
      <c r="N1228" s="12" t="s">
        <v>334</v>
      </c>
      <c r="O1228" s="12" t="s">
        <v>334</v>
      </c>
      <c r="P1228" s="12" t="s">
        <v>334</v>
      </c>
      <c r="Q1228" s="12" t="s">
        <v>334</v>
      </c>
      <c r="R1228" s="12" t="s">
        <v>334</v>
      </c>
      <c r="S1228" s="12" t="s">
        <v>334</v>
      </c>
      <c r="T1228" s="12" t="s">
        <v>334</v>
      </c>
      <c r="U1228" s="13">
        <v>40.200000000000003</v>
      </c>
      <c r="V1228" s="13">
        <v>40.4</v>
      </c>
      <c r="W1228" s="13">
        <v>40.6</v>
      </c>
      <c r="X1228" s="13">
        <v>40.200000000000003</v>
      </c>
      <c r="Y1228" s="13">
        <v>39.4</v>
      </c>
      <c r="Z1228" s="13">
        <v>40.5</v>
      </c>
      <c r="AA1228" s="13">
        <v>40.6</v>
      </c>
      <c r="AB1228" s="13">
        <v>40.6</v>
      </c>
      <c r="AC1228" s="13">
        <v>40.299999999999997</v>
      </c>
      <c r="AD1228" s="13">
        <v>40.4</v>
      </c>
      <c r="AE1228" s="13">
        <v>40.4</v>
      </c>
      <c r="AF1228" s="13">
        <v>40.200000000000003</v>
      </c>
      <c r="AG1228" s="13">
        <v>40.1</v>
      </c>
      <c r="AH1228" s="13">
        <v>39.299999999999997</v>
      </c>
      <c r="AI1228" s="13">
        <v>39.200000000000003</v>
      </c>
      <c r="AJ1228" s="13">
        <v>39.1</v>
      </c>
      <c r="AK1228" s="13">
        <v>39.1</v>
      </c>
      <c r="AL1228" s="13">
        <v>39.299999999999997</v>
      </c>
    </row>
    <row r="1229" spans="1:38" x14ac:dyDescent="0.2">
      <c r="A1229" s="11" t="s">
        <v>310</v>
      </c>
      <c r="B1229" s="12" t="s">
        <v>334</v>
      </c>
      <c r="C1229" s="12" t="s">
        <v>334</v>
      </c>
      <c r="D1229" s="12" t="s">
        <v>334</v>
      </c>
      <c r="E1229" s="12" t="s">
        <v>334</v>
      </c>
      <c r="F1229" s="12" t="s">
        <v>334</v>
      </c>
      <c r="G1229" s="12" t="s">
        <v>334</v>
      </c>
      <c r="H1229" s="12" t="s">
        <v>334</v>
      </c>
      <c r="I1229" s="12" t="s">
        <v>334</v>
      </c>
      <c r="J1229" s="12" t="s">
        <v>334</v>
      </c>
      <c r="K1229" s="13">
        <v>38.299999999999997</v>
      </c>
      <c r="L1229" s="13">
        <v>38.700000000000003</v>
      </c>
      <c r="M1229" s="13">
        <v>38.700000000000003</v>
      </c>
      <c r="N1229" s="13">
        <v>38.700000000000003</v>
      </c>
      <c r="O1229" s="13">
        <v>38.799999999999997</v>
      </c>
      <c r="P1229" s="13">
        <v>38.6</v>
      </c>
      <c r="Q1229" s="13">
        <v>38.5</v>
      </c>
      <c r="R1229" s="13">
        <v>38.4</v>
      </c>
      <c r="S1229" s="13">
        <v>38.4</v>
      </c>
      <c r="T1229" s="13">
        <v>38.5</v>
      </c>
      <c r="U1229" s="13">
        <v>38.4</v>
      </c>
      <c r="V1229" s="13">
        <v>38.6</v>
      </c>
      <c r="W1229" s="13">
        <v>38.799999999999997</v>
      </c>
      <c r="X1229" s="13">
        <v>38.799999999999997</v>
      </c>
      <c r="Y1229" s="13">
        <v>38.700000000000003</v>
      </c>
      <c r="Z1229" s="13">
        <v>38.700000000000003</v>
      </c>
      <c r="AA1229" s="13">
        <v>38.6</v>
      </c>
      <c r="AB1229" s="13">
        <v>38.5</v>
      </c>
      <c r="AC1229" s="13">
        <v>38.200000000000003</v>
      </c>
      <c r="AD1229" s="13">
        <v>37.9</v>
      </c>
      <c r="AE1229" s="13">
        <v>37.9</v>
      </c>
      <c r="AF1229" s="13">
        <v>37.4</v>
      </c>
      <c r="AG1229" s="13">
        <v>37.5</v>
      </c>
      <c r="AH1229" s="13">
        <v>37.6</v>
      </c>
      <c r="AI1229" s="13">
        <v>37.6</v>
      </c>
      <c r="AJ1229" s="13">
        <v>37.799999999999997</v>
      </c>
      <c r="AK1229" s="13">
        <v>37.700000000000003</v>
      </c>
      <c r="AL1229" s="13">
        <v>37.6</v>
      </c>
    </row>
    <row r="1230" spans="1:38" x14ac:dyDescent="0.2">
      <c r="A1230" s="11" t="s">
        <v>311</v>
      </c>
      <c r="B1230" s="12" t="s">
        <v>334</v>
      </c>
      <c r="C1230" s="12" t="s">
        <v>334</v>
      </c>
      <c r="D1230" s="12" t="s">
        <v>334</v>
      </c>
      <c r="E1230" s="12" t="s">
        <v>334</v>
      </c>
      <c r="F1230" s="12" t="s">
        <v>334</v>
      </c>
      <c r="G1230" s="12" t="s">
        <v>334</v>
      </c>
      <c r="H1230" s="12" t="s">
        <v>334</v>
      </c>
      <c r="I1230" s="12" t="s">
        <v>334</v>
      </c>
      <c r="J1230" s="12" t="s">
        <v>334</v>
      </c>
      <c r="K1230" s="12" t="s">
        <v>334</v>
      </c>
      <c r="L1230" s="12" t="s">
        <v>334</v>
      </c>
      <c r="M1230" s="12" t="s">
        <v>334</v>
      </c>
      <c r="N1230" s="12" t="s">
        <v>334</v>
      </c>
      <c r="O1230" s="12" t="s">
        <v>334</v>
      </c>
      <c r="P1230" s="12" t="s">
        <v>334</v>
      </c>
      <c r="Q1230" s="12" t="s">
        <v>334</v>
      </c>
      <c r="R1230" s="13">
        <v>41.6</v>
      </c>
      <c r="S1230" s="13">
        <v>40.1</v>
      </c>
      <c r="T1230" s="13">
        <v>40.1</v>
      </c>
      <c r="U1230" s="13">
        <v>40.1</v>
      </c>
      <c r="V1230" s="13">
        <v>40.9</v>
      </c>
      <c r="W1230" s="13">
        <v>41.1</v>
      </c>
      <c r="X1230" s="13">
        <v>41.5</v>
      </c>
      <c r="Y1230" s="13">
        <v>41.2</v>
      </c>
      <c r="Z1230" s="13">
        <v>41.2</v>
      </c>
      <c r="AA1230" s="13">
        <v>40.9</v>
      </c>
      <c r="AB1230" s="13">
        <v>40.9</v>
      </c>
      <c r="AC1230" s="13">
        <v>40.9</v>
      </c>
      <c r="AD1230" s="13">
        <v>40.4</v>
      </c>
      <c r="AE1230" s="13">
        <v>39.9</v>
      </c>
      <c r="AF1230" s="13">
        <v>40.200000000000003</v>
      </c>
      <c r="AG1230" s="13">
        <v>38.9</v>
      </c>
      <c r="AH1230" s="13">
        <v>39.799999999999997</v>
      </c>
      <c r="AI1230" s="13">
        <v>39.6</v>
      </c>
      <c r="AJ1230" s="13">
        <v>39.4</v>
      </c>
      <c r="AK1230" s="13">
        <v>39</v>
      </c>
      <c r="AL1230" s="13">
        <v>38.9</v>
      </c>
    </row>
    <row r="1231" spans="1:38" x14ac:dyDescent="0.2">
      <c r="A1231" s="11" t="s">
        <v>312</v>
      </c>
      <c r="B1231" s="12" t="s">
        <v>334</v>
      </c>
      <c r="C1231" s="12" t="s">
        <v>334</v>
      </c>
      <c r="D1231" s="12" t="s">
        <v>334</v>
      </c>
      <c r="E1231" s="12" t="s">
        <v>334</v>
      </c>
      <c r="F1231" s="12" t="s">
        <v>334</v>
      </c>
      <c r="G1231" s="12" t="s">
        <v>334</v>
      </c>
      <c r="H1231" s="12" t="s">
        <v>334</v>
      </c>
      <c r="I1231" s="12" t="s">
        <v>334</v>
      </c>
      <c r="J1231" s="12" t="s">
        <v>334</v>
      </c>
      <c r="K1231" s="12" t="s">
        <v>334</v>
      </c>
      <c r="L1231" s="12" t="s">
        <v>334</v>
      </c>
      <c r="M1231" s="12" t="s">
        <v>334</v>
      </c>
      <c r="N1231" s="12" t="s">
        <v>334</v>
      </c>
      <c r="O1231" s="12" t="s">
        <v>334</v>
      </c>
      <c r="P1231" s="12" t="s">
        <v>334</v>
      </c>
      <c r="Q1231" s="13">
        <v>43.1</v>
      </c>
      <c r="R1231" s="13">
        <v>45.3</v>
      </c>
      <c r="S1231" s="13">
        <v>42.1</v>
      </c>
      <c r="T1231" s="12" t="s">
        <v>334</v>
      </c>
      <c r="U1231" s="13">
        <v>44.6</v>
      </c>
      <c r="V1231" s="12" t="s">
        <v>334</v>
      </c>
      <c r="W1231" s="13">
        <v>42.4</v>
      </c>
      <c r="X1231" s="13">
        <v>41.1</v>
      </c>
      <c r="Y1231" s="13">
        <v>41.6</v>
      </c>
      <c r="Z1231" s="13">
        <v>40.799999999999997</v>
      </c>
      <c r="AA1231" s="13">
        <v>40.799999999999997</v>
      </c>
      <c r="AB1231" s="13">
        <v>40.5</v>
      </c>
      <c r="AC1231" s="13">
        <v>39.799999999999997</v>
      </c>
      <c r="AD1231" s="13">
        <v>38.5</v>
      </c>
      <c r="AE1231" s="13">
        <v>39.299999999999997</v>
      </c>
      <c r="AF1231" s="13">
        <v>39.200000000000003</v>
      </c>
      <c r="AG1231" s="13">
        <v>38.700000000000003</v>
      </c>
      <c r="AH1231" s="13">
        <v>39.700000000000003</v>
      </c>
      <c r="AI1231" s="13">
        <v>39.4</v>
      </c>
      <c r="AJ1231" s="13">
        <v>39.700000000000003</v>
      </c>
      <c r="AK1231" s="13">
        <v>39.5</v>
      </c>
      <c r="AL1231" s="13">
        <v>39.799999999999997</v>
      </c>
    </row>
    <row r="1232" spans="1:38" x14ac:dyDescent="0.2">
      <c r="A1232" s="11" t="s">
        <v>313</v>
      </c>
      <c r="B1232" s="12" t="s">
        <v>334</v>
      </c>
      <c r="C1232" s="12" t="s">
        <v>334</v>
      </c>
      <c r="D1232" s="12" t="s">
        <v>334</v>
      </c>
      <c r="E1232" s="12" t="s">
        <v>334</v>
      </c>
      <c r="F1232" s="12" t="s">
        <v>334</v>
      </c>
      <c r="G1232" s="12" t="s">
        <v>334</v>
      </c>
      <c r="H1232" s="12" t="s">
        <v>334</v>
      </c>
      <c r="I1232" s="12" t="s">
        <v>334</v>
      </c>
      <c r="J1232" s="12" t="s">
        <v>334</v>
      </c>
      <c r="K1232" s="12" t="s">
        <v>334</v>
      </c>
      <c r="L1232" s="12" t="s">
        <v>334</v>
      </c>
      <c r="M1232" s="12" t="s">
        <v>334</v>
      </c>
      <c r="N1232" s="12" t="s">
        <v>334</v>
      </c>
      <c r="O1232" s="12" t="s">
        <v>334</v>
      </c>
      <c r="P1232" s="12" t="s">
        <v>334</v>
      </c>
      <c r="Q1232" s="13">
        <v>39.1</v>
      </c>
      <c r="R1232" s="13">
        <v>39.4</v>
      </c>
      <c r="S1232" s="13">
        <v>39.1</v>
      </c>
      <c r="T1232" s="13">
        <v>39.4</v>
      </c>
      <c r="U1232" s="13">
        <v>37.700000000000003</v>
      </c>
      <c r="V1232" s="13">
        <v>39.1</v>
      </c>
      <c r="W1232" s="13">
        <v>39.6</v>
      </c>
      <c r="X1232" s="13">
        <v>39.1</v>
      </c>
      <c r="Y1232" s="13">
        <v>38.299999999999997</v>
      </c>
      <c r="Z1232" s="13">
        <v>39</v>
      </c>
      <c r="AA1232" s="13">
        <v>39.299999999999997</v>
      </c>
      <c r="AB1232" s="13">
        <v>39.6</v>
      </c>
      <c r="AC1232" s="13">
        <v>39.1</v>
      </c>
      <c r="AD1232" s="13">
        <v>38.299999999999997</v>
      </c>
      <c r="AE1232" s="13">
        <v>38</v>
      </c>
      <c r="AF1232" s="13">
        <v>37.200000000000003</v>
      </c>
      <c r="AG1232" s="13">
        <v>37</v>
      </c>
      <c r="AH1232" s="13">
        <v>38</v>
      </c>
      <c r="AI1232" s="13">
        <v>38.9</v>
      </c>
      <c r="AJ1232" s="13">
        <v>38.700000000000003</v>
      </c>
      <c r="AK1232" s="13">
        <v>38.1</v>
      </c>
      <c r="AL1232" s="13">
        <v>38.200000000000003</v>
      </c>
    </row>
    <row r="1233" spans="1:38" x14ac:dyDescent="0.2">
      <c r="A1233" s="11" t="s">
        <v>314</v>
      </c>
      <c r="B1233" s="12" t="s">
        <v>334</v>
      </c>
      <c r="C1233" s="12" t="s">
        <v>334</v>
      </c>
      <c r="D1233" s="12" t="s">
        <v>334</v>
      </c>
      <c r="E1233" s="12" t="s">
        <v>334</v>
      </c>
      <c r="F1233" s="12" t="s">
        <v>334</v>
      </c>
      <c r="G1233" s="12" t="s">
        <v>334</v>
      </c>
      <c r="H1233" s="12" t="s">
        <v>334</v>
      </c>
      <c r="I1233" s="12" t="s">
        <v>334</v>
      </c>
      <c r="J1233" s="12" t="s">
        <v>334</v>
      </c>
      <c r="K1233" s="13">
        <v>40.4</v>
      </c>
      <c r="L1233" s="13">
        <v>39.9</v>
      </c>
      <c r="M1233" s="13">
        <v>40.4</v>
      </c>
      <c r="N1233" s="13">
        <v>40.200000000000003</v>
      </c>
      <c r="O1233" s="13">
        <v>40.1</v>
      </c>
      <c r="P1233" s="13">
        <v>40.1</v>
      </c>
      <c r="Q1233" s="13">
        <v>39.799999999999997</v>
      </c>
      <c r="R1233" s="13">
        <v>39.799999999999997</v>
      </c>
      <c r="S1233" s="13">
        <v>40.200000000000003</v>
      </c>
      <c r="T1233" s="13">
        <v>40</v>
      </c>
      <c r="U1233" s="13">
        <v>40.1</v>
      </c>
      <c r="V1233" s="13">
        <v>39.799999999999997</v>
      </c>
      <c r="W1233" s="13">
        <v>39.5</v>
      </c>
      <c r="X1233" s="13">
        <v>39.9</v>
      </c>
      <c r="Y1233" s="13">
        <v>39.6</v>
      </c>
      <c r="Z1233" s="13">
        <v>39.700000000000003</v>
      </c>
      <c r="AA1233" s="13">
        <v>39.5</v>
      </c>
      <c r="AB1233" s="13">
        <v>39.4</v>
      </c>
      <c r="AC1233" s="13">
        <v>39</v>
      </c>
      <c r="AD1233" s="13">
        <v>38.5</v>
      </c>
      <c r="AE1233" s="13">
        <v>38.5</v>
      </c>
      <c r="AF1233" s="13">
        <v>39.200000000000003</v>
      </c>
      <c r="AG1233" s="13">
        <v>38.799999999999997</v>
      </c>
      <c r="AH1233" s="13">
        <v>39.4</v>
      </c>
      <c r="AI1233" s="13">
        <v>38.4</v>
      </c>
      <c r="AJ1233" s="13">
        <v>39</v>
      </c>
      <c r="AK1233" s="13">
        <v>39.200000000000003</v>
      </c>
      <c r="AL1233" s="13">
        <v>39.1</v>
      </c>
    </row>
    <row r="1234" spans="1:38" x14ac:dyDescent="0.2">
      <c r="A1234" s="11" t="s">
        <v>315</v>
      </c>
      <c r="B1234" s="12" t="s">
        <v>334</v>
      </c>
      <c r="C1234" s="12" t="s">
        <v>334</v>
      </c>
      <c r="D1234" s="12" t="s">
        <v>334</v>
      </c>
      <c r="E1234" s="12" t="s">
        <v>334</v>
      </c>
      <c r="F1234" s="12" t="s">
        <v>334</v>
      </c>
      <c r="G1234" s="12" t="s">
        <v>334</v>
      </c>
      <c r="H1234" s="12" t="s">
        <v>334</v>
      </c>
      <c r="I1234" s="12" t="s">
        <v>334</v>
      </c>
      <c r="J1234" s="12" t="s">
        <v>334</v>
      </c>
      <c r="K1234" s="12" t="s">
        <v>334</v>
      </c>
      <c r="L1234" s="12" t="s">
        <v>334</v>
      </c>
      <c r="M1234" s="12" t="s">
        <v>334</v>
      </c>
      <c r="N1234" s="12" t="s">
        <v>334</v>
      </c>
      <c r="O1234" s="13">
        <v>41.6</v>
      </c>
      <c r="P1234" s="13">
        <v>40.5</v>
      </c>
      <c r="Q1234" s="13">
        <v>40.5</v>
      </c>
      <c r="R1234" s="13">
        <v>40.299999999999997</v>
      </c>
      <c r="S1234" s="13">
        <v>41.5</v>
      </c>
      <c r="T1234" s="13">
        <v>40.9</v>
      </c>
      <c r="U1234" s="13">
        <v>40.6</v>
      </c>
      <c r="V1234" s="13">
        <v>40.299999999999997</v>
      </c>
      <c r="W1234" s="13">
        <v>39.799999999999997</v>
      </c>
      <c r="X1234" s="13">
        <v>39.5</v>
      </c>
      <c r="Y1234" s="13">
        <v>39.799999999999997</v>
      </c>
      <c r="Z1234" s="13">
        <v>40</v>
      </c>
      <c r="AA1234" s="13">
        <v>39.5</v>
      </c>
      <c r="AB1234" s="13">
        <v>39.700000000000003</v>
      </c>
      <c r="AC1234" s="13">
        <v>39.9</v>
      </c>
      <c r="AD1234" s="13">
        <v>39.700000000000003</v>
      </c>
      <c r="AE1234" s="13">
        <v>39.700000000000003</v>
      </c>
      <c r="AF1234" s="13">
        <v>39.4</v>
      </c>
      <c r="AG1234" s="13">
        <v>40.299999999999997</v>
      </c>
      <c r="AH1234" s="13">
        <v>40</v>
      </c>
      <c r="AI1234" s="13">
        <v>39.700000000000003</v>
      </c>
      <c r="AJ1234" s="13">
        <v>39.6</v>
      </c>
      <c r="AK1234" s="13">
        <v>39.9</v>
      </c>
      <c r="AL1234" s="13">
        <v>39.6</v>
      </c>
    </row>
    <row r="1235" spans="1:38" x14ac:dyDescent="0.2">
      <c r="A1235" s="11" t="s">
        <v>316</v>
      </c>
      <c r="B1235" s="12" t="s">
        <v>334</v>
      </c>
      <c r="C1235" s="12" t="s">
        <v>334</v>
      </c>
      <c r="D1235" s="12" t="s">
        <v>334</v>
      </c>
      <c r="E1235" s="12" t="s">
        <v>334</v>
      </c>
      <c r="F1235" s="12" t="s">
        <v>334</v>
      </c>
      <c r="G1235" s="12" t="s">
        <v>334</v>
      </c>
      <c r="H1235" s="12" t="s">
        <v>334</v>
      </c>
      <c r="I1235" s="12" t="s">
        <v>334</v>
      </c>
      <c r="J1235" s="12" t="s">
        <v>334</v>
      </c>
      <c r="K1235" s="12" t="s">
        <v>334</v>
      </c>
      <c r="L1235" s="12" t="s">
        <v>334</v>
      </c>
      <c r="M1235" s="12" t="s">
        <v>334</v>
      </c>
      <c r="N1235" s="12" t="s">
        <v>334</v>
      </c>
      <c r="O1235" s="12" t="s">
        <v>334</v>
      </c>
      <c r="P1235" s="12" t="s">
        <v>334</v>
      </c>
      <c r="Q1235" s="12" t="s">
        <v>334</v>
      </c>
      <c r="R1235" s="12" t="s">
        <v>334</v>
      </c>
      <c r="S1235" s="13">
        <v>40.5</v>
      </c>
      <c r="T1235" s="13">
        <v>38.6</v>
      </c>
      <c r="U1235" s="13">
        <v>40</v>
      </c>
      <c r="V1235" s="13">
        <v>40.200000000000003</v>
      </c>
      <c r="W1235" s="13">
        <v>40.799999999999997</v>
      </c>
      <c r="X1235" s="13">
        <v>40</v>
      </c>
      <c r="Y1235" s="13">
        <v>39.299999999999997</v>
      </c>
      <c r="Z1235" s="13">
        <v>38.9</v>
      </c>
      <c r="AA1235" s="13">
        <v>39.9</v>
      </c>
      <c r="AB1235" s="13">
        <v>39.5</v>
      </c>
      <c r="AC1235" s="13">
        <v>39.4</v>
      </c>
      <c r="AD1235" s="13">
        <v>39.700000000000003</v>
      </c>
      <c r="AE1235" s="13">
        <v>39.299999999999997</v>
      </c>
      <c r="AF1235" s="13">
        <v>39.1</v>
      </c>
      <c r="AG1235" s="13">
        <v>38.700000000000003</v>
      </c>
      <c r="AH1235" s="13">
        <v>39.9</v>
      </c>
      <c r="AI1235" s="13">
        <v>39.1</v>
      </c>
      <c r="AJ1235" s="13">
        <v>39.6</v>
      </c>
      <c r="AK1235" s="13">
        <v>38.9</v>
      </c>
      <c r="AL1235" s="13">
        <v>39.200000000000003</v>
      </c>
    </row>
    <row r="1236" spans="1:38" x14ac:dyDescent="0.2">
      <c r="A1236" s="11" t="s">
        <v>317</v>
      </c>
      <c r="B1236" s="12" t="s">
        <v>334</v>
      </c>
      <c r="C1236" s="12" t="s">
        <v>334</v>
      </c>
      <c r="D1236" s="12" t="s">
        <v>334</v>
      </c>
      <c r="E1236" s="12" t="s">
        <v>334</v>
      </c>
      <c r="F1236" s="12" t="s">
        <v>334</v>
      </c>
      <c r="G1236" s="12" t="s">
        <v>334</v>
      </c>
      <c r="H1236" s="12" t="s">
        <v>334</v>
      </c>
      <c r="I1236" s="12" t="s">
        <v>334</v>
      </c>
      <c r="J1236" s="12" t="s">
        <v>334</v>
      </c>
      <c r="K1236" s="13">
        <v>34.200000000000003</v>
      </c>
      <c r="L1236" s="13">
        <v>35</v>
      </c>
      <c r="M1236" s="13">
        <v>34.700000000000003</v>
      </c>
      <c r="N1236" s="13">
        <v>34.299999999999997</v>
      </c>
      <c r="O1236" s="13">
        <v>35.799999999999997</v>
      </c>
      <c r="P1236" s="13">
        <v>35.200000000000003</v>
      </c>
      <c r="Q1236" s="13">
        <v>34.6</v>
      </c>
      <c r="R1236" s="13">
        <v>34.299999999999997</v>
      </c>
      <c r="S1236" s="13">
        <v>33.6</v>
      </c>
      <c r="T1236" s="13">
        <v>34.1</v>
      </c>
      <c r="U1236" s="13">
        <v>33.200000000000003</v>
      </c>
      <c r="V1236" s="13">
        <v>32.6</v>
      </c>
      <c r="W1236" s="13">
        <v>33</v>
      </c>
      <c r="X1236" s="13">
        <v>33.4</v>
      </c>
      <c r="Y1236" s="13">
        <v>33.700000000000003</v>
      </c>
      <c r="Z1236" s="13">
        <v>33.299999999999997</v>
      </c>
      <c r="AA1236" s="13">
        <v>32.6</v>
      </c>
      <c r="AB1236" s="13">
        <v>32.5</v>
      </c>
      <c r="AC1236" s="13">
        <v>32.299999999999997</v>
      </c>
      <c r="AD1236" s="13">
        <v>33.1</v>
      </c>
      <c r="AE1236" s="13">
        <v>32.9</v>
      </c>
      <c r="AF1236" s="13">
        <v>33.1</v>
      </c>
      <c r="AG1236" s="13">
        <v>33.4</v>
      </c>
      <c r="AH1236" s="13">
        <v>33.299999999999997</v>
      </c>
      <c r="AI1236" s="13">
        <v>33.4</v>
      </c>
      <c r="AJ1236" s="13">
        <v>33.9</v>
      </c>
      <c r="AK1236" s="13">
        <v>34</v>
      </c>
      <c r="AL1236" s="13">
        <v>33.799999999999997</v>
      </c>
    </row>
    <row r="1237" spans="1:38" x14ac:dyDescent="0.2">
      <c r="A1237" s="11" t="s">
        <v>318</v>
      </c>
      <c r="B1237" s="12" t="s">
        <v>334</v>
      </c>
      <c r="C1237" s="12" t="s">
        <v>334</v>
      </c>
      <c r="D1237" s="12" t="s">
        <v>334</v>
      </c>
      <c r="E1237" s="12" t="s">
        <v>334</v>
      </c>
      <c r="F1237" s="12" t="s">
        <v>334</v>
      </c>
      <c r="G1237" s="12" t="s">
        <v>334</v>
      </c>
      <c r="H1237" s="12" t="s">
        <v>334</v>
      </c>
      <c r="I1237" s="12" t="s">
        <v>334</v>
      </c>
      <c r="J1237" s="12" t="s">
        <v>334</v>
      </c>
      <c r="K1237" s="12" t="s">
        <v>334</v>
      </c>
      <c r="L1237" s="12" t="s">
        <v>334</v>
      </c>
      <c r="M1237" s="12" t="s">
        <v>334</v>
      </c>
      <c r="N1237" s="13">
        <v>39.200000000000003</v>
      </c>
      <c r="O1237" s="13">
        <v>39.5</v>
      </c>
      <c r="P1237" s="13">
        <v>39.5</v>
      </c>
      <c r="Q1237" s="13">
        <v>39.200000000000003</v>
      </c>
      <c r="R1237" s="13">
        <v>39</v>
      </c>
      <c r="S1237" s="13">
        <v>39.299999999999997</v>
      </c>
      <c r="T1237" s="13">
        <v>39.200000000000003</v>
      </c>
      <c r="U1237" s="13">
        <v>39.1</v>
      </c>
      <c r="V1237" s="13">
        <v>38.9</v>
      </c>
      <c r="W1237" s="13">
        <v>41.2</v>
      </c>
      <c r="X1237" s="13">
        <v>40.4</v>
      </c>
      <c r="Y1237" s="13">
        <v>40.4</v>
      </c>
      <c r="Z1237" s="13">
        <v>40.5</v>
      </c>
      <c r="AA1237" s="13">
        <v>39.9</v>
      </c>
      <c r="AB1237" s="13">
        <v>40.1</v>
      </c>
      <c r="AC1237" s="13">
        <v>39.799999999999997</v>
      </c>
      <c r="AD1237" s="13">
        <v>39.299999999999997</v>
      </c>
      <c r="AE1237" s="13">
        <v>38.700000000000003</v>
      </c>
      <c r="AF1237" s="13">
        <v>37.700000000000003</v>
      </c>
      <c r="AG1237" s="13">
        <v>37.6</v>
      </c>
      <c r="AH1237" s="13">
        <v>38.200000000000003</v>
      </c>
      <c r="AI1237" s="13">
        <v>37.6</v>
      </c>
      <c r="AJ1237" s="13">
        <v>37.6</v>
      </c>
      <c r="AK1237" s="13">
        <v>37.700000000000003</v>
      </c>
      <c r="AL1237" s="13">
        <v>37.9</v>
      </c>
    </row>
    <row r="1238" spans="1:38" x14ac:dyDescent="0.2">
      <c r="A1238" s="11" t="s">
        <v>319</v>
      </c>
      <c r="B1238" s="12" t="s">
        <v>334</v>
      </c>
      <c r="C1238" s="12" t="s">
        <v>334</v>
      </c>
      <c r="D1238" s="12" t="s">
        <v>334</v>
      </c>
      <c r="E1238" s="12" t="s">
        <v>334</v>
      </c>
      <c r="F1238" s="12" t="s">
        <v>334</v>
      </c>
      <c r="G1238" s="12" t="s">
        <v>334</v>
      </c>
      <c r="H1238" s="12" t="s">
        <v>334</v>
      </c>
      <c r="I1238" s="12" t="s">
        <v>334</v>
      </c>
      <c r="J1238" s="12" t="s">
        <v>334</v>
      </c>
      <c r="K1238" s="12" t="s">
        <v>334</v>
      </c>
      <c r="L1238" s="12" t="s">
        <v>334</v>
      </c>
      <c r="M1238" s="12" t="s">
        <v>334</v>
      </c>
      <c r="N1238" s="12" t="s">
        <v>334</v>
      </c>
      <c r="O1238" s="12" t="s">
        <v>334</v>
      </c>
      <c r="P1238" s="12" t="s">
        <v>334</v>
      </c>
      <c r="Q1238" s="12" t="s">
        <v>334</v>
      </c>
      <c r="R1238" s="12" t="s">
        <v>334</v>
      </c>
      <c r="S1238" s="12" t="s">
        <v>334</v>
      </c>
      <c r="T1238" s="13">
        <v>40.700000000000003</v>
      </c>
      <c r="U1238" s="13">
        <v>41.2</v>
      </c>
      <c r="V1238" s="13">
        <v>41.5</v>
      </c>
      <c r="W1238" s="13">
        <v>41.3</v>
      </c>
      <c r="X1238" s="13">
        <v>41.1</v>
      </c>
      <c r="Y1238" s="13">
        <v>41.1</v>
      </c>
      <c r="Z1238" s="13">
        <v>41.3</v>
      </c>
      <c r="AA1238" s="13">
        <v>41</v>
      </c>
      <c r="AB1238" s="13">
        <v>40.6</v>
      </c>
      <c r="AC1238" s="13">
        <v>40.4</v>
      </c>
      <c r="AD1238" s="13">
        <v>40.5</v>
      </c>
      <c r="AE1238" s="13">
        <v>40.700000000000003</v>
      </c>
      <c r="AF1238" s="13">
        <v>40.799999999999997</v>
      </c>
      <c r="AG1238" s="13">
        <v>40.6</v>
      </c>
      <c r="AH1238" s="13">
        <v>40.4</v>
      </c>
      <c r="AI1238" s="13">
        <v>40.5</v>
      </c>
      <c r="AJ1238" s="13">
        <v>40.299999999999997</v>
      </c>
      <c r="AK1238" s="13">
        <v>40.200000000000003</v>
      </c>
      <c r="AL1238" s="13">
        <v>40.200000000000003</v>
      </c>
    </row>
    <row r="1239" spans="1:38" x14ac:dyDescent="0.2">
      <c r="A1239" s="11" t="s">
        <v>320</v>
      </c>
      <c r="B1239" s="12" t="s">
        <v>334</v>
      </c>
      <c r="C1239" s="12" t="s">
        <v>334</v>
      </c>
      <c r="D1239" s="12" t="s">
        <v>334</v>
      </c>
      <c r="E1239" s="12" t="s">
        <v>334</v>
      </c>
      <c r="F1239" s="12" t="s">
        <v>334</v>
      </c>
      <c r="G1239" s="12" t="s">
        <v>334</v>
      </c>
      <c r="H1239" s="12" t="s">
        <v>334</v>
      </c>
      <c r="I1239" s="12" t="s">
        <v>334</v>
      </c>
      <c r="J1239" s="12" t="s">
        <v>334</v>
      </c>
      <c r="K1239" s="13">
        <v>39.6</v>
      </c>
      <c r="L1239" s="13">
        <v>39.6</v>
      </c>
      <c r="M1239" s="13">
        <v>39.4</v>
      </c>
      <c r="N1239" s="13">
        <v>39.700000000000003</v>
      </c>
      <c r="O1239" s="13">
        <v>39.700000000000003</v>
      </c>
      <c r="P1239" s="13">
        <v>39.200000000000003</v>
      </c>
      <c r="Q1239" s="13">
        <v>39.5</v>
      </c>
      <c r="R1239" s="13">
        <v>39.299999999999997</v>
      </c>
      <c r="S1239" s="13">
        <v>39.1</v>
      </c>
      <c r="T1239" s="13">
        <v>39.6</v>
      </c>
      <c r="U1239" s="13">
        <v>38.9</v>
      </c>
      <c r="V1239" s="13">
        <v>38.700000000000003</v>
      </c>
      <c r="W1239" s="13">
        <v>39.4</v>
      </c>
      <c r="X1239" s="13">
        <v>39.4</v>
      </c>
      <c r="Y1239" s="13">
        <v>39.1</v>
      </c>
      <c r="Z1239" s="13">
        <v>39.200000000000003</v>
      </c>
      <c r="AA1239" s="13">
        <v>39.6</v>
      </c>
      <c r="AB1239" s="13">
        <v>39.6</v>
      </c>
      <c r="AC1239" s="13">
        <v>39.4</v>
      </c>
      <c r="AD1239" s="13">
        <v>39.6</v>
      </c>
      <c r="AE1239" s="13">
        <v>39.5</v>
      </c>
      <c r="AF1239" s="13">
        <v>40.1</v>
      </c>
      <c r="AG1239" s="13">
        <v>40.1</v>
      </c>
      <c r="AH1239" s="13">
        <v>39.9</v>
      </c>
      <c r="AI1239" s="13">
        <v>39.700000000000003</v>
      </c>
      <c r="AJ1239" s="13">
        <v>39.5</v>
      </c>
      <c r="AK1239" s="13">
        <v>39.4</v>
      </c>
      <c r="AL1239" s="13">
        <v>39.5</v>
      </c>
    </row>
    <row r="1240" spans="1:38" x14ac:dyDescent="0.2">
      <c r="A1240" s="11" t="s">
        <v>321</v>
      </c>
      <c r="B1240" s="12" t="s">
        <v>334</v>
      </c>
      <c r="C1240" s="12" t="s">
        <v>334</v>
      </c>
      <c r="D1240" s="12" t="s">
        <v>334</v>
      </c>
      <c r="E1240" s="12" t="s">
        <v>334</v>
      </c>
      <c r="F1240" s="12" t="s">
        <v>334</v>
      </c>
      <c r="G1240" s="12" t="s">
        <v>334</v>
      </c>
      <c r="H1240" s="12" t="s">
        <v>334</v>
      </c>
      <c r="I1240" s="12" t="s">
        <v>334</v>
      </c>
      <c r="J1240" s="12" t="s">
        <v>334</v>
      </c>
      <c r="K1240" s="12" t="s">
        <v>334</v>
      </c>
      <c r="L1240" s="12" t="s">
        <v>334</v>
      </c>
      <c r="M1240" s="12" t="s">
        <v>334</v>
      </c>
      <c r="N1240" s="12" t="s">
        <v>334</v>
      </c>
      <c r="O1240" s="12" t="s">
        <v>334</v>
      </c>
      <c r="P1240" s="13">
        <v>41</v>
      </c>
      <c r="Q1240" s="13">
        <v>40.700000000000003</v>
      </c>
      <c r="R1240" s="13">
        <v>41.2</v>
      </c>
      <c r="S1240" s="13">
        <v>41.9</v>
      </c>
      <c r="T1240" s="13">
        <v>40.9</v>
      </c>
      <c r="U1240" s="13">
        <v>41.9</v>
      </c>
      <c r="V1240" s="13">
        <v>42.4</v>
      </c>
      <c r="W1240" s="13">
        <v>41.4</v>
      </c>
      <c r="X1240" s="13">
        <v>41.8</v>
      </c>
      <c r="Y1240" s="13">
        <v>41.3</v>
      </c>
      <c r="Z1240" s="13">
        <v>41.3</v>
      </c>
      <c r="AA1240" s="13">
        <v>41.5</v>
      </c>
      <c r="AB1240" s="13">
        <v>41.4</v>
      </c>
      <c r="AC1240" s="13">
        <v>41</v>
      </c>
      <c r="AD1240" s="13">
        <v>40.700000000000003</v>
      </c>
      <c r="AE1240" s="13">
        <v>40.799999999999997</v>
      </c>
      <c r="AF1240" s="13">
        <v>40.6</v>
      </c>
      <c r="AG1240" s="13">
        <v>40.6</v>
      </c>
      <c r="AH1240" s="13">
        <v>40.6</v>
      </c>
      <c r="AI1240" s="13">
        <v>40.6</v>
      </c>
      <c r="AJ1240" s="13">
        <v>40.4</v>
      </c>
      <c r="AK1240" s="13">
        <v>40.299999999999997</v>
      </c>
      <c r="AL1240" s="13">
        <v>40.299999999999997</v>
      </c>
    </row>
    <row r="1241" spans="1:38" x14ac:dyDescent="0.2">
      <c r="A1241" s="11" t="s">
        <v>322</v>
      </c>
      <c r="B1241" s="12" t="s">
        <v>334</v>
      </c>
      <c r="C1241" s="12" t="s">
        <v>334</v>
      </c>
      <c r="D1241" s="12" t="s">
        <v>334</v>
      </c>
      <c r="E1241" s="12" t="s">
        <v>334</v>
      </c>
      <c r="F1241" s="12" t="s">
        <v>334</v>
      </c>
      <c r="G1241" s="12" t="s">
        <v>334</v>
      </c>
      <c r="H1241" s="12" t="s">
        <v>334</v>
      </c>
      <c r="I1241" s="12" t="s">
        <v>334</v>
      </c>
      <c r="J1241" s="12" t="s">
        <v>334</v>
      </c>
      <c r="K1241" s="12" t="s">
        <v>334</v>
      </c>
      <c r="L1241" s="12" t="s">
        <v>334</v>
      </c>
      <c r="M1241" s="12" t="s">
        <v>334</v>
      </c>
      <c r="N1241" s="12" t="s">
        <v>334</v>
      </c>
      <c r="O1241" s="13">
        <v>40</v>
      </c>
      <c r="P1241" s="13">
        <v>40.4</v>
      </c>
      <c r="Q1241" s="13">
        <v>38.700000000000003</v>
      </c>
      <c r="R1241" s="13">
        <v>38.9</v>
      </c>
      <c r="S1241" s="13">
        <v>39.6</v>
      </c>
      <c r="T1241" s="13">
        <v>39.6</v>
      </c>
      <c r="U1241" s="13">
        <v>40.200000000000003</v>
      </c>
      <c r="V1241" s="13">
        <v>39.200000000000003</v>
      </c>
      <c r="W1241" s="13">
        <v>38.9</v>
      </c>
      <c r="X1241" s="13">
        <v>39.4</v>
      </c>
      <c r="Y1241" s="13">
        <v>38.799999999999997</v>
      </c>
      <c r="Z1241" s="13">
        <v>38.700000000000003</v>
      </c>
      <c r="AA1241" s="13">
        <v>38.9</v>
      </c>
      <c r="AB1241" s="13">
        <v>38.6</v>
      </c>
      <c r="AC1241" s="13">
        <v>38.799999999999997</v>
      </c>
      <c r="AD1241" s="13">
        <v>38.799999999999997</v>
      </c>
      <c r="AE1241" s="13">
        <v>38.700000000000003</v>
      </c>
      <c r="AF1241" s="13">
        <v>39.4</v>
      </c>
      <c r="AG1241" s="13">
        <v>38.6</v>
      </c>
      <c r="AH1241" s="13">
        <v>39.200000000000003</v>
      </c>
      <c r="AI1241" s="13">
        <v>39.299999999999997</v>
      </c>
      <c r="AJ1241" s="13">
        <v>39.200000000000003</v>
      </c>
      <c r="AK1241" s="13">
        <v>39.200000000000003</v>
      </c>
      <c r="AL1241" s="13">
        <v>39.299999999999997</v>
      </c>
    </row>
    <row r="1242" spans="1:38" x14ac:dyDescent="0.2">
      <c r="A1242" s="11" t="s">
        <v>323</v>
      </c>
      <c r="B1242" s="12" t="s">
        <v>334</v>
      </c>
      <c r="C1242" s="12" t="s">
        <v>334</v>
      </c>
      <c r="D1242" s="12" t="s">
        <v>334</v>
      </c>
      <c r="E1242" s="12" t="s">
        <v>334</v>
      </c>
      <c r="F1242" s="12" t="s">
        <v>334</v>
      </c>
      <c r="G1242" s="12" t="s">
        <v>334</v>
      </c>
      <c r="H1242" s="12" t="s">
        <v>334</v>
      </c>
      <c r="I1242" s="12" t="s">
        <v>334</v>
      </c>
      <c r="J1242" s="12" t="s">
        <v>334</v>
      </c>
      <c r="K1242" s="12" t="s">
        <v>334</v>
      </c>
      <c r="L1242" s="12" t="s">
        <v>334</v>
      </c>
      <c r="M1242" s="12" t="s">
        <v>334</v>
      </c>
      <c r="N1242" s="12" t="s">
        <v>334</v>
      </c>
      <c r="O1242" s="12" t="s">
        <v>334</v>
      </c>
      <c r="P1242" s="12" t="s">
        <v>334</v>
      </c>
      <c r="Q1242" s="13">
        <v>41.7</v>
      </c>
      <c r="R1242" s="13">
        <v>41.4</v>
      </c>
      <c r="S1242" s="13">
        <v>42.3</v>
      </c>
      <c r="T1242" s="13">
        <v>42.4</v>
      </c>
      <c r="U1242" s="13">
        <v>41.4</v>
      </c>
      <c r="V1242" s="13">
        <v>40.5</v>
      </c>
      <c r="W1242" s="13">
        <v>40.5</v>
      </c>
      <c r="X1242" s="13">
        <v>40.4</v>
      </c>
      <c r="Y1242" s="13">
        <v>40.700000000000003</v>
      </c>
      <c r="Z1242" s="13">
        <v>40.9</v>
      </c>
      <c r="AA1242" s="13">
        <v>41</v>
      </c>
      <c r="AB1242" s="13">
        <v>40.200000000000003</v>
      </c>
      <c r="AC1242" s="13">
        <v>40.1</v>
      </c>
      <c r="AD1242" s="13">
        <v>39.799999999999997</v>
      </c>
      <c r="AE1242" s="13">
        <v>40.299999999999997</v>
      </c>
      <c r="AF1242" s="13">
        <v>40.5</v>
      </c>
      <c r="AG1242" s="13">
        <v>40</v>
      </c>
      <c r="AH1242" s="13">
        <v>40</v>
      </c>
      <c r="AI1242" s="13">
        <v>40.200000000000003</v>
      </c>
      <c r="AJ1242" s="13">
        <v>39.700000000000003</v>
      </c>
      <c r="AK1242" s="13">
        <v>39.6</v>
      </c>
      <c r="AL1242" s="13">
        <v>39.9</v>
      </c>
    </row>
    <row r="1243" spans="1:38" x14ac:dyDescent="0.2">
      <c r="A1243" s="11" t="s">
        <v>324</v>
      </c>
      <c r="B1243" s="12" t="s">
        <v>334</v>
      </c>
      <c r="C1243" s="12" t="s">
        <v>334</v>
      </c>
      <c r="D1243" s="12" t="s">
        <v>334</v>
      </c>
      <c r="E1243" s="12" t="s">
        <v>334</v>
      </c>
      <c r="F1243" s="12" t="s">
        <v>334</v>
      </c>
      <c r="G1243" s="12" t="s">
        <v>334</v>
      </c>
      <c r="H1243" s="12" t="s">
        <v>334</v>
      </c>
      <c r="I1243" s="12" t="s">
        <v>334</v>
      </c>
      <c r="J1243" s="12" t="s">
        <v>334</v>
      </c>
      <c r="K1243" s="12" t="s">
        <v>334</v>
      </c>
      <c r="L1243" s="12" t="s">
        <v>334</v>
      </c>
      <c r="M1243" s="12" t="s">
        <v>334</v>
      </c>
      <c r="N1243" s="12" t="s">
        <v>334</v>
      </c>
      <c r="O1243" s="12" t="s">
        <v>334</v>
      </c>
      <c r="P1243" s="13">
        <v>38.799999999999997</v>
      </c>
      <c r="Q1243" s="13">
        <v>36.700000000000003</v>
      </c>
      <c r="R1243" s="13">
        <v>35.700000000000003</v>
      </c>
      <c r="S1243" s="13">
        <v>36.200000000000003</v>
      </c>
      <c r="T1243" s="13">
        <v>36.5</v>
      </c>
      <c r="U1243" s="13">
        <v>36.6</v>
      </c>
      <c r="V1243" s="13">
        <v>36</v>
      </c>
      <c r="W1243" s="13">
        <v>35.6</v>
      </c>
      <c r="X1243" s="13">
        <v>35.1</v>
      </c>
      <c r="Y1243" s="13">
        <v>35.299999999999997</v>
      </c>
      <c r="Z1243" s="13">
        <v>35.799999999999997</v>
      </c>
      <c r="AA1243" s="13">
        <v>35.799999999999997</v>
      </c>
      <c r="AB1243" s="13">
        <v>36</v>
      </c>
      <c r="AC1243" s="13">
        <v>35.799999999999997</v>
      </c>
      <c r="AD1243" s="13">
        <v>35.1</v>
      </c>
      <c r="AE1243" s="13">
        <v>35.799999999999997</v>
      </c>
      <c r="AF1243" s="13">
        <v>35.9</v>
      </c>
      <c r="AG1243" s="13">
        <v>35.1</v>
      </c>
      <c r="AH1243" s="13">
        <v>35.4</v>
      </c>
      <c r="AI1243" s="13">
        <v>35.4</v>
      </c>
      <c r="AJ1243" s="13">
        <v>35.299999999999997</v>
      </c>
      <c r="AK1243" s="13">
        <v>34.6</v>
      </c>
      <c r="AL1243" s="13">
        <v>35.200000000000003</v>
      </c>
    </row>
    <row r="1244" spans="1:38" x14ac:dyDescent="0.2">
      <c r="A1244" s="11" t="s">
        <v>325</v>
      </c>
      <c r="B1244" s="12" t="s">
        <v>334</v>
      </c>
      <c r="C1244" s="12" t="s">
        <v>334</v>
      </c>
      <c r="D1244" s="12" t="s">
        <v>334</v>
      </c>
      <c r="E1244" s="12" t="s">
        <v>334</v>
      </c>
      <c r="F1244" s="12" t="s">
        <v>334</v>
      </c>
      <c r="G1244" s="12" t="s">
        <v>334</v>
      </c>
      <c r="H1244" s="12" t="s">
        <v>334</v>
      </c>
      <c r="I1244" s="12" t="s">
        <v>334</v>
      </c>
      <c r="J1244" s="12" t="s">
        <v>334</v>
      </c>
      <c r="K1244" s="12" t="s">
        <v>334</v>
      </c>
      <c r="L1244" s="12" t="s">
        <v>334</v>
      </c>
      <c r="M1244" s="12" t="s">
        <v>334</v>
      </c>
      <c r="N1244" s="12" t="s">
        <v>334</v>
      </c>
      <c r="O1244" s="12" t="s">
        <v>334</v>
      </c>
      <c r="P1244" s="13">
        <v>36.6</v>
      </c>
      <c r="Q1244" s="13">
        <v>37.299999999999997</v>
      </c>
      <c r="R1244" s="13">
        <v>36.1</v>
      </c>
      <c r="S1244" s="13">
        <v>37.299999999999997</v>
      </c>
      <c r="T1244" s="13">
        <v>36.6</v>
      </c>
      <c r="U1244" s="13">
        <v>36.200000000000003</v>
      </c>
      <c r="V1244" s="13">
        <v>35.9</v>
      </c>
      <c r="W1244" s="13">
        <v>35.5</v>
      </c>
      <c r="X1244" s="13">
        <v>34.9</v>
      </c>
      <c r="Y1244" s="13">
        <v>35.4</v>
      </c>
      <c r="Z1244" s="13">
        <v>35.799999999999997</v>
      </c>
      <c r="AA1244" s="13">
        <v>35.6</v>
      </c>
      <c r="AB1244" s="13">
        <v>35.6</v>
      </c>
      <c r="AC1244" s="13">
        <v>35.6</v>
      </c>
      <c r="AD1244" s="13">
        <v>35.9</v>
      </c>
      <c r="AE1244" s="13">
        <v>36</v>
      </c>
      <c r="AF1244" s="13">
        <v>36</v>
      </c>
      <c r="AG1244" s="13">
        <v>36</v>
      </c>
      <c r="AH1244" s="13">
        <v>36.1</v>
      </c>
      <c r="AI1244" s="13">
        <v>35.9</v>
      </c>
      <c r="AJ1244" s="13">
        <v>36.299999999999997</v>
      </c>
      <c r="AK1244" s="13">
        <v>36.9</v>
      </c>
      <c r="AL1244" s="13">
        <v>36.1</v>
      </c>
    </row>
    <row r="1245" spans="1:38" x14ac:dyDescent="0.2">
      <c r="A1245" s="11" t="s">
        <v>326</v>
      </c>
      <c r="B1245" s="12" t="s">
        <v>334</v>
      </c>
      <c r="C1245" s="12" t="s">
        <v>334</v>
      </c>
      <c r="D1245" s="12" t="s">
        <v>334</v>
      </c>
      <c r="E1245" s="12" t="s">
        <v>334</v>
      </c>
      <c r="F1245" s="12" t="s">
        <v>334</v>
      </c>
      <c r="G1245" s="12" t="s">
        <v>334</v>
      </c>
      <c r="H1245" s="12" t="s">
        <v>334</v>
      </c>
      <c r="I1245" s="12" t="s">
        <v>334</v>
      </c>
      <c r="J1245" s="12" t="s">
        <v>334</v>
      </c>
      <c r="K1245" s="13">
        <v>40.1</v>
      </c>
      <c r="L1245" s="13">
        <v>39.9</v>
      </c>
      <c r="M1245" s="13">
        <v>40</v>
      </c>
      <c r="N1245" s="13">
        <v>39.700000000000003</v>
      </c>
      <c r="O1245" s="13">
        <v>39.5</v>
      </c>
      <c r="P1245" s="13">
        <v>39.4</v>
      </c>
      <c r="Q1245" s="13">
        <v>39.1</v>
      </c>
      <c r="R1245" s="13">
        <v>39.200000000000003</v>
      </c>
      <c r="S1245" s="13">
        <v>39.1</v>
      </c>
      <c r="T1245" s="13">
        <v>38.6</v>
      </c>
      <c r="U1245" s="13">
        <v>38.1</v>
      </c>
      <c r="V1245" s="13">
        <v>37.4</v>
      </c>
      <c r="W1245" s="13">
        <v>37.5</v>
      </c>
      <c r="X1245" s="13">
        <v>37.5</v>
      </c>
      <c r="Y1245" s="13">
        <v>37.1</v>
      </c>
      <c r="Z1245" s="13">
        <v>37.200000000000003</v>
      </c>
      <c r="AA1245" s="13">
        <v>36.9</v>
      </c>
      <c r="AB1245" s="13">
        <v>36.799999999999997</v>
      </c>
      <c r="AC1245" s="13">
        <v>36.299999999999997</v>
      </c>
      <c r="AD1245" s="13">
        <v>36.200000000000003</v>
      </c>
      <c r="AE1245" s="13">
        <v>36.200000000000003</v>
      </c>
      <c r="AF1245" s="13">
        <v>36.1</v>
      </c>
      <c r="AG1245" s="13">
        <v>36.4</v>
      </c>
      <c r="AH1245" s="13">
        <v>36.5</v>
      </c>
      <c r="AI1245" s="13">
        <v>36.5</v>
      </c>
      <c r="AJ1245" s="13">
        <v>36.6</v>
      </c>
      <c r="AK1245" s="13">
        <v>37</v>
      </c>
      <c r="AL1245" s="13">
        <v>36.5</v>
      </c>
    </row>
    <row r="1246" spans="1:38" x14ac:dyDescent="0.2">
      <c r="A1246" s="11" t="s">
        <v>327</v>
      </c>
      <c r="B1246" s="12" t="s">
        <v>334</v>
      </c>
      <c r="C1246" s="12" t="s">
        <v>334</v>
      </c>
      <c r="D1246" s="12" t="s">
        <v>334</v>
      </c>
      <c r="E1246" s="12" t="s">
        <v>334</v>
      </c>
      <c r="F1246" s="12" t="s">
        <v>334</v>
      </c>
      <c r="G1246" s="12" t="s">
        <v>334</v>
      </c>
      <c r="H1246" s="12" t="s">
        <v>334</v>
      </c>
      <c r="I1246" s="12" t="s">
        <v>334</v>
      </c>
      <c r="J1246" s="12" t="s">
        <v>334</v>
      </c>
      <c r="K1246" s="12" t="s">
        <v>334</v>
      </c>
      <c r="L1246" s="12" t="s">
        <v>334</v>
      </c>
      <c r="M1246" s="12" t="s">
        <v>334</v>
      </c>
      <c r="N1246" s="13">
        <v>41.9</v>
      </c>
      <c r="O1246" s="13">
        <v>43.3</v>
      </c>
      <c r="P1246" s="13">
        <v>42.7</v>
      </c>
      <c r="Q1246" s="13">
        <v>42.1</v>
      </c>
      <c r="R1246" s="13">
        <v>38</v>
      </c>
      <c r="S1246" s="13">
        <v>41.7</v>
      </c>
      <c r="T1246" s="13">
        <v>41.4</v>
      </c>
      <c r="U1246" s="13">
        <v>40.5</v>
      </c>
      <c r="V1246" s="13">
        <v>40.700000000000003</v>
      </c>
      <c r="W1246" s="13">
        <v>41.5</v>
      </c>
      <c r="X1246" s="13">
        <v>40.6</v>
      </c>
      <c r="Y1246" s="13">
        <v>38.9</v>
      </c>
      <c r="Z1246" s="13">
        <v>40.799999999999997</v>
      </c>
      <c r="AA1246" s="13">
        <v>38</v>
      </c>
      <c r="AB1246" s="13">
        <v>37.1</v>
      </c>
      <c r="AC1246" s="13">
        <v>37.4</v>
      </c>
      <c r="AD1246" s="13">
        <v>37.200000000000003</v>
      </c>
      <c r="AE1246" s="13">
        <v>39.6</v>
      </c>
      <c r="AF1246" s="13">
        <v>40</v>
      </c>
      <c r="AG1246" s="13">
        <v>36.6</v>
      </c>
      <c r="AH1246" s="13">
        <v>40.700000000000003</v>
      </c>
      <c r="AI1246" s="13">
        <v>35.4</v>
      </c>
      <c r="AJ1246" s="13">
        <v>34.700000000000003</v>
      </c>
      <c r="AK1246" s="13">
        <v>36.5</v>
      </c>
      <c r="AL1246" s="13">
        <v>34.799999999999997</v>
      </c>
    </row>
    <row r="1247" spans="1:38" x14ac:dyDescent="0.2">
      <c r="A1247" s="11" t="s">
        <v>328</v>
      </c>
      <c r="B1247" s="12" t="s">
        <v>334</v>
      </c>
      <c r="C1247" s="12" t="s">
        <v>334</v>
      </c>
      <c r="D1247" s="12" t="s">
        <v>334</v>
      </c>
      <c r="E1247" s="12" t="s">
        <v>334</v>
      </c>
      <c r="F1247" s="12" t="s">
        <v>334</v>
      </c>
      <c r="G1247" s="12" t="s">
        <v>334</v>
      </c>
      <c r="H1247" s="12" t="s">
        <v>334</v>
      </c>
      <c r="I1247" s="12" t="s">
        <v>334</v>
      </c>
      <c r="J1247" s="12" t="s">
        <v>334</v>
      </c>
      <c r="K1247" s="12" t="s">
        <v>334</v>
      </c>
      <c r="L1247" s="12" t="s">
        <v>334</v>
      </c>
      <c r="M1247" s="12" t="s">
        <v>334</v>
      </c>
      <c r="N1247" s="12" t="s">
        <v>334</v>
      </c>
      <c r="O1247" s="13">
        <v>35.700000000000003</v>
      </c>
      <c r="P1247" s="13">
        <v>35.700000000000003</v>
      </c>
      <c r="Q1247" s="13">
        <v>35.9</v>
      </c>
      <c r="R1247" s="13">
        <v>35.799999999999997</v>
      </c>
      <c r="S1247" s="13">
        <v>36.1</v>
      </c>
      <c r="T1247" s="13">
        <v>36.200000000000003</v>
      </c>
      <c r="U1247" s="13">
        <v>36</v>
      </c>
      <c r="V1247" s="13">
        <v>34.4</v>
      </c>
      <c r="W1247" s="13">
        <v>33.299999999999997</v>
      </c>
      <c r="X1247" s="13">
        <v>33.5</v>
      </c>
      <c r="Y1247" s="13">
        <v>33.9</v>
      </c>
      <c r="Z1247" s="13">
        <v>33.9</v>
      </c>
      <c r="AA1247" s="13">
        <v>33.700000000000003</v>
      </c>
      <c r="AB1247" s="13">
        <v>34.200000000000003</v>
      </c>
      <c r="AC1247" s="13">
        <v>33.700000000000003</v>
      </c>
      <c r="AD1247" s="13">
        <v>32.799999999999997</v>
      </c>
      <c r="AE1247" s="13">
        <v>33.6</v>
      </c>
      <c r="AF1247" s="13">
        <v>32.9</v>
      </c>
      <c r="AG1247" s="13">
        <v>32.9</v>
      </c>
      <c r="AH1247" s="13">
        <v>33</v>
      </c>
      <c r="AI1247" s="13">
        <v>33.1</v>
      </c>
      <c r="AJ1247" s="13">
        <v>33.9</v>
      </c>
      <c r="AK1247" s="13">
        <v>34</v>
      </c>
      <c r="AL1247" s="13">
        <v>34.5</v>
      </c>
    </row>
    <row r="1248" spans="1:38" x14ac:dyDescent="0.2">
      <c r="A1248" s="11" t="s">
        <v>329</v>
      </c>
      <c r="B1248" s="12" t="s">
        <v>334</v>
      </c>
      <c r="C1248" s="12" t="s">
        <v>334</v>
      </c>
      <c r="D1248" s="12" t="s">
        <v>334</v>
      </c>
      <c r="E1248" s="12" t="s">
        <v>334</v>
      </c>
      <c r="F1248" s="12" t="s">
        <v>334</v>
      </c>
      <c r="G1248" s="12" t="s">
        <v>334</v>
      </c>
      <c r="H1248" s="12" t="s">
        <v>334</v>
      </c>
      <c r="I1248" s="12" t="s">
        <v>334</v>
      </c>
      <c r="J1248" s="12" t="s">
        <v>334</v>
      </c>
      <c r="K1248" s="12" t="s">
        <v>334</v>
      </c>
      <c r="L1248" s="12" t="s">
        <v>334</v>
      </c>
      <c r="M1248" s="12" t="s">
        <v>334</v>
      </c>
      <c r="N1248" s="12" t="s">
        <v>334</v>
      </c>
      <c r="O1248" s="13">
        <v>39.4</v>
      </c>
      <c r="P1248" s="13">
        <v>39.6</v>
      </c>
      <c r="Q1248" s="13">
        <v>39.5</v>
      </c>
      <c r="R1248" s="13">
        <v>38.5</v>
      </c>
      <c r="S1248" s="13">
        <v>37.9</v>
      </c>
      <c r="T1248" s="13">
        <v>37.9</v>
      </c>
      <c r="U1248" s="13">
        <v>38.4</v>
      </c>
      <c r="V1248" s="13">
        <v>38.299999999999997</v>
      </c>
      <c r="W1248" s="13">
        <v>38.200000000000003</v>
      </c>
      <c r="X1248" s="13">
        <v>37.9</v>
      </c>
      <c r="Y1248" s="13">
        <v>37.9</v>
      </c>
      <c r="Z1248" s="13">
        <v>37.1</v>
      </c>
      <c r="AA1248" s="13">
        <v>37.9</v>
      </c>
      <c r="AB1248" s="13">
        <v>37</v>
      </c>
      <c r="AC1248" s="13">
        <v>37.5</v>
      </c>
      <c r="AD1248" s="13">
        <v>39.1</v>
      </c>
      <c r="AE1248" s="13">
        <v>39.1</v>
      </c>
      <c r="AF1248" s="13">
        <v>38.9</v>
      </c>
      <c r="AG1248" s="13">
        <v>38.6</v>
      </c>
      <c r="AH1248" s="13">
        <v>38.6</v>
      </c>
      <c r="AI1248" s="13">
        <v>38.9</v>
      </c>
      <c r="AJ1248" s="13">
        <v>38.299999999999997</v>
      </c>
      <c r="AK1248" s="13">
        <v>38.299999999999997</v>
      </c>
      <c r="AL1248" s="13">
        <v>38.1</v>
      </c>
    </row>
    <row r="1249" spans="1:38" x14ac:dyDescent="0.2">
      <c r="A1249" s="11" t="s">
        <v>330</v>
      </c>
      <c r="B1249" s="12" t="s">
        <v>334</v>
      </c>
      <c r="C1249" s="12" t="s">
        <v>334</v>
      </c>
      <c r="D1249" s="12" t="s">
        <v>334</v>
      </c>
      <c r="E1249" s="12" t="s">
        <v>334</v>
      </c>
      <c r="F1249" s="12" t="s">
        <v>334</v>
      </c>
      <c r="G1249" s="12" t="s">
        <v>334</v>
      </c>
      <c r="H1249" s="12" t="s">
        <v>334</v>
      </c>
      <c r="I1249" s="12" t="s">
        <v>334</v>
      </c>
      <c r="J1249" s="12" t="s">
        <v>334</v>
      </c>
      <c r="K1249" s="12" t="s">
        <v>334</v>
      </c>
      <c r="L1249" s="12" t="s">
        <v>334</v>
      </c>
      <c r="M1249" s="12" t="s">
        <v>334</v>
      </c>
      <c r="N1249" s="12" t="s">
        <v>334</v>
      </c>
      <c r="O1249" s="12" t="s">
        <v>334</v>
      </c>
      <c r="P1249" s="12" t="s">
        <v>334</v>
      </c>
      <c r="Q1249" s="12" t="s">
        <v>334</v>
      </c>
      <c r="R1249" s="12" t="s">
        <v>334</v>
      </c>
      <c r="S1249" s="12" t="s">
        <v>334</v>
      </c>
      <c r="T1249" s="12" t="s">
        <v>334</v>
      </c>
      <c r="U1249" s="12" t="s">
        <v>334</v>
      </c>
      <c r="V1249" s="12" t="s">
        <v>334</v>
      </c>
      <c r="W1249" s="12" t="s">
        <v>334</v>
      </c>
      <c r="X1249" s="12" t="s">
        <v>334</v>
      </c>
      <c r="Y1249" s="12" t="s">
        <v>334</v>
      </c>
      <c r="Z1249" s="12" t="s">
        <v>334</v>
      </c>
      <c r="AA1249" s="12" t="s">
        <v>334</v>
      </c>
      <c r="AB1249" s="12" t="s">
        <v>334</v>
      </c>
      <c r="AC1249" s="12" t="s">
        <v>334</v>
      </c>
      <c r="AD1249" s="13">
        <v>41.8</v>
      </c>
      <c r="AE1249" s="13">
        <v>43.3</v>
      </c>
      <c r="AF1249" s="13">
        <v>43.8</v>
      </c>
      <c r="AG1249" s="13">
        <v>42.2</v>
      </c>
      <c r="AH1249" s="13">
        <v>43.6</v>
      </c>
      <c r="AI1249" s="13">
        <v>42.2</v>
      </c>
      <c r="AJ1249" s="13">
        <v>42.8</v>
      </c>
      <c r="AK1249" s="13">
        <v>42.4</v>
      </c>
      <c r="AL1249" s="13">
        <v>43</v>
      </c>
    </row>
    <row r="1250" spans="1:38" x14ac:dyDescent="0.2">
      <c r="A1250" s="11" t="s">
        <v>331</v>
      </c>
      <c r="B1250" s="12" t="s">
        <v>334</v>
      </c>
      <c r="C1250" s="12" t="s">
        <v>334</v>
      </c>
      <c r="D1250" s="12" t="s">
        <v>334</v>
      </c>
      <c r="E1250" s="12" t="s">
        <v>334</v>
      </c>
      <c r="F1250" s="12" t="s">
        <v>334</v>
      </c>
      <c r="G1250" s="12" t="s">
        <v>334</v>
      </c>
      <c r="H1250" s="12" t="s">
        <v>334</v>
      </c>
      <c r="I1250" s="12" t="s">
        <v>334</v>
      </c>
      <c r="J1250" s="12" t="s">
        <v>334</v>
      </c>
      <c r="K1250" s="12" t="s">
        <v>334</v>
      </c>
      <c r="L1250" s="12" t="s">
        <v>334</v>
      </c>
      <c r="M1250" s="12" t="s">
        <v>334</v>
      </c>
      <c r="N1250" s="12" t="s">
        <v>334</v>
      </c>
      <c r="O1250" s="12" t="s">
        <v>334</v>
      </c>
      <c r="P1250" s="12" t="s">
        <v>334</v>
      </c>
      <c r="Q1250" s="12" t="s">
        <v>334</v>
      </c>
      <c r="R1250" s="12" t="s">
        <v>334</v>
      </c>
      <c r="S1250" s="12" t="s">
        <v>334</v>
      </c>
      <c r="T1250" s="12" t="s">
        <v>334</v>
      </c>
      <c r="U1250" s="12" t="s">
        <v>334</v>
      </c>
      <c r="V1250" s="12" t="s">
        <v>334</v>
      </c>
      <c r="W1250" s="12" t="s">
        <v>334</v>
      </c>
      <c r="X1250" s="12" t="s">
        <v>334</v>
      </c>
      <c r="Y1250" s="13">
        <v>41.9</v>
      </c>
      <c r="Z1250" s="13">
        <v>42.1</v>
      </c>
      <c r="AA1250" s="13">
        <v>42</v>
      </c>
      <c r="AB1250" s="13">
        <v>42.3</v>
      </c>
      <c r="AC1250" s="13">
        <v>42.5</v>
      </c>
      <c r="AD1250" s="13">
        <v>41.5</v>
      </c>
      <c r="AE1250" s="13">
        <v>41.7</v>
      </c>
      <c r="AF1250" s="13">
        <v>41.1</v>
      </c>
      <c r="AG1250" s="13">
        <v>40.6</v>
      </c>
      <c r="AH1250" s="13">
        <v>40.9</v>
      </c>
      <c r="AI1250" s="13">
        <v>41.2</v>
      </c>
      <c r="AJ1250" s="13">
        <v>41.7</v>
      </c>
      <c r="AK1250" s="13">
        <v>41.2</v>
      </c>
      <c r="AL1250" s="13">
        <v>41</v>
      </c>
    </row>
    <row r="1251" spans="1:38" x14ac:dyDescent="0.2">
      <c r="A1251" s="11" t="s">
        <v>332</v>
      </c>
      <c r="B1251" s="12" t="s">
        <v>334</v>
      </c>
      <c r="C1251" s="12" t="s">
        <v>334</v>
      </c>
      <c r="D1251" s="12" t="s">
        <v>334</v>
      </c>
      <c r="E1251" s="12" t="s">
        <v>334</v>
      </c>
      <c r="F1251" s="12" t="s">
        <v>334</v>
      </c>
      <c r="G1251" s="12" t="s">
        <v>334</v>
      </c>
      <c r="H1251" s="12" t="s">
        <v>334</v>
      </c>
      <c r="I1251" s="12" t="s">
        <v>334</v>
      </c>
      <c r="J1251" s="12" t="s">
        <v>334</v>
      </c>
      <c r="K1251" s="12" t="s">
        <v>334</v>
      </c>
      <c r="L1251" s="12" t="s">
        <v>334</v>
      </c>
      <c r="M1251" s="12" t="s">
        <v>334</v>
      </c>
      <c r="N1251" s="12" t="s">
        <v>334</v>
      </c>
      <c r="O1251" s="12" t="s">
        <v>334</v>
      </c>
      <c r="P1251" s="12" t="s">
        <v>334</v>
      </c>
      <c r="Q1251" s="12" t="s">
        <v>334</v>
      </c>
      <c r="R1251" s="12" t="s">
        <v>334</v>
      </c>
      <c r="S1251" s="12" t="s">
        <v>334</v>
      </c>
      <c r="T1251" s="12" t="s">
        <v>334</v>
      </c>
      <c r="U1251" s="12" t="s">
        <v>334</v>
      </c>
      <c r="V1251" s="12" t="s">
        <v>334</v>
      </c>
      <c r="W1251" s="12" t="s">
        <v>334</v>
      </c>
      <c r="X1251" s="12" t="s">
        <v>334</v>
      </c>
      <c r="Y1251" s="12" t="s">
        <v>334</v>
      </c>
      <c r="Z1251" s="12" t="s">
        <v>334</v>
      </c>
      <c r="AA1251" s="12" t="s">
        <v>334</v>
      </c>
      <c r="AB1251" s="12" t="s">
        <v>334</v>
      </c>
      <c r="AC1251" s="13">
        <v>42.1</v>
      </c>
      <c r="AD1251" s="12" t="s">
        <v>334</v>
      </c>
      <c r="AE1251" s="12" t="s">
        <v>334</v>
      </c>
      <c r="AF1251" s="13">
        <v>42.2</v>
      </c>
      <c r="AG1251" s="13">
        <v>42</v>
      </c>
      <c r="AH1251" s="13">
        <v>42.1</v>
      </c>
      <c r="AI1251" s="13">
        <v>42.1</v>
      </c>
      <c r="AJ1251" s="13">
        <v>42.5</v>
      </c>
      <c r="AK1251" s="13">
        <v>41.8</v>
      </c>
      <c r="AL1251" s="13">
        <v>41.9</v>
      </c>
    </row>
    <row r="1252" spans="1:38" x14ac:dyDescent="0.2">
      <c r="A1252" s="11" t="s">
        <v>333</v>
      </c>
      <c r="B1252" s="12" t="s">
        <v>334</v>
      </c>
      <c r="C1252" s="12" t="s">
        <v>334</v>
      </c>
      <c r="D1252" s="12" t="s">
        <v>334</v>
      </c>
      <c r="E1252" s="12" t="s">
        <v>334</v>
      </c>
      <c r="F1252" s="12" t="s">
        <v>334</v>
      </c>
      <c r="G1252" s="12" t="s">
        <v>334</v>
      </c>
      <c r="H1252" s="12" t="s">
        <v>334</v>
      </c>
      <c r="I1252" s="12" t="s">
        <v>334</v>
      </c>
      <c r="J1252" s="12" t="s">
        <v>334</v>
      </c>
      <c r="K1252" s="12" t="s">
        <v>334</v>
      </c>
      <c r="L1252" s="12" t="s">
        <v>334</v>
      </c>
      <c r="M1252" s="12" t="s">
        <v>334</v>
      </c>
      <c r="N1252" s="12" t="s">
        <v>334</v>
      </c>
      <c r="O1252" s="12" t="s">
        <v>334</v>
      </c>
      <c r="P1252" s="12" t="s">
        <v>334</v>
      </c>
      <c r="Q1252" s="12" t="s">
        <v>334</v>
      </c>
      <c r="R1252" s="12" t="s">
        <v>334</v>
      </c>
      <c r="S1252" s="12" t="s">
        <v>334</v>
      </c>
      <c r="T1252" s="12" t="s">
        <v>334</v>
      </c>
      <c r="U1252" s="12" t="s">
        <v>334</v>
      </c>
      <c r="V1252" s="12" t="s">
        <v>334</v>
      </c>
      <c r="W1252" s="12" t="s">
        <v>334</v>
      </c>
      <c r="X1252" s="12" t="s">
        <v>334</v>
      </c>
      <c r="Y1252" s="13">
        <v>50.1</v>
      </c>
      <c r="Z1252" s="13">
        <v>49.8</v>
      </c>
      <c r="AA1252" s="13">
        <v>49.8</v>
      </c>
      <c r="AB1252" s="13">
        <v>49.7</v>
      </c>
      <c r="AC1252" s="13">
        <v>48.7</v>
      </c>
      <c r="AD1252" s="13">
        <v>47.9</v>
      </c>
      <c r="AE1252" s="13">
        <v>46.6</v>
      </c>
      <c r="AF1252" s="13">
        <v>46.7</v>
      </c>
      <c r="AG1252" s="13">
        <v>46.2</v>
      </c>
      <c r="AH1252" s="13">
        <v>45.8</v>
      </c>
      <c r="AI1252" s="13">
        <v>45.1</v>
      </c>
      <c r="AJ1252" s="13">
        <v>45.2</v>
      </c>
      <c r="AK1252" s="13">
        <v>44.9</v>
      </c>
      <c r="AL1252" s="13">
        <v>44.2</v>
      </c>
    </row>
    <row r="1253" spans="1:38" ht="14.25" x14ac:dyDescent="0.2">
      <c r="A1253" s="9"/>
      <c r="B1253" s="9"/>
      <c r="C1253" s="9"/>
      <c r="D1253" s="9"/>
      <c r="E1253" s="9"/>
      <c r="F1253" s="9"/>
      <c r="G1253" s="9"/>
      <c r="H1253" s="9"/>
      <c r="I1253" s="9"/>
      <c r="J1253" s="9"/>
      <c r="K1253" s="9"/>
      <c r="L1253" s="9"/>
      <c r="M1253" s="9"/>
      <c r="N1253" s="9"/>
      <c r="O1253" s="9"/>
      <c r="P1253" s="9"/>
      <c r="Q1253" s="9"/>
      <c r="R1253" s="9"/>
      <c r="S1253" s="9"/>
      <c r="T1253" s="9"/>
      <c r="U1253" s="9"/>
      <c r="V1253" s="9"/>
      <c r="W1253" s="9"/>
      <c r="X1253" s="9"/>
      <c r="Y1253" s="9"/>
      <c r="Z1253" s="9"/>
      <c r="AA1253" s="9"/>
      <c r="AB1253" s="9"/>
      <c r="AC1253" s="9"/>
      <c r="AD1253" s="9"/>
      <c r="AE1253" s="9"/>
      <c r="AF1253" s="9"/>
      <c r="AG1253" s="9"/>
      <c r="AH1253" s="9"/>
      <c r="AI1253" s="9"/>
      <c r="AJ1253" s="9"/>
      <c r="AK1253" s="9"/>
      <c r="AL1253" s="9"/>
    </row>
    <row r="1254" spans="1:38" ht="14.25" x14ac:dyDescent="0.2">
      <c r="A1254" s="8" t="s">
        <v>335</v>
      </c>
      <c r="B1254" s="9"/>
      <c r="C1254" s="9"/>
      <c r="D1254" s="9"/>
      <c r="E1254" s="9"/>
      <c r="F1254" s="9"/>
      <c r="G1254" s="9"/>
      <c r="H1254" s="9"/>
      <c r="I1254" s="9"/>
      <c r="J1254" s="9"/>
      <c r="K1254" s="9"/>
      <c r="L1254" s="9"/>
      <c r="M1254" s="9"/>
      <c r="N1254" s="9"/>
      <c r="O1254" s="9"/>
      <c r="P1254" s="9"/>
      <c r="Q1254" s="9"/>
      <c r="R1254" s="9"/>
      <c r="S1254" s="9"/>
      <c r="T1254" s="9"/>
      <c r="U1254" s="9"/>
      <c r="V1254" s="9"/>
      <c r="W1254" s="9"/>
      <c r="X1254" s="9"/>
      <c r="Y1254" s="9"/>
      <c r="Z1254" s="9"/>
      <c r="AA1254" s="9"/>
      <c r="AB1254" s="9"/>
      <c r="AC1254" s="9"/>
      <c r="AD1254" s="9"/>
      <c r="AE1254" s="9"/>
      <c r="AF1254" s="9"/>
      <c r="AG1254" s="9"/>
      <c r="AH1254" s="9"/>
      <c r="AI1254" s="9"/>
      <c r="AJ1254" s="9"/>
      <c r="AK1254" s="9"/>
      <c r="AL1254" s="9"/>
    </row>
    <row r="1255" spans="1:38" ht="14.25" x14ac:dyDescent="0.2">
      <c r="A1255" s="8" t="s">
        <v>334</v>
      </c>
      <c r="B1255" s="8" t="s">
        <v>336</v>
      </c>
      <c r="C1255" s="9"/>
      <c r="D1255" s="9"/>
      <c r="E1255" s="9"/>
      <c r="F1255" s="9"/>
      <c r="G1255" s="9"/>
      <c r="H1255" s="9"/>
      <c r="I1255" s="9"/>
      <c r="J1255" s="9"/>
      <c r="K1255" s="9"/>
      <c r="L1255" s="9"/>
      <c r="M1255" s="9"/>
      <c r="N1255" s="9"/>
      <c r="O1255" s="9"/>
      <c r="P1255" s="9"/>
      <c r="Q1255" s="9"/>
      <c r="R1255" s="9"/>
      <c r="S1255" s="9"/>
      <c r="T1255" s="9"/>
      <c r="U1255" s="9"/>
      <c r="V1255" s="9"/>
      <c r="W1255" s="9"/>
      <c r="X1255" s="9"/>
      <c r="Y1255" s="9"/>
      <c r="Z1255" s="9"/>
      <c r="AA1255" s="9"/>
      <c r="AB1255" s="9"/>
      <c r="AC1255" s="9"/>
      <c r="AD1255" s="9"/>
      <c r="AE1255" s="9"/>
      <c r="AF1255" s="9"/>
      <c r="AG1255" s="9"/>
      <c r="AH1255" s="9"/>
      <c r="AI1255" s="9"/>
      <c r="AJ1255" s="9"/>
      <c r="AK1255" s="9"/>
      <c r="AL1255" s="9"/>
    </row>
    <row r="1256" spans="1:38" ht="14.25" x14ac:dyDescent="0.2">
      <c r="A1256" s="9"/>
      <c r="B1256" s="9"/>
      <c r="C1256" s="9"/>
      <c r="D1256" s="9"/>
      <c r="E1256" s="9"/>
      <c r="F1256" s="9"/>
      <c r="G1256" s="9"/>
      <c r="H1256" s="9"/>
      <c r="I1256" s="9"/>
      <c r="J1256" s="9"/>
      <c r="K1256" s="9"/>
      <c r="L1256" s="9"/>
      <c r="M1256" s="9"/>
      <c r="N1256" s="9"/>
      <c r="O1256" s="9"/>
      <c r="P1256" s="9"/>
      <c r="Q1256" s="9"/>
      <c r="R1256" s="9"/>
      <c r="S1256" s="9"/>
      <c r="T1256" s="9"/>
      <c r="U1256" s="9"/>
      <c r="V1256" s="9"/>
      <c r="W1256" s="9"/>
      <c r="X1256" s="9"/>
      <c r="Y1256" s="9"/>
      <c r="Z1256" s="9"/>
      <c r="AA1256" s="9"/>
      <c r="AB1256" s="9"/>
      <c r="AC1256" s="9"/>
      <c r="AD1256" s="9"/>
      <c r="AE1256" s="9"/>
      <c r="AF1256" s="9"/>
      <c r="AG1256" s="9"/>
      <c r="AH1256" s="9"/>
      <c r="AI1256" s="9"/>
      <c r="AJ1256" s="9"/>
      <c r="AK1256" s="9"/>
      <c r="AL1256" s="9"/>
    </row>
    <row r="1257" spans="1:38" ht="14.25" x14ac:dyDescent="0.2">
      <c r="A1257" s="8" t="s">
        <v>249</v>
      </c>
      <c r="B1257" s="8" t="s">
        <v>344</v>
      </c>
      <c r="C1257" s="9"/>
      <c r="D1257" s="9"/>
      <c r="E1257" s="9"/>
      <c r="F1257" s="9"/>
      <c r="G1257" s="9"/>
      <c r="H1257" s="9"/>
      <c r="I1257" s="9"/>
      <c r="J1257" s="9"/>
      <c r="K1257" s="9"/>
      <c r="L1257" s="9"/>
      <c r="M1257" s="9"/>
      <c r="N1257" s="9"/>
      <c r="O1257" s="9"/>
      <c r="P1257" s="9"/>
      <c r="Q1257" s="9"/>
      <c r="R1257" s="9"/>
      <c r="S1257" s="9"/>
      <c r="T1257" s="9"/>
      <c r="U1257" s="9"/>
      <c r="V1257" s="9"/>
      <c r="W1257" s="9"/>
      <c r="X1257" s="9"/>
      <c r="Y1257" s="9"/>
      <c r="Z1257" s="9"/>
      <c r="AA1257" s="9"/>
      <c r="AB1257" s="9"/>
      <c r="AC1257" s="9"/>
      <c r="AD1257" s="9"/>
      <c r="AE1257" s="9"/>
      <c r="AF1257" s="9"/>
      <c r="AG1257" s="9"/>
      <c r="AH1257" s="9"/>
      <c r="AI1257" s="9"/>
      <c r="AJ1257" s="9"/>
      <c r="AK1257" s="9"/>
      <c r="AL1257" s="9"/>
    </row>
    <row r="1258" spans="1:38" ht="14.25" x14ac:dyDescent="0.2">
      <c r="A1258" s="8" t="s">
        <v>251</v>
      </c>
      <c r="B1258" s="8" t="s">
        <v>341</v>
      </c>
      <c r="C1258" s="9"/>
      <c r="D1258" s="9"/>
      <c r="E1258" s="9"/>
      <c r="F1258" s="9"/>
      <c r="G1258" s="9"/>
      <c r="H1258" s="9"/>
      <c r="I1258" s="9"/>
      <c r="J1258" s="9"/>
      <c r="K1258" s="9"/>
      <c r="L1258" s="9"/>
      <c r="M1258" s="9"/>
      <c r="N1258" s="9"/>
      <c r="O1258" s="9"/>
      <c r="P1258" s="9"/>
      <c r="Q1258" s="9"/>
      <c r="R1258" s="9"/>
      <c r="S1258" s="9"/>
      <c r="T1258" s="9"/>
      <c r="U1258" s="9"/>
      <c r="V1258" s="9"/>
      <c r="W1258" s="9"/>
      <c r="X1258" s="9"/>
      <c r="Y1258" s="9"/>
      <c r="Z1258" s="9"/>
      <c r="AA1258" s="9"/>
      <c r="AB1258" s="9"/>
      <c r="AC1258" s="9"/>
      <c r="AD1258" s="9"/>
      <c r="AE1258" s="9"/>
      <c r="AF1258" s="9"/>
      <c r="AG1258" s="9"/>
      <c r="AH1258" s="9"/>
      <c r="AI1258" s="9"/>
      <c r="AJ1258" s="9"/>
      <c r="AK1258" s="9"/>
      <c r="AL1258" s="9"/>
    </row>
    <row r="1259" spans="1:38" ht="14.25" x14ac:dyDescent="0.2">
      <c r="A1259" s="8" t="s">
        <v>252</v>
      </c>
      <c r="B1259" s="8" t="s">
        <v>253</v>
      </c>
      <c r="C1259" s="9"/>
      <c r="D1259" s="9"/>
      <c r="E1259" s="9"/>
      <c r="F1259" s="9"/>
      <c r="G1259" s="9"/>
      <c r="H1259" s="9"/>
      <c r="I1259" s="9"/>
      <c r="J1259" s="9"/>
      <c r="K1259" s="9"/>
      <c r="L1259" s="9"/>
      <c r="M1259" s="9"/>
      <c r="N1259" s="9"/>
      <c r="O1259" s="9"/>
      <c r="P1259" s="9"/>
      <c r="Q1259" s="9"/>
      <c r="R1259" s="9"/>
      <c r="S1259" s="9"/>
      <c r="T1259" s="9"/>
      <c r="U1259" s="9"/>
      <c r="V1259" s="9"/>
      <c r="W1259" s="9"/>
      <c r="X1259" s="9"/>
      <c r="Y1259" s="9"/>
      <c r="Z1259" s="9"/>
      <c r="AA1259" s="9"/>
      <c r="AB1259" s="9"/>
      <c r="AC1259" s="9"/>
      <c r="AD1259" s="9"/>
      <c r="AE1259" s="9"/>
      <c r="AF1259" s="9"/>
      <c r="AG1259" s="9"/>
      <c r="AH1259" s="9"/>
      <c r="AI1259" s="9"/>
      <c r="AJ1259" s="9"/>
      <c r="AK1259" s="9"/>
      <c r="AL1259" s="9"/>
    </row>
    <row r="1260" spans="1:38" ht="14.25" x14ac:dyDescent="0.2">
      <c r="A1260" s="8" t="s">
        <v>254</v>
      </c>
      <c r="B1260" s="8" t="s">
        <v>250</v>
      </c>
      <c r="C1260" s="9"/>
      <c r="D1260" s="9"/>
      <c r="E1260" s="9"/>
      <c r="F1260" s="9"/>
      <c r="G1260" s="9"/>
      <c r="H1260" s="9"/>
      <c r="I1260" s="9"/>
      <c r="J1260" s="9"/>
      <c r="K1260" s="9"/>
      <c r="L1260" s="9"/>
      <c r="M1260" s="9"/>
      <c r="N1260" s="9"/>
      <c r="O1260" s="9"/>
      <c r="P1260" s="9"/>
      <c r="Q1260" s="9"/>
      <c r="R1260" s="9"/>
      <c r="S1260" s="9"/>
      <c r="T1260" s="9"/>
      <c r="U1260" s="9"/>
      <c r="V1260" s="9"/>
      <c r="W1260" s="9"/>
      <c r="X1260" s="9"/>
      <c r="Y1260" s="9"/>
      <c r="Z1260" s="9"/>
      <c r="AA1260" s="9"/>
      <c r="AB1260" s="9"/>
      <c r="AC1260" s="9"/>
      <c r="AD1260" s="9"/>
      <c r="AE1260" s="9"/>
      <c r="AF1260" s="9"/>
      <c r="AG1260" s="9"/>
      <c r="AH1260" s="9"/>
      <c r="AI1260" s="9"/>
      <c r="AJ1260" s="9"/>
      <c r="AK1260" s="9"/>
      <c r="AL1260" s="9"/>
    </row>
    <row r="1261" spans="1:38" ht="14.25" x14ac:dyDescent="0.2">
      <c r="A1261" s="8" t="s">
        <v>255</v>
      </c>
      <c r="B1261" s="8" t="s">
        <v>256</v>
      </c>
      <c r="C1261" s="9"/>
      <c r="D1261" s="9"/>
      <c r="E1261" s="9"/>
      <c r="F1261" s="9"/>
      <c r="G1261" s="9"/>
      <c r="H1261" s="9"/>
      <c r="I1261" s="9"/>
      <c r="J1261" s="9"/>
      <c r="K1261" s="9"/>
      <c r="L1261" s="9"/>
      <c r="M1261" s="9"/>
      <c r="N1261" s="9"/>
      <c r="O1261" s="9"/>
      <c r="P1261" s="9"/>
      <c r="Q1261" s="9"/>
      <c r="R1261" s="9"/>
      <c r="S1261" s="9"/>
      <c r="T1261" s="9"/>
      <c r="U1261" s="9"/>
      <c r="V1261" s="9"/>
      <c r="W1261" s="9"/>
      <c r="X1261" s="9"/>
      <c r="Y1261" s="9"/>
      <c r="Z1261" s="9"/>
      <c r="AA1261" s="9"/>
      <c r="AB1261" s="9"/>
      <c r="AC1261" s="9"/>
      <c r="AD1261" s="9"/>
      <c r="AE1261" s="9"/>
      <c r="AF1261" s="9"/>
      <c r="AG1261" s="9"/>
      <c r="AH1261" s="9"/>
      <c r="AI1261" s="9"/>
      <c r="AJ1261" s="9"/>
      <c r="AK1261" s="9"/>
      <c r="AL1261" s="9"/>
    </row>
    <row r="1262" spans="1:38" ht="14.25" x14ac:dyDescent="0.2">
      <c r="A1262" s="9"/>
      <c r="B1262" s="9"/>
      <c r="C1262" s="9"/>
      <c r="D1262" s="9"/>
      <c r="E1262" s="9"/>
      <c r="F1262" s="9"/>
      <c r="G1262" s="9"/>
      <c r="H1262" s="9"/>
      <c r="I1262" s="9"/>
      <c r="J1262" s="9"/>
      <c r="K1262" s="9"/>
      <c r="L1262" s="9"/>
      <c r="M1262" s="9"/>
      <c r="N1262" s="9"/>
      <c r="O1262" s="9"/>
      <c r="P1262" s="9"/>
      <c r="Q1262" s="9"/>
      <c r="R1262" s="9"/>
      <c r="S1262" s="9"/>
      <c r="T1262" s="9"/>
      <c r="U1262" s="9"/>
      <c r="V1262" s="9"/>
      <c r="W1262" s="9"/>
      <c r="X1262" s="9"/>
      <c r="Y1262" s="9"/>
      <c r="Z1262" s="9"/>
      <c r="AA1262" s="9"/>
      <c r="AB1262" s="9"/>
      <c r="AC1262" s="9"/>
      <c r="AD1262" s="9"/>
      <c r="AE1262" s="9"/>
      <c r="AF1262" s="9"/>
      <c r="AG1262" s="9"/>
      <c r="AH1262" s="9"/>
      <c r="AI1262" s="9"/>
      <c r="AJ1262" s="9"/>
      <c r="AK1262" s="9"/>
      <c r="AL1262" s="9"/>
    </row>
    <row r="1263" spans="1:38" x14ac:dyDescent="0.2">
      <c r="A1263" s="11" t="s">
        <v>257</v>
      </c>
      <c r="B1263" s="11" t="s">
        <v>258</v>
      </c>
      <c r="C1263" s="11" t="s">
        <v>259</v>
      </c>
      <c r="D1263" s="11" t="s">
        <v>260</v>
      </c>
      <c r="E1263" s="11" t="s">
        <v>261</v>
      </c>
      <c r="F1263" s="11" t="s">
        <v>262</v>
      </c>
      <c r="G1263" s="11" t="s">
        <v>263</v>
      </c>
      <c r="H1263" s="11" t="s">
        <v>264</v>
      </c>
      <c r="I1263" s="11" t="s">
        <v>265</v>
      </c>
      <c r="J1263" s="11" t="s">
        <v>266</v>
      </c>
      <c r="K1263" s="11" t="s">
        <v>267</v>
      </c>
      <c r="L1263" s="11" t="s">
        <v>268</v>
      </c>
      <c r="M1263" s="11" t="s">
        <v>269</v>
      </c>
      <c r="N1263" s="11" t="s">
        <v>270</v>
      </c>
      <c r="O1263" s="11" t="s">
        <v>271</v>
      </c>
      <c r="P1263" s="11" t="s">
        <v>272</v>
      </c>
      <c r="Q1263" s="11" t="s">
        <v>273</v>
      </c>
      <c r="R1263" s="11" t="s">
        <v>274</v>
      </c>
      <c r="S1263" s="11" t="s">
        <v>275</v>
      </c>
      <c r="T1263" s="11" t="s">
        <v>276</v>
      </c>
      <c r="U1263" s="11" t="s">
        <v>277</v>
      </c>
      <c r="V1263" s="11" t="s">
        <v>278</v>
      </c>
      <c r="W1263" s="11" t="s">
        <v>279</v>
      </c>
      <c r="X1263" s="11" t="s">
        <v>280</v>
      </c>
      <c r="Y1263" s="11" t="s">
        <v>281</v>
      </c>
      <c r="Z1263" s="11" t="s">
        <v>282</v>
      </c>
      <c r="AA1263" s="11" t="s">
        <v>283</v>
      </c>
      <c r="AB1263" s="11" t="s">
        <v>284</v>
      </c>
      <c r="AC1263" s="11" t="s">
        <v>285</v>
      </c>
      <c r="AD1263" s="11" t="s">
        <v>286</v>
      </c>
      <c r="AE1263" s="11" t="s">
        <v>287</v>
      </c>
      <c r="AF1263" s="11" t="s">
        <v>288</v>
      </c>
      <c r="AG1263" s="11" t="s">
        <v>289</v>
      </c>
      <c r="AH1263" s="11" t="s">
        <v>290</v>
      </c>
      <c r="AI1263" s="11" t="s">
        <v>291</v>
      </c>
      <c r="AJ1263" s="11" t="s">
        <v>292</v>
      </c>
      <c r="AK1263" s="11" t="s">
        <v>293</v>
      </c>
      <c r="AL1263" s="11" t="s">
        <v>294</v>
      </c>
    </row>
    <row r="1264" spans="1:38" x14ac:dyDescent="0.2">
      <c r="A1264" s="11" t="s">
        <v>295</v>
      </c>
      <c r="B1264" s="12" t="s">
        <v>334</v>
      </c>
      <c r="C1264" s="12" t="s">
        <v>334</v>
      </c>
      <c r="D1264" s="12" t="s">
        <v>334</v>
      </c>
      <c r="E1264" s="12" t="s">
        <v>334</v>
      </c>
      <c r="F1264" s="12" t="s">
        <v>334</v>
      </c>
      <c r="G1264" s="12" t="s">
        <v>334</v>
      </c>
      <c r="H1264" s="12" t="s">
        <v>334</v>
      </c>
      <c r="I1264" s="12" t="s">
        <v>334</v>
      </c>
      <c r="J1264" s="12" t="s">
        <v>334</v>
      </c>
      <c r="K1264" s="12" t="s">
        <v>334</v>
      </c>
      <c r="L1264" s="12" t="s">
        <v>334</v>
      </c>
      <c r="M1264" s="12" t="s">
        <v>334</v>
      </c>
      <c r="N1264" s="12" t="s">
        <v>334</v>
      </c>
      <c r="O1264" s="12" t="s">
        <v>334</v>
      </c>
      <c r="P1264" s="12" t="s">
        <v>334</v>
      </c>
      <c r="Q1264" s="12" t="s">
        <v>334</v>
      </c>
      <c r="R1264" s="12" t="s">
        <v>334</v>
      </c>
      <c r="S1264" s="12" t="s">
        <v>334</v>
      </c>
      <c r="T1264" s="12" t="s">
        <v>334</v>
      </c>
      <c r="U1264" s="13">
        <v>20.399999999999999</v>
      </c>
      <c r="V1264" s="13">
        <v>20.3</v>
      </c>
      <c r="W1264" s="13">
        <v>19.5</v>
      </c>
      <c r="X1264" s="13">
        <v>19.600000000000001</v>
      </c>
      <c r="Y1264" s="13">
        <v>19.8</v>
      </c>
      <c r="Z1264" s="13">
        <v>19.600000000000001</v>
      </c>
      <c r="AA1264" s="13">
        <v>19.399999999999999</v>
      </c>
      <c r="AB1264" s="13">
        <v>19.7</v>
      </c>
      <c r="AC1264" s="13">
        <v>19.7</v>
      </c>
      <c r="AD1264" s="13">
        <v>19.3</v>
      </c>
      <c r="AE1264" s="13">
        <v>19.2</v>
      </c>
      <c r="AF1264" s="13">
        <v>19.100000000000001</v>
      </c>
      <c r="AG1264" s="13">
        <v>19.100000000000001</v>
      </c>
      <c r="AH1264" s="13">
        <v>19.2</v>
      </c>
      <c r="AI1264" s="13">
        <v>19.3</v>
      </c>
      <c r="AJ1264" s="13">
        <v>19.399999999999999</v>
      </c>
      <c r="AK1264" s="13">
        <v>19.600000000000001</v>
      </c>
      <c r="AL1264" s="13">
        <v>19.7</v>
      </c>
    </row>
    <row r="1265" spans="1:38" x14ac:dyDescent="0.2">
      <c r="A1265" s="11" t="s">
        <v>296</v>
      </c>
      <c r="B1265" s="12" t="s">
        <v>334</v>
      </c>
      <c r="C1265" s="12" t="s">
        <v>334</v>
      </c>
      <c r="D1265" s="12" t="s">
        <v>334</v>
      </c>
      <c r="E1265" s="12" t="s">
        <v>334</v>
      </c>
      <c r="F1265" s="12" t="s">
        <v>334</v>
      </c>
      <c r="G1265" s="12" t="s">
        <v>334</v>
      </c>
      <c r="H1265" s="12" t="s">
        <v>334</v>
      </c>
      <c r="I1265" s="12" t="s">
        <v>334</v>
      </c>
      <c r="J1265" s="12" t="s">
        <v>334</v>
      </c>
      <c r="K1265" s="12" t="s">
        <v>334</v>
      </c>
      <c r="L1265" s="12" t="s">
        <v>334</v>
      </c>
      <c r="M1265" s="12" t="s">
        <v>334</v>
      </c>
      <c r="N1265" s="12" t="s">
        <v>334</v>
      </c>
      <c r="O1265" s="12" t="s">
        <v>334</v>
      </c>
      <c r="P1265" s="12" t="s">
        <v>334</v>
      </c>
      <c r="Q1265" s="12" t="s">
        <v>334</v>
      </c>
      <c r="R1265" s="12" t="s">
        <v>334</v>
      </c>
      <c r="S1265" s="12" t="s">
        <v>334</v>
      </c>
      <c r="T1265" s="12" t="s">
        <v>334</v>
      </c>
      <c r="U1265" s="13">
        <v>19.8</v>
      </c>
      <c r="V1265" s="13">
        <v>19.7</v>
      </c>
      <c r="W1265" s="13">
        <v>19.2</v>
      </c>
      <c r="X1265" s="13">
        <v>19.3</v>
      </c>
      <c r="Y1265" s="13">
        <v>19.5</v>
      </c>
      <c r="Z1265" s="13">
        <v>19.399999999999999</v>
      </c>
      <c r="AA1265" s="13">
        <v>19.2</v>
      </c>
      <c r="AB1265" s="13">
        <v>19.399999999999999</v>
      </c>
      <c r="AC1265" s="13">
        <v>19.5</v>
      </c>
      <c r="AD1265" s="13">
        <v>19.100000000000001</v>
      </c>
      <c r="AE1265" s="13">
        <v>19</v>
      </c>
      <c r="AF1265" s="13">
        <v>19</v>
      </c>
      <c r="AG1265" s="13">
        <v>19</v>
      </c>
      <c r="AH1265" s="13">
        <v>19.100000000000001</v>
      </c>
      <c r="AI1265" s="13">
        <v>19.2</v>
      </c>
      <c r="AJ1265" s="13">
        <v>19.3</v>
      </c>
      <c r="AK1265" s="13">
        <v>19.5</v>
      </c>
      <c r="AL1265" s="13">
        <v>19.600000000000001</v>
      </c>
    </row>
    <row r="1266" spans="1:38" x14ac:dyDescent="0.2">
      <c r="A1266" s="11" t="s">
        <v>297</v>
      </c>
      <c r="B1266" s="12" t="s">
        <v>334</v>
      </c>
      <c r="C1266" s="12" t="s">
        <v>334</v>
      </c>
      <c r="D1266" s="12" t="s">
        <v>334</v>
      </c>
      <c r="E1266" s="12" t="s">
        <v>334</v>
      </c>
      <c r="F1266" s="12" t="s">
        <v>334</v>
      </c>
      <c r="G1266" s="12" t="s">
        <v>334</v>
      </c>
      <c r="H1266" s="12" t="s">
        <v>334</v>
      </c>
      <c r="I1266" s="12" t="s">
        <v>334</v>
      </c>
      <c r="J1266" s="12" t="s">
        <v>334</v>
      </c>
      <c r="K1266" s="12" t="s">
        <v>334</v>
      </c>
      <c r="L1266" s="12" t="s">
        <v>334</v>
      </c>
      <c r="M1266" s="12" t="s">
        <v>334</v>
      </c>
      <c r="N1266" s="13">
        <v>19.600000000000001</v>
      </c>
      <c r="O1266" s="13">
        <v>19.600000000000001</v>
      </c>
      <c r="P1266" s="13">
        <v>19.3</v>
      </c>
      <c r="Q1266" s="13">
        <v>19.100000000000001</v>
      </c>
      <c r="R1266" s="13">
        <v>19</v>
      </c>
      <c r="S1266" s="13">
        <v>19.3</v>
      </c>
      <c r="T1266" s="13">
        <v>19.3</v>
      </c>
      <c r="U1266" s="13">
        <v>19.100000000000001</v>
      </c>
      <c r="V1266" s="13">
        <v>19.100000000000001</v>
      </c>
      <c r="W1266" s="13">
        <v>18.600000000000001</v>
      </c>
      <c r="X1266" s="13">
        <v>18.8</v>
      </c>
      <c r="Y1266" s="13">
        <v>19</v>
      </c>
      <c r="Z1266" s="13">
        <v>18.899999999999999</v>
      </c>
      <c r="AA1266" s="13">
        <v>18.8</v>
      </c>
      <c r="AB1266" s="13">
        <v>19</v>
      </c>
      <c r="AC1266" s="13">
        <v>19.100000000000001</v>
      </c>
      <c r="AD1266" s="13">
        <v>18.7</v>
      </c>
      <c r="AE1266" s="13">
        <v>18.7</v>
      </c>
      <c r="AF1266" s="13">
        <v>18.7</v>
      </c>
      <c r="AG1266" s="13">
        <v>18.8</v>
      </c>
      <c r="AH1266" s="13">
        <v>18.899999999999999</v>
      </c>
      <c r="AI1266" s="13">
        <v>19</v>
      </c>
      <c r="AJ1266" s="13">
        <v>19.2</v>
      </c>
      <c r="AK1266" s="13">
        <v>19.3</v>
      </c>
      <c r="AL1266" s="13">
        <v>19.399999999999999</v>
      </c>
    </row>
    <row r="1267" spans="1:38" x14ac:dyDescent="0.2">
      <c r="A1267" s="11" t="s">
        <v>298</v>
      </c>
      <c r="B1267" s="12" t="s">
        <v>334</v>
      </c>
      <c r="C1267" s="12" t="s">
        <v>334</v>
      </c>
      <c r="D1267" s="12" t="s">
        <v>334</v>
      </c>
      <c r="E1267" s="12" t="s">
        <v>334</v>
      </c>
      <c r="F1267" s="12" t="s">
        <v>334</v>
      </c>
      <c r="G1267" s="12" t="s">
        <v>334</v>
      </c>
      <c r="H1267" s="12" t="s">
        <v>334</v>
      </c>
      <c r="I1267" s="12" t="s">
        <v>334</v>
      </c>
      <c r="J1267" s="12" t="s">
        <v>334</v>
      </c>
      <c r="K1267" s="12" t="s">
        <v>334</v>
      </c>
      <c r="L1267" s="12" t="s">
        <v>334</v>
      </c>
      <c r="M1267" s="12" t="s">
        <v>334</v>
      </c>
      <c r="N1267" s="12" t="s">
        <v>334</v>
      </c>
      <c r="O1267" s="12" t="s">
        <v>334</v>
      </c>
      <c r="P1267" s="12" t="s">
        <v>334</v>
      </c>
      <c r="Q1267" s="12" t="s">
        <v>334</v>
      </c>
      <c r="R1267" s="12" t="s">
        <v>334</v>
      </c>
      <c r="S1267" s="13">
        <v>20.3</v>
      </c>
      <c r="T1267" s="13">
        <v>20.100000000000001</v>
      </c>
      <c r="U1267" s="13">
        <v>20</v>
      </c>
      <c r="V1267" s="13">
        <v>19.899999999999999</v>
      </c>
      <c r="W1267" s="13">
        <v>19</v>
      </c>
      <c r="X1267" s="13">
        <v>19</v>
      </c>
      <c r="Y1267" s="13">
        <v>19.399999999999999</v>
      </c>
      <c r="Z1267" s="13">
        <v>19.2</v>
      </c>
      <c r="AA1267" s="13">
        <v>19.100000000000001</v>
      </c>
      <c r="AB1267" s="13">
        <v>19.3</v>
      </c>
      <c r="AC1267" s="13">
        <v>19.399999999999999</v>
      </c>
      <c r="AD1267" s="13">
        <v>19</v>
      </c>
      <c r="AE1267" s="13">
        <v>18.899999999999999</v>
      </c>
      <c r="AF1267" s="13">
        <v>18.8</v>
      </c>
      <c r="AG1267" s="13">
        <v>18.8</v>
      </c>
      <c r="AH1267" s="13">
        <v>18.899999999999999</v>
      </c>
      <c r="AI1267" s="13">
        <v>19.100000000000001</v>
      </c>
      <c r="AJ1267" s="13">
        <v>19.2</v>
      </c>
      <c r="AK1267" s="13">
        <v>19.399999999999999</v>
      </c>
      <c r="AL1267" s="13">
        <v>19.5</v>
      </c>
    </row>
    <row r="1268" spans="1:38" x14ac:dyDescent="0.2">
      <c r="A1268" s="11" t="s">
        <v>299</v>
      </c>
      <c r="B1268" s="13">
        <v>22.8</v>
      </c>
      <c r="C1268" s="13">
        <v>21.4</v>
      </c>
      <c r="D1268" s="13">
        <v>23</v>
      </c>
      <c r="E1268" s="13">
        <v>20.5</v>
      </c>
      <c r="F1268" s="13">
        <v>20</v>
      </c>
      <c r="G1268" s="13">
        <v>20.2</v>
      </c>
      <c r="H1268" s="13">
        <v>20.9</v>
      </c>
      <c r="I1268" s="13">
        <v>21.8</v>
      </c>
      <c r="J1268" s="13">
        <v>20.8</v>
      </c>
      <c r="K1268" s="13">
        <v>21.3</v>
      </c>
      <c r="L1268" s="13">
        <v>21.2</v>
      </c>
      <c r="M1268" s="13">
        <v>21.4</v>
      </c>
      <c r="N1268" s="13">
        <v>21.7</v>
      </c>
      <c r="O1268" s="13">
        <v>21</v>
      </c>
      <c r="P1268" s="13">
        <v>21.8</v>
      </c>
      <c r="Q1268" s="13">
        <v>21.2</v>
      </c>
      <c r="R1268" s="13">
        <v>21.6</v>
      </c>
      <c r="S1268" s="13">
        <v>22.5</v>
      </c>
      <c r="T1268" s="13">
        <v>22</v>
      </c>
      <c r="U1268" s="13">
        <v>22.3</v>
      </c>
      <c r="V1268" s="13">
        <v>23.4</v>
      </c>
      <c r="W1268" s="13">
        <v>23.7</v>
      </c>
      <c r="X1268" s="13">
        <v>23.4</v>
      </c>
      <c r="Y1268" s="13">
        <v>24</v>
      </c>
      <c r="Z1268" s="13">
        <v>23.8</v>
      </c>
      <c r="AA1268" s="13">
        <v>24.1</v>
      </c>
      <c r="AB1268" s="13">
        <v>24.1</v>
      </c>
      <c r="AC1268" s="13">
        <v>24.3</v>
      </c>
      <c r="AD1268" s="13">
        <v>23.6</v>
      </c>
      <c r="AE1268" s="13">
        <v>23.9</v>
      </c>
      <c r="AF1268" s="13">
        <v>23.9</v>
      </c>
      <c r="AG1268" s="13">
        <v>23.6</v>
      </c>
      <c r="AH1268" s="13">
        <v>23.5</v>
      </c>
      <c r="AI1268" s="13">
        <v>23.8</v>
      </c>
      <c r="AJ1268" s="13">
        <v>26.1</v>
      </c>
      <c r="AK1268" s="13">
        <v>25.7</v>
      </c>
      <c r="AL1268" s="13">
        <v>25.4</v>
      </c>
    </row>
    <row r="1269" spans="1:38" x14ac:dyDescent="0.2">
      <c r="A1269" s="11" t="s">
        <v>300</v>
      </c>
      <c r="B1269" s="12" t="s">
        <v>334</v>
      </c>
      <c r="C1269" s="12" t="s">
        <v>334</v>
      </c>
      <c r="D1269" s="12" t="s">
        <v>334</v>
      </c>
      <c r="E1269" s="12" t="s">
        <v>334</v>
      </c>
      <c r="F1269" s="12" t="s">
        <v>334</v>
      </c>
      <c r="G1269" s="12" t="s">
        <v>334</v>
      </c>
      <c r="H1269" s="12" t="s">
        <v>334</v>
      </c>
      <c r="I1269" s="12" t="s">
        <v>334</v>
      </c>
      <c r="J1269" s="12" t="s">
        <v>334</v>
      </c>
      <c r="K1269" s="12" t="s">
        <v>334</v>
      </c>
      <c r="L1269" s="12" t="s">
        <v>334</v>
      </c>
      <c r="M1269" s="12" t="s">
        <v>334</v>
      </c>
      <c r="N1269" s="12" t="s">
        <v>334</v>
      </c>
      <c r="O1269" s="12" t="s">
        <v>334</v>
      </c>
      <c r="P1269" s="12" t="s">
        <v>334</v>
      </c>
      <c r="Q1269" s="12" t="s">
        <v>334</v>
      </c>
      <c r="R1269" s="12" t="s">
        <v>334</v>
      </c>
      <c r="S1269" s="12" t="s">
        <v>334</v>
      </c>
      <c r="T1269" s="13">
        <v>22.6</v>
      </c>
      <c r="U1269" s="13">
        <v>21.3</v>
      </c>
      <c r="V1269" s="13">
        <v>19.899999999999999</v>
      </c>
      <c r="W1269" s="13">
        <v>21.5</v>
      </c>
      <c r="X1269" s="13">
        <v>20.399999999999999</v>
      </c>
      <c r="Y1269" s="13">
        <v>21.4</v>
      </c>
      <c r="Z1269" s="13">
        <v>21.4</v>
      </c>
      <c r="AA1269" s="13">
        <v>22.8</v>
      </c>
      <c r="AB1269" s="13">
        <v>20.7</v>
      </c>
      <c r="AC1269" s="13">
        <v>20.7</v>
      </c>
      <c r="AD1269" s="13">
        <v>21.1</v>
      </c>
      <c r="AE1269" s="13">
        <v>20.7</v>
      </c>
      <c r="AF1269" s="13">
        <v>20.5</v>
      </c>
      <c r="AG1269" s="13">
        <v>20.5</v>
      </c>
      <c r="AH1269" s="13">
        <v>20.2</v>
      </c>
      <c r="AI1269" s="13">
        <v>19.899999999999999</v>
      </c>
      <c r="AJ1269" s="13">
        <v>20.5</v>
      </c>
      <c r="AK1269" s="13">
        <v>20.399999999999999</v>
      </c>
      <c r="AL1269" s="13">
        <v>20.100000000000001</v>
      </c>
    </row>
    <row r="1270" spans="1:38" x14ac:dyDescent="0.2">
      <c r="A1270" s="11" t="s">
        <v>301</v>
      </c>
      <c r="B1270" s="12" t="s">
        <v>334</v>
      </c>
      <c r="C1270" s="12" t="s">
        <v>334</v>
      </c>
      <c r="D1270" s="12" t="s">
        <v>334</v>
      </c>
      <c r="E1270" s="12" t="s">
        <v>334</v>
      </c>
      <c r="F1270" s="12" t="s">
        <v>334</v>
      </c>
      <c r="G1270" s="12" t="s">
        <v>334</v>
      </c>
      <c r="H1270" s="12" t="s">
        <v>334</v>
      </c>
      <c r="I1270" s="12" t="s">
        <v>334</v>
      </c>
      <c r="J1270" s="12" t="s">
        <v>334</v>
      </c>
      <c r="K1270" s="12" t="s">
        <v>334</v>
      </c>
      <c r="L1270" s="12" t="s">
        <v>334</v>
      </c>
      <c r="M1270" s="12" t="s">
        <v>334</v>
      </c>
      <c r="N1270" s="12" t="s">
        <v>334</v>
      </c>
      <c r="O1270" s="12" t="s">
        <v>334</v>
      </c>
      <c r="P1270" s="13">
        <v>24.6</v>
      </c>
      <c r="Q1270" s="13">
        <v>24.3</v>
      </c>
      <c r="R1270" s="13">
        <v>23.9</v>
      </c>
      <c r="S1270" s="13">
        <v>23.7</v>
      </c>
      <c r="T1270" s="13">
        <v>23.2</v>
      </c>
      <c r="U1270" s="13">
        <v>22.2</v>
      </c>
      <c r="V1270" s="13">
        <v>22.4</v>
      </c>
      <c r="W1270" s="13">
        <v>22.2</v>
      </c>
      <c r="X1270" s="13">
        <v>22.6</v>
      </c>
      <c r="Y1270" s="13">
        <v>21.9</v>
      </c>
      <c r="Z1270" s="13">
        <v>21.4</v>
      </c>
      <c r="AA1270" s="13">
        <v>21.5</v>
      </c>
      <c r="AB1270" s="13">
        <v>20.9</v>
      </c>
      <c r="AC1270" s="13">
        <v>20.6</v>
      </c>
      <c r="AD1270" s="13">
        <v>21</v>
      </c>
      <c r="AE1270" s="13">
        <v>20.8</v>
      </c>
      <c r="AF1270" s="13">
        <v>21.1</v>
      </c>
      <c r="AG1270" s="13">
        <v>20.9</v>
      </c>
      <c r="AH1270" s="13">
        <v>19.8</v>
      </c>
      <c r="AI1270" s="13">
        <v>19.7</v>
      </c>
      <c r="AJ1270" s="13">
        <v>20</v>
      </c>
      <c r="AK1270" s="13">
        <v>20.8</v>
      </c>
      <c r="AL1270" s="13">
        <v>20.8</v>
      </c>
    </row>
    <row r="1271" spans="1:38" x14ac:dyDescent="0.2">
      <c r="A1271" s="11" t="s">
        <v>302</v>
      </c>
      <c r="B1271" s="13">
        <v>16.5</v>
      </c>
      <c r="C1271" s="13">
        <v>12.7</v>
      </c>
      <c r="D1271" s="13">
        <v>13.6</v>
      </c>
      <c r="E1271" s="13">
        <v>13.4</v>
      </c>
      <c r="F1271" s="13">
        <v>14</v>
      </c>
      <c r="G1271" s="13">
        <v>13.7</v>
      </c>
      <c r="H1271" s="13">
        <v>13.2</v>
      </c>
      <c r="I1271" s="13">
        <v>12.7</v>
      </c>
      <c r="J1271" s="13">
        <v>13.4</v>
      </c>
      <c r="K1271" s="13">
        <v>12.9</v>
      </c>
      <c r="L1271" s="13">
        <v>13.1</v>
      </c>
      <c r="M1271" s="13">
        <v>14.6</v>
      </c>
      <c r="N1271" s="13">
        <v>13.5</v>
      </c>
      <c r="O1271" s="13">
        <v>13.6</v>
      </c>
      <c r="P1271" s="13">
        <v>13.7</v>
      </c>
      <c r="Q1271" s="13">
        <v>14</v>
      </c>
      <c r="R1271" s="13">
        <v>13.6</v>
      </c>
      <c r="S1271" s="13">
        <v>13.7</v>
      </c>
      <c r="T1271" s="13">
        <v>15.3</v>
      </c>
      <c r="U1271" s="13">
        <v>14.1</v>
      </c>
      <c r="V1271" s="13">
        <v>13.9</v>
      </c>
      <c r="W1271" s="13">
        <v>14.8</v>
      </c>
      <c r="X1271" s="13">
        <v>14.3</v>
      </c>
      <c r="Y1271" s="13">
        <v>14.8</v>
      </c>
      <c r="Z1271" s="13">
        <v>15.7</v>
      </c>
      <c r="AA1271" s="13">
        <v>15.4</v>
      </c>
      <c r="AB1271" s="13">
        <v>15.3</v>
      </c>
      <c r="AC1271" s="13">
        <v>15.3</v>
      </c>
      <c r="AD1271" s="13">
        <v>14.8</v>
      </c>
      <c r="AE1271" s="13">
        <v>15</v>
      </c>
      <c r="AF1271" s="13">
        <v>15.2</v>
      </c>
      <c r="AG1271" s="13">
        <v>15.3</v>
      </c>
      <c r="AH1271" s="13">
        <v>15</v>
      </c>
      <c r="AI1271" s="13">
        <v>15</v>
      </c>
      <c r="AJ1271" s="13">
        <v>15</v>
      </c>
      <c r="AK1271" s="13">
        <v>15.2</v>
      </c>
      <c r="AL1271" s="13">
        <v>15.5</v>
      </c>
    </row>
    <row r="1272" spans="1:38" x14ac:dyDescent="0.2">
      <c r="A1272" s="11" t="s">
        <v>303</v>
      </c>
      <c r="B1272" s="13">
        <v>21.2</v>
      </c>
      <c r="C1272" s="13">
        <v>24.7</v>
      </c>
      <c r="D1272" s="13">
        <v>18.5</v>
      </c>
      <c r="E1272" s="13">
        <v>18.5</v>
      </c>
      <c r="F1272" s="13">
        <v>19.2</v>
      </c>
      <c r="G1272" s="13">
        <v>19</v>
      </c>
      <c r="H1272" s="13">
        <v>18.8</v>
      </c>
      <c r="I1272" s="13">
        <v>17.100000000000001</v>
      </c>
      <c r="J1272" s="13">
        <v>17.600000000000001</v>
      </c>
      <c r="K1272" s="13">
        <v>17.100000000000001</v>
      </c>
      <c r="L1272" s="13">
        <v>17.7</v>
      </c>
      <c r="M1272" s="13">
        <v>18.5</v>
      </c>
      <c r="N1272" s="13">
        <v>17.7</v>
      </c>
      <c r="O1272" s="13">
        <v>16.3</v>
      </c>
      <c r="P1272" s="13">
        <v>15.9</v>
      </c>
      <c r="Q1272" s="13">
        <v>15.5</v>
      </c>
      <c r="R1272" s="13">
        <v>15.3</v>
      </c>
      <c r="S1272" s="13">
        <v>15.7</v>
      </c>
      <c r="T1272" s="13">
        <v>15.7</v>
      </c>
      <c r="U1272" s="13">
        <v>15.6</v>
      </c>
      <c r="V1272" s="13">
        <v>15.6</v>
      </c>
      <c r="W1272" s="13">
        <v>15.3</v>
      </c>
      <c r="X1272" s="13">
        <v>15.7</v>
      </c>
      <c r="Y1272" s="13">
        <v>17.100000000000001</v>
      </c>
      <c r="Z1272" s="13">
        <v>16.8</v>
      </c>
      <c r="AA1272" s="13">
        <v>16.399999999999999</v>
      </c>
      <c r="AB1272" s="13">
        <v>17</v>
      </c>
      <c r="AC1272" s="13">
        <v>17.3</v>
      </c>
      <c r="AD1272" s="13">
        <v>16.5</v>
      </c>
      <c r="AE1272" s="13">
        <v>16.5</v>
      </c>
      <c r="AF1272" s="13">
        <v>16.5</v>
      </c>
      <c r="AG1272" s="13">
        <v>16.5</v>
      </c>
      <c r="AH1272" s="13">
        <v>16.7</v>
      </c>
      <c r="AI1272" s="13">
        <v>16.7</v>
      </c>
      <c r="AJ1272" s="13">
        <v>16.7</v>
      </c>
      <c r="AK1272" s="13">
        <v>16.8</v>
      </c>
      <c r="AL1272" s="13">
        <v>17</v>
      </c>
    </row>
    <row r="1273" spans="1:38" x14ac:dyDescent="0.2">
      <c r="A1273" s="11" t="s">
        <v>304</v>
      </c>
      <c r="B1273" s="12" t="s">
        <v>334</v>
      </c>
      <c r="C1273" s="12" t="s">
        <v>334</v>
      </c>
      <c r="D1273" s="12" t="s">
        <v>334</v>
      </c>
      <c r="E1273" s="12" t="s">
        <v>334</v>
      </c>
      <c r="F1273" s="12" t="s">
        <v>334</v>
      </c>
      <c r="G1273" s="12" t="s">
        <v>334</v>
      </c>
      <c r="H1273" s="12" t="s">
        <v>334</v>
      </c>
      <c r="I1273" s="12" t="s">
        <v>334</v>
      </c>
      <c r="J1273" s="12" t="s">
        <v>334</v>
      </c>
      <c r="K1273" s="12" t="s">
        <v>334</v>
      </c>
      <c r="L1273" s="12" t="s">
        <v>334</v>
      </c>
      <c r="M1273" s="12" t="s">
        <v>334</v>
      </c>
      <c r="N1273" s="12" t="s">
        <v>334</v>
      </c>
      <c r="O1273" s="12" t="s">
        <v>334</v>
      </c>
      <c r="P1273" s="13">
        <v>23.9</v>
      </c>
      <c r="Q1273" s="13">
        <v>22.1</v>
      </c>
      <c r="R1273" s="13">
        <v>23.3</v>
      </c>
      <c r="S1273" s="13">
        <v>21.4</v>
      </c>
      <c r="T1273" s="13">
        <v>21.4</v>
      </c>
      <c r="U1273" s="13">
        <v>24.2</v>
      </c>
      <c r="V1273" s="13">
        <v>21.2</v>
      </c>
      <c r="W1273" s="13">
        <v>22.4</v>
      </c>
      <c r="X1273" s="13">
        <v>20.9</v>
      </c>
      <c r="Y1273" s="13">
        <v>22</v>
      </c>
      <c r="Z1273" s="13">
        <v>20.8</v>
      </c>
      <c r="AA1273" s="13">
        <v>20</v>
      </c>
      <c r="AB1273" s="13">
        <v>21.2</v>
      </c>
      <c r="AC1273" s="13">
        <v>21.3</v>
      </c>
      <c r="AD1273" s="13">
        <v>19.8</v>
      </c>
      <c r="AE1273" s="13">
        <v>20.2</v>
      </c>
      <c r="AF1273" s="13">
        <v>19.8</v>
      </c>
      <c r="AG1273" s="13">
        <v>20</v>
      </c>
      <c r="AH1273" s="13">
        <v>20.9</v>
      </c>
      <c r="AI1273" s="13">
        <v>20.6</v>
      </c>
      <c r="AJ1273" s="13">
        <v>21</v>
      </c>
      <c r="AK1273" s="13">
        <v>20.9</v>
      </c>
      <c r="AL1273" s="13">
        <v>20.2</v>
      </c>
    </row>
    <row r="1274" spans="1:38" x14ac:dyDescent="0.2">
      <c r="A1274" s="11" t="s">
        <v>305</v>
      </c>
      <c r="B1274" s="13">
        <v>27.1</v>
      </c>
      <c r="C1274" s="13">
        <v>18.399999999999999</v>
      </c>
      <c r="D1274" s="13">
        <v>19.100000000000001</v>
      </c>
      <c r="E1274" s="13">
        <v>20.2</v>
      </c>
      <c r="F1274" s="13">
        <v>19</v>
      </c>
      <c r="G1274" s="13">
        <v>19.600000000000001</v>
      </c>
      <c r="H1274" s="13">
        <v>19.399999999999999</v>
      </c>
      <c r="I1274" s="13">
        <v>19.399999999999999</v>
      </c>
      <c r="J1274" s="13">
        <v>19.2</v>
      </c>
      <c r="K1274" s="13">
        <v>19.8</v>
      </c>
      <c r="L1274" s="13">
        <v>20.5</v>
      </c>
      <c r="M1274" s="13">
        <v>20</v>
      </c>
      <c r="N1274" s="13">
        <v>19.899999999999999</v>
      </c>
      <c r="O1274" s="13">
        <v>20.399999999999999</v>
      </c>
      <c r="P1274" s="13">
        <v>19</v>
      </c>
      <c r="Q1274" s="13">
        <v>19.5</v>
      </c>
      <c r="R1274" s="13">
        <v>19</v>
      </c>
      <c r="S1274" s="13">
        <v>18.899999999999999</v>
      </c>
      <c r="T1274" s="13">
        <v>18.8</v>
      </c>
      <c r="U1274" s="13">
        <v>19.2</v>
      </c>
      <c r="V1274" s="13">
        <v>18.600000000000001</v>
      </c>
      <c r="W1274" s="13">
        <v>18.2</v>
      </c>
      <c r="X1274" s="13">
        <v>18.600000000000001</v>
      </c>
      <c r="Y1274" s="13">
        <v>19.2</v>
      </c>
      <c r="Z1274" s="13">
        <v>19.399999999999999</v>
      </c>
      <c r="AA1274" s="13">
        <v>19.2</v>
      </c>
      <c r="AB1274" s="13">
        <v>19.7</v>
      </c>
      <c r="AC1274" s="13">
        <v>19.3</v>
      </c>
      <c r="AD1274" s="13">
        <v>19.5</v>
      </c>
      <c r="AE1274" s="13">
        <v>20</v>
      </c>
      <c r="AF1274" s="13">
        <v>20</v>
      </c>
      <c r="AG1274" s="13">
        <v>19.899999999999999</v>
      </c>
      <c r="AH1274" s="13">
        <v>19.600000000000001</v>
      </c>
      <c r="AI1274" s="13">
        <v>19.2</v>
      </c>
      <c r="AJ1274" s="13">
        <v>19</v>
      </c>
      <c r="AK1274" s="13">
        <v>19</v>
      </c>
      <c r="AL1274" s="13">
        <v>19.100000000000001</v>
      </c>
    </row>
    <row r="1275" spans="1:38" x14ac:dyDescent="0.2">
      <c r="A1275" s="11" t="s">
        <v>306</v>
      </c>
      <c r="B1275" s="13">
        <v>26.5</v>
      </c>
      <c r="C1275" s="13">
        <v>22</v>
      </c>
      <c r="D1275" s="13">
        <v>22.2</v>
      </c>
      <c r="E1275" s="13">
        <v>23</v>
      </c>
      <c r="F1275" s="13">
        <v>22.3</v>
      </c>
      <c r="G1275" s="13">
        <v>21.9</v>
      </c>
      <c r="H1275" s="13">
        <v>21.6</v>
      </c>
      <c r="I1275" s="13">
        <v>20.9</v>
      </c>
      <c r="J1275" s="13">
        <v>21.7</v>
      </c>
      <c r="K1275" s="13">
        <v>27.5</v>
      </c>
      <c r="L1275" s="13">
        <v>26.2</v>
      </c>
      <c r="M1275" s="13">
        <v>25.4</v>
      </c>
      <c r="N1275" s="13">
        <v>25.6</v>
      </c>
      <c r="O1275" s="13">
        <v>27.6</v>
      </c>
      <c r="P1275" s="13">
        <v>22.9</v>
      </c>
      <c r="Q1275" s="13">
        <v>22.7</v>
      </c>
      <c r="R1275" s="13">
        <v>22.1</v>
      </c>
      <c r="S1275" s="13">
        <v>22.9</v>
      </c>
      <c r="T1275" s="13">
        <v>22.4</v>
      </c>
      <c r="U1275" s="13">
        <v>22.7</v>
      </c>
      <c r="V1275" s="13">
        <v>22.9</v>
      </c>
      <c r="W1275" s="13">
        <v>22</v>
      </c>
      <c r="X1275" s="13">
        <v>22.4</v>
      </c>
      <c r="Y1275" s="13">
        <v>21.7</v>
      </c>
      <c r="Z1275" s="13">
        <v>21.6</v>
      </c>
      <c r="AA1275" s="13">
        <v>21.4</v>
      </c>
      <c r="AB1275" s="13">
        <v>21.5</v>
      </c>
      <c r="AC1275" s="13">
        <v>21.4</v>
      </c>
      <c r="AD1275" s="13">
        <v>20.7</v>
      </c>
      <c r="AE1275" s="13">
        <v>20.7</v>
      </c>
      <c r="AF1275" s="13">
        <v>20.399999999999999</v>
      </c>
      <c r="AG1275" s="13">
        <v>19.899999999999999</v>
      </c>
      <c r="AH1275" s="13">
        <v>20.9</v>
      </c>
      <c r="AI1275" s="13">
        <v>20.7</v>
      </c>
      <c r="AJ1275" s="13">
        <v>20.3</v>
      </c>
      <c r="AK1275" s="13">
        <v>20.7</v>
      </c>
      <c r="AL1275" s="13">
        <v>20.7</v>
      </c>
    </row>
    <row r="1276" spans="1:38" x14ac:dyDescent="0.2">
      <c r="A1276" s="11" t="s">
        <v>307</v>
      </c>
      <c r="B1276" s="12" t="s">
        <v>334</v>
      </c>
      <c r="C1276" s="12" t="s">
        <v>334</v>
      </c>
      <c r="D1276" s="12" t="s">
        <v>334</v>
      </c>
      <c r="E1276" s="12" t="s">
        <v>334</v>
      </c>
      <c r="F1276" s="13">
        <v>20.7</v>
      </c>
      <c r="G1276" s="13">
        <v>19.7</v>
      </c>
      <c r="H1276" s="13">
        <v>19.7</v>
      </c>
      <c r="I1276" s="13">
        <v>19.899999999999999</v>
      </c>
      <c r="J1276" s="13">
        <v>20</v>
      </c>
      <c r="K1276" s="13">
        <v>20.100000000000001</v>
      </c>
      <c r="L1276" s="13">
        <v>20.2</v>
      </c>
      <c r="M1276" s="13">
        <v>19.5</v>
      </c>
      <c r="N1276" s="13">
        <v>19.3</v>
      </c>
      <c r="O1276" s="13">
        <v>19.399999999999999</v>
      </c>
      <c r="P1276" s="13">
        <v>19.2</v>
      </c>
      <c r="Q1276" s="13">
        <v>18.899999999999999</v>
      </c>
      <c r="R1276" s="13">
        <v>19.2</v>
      </c>
      <c r="S1276" s="13">
        <v>19.100000000000001</v>
      </c>
      <c r="T1276" s="13">
        <v>18.899999999999999</v>
      </c>
      <c r="U1276" s="13">
        <v>18.8</v>
      </c>
      <c r="V1276" s="13">
        <v>18.8</v>
      </c>
      <c r="W1276" s="13">
        <v>18.100000000000001</v>
      </c>
      <c r="X1276" s="13">
        <v>19.2</v>
      </c>
      <c r="Y1276" s="13">
        <v>19.100000000000001</v>
      </c>
      <c r="Z1276" s="13">
        <v>18.899999999999999</v>
      </c>
      <c r="AA1276" s="13">
        <v>18.899999999999999</v>
      </c>
      <c r="AB1276" s="13">
        <v>18.399999999999999</v>
      </c>
      <c r="AC1276" s="13">
        <v>18.2</v>
      </c>
      <c r="AD1276" s="13">
        <v>18.5</v>
      </c>
      <c r="AE1276" s="13">
        <v>18.2</v>
      </c>
      <c r="AF1276" s="13">
        <v>18.399999999999999</v>
      </c>
      <c r="AG1276" s="13">
        <v>18.600000000000001</v>
      </c>
      <c r="AH1276" s="13">
        <v>19</v>
      </c>
      <c r="AI1276" s="13">
        <v>18.8</v>
      </c>
      <c r="AJ1276" s="13">
        <v>19</v>
      </c>
      <c r="AK1276" s="13">
        <v>19.2</v>
      </c>
      <c r="AL1276" s="13">
        <v>19.3</v>
      </c>
    </row>
    <row r="1277" spans="1:38" x14ac:dyDescent="0.2">
      <c r="A1277" s="11" t="s">
        <v>308</v>
      </c>
      <c r="B1277" s="13">
        <v>25.4</v>
      </c>
      <c r="C1277" s="13">
        <v>24.9</v>
      </c>
      <c r="D1277" s="13">
        <v>24.3</v>
      </c>
      <c r="E1277" s="13">
        <v>23</v>
      </c>
      <c r="F1277" s="13">
        <v>23.5</v>
      </c>
      <c r="G1277" s="13">
        <v>23.3</v>
      </c>
      <c r="H1277" s="13">
        <v>23.5</v>
      </c>
      <c r="I1277" s="13">
        <v>22.8</v>
      </c>
      <c r="J1277" s="13">
        <v>22.8</v>
      </c>
      <c r="K1277" s="13">
        <v>22.7</v>
      </c>
      <c r="L1277" s="13">
        <v>23</v>
      </c>
      <c r="M1277" s="13">
        <v>22.6</v>
      </c>
      <c r="N1277" s="13">
        <v>23</v>
      </c>
      <c r="O1277" s="13">
        <v>22.8</v>
      </c>
      <c r="P1277" s="13">
        <v>22.5</v>
      </c>
      <c r="Q1277" s="13">
        <v>23.4</v>
      </c>
      <c r="R1277" s="13">
        <v>23.3</v>
      </c>
      <c r="S1277" s="13">
        <v>23.2</v>
      </c>
      <c r="T1277" s="13">
        <v>23.1</v>
      </c>
      <c r="U1277" s="13">
        <v>22.9</v>
      </c>
      <c r="V1277" s="13">
        <v>23.5</v>
      </c>
      <c r="W1277" s="13">
        <v>23.3</v>
      </c>
      <c r="X1277" s="13">
        <v>22.8</v>
      </c>
      <c r="Y1277" s="13">
        <v>22.8</v>
      </c>
      <c r="Z1277" s="13">
        <v>22.4</v>
      </c>
      <c r="AA1277" s="13">
        <v>22.3</v>
      </c>
      <c r="AB1277" s="13">
        <v>22.3</v>
      </c>
      <c r="AC1277" s="13">
        <v>21.9</v>
      </c>
      <c r="AD1277" s="13">
        <v>21.8</v>
      </c>
      <c r="AE1277" s="13">
        <v>21.4</v>
      </c>
      <c r="AF1277" s="13">
        <v>21.4</v>
      </c>
      <c r="AG1277" s="13">
        <v>21.3</v>
      </c>
      <c r="AH1277" s="13">
        <v>21.3</v>
      </c>
      <c r="AI1277" s="13">
        <v>21.4</v>
      </c>
      <c r="AJ1277" s="13">
        <v>21.7</v>
      </c>
      <c r="AK1277" s="13">
        <v>21.7</v>
      </c>
      <c r="AL1277" s="13">
        <v>21.8</v>
      </c>
    </row>
    <row r="1278" spans="1:38" x14ac:dyDescent="0.2">
      <c r="A1278" s="11" t="s">
        <v>309</v>
      </c>
      <c r="B1278" s="12" t="s">
        <v>334</v>
      </c>
      <c r="C1278" s="12" t="s">
        <v>334</v>
      </c>
      <c r="D1278" s="12" t="s">
        <v>334</v>
      </c>
      <c r="E1278" s="12" t="s">
        <v>334</v>
      </c>
      <c r="F1278" s="12" t="s">
        <v>334</v>
      </c>
      <c r="G1278" s="12" t="s">
        <v>334</v>
      </c>
      <c r="H1278" s="12" t="s">
        <v>334</v>
      </c>
      <c r="I1278" s="12" t="s">
        <v>334</v>
      </c>
      <c r="J1278" s="12" t="s">
        <v>334</v>
      </c>
      <c r="K1278" s="12" t="s">
        <v>334</v>
      </c>
      <c r="L1278" s="12" t="s">
        <v>334</v>
      </c>
      <c r="M1278" s="12" t="s">
        <v>334</v>
      </c>
      <c r="N1278" s="12" t="s">
        <v>334</v>
      </c>
      <c r="O1278" s="12" t="s">
        <v>334</v>
      </c>
      <c r="P1278" s="12" t="s">
        <v>334</v>
      </c>
      <c r="Q1278" s="12" t="s">
        <v>334</v>
      </c>
      <c r="R1278" s="12" t="s">
        <v>334</v>
      </c>
      <c r="S1278" s="12" t="s">
        <v>334</v>
      </c>
      <c r="T1278" s="12" t="s">
        <v>334</v>
      </c>
      <c r="U1278" s="13">
        <v>21.8</v>
      </c>
      <c r="V1278" s="13">
        <v>21.8</v>
      </c>
      <c r="W1278" s="13">
        <v>22.2</v>
      </c>
      <c r="X1278" s="13">
        <v>22.4</v>
      </c>
      <c r="Y1278" s="13">
        <v>22.6</v>
      </c>
      <c r="Z1278" s="13">
        <v>21</v>
      </c>
      <c r="AA1278" s="13">
        <v>21.8</v>
      </c>
      <c r="AB1278" s="13">
        <v>22.8</v>
      </c>
      <c r="AC1278" s="13">
        <v>23</v>
      </c>
      <c r="AD1278" s="13">
        <v>22.6</v>
      </c>
      <c r="AE1278" s="13">
        <v>21.5</v>
      </c>
      <c r="AF1278" s="13">
        <v>20.6</v>
      </c>
      <c r="AG1278" s="13">
        <v>21.2</v>
      </c>
      <c r="AH1278" s="13">
        <v>20.100000000000001</v>
      </c>
      <c r="AI1278" s="13">
        <v>20</v>
      </c>
      <c r="AJ1278" s="13">
        <v>20.9</v>
      </c>
      <c r="AK1278" s="13">
        <v>20.3</v>
      </c>
      <c r="AL1278" s="13">
        <v>20.8</v>
      </c>
    </row>
    <row r="1279" spans="1:38" x14ac:dyDescent="0.2">
      <c r="A1279" s="11" t="s">
        <v>310</v>
      </c>
      <c r="B1279" s="13">
        <v>22.7</v>
      </c>
      <c r="C1279" s="13">
        <v>28.8</v>
      </c>
      <c r="D1279" s="13">
        <v>30.1</v>
      </c>
      <c r="E1279" s="13">
        <v>28.5</v>
      </c>
      <c r="F1279" s="13">
        <v>29</v>
      </c>
      <c r="G1279" s="13">
        <v>28.9</v>
      </c>
      <c r="H1279" s="13">
        <v>28</v>
      </c>
      <c r="I1279" s="13">
        <v>28.3</v>
      </c>
      <c r="J1279" s="13">
        <v>29</v>
      </c>
      <c r="K1279" s="13">
        <v>30</v>
      </c>
      <c r="L1279" s="13">
        <v>29.2</v>
      </c>
      <c r="M1279" s="13">
        <v>29.4</v>
      </c>
      <c r="N1279" s="13">
        <v>29.2</v>
      </c>
      <c r="O1279" s="13">
        <v>29</v>
      </c>
      <c r="P1279" s="13">
        <v>27.7</v>
      </c>
      <c r="Q1279" s="13">
        <v>27.9</v>
      </c>
      <c r="R1279" s="13">
        <v>26.7</v>
      </c>
      <c r="S1279" s="13">
        <v>27.2</v>
      </c>
      <c r="T1279" s="13">
        <v>27.3</v>
      </c>
      <c r="U1279" s="13">
        <v>27.7</v>
      </c>
      <c r="V1279" s="13">
        <v>26.3</v>
      </c>
      <c r="W1279" s="13">
        <v>20.3</v>
      </c>
      <c r="X1279" s="13">
        <v>20.6</v>
      </c>
      <c r="Y1279" s="13">
        <v>21.3</v>
      </c>
      <c r="Z1279" s="13">
        <v>21.4</v>
      </c>
      <c r="AA1279" s="13">
        <v>21.2</v>
      </c>
      <c r="AB1279" s="13">
        <v>21.5</v>
      </c>
      <c r="AC1279" s="13">
        <v>21.6</v>
      </c>
      <c r="AD1279" s="13">
        <v>21.5</v>
      </c>
      <c r="AE1279" s="13">
        <v>21.4</v>
      </c>
      <c r="AF1279" s="13">
        <v>21.1</v>
      </c>
      <c r="AG1279" s="13">
        <v>21.2</v>
      </c>
      <c r="AH1279" s="13">
        <v>21.2</v>
      </c>
      <c r="AI1279" s="13">
        <v>21.5</v>
      </c>
      <c r="AJ1279" s="13">
        <v>21.9</v>
      </c>
      <c r="AK1279" s="13">
        <v>22</v>
      </c>
      <c r="AL1279" s="13">
        <v>22.2</v>
      </c>
    </row>
    <row r="1280" spans="1:38" x14ac:dyDescent="0.2">
      <c r="A1280" s="11" t="s">
        <v>311</v>
      </c>
      <c r="B1280" s="12" t="s">
        <v>334</v>
      </c>
      <c r="C1280" s="12" t="s">
        <v>334</v>
      </c>
      <c r="D1280" s="12" t="s">
        <v>334</v>
      </c>
      <c r="E1280" s="12" t="s">
        <v>334</v>
      </c>
      <c r="F1280" s="12" t="s">
        <v>334</v>
      </c>
      <c r="G1280" s="12" t="s">
        <v>334</v>
      </c>
      <c r="H1280" s="12" t="s">
        <v>334</v>
      </c>
      <c r="I1280" s="12" t="s">
        <v>334</v>
      </c>
      <c r="J1280" s="12" t="s">
        <v>334</v>
      </c>
      <c r="K1280" s="12" t="s">
        <v>334</v>
      </c>
      <c r="L1280" s="12" t="s">
        <v>334</v>
      </c>
      <c r="M1280" s="12" t="s">
        <v>334</v>
      </c>
      <c r="N1280" s="12" t="s">
        <v>334</v>
      </c>
      <c r="O1280" s="12" t="s">
        <v>334</v>
      </c>
      <c r="P1280" s="12" t="s">
        <v>334</v>
      </c>
      <c r="Q1280" s="12" t="s">
        <v>334</v>
      </c>
      <c r="R1280" s="13">
        <v>22.3</v>
      </c>
      <c r="S1280" s="13">
        <v>21.1</v>
      </c>
      <c r="T1280" s="13">
        <v>20.7</v>
      </c>
      <c r="U1280" s="13">
        <v>20.9</v>
      </c>
      <c r="V1280" s="13">
        <v>18.899999999999999</v>
      </c>
      <c r="W1280" s="13">
        <v>20.2</v>
      </c>
      <c r="X1280" s="13">
        <v>21</v>
      </c>
      <c r="Y1280" s="13">
        <v>20.8</v>
      </c>
      <c r="Z1280" s="13">
        <v>19.899999999999999</v>
      </c>
      <c r="AA1280" s="13">
        <v>20.9</v>
      </c>
      <c r="AB1280" s="13">
        <v>21.2</v>
      </c>
      <c r="AC1280" s="13">
        <v>19.7</v>
      </c>
      <c r="AD1280" s="13">
        <v>20.100000000000001</v>
      </c>
      <c r="AE1280" s="13">
        <v>20</v>
      </c>
      <c r="AF1280" s="13">
        <v>20.3</v>
      </c>
      <c r="AG1280" s="13">
        <v>20.7</v>
      </c>
      <c r="AH1280" s="13">
        <v>20.2</v>
      </c>
      <c r="AI1280" s="13">
        <v>19.2</v>
      </c>
      <c r="AJ1280" s="13">
        <v>19.5</v>
      </c>
      <c r="AK1280" s="13">
        <v>19.600000000000001</v>
      </c>
      <c r="AL1280" s="13">
        <v>19.7</v>
      </c>
    </row>
    <row r="1281" spans="1:38" x14ac:dyDescent="0.2">
      <c r="A1281" s="11" t="s">
        <v>312</v>
      </c>
      <c r="B1281" s="12" t="s">
        <v>334</v>
      </c>
      <c r="C1281" s="12" t="s">
        <v>334</v>
      </c>
      <c r="D1281" s="12" t="s">
        <v>334</v>
      </c>
      <c r="E1281" s="12" t="s">
        <v>334</v>
      </c>
      <c r="F1281" s="12" t="s">
        <v>334</v>
      </c>
      <c r="G1281" s="12" t="s">
        <v>334</v>
      </c>
      <c r="H1281" s="12" t="s">
        <v>334</v>
      </c>
      <c r="I1281" s="12" t="s">
        <v>334</v>
      </c>
      <c r="J1281" s="12" t="s">
        <v>334</v>
      </c>
      <c r="K1281" s="12" t="s">
        <v>334</v>
      </c>
      <c r="L1281" s="12" t="s">
        <v>334</v>
      </c>
      <c r="M1281" s="12" t="s">
        <v>334</v>
      </c>
      <c r="N1281" s="12" t="s">
        <v>334</v>
      </c>
      <c r="O1281" s="12" t="s">
        <v>334</v>
      </c>
      <c r="P1281" s="12" t="s">
        <v>334</v>
      </c>
      <c r="Q1281" s="13">
        <v>25</v>
      </c>
      <c r="R1281" s="13">
        <v>26.1</v>
      </c>
      <c r="S1281" s="13">
        <v>25.6</v>
      </c>
      <c r="T1281" s="13">
        <v>23.9</v>
      </c>
      <c r="U1281" s="13">
        <v>25.6</v>
      </c>
      <c r="V1281" s="13">
        <v>26.5</v>
      </c>
      <c r="W1281" s="13">
        <v>23.5</v>
      </c>
      <c r="X1281" s="13">
        <v>23.9</v>
      </c>
      <c r="Y1281" s="13">
        <v>23.4</v>
      </c>
      <c r="Z1281" s="13">
        <v>22.9</v>
      </c>
      <c r="AA1281" s="13">
        <v>22.2</v>
      </c>
      <c r="AB1281" s="13">
        <v>22.8</v>
      </c>
      <c r="AC1281" s="13">
        <v>22.2</v>
      </c>
      <c r="AD1281" s="13">
        <v>21.9</v>
      </c>
      <c r="AE1281" s="13">
        <v>21.3</v>
      </c>
      <c r="AF1281" s="13">
        <v>21.1</v>
      </c>
      <c r="AG1281" s="13">
        <v>21.4</v>
      </c>
      <c r="AH1281" s="13">
        <v>20.399999999999999</v>
      </c>
      <c r="AI1281" s="13">
        <v>21.2</v>
      </c>
      <c r="AJ1281" s="13">
        <v>21</v>
      </c>
      <c r="AK1281" s="13">
        <v>21.5</v>
      </c>
      <c r="AL1281" s="13">
        <v>21</v>
      </c>
    </row>
    <row r="1282" spans="1:38" x14ac:dyDescent="0.2">
      <c r="A1282" s="11" t="s">
        <v>313</v>
      </c>
      <c r="B1282" s="12" t="s">
        <v>334</v>
      </c>
      <c r="C1282" s="12" t="s">
        <v>334</v>
      </c>
      <c r="D1282" s="12" t="s">
        <v>334</v>
      </c>
      <c r="E1282" s="12" t="s">
        <v>334</v>
      </c>
      <c r="F1282" s="12" t="s">
        <v>334</v>
      </c>
      <c r="G1282" s="12" t="s">
        <v>334</v>
      </c>
      <c r="H1282" s="12" t="s">
        <v>334</v>
      </c>
      <c r="I1282" s="12" t="s">
        <v>334</v>
      </c>
      <c r="J1282" s="12" t="s">
        <v>334</v>
      </c>
      <c r="K1282" s="12" t="s">
        <v>334</v>
      </c>
      <c r="L1282" s="12" t="s">
        <v>334</v>
      </c>
      <c r="M1282" s="12" t="s">
        <v>334</v>
      </c>
      <c r="N1282" s="12" t="s">
        <v>334</v>
      </c>
      <c r="O1282" s="12" t="s">
        <v>334</v>
      </c>
      <c r="P1282" s="12" t="s">
        <v>334</v>
      </c>
      <c r="Q1282" s="13">
        <v>22.6</v>
      </c>
      <c r="R1282" s="12" t="s">
        <v>334</v>
      </c>
      <c r="S1282" s="13">
        <v>23.7</v>
      </c>
      <c r="T1282" s="13">
        <v>23.8</v>
      </c>
      <c r="U1282" s="13">
        <v>22.2</v>
      </c>
      <c r="V1282" s="13">
        <v>21.9</v>
      </c>
      <c r="W1282" s="13">
        <v>24</v>
      </c>
      <c r="X1282" s="13">
        <v>22.7</v>
      </c>
      <c r="Y1282" s="13">
        <v>23.2</v>
      </c>
      <c r="Z1282" s="13">
        <v>22.9</v>
      </c>
      <c r="AA1282" s="13">
        <v>21.9</v>
      </c>
      <c r="AB1282" s="13">
        <v>22.2</v>
      </c>
      <c r="AC1282" s="13">
        <v>22.3</v>
      </c>
      <c r="AD1282" s="13">
        <v>21.4</v>
      </c>
      <c r="AE1282" s="13">
        <v>20.399999999999999</v>
      </c>
      <c r="AF1282" s="13">
        <v>20.3</v>
      </c>
      <c r="AG1282" s="13">
        <v>20.2</v>
      </c>
      <c r="AH1282" s="13">
        <v>20.6</v>
      </c>
      <c r="AI1282" s="13">
        <v>20.6</v>
      </c>
      <c r="AJ1282" s="13">
        <v>20.100000000000001</v>
      </c>
      <c r="AK1282" s="13">
        <v>20.3</v>
      </c>
      <c r="AL1282" s="13">
        <v>20.7</v>
      </c>
    </row>
    <row r="1283" spans="1:38" x14ac:dyDescent="0.2">
      <c r="A1283" s="11" t="s">
        <v>314</v>
      </c>
      <c r="B1283" s="13">
        <v>29.5</v>
      </c>
      <c r="C1283" s="13">
        <v>27.7</v>
      </c>
      <c r="D1283" s="13">
        <v>33.700000000000003</v>
      </c>
      <c r="E1283" s="13">
        <v>35.200000000000003</v>
      </c>
      <c r="F1283" s="13">
        <v>32.5</v>
      </c>
      <c r="G1283" s="13">
        <v>34.1</v>
      </c>
      <c r="H1283" s="13">
        <v>32.6</v>
      </c>
      <c r="I1283" s="13">
        <v>32.5</v>
      </c>
      <c r="J1283" s="13">
        <v>30.8</v>
      </c>
      <c r="K1283" s="13">
        <v>26.3</v>
      </c>
      <c r="L1283" s="13">
        <v>28.6</v>
      </c>
      <c r="M1283" s="13">
        <v>29.4</v>
      </c>
      <c r="N1283" s="13">
        <v>27.9</v>
      </c>
      <c r="O1283" s="13">
        <v>29.6</v>
      </c>
      <c r="P1283" s="13">
        <v>25.1</v>
      </c>
      <c r="Q1283" s="13">
        <v>23.5</v>
      </c>
      <c r="R1283" s="13">
        <v>27.5</v>
      </c>
      <c r="S1283" s="13">
        <v>25.5</v>
      </c>
      <c r="T1283" s="13">
        <v>25.9</v>
      </c>
      <c r="U1283" s="13">
        <v>24</v>
      </c>
      <c r="V1283" s="13">
        <v>22.6</v>
      </c>
      <c r="W1283" s="13">
        <v>23</v>
      </c>
      <c r="X1283" s="13">
        <v>23.5</v>
      </c>
      <c r="Y1283" s="13">
        <v>24.5</v>
      </c>
      <c r="Z1283" s="13">
        <v>25.7</v>
      </c>
      <c r="AA1283" s="13">
        <v>24.7</v>
      </c>
      <c r="AB1283" s="13">
        <v>17.7</v>
      </c>
      <c r="AC1283" s="13">
        <v>18.600000000000001</v>
      </c>
      <c r="AD1283" s="13">
        <v>20.6</v>
      </c>
      <c r="AE1283" s="13">
        <v>19.100000000000001</v>
      </c>
      <c r="AF1283" s="13">
        <v>18.8</v>
      </c>
      <c r="AG1283" s="13">
        <v>19.5</v>
      </c>
      <c r="AH1283" s="13">
        <v>18.899999999999999</v>
      </c>
      <c r="AI1283" s="13">
        <v>19</v>
      </c>
      <c r="AJ1283" s="13">
        <v>19.7</v>
      </c>
      <c r="AK1283" s="13">
        <v>19.3</v>
      </c>
      <c r="AL1283" s="13">
        <v>22.1</v>
      </c>
    </row>
    <row r="1284" spans="1:38" x14ac:dyDescent="0.2">
      <c r="A1284" s="11" t="s">
        <v>315</v>
      </c>
      <c r="B1284" s="12" t="s">
        <v>334</v>
      </c>
      <c r="C1284" s="12" t="s">
        <v>334</v>
      </c>
      <c r="D1284" s="12" t="s">
        <v>334</v>
      </c>
      <c r="E1284" s="12" t="s">
        <v>334</v>
      </c>
      <c r="F1284" s="12" t="s">
        <v>334</v>
      </c>
      <c r="G1284" s="12" t="s">
        <v>334</v>
      </c>
      <c r="H1284" s="12" t="s">
        <v>334</v>
      </c>
      <c r="I1284" s="12" t="s">
        <v>334</v>
      </c>
      <c r="J1284" s="12" t="s">
        <v>334</v>
      </c>
      <c r="K1284" s="12" t="s">
        <v>334</v>
      </c>
      <c r="L1284" s="12" t="s">
        <v>334</v>
      </c>
      <c r="M1284" s="12" t="s">
        <v>334</v>
      </c>
      <c r="N1284" s="12" t="s">
        <v>334</v>
      </c>
      <c r="O1284" s="13">
        <v>23.1</v>
      </c>
      <c r="P1284" s="13">
        <v>24.7</v>
      </c>
      <c r="Q1284" s="13">
        <v>23.6</v>
      </c>
      <c r="R1284" s="13">
        <v>22.7</v>
      </c>
      <c r="S1284" s="13">
        <v>23.3</v>
      </c>
      <c r="T1284" s="13">
        <v>23.8</v>
      </c>
      <c r="U1284" s="13">
        <v>23.9</v>
      </c>
      <c r="V1284" s="13">
        <v>23.7</v>
      </c>
      <c r="W1284" s="13">
        <v>23.1</v>
      </c>
      <c r="X1284" s="13">
        <v>23</v>
      </c>
      <c r="Y1284" s="13">
        <v>24.3</v>
      </c>
      <c r="Z1284" s="13">
        <v>23.8</v>
      </c>
      <c r="AA1284" s="13">
        <v>24.2</v>
      </c>
      <c r="AB1284" s="13">
        <v>24.2</v>
      </c>
      <c r="AC1284" s="13">
        <v>24.2</v>
      </c>
      <c r="AD1284" s="13">
        <v>23.1</v>
      </c>
      <c r="AE1284" s="13">
        <v>23.8</v>
      </c>
      <c r="AF1284" s="13">
        <v>23.2</v>
      </c>
      <c r="AG1284" s="13">
        <v>22.7</v>
      </c>
      <c r="AH1284" s="13">
        <v>22.5</v>
      </c>
      <c r="AI1284" s="13">
        <v>21.7</v>
      </c>
      <c r="AJ1284" s="13">
        <v>21.8</v>
      </c>
      <c r="AK1284" s="13">
        <v>21.7</v>
      </c>
      <c r="AL1284" s="13">
        <v>21.5</v>
      </c>
    </row>
    <row r="1285" spans="1:38" x14ac:dyDescent="0.2">
      <c r="A1285" s="11" t="s">
        <v>316</v>
      </c>
      <c r="B1285" s="12" t="s">
        <v>334</v>
      </c>
      <c r="C1285" s="12" t="s">
        <v>334</v>
      </c>
      <c r="D1285" s="12" t="s">
        <v>334</v>
      </c>
      <c r="E1285" s="12" t="s">
        <v>334</v>
      </c>
      <c r="F1285" s="12" t="s">
        <v>334</v>
      </c>
      <c r="G1285" s="12" t="s">
        <v>334</v>
      </c>
      <c r="H1285" s="12" t="s">
        <v>334</v>
      </c>
      <c r="I1285" s="12" t="s">
        <v>334</v>
      </c>
      <c r="J1285" s="12" t="s">
        <v>334</v>
      </c>
      <c r="K1285" s="12" t="s">
        <v>334</v>
      </c>
      <c r="L1285" s="12" t="s">
        <v>334</v>
      </c>
      <c r="M1285" s="12" t="s">
        <v>334</v>
      </c>
      <c r="N1285" s="12" t="s">
        <v>334</v>
      </c>
      <c r="O1285" s="12" t="s">
        <v>334</v>
      </c>
      <c r="P1285" s="12" t="s">
        <v>334</v>
      </c>
      <c r="Q1285" s="12" t="s">
        <v>334</v>
      </c>
      <c r="R1285" s="12" t="s">
        <v>334</v>
      </c>
      <c r="S1285" s="13">
        <v>21.8</v>
      </c>
      <c r="T1285" s="13">
        <v>24</v>
      </c>
      <c r="U1285" s="13">
        <v>23.7</v>
      </c>
      <c r="V1285" s="13">
        <v>24.2</v>
      </c>
      <c r="W1285" s="13">
        <v>21.3</v>
      </c>
      <c r="X1285" s="13">
        <v>19.8</v>
      </c>
      <c r="Y1285" s="13">
        <v>20.7</v>
      </c>
      <c r="Z1285" s="13">
        <v>21.1</v>
      </c>
      <c r="AA1285" s="13">
        <v>22</v>
      </c>
      <c r="AB1285" s="13">
        <v>21.5</v>
      </c>
      <c r="AC1285" s="13">
        <v>20.8</v>
      </c>
      <c r="AD1285" s="13">
        <v>20.100000000000001</v>
      </c>
      <c r="AE1285" s="13">
        <v>21.6</v>
      </c>
      <c r="AF1285" s="13">
        <v>21.1</v>
      </c>
      <c r="AG1285" s="13">
        <v>21.9</v>
      </c>
      <c r="AH1285" s="13">
        <v>22.5</v>
      </c>
      <c r="AI1285" s="13">
        <v>22</v>
      </c>
      <c r="AJ1285" s="13">
        <v>23.7</v>
      </c>
      <c r="AK1285" s="13">
        <v>22.3</v>
      </c>
      <c r="AL1285" s="13">
        <v>21.3</v>
      </c>
    </row>
    <row r="1286" spans="1:38" x14ac:dyDescent="0.2">
      <c r="A1286" s="11" t="s">
        <v>317</v>
      </c>
      <c r="B1286" s="13">
        <v>20.9</v>
      </c>
      <c r="C1286" s="12" t="s">
        <v>334</v>
      </c>
      <c r="D1286" s="13">
        <v>20.9</v>
      </c>
      <c r="E1286" s="12" t="s">
        <v>334</v>
      </c>
      <c r="F1286" s="13">
        <v>16.7</v>
      </c>
      <c r="G1286" s="13">
        <v>16.5</v>
      </c>
      <c r="H1286" s="13">
        <v>16.100000000000001</v>
      </c>
      <c r="I1286" s="13">
        <v>15.3</v>
      </c>
      <c r="J1286" s="13">
        <v>15.8</v>
      </c>
      <c r="K1286" s="13">
        <v>17.600000000000001</v>
      </c>
      <c r="L1286" s="13">
        <v>18</v>
      </c>
      <c r="M1286" s="13">
        <v>18.399999999999999</v>
      </c>
      <c r="N1286" s="13">
        <v>18.2</v>
      </c>
      <c r="O1286" s="13">
        <v>19</v>
      </c>
      <c r="P1286" s="13">
        <v>19</v>
      </c>
      <c r="Q1286" s="13">
        <v>18.5</v>
      </c>
      <c r="R1286" s="13">
        <v>19</v>
      </c>
      <c r="S1286" s="13">
        <v>18.899999999999999</v>
      </c>
      <c r="T1286" s="13">
        <v>18.899999999999999</v>
      </c>
      <c r="U1286" s="13">
        <v>18.899999999999999</v>
      </c>
      <c r="V1286" s="13">
        <v>19.2</v>
      </c>
      <c r="W1286" s="13">
        <v>19</v>
      </c>
      <c r="X1286" s="13">
        <v>19.3</v>
      </c>
      <c r="Y1286" s="13">
        <v>19.5</v>
      </c>
      <c r="Z1286" s="13">
        <v>19.100000000000001</v>
      </c>
      <c r="AA1286" s="13">
        <v>19.3</v>
      </c>
      <c r="AB1286" s="13">
        <v>19.3</v>
      </c>
      <c r="AC1286" s="13">
        <v>19.399999999999999</v>
      </c>
      <c r="AD1286" s="13">
        <v>19.3</v>
      </c>
      <c r="AE1286" s="13">
        <v>19</v>
      </c>
      <c r="AF1286" s="13">
        <v>18.5</v>
      </c>
      <c r="AG1286" s="13">
        <v>18.600000000000001</v>
      </c>
      <c r="AH1286" s="13">
        <v>18.7</v>
      </c>
      <c r="AI1286" s="13">
        <v>19</v>
      </c>
      <c r="AJ1286" s="13">
        <v>19.3</v>
      </c>
      <c r="AK1286" s="13">
        <v>19.600000000000001</v>
      </c>
      <c r="AL1286" s="13">
        <v>19.7</v>
      </c>
    </row>
    <row r="1287" spans="1:38" x14ac:dyDescent="0.2">
      <c r="A1287" s="11" t="s">
        <v>318</v>
      </c>
      <c r="B1287" s="12" t="s">
        <v>334</v>
      </c>
      <c r="C1287" s="12" t="s">
        <v>334</v>
      </c>
      <c r="D1287" s="12" t="s">
        <v>334</v>
      </c>
      <c r="E1287" s="12" t="s">
        <v>334</v>
      </c>
      <c r="F1287" s="12" t="s">
        <v>334</v>
      </c>
      <c r="G1287" s="12" t="s">
        <v>334</v>
      </c>
      <c r="H1287" s="12" t="s">
        <v>334</v>
      </c>
      <c r="I1287" s="12" t="s">
        <v>334</v>
      </c>
      <c r="J1287" s="12" t="s">
        <v>334</v>
      </c>
      <c r="K1287" s="12" t="s">
        <v>334</v>
      </c>
      <c r="L1287" s="12" t="s">
        <v>334</v>
      </c>
      <c r="M1287" s="12" t="s">
        <v>334</v>
      </c>
      <c r="N1287" s="13">
        <v>22.6</v>
      </c>
      <c r="O1287" s="13">
        <v>22.3</v>
      </c>
      <c r="P1287" s="13">
        <v>22.2</v>
      </c>
      <c r="Q1287" s="13">
        <v>22.8</v>
      </c>
      <c r="R1287" s="13">
        <v>22.3</v>
      </c>
      <c r="S1287" s="13">
        <v>22.8</v>
      </c>
      <c r="T1287" s="13">
        <v>22.3</v>
      </c>
      <c r="U1287" s="13">
        <v>22</v>
      </c>
      <c r="V1287" s="13">
        <v>22.1</v>
      </c>
      <c r="W1287" s="13">
        <v>19.2</v>
      </c>
      <c r="X1287" s="13">
        <v>18.600000000000001</v>
      </c>
      <c r="Y1287" s="13">
        <v>18.7</v>
      </c>
      <c r="Z1287" s="13">
        <v>18.3</v>
      </c>
      <c r="AA1287" s="13">
        <v>18</v>
      </c>
      <c r="AB1287" s="13">
        <v>18.600000000000001</v>
      </c>
      <c r="AC1287" s="13">
        <v>18.2</v>
      </c>
      <c r="AD1287" s="13">
        <v>18.100000000000001</v>
      </c>
      <c r="AE1287" s="13">
        <v>18.399999999999999</v>
      </c>
      <c r="AF1287" s="13">
        <v>18.5</v>
      </c>
      <c r="AG1287" s="13">
        <v>18.100000000000001</v>
      </c>
      <c r="AH1287" s="13">
        <v>18.399999999999999</v>
      </c>
      <c r="AI1287" s="13">
        <v>18.600000000000001</v>
      </c>
      <c r="AJ1287" s="13">
        <v>19</v>
      </c>
      <c r="AK1287" s="13">
        <v>19.3</v>
      </c>
      <c r="AL1287" s="13">
        <v>19.399999999999999</v>
      </c>
    </row>
    <row r="1288" spans="1:38" x14ac:dyDescent="0.2">
      <c r="A1288" s="11" t="s">
        <v>319</v>
      </c>
      <c r="B1288" s="12" t="s">
        <v>334</v>
      </c>
      <c r="C1288" s="12" t="s">
        <v>334</v>
      </c>
      <c r="D1288" s="12" t="s">
        <v>334</v>
      </c>
      <c r="E1288" s="12" t="s">
        <v>334</v>
      </c>
      <c r="F1288" s="12" t="s">
        <v>334</v>
      </c>
      <c r="G1288" s="12" t="s">
        <v>334</v>
      </c>
      <c r="H1288" s="12" t="s">
        <v>334</v>
      </c>
      <c r="I1288" s="12" t="s">
        <v>334</v>
      </c>
      <c r="J1288" s="12" t="s">
        <v>334</v>
      </c>
      <c r="K1288" s="12" t="s">
        <v>334</v>
      </c>
      <c r="L1288" s="12" t="s">
        <v>334</v>
      </c>
      <c r="M1288" s="12" t="s">
        <v>334</v>
      </c>
      <c r="N1288" s="12" t="s">
        <v>334</v>
      </c>
      <c r="O1288" s="12" t="s">
        <v>334</v>
      </c>
      <c r="P1288" s="12" t="s">
        <v>334</v>
      </c>
      <c r="Q1288" s="12" t="s">
        <v>334</v>
      </c>
      <c r="R1288" s="12" t="s">
        <v>334</v>
      </c>
      <c r="S1288" s="12" t="s">
        <v>334</v>
      </c>
      <c r="T1288" s="13">
        <v>23.8</v>
      </c>
      <c r="U1288" s="13">
        <v>23.2</v>
      </c>
      <c r="V1288" s="13">
        <v>23.2</v>
      </c>
      <c r="W1288" s="13">
        <v>22.3</v>
      </c>
      <c r="X1288" s="13">
        <v>22.5</v>
      </c>
      <c r="Y1288" s="13">
        <v>22.2</v>
      </c>
      <c r="Z1288" s="13">
        <v>22</v>
      </c>
      <c r="AA1288" s="13">
        <v>22.2</v>
      </c>
      <c r="AB1288" s="13">
        <v>22.8</v>
      </c>
      <c r="AC1288" s="13">
        <v>22.1</v>
      </c>
      <c r="AD1288" s="13">
        <v>22.2</v>
      </c>
      <c r="AE1288" s="13">
        <v>22.4</v>
      </c>
      <c r="AF1288" s="13">
        <v>22.6</v>
      </c>
      <c r="AG1288" s="13">
        <v>21.4</v>
      </c>
      <c r="AH1288" s="13">
        <v>22</v>
      </c>
      <c r="AI1288" s="13">
        <v>21.4</v>
      </c>
      <c r="AJ1288" s="13">
        <v>21.8</v>
      </c>
      <c r="AK1288" s="13">
        <v>21.9</v>
      </c>
      <c r="AL1288" s="13">
        <v>21.5</v>
      </c>
    </row>
    <row r="1289" spans="1:38" x14ac:dyDescent="0.2">
      <c r="A1289" s="11" t="s">
        <v>320</v>
      </c>
      <c r="B1289" s="12" t="s">
        <v>334</v>
      </c>
      <c r="C1289" s="12" t="s">
        <v>334</v>
      </c>
      <c r="D1289" s="12" t="s">
        <v>334</v>
      </c>
      <c r="E1289" s="13">
        <v>25.8</v>
      </c>
      <c r="F1289" s="13">
        <v>26.5</v>
      </c>
      <c r="G1289" s="13">
        <v>26.9</v>
      </c>
      <c r="H1289" s="13">
        <v>23.5</v>
      </c>
      <c r="I1289" s="13">
        <v>23.8</v>
      </c>
      <c r="J1289" s="13">
        <v>24.1</v>
      </c>
      <c r="K1289" s="13">
        <v>29.5</v>
      </c>
      <c r="L1289" s="13">
        <v>28.6</v>
      </c>
      <c r="M1289" s="13">
        <v>26.8</v>
      </c>
      <c r="N1289" s="13">
        <v>29.3</v>
      </c>
      <c r="O1289" s="13">
        <v>30</v>
      </c>
      <c r="P1289" s="13">
        <v>27.3</v>
      </c>
      <c r="Q1289" s="13">
        <v>20.6</v>
      </c>
      <c r="R1289" s="13">
        <v>21.1</v>
      </c>
      <c r="S1289" s="13">
        <v>21.6</v>
      </c>
      <c r="T1289" s="13">
        <v>21.2</v>
      </c>
      <c r="U1289" s="13">
        <v>20.6</v>
      </c>
      <c r="V1289" s="13">
        <v>20</v>
      </c>
      <c r="W1289" s="13">
        <v>19.2</v>
      </c>
      <c r="X1289" s="13">
        <v>20</v>
      </c>
      <c r="Y1289" s="13">
        <v>20</v>
      </c>
      <c r="Z1289" s="13">
        <v>20.3</v>
      </c>
      <c r="AA1289" s="13">
        <v>19.899999999999999</v>
      </c>
      <c r="AB1289" s="13">
        <v>19.399999999999999</v>
      </c>
      <c r="AC1289" s="13">
        <v>19.7</v>
      </c>
      <c r="AD1289" s="13">
        <v>16.7</v>
      </c>
      <c r="AE1289" s="13">
        <v>16.3</v>
      </c>
      <c r="AF1289" s="13">
        <v>16.399999999999999</v>
      </c>
      <c r="AG1289" s="13">
        <v>16.100000000000001</v>
      </c>
      <c r="AH1289" s="13">
        <v>16.3</v>
      </c>
      <c r="AI1289" s="13">
        <v>17.2</v>
      </c>
      <c r="AJ1289" s="13">
        <v>16.899999999999999</v>
      </c>
      <c r="AK1289" s="13">
        <v>17.3</v>
      </c>
      <c r="AL1289" s="13">
        <v>17.3</v>
      </c>
    </row>
    <row r="1290" spans="1:38" x14ac:dyDescent="0.2">
      <c r="A1290" s="11" t="s">
        <v>321</v>
      </c>
      <c r="B1290" s="12" t="s">
        <v>334</v>
      </c>
      <c r="C1290" s="12" t="s">
        <v>334</v>
      </c>
      <c r="D1290" s="12" t="s">
        <v>334</v>
      </c>
      <c r="E1290" s="12" t="s">
        <v>334</v>
      </c>
      <c r="F1290" s="12" t="s">
        <v>334</v>
      </c>
      <c r="G1290" s="12" t="s">
        <v>334</v>
      </c>
      <c r="H1290" s="12" t="s">
        <v>334</v>
      </c>
      <c r="I1290" s="12" t="s">
        <v>334</v>
      </c>
      <c r="J1290" s="12" t="s">
        <v>334</v>
      </c>
      <c r="K1290" s="12" t="s">
        <v>334</v>
      </c>
      <c r="L1290" s="12" t="s">
        <v>334</v>
      </c>
      <c r="M1290" s="12" t="s">
        <v>334</v>
      </c>
      <c r="N1290" s="12" t="s">
        <v>334</v>
      </c>
      <c r="O1290" s="12" t="s">
        <v>334</v>
      </c>
      <c r="P1290" s="13">
        <v>28.4</v>
      </c>
      <c r="Q1290" s="13">
        <v>29.1</v>
      </c>
      <c r="R1290" s="13">
        <v>29.9</v>
      </c>
      <c r="S1290" s="13">
        <v>28.6</v>
      </c>
      <c r="T1290" s="13">
        <v>28.7</v>
      </c>
      <c r="U1290" s="13">
        <v>29.9</v>
      </c>
      <c r="V1290" s="13">
        <v>28.2</v>
      </c>
      <c r="W1290" s="13">
        <v>27.3</v>
      </c>
      <c r="X1290" s="13">
        <v>27.8</v>
      </c>
      <c r="Y1290" s="13">
        <v>28.3</v>
      </c>
      <c r="Z1290" s="13">
        <v>27.1</v>
      </c>
      <c r="AA1290" s="13">
        <v>25.7</v>
      </c>
      <c r="AB1290" s="13">
        <v>24.9</v>
      </c>
      <c r="AC1290" s="13">
        <v>24.8</v>
      </c>
      <c r="AD1290" s="13">
        <v>24.8</v>
      </c>
      <c r="AE1290" s="13">
        <v>24.7</v>
      </c>
      <c r="AF1290" s="13">
        <v>24.5</v>
      </c>
      <c r="AG1290" s="13">
        <v>25.2</v>
      </c>
      <c r="AH1290" s="13">
        <v>24</v>
      </c>
      <c r="AI1290" s="13">
        <v>24.8</v>
      </c>
      <c r="AJ1290" s="13">
        <v>24</v>
      </c>
      <c r="AK1290" s="13">
        <v>24.9</v>
      </c>
      <c r="AL1290" s="13">
        <v>25</v>
      </c>
    </row>
    <row r="1291" spans="1:38" x14ac:dyDescent="0.2">
      <c r="A1291" s="11" t="s">
        <v>322</v>
      </c>
      <c r="B1291" s="12" t="s">
        <v>334</v>
      </c>
      <c r="C1291" s="12" t="s">
        <v>334</v>
      </c>
      <c r="D1291" s="12" t="s">
        <v>334</v>
      </c>
      <c r="E1291" s="12" t="s">
        <v>334</v>
      </c>
      <c r="F1291" s="12" t="s">
        <v>334</v>
      </c>
      <c r="G1291" s="12" t="s">
        <v>334</v>
      </c>
      <c r="H1291" s="12" t="s">
        <v>334</v>
      </c>
      <c r="I1291" s="12" t="s">
        <v>334</v>
      </c>
      <c r="J1291" s="12" t="s">
        <v>334</v>
      </c>
      <c r="K1291" s="12" t="s">
        <v>334</v>
      </c>
      <c r="L1291" s="12" t="s">
        <v>334</v>
      </c>
      <c r="M1291" s="12" t="s">
        <v>334</v>
      </c>
      <c r="N1291" s="12" t="s">
        <v>334</v>
      </c>
      <c r="O1291" s="13">
        <v>19.5</v>
      </c>
      <c r="P1291" s="13">
        <v>18.3</v>
      </c>
      <c r="Q1291" s="13">
        <v>18.2</v>
      </c>
      <c r="R1291" s="13">
        <v>19</v>
      </c>
      <c r="S1291" s="13">
        <v>19.399999999999999</v>
      </c>
      <c r="T1291" s="13">
        <v>20.100000000000001</v>
      </c>
      <c r="U1291" s="13">
        <v>18.899999999999999</v>
      </c>
      <c r="V1291" s="13">
        <v>19.5</v>
      </c>
      <c r="W1291" s="13">
        <v>18.399999999999999</v>
      </c>
      <c r="X1291" s="13">
        <v>18.600000000000001</v>
      </c>
      <c r="Y1291" s="13">
        <v>18.600000000000001</v>
      </c>
      <c r="Z1291" s="13">
        <v>19.399999999999999</v>
      </c>
      <c r="AA1291" s="13">
        <v>19.8</v>
      </c>
      <c r="AB1291" s="13">
        <v>19.8</v>
      </c>
      <c r="AC1291" s="13">
        <v>19.100000000000001</v>
      </c>
      <c r="AD1291" s="13">
        <v>19</v>
      </c>
      <c r="AE1291" s="13">
        <v>19.3</v>
      </c>
      <c r="AF1291" s="13">
        <v>18.600000000000001</v>
      </c>
      <c r="AG1291" s="13">
        <v>18.5</v>
      </c>
      <c r="AH1291" s="13">
        <v>19.399999999999999</v>
      </c>
      <c r="AI1291" s="13">
        <v>20</v>
      </c>
      <c r="AJ1291" s="13">
        <v>19.100000000000001</v>
      </c>
      <c r="AK1291" s="13">
        <v>19.8</v>
      </c>
      <c r="AL1291" s="13">
        <v>19.5</v>
      </c>
    </row>
    <row r="1292" spans="1:38" x14ac:dyDescent="0.2">
      <c r="A1292" s="11" t="s">
        <v>323</v>
      </c>
      <c r="B1292" s="12" t="s">
        <v>334</v>
      </c>
      <c r="C1292" s="12" t="s">
        <v>334</v>
      </c>
      <c r="D1292" s="12" t="s">
        <v>334</v>
      </c>
      <c r="E1292" s="12" t="s">
        <v>334</v>
      </c>
      <c r="F1292" s="12" t="s">
        <v>334</v>
      </c>
      <c r="G1292" s="12" t="s">
        <v>334</v>
      </c>
      <c r="H1292" s="12" t="s">
        <v>334</v>
      </c>
      <c r="I1292" s="12" t="s">
        <v>334</v>
      </c>
      <c r="J1292" s="12" t="s">
        <v>334</v>
      </c>
      <c r="K1292" s="12" t="s">
        <v>334</v>
      </c>
      <c r="L1292" s="12" t="s">
        <v>334</v>
      </c>
      <c r="M1292" s="12" t="s">
        <v>334</v>
      </c>
      <c r="N1292" s="12" t="s">
        <v>334</v>
      </c>
      <c r="O1292" s="12" t="s">
        <v>334</v>
      </c>
      <c r="P1292" s="12" t="s">
        <v>334</v>
      </c>
      <c r="Q1292" s="13">
        <v>23.7</v>
      </c>
      <c r="R1292" s="13">
        <v>25.8</v>
      </c>
      <c r="S1292" s="13">
        <v>24.2</v>
      </c>
      <c r="T1292" s="13">
        <v>23.3</v>
      </c>
      <c r="U1292" s="13">
        <v>22.9</v>
      </c>
      <c r="V1292" s="13">
        <v>21.1</v>
      </c>
      <c r="W1292" s="13">
        <v>22</v>
      </c>
      <c r="X1292" s="13">
        <v>20.2</v>
      </c>
      <c r="Y1292" s="13">
        <v>20.6</v>
      </c>
      <c r="Z1292" s="13">
        <v>22.1</v>
      </c>
      <c r="AA1292" s="13">
        <v>20.100000000000001</v>
      </c>
      <c r="AB1292" s="13">
        <v>23.1</v>
      </c>
      <c r="AC1292" s="13">
        <v>19.600000000000001</v>
      </c>
      <c r="AD1292" s="13">
        <v>18.5</v>
      </c>
      <c r="AE1292" s="13">
        <v>20.3</v>
      </c>
      <c r="AF1292" s="13">
        <v>19.2</v>
      </c>
      <c r="AG1292" s="13">
        <v>19.2</v>
      </c>
      <c r="AH1292" s="13">
        <v>18.399999999999999</v>
      </c>
      <c r="AI1292" s="13">
        <v>18.3</v>
      </c>
      <c r="AJ1292" s="13">
        <v>18.2</v>
      </c>
      <c r="AK1292" s="13">
        <v>19</v>
      </c>
      <c r="AL1292" s="13">
        <v>19.7</v>
      </c>
    </row>
    <row r="1293" spans="1:38" x14ac:dyDescent="0.2">
      <c r="A1293" s="11" t="s">
        <v>324</v>
      </c>
      <c r="B1293" s="12" t="s">
        <v>334</v>
      </c>
      <c r="C1293" s="12" t="s">
        <v>334</v>
      </c>
      <c r="D1293" s="12" t="s">
        <v>334</v>
      </c>
      <c r="E1293" s="12" t="s">
        <v>334</v>
      </c>
      <c r="F1293" s="12" t="s">
        <v>334</v>
      </c>
      <c r="G1293" s="12" t="s">
        <v>334</v>
      </c>
      <c r="H1293" s="12" t="s">
        <v>334</v>
      </c>
      <c r="I1293" s="12" t="s">
        <v>334</v>
      </c>
      <c r="J1293" s="12" t="s">
        <v>334</v>
      </c>
      <c r="K1293" s="12" t="s">
        <v>334</v>
      </c>
      <c r="L1293" s="12" t="s">
        <v>334</v>
      </c>
      <c r="M1293" s="12" t="s">
        <v>334</v>
      </c>
      <c r="N1293" s="13">
        <v>20.7</v>
      </c>
      <c r="O1293" s="13">
        <v>19.3</v>
      </c>
      <c r="P1293" s="13">
        <v>17.8</v>
      </c>
      <c r="Q1293" s="13">
        <v>17.399999999999999</v>
      </c>
      <c r="R1293" s="13">
        <v>20.2</v>
      </c>
      <c r="S1293" s="13">
        <v>20</v>
      </c>
      <c r="T1293" s="13">
        <v>19.399999999999999</v>
      </c>
      <c r="U1293" s="13">
        <v>19.7</v>
      </c>
      <c r="V1293" s="13">
        <v>19.5</v>
      </c>
      <c r="W1293" s="13">
        <v>20.2</v>
      </c>
      <c r="X1293" s="13">
        <v>19.399999999999999</v>
      </c>
      <c r="Y1293" s="13">
        <v>19.5</v>
      </c>
      <c r="Z1293" s="13">
        <v>19.5</v>
      </c>
      <c r="AA1293" s="13">
        <v>18.899999999999999</v>
      </c>
      <c r="AB1293" s="13">
        <v>18.2</v>
      </c>
      <c r="AC1293" s="13">
        <v>19.2</v>
      </c>
      <c r="AD1293" s="13">
        <v>18.899999999999999</v>
      </c>
      <c r="AE1293" s="13">
        <v>18.7</v>
      </c>
      <c r="AF1293" s="13">
        <v>18.2</v>
      </c>
      <c r="AG1293" s="13">
        <v>17.8</v>
      </c>
      <c r="AH1293" s="13">
        <v>18</v>
      </c>
      <c r="AI1293" s="13">
        <v>18.100000000000001</v>
      </c>
      <c r="AJ1293" s="13">
        <v>17.899999999999999</v>
      </c>
      <c r="AK1293" s="13">
        <v>17.899999999999999</v>
      </c>
      <c r="AL1293" s="13">
        <v>17.899999999999999</v>
      </c>
    </row>
    <row r="1294" spans="1:38" x14ac:dyDescent="0.2">
      <c r="A1294" s="11" t="s">
        <v>325</v>
      </c>
      <c r="B1294" s="12" t="s">
        <v>334</v>
      </c>
      <c r="C1294" s="12" t="s">
        <v>334</v>
      </c>
      <c r="D1294" s="12" t="s">
        <v>334</v>
      </c>
      <c r="E1294" s="12" t="s">
        <v>334</v>
      </c>
      <c r="F1294" s="12" t="s">
        <v>334</v>
      </c>
      <c r="G1294" s="12" t="s">
        <v>334</v>
      </c>
      <c r="H1294" s="12" t="s">
        <v>334</v>
      </c>
      <c r="I1294" s="12" t="s">
        <v>334</v>
      </c>
      <c r="J1294" s="12" t="s">
        <v>334</v>
      </c>
      <c r="K1294" s="12" t="s">
        <v>334</v>
      </c>
      <c r="L1294" s="12" t="s">
        <v>334</v>
      </c>
      <c r="M1294" s="12" t="s">
        <v>334</v>
      </c>
      <c r="N1294" s="13">
        <v>19.2</v>
      </c>
      <c r="O1294" s="13">
        <v>18.2</v>
      </c>
      <c r="P1294" s="13">
        <v>18.899999999999999</v>
      </c>
      <c r="Q1294" s="13">
        <v>18.600000000000001</v>
      </c>
      <c r="R1294" s="13">
        <v>18.7</v>
      </c>
      <c r="S1294" s="13">
        <v>18.5</v>
      </c>
      <c r="T1294" s="13">
        <v>18.5</v>
      </c>
      <c r="U1294" s="13">
        <v>18.8</v>
      </c>
      <c r="V1294" s="13">
        <v>18.8</v>
      </c>
      <c r="W1294" s="13">
        <v>18.7</v>
      </c>
      <c r="X1294" s="13">
        <v>20.8</v>
      </c>
      <c r="Y1294" s="13">
        <v>20.8</v>
      </c>
      <c r="Z1294" s="13">
        <v>21.1</v>
      </c>
      <c r="AA1294" s="13">
        <v>20.5</v>
      </c>
      <c r="AB1294" s="13">
        <v>20.7</v>
      </c>
      <c r="AC1294" s="13">
        <v>20.9</v>
      </c>
      <c r="AD1294" s="13">
        <v>20.6</v>
      </c>
      <c r="AE1294" s="13">
        <v>20.7</v>
      </c>
      <c r="AF1294" s="13">
        <v>20.6</v>
      </c>
      <c r="AG1294" s="13">
        <v>20.8</v>
      </c>
      <c r="AH1294" s="13">
        <v>21.2</v>
      </c>
      <c r="AI1294" s="13">
        <v>21.5</v>
      </c>
      <c r="AJ1294" s="13">
        <v>21.3</v>
      </c>
      <c r="AK1294" s="13">
        <v>21.3</v>
      </c>
      <c r="AL1294" s="13">
        <v>21.4</v>
      </c>
    </row>
    <row r="1295" spans="1:38" x14ac:dyDescent="0.2">
      <c r="A1295" s="11" t="s">
        <v>326</v>
      </c>
      <c r="B1295" s="13">
        <v>18.2</v>
      </c>
      <c r="C1295" s="13">
        <v>16</v>
      </c>
      <c r="D1295" s="13">
        <v>16</v>
      </c>
      <c r="E1295" s="13">
        <v>16.8</v>
      </c>
      <c r="F1295" s="13">
        <v>17.399999999999999</v>
      </c>
      <c r="G1295" s="13">
        <v>16.5</v>
      </c>
      <c r="H1295" s="13">
        <v>16.100000000000001</v>
      </c>
      <c r="I1295" s="13">
        <v>16.100000000000001</v>
      </c>
      <c r="J1295" s="13">
        <v>16.100000000000001</v>
      </c>
      <c r="K1295" s="13">
        <v>16.100000000000001</v>
      </c>
      <c r="L1295" s="13">
        <v>16</v>
      </c>
      <c r="M1295" s="13">
        <v>16.100000000000001</v>
      </c>
      <c r="N1295" s="13">
        <v>16.100000000000001</v>
      </c>
      <c r="O1295" s="13">
        <v>16.5</v>
      </c>
      <c r="P1295" s="13">
        <v>16.899999999999999</v>
      </c>
      <c r="Q1295" s="13">
        <v>17.2</v>
      </c>
      <c r="R1295" s="13">
        <v>16.899999999999999</v>
      </c>
      <c r="S1295" s="13">
        <v>17.2</v>
      </c>
      <c r="T1295" s="13">
        <v>17.8</v>
      </c>
      <c r="U1295" s="13">
        <v>17.3</v>
      </c>
      <c r="V1295" s="13">
        <v>17.600000000000001</v>
      </c>
      <c r="W1295" s="13">
        <v>18.100000000000001</v>
      </c>
      <c r="X1295" s="13">
        <v>18.2</v>
      </c>
      <c r="Y1295" s="13">
        <v>18</v>
      </c>
      <c r="Z1295" s="13">
        <v>18.2</v>
      </c>
      <c r="AA1295" s="13">
        <v>18.100000000000001</v>
      </c>
      <c r="AB1295" s="13">
        <v>18.2</v>
      </c>
      <c r="AC1295" s="13">
        <v>18.399999999999999</v>
      </c>
      <c r="AD1295" s="13">
        <v>18.2</v>
      </c>
      <c r="AE1295" s="13">
        <v>18.3</v>
      </c>
      <c r="AF1295" s="13">
        <v>18.5</v>
      </c>
      <c r="AG1295" s="13">
        <v>18.8</v>
      </c>
      <c r="AH1295" s="13">
        <v>18.8</v>
      </c>
      <c r="AI1295" s="13">
        <v>18.899999999999999</v>
      </c>
      <c r="AJ1295" s="13">
        <v>19</v>
      </c>
      <c r="AK1295" s="13">
        <v>19.100000000000001</v>
      </c>
      <c r="AL1295" s="13">
        <v>19</v>
      </c>
    </row>
    <row r="1296" spans="1:38" x14ac:dyDescent="0.2">
      <c r="A1296" s="11" t="s">
        <v>327</v>
      </c>
      <c r="B1296" s="12" t="s">
        <v>334</v>
      </c>
      <c r="C1296" s="12" t="s">
        <v>334</v>
      </c>
      <c r="D1296" s="12" t="s">
        <v>334</v>
      </c>
      <c r="E1296" s="12" t="s">
        <v>334</v>
      </c>
      <c r="F1296" s="12" t="s">
        <v>334</v>
      </c>
      <c r="G1296" s="12" t="s">
        <v>334</v>
      </c>
      <c r="H1296" s="12" t="s">
        <v>334</v>
      </c>
      <c r="I1296" s="12" t="s">
        <v>334</v>
      </c>
      <c r="J1296" s="12" t="s">
        <v>334</v>
      </c>
      <c r="K1296" s="12" t="s">
        <v>334</v>
      </c>
      <c r="L1296" s="12" t="s">
        <v>334</v>
      </c>
      <c r="M1296" s="12" t="s">
        <v>334</v>
      </c>
      <c r="N1296" s="13">
        <v>21.7</v>
      </c>
      <c r="O1296" s="13">
        <v>21.7</v>
      </c>
      <c r="P1296" s="13">
        <v>18.399999999999999</v>
      </c>
      <c r="Q1296" s="13">
        <v>18.7</v>
      </c>
      <c r="R1296" s="13">
        <v>18.3</v>
      </c>
      <c r="S1296" s="13">
        <v>21.1</v>
      </c>
      <c r="T1296" s="13">
        <v>20.5</v>
      </c>
      <c r="U1296" s="13">
        <v>20</v>
      </c>
      <c r="V1296" s="13">
        <v>18.2</v>
      </c>
      <c r="W1296" s="13">
        <v>17.899999999999999</v>
      </c>
      <c r="X1296" s="13">
        <v>18.3</v>
      </c>
      <c r="Y1296" s="13">
        <v>19.100000000000001</v>
      </c>
      <c r="Z1296" s="13">
        <v>17.8</v>
      </c>
      <c r="AA1296" s="13">
        <v>17.8</v>
      </c>
      <c r="AB1296" s="13">
        <v>18.600000000000001</v>
      </c>
      <c r="AC1296" s="13">
        <v>17.399999999999999</v>
      </c>
      <c r="AD1296" s="13">
        <v>16.899999999999999</v>
      </c>
      <c r="AE1296" s="13">
        <v>16.7</v>
      </c>
      <c r="AF1296" s="13">
        <v>16.399999999999999</v>
      </c>
      <c r="AG1296" s="13">
        <v>19.5</v>
      </c>
      <c r="AH1296" s="13">
        <v>19.600000000000001</v>
      </c>
      <c r="AI1296" s="13">
        <v>19.100000000000001</v>
      </c>
      <c r="AJ1296" s="13">
        <v>19.100000000000001</v>
      </c>
      <c r="AK1296" s="13">
        <v>18.2</v>
      </c>
      <c r="AL1296" s="13">
        <v>19.7</v>
      </c>
    </row>
    <row r="1297" spans="1:38" x14ac:dyDescent="0.2">
      <c r="A1297" s="11" t="s">
        <v>328</v>
      </c>
      <c r="B1297" s="12" t="s">
        <v>334</v>
      </c>
      <c r="C1297" s="12" t="s">
        <v>334</v>
      </c>
      <c r="D1297" s="12" t="s">
        <v>334</v>
      </c>
      <c r="E1297" s="12" t="s">
        <v>334</v>
      </c>
      <c r="F1297" s="12" t="s">
        <v>334</v>
      </c>
      <c r="G1297" s="12" t="s">
        <v>334</v>
      </c>
      <c r="H1297" s="12" t="s">
        <v>334</v>
      </c>
      <c r="I1297" s="12" t="s">
        <v>334</v>
      </c>
      <c r="J1297" s="12" t="s">
        <v>334</v>
      </c>
      <c r="K1297" s="12" t="s">
        <v>334</v>
      </c>
      <c r="L1297" s="12" t="s">
        <v>334</v>
      </c>
      <c r="M1297" s="12" t="s">
        <v>334</v>
      </c>
      <c r="N1297" s="13">
        <v>17.5</v>
      </c>
      <c r="O1297" s="13">
        <v>21.7</v>
      </c>
      <c r="P1297" s="13">
        <v>21.2</v>
      </c>
      <c r="Q1297" s="13">
        <v>21.8</v>
      </c>
      <c r="R1297" s="13">
        <v>21.9</v>
      </c>
      <c r="S1297" s="13">
        <v>20.8</v>
      </c>
      <c r="T1297" s="13">
        <v>20.399999999999999</v>
      </c>
      <c r="U1297" s="13">
        <v>20.5</v>
      </c>
      <c r="V1297" s="13">
        <v>17.5</v>
      </c>
      <c r="W1297" s="13">
        <v>17.8</v>
      </c>
      <c r="X1297" s="13">
        <v>17.8</v>
      </c>
      <c r="Y1297" s="13">
        <v>17.2</v>
      </c>
      <c r="Z1297" s="13">
        <v>17</v>
      </c>
      <c r="AA1297" s="13">
        <v>17.3</v>
      </c>
      <c r="AB1297" s="13">
        <v>17.5</v>
      </c>
      <c r="AC1297" s="13">
        <v>17.600000000000001</v>
      </c>
      <c r="AD1297" s="13">
        <v>17.399999999999999</v>
      </c>
      <c r="AE1297" s="13">
        <v>17.7</v>
      </c>
      <c r="AF1297" s="13">
        <v>17.5</v>
      </c>
      <c r="AG1297" s="13">
        <v>17.600000000000001</v>
      </c>
      <c r="AH1297" s="13">
        <v>17.399999999999999</v>
      </c>
      <c r="AI1297" s="13">
        <v>17.600000000000001</v>
      </c>
      <c r="AJ1297" s="13">
        <v>17.899999999999999</v>
      </c>
      <c r="AK1297" s="13">
        <v>18.100000000000001</v>
      </c>
      <c r="AL1297" s="13">
        <v>18</v>
      </c>
    </row>
    <row r="1298" spans="1:38" x14ac:dyDescent="0.2">
      <c r="A1298" s="11" t="s">
        <v>329</v>
      </c>
      <c r="B1298" s="12" t="s">
        <v>334</v>
      </c>
      <c r="C1298" s="12" t="s">
        <v>334</v>
      </c>
      <c r="D1298" s="12" t="s">
        <v>334</v>
      </c>
      <c r="E1298" s="12" t="s">
        <v>334</v>
      </c>
      <c r="F1298" s="12" t="s">
        <v>334</v>
      </c>
      <c r="G1298" s="12" t="s">
        <v>334</v>
      </c>
      <c r="H1298" s="12" t="s">
        <v>334</v>
      </c>
      <c r="I1298" s="12" t="s">
        <v>334</v>
      </c>
      <c r="J1298" s="12" t="s">
        <v>334</v>
      </c>
      <c r="K1298" s="12" t="s">
        <v>334</v>
      </c>
      <c r="L1298" s="12" t="s">
        <v>334</v>
      </c>
      <c r="M1298" s="12" t="s">
        <v>334</v>
      </c>
      <c r="N1298" s="12" t="s">
        <v>334</v>
      </c>
      <c r="O1298" s="13">
        <v>20.100000000000001</v>
      </c>
      <c r="P1298" s="13">
        <v>22.4</v>
      </c>
      <c r="Q1298" s="13">
        <v>21.3</v>
      </c>
      <c r="R1298" s="13">
        <v>21.5</v>
      </c>
      <c r="S1298" s="13">
        <v>21.3</v>
      </c>
      <c r="T1298" s="13">
        <v>20.7</v>
      </c>
      <c r="U1298" s="13">
        <v>20.100000000000001</v>
      </c>
      <c r="V1298" s="13">
        <v>20.6</v>
      </c>
      <c r="W1298" s="13">
        <v>21.3</v>
      </c>
      <c r="X1298" s="13">
        <v>21.3</v>
      </c>
      <c r="Y1298" s="13">
        <v>21.2</v>
      </c>
      <c r="Z1298" s="13">
        <v>21.4</v>
      </c>
      <c r="AA1298" s="13">
        <v>22</v>
      </c>
      <c r="AB1298" s="13">
        <v>21.7</v>
      </c>
      <c r="AC1298" s="13">
        <v>22</v>
      </c>
      <c r="AD1298" s="13">
        <v>22.3</v>
      </c>
      <c r="AE1298" s="13">
        <v>22.1</v>
      </c>
      <c r="AF1298" s="13">
        <v>22.3</v>
      </c>
      <c r="AG1298" s="13">
        <v>22.7</v>
      </c>
      <c r="AH1298" s="13">
        <v>22.8</v>
      </c>
      <c r="AI1298" s="13">
        <v>22.6</v>
      </c>
      <c r="AJ1298" s="13">
        <v>22.5</v>
      </c>
      <c r="AK1298" s="13">
        <v>23</v>
      </c>
      <c r="AL1298" s="13">
        <v>23.3</v>
      </c>
    </row>
    <row r="1299" spans="1:38" x14ac:dyDescent="0.2">
      <c r="A1299" s="11" t="s">
        <v>330</v>
      </c>
      <c r="B1299" s="12" t="s">
        <v>334</v>
      </c>
      <c r="C1299" s="12" t="s">
        <v>334</v>
      </c>
      <c r="D1299" s="12" t="s">
        <v>334</v>
      </c>
      <c r="E1299" s="12" t="s">
        <v>334</v>
      </c>
      <c r="F1299" s="12" t="s">
        <v>334</v>
      </c>
      <c r="G1299" s="12" t="s">
        <v>334</v>
      </c>
      <c r="H1299" s="12" t="s">
        <v>334</v>
      </c>
      <c r="I1299" s="12" t="s">
        <v>334</v>
      </c>
      <c r="J1299" s="12" t="s">
        <v>334</v>
      </c>
      <c r="K1299" s="12" t="s">
        <v>334</v>
      </c>
      <c r="L1299" s="12" t="s">
        <v>334</v>
      </c>
      <c r="M1299" s="12" t="s">
        <v>334</v>
      </c>
      <c r="N1299" s="12" t="s">
        <v>334</v>
      </c>
      <c r="O1299" s="12" t="s">
        <v>334</v>
      </c>
      <c r="P1299" s="12" t="s">
        <v>334</v>
      </c>
      <c r="Q1299" s="12" t="s">
        <v>334</v>
      </c>
      <c r="R1299" s="12" t="s">
        <v>334</v>
      </c>
      <c r="S1299" s="12" t="s">
        <v>334</v>
      </c>
      <c r="T1299" s="12" t="s">
        <v>334</v>
      </c>
      <c r="U1299" s="12" t="s">
        <v>334</v>
      </c>
      <c r="V1299" s="12" t="s">
        <v>334</v>
      </c>
      <c r="W1299" s="12" t="s">
        <v>334</v>
      </c>
      <c r="X1299" s="12" t="s">
        <v>334</v>
      </c>
      <c r="Y1299" s="12" t="s">
        <v>334</v>
      </c>
      <c r="Z1299" s="12" t="s">
        <v>334</v>
      </c>
      <c r="AA1299" s="12" t="s">
        <v>334</v>
      </c>
      <c r="AB1299" s="12" t="s">
        <v>334</v>
      </c>
      <c r="AC1299" s="12" t="s">
        <v>334</v>
      </c>
      <c r="AD1299" s="13">
        <v>26.4</v>
      </c>
      <c r="AE1299" s="13">
        <v>27.6</v>
      </c>
      <c r="AF1299" s="13">
        <v>27.6</v>
      </c>
      <c r="AG1299" s="13">
        <v>26.9</v>
      </c>
      <c r="AH1299" s="13">
        <v>28.2</v>
      </c>
      <c r="AI1299" s="13">
        <v>28.1</v>
      </c>
      <c r="AJ1299" s="13">
        <v>25.8</v>
      </c>
      <c r="AK1299" s="13">
        <v>27.7</v>
      </c>
      <c r="AL1299" s="13">
        <v>26.4</v>
      </c>
    </row>
    <row r="1300" spans="1:38" x14ac:dyDescent="0.2">
      <c r="A1300" s="11" t="s">
        <v>331</v>
      </c>
      <c r="B1300" s="12" t="s">
        <v>334</v>
      </c>
      <c r="C1300" s="12" t="s">
        <v>334</v>
      </c>
      <c r="D1300" s="12" t="s">
        <v>334</v>
      </c>
      <c r="E1300" s="12" t="s">
        <v>334</v>
      </c>
      <c r="F1300" s="12" t="s">
        <v>334</v>
      </c>
      <c r="G1300" s="12" t="s">
        <v>334</v>
      </c>
      <c r="H1300" s="12" t="s">
        <v>334</v>
      </c>
      <c r="I1300" s="12" t="s">
        <v>334</v>
      </c>
      <c r="J1300" s="12" t="s">
        <v>334</v>
      </c>
      <c r="K1300" s="12" t="s">
        <v>334</v>
      </c>
      <c r="L1300" s="12" t="s">
        <v>334</v>
      </c>
      <c r="M1300" s="12" t="s">
        <v>334</v>
      </c>
      <c r="N1300" s="12" t="s">
        <v>334</v>
      </c>
      <c r="O1300" s="12" t="s">
        <v>334</v>
      </c>
      <c r="P1300" s="12" t="s">
        <v>334</v>
      </c>
      <c r="Q1300" s="12" t="s">
        <v>334</v>
      </c>
      <c r="R1300" s="12" t="s">
        <v>334</v>
      </c>
      <c r="S1300" s="12" t="s">
        <v>334</v>
      </c>
      <c r="T1300" s="12" t="s">
        <v>334</v>
      </c>
      <c r="U1300" s="12" t="s">
        <v>334</v>
      </c>
      <c r="V1300" s="12" t="s">
        <v>334</v>
      </c>
      <c r="W1300" s="12" t="s">
        <v>334</v>
      </c>
      <c r="X1300" s="12" t="s">
        <v>334</v>
      </c>
      <c r="Y1300" s="13">
        <v>25</v>
      </c>
      <c r="Z1300" s="13">
        <v>24</v>
      </c>
      <c r="AA1300" s="13">
        <v>23.4</v>
      </c>
      <c r="AB1300" s="13">
        <v>23.4</v>
      </c>
      <c r="AC1300" s="13">
        <v>23.7</v>
      </c>
      <c r="AD1300" s="13">
        <v>22</v>
      </c>
      <c r="AE1300" s="13">
        <v>21.1</v>
      </c>
      <c r="AF1300" s="13">
        <v>22.1</v>
      </c>
      <c r="AG1300" s="13">
        <v>23.2</v>
      </c>
      <c r="AH1300" s="13">
        <v>23.3</v>
      </c>
      <c r="AI1300" s="13">
        <v>23</v>
      </c>
      <c r="AJ1300" s="13">
        <v>24.5</v>
      </c>
      <c r="AK1300" s="13">
        <v>23.8</v>
      </c>
      <c r="AL1300" s="13">
        <v>23.3</v>
      </c>
    </row>
    <row r="1301" spans="1:38" x14ac:dyDescent="0.2">
      <c r="A1301" s="11" t="s">
        <v>332</v>
      </c>
      <c r="B1301" s="12" t="s">
        <v>334</v>
      </c>
      <c r="C1301" s="12" t="s">
        <v>334</v>
      </c>
      <c r="D1301" s="12" t="s">
        <v>334</v>
      </c>
      <c r="E1301" s="12" t="s">
        <v>334</v>
      </c>
      <c r="F1301" s="12" t="s">
        <v>334</v>
      </c>
      <c r="G1301" s="12" t="s">
        <v>334</v>
      </c>
      <c r="H1301" s="12" t="s">
        <v>334</v>
      </c>
      <c r="I1301" s="12" t="s">
        <v>334</v>
      </c>
      <c r="J1301" s="12" t="s">
        <v>334</v>
      </c>
      <c r="K1301" s="12" t="s">
        <v>334</v>
      </c>
      <c r="L1301" s="12" t="s">
        <v>334</v>
      </c>
      <c r="M1301" s="12" t="s">
        <v>334</v>
      </c>
      <c r="N1301" s="12" t="s">
        <v>334</v>
      </c>
      <c r="O1301" s="12" t="s">
        <v>334</v>
      </c>
      <c r="P1301" s="12" t="s">
        <v>334</v>
      </c>
      <c r="Q1301" s="12" t="s">
        <v>334</v>
      </c>
      <c r="R1301" s="12" t="s">
        <v>334</v>
      </c>
      <c r="S1301" s="12" t="s">
        <v>334</v>
      </c>
      <c r="T1301" s="12" t="s">
        <v>334</v>
      </c>
      <c r="U1301" s="12" t="s">
        <v>334</v>
      </c>
      <c r="V1301" s="12" t="s">
        <v>334</v>
      </c>
      <c r="W1301" s="12" t="s">
        <v>334</v>
      </c>
      <c r="X1301" s="12" t="s">
        <v>334</v>
      </c>
      <c r="Y1301" s="12" t="s">
        <v>334</v>
      </c>
      <c r="Z1301" s="12" t="s">
        <v>334</v>
      </c>
      <c r="AA1301" s="12" t="s">
        <v>334</v>
      </c>
      <c r="AB1301" s="12" t="s">
        <v>334</v>
      </c>
      <c r="AC1301" s="13">
        <v>23.4</v>
      </c>
      <c r="AD1301" s="13">
        <v>23.7</v>
      </c>
      <c r="AE1301" s="13">
        <v>23.2</v>
      </c>
      <c r="AF1301" s="13">
        <v>21.7</v>
      </c>
      <c r="AG1301" s="13">
        <v>22</v>
      </c>
      <c r="AH1301" s="13">
        <v>23.8</v>
      </c>
      <c r="AI1301" s="13">
        <v>24.3</v>
      </c>
      <c r="AJ1301" s="13">
        <v>24.3</v>
      </c>
      <c r="AK1301" s="13">
        <v>24.5</v>
      </c>
      <c r="AL1301" s="13">
        <v>24.4</v>
      </c>
    </row>
    <row r="1302" spans="1:38" x14ac:dyDescent="0.2">
      <c r="A1302" s="11" t="s">
        <v>333</v>
      </c>
      <c r="B1302" s="12" t="s">
        <v>334</v>
      </c>
      <c r="C1302" s="12" t="s">
        <v>334</v>
      </c>
      <c r="D1302" s="12" t="s">
        <v>334</v>
      </c>
      <c r="E1302" s="12" t="s">
        <v>334</v>
      </c>
      <c r="F1302" s="12" t="s">
        <v>334</v>
      </c>
      <c r="G1302" s="12" t="s">
        <v>334</v>
      </c>
      <c r="H1302" s="12" t="s">
        <v>334</v>
      </c>
      <c r="I1302" s="12" t="s">
        <v>334</v>
      </c>
      <c r="J1302" s="12" t="s">
        <v>334</v>
      </c>
      <c r="K1302" s="12" t="s">
        <v>334</v>
      </c>
      <c r="L1302" s="12" t="s">
        <v>334</v>
      </c>
      <c r="M1302" s="12" t="s">
        <v>334</v>
      </c>
      <c r="N1302" s="12" t="s">
        <v>334</v>
      </c>
      <c r="O1302" s="12" t="s">
        <v>334</v>
      </c>
      <c r="P1302" s="12" t="s">
        <v>334</v>
      </c>
      <c r="Q1302" s="12" t="s">
        <v>334</v>
      </c>
      <c r="R1302" s="12" t="s">
        <v>334</v>
      </c>
      <c r="S1302" s="12" t="s">
        <v>334</v>
      </c>
      <c r="T1302" s="12" t="s">
        <v>334</v>
      </c>
      <c r="U1302" s="12" t="s">
        <v>334</v>
      </c>
      <c r="V1302" s="12" t="s">
        <v>334</v>
      </c>
      <c r="W1302" s="12" t="s">
        <v>334</v>
      </c>
      <c r="X1302" s="12" t="s">
        <v>334</v>
      </c>
      <c r="Y1302" s="13">
        <v>19.7</v>
      </c>
      <c r="Z1302" s="13">
        <v>20.399999999999999</v>
      </c>
      <c r="AA1302" s="13">
        <v>20.399999999999999</v>
      </c>
      <c r="AB1302" s="13">
        <v>19.7</v>
      </c>
      <c r="AC1302" s="13">
        <v>19.5</v>
      </c>
      <c r="AD1302" s="13">
        <v>19.600000000000001</v>
      </c>
      <c r="AE1302" s="13">
        <v>19.399999999999999</v>
      </c>
      <c r="AF1302" s="13">
        <v>19.399999999999999</v>
      </c>
      <c r="AG1302" s="13">
        <v>19.8</v>
      </c>
      <c r="AH1302" s="13">
        <v>19.8</v>
      </c>
      <c r="AI1302" s="13">
        <v>19.899999999999999</v>
      </c>
      <c r="AJ1302" s="13">
        <v>19.899999999999999</v>
      </c>
      <c r="AK1302" s="13">
        <v>19.600000000000001</v>
      </c>
      <c r="AL1302" s="13">
        <v>19.600000000000001</v>
      </c>
    </row>
    <row r="1303" spans="1:38" ht="14.25" x14ac:dyDescent="0.2">
      <c r="A1303" s="9"/>
      <c r="B1303" s="9"/>
      <c r="C1303" s="9"/>
      <c r="D1303" s="9"/>
      <c r="E1303" s="9"/>
      <c r="F1303" s="9"/>
      <c r="G1303" s="9"/>
      <c r="H1303" s="9"/>
      <c r="I1303" s="9"/>
      <c r="J1303" s="9"/>
      <c r="K1303" s="9"/>
      <c r="L1303" s="9"/>
      <c r="M1303" s="9"/>
      <c r="N1303" s="9"/>
      <c r="O1303" s="9"/>
      <c r="P1303" s="9"/>
      <c r="Q1303" s="9"/>
      <c r="R1303" s="9"/>
      <c r="S1303" s="9"/>
      <c r="T1303" s="9"/>
      <c r="U1303" s="9"/>
      <c r="V1303" s="9"/>
      <c r="W1303" s="9"/>
      <c r="X1303" s="9"/>
      <c r="Y1303" s="9"/>
      <c r="Z1303" s="9"/>
      <c r="AA1303" s="9"/>
      <c r="AB1303" s="9"/>
      <c r="AC1303" s="9"/>
      <c r="AD1303" s="9"/>
      <c r="AE1303" s="9"/>
      <c r="AF1303" s="9"/>
      <c r="AG1303" s="9"/>
      <c r="AH1303" s="9"/>
      <c r="AI1303" s="9"/>
      <c r="AJ1303" s="9"/>
      <c r="AK1303" s="9"/>
      <c r="AL1303" s="9"/>
    </row>
    <row r="1304" spans="1:38" ht="14.25" x14ac:dyDescent="0.2">
      <c r="A1304" s="8" t="s">
        <v>335</v>
      </c>
      <c r="B1304" s="9"/>
      <c r="C1304" s="9"/>
      <c r="D1304" s="9"/>
      <c r="E1304" s="9"/>
      <c r="F1304" s="9"/>
      <c r="G1304" s="9"/>
      <c r="H1304" s="9"/>
      <c r="I1304" s="9"/>
      <c r="J1304" s="9"/>
      <c r="K1304" s="9"/>
      <c r="L1304" s="9"/>
      <c r="M1304" s="9"/>
      <c r="N1304" s="9"/>
      <c r="O1304" s="9"/>
      <c r="P1304" s="9"/>
      <c r="Q1304" s="9"/>
      <c r="R1304" s="9"/>
      <c r="S1304" s="9"/>
      <c r="T1304" s="9"/>
      <c r="U1304" s="9"/>
      <c r="V1304" s="9"/>
      <c r="W1304" s="9"/>
      <c r="X1304" s="9"/>
      <c r="Y1304" s="9"/>
      <c r="Z1304" s="9"/>
      <c r="AA1304" s="9"/>
      <c r="AB1304" s="9"/>
      <c r="AC1304" s="9"/>
      <c r="AD1304" s="9"/>
      <c r="AE1304" s="9"/>
      <c r="AF1304" s="9"/>
      <c r="AG1304" s="9"/>
      <c r="AH1304" s="9"/>
      <c r="AI1304" s="9"/>
      <c r="AJ1304" s="9"/>
      <c r="AK1304" s="9"/>
      <c r="AL1304" s="9"/>
    </row>
    <row r="1305" spans="1:38" ht="14.25" x14ac:dyDescent="0.2">
      <c r="A1305" s="8" t="s">
        <v>334</v>
      </c>
      <c r="B1305" s="8" t="s">
        <v>336</v>
      </c>
      <c r="C1305" s="9"/>
      <c r="D1305" s="9"/>
      <c r="E1305" s="9"/>
      <c r="F1305" s="9"/>
      <c r="G1305" s="9"/>
      <c r="H1305" s="9"/>
      <c r="I1305" s="9"/>
      <c r="J1305" s="9"/>
      <c r="K1305" s="9"/>
      <c r="L1305" s="9"/>
      <c r="M1305" s="9"/>
      <c r="N1305" s="9"/>
      <c r="O1305" s="9"/>
      <c r="P1305" s="9"/>
      <c r="Q1305" s="9"/>
      <c r="R1305" s="9"/>
      <c r="S1305" s="9"/>
      <c r="T1305" s="9"/>
      <c r="U1305" s="9"/>
      <c r="V1305" s="9"/>
      <c r="W1305" s="9"/>
      <c r="X1305" s="9"/>
      <c r="Y1305" s="9"/>
      <c r="Z1305" s="9"/>
      <c r="AA1305" s="9"/>
      <c r="AB1305" s="9"/>
      <c r="AC1305" s="9"/>
      <c r="AD1305" s="9"/>
      <c r="AE1305" s="9"/>
      <c r="AF1305" s="9"/>
      <c r="AG1305" s="9"/>
      <c r="AH1305" s="9"/>
      <c r="AI1305" s="9"/>
      <c r="AJ1305" s="9"/>
      <c r="AK1305" s="9"/>
      <c r="AL1305" s="9"/>
    </row>
    <row r="1306" spans="1:38" ht="14.25" x14ac:dyDescent="0.2">
      <c r="A1306" s="9"/>
      <c r="B1306" s="9"/>
      <c r="C1306" s="9"/>
      <c r="D1306" s="9"/>
      <c r="E1306" s="9"/>
      <c r="F1306" s="9"/>
      <c r="G1306" s="9"/>
      <c r="H1306" s="9"/>
      <c r="I1306" s="9"/>
      <c r="J1306" s="9"/>
      <c r="K1306" s="9"/>
      <c r="L1306" s="9"/>
      <c r="M1306" s="9"/>
      <c r="N1306" s="9"/>
      <c r="O1306" s="9"/>
      <c r="P1306" s="9"/>
      <c r="Q1306" s="9"/>
      <c r="R1306" s="9"/>
      <c r="S1306" s="9"/>
      <c r="T1306" s="9"/>
      <c r="U1306" s="9"/>
      <c r="V1306" s="9"/>
      <c r="W1306" s="9"/>
      <c r="X1306" s="9"/>
      <c r="Y1306" s="9"/>
      <c r="Z1306" s="9"/>
      <c r="AA1306" s="9"/>
      <c r="AB1306" s="9"/>
      <c r="AC1306" s="9"/>
      <c r="AD1306" s="9"/>
      <c r="AE1306" s="9"/>
      <c r="AF1306" s="9"/>
      <c r="AG1306" s="9"/>
      <c r="AH1306" s="9"/>
      <c r="AI1306" s="9"/>
      <c r="AJ1306" s="9"/>
      <c r="AK1306" s="9"/>
      <c r="AL1306" s="9"/>
    </row>
    <row r="1307" spans="1:38" ht="14.25" x14ac:dyDescent="0.2">
      <c r="A1307" s="8" t="s">
        <v>249</v>
      </c>
      <c r="B1307" s="8" t="s">
        <v>344</v>
      </c>
      <c r="C1307" s="9"/>
      <c r="D1307" s="9"/>
      <c r="E1307" s="9"/>
      <c r="F1307" s="9"/>
      <c r="G1307" s="9"/>
      <c r="H1307" s="9"/>
      <c r="I1307" s="9"/>
      <c r="J1307" s="9"/>
      <c r="K1307" s="9"/>
      <c r="L1307" s="9"/>
      <c r="M1307" s="9"/>
      <c r="N1307" s="9"/>
      <c r="O1307" s="9"/>
      <c r="P1307" s="9"/>
      <c r="Q1307" s="9"/>
      <c r="R1307" s="9"/>
      <c r="S1307" s="9"/>
      <c r="T1307" s="9"/>
      <c r="U1307" s="9"/>
      <c r="V1307" s="9"/>
      <c r="W1307" s="9"/>
      <c r="X1307" s="9"/>
      <c r="Y1307" s="9"/>
      <c r="Z1307" s="9"/>
      <c r="AA1307" s="9"/>
      <c r="AB1307" s="9"/>
      <c r="AC1307" s="9"/>
      <c r="AD1307" s="9"/>
      <c r="AE1307" s="9"/>
      <c r="AF1307" s="9"/>
      <c r="AG1307" s="9"/>
      <c r="AH1307" s="9"/>
      <c r="AI1307" s="9"/>
      <c r="AJ1307" s="9"/>
      <c r="AK1307" s="9"/>
      <c r="AL1307" s="9"/>
    </row>
    <row r="1308" spans="1:38" ht="14.25" x14ac:dyDescent="0.2">
      <c r="A1308" s="8" t="s">
        <v>251</v>
      </c>
      <c r="B1308" s="8" t="s">
        <v>341</v>
      </c>
      <c r="C1308" s="9"/>
      <c r="D1308" s="9"/>
      <c r="E1308" s="9"/>
      <c r="F1308" s="9"/>
      <c r="G1308" s="9"/>
      <c r="H1308" s="9"/>
      <c r="I1308" s="9"/>
      <c r="J1308" s="9"/>
      <c r="K1308" s="9"/>
      <c r="L1308" s="9"/>
      <c r="M1308" s="9"/>
      <c r="N1308" s="9"/>
      <c r="O1308" s="9"/>
      <c r="P1308" s="9"/>
      <c r="Q1308" s="9"/>
      <c r="R1308" s="9"/>
      <c r="S1308" s="9"/>
      <c r="T1308" s="9"/>
      <c r="U1308" s="9"/>
      <c r="V1308" s="9"/>
      <c r="W1308" s="9"/>
      <c r="X1308" s="9"/>
      <c r="Y1308" s="9"/>
      <c r="Z1308" s="9"/>
      <c r="AA1308" s="9"/>
      <c r="AB1308" s="9"/>
      <c r="AC1308" s="9"/>
      <c r="AD1308" s="9"/>
      <c r="AE1308" s="9"/>
      <c r="AF1308" s="9"/>
      <c r="AG1308" s="9"/>
      <c r="AH1308" s="9"/>
      <c r="AI1308" s="9"/>
      <c r="AJ1308" s="9"/>
      <c r="AK1308" s="9"/>
      <c r="AL1308" s="9"/>
    </row>
    <row r="1309" spans="1:38" ht="14.25" x14ac:dyDescent="0.2">
      <c r="A1309" s="8" t="s">
        <v>252</v>
      </c>
      <c r="B1309" s="8" t="s">
        <v>253</v>
      </c>
      <c r="C1309" s="9"/>
      <c r="D1309" s="9"/>
      <c r="E1309" s="9"/>
      <c r="F1309" s="9"/>
      <c r="G1309" s="9"/>
      <c r="H1309" s="9"/>
      <c r="I1309" s="9"/>
      <c r="J1309" s="9"/>
      <c r="K1309" s="9"/>
      <c r="L1309" s="9"/>
      <c r="M1309" s="9"/>
      <c r="N1309" s="9"/>
      <c r="O1309" s="9"/>
      <c r="P1309" s="9"/>
      <c r="Q1309" s="9"/>
      <c r="R1309" s="9"/>
      <c r="S1309" s="9"/>
      <c r="T1309" s="9"/>
      <c r="U1309" s="9"/>
      <c r="V1309" s="9"/>
      <c r="W1309" s="9"/>
      <c r="X1309" s="9"/>
      <c r="Y1309" s="9"/>
      <c r="Z1309" s="9"/>
      <c r="AA1309" s="9"/>
      <c r="AB1309" s="9"/>
      <c r="AC1309" s="9"/>
      <c r="AD1309" s="9"/>
      <c r="AE1309" s="9"/>
      <c r="AF1309" s="9"/>
      <c r="AG1309" s="9"/>
      <c r="AH1309" s="9"/>
      <c r="AI1309" s="9"/>
      <c r="AJ1309" s="9"/>
      <c r="AK1309" s="9"/>
      <c r="AL1309" s="9"/>
    </row>
    <row r="1310" spans="1:38" ht="14.25" x14ac:dyDescent="0.2">
      <c r="A1310" s="8" t="s">
        <v>254</v>
      </c>
      <c r="B1310" s="8" t="s">
        <v>337</v>
      </c>
      <c r="C1310" s="9"/>
      <c r="D1310" s="9"/>
      <c r="E1310" s="9"/>
      <c r="F1310" s="9"/>
      <c r="G1310" s="9"/>
      <c r="H1310" s="9"/>
      <c r="I1310" s="9"/>
      <c r="J1310" s="9"/>
      <c r="K1310" s="9"/>
      <c r="L1310" s="9"/>
      <c r="M1310" s="9"/>
      <c r="N1310" s="9"/>
      <c r="O1310" s="9"/>
      <c r="P1310" s="9"/>
      <c r="Q1310" s="9"/>
      <c r="R1310" s="9"/>
      <c r="S1310" s="9"/>
      <c r="T1310" s="9"/>
      <c r="U1310" s="9"/>
      <c r="V1310" s="9"/>
      <c r="W1310" s="9"/>
      <c r="X1310" s="9"/>
      <c r="Y1310" s="9"/>
      <c r="Z1310" s="9"/>
      <c r="AA1310" s="9"/>
      <c r="AB1310" s="9"/>
      <c r="AC1310" s="9"/>
      <c r="AD1310" s="9"/>
      <c r="AE1310" s="9"/>
      <c r="AF1310" s="9"/>
      <c r="AG1310" s="9"/>
      <c r="AH1310" s="9"/>
      <c r="AI1310" s="9"/>
      <c r="AJ1310" s="9"/>
      <c r="AK1310" s="9"/>
      <c r="AL1310" s="9"/>
    </row>
    <row r="1311" spans="1:38" ht="14.25" x14ac:dyDescent="0.2">
      <c r="A1311" s="8" t="s">
        <v>255</v>
      </c>
      <c r="B1311" s="8" t="s">
        <v>256</v>
      </c>
      <c r="C1311" s="9"/>
      <c r="D1311" s="9"/>
      <c r="E1311" s="9"/>
      <c r="F1311" s="9"/>
      <c r="G1311" s="9"/>
      <c r="H1311" s="9"/>
      <c r="I1311" s="9"/>
      <c r="J1311" s="9"/>
      <c r="K1311" s="9"/>
      <c r="L1311" s="9"/>
      <c r="M1311" s="9"/>
      <c r="N1311" s="9"/>
      <c r="O1311" s="9"/>
      <c r="P1311" s="9"/>
      <c r="Q1311" s="9"/>
      <c r="R1311" s="9"/>
      <c r="S1311" s="9"/>
      <c r="T1311" s="9"/>
      <c r="U1311" s="9"/>
      <c r="V1311" s="9"/>
      <c r="W1311" s="9"/>
      <c r="X1311" s="9"/>
      <c r="Y1311" s="9"/>
      <c r="Z1311" s="9"/>
      <c r="AA1311" s="9"/>
      <c r="AB1311" s="9"/>
      <c r="AC1311" s="9"/>
      <c r="AD1311" s="9"/>
      <c r="AE1311" s="9"/>
      <c r="AF1311" s="9"/>
      <c r="AG1311" s="9"/>
      <c r="AH1311" s="9"/>
      <c r="AI1311" s="9"/>
      <c r="AJ1311" s="9"/>
      <c r="AK1311" s="9"/>
      <c r="AL1311" s="9"/>
    </row>
    <row r="1312" spans="1:38" ht="14.25" x14ac:dyDescent="0.2">
      <c r="A1312" s="9"/>
      <c r="B1312" s="9"/>
      <c r="C1312" s="9"/>
      <c r="D1312" s="9"/>
      <c r="E1312" s="9"/>
      <c r="F1312" s="9"/>
      <c r="G1312" s="9"/>
      <c r="H1312" s="9"/>
      <c r="I1312" s="9"/>
      <c r="J1312" s="9"/>
      <c r="K1312" s="9"/>
      <c r="L1312" s="9"/>
      <c r="M1312" s="9"/>
      <c r="N1312" s="9"/>
      <c r="O1312" s="9"/>
      <c r="P1312" s="9"/>
      <c r="Q1312" s="9"/>
      <c r="R1312" s="9"/>
      <c r="S1312" s="9"/>
      <c r="T1312" s="9"/>
      <c r="U1312" s="9"/>
      <c r="V1312" s="9"/>
      <c r="W1312" s="9"/>
      <c r="X1312" s="9"/>
      <c r="Y1312" s="9"/>
      <c r="Z1312" s="9"/>
      <c r="AA1312" s="9"/>
      <c r="AB1312" s="9"/>
      <c r="AC1312" s="9"/>
      <c r="AD1312" s="9"/>
      <c r="AE1312" s="9"/>
      <c r="AF1312" s="9"/>
      <c r="AG1312" s="9"/>
      <c r="AH1312" s="9"/>
      <c r="AI1312" s="9"/>
      <c r="AJ1312" s="9"/>
      <c r="AK1312" s="9"/>
      <c r="AL1312" s="9"/>
    </row>
    <row r="1313" spans="1:38" x14ac:dyDescent="0.2">
      <c r="A1313" s="11" t="s">
        <v>257</v>
      </c>
      <c r="B1313" s="11" t="s">
        <v>258</v>
      </c>
      <c r="C1313" s="11" t="s">
        <v>259</v>
      </c>
      <c r="D1313" s="11" t="s">
        <v>260</v>
      </c>
      <c r="E1313" s="11" t="s">
        <v>261</v>
      </c>
      <c r="F1313" s="11" t="s">
        <v>262</v>
      </c>
      <c r="G1313" s="11" t="s">
        <v>263</v>
      </c>
      <c r="H1313" s="11" t="s">
        <v>264</v>
      </c>
      <c r="I1313" s="11" t="s">
        <v>265</v>
      </c>
      <c r="J1313" s="11" t="s">
        <v>266</v>
      </c>
      <c r="K1313" s="11" t="s">
        <v>267</v>
      </c>
      <c r="L1313" s="11" t="s">
        <v>268</v>
      </c>
      <c r="M1313" s="11" t="s">
        <v>269</v>
      </c>
      <c r="N1313" s="11" t="s">
        <v>270</v>
      </c>
      <c r="O1313" s="11" t="s">
        <v>271</v>
      </c>
      <c r="P1313" s="11" t="s">
        <v>272</v>
      </c>
      <c r="Q1313" s="11" t="s">
        <v>273</v>
      </c>
      <c r="R1313" s="11" t="s">
        <v>274</v>
      </c>
      <c r="S1313" s="11" t="s">
        <v>275</v>
      </c>
      <c r="T1313" s="11" t="s">
        <v>276</v>
      </c>
      <c r="U1313" s="11" t="s">
        <v>277</v>
      </c>
      <c r="V1313" s="11" t="s">
        <v>278</v>
      </c>
      <c r="W1313" s="11" t="s">
        <v>279</v>
      </c>
      <c r="X1313" s="11" t="s">
        <v>280</v>
      </c>
      <c r="Y1313" s="11" t="s">
        <v>281</v>
      </c>
      <c r="Z1313" s="11" t="s">
        <v>282</v>
      </c>
      <c r="AA1313" s="11" t="s">
        <v>283</v>
      </c>
      <c r="AB1313" s="11" t="s">
        <v>284</v>
      </c>
      <c r="AC1313" s="11" t="s">
        <v>285</v>
      </c>
      <c r="AD1313" s="11" t="s">
        <v>286</v>
      </c>
      <c r="AE1313" s="11" t="s">
        <v>287</v>
      </c>
      <c r="AF1313" s="11" t="s">
        <v>288</v>
      </c>
      <c r="AG1313" s="11" t="s">
        <v>289</v>
      </c>
      <c r="AH1313" s="11" t="s">
        <v>290</v>
      </c>
      <c r="AI1313" s="11" t="s">
        <v>291</v>
      </c>
      <c r="AJ1313" s="11" t="s">
        <v>292</v>
      </c>
      <c r="AK1313" s="11" t="s">
        <v>293</v>
      </c>
      <c r="AL1313" s="11" t="s">
        <v>294</v>
      </c>
    </row>
    <row r="1314" spans="1:38" x14ac:dyDescent="0.2">
      <c r="A1314" s="11" t="s">
        <v>295</v>
      </c>
      <c r="B1314" s="12" t="s">
        <v>334</v>
      </c>
      <c r="C1314" s="12" t="s">
        <v>334</v>
      </c>
      <c r="D1314" s="12" t="s">
        <v>334</v>
      </c>
      <c r="E1314" s="12" t="s">
        <v>334</v>
      </c>
      <c r="F1314" s="12" t="s">
        <v>334</v>
      </c>
      <c r="G1314" s="12" t="s">
        <v>334</v>
      </c>
      <c r="H1314" s="12" t="s">
        <v>334</v>
      </c>
      <c r="I1314" s="12" t="s">
        <v>334</v>
      </c>
      <c r="J1314" s="12" t="s">
        <v>334</v>
      </c>
      <c r="K1314" s="12" t="s">
        <v>334</v>
      </c>
      <c r="L1314" s="12" t="s">
        <v>334</v>
      </c>
      <c r="M1314" s="12" t="s">
        <v>334</v>
      </c>
      <c r="N1314" s="12" t="s">
        <v>334</v>
      </c>
      <c r="O1314" s="12" t="s">
        <v>334</v>
      </c>
      <c r="P1314" s="12" t="s">
        <v>334</v>
      </c>
      <c r="Q1314" s="12" t="s">
        <v>334</v>
      </c>
      <c r="R1314" s="12" t="s">
        <v>334</v>
      </c>
      <c r="S1314" s="12" t="s">
        <v>334</v>
      </c>
      <c r="T1314" s="12" t="s">
        <v>334</v>
      </c>
      <c r="U1314" s="13">
        <v>21.5</v>
      </c>
      <c r="V1314" s="13">
        <v>21.8</v>
      </c>
      <c r="W1314" s="13">
        <v>21.4</v>
      </c>
      <c r="X1314" s="13">
        <v>20.9</v>
      </c>
      <c r="Y1314" s="13">
        <v>21</v>
      </c>
      <c r="Z1314" s="13">
        <v>20.9</v>
      </c>
      <c r="AA1314" s="13">
        <v>20.8</v>
      </c>
      <c r="AB1314" s="13">
        <v>21.1</v>
      </c>
      <c r="AC1314" s="13">
        <v>21.2</v>
      </c>
      <c r="AD1314" s="13">
        <v>20.9</v>
      </c>
      <c r="AE1314" s="13">
        <v>20.9</v>
      </c>
      <c r="AF1314" s="13">
        <v>20.6</v>
      </c>
      <c r="AG1314" s="13">
        <v>20.2</v>
      </c>
      <c r="AH1314" s="13">
        <v>21.1</v>
      </c>
      <c r="AI1314" s="13">
        <v>20.9</v>
      </c>
      <c r="AJ1314" s="13">
        <v>21.3</v>
      </c>
      <c r="AK1314" s="13">
        <v>21.2</v>
      </c>
      <c r="AL1314" s="13">
        <v>21.5</v>
      </c>
    </row>
    <row r="1315" spans="1:38" x14ac:dyDescent="0.2">
      <c r="A1315" s="11" t="s">
        <v>296</v>
      </c>
      <c r="B1315" s="12" t="s">
        <v>334</v>
      </c>
      <c r="C1315" s="12" t="s">
        <v>334</v>
      </c>
      <c r="D1315" s="12" t="s">
        <v>334</v>
      </c>
      <c r="E1315" s="12" t="s">
        <v>334</v>
      </c>
      <c r="F1315" s="12" t="s">
        <v>334</v>
      </c>
      <c r="G1315" s="12" t="s">
        <v>334</v>
      </c>
      <c r="H1315" s="12" t="s">
        <v>334</v>
      </c>
      <c r="I1315" s="12" t="s">
        <v>334</v>
      </c>
      <c r="J1315" s="12" t="s">
        <v>334</v>
      </c>
      <c r="K1315" s="12" t="s">
        <v>334</v>
      </c>
      <c r="L1315" s="12" t="s">
        <v>334</v>
      </c>
      <c r="M1315" s="12" t="s">
        <v>334</v>
      </c>
      <c r="N1315" s="12" t="s">
        <v>334</v>
      </c>
      <c r="O1315" s="12" t="s">
        <v>334</v>
      </c>
      <c r="P1315" s="12" t="s">
        <v>334</v>
      </c>
      <c r="Q1315" s="12" t="s">
        <v>334</v>
      </c>
      <c r="R1315" s="12" t="s">
        <v>334</v>
      </c>
      <c r="S1315" s="12" t="s">
        <v>334</v>
      </c>
      <c r="T1315" s="12" t="s">
        <v>334</v>
      </c>
      <c r="U1315" s="13">
        <v>20.399999999999999</v>
      </c>
      <c r="V1315" s="13">
        <v>20.8</v>
      </c>
      <c r="W1315" s="13">
        <v>20.2</v>
      </c>
      <c r="X1315" s="13">
        <v>20.5</v>
      </c>
      <c r="Y1315" s="13">
        <v>20.6</v>
      </c>
      <c r="Z1315" s="13">
        <v>20.5</v>
      </c>
      <c r="AA1315" s="13">
        <v>20.2</v>
      </c>
      <c r="AB1315" s="13">
        <v>20.399999999999999</v>
      </c>
      <c r="AC1315" s="13">
        <v>20.3</v>
      </c>
      <c r="AD1315" s="13">
        <v>19.8</v>
      </c>
      <c r="AE1315" s="13">
        <v>20.100000000000001</v>
      </c>
      <c r="AF1315" s="13">
        <v>19.600000000000001</v>
      </c>
      <c r="AG1315" s="13">
        <v>19.399999999999999</v>
      </c>
      <c r="AH1315" s="13">
        <v>20.100000000000001</v>
      </c>
      <c r="AI1315" s="13">
        <v>20.399999999999999</v>
      </c>
      <c r="AJ1315" s="13">
        <v>19.8</v>
      </c>
      <c r="AK1315" s="13">
        <v>19.8</v>
      </c>
      <c r="AL1315" s="13">
        <v>20.399999999999999</v>
      </c>
    </row>
    <row r="1316" spans="1:38" x14ac:dyDescent="0.2">
      <c r="A1316" s="11" t="s">
        <v>297</v>
      </c>
      <c r="B1316" s="12" t="s">
        <v>334</v>
      </c>
      <c r="C1316" s="12" t="s">
        <v>334</v>
      </c>
      <c r="D1316" s="12" t="s">
        <v>334</v>
      </c>
      <c r="E1316" s="12" t="s">
        <v>334</v>
      </c>
      <c r="F1316" s="12" t="s">
        <v>334</v>
      </c>
      <c r="G1316" s="12" t="s">
        <v>334</v>
      </c>
      <c r="H1316" s="12" t="s">
        <v>334</v>
      </c>
      <c r="I1316" s="12" t="s">
        <v>334</v>
      </c>
      <c r="J1316" s="12" t="s">
        <v>334</v>
      </c>
      <c r="K1316" s="12" t="s">
        <v>334</v>
      </c>
      <c r="L1316" s="12" t="s">
        <v>334</v>
      </c>
      <c r="M1316" s="12" t="s">
        <v>334</v>
      </c>
      <c r="N1316" s="13">
        <v>20.9</v>
      </c>
      <c r="O1316" s="13">
        <v>21.3</v>
      </c>
      <c r="P1316" s="13">
        <v>20.7</v>
      </c>
      <c r="Q1316" s="13">
        <v>20.399999999999999</v>
      </c>
      <c r="R1316" s="13">
        <v>20.2</v>
      </c>
      <c r="S1316" s="13">
        <v>21.1</v>
      </c>
      <c r="T1316" s="13">
        <v>21</v>
      </c>
      <c r="U1316" s="13">
        <v>20.3</v>
      </c>
      <c r="V1316" s="13">
        <v>20.7</v>
      </c>
      <c r="W1316" s="13">
        <v>20.2</v>
      </c>
      <c r="X1316" s="13">
        <v>20.3</v>
      </c>
      <c r="Y1316" s="13">
        <v>20.5</v>
      </c>
      <c r="Z1316" s="13">
        <v>20.399999999999999</v>
      </c>
      <c r="AA1316" s="13">
        <v>20.100000000000001</v>
      </c>
      <c r="AB1316" s="13">
        <v>20.3</v>
      </c>
      <c r="AC1316" s="13">
        <v>20.2</v>
      </c>
      <c r="AD1316" s="13">
        <v>19.600000000000001</v>
      </c>
      <c r="AE1316" s="13">
        <v>20</v>
      </c>
      <c r="AF1316" s="13">
        <v>19.600000000000001</v>
      </c>
      <c r="AG1316" s="13">
        <v>19.399999999999999</v>
      </c>
      <c r="AH1316" s="13">
        <v>20.100000000000001</v>
      </c>
      <c r="AI1316" s="13">
        <v>20.399999999999999</v>
      </c>
      <c r="AJ1316" s="13">
        <v>19.8</v>
      </c>
      <c r="AK1316" s="13">
        <v>19.7</v>
      </c>
      <c r="AL1316" s="13">
        <v>20.399999999999999</v>
      </c>
    </row>
    <row r="1317" spans="1:38" x14ac:dyDescent="0.2">
      <c r="A1317" s="11" t="s">
        <v>298</v>
      </c>
      <c r="B1317" s="12" t="s">
        <v>334</v>
      </c>
      <c r="C1317" s="12" t="s">
        <v>334</v>
      </c>
      <c r="D1317" s="12" t="s">
        <v>334</v>
      </c>
      <c r="E1317" s="12" t="s">
        <v>334</v>
      </c>
      <c r="F1317" s="12" t="s">
        <v>334</v>
      </c>
      <c r="G1317" s="12" t="s">
        <v>334</v>
      </c>
      <c r="H1317" s="12" t="s">
        <v>334</v>
      </c>
      <c r="I1317" s="12" t="s">
        <v>334</v>
      </c>
      <c r="J1317" s="12" t="s">
        <v>334</v>
      </c>
      <c r="K1317" s="12" t="s">
        <v>334</v>
      </c>
      <c r="L1317" s="12" t="s">
        <v>334</v>
      </c>
      <c r="M1317" s="12" t="s">
        <v>334</v>
      </c>
      <c r="N1317" s="12" t="s">
        <v>334</v>
      </c>
      <c r="O1317" s="12" t="s">
        <v>334</v>
      </c>
      <c r="P1317" s="12" t="s">
        <v>334</v>
      </c>
      <c r="Q1317" s="12" t="s">
        <v>334</v>
      </c>
      <c r="R1317" s="12" t="s">
        <v>334</v>
      </c>
      <c r="S1317" s="13">
        <v>21.9</v>
      </c>
      <c r="T1317" s="13">
        <v>21.7</v>
      </c>
      <c r="U1317" s="13">
        <v>21.6</v>
      </c>
      <c r="V1317" s="13">
        <v>21.9</v>
      </c>
      <c r="W1317" s="13">
        <v>21.5</v>
      </c>
      <c r="X1317" s="13">
        <v>20.9</v>
      </c>
      <c r="Y1317" s="13">
        <v>21</v>
      </c>
      <c r="Z1317" s="13">
        <v>20.8</v>
      </c>
      <c r="AA1317" s="13">
        <v>20.8</v>
      </c>
      <c r="AB1317" s="13">
        <v>21.1</v>
      </c>
      <c r="AC1317" s="13">
        <v>21.1</v>
      </c>
      <c r="AD1317" s="13">
        <v>20.8</v>
      </c>
      <c r="AE1317" s="13">
        <v>20.8</v>
      </c>
      <c r="AF1317" s="13">
        <v>20.6</v>
      </c>
      <c r="AG1317" s="13">
        <v>20.2</v>
      </c>
      <c r="AH1317" s="13">
        <v>21.2</v>
      </c>
      <c r="AI1317" s="13">
        <v>21</v>
      </c>
      <c r="AJ1317" s="13">
        <v>21.4</v>
      </c>
      <c r="AK1317" s="13">
        <v>21.2</v>
      </c>
      <c r="AL1317" s="13">
        <v>21.6</v>
      </c>
    </row>
    <row r="1318" spans="1:38" x14ac:dyDescent="0.2">
      <c r="A1318" s="11" t="s">
        <v>299</v>
      </c>
      <c r="B1318" s="12" t="s">
        <v>334</v>
      </c>
      <c r="C1318" s="12" t="s">
        <v>334</v>
      </c>
      <c r="D1318" s="12" t="s">
        <v>334</v>
      </c>
      <c r="E1318" s="12" t="s">
        <v>334</v>
      </c>
      <c r="F1318" s="12" t="s">
        <v>334</v>
      </c>
      <c r="G1318" s="12" t="s">
        <v>334</v>
      </c>
      <c r="H1318" s="12" t="s">
        <v>334</v>
      </c>
      <c r="I1318" s="12" t="s">
        <v>334</v>
      </c>
      <c r="J1318" s="12" t="s">
        <v>334</v>
      </c>
      <c r="K1318" s="12" t="s">
        <v>334</v>
      </c>
      <c r="L1318" s="12" t="s">
        <v>334</v>
      </c>
      <c r="M1318" s="13">
        <v>22.8</v>
      </c>
      <c r="N1318" s="13">
        <v>20.5</v>
      </c>
      <c r="O1318" s="13">
        <v>20.7</v>
      </c>
      <c r="P1318" s="13">
        <v>20.6</v>
      </c>
      <c r="Q1318" s="13">
        <v>22.2</v>
      </c>
      <c r="R1318" s="12" t="s">
        <v>334</v>
      </c>
      <c r="S1318" s="12" t="s">
        <v>334</v>
      </c>
      <c r="T1318" s="13">
        <v>21.6</v>
      </c>
      <c r="U1318" s="13">
        <v>18.7</v>
      </c>
      <c r="V1318" s="13">
        <v>23.2</v>
      </c>
      <c r="W1318" s="13">
        <v>23.4</v>
      </c>
      <c r="X1318" s="13">
        <v>23.8</v>
      </c>
      <c r="Y1318" s="13">
        <v>25.4</v>
      </c>
      <c r="Z1318" s="13">
        <v>24.9</v>
      </c>
      <c r="AA1318" s="13">
        <v>24.7</v>
      </c>
      <c r="AB1318" s="13">
        <v>24.4</v>
      </c>
      <c r="AC1318" s="13">
        <v>25.8</v>
      </c>
      <c r="AD1318" s="13">
        <v>22.4</v>
      </c>
      <c r="AE1318" s="13">
        <v>24.1</v>
      </c>
      <c r="AF1318" s="13">
        <v>25.3</v>
      </c>
      <c r="AG1318" s="13">
        <v>24.7</v>
      </c>
      <c r="AH1318" s="13">
        <v>24.5</v>
      </c>
      <c r="AI1318" s="13">
        <v>23.9</v>
      </c>
      <c r="AJ1318" s="13">
        <v>28.9</v>
      </c>
      <c r="AK1318" s="13">
        <v>29.2</v>
      </c>
      <c r="AL1318" s="13">
        <v>28.3</v>
      </c>
    </row>
    <row r="1319" spans="1:38" x14ac:dyDescent="0.2">
      <c r="A1319" s="11" t="s">
        <v>300</v>
      </c>
      <c r="B1319" s="12" t="s">
        <v>334</v>
      </c>
      <c r="C1319" s="12" t="s">
        <v>334</v>
      </c>
      <c r="D1319" s="12" t="s">
        <v>334</v>
      </c>
      <c r="E1319" s="12" t="s">
        <v>334</v>
      </c>
      <c r="F1319" s="12" t="s">
        <v>334</v>
      </c>
      <c r="G1319" s="12" t="s">
        <v>334</v>
      </c>
      <c r="H1319" s="12" t="s">
        <v>334</v>
      </c>
      <c r="I1319" s="12" t="s">
        <v>334</v>
      </c>
      <c r="J1319" s="12" t="s">
        <v>334</v>
      </c>
      <c r="K1319" s="12" t="s">
        <v>334</v>
      </c>
      <c r="L1319" s="12" t="s">
        <v>334</v>
      </c>
      <c r="M1319" s="12" t="s">
        <v>334</v>
      </c>
      <c r="N1319" s="12" t="s">
        <v>334</v>
      </c>
      <c r="O1319" s="12" t="s">
        <v>334</v>
      </c>
      <c r="P1319" s="12" t="s">
        <v>334</v>
      </c>
      <c r="Q1319" s="12" t="s">
        <v>334</v>
      </c>
      <c r="R1319" s="12" t="s">
        <v>334</v>
      </c>
      <c r="S1319" s="12" t="s">
        <v>334</v>
      </c>
      <c r="T1319" s="12" t="s">
        <v>334</v>
      </c>
      <c r="U1319" s="12" t="s">
        <v>334</v>
      </c>
      <c r="V1319" s="12" t="s">
        <v>334</v>
      </c>
      <c r="W1319" s="12" t="s">
        <v>334</v>
      </c>
      <c r="X1319" s="12" t="s">
        <v>334</v>
      </c>
      <c r="Y1319" s="12" t="s">
        <v>334</v>
      </c>
      <c r="Z1319" s="12" t="s">
        <v>334</v>
      </c>
      <c r="AA1319" s="12" t="s">
        <v>334</v>
      </c>
      <c r="AB1319" s="12" t="s">
        <v>334</v>
      </c>
      <c r="AC1319" s="12" t="s">
        <v>334</v>
      </c>
      <c r="AD1319" s="12" t="s">
        <v>334</v>
      </c>
      <c r="AE1319" s="12" t="s">
        <v>334</v>
      </c>
      <c r="AF1319" s="12" t="s">
        <v>334</v>
      </c>
      <c r="AG1319" s="12" t="s">
        <v>334</v>
      </c>
      <c r="AH1319" s="12" t="s">
        <v>334</v>
      </c>
      <c r="AI1319" s="12" t="s">
        <v>334</v>
      </c>
      <c r="AJ1319" s="12" t="s">
        <v>334</v>
      </c>
      <c r="AK1319" s="12" t="s">
        <v>334</v>
      </c>
      <c r="AL1319" s="12" t="s">
        <v>334</v>
      </c>
    </row>
    <row r="1320" spans="1:38" x14ac:dyDescent="0.2">
      <c r="A1320" s="11" t="s">
        <v>301</v>
      </c>
      <c r="B1320" s="12" t="s">
        <v>334</v>
      </c>
      <c r="C1320" s="12" t="s">
        <v>334</v>
      </c>
      <c r="D1320" s="12" t="s">
        <v>334</v>
      </c>
      <c r="E1320" s="12" t="s">
        <v>334</v>
      </c>
      <c r="F1320" s="12" t="s">
        <v>334</v>
      </c>
      <c r="G1320" s="12" t="s">
        <v>334</v>
      </c>
      <c r="H1320" s="12" t="s">
        <v>334</v>
      </c>
      <c r="I1320" s="12" t="s">
        <v>334</v>
      </c>
      <c r="J1320" s="12" t="s">
        <v>334</v>
      </c>
      <c r="K1320" s="12" t="s">
        <v>334</v>
      </c>
      <c r="L1320" s="12" t="s">
        <v>334</v>
      </c>
      <c r="M1320" s="12" t="s">
        <v>334</v>
      </c>
      <c r="N1320" s="12" t="s">
        <v>334</v>
      </c>
      <c r="O1320" s="12" t="s">
        <v>334</v>
      </c>
      <c r="P1320" s="13">
        <v>20.399999999999999</v>
      </c>
      <c r="Q1320" s="13">
        <v>24.7</v>
      </c>
      <c r="R1320" s="13">
        <v>22.3</v>
      </c>
      <c r="S1320" s="13">
        <v>21.8</v>
      </c>
      <c r="T1320" s="13">
        <v>21.9</v>
      </c>
      <c r="U1320" s="13">
        <v>17.899999999999999</v>
      </c>
      <c r="V1320" s="13">
        <v>13.7</v>
      </c>
      <c r="W1320" s="13">
        <v>19.8</v>
      </c>
      <c r="X1320" s="13">
        <v>23.2</v>
      </c>
      <c r="Y1320" s="13">
        <v>22.5</v>
      </c>
      <c r="Z1320" s="13">
        <v>20.2</v>
      </c>
      <c r="AA1320" s="13">
        <v>19.899999999999999</v>
      </c>
      <c r="AB1320" s="13">
        <v>21.9</v>
      </c>
      <c r="AC1320" s="13">
        <v>21.3</v>
      </c>
      <c r="AD1320" s="13">
        <v>24.9</v>
      </c>
      <c r="AE1320" s="13">
        <v>23.1</v>
      </c>
      <c r="AF1320" s="13">
        <v>22</v>
      </c>
      <c r="AG1320" s="13">
        <v>20.5</v>
      </c>
      <c r="AH1320" s="13">
        <v>19</v>
      </c>
      <c r="AI1320" s="13">
        <v>20.3</v>
      </c>
      <c r="AJ1320" s="13">
        <v>18.8</v>
      </c>
      <c r="AK1320" s="13">
        <v>20.100000000000001</v>
      </c>
      <c r="AL1320" s="13">
        <v>20.5</v>
      </c>
    </row>
    <row r="1321" spans="1:38" x14ac:dyDescent="0.2">
      <c r="A1321" s="11" t="s">
        <v>302</v>
      </c>
      <c r="B1321" s="12" t="s">
        <v>334</v>
      </c>
      <c r="C1321" s="12" t="s">
        <v>334</v>
      </c>
      <c r="D1321" s="12" t="s">
        <v>334</v>
      </c>
      <c r="E1321" s="12" t="s">
        <v>334</v>
      </c>
      <c r="F1321" s="12" t="s">
        <v>334</v>
      </c>
      <c r="G1321" s="12" t="s">
        <v>334</v>
      </c>
      <c r="H1321" s="12" t="s">
        <v>334</v>
      </c>
      <c r="I1321" s="12" t="s">
        <v>334</v>
      </c>
      <c r="J1321" s="12" t="s">
        <v>334</v>
      </c>
      <c r="K1321" s="13">
        <v>19.5</v>
      </c>
      <c r="L1321" s="13">
        <v>17.899999999999999</v>
      </c>
      <c r="M1321" s="12" t="s">
        <v>334</v>
      </c>
      <c r="N1321" s="13">
        <v>19.899999999999999</v>
      </c>
      <c r="O1321" s="12" t="s">
        <v>334</v>
      </c>
      <c r="P1321" s="12" t="s">
        <v>334</v>
      </c>
      <c r="Q1321" s="13">
        <v>14.1</v>
      </c>
      <c r="R1321" s="13">
        <v>13</v>
      </c>
      <c r="S1321" s="13">
        <v>22.4</v>
      </c>
      <c r="T1321" s="13">
        <v>16.600000000000001</v>
      </c>
      <c r="U1321" s="13">
        <v>20.9</v>
      </c>
      <c r="V1321" s="13">
        <v>18.7</v>
      </c>
      <c r="W1321" s="13">
        <v>21.8</v>
      </c>
      <c r="X1321" s="13">
        <v>14.4</v>
      </c>
      <c r="Y1321" s="13">
        <v>18.399999999999999</v>
      </c>
      <c r="Z1321" s="13">
        <v>20.2</v>
      </c>
      <c r="AA1321" s="13">
        <v>18.600000000000001</v>
      </c>
      <c r="AB1321" s="13">
        <v>17.600000000000001</v>
      </c>
      <c r="AC1321" s="13">
        <v>17.600000000000001</v>
      </c>
      <c r="AD1321" s="12" t="s">
        <v>334</v>
      </c>
      <c r="AE1321" s="12" t="s">
        <v>334</v>
      </c>
      <c r="AF1321" s="12" t="s">
        <v>334</v>
      </c>
      <c r="AG1321" s="12" t="s">
        <v>334</v>
      </c>
      <c r="AH1321" s="12" t="s">
        <v>334</v>
      </c>
      <c r="AI1321" s="13">
        <v>17.100000000000001</v>
      </c>
      <c r="AJ1321" s="12" t="s">
        <v>334</v>
      </c>
      <c r="AK1321" s="12" t="s">
        <v>334</v>
      </c>
      <c r="AL1321" s="13">
        <v>14.9</v>
      </c>
    </row>
    <row r="1322" spans="1:38" x14ac:dyDescent="0.2">
      <c r="A1322" s="11" t="s">
        <v>303</v>
      </c>
      <c r="B1322" s="12" t="s">
        <v>334</v>
      </c>
      <c r="C1322" s="12" t="s">
        <v>334</v>
      </c>
      <c r="D1322" s="12" t="s">
        <v>334</v>
      </c>
      <c r="E1322" s="12" t="s">
        <v>334</v>
      </c>
      <c r="F1322" s="12" t="s">
        <v>334</v>
      </c>
      <c r="G1322" s="12" t="s">
        <v>334</v>
      </c>
      <c r="H1322" s="12" t="s">
        <v>334</v>
      </c>
      <c r="I1322" s="12" t="s">
        <v>334</v>
      </c>
      <c r="J1322" s="12" t="s">
        <v>334</v>
      </c>
      <c r="K1322" s="13">
        <v>17.399999999999999</v>
      </c>
      <c r="L1322" s="13">
        <v>18.8</v>
      </c>
      <c r="M1322" s="13">
        <v>19</v>
      </c>
      <c r="N1322" s="13">
        <v>16.3</v>
      </c>
      <c r="O1322" s="13">
        <v>17.100000000000001</v>
      </c>
      <c r="P1322" s="13">
        <v>16.899999999999999</v>
      </c>
      <c r="Q1322" s="13">
        <v>16.5</v>
      </c>
      <c r="R1322" s="13">
        <v>16.100000000000001</v>
      </c>
      <c r="S1322" s="13">
        <v>16.2</v>
      </c>
      <c r="T1322" s="13">
        <v>17.7</v>
      </c>
      <c r="U1322" s="13">
        <v>18.600000000000001</v>
      </c>
      <c r="V1322" s="13">
        <v>16.899999999999999</v>
      </c>
      <c r="W1322" s="13">
        <v>15.4</v>
      </c>
      <c r="X1322" s="13">
        <v>17.2</v>
      </c>
      <c r="Y1322" s="13">
        <v>18.899999999999999</v>
      </c>
      <c r="Z1322" s="13">
        <v>19</v>
      </c>
      <c r="AA1322" s="13">
        <v>18</v>
      </c>
      <c r="AB1322" s="13">
        <v>19.2</v>
      </c>
      <c r="AC1322" s="13">
        <v>19</v>
      </c>
      <c r="AD1322" s="13">
        <v>18.2</v>
      </c>
      <c r="AE1322" s="13">
        <v>18.8</v>
      </c>
      <c r="AF1322" s="13">
        <v>18.2</v>
      </c>
      <c r="AG1322" s="13">
        <v>17.600000000000001</v>
      </c>
      <c r="AH1322" s="13">
        <v>19.8</v>
      </c>
      <c r="AI1322" s="13">
        <v>19</v>
      </c>
      <c r="AJ1322" s="13">
        <v>18.899999999999999</v>
      </c>
      <c r="AK1322" s="13">
        <v>18.600000000000001</v>
      </c>
      <c r="AL1322" s="13">
        <v>19.399999999999999</v>
      </c>
    </row>
    <row r="1323" spans="1:38" x14ac:dyDescent="0.2">
      <c r="A1323" s="11" t="s">
        <v>304</v>
      </c>
      <c r="B1323" s="12" t="s">
        <v>334</v>
      </c>
      <c r="C1323" s="12" t="s">
        <v>334</v>
      </c>
      <c r="D1323" s="12" t="s">
        <v>334</v>
      </c>
      <c r="E1323" s="12" t="s">
        <v>334</v>
      </c>
      <c r="F1323" s="12" t="s">
        <v>334</v>
      </c>
      <c r="G1323" s="12" t="s">
        <v>334</v>
      </c>
      <c r="H1323" s="12" t="s">
        <v>334</v>
      </c>
      <c r="I1323" s="12" t="s">
        <v>334</v>
      </c>
      <c r="J1323" s="12" t="s">
        <v>334</v>
      </c>
      <c r="K1323" s="12" t="s">
        <v>334</v>
      </c>
      <c r="L1323" s="12" t="s">
        <v>334</v>
      </c>
      <c r="M1323" s="12" t="s">
        <v>334</v>
      </c>
      <c r="N1323" s="12" t="s">
        <v>334</v>
      </c>
      <c r="O1323" s="12" t="s">
        <v>334</v>
      </c>
      <c r="P1323" s="12" t="s">
        <v>334</v>
      </c>
      <c r="Q1323" s="12" t="s">
        <v>334</v>
      </c>
      <c r="R1323" s="12" t="s">
        <v>334</v>
      </c>
      <c r="S1323" s="12" t="s">
        <v>334</v>
      </c>
      <c r="T1323" s="12" t="s">
        <v>334</v>
      </c>
      <c r="U1323" s="12" t="s">
        <v>334</v>
      </c>
      <c r="V1323" s="12" t="s">
        <v>334</v>
      </c>
      <c r="W1323" s="12" t="s">
        <v>334</v>
      </c>
      <c r="X1323" s="12" t="s">
        <v>334</v>
      </c>
      <c r="Y1323" s="12" t="s">
        <v>334</v>
      </c>
      <c r="Z1323" s="12" t="s">
        <v>334</v>
      </c>
      <c r="AA1323" s="12" t="s">
        <v>334</v>
      </c>
      <c r="AB1323" s="13">
        <v>20.6</v>
      </c>
      <c r="AC1323" s="13">
        <v>20.2</v>
      </c>
      <c r="AD1323" s="12" t="s">
        <v>334</v>
      </c>
      <c r="AE1323" s="13">
        <v>21.6</v>
      </c>
      <c r="AF1323" s="13">
        <v>19.5</v>
      </c>
      <c r="AG1323" s="13">
        <v>19.3</v>
      </c>
      <c r="AH1323" s="13">
        <v>21.8</v>
      </c>
      <c r="AI1323" s="13">
        <v>20.100000000000001</v>
      </c>
      <c r="AJ1323" s="13">
        <v>22.5</v>
      </c>
      <c r="AK1323" s="13">
        <v>19.8</v>
      </c>
      <c r="AL1323" s="13">
        <v>20.399999999999999</v>
      </c>
    </row>
    <row r="1324" spans="1:38" x14ac:dyDescent="0.2">
      <c r="A1324" s="11" t="s">
        <v>305</v>
      </c>
      <c r="B1324" s="12" t="s">
        <v>334</v>
      </c>
      <c r="C1324" s="12" t="s">
        <v>334</v>
      </c>
      <c r="D1324" s="12" t="s">
        <v>334</v>
      </c>
      <c r="E1324" s="12" t="s">
        <v>334</v>
      </c>
      <c r="F1324" s="12" t="s">
        <v>334</v>
      </c>
      <c r="G1324" s="12" t="s">
        <v>334</v>
      </c>
      <c r="H1324" s="12" t="s">
        <v>334</v>
      </c>
      <c r="I1324" s="12" t="s">
        <v>334</v>
      </c>
      <c r="J1324" s="12" t="s">
        <v>334</v>
      </c>
      <c r="K1324" s="12" t="s">
        <v>334</v>
      </c>
      <c r="L1324" s="12" t="s">
        <v>334</v>
      </c>
      <c r="M1324" s="12" t="s">
        <v>334</v>
      </c>
      <c r="N1324" s="12" t="s">
        <v>334</v>
      </c>
      <c r="O1324" s="12" t="s">
        <v>334</v>
      </c>
      <c r="P1324" s="12" t="s">
        <v>334</v>
      </c>
      <c r="Q1324" s="13">
        <v>22.2</v>
      </c>
      <c r="R1324" s="13">
        <v>23.4</v>
      </c>
      <c r="S1324" s="13">
        <v>24.4</v>
      </c>
      <c r="T1324" s="13">
        <v>23.4</v>
      </c>
      <c r="U1324" s="13">
        <v>23.9</v>
      </c>
      <c r="V1324" s="13">
        <v>22.2</v>
      </c>
      <c r="W1324" s="13">
        <v>22.2</v>
      </c>
      <c r="X1324" s="12" t="s">
        <v>334</v>
      </c>
      <c r="Y1324" s="13">
        <v>22.5</v>
      </c>
      <c r="Z1324" s="13">
        <v>20.8</v>
      </c>
      <c r="AA1324" s="13">
        <v>20.3</v>
      </c>
      <c r="AB1324" s="13">
        <v>19.7</v>
      </c>
      <c r="AC1324" s="13">
        <v>21.8</v>
      </c>
      <c r="AD1324" s="13">
        <v>22.6</v>
      </c>
      <c r="AE1324" s="13">
        <v>20.8</v>
      </c>
      <c r="AF1324" s="13">
        <v>20.9</v>
      </c>
      <c r="AG1324" s="13">
        <v>22.2</v>
      </c>
      <c r="AH1324" s="13">
        <v>21.2</v>
      </c>
      <c r="AI1324" s="13">
        <v>19.899999999999999</v>
      </c>
      <c r="AJ1324" s="13">
        <v>20.100000000000001</v>
      </c>
      <c r="AK1324" s="13">
        <v>21.5</v>
      </c>
      <c r="AL1324" s="13">
        <v>22.2</v>
      </c>
    </row>
    <row r="1325" spans="1:38" x14ac:dyDescent="0.2">
      <c r="A1325" s="11" t="s">
        <v>306</v>
      </c>
      <c r="B1325" s="12" t="s">
        <v>334</v>
      </c>
      <c r="C1325" s="12" t="s">
        <v>334</v>
      </c>
      <c r="D1325" s="12" t="s">
        <v>334</v>
      </c>
      <c r="E1325" s="12" t="s">
        <v>334</v>
      </c>
      <c r="F1325" s="12" t="s">
        <v>334</v>
      </c>
      <c r="G1325" s="12" t="s">
        <v>334</v>
      </c>
      <c r="H1325" s="12" t="s">
        <v>334</v>
      </c>
      <c r="I1325" s="12" t="s">
        <v>334</v>
      </c>
      <c r="J1325" s="12" t="s">
        <v>334</v>
      </c>
      <c r="K1325" s="13">
        <v>28.6</v>
      </c>
      <c r="L1325" s="13">
        <v>27.5</v>
      </c>
      <c r="M1325" s="13">
        <v>28.6</v>
      </c>
      <c r="N1325" s="13">
        <v>31.1</v>
      </c>
      <c r="O1325" s="13">
        <v>34.700000000000003</v>
      </c>
      <c r="P1325" s="13">
        <v>22.8</v>
      </c>
      <c r="Q1325" s="13">
        <v>21.8</v>
      </c>
      <c r="R1325" s="13">
        <v>23.9</v>
      </c>
      <c r="S1325" s="12" t="s">
        <v>334</v>
      </c>
      <c r="T1325" s="12" t="s">
        <v>334</v>
      </c>
      <c r="U1325" s="12" t="s">
        <v>334</v>
      </c>
      <c r="V1325" s="12" t="s">
        <v>334</v>
      </c>
      <c r="W1325" s="12" t="s">
        <v>334</v>
      </c>
      <c r="X1325" s="13">
        <v>22.3</v>
      </c>
      <c r="Y1325" s="13">
        <v>22.9</v>
      </c>
      <c r="Z1325" s="13">
        <v>23.8</v>
      </c>
      <c r="AA1325" s="13">
        <v>24.8</v>
      </c>
      <c r="AB1325" s="13">
        <v>23.9</v>
      </c>
      <c r="AC1325" s="13">
        <v>21.8</v>
      </c>
      <c r="AD1325" s="13">
        <v>21.9</v>
      </c>
      <c r="AE1325" s="13">
        <v>20.5</v>
      </c>
      <c r="AF1325" s="13">
        <v>20.8</v>
      </c>
      <c r="AG1325" s="12" t="s">
        <v>334</v>
      </c>
      <c r="AH1325" s="12" t="s">
        <v>334</v>
      </c>
      <c r="AI1325" s="13">
        <v>17.100000000000001</v>
      </c>
      <c r="AJ1325" s="12" t="s">
        <v>334</v>
      </c>
      <c r="AK1325" s="12" t="s">
        <v>334</v>
      </c>
      <c r="AL1325" s="12" t="s">
        <v>334</v>
      </c>
    </row>
    <row r="1326" spans="1:38" x14ac:dyDescent="0.2">
      <c r="A1326" s="11" t="s">
        <v>307</v>
      </c>
      <c r="B1326" s="12" t="s">
        <v>334</v>
      </c>
      <c r="C1326" s="12" t="s">
        <v>334</v>
      </c>
      <c r="D1326" s="12" t="s">
        <v>334</v>
      </c>
      <c r="E1326" s="12" t="s">
        <v>334</v>
      </c>
      <c r="F1326" s="12" t="s">
        <v>334</v>
      </c>
      <c r="G1326" s="12" t="s">
        <v>334</v>
      </c>
      <c r="H1326" s="12" t="s">
        <v>334</v>
      </c>
      <c r="I1326" s="12" t="s">
        <v>334</v>
      </c>
      <c r="J1326" s="12" t="s">
        <v>334</v>
      </c>
      <c r="K1326" s="13">
        <v>21.8</v>
      </c>
      <c r="L1326" s="13">
        <v>19.399999999999999</v>
      </c>
      <c r="M1326" s="13">
        <v>17.8</v>
      </c>
      <c r="N1326" s="13">
        <v>21.4</v>
      </c>
      <c r="O1326" s="13">
        <v>21.5</v>
      </c>
      <c r="P1326" s="13">
        <v>20.100000000000001</v>
      </c>
      <c r="Q1326" s="13">
        <v>19.8</v>
      </c>
      <c r="R1326" s="13">
        <v>20.7</v>
      </c>
      <c r="S1326" s="13">
        <v>20.3</v>
      </c>
      <c r="T1326" s="13">
        <v>19.8</v>
      </c>
      <c r="U1326" s="13">
        <v>20</v>
      </c>
      <c r="V1326" s="13">
        <v>18.8</v>
      </c>
      <c r="W1326" s="13">
        <v>20.2</v>
      </c>
      <c r="X1326" s="13">
        <v>19.600000000000001</v>
      </c>
      <c r="Y1326" s="13">
        <v>20.399999999999999</v>
      </c>
      <c r="Z1326" s="13">
        <v>18.7</v>
      </c>
      <c r="AA1326" s="13">
        <v>18.7</v>
      </c>
      <c r="AB1326" s="13">
        <v>19.399999999999999</v>
      </c>
      <c r="AC1326" s="13">
        <v>19.899999999999999</v>
      </c>
      <c r="AD1326" s="13">
        <v>18.100000000000001</v>
      </c>
      <c r="AE1326" s="13">
        <v>18.100000000000001</v>
      </c>
      <c r="AF1326" s="13">
        <v>20.100000000000001</v>
      </c>
      <c r="AG1326" s="13">
        <v>17.8</v>
      </c>
      <c r="AH1326" s="13">
        <v>20.3</v>
      </c>
      <c r="AI1326" s="13">
        <v>20</v>
      </c>
      <c r="AJ1326" s="13">
        <v>20.6</v>
      </c>
      <c r="AK1326" s="13">
        <v>21.3</v>
      </c>
      <c r="AL1326" s="13">
        <v>18.5</v>
      </c>
    </row>
    <row r="1327" spans="1:38" x14ac:dyDescent="0.2">
      <c r="A1327" s="11" t="s">
        <v>308</v>
      </c>
      <c r="B1327" s="12" t="s">
        <v>334</v>
      </c>
      <c r="C1327" s="12" t="s">
        <v>334</v>
      </c>
      <c r="D1327" s="12" t="s">
        <v>334</v>
      </c>
      <c r="E1327" s="12" t="s">
        <v>334</v>
      </c>
      <c r="F1327" s="12" t="s">
        <v>334</v>
      </c>
      <c r="G1327" s="12" t="s">
        <v>334</v>
      </c>
      <c r="H1327" s="12" t="s">
        <v>334</v>
      </c>
      <c r="I1327" s="12" t="s">
        <v>334</v>
      </c>
      <c r="J1327" s="12" t="s">
        <v>334</v>
      </c>
      <c r="K1327" s="13">
        <v>25.2</v>
      </c>
      <c r="L1327" s="12" t="s">
        <v>334</v>
      </c>
      <c r="M1327" s="12" t="s">
        <v>334</v>
      </c>
      <c r="N1327" s="13">
        <v>23.5</v>
      </c>
      <c r="O1327" s="13">
        <v>25.2</v>
      </c>
      <c r="P1327" s="13">
        <v>26.8</v>
      </c>
      <c r="Q1327" s="13">
        <v>23</v>
      </c>
      <c r="R1327" s="13">
        <v>27.1</v>
      </c>
      <c r="S1327" s="13">
        <v>23.1</v>
      </c>
      <c r="T1327" s="13">
        <v>25.8</v>
      </c>
      <c r="U1327" s="13">
        <v>24</v>
      </c>
      <c r="V1327" s="13">
        <v>24.8</v>
      </c>
      <c r="W1327" s="13">
        <v>26.9</v>
      </c>
      <c r="X1327" s="13">
        <v>23.8</v>
      </c>
      <c r="Y1327" s="13">
        <v>22.6</v>
      </c>
      <c r="Z1327" s="13">
        <v>20.9</v>
      </c>
      <c r="AA1327" s="13">
        <v>22.4</v>
      </c>
      <c r="AB1327" s="13">
        <v>23.2</v>
      </c>
      <c r="AC1327" s="13">
        <v>21.4</v>
      </c>
      <c r="AD1327" s="13">
        <v>23</v>
      </c>
      <c r="AE1327" s="13">
        <v>21.3</v>
      </c>
      <c r="AF1327" s="13">
        <v>22.2</v>
      </c>
      <c r="AG1327" s="13">
        <v>22</v>
      </c>
      <c r="AH1327" s="13">
        <v>23.2</v>
      </c>
      <c r="AI1327" s="13">
        <v>23.4</v>
      </c>
      <c r="AJ1327" s="13">
        <v>23.6</v>
      </c>
      <c r="AK1327" s="13">
        <v>22.5</v>
      </c>
      <c r="AL1327" s="13">
        <v>24.2</v>
      </c>
    </row>
    <row r="1328" spans="1:38" x14ac:dyDescent="0.2">
      <c r="A1328" s="11" t="s">
        <v>309</v>
      </c>
      <c r="B1328" s="12" t="s">
        <v>334</v>
      </c>
      <c r="C1328" s="12" t="s">
        <v>334</v>
      </c>
      <c r="D1328" s="12" t="s">
        <v>334</v>
      </c>
      <c r="E1328" s="12" t="s">
        <v>334</v>
      </c>
      <c r="F1328" s="12" t="s">
        <v>334</v>
      </c>
      <c r="G1328" s="12" t="s">
        <v>334</v>
      </c>
      <c r="H1328" s="12" t="s">
        <v>334</v>
      </c>
      <c r="I1328" s="12" t="s">
        <v>334</v>
      </c>
      <c r="J1328" s="12" t="s">
        <v>334</v>
      </c>
      <c r="K1328" s="12" t="s">
        <v>334</v>
      </c>
      <c r="L1328" s="12" t="s">
        <v>334</v>
      </c>
      <c r="M1328" s="12" t="s">
        <v>334</v>
      </c>
      <c r="N1328" s="12" t="s">
        <v>334</v>
      </c>
      <c r="O1328" s="12" t="s">
        <v>334</v>
      </c>
      <c r="P1328" s="12" t="s">
        <v>334</v>
      </c>
      <c r="Q1328" s="12" t="s">
        <v>334</v>
      </c>
      <c r="R1328" s="12" t="s">
        <v>334</v>
      </c>
      <c r="S1328" s="12" t="s">
        <v>334</v>
      </c>
      <c r="T1328" s="12" t="s">
        <v>334</v>
      </c>
      <c r="U1328" s="12" t="s">
        <v>334</v>
      </c>
      <c r="V1328" s="12" t="s">
        <v>334</v>
      </c>
      <c r="W1328" s="12" t="s">
        <v>334</v>
      </c>
      <c r="X1328" s="12" t="s">
        <v>334</v>
      </c>
      <c r="Y1328" s="12" t="s">
        <v>334</v>
      </c>
      <c r="Z1328" s="13">
        <v>22.7</v>
      </c>
      <c r="AA1328" s="12" t="s">
        <v>334</v>
      </c>
      <c r="AB1328" s="12" t="s">
        <v>334</v>
      </c>
      <c r="AC1328" s="12" t="s">
        <v>334</v>
      </c>
      <c r="AD1328" s="12" t="s">
        <v>334</v>
      </c>
      <c r="AE1328" s="12" t="s">
        <v>334</v>
      </c>
      <c r="AF1328" s="12" t="s">
        <v>334</v>
      </c>
      <c r="AG1328" s="13">
        <v>15.4</v>
      </c>
      <c r="AH1328" s="13">
        <v>12.9</v>
      </c>
      <c r="AI1328" s="12" t="s">
        <v>334</v>
      </c>
      <c r="AJ1328" s="13">
        <v>19.3</v>
      </c>
      <c r="AK1328" s="13">
        <v>21.5</v>
      </c>
      <c r="AL1328" s="13">
        <v>18.399999999999999</v>
      </c>
    </row>
    <row r="1329" spans="1:38" x14ac:dyDescent="0.2">
      <c r="A1329" s="11" t="s">
        <v>310</v>
      </c>
      <c r="B1329" s="12" t="s">
        <v>334</v>
      </c>
      <c r="C1329" s="12" t="s">
        <v>334</v>
      </c>
      <c r="D1329" s="12" t="s">
        <v>334</v>
      </c>
      <c r="E1329" s="12" t="s">
        <v>334</v>
      </c>
      <c r="F1329" s="12" t="s">
        <v>334</v>
      </c>
      <c r="G1329" s="12" t="s">
        <v>334</v>
      </c>
      <c r="H1329" s="12" t="s">
        <v>334</v>
      </c>
      <c r="I1329" s="12" t="s">
        <v>334</v>
      </c>
      <c r="J1329" s="12" t="s">
        <v>334</v>
      </c>
      <c r="K1329" s="13">
        <v>29.9</v>
      </c>
      <c r="L1329" s="13">
        <v>31.2</v>
      </c>
      <c r="M1329" s="13">
        <v>31.6</v>
      </c>
      <c r="N1329" s="13">
        <v>27.3</v>
      </c>
      <c r="O1329" s="13">
        <v>24.4</v>
      </c>
      <c r="P1329" s="13">
        <v>24.2</v>
      </c>
      <c r="Q1329" s="13">
        <v>30</v>
      </c>
      <c r="R1329" s="13">
        <v>26.8</v>
      </c>
      <c r="S1329" s="13">
        <v>28.9</v>
      </c>
      <c r="T1329" s="13">
        <v>29.2</v>
      </c>
      <c r="U1329" s="13">
        <v>27.1</v>
      </c>
      <c r="V1329" s="13">
        <v>26.7</v>
      </c>
      <c r="W1329" s="13">
        <v>21.2</v>
      </c>
      <c r="X1329" s="13">
        <v>20.7</v>
      </c>
      <c r="Y1329" s="13">
        <v>20.9</v>
      </c>
      <c r="Z1329" s="13">
        <v>21.6</v>
      </c>
      <c r="AA1329" s="13">
        <v>21.2</v>
      </c>
      <c r="AB1329" s="13">
        <v>20.9</v>
      </c>
      <c r="AC1329" s="13">
        <v>21.8</v>
      </c>
      <c r="AD1329" s="13">
        <v>21.3</v>
      </c>
      <c r="AE1329" s="13">
        <v>20.7</v>
      </c>
      <c r="AF1329" s="13">
        <v>19.7</v>
      </c>
      <c r="AG1329" s="13">
        <v>20.3</v>
      </c>
      <c r="AH1329" s="13">
        <v>19.8</v>
      </c>
      <c r="AI1329" s="13">
        <v>20.9</v>
      </c>
      <c r="AJ1329" s="13">
        <v>20.100000000000001</v>
      </c>
      <c r="AK1329" s="13">
        <v>21.1</v>
      </c>
      <c r="AL1329" s="13">
        <v>20.5</v>
      </c>
    </row>
    <row r="1330" spans="1:38" x14ac:dyDescent="0.2">
      <c r="A1330" s="11" t="s">
        <v>311</v>
      </c>
      <c r="B1330" s="12" t="s">
        <v>334</v>
      </c>
      <c r="C1330" s="12" t="s">
        <v>334</v>
      </c>
      <c r="D1330" s="12" t="s">
        <v>334</v>
      </c>
      <c r="E1330" s="12" t="s">
        <v>334</v>
      </c>
      <c r="F1330" s="12" t="s">
        <v>334</v>
      </c>
      <c r="G1330" s="12" t="s">
        <v>334</v>
      </c>
      <c r="H1330" s="12" t="s">
        <v>334</v>
      </c>
      <c r="I1330" s="12" t="s">
        <v>334</v>
      </c>
      <c r="J1330" s="12" t="s">
        <v>334</v>
      </c>
      <c r="K1330" s="12" t="s">
        <v>334</v>
      </c>
      <c r="L1330" s="12" t="s">
        <v>334</v>
      </c>
      <c r="M1330" s="12" t="s">
        <v>334</v>
      </c>
      <c r="N1330" s="12" t="s">
        <v>334</v>
      </c>
      <c r="O1330" s="12" t="s">
        <v>334</v>
      </c>
      <c r="P1330" s="12" t="s">
        <v>334</v>
      </c>
      <c r="Q1330" s="12" t="s">
        <v>334</v>
      </c>
      <c r="R1330" s="12" t="s">
        <v>334</v>
      </c>
      <c r="S1330" s="12" t="s">
        <v>334</v>
      </c>
      <c r="T1330" s="12" t="s">
        <v>334</v>
      </c>
      <c r="U1330" s="12" t="s">
        <v>334</v>
      </c>
      <c r="V1330" s="12" t="s">
        <v>334</v>
      </c>
      <c r="W1330" s="12" t="s">
        <v>334</v>
      </c>
      <c r="X1330" s="12" t="s">
        <v>334</v>
      </c>
      <c r="Y1330" s="12" t="s">
        <v>334</v>
      </c>
      <c r="Z1330" s="12" t="s">
        <v>334</v>
      </c>
      <c r="AA1330" s="12" t="s">
        <v>334</v>
      </c>
      <c r="AB1330" s="12" t="s">
        <v>334</v>
      </c>
      <c r="AC1330" s="12" t="s">
        <v>334</v>
      </c>
      <c r="AD1330" s="12" t="s">
        <v>334</v>
      </c>
      <c r="AE1330" s="12" t="s">
        <v>334</v>
      </c>
      <c r="AF1330" s="12" t="s">
        <v>334</v>
      </c>
      <c r="AG1330" s="12" t="s">
        <v>334</v>
      </c>
      <c r="AH1330" s="12" t="s">
        <v>334</v>
      </c>
      <c r="AI1330" s="12" t="s">
        <v>334</v>
      </c>
      <c r="AJ1330" s="12" t="s">
        <v>334</v>
      </c>
      <c r="AK1330" s="12" t="s">
        <v>334</v>
      </c>
      <c r="AL1330" s="12" t="s">
        <v>334</v>
      </c>
    </row>
    <row r="1331" spans="1:38" x14ac:dyDescent="0.2">
      <c r="A1331" s="11" t="s">
        <v>312</v>
      </c>
      <c r="B1331" s="12" t="s">
        <v>334</v>
      </c>
      <c r="C1331" s="12" t="s">
        <v>334</v>
      </c>
      <c r="D1331" s="12" t="s">
        <v>334</v>
      </c>
      <c r="E1331" s="12" t="s">
        <v>334</v>
      </c>
      <c r="F1331" s="12" t="s">
        <v>334</v>
      </c>
      <c r="G1331" s="12" t="s">
        <v>334</v>
      </c>
      <c r="H1331" s="12" t="s">
        <v>334</v>
      </c>
      <c r="I1331" s="12" t="s">
        <v>334</v>
      </c>
      <c r="J1331" s="12" t="s">
        <v>334</v>
      </c>
      <c r="K1331" s="12" t="s">
        <v>334</v>
      </c>
      <c r="L1331" s="12" t="s">
        <v>334</v>
      </c>
      <c r="M1331" s="12" t="s">
        <v>334</v>
      </c>
      <c r="N1331" s="12" t="s">
        <v>334</v>
      </c>
      <c r="O1331" s="12" t="s">
        <v>334</v>
      </c>
      <c r="P1331" s="12" t="s">
        <v>334</v>
      </c>
      <c r="Q1331" s="12" t="s">
        <v>334</v>
      </c>
      <c r="R1331" s="12" t="s">
        <v>334</v>
      </c>
      <c r="S1331" s="12" t="s">
        <v>334</v>
      </c>
      <c r="T1331" s="12" t="s">
        <v>334</v>
      </c>
      <c r="U1331" s="12" t="s">
        <v>334</v>
      </c>
      <c r="V1331" s="12" t="s">
        <v>334</v>
      </c>
      <c r="W1331" s="12" t="s">
        <v>334</v>
      </c>
      <c r="X1331" s="12" t="s">
        <v>334</v>
      </c>
      <c r="Y1331" s="12" t="s">
        <v>334</v>
      </c>
      <c r="Z1331" s="13">
        <v>20.8</v>
      </c>
      <c r="AA1331" s="13">
        <v>19.100000000000001</v>
      </c>
      <c r="AB1331" s="13">
        <v>21.1</v>
      </c>
      <c r="AC1331" s="13">
        <v>21.1</v>
      </c>
      <c r="AD1331" s="13">
        <v>18.8</v>
      </c>
      <c r="AE1331" s="13">
        <v>24</v>
      </c>
      <c r="AF1331" s="13">
        <v>19.8</v>
      </c>
      <c r="AG1331" s="13">
        <v>18.7</v>
      </c>
      <c r="AH1331" s="13">
        <v>19.600000000000001</v>
      </c>
      <c r="AI1331" s="13">
        <v>21.4</v>
      </c>
      <c r="AJ1331" s="13">
        <v>18.5</v>
      </c>
      <c r="AK1331" s="13">
        <v>20.100000000000001</v>
      </c>
      <c r="AL1331" s="13">
        <v>19</v>
      </c>
    </row>
    <row r="1332" spans="1:38" x14ac:dyDescent="0.2">
      <c r="A1332" s="11" t="s">
        <v>313</v>
      </c>
      <c r="B1332" s="12" t="s">
        <v>334</v>
      </c>
      <c r="C1332" s="12" t="s">
        <v>334</v>
      </c>
      <c r="D1332" s="12" t="s">
        <v>334</v>
      </c>
      <c r="E1332" s="12" t="s">
        <v>334</v>
      </c>
      <c r="F1332" s="12" t="s">
        <v>334</v>
      </c>
      <c r="G1332" s="12" t="s">
        <v>334</v>
      </c>
      <c r="H1332" s="12" t="s">
        <v>334</v>
      </c>
      <c r="I1332" s="12" t="s">
        <v>334</v>
      </c>
      <c r="J1332" s="12" t="s">
        <v>334</v>
      </c>
      <c r="K1332" s="12" t="s">
        <v>334</v>
      </c>
      <c r="L1332" s="12" t="s">
        <v>334</v>
      </c>
      <c r="M1332" s="12" t="s">
        <v>334</v>
      </c>
      <c r="N1332" s="12" t="s">
        <v>334</v>
      </c>
      <c r="O1332" s="12" t="s">
        <v>334</v>
      </c>
      <c r="P1332" s="12" t="s">
        <v>334</v>
      </c>
      <c r="Q1332" s="12" t="s">
        <v>334</v>
      </c>
      <c r="R1332" s="12" t="s">
        <v>334</v>
      </c>
      <c r="S1332" s="12" t="s">
        <v>334</v>
      </c>
      <c r="T1332" s="12" t="s">
        <v>334</v>
      </c>
      <c r="U1332" s="12" t="s">
        <v>334</v>
      </c>
      <c r="V1332" s="12" t="s">
        <v>334</v>
      </c>
      <c r="W1332" s="12" t="s">
        <v>334</v>
      </c>
      <c r="X1332" s="12" t="s">
        <v>334</v>
      </c>
      <c r="Y1332" s="12" t="s">
        <v>334</v>
      </c>
      <c r="Z1332" s="12" t="s">
        <v>334</v>
      </c>
      <c r="AA1332" s="12" t="s">
        <v>334</v>
      </c>
      <c r="AB1332" s="12" t="s">
        <v>334</v>
      </c>
      <c r="AC1332" s="12" t="s">
        <v>334</v>
      </c>
      <c r="AD1332" s="12" t="s">
        <v>334</v>
      </c>
      <c r="AE1332" s="12" t="s">
        <v>334</v>
      </c>
      <c r="AF1332" s="13">
        <v>17.899999999999999</v>
      </c>
      <c r="AG1332" s="13">
        <v>17</v>
      </c>
      <c r="AH1332" s="13">
        <v>18.399999999999999</v>
      </c>
      <c r="AI1332" s="13">
        <v>16.8</v>
      </c>
      <c r="AJ1332" s="13">
        <v>17.5</v>
      </c>
      <c r="AK1332" s="13">
        <v>17.600000000000001</v>
      </c>
      <c r="AL1332" s="13">
        <v>18.100000000000001</v>
      </c>
    </row>
    <row r="1333" spans="1:38" x14ac:dyDescent="0.2">
      <c r="A1333" s="11" t="s">
        <v>314</v>
      </c>
      <c r="B1333" s="12" t="s">
        <v>334</v>
      </c>
      <c r="C1333" s="12" t="s">
        <v>334</v>
      </c>
      <c r="D1333" s="12" t="s">
        <v>334</v>
      </c>
      <c r="E1333" s="12" t="s">
        <v>334</v>
      </c>
      <c r="F1333" s="12" t="s">
        <v>334</v>
      </c>
      <c r="G1333" s="12" t="s">
        <v>334</v>
      </c>
      <c r="H1333" s="12" t="s">
        <v>334</v>
      </c>
      <c r="I1333" s="12" t="s">
        <v>334</v>
      </c>
      <c r="J1333" s="12" t="s">
        <v>334</v>
      </c>
      <c r="K1333" s="12" t="s">
        <v>334</v>
      </c>
      <c r="L1333" s="12" t="s">
        <v>334</v>
      </c>
      <c r="M1333" s="12" t="s">
        <v>334</v>
      </c>
      <c r="N1333" s="12" t="s">
        <v>334</v>
      </c>
      <c r="O1333" s="12" t="s">
        <v>334</v>
      </c>
      <c r="P1333" s="12" t="s">
        <v>334</v>
      </c>
      <c r="Q1333" s="12" t="s">
        <v>334</v>
      </c>
      <c r="R1333" s="12" t="s">
        <v>334</v>
      </c>
      <c r="S1333" s="12" t="s">
        <v>334</v>
      </c>
      <c r="T1333" s="12" t="s">
        <v>334</v>
      </c>
      <c r="U1333" s="12" t="s">
        <v>334</v>
      </c>
      <c r="V1333" s="12" t="s">
        <v>334</v>
      </c>
      <c r="W1333" s="12" t="s">
        <v>334</v>
      </c>
      <c r="X1333" s="12" t="s">
        <v>334</v>
      </c>
      <c r="Y1333" s="12" t="s">
        <v>334</v>
      </c>
      <c r="Z1333" s="12" t="s">
        <v>334</v>
      </c>
      <c r="AA1333" s="12" t="s">
        <v>334</v>
      </c>
      <c r="AB1333" s="12" t="s">
        <v>334</v>
      </c>
      <c r="AC1333" s="12" t="s">
        <v>334</v>
      </c>
      <c r="AD1333" s="12" t="s">
        <v>334</v>
      </c>
      <c r="AE1333" s="12" t="s">
        <v>334</v>
      </c>
      <c r="AF1333" s="12" t="s">
        <v>334</v>
      </c>
      <c r="AG1333" s="12" t="s">
        <v>334</v>
      </c>
      <c r="AH1333" s="12" t="s">
        <v>334</v>
      </c>
      <c r="AI1333" s="12" t="s">
        <v>334</v>
      </c>
      <c r="AJ1333" s="12" t="s">
        <v>334</v>
      </c>
      <c r="AK1333" s="12" t="s">
        <v>334</v>
      </c>
      <c r="AL1333" s="12" t="s">
        <v>334</v>
      </c>
    </row>
    <row r="1334" spans="1:38" x14ac:dyDescent="0.2">
      <c r="A1334" s="11" t="s">
        <v>315</v>
      </c>
      <c r="B1334" s="12" t="s">
        <v>334</v>
      </c>
      <c r="C1334" s="12" t="s">
        <v>334</v>
      </c>
      <c r="D1334" s="12" t="s">
        <v>334</v>
      </c>
      <c r="E1334" s="12" t="s">
        <v>334</v>
      </c>
      <c r="F1334" s="12" t="s">
        <v>334</v>
      </c>
      <c r="G1334" s="12" t="s">
        <v>334</v>
      </c>
      <c r="H1334" s="12" t="s">
        <v>334</v>
      </c>
      <c r="I1334" s="12" t="s">
        <v>334</v>
      </c>
      <c r="J1334" s="12" t="s">
        <v>334</v>
      </c>
      <c r="K1334" s="12" t="s">
        <v>334</v>
      </c>
      <c r="L1334" s="12" t="s">
        <v>334</v>
      </c>
      <c r="M1334" s="12" t="s">
        <v>334</v>
      </c>
      <c r="N1334" s="12" t="s">
        <v>334</v>
      </c>
      <c r="O1334" s="12" t="s">
        <v>334</v>
      </c>
      <c r="P1334" s="12" t="s">
        <v>334</v>
      </c>
      <c r="Q1334" s="12" t="s">
        <v>334</v>
      </c>
      <c r="R1334" s="12" t="s">
        <v>334</v>
      </c>
      <c r="S1334" s="12" t="s">
        <v>334</v>
      </c>
      <c r="T1334" s="12" t="s">
        <v>334</v>
      </c>
      <c r="U1334" s="12" t="s">
        <v>334</v>
      </c>
      <c r="V1334" s="13">
        <v>23.9</v>
      </c>
      <c r="W1334" s="13">
        <v>20.9</v>
      </c>
      <c r="X1334" s="12" t="s">
        <v>334</v>
      </c>
      <c r="Y1334" s="12" t="s">
        <v>334</v>
      </c>
      <c r="Z1334" s="12" t="s">
        <v>334</v>
      </c>
      <c r="AA1334" s="13">
        <v>23.1</v>
      </c>
      <c r="AB1334" s="13">
        <v>22.3</v>
      </c>
      <c r="AC1334" s="13">
        <v>26.1</v>
      </c>
      <c r="AD1334" s="13">
        <v>25.8</v>
      </c>
      <c r="AE1334" s="12" t="s">
        <v>334</v>
      </c>
      <c r="AF1334" s="12" t="s">
        <v>334</v>
      </c>
      <c r="AG1334" s="12" t="s">
        <v>334</v>
      </c>
      <c r="AH1334" s="12" t="s">
        <v>334</v>
      </c>
      <c r="AI1334" s="12" t="s">
        <v>334</v>
      </c>
      <c r="AJ1334" s="12" t="s">
        <v>334</v>
      </c>
      <c r="AK1334" s="12" t="s">
        <v>334</v>
      </c>
      <c r="AL1334" s="12" t="s">
        <v>334</v>
      </c>
    </row>
    <row r="1335" spans="1:38" x14ac:dyDescent="0.2">
      <c r="A1335" s="11" t="s">
        <v>316</v>
      </c>
      <c r="B1335" s="12" t="s">
        <v>334</v>
      </c>
      <c r="C1335" s="12" t="s">
        <v>334</v>
      </c>
      <c r="D1335" s="12" t="s">
        <v>334</v>
      </c>
      <c r="E1335" s="12" t="s">
        <v>334</v>
      </c>
      <c r="F1335" s="12" t="s">
        <v>334</v>
      </c>
      <c r="G1335" s="12" t="s">
        <v>334</v>
      </c>
      <c r="H1335" s="12" t="s">
        <v>334</v>
      </c>
      <c r="I1335" s="12" t="s">
        <v>334</v>
      </c>
      <c r="J1335" s="12" t="s">
        <v>334</v>
      </c>
      <c r="K1335" s="12" t="s">
        <v>334</v>
      </c>
      <c r="L1335" s="12" t="s">
        <v>334</v>
      </c>
      <c r="M1335" s="12" t="s">
        <v>334</v>
      </c>
      <c r="N1335" s="12" t="s">
        <v>334</v>
      </c>
      <c r="O1335" s="12" t="s">
        <v>334</v>
      </c>
      <c r="P1335" s="12" t="s">
        <v>334</v>
      </c>
      <c r="Q1335" s="12" t="s">
        <v>334</v>
      </c>
      <c r="R1335" s="12" t="s">
        <v>334</v>
      </c>
      <c r="S1335" s="12" t="s">
        <v>334</v>
      </c>
      <c r="T1335" s="12" t="s">
        <v>334</v>
      </c>
      <c r="U1335" s="12" t="s">
        <v>334</v>
      </c>
      <c r="V1335" s="12" t="s">
        <v>334</v>
      </c>
      <c r="W1335" s="12" t="s">
        <v>334</v>
      </c>
      <c r="X1335" s="12" t="s">
        <v>334</v>
      </c>
      <c r="Y1335" s="12" t="s">
        <v>334</v>
      </c>
      <c r="Z1335" s="12" t="s">
        <v>334</v>
      </c>
      <c r="AA1335" s="12" t="s">
        <v>334</v>
      </c>
      <c r="AB1335" s="12" t="s">
        <v>334</v>
      </c>
      <c r="AC1335" s="12" t="s">
        <v>334</v>
      </c>
      <c r="AD1335" s="13">
        <v>21.6</v>
      </c>
      <c r="AE1335" s="13">
        <v>20.3</v>
      </c>
      <c r="AF1335" s="12" t="s">
        <v>334</v>
      </c>
      <c r="AG1335" s="13">
        <v>19.899999999999999</v>
      </c>
      <c r="AH1335" s="13">
        <v>20.7</v>
      </c>
      <c r="AI1335" s="13">
        <v>19.100000000000001</v>
      </c>
      <c r="AJ1335" s="13">
        <v>21.6</v>
      </c>
      <c r="AK1335" s="13">
        <v>23</v>
      </c>
      <c r="AL1335" s="13">
        <v>21.2</v>
      </c>
    </row>
    <row r="1336" spans="1:38" x14ac:dyDescent="0.2">
      <c r="A1336" s="11" t="s">
        <v>317</v>
      </c>
      <c r="B1336" s="12" t="s">
        <v>334</v>
      </c>
      <c r="C1336" s="12" t="s">
        <v>334</v>
      </c>
      <c r="D1336" s="12" t="s">
        <v>334</v>
      </c>
      <c r="E1336" s="12" t="s">
        <v>334</v>
      </c>
      <c r="F1336" s="12" t="s">
        <v>334</v>
      </c>
      <c r="G1336" s="12" t="s">
        <v>334</v>
      </c>
      <c r="H1336" s="12" t="s">
        <v>334</v>
      </c>
      <c r="I1336" s="12" t="s">
        <v>334</v>
      </c>
      <c r="J1336" s="12" t="s">
        <v>334</v>
      </c>
      <c r="K1336" s="13">
        <v>21.4</v>
      </c>
      <c r="L1336" s="13">
        <v>23</v>
      </c>
      <c r="M1336" s="13">
        <v>22.4</v>
      </c>
      <c r="N1336" s="13">
        <v>22.8</v>
      </c>
      <c r="O1336" s="13">
        <v>22.1</v>
      </c>
      <c r="P1336" s="13">
        <v>23.1</v>
      </c>
      <c r="Q1336" s="13">
        <v>20.7</v>
      </c>
      <c r="R1336" s="13">
        <v>22.4</v>
      </c>
      <c r="S1336" s="13">
        <v>24</v>
      </c>
      <c r="T1336" s="13">
        <v>22.5</v>
      </c>
      <c r="U1336" s="13">
        <v>22.2</v>
      </c>
      <c r="V1336" s="13">
        <v>22.7</v>
      </c>
      <c r="W1336" s="13">
        <v>23.5</v>
      </c>
      <c r="X1336" s="13">
        <v>22.4</v>
      </c>
      <c r="Y1336" s="13">
        <v>22.1</v>
      </c>
      <c r="Z1336" s="13">
        <v>22.3</v>
      </c>
      <c r="AA1336" s="13">
        <v>22.5</v>
      </c>
      <c r="AB1336" s="13">
        <v>22.4</v>
      </c>
      <c r="AC1336" s="13">
        <v>22.5</v>
      </c>
      <c r="AD1336" s="13">
        <v>22.3</v>
      </c>
      <c r="AE1336" s="13">
        <v>22.7</v>
      </c>
      <c r="AF1336" s="13">
        <v>22.4</v>
      </c>
      <c r="AG1336" s="13">
        <v>21</v>
      </c>
      <c r="AH1336" s="13">
        <v>22.6</v>
      </c>
      <c r="AI1336" s="13">
        <v>21.8</v>
      </c>
      <c r="AJ1336" s="13">
        <v>22.1</v>
      </c>
      <c r="AK1336" s="13">
        <v>22.8</v>
      </c>
      <c r="AL1336" s="13">
        <v>23.2</v>
      </c>
    </row>
    <row r="1337" spans="1:38" x14ac:dyDescent="0.2">
      <c r="A1337" s="11" t="s">
        <v>318</v>
      </c>
      <c r="B1337" s="12" t="s">
        <v>334</v>
      </c>
      <c r="C1337" s="12" t="s">
        <v>334</v>
      </c>
      <c r="D1337" s="12" t="s">
        <v>334</v>
      </c>
      <c r="E1337" s="12" t="s">
        <v>334</v>
      </c>
      <c r="F1337" s="12" t="s">
        <v>334</v>
      </c>
      <c r="G1337" s="12" t="s">
        <v>334</v>
      </c>
      <c r="H1337" s="12" t="s">
        <v>334</v>
      </c>
      <c r="I1337" s="12" t="s">
        <v>334</v>
      </c>
      <c r="J1337" s="12" t="s">
        <v>334</v>
      </c>
      <c r="K1337" s="12" t="s">
        <v>334</v>
      </c>
      <c r="L1337" s="12" t="s">
        <v>334</v>
      </c>
      <c r="M1337" s="12" t="s">
        <v>334</v>
      </c>
      <c r="N1337" s="13">
        <v>28</v>
      </c>
      <c r="O1337" s="13">
        <v>22.7</v>
      </c>
      <c r="P1337" s="13">
        <v>24.3</v>
      </c>
      <c r="Q1337" s="13">
        <v>26.2</v>
      </c>
      <c r="R1337" s="13">
        <v>22</v>
      </c>
      <c r="S1337" s="13">
        <v>22</v>
      </c>
      <c r="T1337" s="13">
        <v>21.6</v>
      </c>
      <c r="U1337" s="13">
        <v>22.5</v>
      </c>
      <c r="V1337" s="13">
        <v>21.7</v>
      </c>
      <c r="W1337" s="12" t="s">
        <v>334</v>
      </c>
      <c r="X1337" s="13">
        <v>18.899999999999999</v>
      </c>
      <c r="Y1337" s="13">
        <v>19</v>
      </c>
      <c r="Z1337" s="13">
        <v>18.7</v>
      </c>
      <c r="AA1337" s="13">
        <v>19.7</v>
      </c>
      <c r="AB1337" s="13">
        <v>20.2</v>
      </c>
      <c r="AC1337" s="13">
        <v>18.899999999999999</v>
      </c>
      <c r="AD1337" s="13">
        <v>22.1</v>
      </c>
      <c r="AE1337" s="13">
        <v>20.9</v>
      </c>
      <c r="AF1337" s="13">
        <v>17.7</v>
      </c>
      <c r="AG1337" s="13">
        <v>20.9</v>
      </c>
      <c r="AH1337" s="13">
        <v>20.100000000000001</v>
      </c>
      <c r="AI1337" s="13">
        <v>17.399999999999999</v>
      </c>
      <c r="AJ1337" s="13">
        <v>22.8</v>
      </c>
      <c r="AK1337" s="13">
        <v>21.9</v>
      </c>
      <c r="AL1337" s="13">
        <v>21.7</v>
      </c>
    </row>
    <row r="1338" spans="1:38" x14ac:dyDescent="0.2">
      <c r="A1338" s="11" t="s">
        <v>319</v>
      </c>
      <c r="B1338" s="12" t="s">
        <v>334</v>
      </c>
      <c r="C1338" s="12" t="s">
        <v>334</v>
      </c>
      <c r="D1338" s="12" t="s">
        <v>334</v>
      </c>
      <c r="E1338" s="12" t="s">
        <v>334</v>
      </c>
      <c r="F1338" s="12" t="s">
        <v>334</v>
      </c>
      <c r="G1338" s="12" t="s">
        <v>334</v>
      </c>
      <c r="H1338" s="12" t="s">
        <v>334</v>
      </c>
      <c r="I1338" s="12" t="s">
        <v>334</v>
      </c>
      <c r="J1338" s="12" t="s">
        <v>334</v>
      </c>
      <c r="K1338" s="12" t="s">
        <v>334</v>
      </c>
      <c r="L1338" s="12" t="s">
        <v>334</v>
      </c>
      <c r="M1338" s="12" t="s">
        <v>334</v>
      </c>
      <c r="N1338" s="12" t="s">
        <v>334</v>
      </c>
      <c r="O1338" s="12" t="s">
        <v>334</v>
      </c>
      <c r="P1338" s="12" t="s">
        <v>334</v>
      </c>
      <c r="Q1338" s="12" t="s">
        <v>334</v>
      </c>
      <c r="R1338" s="12" t="s">
        <v>334</v>
      </c>
      <c r="S1338" s="12" t="s">
        <v>334</v>
      </c>
      <c r="T1338" s="13">
        <v>23.6</v>
      </c>
      <c r="U1338" s="13">
        <v>22.2</v>
      </c>
      <c r="V1338" s="13">
        <v>21.2</v>
      </c>
      <c r="W1338" s="13">
        <v>19.100000000000001</v>
      </c>
      <c r="X1338" s="13">
        <v>25.1</v>
      </c>
      <c r="Y1338" s="13">
        <v>21.4</v>
      </c>
      <c r="Z1338" s="13">
        <v>21.4</v>
      </c>
      <c r="AA1338" s="13">
        <v>22.3</v>
      </c>
      <c r="AB1338" s="13">
        <v>23.1</v>
      </c>
      <c r="AC1338" s="13">
        <v>22.8</v>
      </c>
      <c r="AD1338" s="13">
        <v>22.5</v>
      </c>
      <c r="AE1338" s="13">
        <v>19.600000000000001</v>
      </c>
      <c r="AF1338" s="13">
        <v>20.9</v>
      </c>
      <c r="AG1338" s="13">
        <v>19.600000000000001</v>
      </c>
      <c r="AH1338" s="13">
        <v>22.6</v>
      </c>
      <c r="AI1338" s="13">
        <v>21.7</v>
      </c>
      <c r="AJ1338" s="13">
        <v>21</v>
      </c>
      <c r="AK1338" s="13">
        <v>22.3</v>
      </c>
      <c r="AL1338" s="13">
        <v>22.9</v>
      </c>
    </row>
    <row r="1339" spans="1:38" x14ac:dyDescent="0.2">
      <c r="A1339" s="11" t="s">
        <v>320</v>
      </c>
      <c r="B1339" s="12" t="s">
        <v>334</v>
      </c>
      <c r="C1339" s="12" t="s">
        <v>334</v>
      </c>
      <c r="D1339" s="12" t="s">
        <v>334</v>
      </c>
      <c r="E1339" s="12" t="s">
        <v>334</v>
      </c>
      <c r="F1339" s="12" t="s">
        <v>334</v>
      </c>
      <c r="G1339" s="12" t="s">
        <v>334</v>
      </c>
      <c r="H1339" s="12" t="s">
        <v>334</v>
      </c>
      <c r="I1339" s="12" t="s">
        <v>334</v>
      </c>
      <c r="J1339" s="12" t="s">
        <v>334</v>
      </c>
      <c r="K1339" s="13">
        <v>26.4</v>
      </c>
      <c r="L1339" s="13">
        <v>30.4</v>
      </c>
      <c r="M1339" s="13">
        <v>28.5</v>
      </c>
      <c r="N1339" s="13">
        <v>34.700000000000003</v>
      </c>
      <c r="O1339" s="13">
        <v>34.6</v>
      </c>
      <c r="P1339" s="13">
        <v>26.8</v>
      </c>
      <c r="Q1339" s="12" t="s">
        <v>334</v>
      </c>
      <c r="R1339" s="12" t="s">
        <v>334</v>
      </c>
      <c r="S1339" s="12" t="s">
        <v>334</v>
      </c>
      <c r="T1339" s="12" t="s">
        <v>334</v>
      </c>
      <c r="U1339" s="13">
        <v>19.5</v>
      </c>
      <c r="V1339" s="13">
        <v>19.5</v>
      </c>
      <c r="W1339" s="13">
        <v>19.399999999999999</v>
      </c>
      <c r="X1339" s="13">
        <v>22.4</v>
      </c>
      <c r="Y1339" s="13">
        <v>20.9</v>
      </c>
      <c r="Z1339" s="13">
        <v>20.9</v>
      </c>
      <c r="AA1339" s="13">
        <v>20.7</v>
      </c>
      <c r="AB1339" s="13">
        <v>20.399999999999999</v>
      </c>
      <c r="AC1339" s="13">
        <v>18.3</v>
      </c>
      <c r="AD1339" s="13">
        <v>19.2</v>
      </c>
      <c r="AE1339" s="13">
        <v>18.3</v>
      </c>
      <c r="AF1339" s="13">
        <v>17.5</v>
      </c>
      <c r="AG1339" s="13">
        <v>20</v>
      </c>
      <c r="AH1339" s="13">
        <v>18</v>
      </c>
      <c r="AI1339" s="13">
        <v>19.600000000000001</v>
      </c>
      <c r="AJ1339" s="12" t="s">
        <v>334</v>
      </c>
      <c r="AK1339" s="12" t="s">
        <v>334</v>
      </c>
      <c r="AL1339" s="13">
        <v>20.5</v>
      </c>
    </row>
    <row r="1340" spans="1:38" x14ac:dyDescent="0.2">
      <c r="A1340" s="11" t="s">
        <v>321</v>
      </c>
      <c r="B1340" s="12" t="s">
        <v>334</v>
      </c>
      <c r="C1340" s="12" t="s">
        <v>334</v>
      </c>
      <c r="D1340" s="12" t="s">
        <v>334</v>
      </c>
      <c r="E1340" s="12" t="s">
        <v>334</v>
      </c>
      <c r="F1340" s="12" t="s">
        <v>334</v>
      </c>
      <c r="G1340" s="12" t="s">
        <v>334</v>
      </c>
      <c r="H1340" s="12" t="s">
        <v>334</v>
      </c>
      <c r="I1340" s="12" t="s">
        <v>334</v>
      </c>
      <c r="J1340" s="12" t="s">
        <v>334</v>
      </c>
      <c r="K1340" s="12" t="s">
        <v>334</v>
      </c>
      <c r="L1340" s="12" t="s">
        <v>334</v>
      </c>
      <c r="M1340" s="12" t="s">
        <v>334</v>
      </c>
      <c r="N1340" s="12" t="s">
        <v>334</v>
      </c>
      <c r="O1340" s="12" t="s">
        <v>334</v>
      </c>
      <c r="P1340" s="12" t="s">
        <v>334</v>
      </c>
      <c r="Q1340" s="12" t="s">
        <v>334</v>
      </c>
      <c r="R1340" s="12" t="s">
        <v>334</v>
      </c>
      <c r="S1340" s="12" t="s">
        <v>334</v>
      </c>
      <c r="T1340" s="12" t="s">
        <v>334</v>
      </c>
      <c r="U1340" s="12" t="s">
        <v>334</v>
      </c>
      <c r="V1340" s="12" t="s">
        <v>334</v>
      </c>
      <c r="W1340" s="12" t="s">
        <v>334</v>
      </c>
      <c r="X1340" s="12" t="s">
        <v>334</v>
      </c>
      <c r="Y1340" s="12" t="s">
        <v>334</v>
      </c>
      <c r="Z1340" s="12" t="s">
        <v>334</v>
      </c>
      <c r="AA1340" s="12" t="s">
        <v>334</v>
      </c>
      <c r="AB1340" s="12" t="s">
        <v>334</v>
      </c>
      <c r="AC1340" s="12" t="s">
        <v>334</v>
      </c>
      <c r="AD1340" s="12" t="s">
        <v>334</v>
      </c>
      <c r="AE1340" s="12" t="s">
        <v>334</v>
      </c>
      <c r="AF1340" s="12" t="s">
        <v>334</v>
      </c>
      <c r="AG1340" s="12" t="s">
        <v>334</v>
      </c>
      <c r="AH1340" s="12" t="s">
        <v>334</v>
      </c>
      <c r="AI1340" s="12" t="s">
        <v>334</v>
      </c>
      <c r="AJ1340" s="12" t="s">
        <v>334</v>
      </c>
      <c r="AK1340" s="12" t="s">
        <v>334</v>
      </c>
      <c r="AL1340" s="12" t="s">
        <v>334</v>
      </c>
    </row>
    <row r="1341" spans="1:38" x14ac:dyDescent="0.2">
      <c r="A1341" s="11" t="s">
        <v>322</v>
      </c>
      <c r="B1341" s="12" t="s">
        <v>334</v>
      </c>
      <c r="C1341" s="12" t="s">
        <v>334</v>
      </c>
      <c r="D1341" s="12" t="s">
        <v>334</v>
      </c>
      <c r="E1341" s="12" t="s">
        <v>334</v>
      </c>
      <c r="F1341" s="12" t="s">
        <v>334</v>
      </c>
      <c r="G1341" s="12" t="s">
        <v>334</v>
      </c>
      <c r="H1341" s="12" t="s">
        <v>334</v>
      </c>
      <c r="I1341" s="12" t="s">
        <v>334</v>
      </c>
      <c r="J1341" s="12" t="s">
        <v>334</v>
      </c>
      <c r="K1341" s="12" t="s">
        <v>334</v>
      </c>
      <c r="L1341" s="12" t="s">
        <v>334</v>
      </c>
      <c r="M1341" s="12" t="s">
        <v>334</v>
      </c>
      <c r="N1341" s="12" t="s">
        <v>334</v>
      </c>
      <c r="O1341" s="13">
        <v>18.600000000000001</v>
      </c>
      <c r="P1341" s="12" t="s">
        <v>334</v>
      </c>
      <c r="Q1341" s="12" t="s">
        <v>334</v>
      </c>
      <c r="R1341" s="13">
        <v>17.399999999999999</v>
      </c>
      <c r="S1341" s="13">
        <v>17.3</v>
      </c>
      <c r="T1341" s="13">
        <v>20</v>
      </c>
      <c r="U1341" s="12" t="s">
        <v>334</v>
      </c>
      <c r="V1341" s="12" t="s">
        <v>334</v>
      </c>
      <c r="W1341" s="13">
        <v>16.5</v>
      </c>
      <c r="X1341" s="13">
        <v>19.399999999999999</v>
      </c>
      <c r="Y1341" s="13">
        <v>15.8</v>
      </c>
      <c r="Z1341" s="13">
        <v>20</v>
      </c>
      <c r="AA1341" s="13">
        <v>21.8</v>
      </c>
      <c r="AB1341" s="13">
        <v>19.2</v>
      </c>
      <c r="AC1341" s="13">
        <v>19.5</v>
      </c>
      <c r="AD1341" s="13">
        <v>16.899999999999999</v>
      </c>
      <c r="AE1341" s="13">
        <v>19.399999999999999</v>
      </c>
      <c r="AF1341" s="13">
        <v>17.8</v>
      </c>
      <c r="AG1341" s="13">
        <v>19.399999999999999</v>
      </c>
      <c r="AH1341" s="13">
        <v>16.899999999999999</v>
      </c>
      <c r="AI1341" s="13">
        <v>19.8</v>
      </c>
      <c r="AJ1341" s="13">
        <v>17.7</v>
      </c>
      <c r="AK1341" s="13">
        <v>18.3</v>
      </c>
      <c r="AL1341" s="13">
        <v>19.100000000000001</v>
      </c>
    </row>
    <row r="1342" spans="1:38" x14ac:dyDescent="0.2">
      <c r="A1342" s="11" t="s">
        <v>323</v>
      </c>
      <c r="B1342" s="12" t="s">
        <v>334</v>
      </c>
      <c r="C1342" s="12" t="s">
        <v>334</v>
      </c>
      <c r="D1342" s="12" t="s">
        <v>334</v>
      </c>
      <c r="E1342" s="12" t="s">
        <v>334</v>
      </c>
      <c r="F1342" s="12" t="s">
        <v>334</v>
      </c>
      <c r="G1342" s="12" t="s">
        <v>334</v>
      </c>
      <c r="H1342" s="12" t="s">
        <v>334</v>
      </c>
      <c r="I1342" s="12" t="s">
        <v>334</v>
      </c>
      <c r="J1342" s="12" t="s">
        <v>334</v>
      </c>
      <c r="K1342" s="12" t="s">
        <v>334</v>
      </c>
      <c r="L1342" s="12" t="s">
        <v>334</v>
      </c>
      <c r="M1342" s="12" t="s">
        <v>334</v>
      </c>
      <c r="N1342" s="12" t="s">
        <v>334</v>
      </c>
      <c r="O1342" s="12" t="s">
        <v>334</v>
      </c>
      <c r="P1342" s="12" t="s">
        <v>334</v>
      </c>
      <c r="Q1342" s="12" t="s">
        <v>334</v>
      </c>
      <c r="R1342" s="12" t="s">
        <v>334</v>
      </c>
      <c r="S1342" s="12" t="s">
        <v>334</v>
      </c>
      <c r="T1342" s="12" t="s">
        <v>334</v>
      </c>
      <c r="U1342" s="12" t="s">
        <v>334</v>
      </c>
      <c r="V1342" s="12" t="s">
        <v>334</v>
      </c>
      <c r="W1342" s="12" t="s">
        <v>334</v>
      </c>
      <c r="X1342" s="12" t="s">
        <v>334</v>
      </c>
      <c r="Y1342" s="12" t="s">
        <v>334</v>
      </c>
      <c r="Z1342" s="12" t="s">
        <v>334</v>
      </c>
      <c r="AA1342" s="12" t="s">
        <v>334</v>
      </c>
      <c r="AB1342" s="12" t="s">
        <v>334</v>
      </c>
      <c r="AC1342" s="12" t="s">
        <v>334</v>
      </c>
      <c r="AD1342" s="12" t="s">
        <v>334</v>
      </c>
      <c r="AE1342" s="12" t="s">
        <v>334</v>
      </c>
      <c r="AF1342" s="12" t="s">
        <v>334</v>
      </c>
      <c r="AG1342" s="12" t="s">
        <v>334</v>
      </c>
      <c r="AH1342" s="12" t="s">
        <v>334</v>
      </c>
      <c r="AI1342" s="12" t="s">
        <v>334</v>
      </c>
      <c r="AJ1342" s="12" t="s">
        <v>334</v>
      </c>
      <c r="AK1342" s="12" t="s">
        <v>334</v>
      </c>
      <c r="AL1342" s="12" t="s">
        <v>334</v>
      </c>
    </row>
    <row r="1343" spans="1:38" x14ac:dyDescent="0.2">
      <c r="A1343" s="11" t="s">
        <v>324</v>
      </c>
      <c r="B1343" s="12" t="s">
        <v>334</v>
      </c>
      <c r="C1343" s="12" t="s">
        <v>334</v>
      </c>
      <c r="D1343" s="12" t="s">
        <v>334</v>
      </c>
      <c r="E1343" s="12" t="s">
        <v>334</v>
      </c>
      <c r="F1343" s="12" t="s">
        <v>334</v>
      </c>
      <c r="G1343" s="12" t="s">
        <v>334</v>
      </c>
      <c r="H1343" s="12" t="s">
        <v>334</v>
      </c>
      <c r="I1343" s="12" t="s">
        <v>334</v>
      </c>
      <c r="J1343" s="12" t="s">
        <v>334</v>
      </c>
      <c r="K1343" s="12" t="s">
        <v>334</v>
      </c>
      <c r="L1343" s="12" t="s">
        <v>334</v>
      </c>
      <c r="M1343" s="12" t="s">
        <v>334</v>
      </c>
      <c r="N1343" s="12" t="s">
        <v>334</v>
      </c>
      <c r="O1343" s="12" t="s">
        <v>334</v>
      </c>
      <c r="P1343" s="13">
        <v>21.7</v>
      </c>
      <c r="Q1343" s="12" t="s">
        <v>334</v>
      </c>
      <c r="R1343" s="13">
        <v>19.8</v>
      </c>
      <c r="S1343" s="13">
        <v>19.5</v>
      </c>
      <c r="T1343" s="13">
        <v>16.8</v>
      </c>
      <c r="U1343" s="13">
        <v>19.899999999999999</v>
      </c>
      <c r="V1343" s="13">
        <v>21.5</v>
      </c>
      <c r="W1343" s="13">
        <v>22</v>
      </c>
      <c r="X1343" s="13">
        <v>21</v>
      </c>
      <c r="Y1343" s="13">
        <v>20.7</v>
      </c>
      <c r="Z1343" s="13">
        <v>21.8</v>
      </c>
      <c r="AA1343" s="13">
        <v>20.100000000000001</v>
      </c>
      <c r="AB1343" s="13">
        <v>20.399999999999999</v>
      </c>
      <c r="AC1343" s="13">
        <v>19.899999999999999</v>
      </c>
      <c r="AD1343" s="13">
        <v>19</v>
      </c>
      <c r="AE1343" s="13">
        <v>17.600000000000001</v>
      </c>
      <c r="AF1343" s="12" t="s">
        <v>334</v>
      </c>
      <c r="AG1343" s="12" t="s">
        <v>334</v>
      </c>
      <c r="AH1343" s="12" t="s">
        <v>334</v>
      </c>
      <c r="AI1343" s="13">
        <v>15.9</v>
      </c>
      <c r="AJ1343" s="13">
        <v>20</v>
      </c>
      <c r="AK1343" s="13">
        <v>18.5</v>
      </c>
      <c r="AL1343" s="12" t="s">
        <v>334</v>
      </c>
    </row>
    <row r="1344" spans="1:38" x14ac:dyDescent="0.2">
      <c r="A1344" s="11" t="s">
        <v>325</v>
      </c>
      <c r="B1344" s="12" t="s">
        <v>334</v>
      </c>
      <c r="C1344" s="12" t="s">
        <v>334</v>
      </c>
      <c r="D1344" s="12" t="s">
        <v>334</v>
      </c>
      <c r="E1344" s="12" t="s">
        <v>334</v>
      </c>
      <c r="F1344" s="12" t="s">
        <v>334</v>
      </c>
      <c r="G1344" s="12" t="s">
        <v>334</v>
      </c>
      <c r="H1344" s="12" t="s">
        <v>334</v>
      </c>
      <c r="I1344" s="12" t="s">
        <v>334</v>
      </c>
      <c r="J1344" s="12" t="s">
        <v>334</v>
      </c>
      <c r="K1344" s="12" t="s">
        <v>334</v>
      </c>
      <c r="L1344" s="12" t="s">
        <v>334</v>
      </c>
      <c r="M1344" s="12" t="s">
        <v>334</v>
      </c>
      <c r="N1344" s="12" t="s">
        <v>334</v>
      </c>
      <c r="O1344" s="12" t="s">
        <v>334</v>
      </c>
      <c r="P1344" s="12" t="s">
        <v>334</v>
      </c>
      <c r="Q1344" s="12" t="s">
        <v>334</v>
      </c>
      <c r="R1344" s="12" t="s">
        <v>334</v>
      </c>
      <c r="S1344" s="12" t="s">
        <v>334</v>
      </c>
      <c r="T1344" s="13">
        <v>18.8</v>
      </c>
      <c r="U1344" s="13">
        <v>19.2</v>
      </c>
      <c r="V1344" s="13">
        <v>20.5</v>
      </c>
      <c r="W1344" s="13">
        <v>20</v>
      </c>
      <c r="X1344" s="13">
        <v>22.1</v>
      </c>
      <c r="Y1344" s="13">
        <v>21.1</v>
      </c>
      <c r="Z1344" s="13">
        <v>23.4</v>
      </c>
      <c r="AA1344" s="13">
        <v>21.6</v>
      </c>
      <c r="AB1344" s="13">
        <v>21.2</v>
      </c>
      <c r="AC1344" s="13">
        <v>21.7</v>
      </c>
      <c r="AD1344" s="13">
        <v>19.3</v>
      </c>
      <c r="AE1344" s="13">
        <v>21.2</v>
      </c>
      <c r="AF1344" s="13">
        <v>21.6</v>
      </c>
      <c r="AG1344" s="13">
        <v>21.8</v>
      </c>
      <c r="AH1344" s="13">
        <v>20.399999999999999</v>
      </c>
      <c r="AI1344" s="13">
        <v>20.9</v>
      </c>
      <c r="AJ1344" s="13">
        <v>21.1</v>
      </c>
      <c r="AK1344" s="13">
        <v>22.1</v>
      </c>
      <c r="AL1344" s="13">
        <v>20.5</v>
      </c>
    </row>
    <row r="1345" spans="1:38" x14ac:dyDescent="0.2">
      <c r="A1345" s="11" t="s">
        <v>326</v>
      </c>
      <c r="B1345" s="12" t="s">
        <v>334</v>
      </c>
      <c r="C1345" s="12" t="s">
        <v>334</v>
      </c>
      <c r="D1345" s="12" t="s">
        <v>334</v>
      </c>
      <c r="E1345" s="12" t="s">
        <v>334</v>
      </c>
      <c r="F1345" s="12" t="s">
        <v>334</v>
      </c>
      <c r="G1345" s="12" t="s">
        <v>334</v>
      </c>
      <c r="H1345" s="12" t="s">
        <v>334</v>
      </c>
      <c r="I1345" s="12" t="s">
        <v>334</v>
      </c>
      <c r="J1345" s="12" t="s">
        <v>334</v>
      </c>
      <c r="K1345" s="13">
        <v>19.5</v>
      </c>
      <c r="L1345" s="13">
        <v>17.100000000000001</v>
      </c>
      <c r="M1345" s="13">
        <v>17.7</v>
      </c>
      <c r="N1345" s="13">
        <v>18.399999999999999</v>
      </c>
      <c r="O1345" s="13">
        <v>19.600000000000001</v>
      </c>
      <c r="P1345" s="13">
        <v>18.8</v>
      </c>
      <c r="Q1345" s="13">
        <v>19.899999999999999</v>
      </c>
      <c r="R1345" s="13">
        <v>18.600000000000001</v>
      </c>
      <c r="S1345" s="13">
        <v>19.5</v>
      </c>
      <c r="T1345" s="13">
        <v>19.5</v>
      </c>
      <c r="U1345" s="13">
        <v>17.399999999999999</v>
      </c>
      <c r="V1345" s="13">
        <v>18</v>
      </c>
      <c r="W1345" s="13">
        <v>17.100000000000001</v>
      </c>
      <c r="X1345" s="13">
        <v>19.100000000000001</v>
      </c>
      <c r="Y1345" s="13">
        <v>19.2</v>
      </c>
      <c r="Z1345" s="13">
        <v>19.399999999999999</v>
      </c>
      <c r="AA1345" s="13">
        <v>18.5</v>
      </c>
      <c r="AB1345" s="13">
        <v>18.399999999999999</v>
      </c>
      <c r="AC1345" s="13">
        <v>18.2</v>
      </c>
      <c r="AD1345" s="13">
        <v>17.600000000000001</v>
      </c>
      <c r="AE1345" s="13">
        <v>18.8</v>
      </c>
      <c r="AF1345" s="13">
        <v>17.899999999999999</v>
      </c>
      <c r="AG1345" s="13">
        <v>18.100000000000001</v>
      </c>
      <c r="AH1345" s="13">
        <v>18.3</v>
      </c>
      <c r="AI1345" s="13">
        <v>19.600000000000001</v>
      </c>
      <c r="AJ1345" s="13">
        <v>17.5</v>
      </c>
      <c r="AK1345" s="13">
        <v>17.8</v>
      </c>
      <c r="AL1345" s="13">
        <v>18.899999999999999</v>
      </c>
    </row>
    <row r="1346" spans="1:38" x14ac:dyDescent="0.2">
      <c r="A1346" s="11" t="s">
        <v>327</v>
      </c>
      <c r="B1346" s="12" t="s">
        <v>334</v>
      </c>
      <c r="C1346" s="12" t="s">
        <v>334</v>
      </c>
      <c r="D1346" s="12" t="s">
        <v>334</v>
      </c>
      <c r="E1346" s="12" t="s">
        <v>334</v>
      </c>
      <c r="F1346" s="12" t="s">
        <v>334</v>
      </c>
      <c r="G1346" s="12" t="s">
        <v>334</v>
      </c>
      <c r="H1346" s="12" t="s">
        <v>334</v>
      </c>
      <c r="I1346" s="12" t="s">
        <v>334</v>
      </c>
      <c r="J1346" s="12" t="s">
        <v>334</v>
      </c>
      <c r="K1346" s="12" t="s">
        <v>334</v>
      </c>
      <c r="L1346" s="12" t="s">
        <v>334</v>
      </c>
      <c r="M1346" s="12" t="s">
        <v>334</v>
      </c>
      <c r="N1346" s="12" t="s">
        <v>334</v>
      </c>
      <c r="O1346" s="12" t="s">
        <v>334</v>
      </c>
      <c r="P1346" s="12" t="s">
        <v>334</v>
      </c>
      <c r="Q1346" s="12" t="s">
        <v>334</v>
      </c>
      <c r="R1346" s="12" t="s">
        <v>334</v>
      </c>
      <c r="S1346" s="12" t="s">
        <v>334</v>
      </c>
      <c r="T1346" s="12" t="s">
        <v>334</v>
      </c>
      <c r="U1346" s="12" t="s">
        <v>334</v>
      </c>
      <c r="V1346" s="12" t="s">
        <v>334</v>
      </c>
      <c r="W1346" s="12" t="s">
        <v>334</v>
      </c>
      <c r="X1346" s="12" t="s">
        <v>334</v>
      </c>
      <c r="Y1346" s="12" t="s">
        <v>334</v>
      </c>
      <c r="Z1346" s="12" t="s">
        <v>334</v>
      </c>
      <c r="AA1346" s="12" t="s">
        <v>334</v>
      </c>
      <c r="AB1346" s="13">
        <v>24.3</v>
      </c>
      <c r="AC1346" s="12" t="s">
        <v>334</v>
      </c>
      <c r="AD1346" s="12" t="s">
        <v>334</v>
      </c>
      <c r="AE1346" s="12" t="s">
        <v>334</v>
      </c>
      <c r="AF1346" s="13">
        <v>16.899999999999999</v>
      </c>
      <c r="AG1346" s="13">
        <v>22.1</v>
      </c>
      <c r="AH1346" s="13">
        <v>23.1</v>
      </c>
      <c r="AI1346" s="13">
        <v>19.2</v>
      </c>
      <c r="AJ1346" s="13">
        <v>21.3</v>
      </c>
      <c r="AK1346" s="12" t="s">
        <v>334</v>
      </c>
      <c r="AL1346" s="12" t="s">
        <v>334</v>
      </c>
    </row>
    <row r="1347" spans="1:38" x14ac:dyDescent="0.2">
      <c r="A1347" s="11" t="s">
        <v>328</v>
      </c>
      <c r="B1347" s="12" t="s">
        <v>334</v>
      </c>
      <c r="C1347" s="12" t="s">
        <v>334</v>
      </c>
      <c r="D1347" s="12" t="s">
        <v>334</v>
      </c>
      <c r="E1347" s="12" t="s">
        <v>334</v>
      </c>
      <c r="F1347" s="12" t="s">
        <v>334</v>
      </c>
      <c r="G1347" s="12" t="s">
        <v>334</v>
      </c>
      <c r="H1347" s="12" t="s">
        <v>334</v>
      </c>
      <c r="I1347" s="12" t="s">
        <v>334</v>
      </c>
      <c r="J1347" s="12" t="s">
        <v>334</v>
      </c>
      <c r="K1347" s="12" t="s">
        <v>334</v>
      </c>
      <c r="L1347" s="12" t="s">
        <v>334</v>
      </c>
      <c r="M1347" s="12" t="s">
        <v>334</v>
      </c>
      <c r="N1347" s="12" t="s">
        <v>334</v>
      </c>
      <c r="O1347" s="13">
        <v>25.1</v>
      </c>
      <c r="P1347" s="13">
        <v>23.2</v>
      </c>
      <c r="Q1347" s="13">
        <v>22.8</v>
      </c>
      <c r="R1347" s="13">
        <v>24.4</v>
      </c>
      <c r="S1347" s="13">
        <v>24.1</v>
      </c>
      <c r="T1347" s="13">
        <v>21.1</v>
      </c>
      <c r="U1347" s="13">
        <v>22.6</v>
      </c>
      <c r="V1347" s="13">
        <v>21.5</v>
      </c>
      <c r="W1347" s="13">
        <v>21.5</v>
      </c>
      <c r="X1347" s="13">
        <v>20.100000000000001</v>
      </c>
      <c r="Y1347" s="13">
        <v>19</v>
      </c>
      <c r="Z1347" s="13">
        <v>19.7</v>
      </c>
      <c r="AA1347" s="13">
        <v>16.7</v>
      </c>
      <c r="AB1347" s="13">
        <v>19.899999999999999</v>
      </c>
      <c r="AC1347" s="13">
        <v>18.5</v>
      </c>
      <c r="AD1347" s="13">
        <v>19.100000000000001</v>
      </c>
      <c r="AE1347" s="13">
        <v>18.8</v>
      </c>
      <c r="AF1347" s="13">
        <v>21.1</v>
      </c>
      <c r="AG1347" s="13">
        <v>23</v>
      </c>
      <c r="AH1347" s="13">
        <v>19.399999999999999</v>
      </c>
      <c r="AI1347" s="13">
        <v>18.899999999999999</v>
      </c>
      <c r="AJ1347" s="13">
        <v>22.3</v>
      </c>
      <c r="AK1347" s="13">
        <v>20.9</v>
      </c>
      <c r="AL1347" s="13">
        <v>19</v>
      </c>
    </row>
    <row r="1348" spans="1:38" x14ac:dyDescent="0.2">
      <c r="A1348" s="11" t="s">
        <v>329</v>
      </c>
      <c r="B1348" s="12" t="s">
        <v>334</v>
      </c>
      <c r="C1348" s="12" t="s">
        <v>334</v>
      </c>
      <c r="D1348" s="12" t="s">
        <v>334</v>
      </c>
      <c r="E1348" s="12" t="s">
        <v>334</v>
      </c>
      <c r="F1348" s="12" t="s">
        <v>334</v>
      </c>
      <c r="G1348" s="12" t="s">
        <v>334</v>
      </c>
      <c r="H1348" s="12" t="s">
        <v>334</v>
      </c>
      <c r="I1348" s="12" t="s">
        <v>334</v>
      </c>
      <c r="J1348" s="12" t="s">
        <v>334</v>
      </c>
      <c r="K1348" s="12" t="s">
        <v>334</v>
      </c>
      <c r="L1348" s="12" t="s">
        <v>334</v>
      </c>
      <c r="M1348" s="12" t="s">
        <v>334</v>
      </c>
      <c r="N1348" s="12" t="s">
        <v>334</v>
      </c>
      <c r="O1348" s="13">
        <v>21.9</v>
      </c>
      <c r="P1348" s="13">
        <v>21.8</v>
      </c>
      <c r="Q1348" s="13">
        <v>22.2</v>
      </c>
      <c r="R1348" s="13">
        <v>24.6</v>
      </c>
      <c r="S1348" s="13">
        <v>23.7</v>
      </c>
      <c r="T1348" s="13">
        <v>25.5</v>
      </c>
      <c r="U1348" s="13">
        <v>24.2</v>
      </c>
      <c r="V1348" s="13">
        <v>24.9</v>
      </c>
      <c r="W1348" s="13">
        <v>24.2</v>
      </c>
      <c r="X1348" s="13">
        <v>25.8</v>
      </c>
      <c r="Y1348" s="13">
        <v>22.3</v>
      </c>
      <c r="Z1348" s="13">
        <v>23.3</v>
      </c>
      <c r="AA1348" s="13">
        <v>24.8</v>
      </c>
      <c r="AB1348" s="13">
        <v>24.3</v>
      </c>
      <c r="AC1348" s="13">
        <v>24</v>
      </c>
      <c r="AD1348" s="13">
        <v>21.7</v>
      </c>
      <c r="AE1348" s="13">
        <v>22.9</v>
      </c>
      <c r="AF1348" s="13">
        <v>22.7</v>
      </c>
      <c r="AG1348" s="13">
        <v>23.6</v>
      </c>
      <c r="AH1348" s="13">
        <v>23.8</v>
      </c>
      <c r="AI1348" s="13">
        <v>24.2</v>
      </c>
      <c r="AJ1348" s="13">
        <v>22.7</v>
      </c>
      <c r="AK1348" s="13">
        <v>24.5</v>
      </c>
      <c r="AL1348" s="13">
        <v>24.3</v>
      </c>
    </row>
    <row r="1349" spans="1:38" x14ac:dyDescent="0.2">
      <c r="A1349" s="11" t="s">
        <v>330</v>
      </c>
      <c r="B1349" s="12" t="s">
        <v>334</v>
      </c>
      <c r="C1349" s="12" t="s">
        <v>334</v>
      </c>
      <c r="D1349" s="12" t="s">
        <v>334</v>
      </c>
      <c r="E1349" s="12" t="s">
        <v>334</v>
      </c>
      <c r="F1349" s="12" t="s">
        <v>334</v>
      </c>
      <c r="G1349" s="12" t="s">
        <v>334</v>
      </c>
      <c r="H1349" s="12" t="s">
        <v>334</v>
      </c>
      <c r="I1349" s="12" t="s">
        <v>334</v>
      </c>
      <c r="J1349" s="12" t="s">
        <v>334</v>
      </c>
      <c r="K1349" s="12" t="s">
        <v>334</v>
      </c>
      <c r="L1349" s="12" t="s">
        <v>334</v>
      </c>
      <c r="M1349" s="12" t="s">
        <v>334</v>
      </c>
      <c r="N1349" s="12" t="s">
        <v>334</v>
      </c>
      <c r="O1349" s="12" t="s">
        <v>334</v>
      </c>
      <c r="P1349" s="12" t="s">
        <v>334</v>
      </c>
      <c r="Q1349" s="12" t="s">
        <v>334</v>
      </c>
      <c r="R1349" s="12" t="s">
        <v>334</v>
      </c>
      <c r="S1349" s="12" t="s">
        <v>334</v>
      </c>
      <c r="T1349" s="12" t="s">
        <v>334</v>
      </c>
      <c r="U1349" s="12" t="s">
        <v>334</v>
      </c>
      <c r="V1349" s="12" t="s">
        <v>334</v>
      </c>
      <c r="W1349" s="12" t="s">
        <v>334</v>
      </c>
      <c r="X1349" s="12" t="s">
        <v>334</v>
      </c>
      <c r="Y1349" s="12" t="s">
        <v>334</v>
      </c>
      <c r="Z1349" s="12" t="s">
        <v>334</v>
      </c>
      <c r="AA1349" s="12" t="s">
        <v>334</v>
      </c>
      <c r="AB1349" s="12" t="s">
        <v>334</v>
      </c>
      <c r="AC1349" s="12" t="s">
        <v>334</v>
      </c>
      <c r="AD1349" s="12" t="s">
        <v>334</v>
      </c>
      <c r="AE1349" s="12" t="s">
        <v>334</v>
      </c>
      <c r="AF1349" s="12" t="s">
        <v>334</v>
      </c>
      <c r="AG1349" s="12" t="s">
        <v>334</v>
      </c>
      <c r="AH1349" s="12" t="s">
        <v>334</v>
      </c>
      <c r="AI1349" s="12" t="s">
        <v>334</v>
      </c>
      <c r="AJ1349" s="12" t="s">
        <v>334</v>
      </c>
      <c r="AK1349" s="12" t="s">
        <v>334</v>
      </c>
      <c r="AL1349" s="12" t="s">
        <v>334</v>
      </c>
    </row>
    <row r="1350" spans="1:38" x14ac:dyDescent="0.2">
      <c r="A1350" s="11" t="s">
        <v>331</v>
      </c>
      <c r="B1350" s="12" t="s">
        <v>334</v>
      </c>
      <c r="C1350" s="12" t="s">
        <v>334</v>
      </c>
      <c r="D1350" s="12" t="s">
        <v>334</v>
      </c>
      <c r="E1350" s="12" t="s">
        <v>334</v>
      </c>
      <c r="F1350" s="12" t="s">
        <v>334</v>
      </c>
      <c r="G1350" s="12" t="s">
        <v>334</v>
      </c>
      <c r="H1350" s="12" t="s">
        <v>334</v>
      </c>
      <c r="I1350" s="12" t="s">
        <v>334</v>
      </c>
      <c r="J1350" s="12" t="s">
        <v>334</v>
      </c>
      <c r="K1350" s="12" t="s">
        <v>334</v>
      </c>
      <c r="L1350" s="12" t="s">
        <v>334</v>
      </c>
      <c r="M1350" s="12" t="s">
        <v>334</v>
      </c>
      <c r="N1350" s="12" t="s">
        <v>334</v>
      </c>
      <c r="O1350" s="12" t="s">
        <v>334</v>
      </c>
      <c r="P1350" s="12" t="s">
        <v>334</v>
      </c>
      <c r="Q1350" s="12" t="s">
        <v>334</v>
      </c>
      <c r="R1350" s="12" t="s">
        <v>334</v>
      </c>
      <c r="S1350" s="12" t="s">
        <v>334</v>
      </c>
      <c r="T1350" s="12" t="s">
        <v>334</v>
      </c>
      <c r="U1350" s="12" t="s">
        <v>334</v>
      </c>
      <c r="V1350" s="12" t="s">
        <v>334</v>
      </c>
      <c r="W1350" s="12" t="s">
        <v>334</v>
      </c>
      <c r="X1350" s="12" t="s">
        <v>334</v>
      </c>
      <c r="Y1350" s="12" t="s">
        <v>334</v>
      </c>
      <c r="Z1350" s="12" t="s">
        <v>334</v>
      </c>
      <c r="AA1350" s="12" t="s">
        <v>334</v>
      </c>
      <c r="AB1350" s="12" t="s">
        <v>334</v>
      </c>
      <c r="AC1350" s="12" t="s">
        <v>334</v>
      </c>
      <c r="AD1350" s="12" t="s">
        <v>334</v>
      </c>
      <c r="AE1350" s="13">
        <v>18.399999999999999</v>
      </c>
      <c r="AF1350" s="12" t="s">
        <v>334</v>
      </c>
      <c r="AG1350" s="13">
        <v>19.3</v>
      </c>
      <c r="AH1350" s="12" t="s">
        <v>334</v>
      </c>
      <c r="AI1350" s="12" t="s">
        <v>334</v>
      </c>
      <c r="AJ1350" s="12" t="s">
        <v>334</v>
      </c>
      <c r="AK1350" s="12" t="s">
        <v>334</v>
      </c>
      <c r="AL1350" s="12" t="s">
        <v>334</v>
      </c>
    </row>
    <row r="1351" spans="1:38" x14ac:dyDescent="0.2">
      <c r="A1351" s="11" t="s">
        <v>332</v>
      </c>
      <c r="B1351" s="12" t="s">
        <v>334</v>
      </c>
      <c r="C1351" s="12" t="s">
        <v>334</v>
      </c>
      <c r="D1351" s="12" t="s">
        <v>334</v>
      </c>
      <c r="E1351" s="12" t="s">
        <v>334</v>
      </c>
      <c r="F1351" s="12" t="s">
        <v>334</v>
      </c>
      <c r="G1351" s="12" t="s">
        <v>334</v>
      </c>
      <c r="H1351" s="12" t="s">
        <v>334</v>
      </c>
      <c r="I1351" s="12" t="s">
        <v>334</v>
      </c>
      <c r="J1351" s="12" t="s">
        <v>334</v>
      </c>
      <c r="K1351" s="12" t="s">
        <v>334</v>
      </c>
      <c r="L1351" s="12" t="s">
        <v>334</v>
      </c>
      <c r="M1351" s="12" t="s">
        <v>334</v>
      </c>
      <c r="N1351" s="12" t="s">
        <v>334</v>
      </c>
      <c r="O1351" s="12" t="s">
        <v>334</v>
      </c>
      <c r="P1351" s="12" t="s">
        <v>334</v>
      </c>
      <c r="Q1351" s="12" t="s">
        <v>334</v>
      </c>
      <c r="R1351" s="12" t="s">
        <v>334</v>
      </c>
      <c r="S1351" s="12" t="s">
        <v>334</v>
      </c>
      <c r="T1351" s="12" t="s">
        <v>334</v>
      </c>
      <c r="U1351" s="12" t="s">
        <v>334</v>
      </c>
      <c r="V1351" s="12" t="s">
        <v>334</v>
      </c>
      <c r="W1351" s="12" t="s">
        <v>334</v>
      </c>
      <c r="X1351" s="12" t="s">
        <v>334</v>
      </c>
      <c r="Y1351" s="12" t="s">
        <v>334</v>
      </c>
      <c r="Z1351" s="12" t="s">
        <v>334</v>
      </c>
      <c r="AA1351" s="12" t="s">
        <v>334</v>
      </c>
      <c r="AB1351" s="12" t="s">
        <v>334</v>
      </c>
      <c r="AC1351" s="12" t="s">
        <v>334</v>
      </c>
      <c r="AD1351" s="12" t="s">
        <v>334</v>
      </c>
      <c r="AE1351" s="12" t="s">
        <v>334</v>
      </c>
      <c r="AF1351" s="13">
        <v>21.3</v>
      </c>
      <c r="AG1351" s="13">
        <v>21.7</v>
      </c>
      <c r="AH1351" s="13">
        <v>20.7</v>
      </c>
      <c r="AI1351" s="13">
        <v>21</v>
      </c>
      <c r="AJ1351" s="13">
        <v>25.4</v>
      </c>
      <c r="AK1351" s="12" t="s">
        <v>334</v>
      </c>
      <c r="AL1351" s="13">
        <v>28.2</v>
      </c>
    </row>
    <row r="1352" spans="1:38" x14ac:dyDescent="0.2">
      <c r="A1352" s="11" t="s">
        <v>333</v>
      </c>
      <c r="B1352" s="12" t="s">
        <v>334</v>
      </c>
      <c r="C1352" s="12" t="s">
        <v>334</v>
      </c>
      <c r="D1352" s="12" t="s">
        <v>334</v>
      </c>
      <c r="E1352" s="12" t="s">
        <v>334</v>
      </c>
      <c r="F1352" s="12" t="s">
        <v>334</v>
      </c>
      <c r="G1352" s="12" t="s">
        <v>334</v>
      </c>
      <c r="H1352" s="12" t="s">
        <v>334</v>
      </c>
      <c r="I1352" s="12" t="s">
        <v>334</v>
      </c>
      <c r="J1352" s="12" t="s">
        <v>334</v>
      </c>
      <c r="K1352" s="12" t="s">
        <v>334</v>
      </c>
      <c r="L1352" s="12" t="s">
        <v>334</v>
      </c>
      <c r="M1352" s="12" t="s">
        <v>334</v>
      </c>
      <c r="N1352" s="12" t="s">
        <v>334</v>
      </c>
      <c r="O1352" s="12" t="s">
        <v>334</v>
      </c>
      <c r="P1352" s="12" t="s">
        <v>334</v>
      </c>
      <c r="Q1352" s="12" t="s">
        <v>334</v>
      </c>
      <c r="R1352" s="12" t="s">
        <v>334</v>
      </c>
      <c r="S1352" s="12" t="s">
        <v>334</v>
      </c>
      <c r="T1352" s="12" t="s">
        <v>334</v>
      </c>
      <c r="U1352" s="12" t="s">
        <v>334</v>
      </c>
      <c r="V1352" s="12" t="s">
        <v>334</v>
      </c>
      <c r="W1352" s="12" t="s">
        <v>334</v>
      </c>
      <c r="X1352" s="12" t="s">
        <v>334</v>
      </c>
      <c r="Y1352" s="13">
        <v>19.3</v>
      </c>
      <c r="Z1352" s="13">
        <v>20.9</v>
      </c>
      <c r="AA1352" s="13">
        <v>20.9</v>
      </c>
      <c r="AB1352" s="13">
        <v>19.7</v>
      </c>
      <c r="AC1352" s="13">
        <v>19</v>
      </c>
      <c r="AD1352" s="13">
        <v>19.899999999999999</v>
      </c>
      <c r="AE1352" s="13">
        <v>19.899999999999999</v>
      </c>
      <c r="AF1352" s="13">
        <v>17.399999999999999</v>
      </c>
      <c r="AG1352" s="13">
        <v>17.600000000000001</v>
      </c>
      <c r="AH1352" s="13">
        <v>17.899999999999999</v>
      </c>
      <c r="AI1352" s="13">
        <v>18.2</v>
      </c>
      <c r="AJ1352" s="13">
        <v>19.7</v>
      </c>
      <c r="AK1352" s="13">
        <v>18.2</v>
      </c>
      <c r="AL1352" s="13">
        <v>17</v>
      </c>
    </row>
    <row r="1353" spans="1:38" ht="14.25" x14ac:dyDescent="0.2">
      <c r="A1353" s="9"/>
      <c r="B1353" s="9"/>
      <c r="C1353" s="9"/>
      <c r="D1353" s="9"/>
      <c r="E1353" s="9"/>
      <c r="F1353" s="9"/>
      <c r="G1353" s="9"/>
      <c r="H1353" s="9"/>
      <c r="I1353" s="9"/>
      <c r="J1353" s="9"/>
      <c r="K1353" s="9"/>
      <c r="L1353" s="9"/>
      <c r="M1353" s="9"/>
      <c r="N1353" s="9"/>
      <c r="O1353" s="9"/>
      <c r="P1353" s="9"/>
      <c r="Q1353" s="9"/>
      <c r="R1353" s="9"/>
      <c r="S1353" s="9"/>
      <c r="T1353" s="9"/>
      <c r="U1353" s="9"/>
      <c r="V1353" s="9"/>
      <c r="W1353" s="9"/>
      <c r="X1353" s="9"/>
      <c r="Y1353" s="9"/>
      <c r="Z1353" s="9"/>
      <c r="AA1353" s="9"/>
      <c r="AB1353" s="9"/>
      <c r="AC1353" s="9"/>
      <c r="AD1353" s="9"/>
      <c r="AE1353" s="9"/>
      <c r="AF1353" s="9"/>
      <c r="AG1353" s="9"/>
      <c r="AH1353" s="9"/>
      <c r="AI1353" s="9"/>
      <c r="AJ1353" s="9"/>
      <c r="AK1353" s="9"/>
      <c r="AL1353" s="9"/>
    </row>
    <row r="1354" spans="1:38" ht="14.25" x14ac:dyDescent="0.2">
      <c r="A1354" s="8" t="s">
        <v>335</v>
      </c>
      <c r="B1354" s="9"/>
      <c r="C1354" s="9"/>
      <c r="D1354" s="9"/>
      <c r="E1354" s="9"/>
      <c r="F1354" s="9"/>
      <c r="G1354" s="9"/>
      <c r="H1354" s="9"/>
      <c r="I1354" s="9"/>
      <c r="J1354" s="9"/>
      <c r="K1354" s="9"/>
      <c r="L1354" s="9"/>
      <c r="M1354" s="9"/>
      <c r="N1354" s="9"/>
      <c r="O1354" s="9"/>
      <c r="P1354" s="9"/>
      <c r="Q1354" s="9"/>
      <c r="R1354" s="9"/>
      <c r="S1354" s="9"/>
      <c r="T1354" s="9"/>
      <c r="U1354" s="9"/>
      <c r="V1354" s="9"/>
      <c r="W1354" s="9"/>
      <c r="X1354" s="9"/>
      <c r="Y1354" s="9"/>
      <c r="Z1354" s="9"/>
      <c r="AA1354" s="9"/>
      <c r="AB1354" s="9"/>
      <c r="AC1354" s="9"/>
      <c r="AD1354" s="9"/>
      <c r="AE1354" s="9"/>
      <c r="AF1354" s="9"/>
      <c r="AG1354" s="9"/>
      <c r="AH1354" s="9"/>
      <c r="AI1354" s="9"/>
      <c r="AJ1354" s="9"/>
      <c r="AK1354" s="9"/>
      <c r="AL1354" s="9"/>
    </row>
    <row r="1355" spans="1:38" ht="14.25" x14ac:dyDescent="0.2">
      <c r="A1355" s="8" t="s">
        <v>334</v>
      </c>
      <c r="B1355" s="8" t="s">
        <v>336</v>
      </c>
      <c r="C1355" s="9"/>
      <c r="D1355" s="9"/>
      <c r="E1355" s="9"/>
      <c r="F1355" s="9"/>
      <c r="G1355" s="9"/>
      <c r="H1355" s="9"/>
      <c r="I1355" s="9"/>
      <c r="J1355" s="9"/>
      <c r="K1355" s="9"/>
      <c r="L1355" s="9"/>
      <c r="M1355" s="9"/>
      <c r="N1355" s="9"/>
      <c r="O1355" s="9"/>
      <c r="P1355" s="9"/>
      <c r="Q1355" s="9"/>
      <c r="R1355" s="9"/>
      <c r="S1355" s="9"/>
      <c r="T1355" s="9"/>
      <c r="U1355" s="9"/>
      <c r="V1355" s="9"/>
      <c r="W1355" s="9"/>
      <c r="X1355" s="9"/>
      <c r="Y1355" s="9"/>
      <c r="Z1355" s="9"/>
      <c r="AA1355" s="9"/>
      <c r="AB1355" s="9"/>
      <c r="AC1355" s="9"/>
      <c r="AD1355" s="9"/>
      <c r="AE1355" s="9"/>
      <c r="AF1355" s="9"/>
      <c r="AG1355" s="9"/>
      <c r="AH1355" s="9"/>
      <c r="AI1355" s="9"/>
      <c r="AJ1355" s="9"/>
      <c r="AK1355" s="9"/>
      <c r="AL1355" s="9"/>
    </row>
    <row r="1356" spans="1:38" ht="14.25" x14ac:dyDescent="0.2">
      <c r="A1356" s="9"/>
      <c r="B1356" s="9"/>
      <c r="C1356" s="9"/>
      <c r="D1356" s="9"/>
      <c r="E1356" s="9"/>
      <c r="F1356" s="9"/>
      <c r="G1356" s="9"/>
      <c r="H1356" s="9"/>
      <c r="I1356" s="9"/>
      <c r="J1356" s="9"/>
      <c r="K1356" s="9"/>
      <c r="L1356" s="9"/>
      <c r="M1356" s="9"/>
      <c r="N1356" s="9"/>
      <c r="O1356" s="9"/>
      <c r="P1356" s="9"/>
      <c r="Q1356" s="9"/>
      <c r="R1356" s="9"/>
      <c r="S1356" s="9"/>
      <c r="T1356" s="9"/>
      <c r="U1356" s="9"/>
      <c r="V1356" s="9"/>
      <c r="W1356" s="9"/>
      <c r="X1356" s="9"/>
      <c r="Y1356" s="9"/>
      <c r="Z1356" s="9"/>
      <c r="AA1356" s="9"/>
      <c r="AB1356" s="9"/>
      <c r="AC1356" s="9"/>
      <c r="AD1356" s="9"/>
      <c r="AE1356" s="9"/>
      <c r="AF1356" s="9"/>
      <c r="AG1356" s="9"/>
      <c r="AH1356" s="9"/>
      <c r="AI1356" s="9"/>
      <c r="AJ1356" s="9"/>
      <c r="AK1356" s="9"/>
      <c r="AL1356" s="9"/>
    </row>
    <row r="1357" spans="1:38" ht="14.25" x14ac:dyDescent="0.2">
      <c r="A1357" s="8" t="s">
        <v>249</v>
      </c>
      <c r="B1357" s="8" t="s">
        <v>344</v>
      </c>
      <c r="C1357" s="9"/>
      <c r="D1357" s="9"/>
      <c r="E1357" s="9"/>
      <c r="F1357" s="9"/>
      <c r="G1357" s="9"/>
      <c r="H1357" s="9"/>
      <c r="I1357" s="9"/>
      <c r="J1357" s="9"/>
      <c r="K1357" s="9"/>
      <c r="L1357" s="9"/>
      <c r="M1357" s="9"/>
      <c r="N1357" s="9"/>
      <c r="O1357" s="9"/>
      <c r="P1357" s="9"/>
      <c r="Q1357" s="9"/>
      <c r="R1357" s="9"/>
      <c r="S1357" s="9"/>
      <c r="T1357" s="9"/>
      <c r="U1357" s="9"/>
      <c r="V1357" s="9"/>
      <c r="W1357" s="9"/>
      <c r="X1357" s="9"/>
      <c r="Y1357" s="9"/>
      <c r="Z1357" s="9"/>
      <c r="AA1357" s="9"/>
      <c r="AB1357" s="9"/>
      <c r="AC1357" s="9"/>
      <c r="AD1357" s="9"/>
      <c r="AE1357" s="9"/>
      <c r="AF1357" s="9"/>
      <c r="AG1357" s="9"/>
      <c r="AH1357" s="9"/>
      <c r="AI1357" s="9"/>
      <c r="AJ1357" s="9"/>
      <c r="AK1357" s="9"/>
      <c r="AL1357" s="9"/>
    </row>
    <row r="1358" spans="1:38" ht="14.25" x14ac:dyDescent="0.2">
      <c r="A1358" s="8" t="s">
        <v>251</v>
      </c>
      <c r="B1358" s="8" t="s">
        <v>341</v>
      </c>
      <c r="C1358" s="9"/>
      <c r="D1358" s="9"/>
      <c r="E1358" s="9"/>
      <c r="F1358" s="9"/>
      <c r="G1358" s="9"/>
      <c r="H1358" s="9"/>
      <c r="I1358" s="9"/>
      <c r="J1358" s="9"/>
      <c r="K1358" s="9"/>
      <c r="L1358" s="9"/>
      <c r="M1358" s="9"/>
      <c r="N1358" s="9"/>
      <c r="O1358" s="9"/>
      <c r="P1358" s="9"/>
      <c r="Q1358" s="9"/>
      <c r="R1358" s="9"/>
      <c r="S1358" s="9"/>
      <c r="T1358" s="9"/>
      <c r="U1358" s="9"/>
      <c r="V1358" s="9"/>
      <c r="W1358" s="9"/>
      <c r="X1358" s="9"/>
      <c r="Y1358" s="9"/>
      <c r="Z1358" s="9"/>
      <c r="AA1358" s="9"/>
      <c r="AB1358" s="9"/>
      <c r="AC1358" s="9"/>
      <c r="AD1358" s="9"/>
      <c r="AE1358" s="9"/>
      <c r="AF1358" s="9"/>
      <c r="AG1358" s="9"/>
      <c r="AH1358" s="9"/>
      <c r="AI1358" s="9"/>
      <c r="AJ1358" s="9"/>
      <c r="AK1358" s="9"/>
      <c r="AL1358" s="9"/>
    </row>
    <row r="1359" spans="1:38" ht="14.25" x14ac:dyDescent="0.2">
      <c r="A1359" s="8" t="s">
        <v>252</v>
      </c>
      <c r="B1359" s="8" t="s">
        <v>253</v>
      </c>
      <c r="C1359" s="9"/>
      <c r="D1359" s="9"/>
      <c r="E1359" s="9"/>
      <c r="F1359" s="9"/>
      <c r="G1359" s="9"/>
      <c r="H1359" s="9"/>
      <c r="I1359" s="9"/>
      <c r="J1359" s="9"/>
      <c r="K1359" s="9"/>
      <c r="L1359" s="9"/>
      <c r="M1359" s="9"/>
      <c r="N1359" s="9"/>
      <c r="O1359" s="9"/>
      <c r="P1359" s="9"/>
      <c r="Q1359" s="9"/>
      <c r="R1359" s="9"/>
      <c r="S1359" s="9"/>
      <c r="T1359" s="9"/>
      <c r="U1359" s="9"/>
      <c r="V1359" s="9"/>
      <c r="W1359" s="9"/>
      <c r="X1359" s="9"/>
      <c r="Y1359" s="9"/>
      <c r="Z1359" s="9"/>
      <c r="AA1359" s="9"/>
      <c r="AB1359" s="9"/>
      <c r="AC1359" s="9"/>
      <c r="AD1359" s="9"/>
      <c r="AE1359" s="9"/>
      <c r="AF1359" s="9"/>
      <c r="AG1359" s="9"/>
      <c r="AH1359" s="9"/>
      <c r="AI1359" s="9"/>
      <c r="AJ1359" s="9"/>
      <c r="AK1359" s="9"/>
      <c r="AL1359" s="9"/>
    </row>
    <row r="1360" spans="1:38" ht="14.25" x14ac:dyDescent="0.2">
      <c r="A1360" s="8" t="s">
        <v>254</v>
      </c>
      <c r="B1360" s="8" t="s">
        <v>338</v>
      </c>
      <c r="C1360" s="9"/>
      <c r="D1360" s="9"/>
      <c r="E1360" s="9"/>
      <c r="F1360" s="9"/>
      <c r="G1360" s="9"/>
      <c r="H1360" s="9"/>
      <c r="I1360" s="9"/>
      <c r="J1360" s="9"/>
      <c r="K1360" s="9"/>
      <c r="L1360" s="9"/>
      <c r="M1360" s="9"/>
      <c r="N1360" s="9"/>
      <c r="O1360" s="9"/>
      <c r="P1360" s="9"/>
      <c r="Q1360" s="9"/>
      <c r="R1360" s="9"/>
      <c r="S1360" s="9"/>
      <c r="T1360" s="9"/>
      <c r="U1360" s="9"/>
      <c r="V1360" s="9"/>
      <c r="W1360" s="9"/>
      <c r="X1360" s="9"/>
      <c r="Y1360" s="9"/>
      <c r="Z1360" s="9"/>
      <c r="AA1360" s="9"/>
      <c r="AB1360" s="9"/>
      <c r="AC1360" s="9"/>
      <c r="AD1360" s="9"/>
      <c r="AE1360" s="9"/>
      <c r="AF1360" s="9"/>
      <c r="AG1360" s="9"/>
      <c r="AH1360" s="9"/>
      <c r="AI1360" s="9"/>
      <c r="AJ1360" s="9"/>
      <c r="AK1360" s="9"/>
      <c r="AL1360" s="9"/>
    </row>
    <row r="1361" spans="1:38" ht="14.25" x14ac:dyDescent="0.2">
      <c r="A1361" s="8" t="s">
        <v>255</v>
      </c>
      <c r="B1361" s="8" t="s">
        <v>256</v>
      </c>
      <c r="C1361" s="9"/>
      <c r="D1361" s="9"/>
      <c r="E1361" s="9"/>
      <c r="F1361" s="9"/>
      <c r="G1361" s="9"/>
      <c r="H1361" s="9"/>
      <c r="I1361" s="9"/>
      <c r="J1361" s="9"/>
      <c r="K1361" s="9"/>
      <c r="L1361" s="9"/>
      <c r="M1361" s="9"/>
      <c r="N1361" s="9"/>
      <c r="O1361" s="9"/>
      <c r="P1361" s="9"/>
      <c r="Q1361" s="9"/>
      <c r="R1361" s="9"/>
      <c r="S1361" s="9"/>
      <c r="T1361" s="9"/>
      <c r="U1361" s="9"/>
      <c r="V1361" s="9"/>
      <c r="W1361" s="9"/>
      <c r="X1361" s="9"/>
      <c r="Y1361" s="9"/>
      <c r="Z1361" s="9"/>
      <c r="AA1361" s="9"/>
      <c r="AB1361" s="9"/>
      <c r="AC1361" s="9"/>
      <c r="AD1361" s="9"/>
      <c r="AE1361" s="9"/>
      <c r="AF1361" s="9"/>
      <c r="AG1361" s="9"/>
      <c r="AH1361" s="9"/>
      <c r="AI1361" s="9"/>
      <c r="AJ1361" s="9"/>
      <c r="AK1361" s="9"/>
      <c r="AL1361" s="9"/>
    </row>
    <row r="1362" spans="1:38" ht="14.25" x14ac:dyDescent="0.2">
      <c r="A1362" s="9"/>
      <c r="B1362" s="9"/>
      <c r="C1362" s="9"/>
      <c r="D1362" s="9"/>
      <c r="E1362" s="9"/>
      <c r="F1362" s="9"/>
      <c r="G1362" s="9"/>
      <c r="H1362" s="9"/>
      <c r="I1362" s="9"/>
      <c r="J1362" s="9"/>
      <c r="K1362" s="9"/>
      <c r="L1362" s="9"/>
      <c r="M1362" s="9"/>
      <c r="N1362" s="9"/>
      <c r="O1362" s="9"/>
      <c r="P1362" s="9"/>
      <c r="Q1362" s="9"/>
      <c r="R1362" s="9"/>
      <c r="S1362" s="9"/>
      <c r="T1362" s="9"/>
      <c r="U1362" s="9"/>
      <c r="V1362" s="9"/>
      <c r="W1362" s="9"/>
      <c r="X1362" s="9"/>
      <c r="Y1362" s="9"/>
      <c r="Z1362" s="9"/>
      <c r="AA1362" s="9"/>
      <c r="AB1362" s="9"/>
      <c r="AC1362" s="9"/>
      <c r="AD1362" s="9"/>
      <c r="AE1362" s="9"/>
      <c r="AF1362" s="9"/>
      <c r="AG1362" s="9"/>
      <c r="AH1362" s="9"/>
      <c r="AI1362" s="9"/>
      <c r="AJ1362" s="9"/>
      <c r="AK1362" s="9"/>
      <c r="AL1362" s="9"/>
    </row>
    <row r="1363" spans="1:38" x14ac:dyDescent="0.2">
      <c r="A1363" s="11" t="s">
        <v>257</v>
      </c>
      <c r="B1363" s="11" t="s">
        <v>258</v>
      </c>
      <c r="C1363" s="11" t="s">
        <v>259</v>
      </c>
      <c r="D1363" s="11" t="s">
        <v>260</v>
      </c>
      <c r="E1363" s="11" t="s">
        <v>261</v>
      </c>
      <c r="F1363" s="11" t="s">
        <v>262</v>
      </c>
      <c r="G1363" s="11" t="s">
        <v>263</v>
      </c>
      <c r="H1363" s="11" t="s">
        <v>264</v>
      </c>
      <c r="I1363" s="11" t="s">
        <v>265</v>
      </c>
      <c r="J1363" s="11" t="s">
        <v>266</v>
      </c>
      <c r="K1363" s="11" t="s">
        <v>267</v>
      </c>
      <c r="L1363" s="11" t="s">
        <v>268</v>
      </c>
      <c r="M1363" s="11" t="s">
        <v>269</v>
      </c>
      <c r="N1363" s="11" t="s">
        <v>270</v>
      </c>
      <c r="O1363" s="11" t="s">
        <v>271</v>
      </c>
      <c r="P1363" s="11" t="s">
        <v>272</v>
      </c>
      <c r="Q1363" s="11" t="s">
        <v>273</v>
      </c>
      <c r="R1363" s="11" t="s">
        <v>274</v>
      </c>
      <c r="S1363" s="11" t="s">
        <v>275</v>
      </c>
      <c r="T1363" s="11" t="s">
        <v>276</v>
      </c>
      <c r="U1363" s="11" t="s">
        <v>277</v>
      </c>
      <c r="V1363" s="11" t="s">
        <v>278</v>
      </c>
      <c r="W1363" s="11" t="s">
        <v>279</v>
      </c>
      <c r="X1363" s="11" t="s">
        <v>280</v>
      </c>
      <c r="Y1363" s="11" t="s">
        <v>281</v>
      </c>
      <c r="Z1363" s="11" t="s">
        <v>282</v>
      </c>
      <c r="AA1363" s="11" t="s">
        <v>283</v>
      </c>
      <c r="AB1363" s="11" t="s">
        <v>284</v>
      </c>
      <c r="AC1363" s="11" t="s">
        <v>285</v>
      </c>
      <c r="AD1363" s="11" t="s">
        <v>286</v>
      </c>
      <c r="AE1363" s="11" t="s">
        <v>287</v>
      </c>
      <c r="AF1363" s="11" t="s">
        <v>288</v>
      </c>
      <c r="AG1363" s="11" t="s">
        <v>289</v>
      </c>
      <c r="AH1363" s="11" t="s">
        <v>290</v>
      </c>
      <c r="AI1363" s="11" t="s">
        <v>291</v>
      </c>
      <c r="AJ1363" s="11" t="s">
        <v>292</v>
      </c>
      <c r="AK1363" s="11" t="s">
        <v>293</v>
      </c>
      <c r="AL1363" s="11" t="s">
        <v>294</v>
      </c>
    </row>
    <row r="1364" spans="1:38" x14ac:dyDescent="0.2">
      <c r="A1364" s="11" t="s">
        <v>295</v>
      </c>
      <c r="B1364" s="12" t="s">
        <v>334</v>
      </c>
      <c r="C1364" s="12" t="s">
        <v>334</v>
      </c>
      <c r="D1364" s="12" t="s">
        <v>334</v>
      </c>
      <c r="E1364" s="12" t="s">
        <v>334</v>
      </c>
      <c r="F1364" s="12" t="s">
        <v>334</v>
      </c>
      <c r="G1364" s="12" t="s">
        <v>334</v>
      </c>
      <c r="H1364" s="12" t="s">
        <v>334</v>
      </c>
      <c r="I1364" s="12" t="s">
        <v>334</v>
      </c>
      <c r="J1364" s="12" t="s">
        <v>334</v>
      </c>
      <c r="K1364" s="12" t="s">
        <v>334</v>
      </c>
      <c r="L1364" s="12" t="s">
        <v>334</v>
      </c>
      <c r="M1364" s="12" t="s">
        <v>334</v>
      </c>
      <c r="N1364" s="12" t="s">
        <v>334</v>
      </c>
      <c r="O1364" s="12" t="s">
        <v>334</v>
      </c>
      <c r="P1364" s="12" t="s">
        <v>334</v>
      </c>
      <c r="Q1364" s="12" t="s">
        <v>334</v>
      </c>
      <c r="R1364" s="12" t="s">
        <v>334</v>
      </c>
      <c r="S1364" s="12" t="s">
        <v>334</v>
      </c>
      <c r="T1364" s="12" t="s">
        <v>334</v>
      </c>
      <c r="U1364" s="13">
        <v>20</v>
      </c>
      <c r="V1364" s="13">
        <v>20.3</v>
      </c>
      <c r="W1364" s="13">
        <v>19.8</v>
      </c>
      <c r="X1364" s="13">
        <v>20</v>
      </c>
      <c r="Y1364" s="13">
        <v>20.399999999999999</v>
      </c>
      <c r="Z1364" s="13">
        <v>20.3</v>
      </c>
      <c r="AA1364" s="13">
        <v>19.899999999999999</v>
      </c>
      <c r="AB1364" s="13">
        <v>20.2</v>
      </c>
      <c r="AC1364" s="13">
        <v>20.3</v>
      </c>
      <c r="AD1364" s="13">
        <v>20</v>
      </c>
      <c r="AE1364" s="13">
        <v>19.7</v>
      </c>
      <c r="AF1364" s="13">
        <v>19.7</v>
      </c>
      <c r="AG1364" s="13">
        <v>19.600000000000001</v>
      </c>
      <c r="AH1364" s="13">
        <v>19.899999999999999</v>
      </c>
      <c r="AI1364" s="13">
        <v>20.100000000000001</v>
      </c>
      <c r="AJ1364" s="13">
        <v>20.100000000000001</v>
      </c>
      <c r="AK1364" s="13">
        <v>20.3</v>
      </c>
      <c r="AL1364" s="13">
        <v>20.399999999999999</v>
      </c>
    </row>
    <row r="1365" spans="1:38" x14ac:dyDescent="0.2">
      <c r="A1365" s="11" t="s">
        <v>296</v>
      </c>
      <c r="B1365" s="12" t="s">
        <v>334</v>
      </c>
      <c r="C1365" s="12" t="s">
        <v>334</v>
      </c>
      <c r="D1365" s="12" t="s">
        <v>334</v>
      </c>
      <c r="E1365" s="12" t="s">
        <v>334</v>
      </c>
      <c r="F1365" s="12" t="s">
        <v>334</v>
      </c>
      <c r="G1365" s="12" t="s">
        <v>334</v>
      </c>
      <c r="H1365" s="12" t="s">
        <v>334</v>
      </c>
      <c r="I1365" s="12" t="s">
        <v>334</v>
      </c>
      <c r="J1365" s="12" t="s">
        <v>334</v>
      </c>
      <c r="K1365" s="12" t="s">
        <v>334</v>
      </c>
      <c r="L1365" s="12" t="s">
        <v>334</v>
      </c>
      <c r="M1365" s="12" t="s">
        <v>334</v>
      </c>
      <c r="N1365" s="12" t="s">
        <v>334</v>
      </c>
      <c r="O1365" s="12" t="s">
        <v>334</v>
      </c>
      <c r="P1365" s="12" t="s">
        <v>334</v>
      </c>
      <c r="Q1365" s="12" t="s">
        <v>334</v>
      </c>
      <c r="R1365" s="12" t="s">
        <v>334</v>
      </c>
      <c r="S1365" s="12" t="s">
        <v>334</v>
      </c>
      <c r="T1365" s="12" t="s">
        <v>334</v>
      </c>
      <c r="U1365" s="13">
        <v>19.5</v>
      </c>
      <c r="V1365" s="13">
        <v>19.899999999999999</v>
      </c>
      <c r="W1365" s="13">
        <v>19.399999999999999</v>
      </c>
      <c r="X1365" s="13">
        <v>19.7</v>
      </c>
      <c r="Y1365" s="13">
        <v>20.100000000000001</v>
      </c>
      <c r="Z1365" s="13">
        <v>20</v>
      </c>
      <c r="AA1365" s="13">
        <v>19.600000000000001</v>
      </c>
      <c r="AB1365" s="13">
        <v>19.899999999999999</v>
      </c>
      <c r="AC1365" s="13">
        <v>20</v>
      </c>
      <c r="AD1365" s="13">
        <v>19.7</v>
      </c>
      <c r="AE1365" s="13">
        <v>19.399999999999999</v>
      </c>
      <c r="AF1365" s="13">
        <v>19.399999999999999</v>
      </c>
      <c r="AG1365" s="13">
        <v>19.399999999999999</v>
      </c>
      <c r="AH1365" s="13">
        <v>19.7</v>
      </c>
      <c r="AI1365" s="13">
        <v>19.8</v>
      </c>
      <c r="AJ1365" s="13">
        <v>19.899999999999999</v>
      </c>
      <c r="AK1365" s="13">
        <v>20.100000000000001</v>
      </c>
      <c r="AL1365" s="13">
        <v>20.100000000000001</v>
      </c>
    </row>
    <row r="1366" spans="1:38" x14ac:dyDescent="0.2">
      <c r="A1366" s="11" t="s">
        <v>297</v>
      </c>
      <c r="B1366" s="12" t="s">
        <v>334</v>
      </c>
      <c r="C1366" s="12" t="s">
        <v>334</v>
      </c>
      <c r="D1366" s="12" t="s">
        <v>334</v>
      </c>
      <c r="E1366" s="12" t="s">
        <v>334</v>
      </c>
      <c r="F1366" s="12" t="s">
        <v>334</v>
      </c>
      <c r="G1366" s="12" t="s">
        <v>334</v>
      </c>
      <c r="H1366" s="12" t="s">
        <v>334</v>
      </c>
      <c r="I1366" s="12" t="s">
        <v>334</v>
      </c>
      <c r="J1366" s="12" t="s">
        <v>334</v>
      </c>
      <c r="K1366" s="12" t="s">
        <v>334</v>
      </c>
      <c r="L1366" s="12" t="s">
        <v>334</v>
      </c>
      <c r="M1366" s="12" t="s">
        <v>334</v>
      </c>
      <c r="N1366" s="13">
        <v>18.899999999999999</v>
      </c>
      <c r="O1366" s="13">
        <v>19.3</v>
      </c>
      <c r="P1366" s="13">
        <v>19.5</v>
      </c>
      <c r="Q1366" s="13">
        <v>19.2</v>
      </c>
      <c r="R1366" s="13">
        <v>19</v>
      </c>
      <c r="S1366" s="13">
        <v>19.8</v>
      </c>
      <c r="T1366" s="13">
        <v>20</v>
      </c>
      <c r="U1366" s="13">
        <v>19.7</v>
      </c>
      <c r="V1366" s="13">
        <v>20</v>
      </c>
      <c r="W1366" s="13">
        <v>19.600000000000001</v>
      </c>
      <c r="X1366" s="13">
        <v>19.8</v>
      </c>
      <c r="Y1366" s="13">
        <v>20.100000000000001</v>
      </c>
      <c r="Z1366" s="13">
        <v>19.899999999999999</v>
      </c>
      <c r="AA1366" s="13">
        <v>19.600000000000001</v>
      </c>
      <c r="AB1366" s="13">
        <v>19.899999999999999</v>
      </c>
      <c r="AC1366" s="13">
        <v>20.100000000000001</v>
      </c>
      <c r="AD1366" s="13">
        <v>19.600000000000001</v>
      </c>
      <c r="AE1366" s="13">
        <v>19.399999999999999</v>
      </c>
      <c r="AF1366" s="13">
        <v>19.399999999999999</v>
      </c>
      <c r="AG1366" s="13">
        <v>19.3</v>
      </c>
      <c r="AH1366" s="13">
        <v>19.600000000000001</v>
      </c>
      <c r="AI1366" s="13">
        <v>19.8</v>
      </c>
      <c r="AJ1366" s="13">
        <v>19.899999999999999</v>
      </c>
      <c r="AK1366" s="13">
        <v>20</v>
      </c>
      <c r="AL1366" s="13">
        <v>20.100000000000001</v>
      </c>
    </row>
    <row r="1367" spans="1:38" x14ac:dyDescent="0.2">
      <c r="A1367" s="11" t="s">
        <v>298</v>
      </c>
      <c r="B1367" s="12" t="s">
        <v>334</v>
      </c>
      <c r="C1367" s="12" t="s">
        <v>334</v>
      </c>
      <c r="D1367" s="12" t="s">
        <v>334</v>
      </c>
      <c r="E1367" s="12" t="s">
        <v>334</v>
      </c>
      <c r="F1367" s="12" t="s">
        <v>334</v>
      </c>
      <c r="G1367" s="12" t="s">
        <v>334</v>
      </c>
      <c r="H1367" s="12" t="s">
        <v>334</v>
      </c>
      <c r="I1367" s="12" t="s">
        <v>334</v>
      </c>
      <c r="J1367" s="12" t="s">
        <v>334</v>
      </c>
      <c r="K1367" s="12" t="s">
        <v>334</v>
      </c>
      <c r="L1367" s="12" t="s">
        <v>334</v>
      </c>
      <c r="M1367" s="12" t="s">
        <v>334</v>
      </c>
      <c r="N1367" s="12" t="s">
        <v>334</v>
      </c>
      <c r="O1367" s="12" t="s">
        <v>334</v>
      </c>
      <c r="P1367" s="12" t="s">
        <v>334</v>
      </c>
      <c r="Q1367" s="12" t="s">
        <v>334</v>
      </c>
      <c r="R1367" s="12" t="s">
        <v>334</v>
      </c>
      <c r="S1367" s="13">
        <v>20.6</v>
      </c>
      <c r="T1367" s="13">
        <v>20.5</v>
      </c>
      <c r="U1367" s="13">
        <v>20.399999999999999</v>
      </c>
      <c r="V1367" s="13">
        <v>20.6</v>
      </c>
      <c r="W1367" s="13">
        <v>20</v>
      </c>
      <c r="X1367" s="13">
        <v>20</v>
      </c>
      <c r="Y1367" s="13">
        <v>20.399999999999999</v>
      </c>
      <c r="Z1367" s="13">
        <v>20.2</v>
      </c>
      <c r="AA1367" s="13">
        <v>19.8</v>
      </c>
      <c r="AB1367" s="13">
        <v>20.100000000000001</v>
      </c>
      <c r="AC1367" s="13">
        <v>20.3</v>
      </c>
      <c r="AD1367" s="13">
        <v>20</v>
      </c>
      <c r="AE1367" s="13">
        <v>19.7</v>
      </c>
      <c r="AF1367" s="13">
        <v>19.5</v>
      </c>
      <c r="AG1367" s="13">
        <v>19.5</v>
      </c>
      <c r="AH1367" s="13">
        <v>19.7</v>
      </c>
      <c r="AI1367" s="13">
        <v>20</v>
      </c>
      <c r="AJ1367" s="13">
        <v>20</v>
      </c>
      <c r="AK1367" s="13">
        <v>20.100000000000001</v>
      </c>
      <c r="AL1367" s="13">
        <v>20.2</v>
      </c>
    </row>
    <row r="1368" spans="1:38" x14ac:dyDescent="0.2">
      <c r="A1368" s="11" t="s">
        <v>299</v>
      </c>
      <c r="B1368" s="12" t="s">
        <v>334</v>
      </c>
      <c r="C1368" s="12" t="s">
        <v>334</v>
      </c>
      <c r="D1368" s="12" t="s">
        <v>334</v>
      </c>
      <c r="E1368" s="12" t="s">
        <v>334</v>
      </c>
      <c r="F1368" s="12" t="s">
        <v>334</v>
      </c>
      <c r="G1368" s="12" t="s">
        <v>334</v>
      </c>
      <c r="H1368" s="12" t="s">
        <v>334</v>
      </c>
      <c r="I1368" s="12" t="s">
        <v>334</v>
      </c>
      <c r="J1368" s="12" t="s">
        <v>334</v>
      </c>
      <c r="K1368" s="12" t="s">
        <v>334</v>
      </c>
      <c r="L1368" s="13">
        <v>19.2</v>
      </c>
      <c r="M1368" s="13">
        <v>18.2</v>
      </c>
      <c r="N1368" s="13">
        <v>19.600000000000001</v>
      </c>
      <c r="O1368" s="13">
        <v>18.399999999999999</v>
      </c>
      <c r="P1368" s="13">
        <v>20.399999999999999</v>
      </c>
      <c r="Q1368" s="13">
        <v>18.100000000000001</v>
      </c>
      <c r="R1368" s="13">
        <v>19.100000000000001</v>
      </c>
      <c r="S1368" s="13">
        <v>20</v>
      </c>
      <c r="T1368" s="13">
        <v>21.3</v>
      </c>
      <c r="U1368" s="13">
        <v>19.100000000000001</v>
      </c>
      <c r="V1368" s="13">
        <v>21</v>
      </c>
      <c r="W1368" s="13">
        <v>24.9</v>
      </c>
      <c r="X1368" s="13">
        <v>22.6</v>
      </c>
      <c r="Y1368" s="13">
        <v>24</v>
      </c>
      <c r="Z1368" s="13">
        <v>22.8</v>
      </c>
      <c r="AA1368" s="13">
        <v>22.6</v>
      </c>
      <c r="AB1368" s="13">
        <v>23.6</v>
      </c>
      <c r="AC1368" s="13">
        <v>23.3</v>
      </c>
      <c r="AD1368" s="13">
        <v>23.1</v>
      </c>
      <c r="AE1368" s="13">
        <v>24.4</v>
      </c>
      <c r="AF1368" s="13">
        <v>23.4</v>
      </c>
      <c r="AG1368" s="13">
        <v>23.8</v>
      </c>
      <c r="AH1368" s="13">
        <v>22.8</v>
      </c>
      <c r="AI1368" s="13">
        <v>23.2</v>
      </c>
      <c r="AJ1368" s="13">
        <v>26.3</v>
      </c>
      <c r="AK1368" s="13">
        <v>26.1</v>
      </c>
      <c r="AL1368" s="13">
        <v>25.8</v>
      </c>
    </row>
    <row r="1369" spans="1:38" x14ac:dyDescent="0.2">
      <c r="A1369" s="11" t="s">
        <v>300</v>
      </c>
      <c r="B1369" s="12" t="s">
        <v>334</v>
      </c>
      <c r="C1369" s="12" t="s">
        <v>334</v>
      </c>
      <c r="D1369" s="12" t="s">
        <v>334</v>
      </c>
      <c r="E1369" s="12" t="s">
        <v>334</v>
      </c>
      <c r="F1369" s="12" t="s">
        <v>334</v>
      </c>
      <c r="G1369" s="12" t="s">
        <v>334</v>
      </c>
      <c r="H1369" s="12" t="s">
        <v>334</v>
      </c>
      <c r="I1369" s="12" t="s">
        <v>334</v>
      </c>
      <c r="J1369" s="12" t="s">
        <v>334</v>
      </c>
      <c r="K1369" s="12" t="s">
        <v>334</v>
      </c>
      <c r="L1369" s="12" t="s">
        <v>334</v>
      </c>
      <c r="M1369" s="12" t="s">
        <v>334</v>
      </c>
      <c r="N1369" s="12" t="s">
        <v>334</v>
      </c>
      <c r="O1369" s="12" t="s">
        <v>334</v>
      </c>
      <c r="P1369" s="12" t="s">
        <v>334</v>
      </c>
      <c r="Q1369" s="12" t="s">
        <v>334</v>
      </c>
      <c r="R1369" s="12" t="s">
        <v>334</v>
      </c>
      <c r="S1369" s="12" t="s">
        <v>334</v>
      </c>
      <c r="T1369" s="12" t="s">
        <v>334</v>
      </c>
      <c r="U1369" s="12" t="s">
        <v>334</v>
      </c>
      <c r="V1369" s="12" t="s">
        <v>334</v>
      </c>
      <c r="W1369" s="12" t="s">
        <v>334</v>
      </c>
      <c r="X1369" s="12" t="s">
        <v>334</v>
      </c>
      <c r="Y1369" s="12" t="s">
        <v>334</v>
      </c>
      <c r="Z1369" s="12" t="s">
        <v>334</v>
      </c>
      <c r="AA1369" s="12" t="s">
        <v>334</v>
      </c>
      <c r="AB1369" s="12" t="s">
        <v>334</v>
      </c>
      <c r="AC1369" s="12" t="s">
        <v>334</v>
      </c>
      <c r="AD1369" s="12" t="s">
        <v>334</v>
      </c>
      <c r="AE1369" s="12" t="s">
        <v>334</v>
      </c>
      <c r="AF1369" s="13">
        <v>20.399999999999999</v>
      </c>
      <c r="AG1369" s="12" t="s">
        <v>334</v>
      </c>
      <c r="AH1369" s="12" t="s">
        <v>334</v>
      </c>
      <c r="AI1369" s="13">
        <v>19.399999999999999</v>
      </c>
      <c r="AJ1369" s="13">
        <v>20.3</v>
      </c>
      <c r="AK1369" s="13">
        <v>19.399999999999999</v>
      </c>
      <c r="AL1369" s="13">
        <v>19.3</v>
      </c>
    </row>
    <row r="1370" spans="1:38" x14ac:dyDescent="0.2">
      <c r="A1370" s="11" t="s">
        <v>301</v>
      </c>
      <c r="B1370" s="12" t="s">
        <v>334</v>
      </c>
      <c r="C1370" s="12" t="s">
        <v>334</v>
      </c>
      <c r="D1370" s="12" t="s">
        <v>334</v>
      </c>
      <c r="E1370" s="12" t="s">
        <v>334</v>
      </c>
      <c r="F1370" s="12" t="s">
        <v>334</v>
      </c>
      <c r="G1370" s="12" t="s">
        <v>334</v>
      </c>
      <c r="H1370" s="12" t="s">
        <v>334</v>
      </c>
      <c r="I1370" s="12" t="s">
        <v>334</v>
      </c>
      <c r="J1370" s="12" t="s">
        <v>334</v>
      </c>
      <c r="K1370" s="12" t="s">
        <v>334</v>
      </c>
      <c r="L1370" s="12" t="s">
        <v>334</v>
      </c>
      <c r="M1370" s="12" t="s">
        <v>334</v>
      </c>
      <c r="N1370" s="12" t="s">
        <v>334</v>
      </c>
      <c r="O1370" s="12" t="s">
        <v>334</v>
      </c>
      <c r="P1370" s="13">
        <v>19.2</v>
      </c>
      <c r="Q1370" s="13">
        <v>17.899999999999999</v>
      </c>
      <c r="R1370" s="13">
        <v>19.399999999999999</v>
      </c>
      <c r="S1370" s="13">
        <v>18.100000000000001</v>
      </c>
      <c r="T1370" s="13">
        <v>19.899999999999999</v>
      </c>
      <c r="U1370" s="13">
        <v>18.399999999999999</v>
      </c>
      <c r="V1370" s="13">
        <v>19.899999999999999</v>
      </c>
      <c r="W1370" s="13">
        <v>19.2</v>
      </c>
      <c r="X1370" s="13">
        <v>20.3</v>
      </c>
      <c r="Y1370" s="13">
        <v>18.8</v>
      </c>
      <c r="Z1370" s="13">
        <v>19.399999999999999</v>
      </c>
      <c r="AA1370" s="13">
        <v>20.3</v>
      </c>
      <c r="AB1370" s="13">
        <v>18.8</v>
      </c>
      <c r="AC1370" s="13">
        <v>18.7</v>
      </c>
      <c r="AD1370" s="13">
        <v>19.3</v>
      </c>
      <c r="AE1370" s="13">
        <v>18.899999999999999</v>
      </c>
      <c r="AF1370" s="13">
        <v>21.4</v>
      </c>
      <c r="AG1370" s="13">
        <v>21</v>
      </c>
      <c r="AH1370" s="13">
        <v>19.899999999999999</v>
      </c>
      <c r="AI1370" s="13">
        <v>18.8</v>
      </c>
      <c r="AJ1370" s="13">
        <v>19.899999999999999</v>
      </c>
      <c r="AK1370" s="13">
        <v>20.7</v>
      </c>
      <c r="AL1370" s="13">
        <v>20.100000000000001</v>
      </c>
    </row>
    <row r="1371" spans="1:38" x14ac:dyDescent="0.2">
      <c r="A1371" s="11" t="s">
        <v>302</v>
      </c>
      <c r="B1371" s="12" t="s">
        <v>334</v>
      </c>
      <c r="C1371" s="12" t="s">
        <v>334</v>
      </c>
      <c r="D1371" s="12" t="s">
        <v>334</v>
      </c>
      <c r="E1371" s="12" t="s">
        <v>334</v>
      </c>
      <c r="F1371" s="12" t="s">
        <v>334</v>
      </c>
      <c r="G1371" s="12" t="s">
        <v>334</v>
      </c>
      <c r="H1371" s="12" t="s">
        <v>334</v>
      </c>
      <c r="I1371" s="12" t="s">
        <v>334</v>
      </c>
      <c r="J1371" s="12" t="s">
        <v>334</v>
      </c>
      <c r="K1371" s="13">
        <v>16.7</v>
      </c>
      <c r="L1371" s="13">
        <v>18.2</v>
      </c>
      <c r="M1371" s="13">
        <v>17.7</v>
      </c>
      <c r="N1371" s="13">
        <v>15.8</v>
      </c>
      <c r="O1371" s="13">
        <v>18.399999999999999</v>
      </c>
      <c r="P1371" s="13">
        <v>18.2</v>
      </c>
      <c r="Q1371" s="13">
        <v>17.8</v>
      </c>
      <c r="R1371" s="13">
        <v>19.100000000000001</v>
      </c>
      <c r="S1371" s="13">
        <v>15.7</v>
      </c>
      <c r="T1371" s="13">
        <v>17.399999999999999</v>
      </c>
      <c r="U1371" s="13">
        <v>16.899999999999999</v>
      </c>
      <c r="V1371" s="13">
        <v>17.2</v>
      </c>
      <c r="W1371" s="13">
        <v>17.8</v>
      </c>
      <c r="X1371" s="13">
        <v>18.3</v>
      </c>
      <c r="Y1371" s="13">
        <v>18.5</v>
      </c>
      <c r="Z1371" s="13">
        <v>18.399999999999999</v>
      </c>
      <c r="AA1371" s="13">
        <v>18.3</v>
      </c>
      <c r="AB1371" s="13">
        <v>18.100000000000001</v>
      </c>
      <c r="AC1371" s="13">
        <v>18.899999999999999</v>
      </c>
      <c r="AD1371" s="13">
        <v>19</v>
      </c>
      <c r="AE1371" s="13">
        <v>18.899999999999999</v>
      </c>
      <c r="AF1371" s="13">
        <v>18.899999999999999</v>
      </c>
      <c r="AG1371" s="13">
        <v>19.5</v>
      </c>
      <c r="AH1371" s="13">
        <v>17.8</v>
      </c>
      <c r="AI1371" s="13">
        <v>18.899999999999999</v>
      </c>
      <c r="AJ1371" s="13">
        <v>18.2</v>
      </c>
      <c r="AK1371" s="13">
        <v>18.8</v>
      </c>
      <c r="AL1371" s="13">
        <v>19.399999999999999</v>
      </c>
    </row>
    <row r="1372" spans="1:38" x14ac:dyDescent="0.2">
      <c r="A1372" s="11" t="s">
        <v>303</v>
      </c>
      <c r="B1372" s="12" t="s">
        <v>334</v>
      </c>
      <c r="C1372" s="12" t="s">
        <v>334</v>
      </c>
      <c r="D1372" s="12" t="s">
        <v>334</v>
      </c>
      <c r="E1372" s="12" t="s">
        <v>334</v>
      </c>
      <c r="F1372" s="12" t="s">
        <v>334</v>
      </c>
      <c r="G1372" s="12" t="s">
        <v>334</v>
      </c>
      <c r="H1372" s="12" t="s">
        <v>334</v>
      </c>
      <c r="I1372" s="12" t="s">
        <v>334</v>
      </c>
      <c r="J1372" s="12" t="s">
        <v>334</v>
      </c>
      <c r="K1372" s="13">
        <v>19.399999999999999</v>
      </c>
      <c r="L1372" s="13">
        <v>19</v>
      </c>
      <c r="M1372" s="13">
        <v>19.7</v>
      </c>
      <c r="N1372" s="13">
        <v>19</v>
      </c>
      <c r="O1372" s="13">
        <v>17.8</v>
      </c>
      <c r="P1372" s="13">
        <v>18</v>
      </c>
      <c r="Q1372" s="13">
        <v>17.7</v>
      </c>
      <c r="R1372" s="13">
        <v>17.2</v>
      </c>
      <c r="S1372" s="13">
        <v>17.600000000000001</v>
      </c>
      <c r="T1372" s="13">
        <v>17.7</v>
      </c>
      <c r="U1372" s="13">
        <v>17.7</v>
      </c>
      <c r="V1372" s="13">
        <v>17.8</v>
      </c>
      <c r="W1372" s="13">
        <v>17.7</v>
      </c>
      <c r="X1372" s="13">
        <v>17.5</v>
      </c>
      <c r="Y1372" s="13">
        <v>19.100000000000001</v>
      </c>
      <c r="Z1372" s="13">
        <v>19.100000000000001</v>
      </c>
      <c r="AA1372" s="13">
        <v>18.3</v>
      </c>
      <c r="AB1372" s="13">
        <v>18.7</v>
      </c>
      <c r="AC1372" s="13">
        <v>18.8</v>
      </c>
      <c r="AD1372" s="13">
        <v>18.2</v>
      </c>
      <c r="AE1372" s="13">
        <v>18.100000000000001</v>
      </c>
      <c r="AF1372" s="13">
        <v>17.899999999999999</v>
      </c>
      <c r="AG1372" s="13">
        <v>18</v>
      </c>
      <c r="AH1372" s="13">
        <v>18.3</v>
      </c>
      <c r="AI1372" s="13">
        <v>18.5</v>
      </c>
      <c r="AJ1372" s="13">
        <v>18.3</v>
      </c>
      <c r="AK1372" s="13">
        <v>18.399999999999999</v>
      </c>
      <c r="AL1372" s="13">
        <v>18.7</v>
      </c>
    </row>
    <row r="1373" spans="1:38" x14ac:dyDescent="0.2">
      <c r="A1373" s="11" t="s">
        <v>304</v>
      </c>
      <c r="B1373" s="12" t="s">
        <v>334</v>
      </c>
      <c r="C1373" s="12" t="s">
        <v>334</v>
      </c>
      <c r="D1373" s="12" t="s">
        <v>334</v>
      </c>
      <c r="E1373" s="12" t="s">
        <v>334</v>
      </c>
      <c r="F1373" s="12" t="s">
        <v>334</v>
      </c>
      <c r="G1373" s="12" t="s">
        <v>334</v>
      </c>
      <c r="H1373" s="12" t="s">
        <v>334</v>
      </c>
      <c r="I1373" s="12" t="s">
        <v>334</v>
      </c>
      <c r="J1373" s="12" t="s">
        <v>334</v>
      </c>
      <c r="K1373" s="12" t="s">
        <v>334</v>
      </c>
      <c r="L1373" s="12" t="s">
        <v>334</v>
      </c>
      <c r="M1373" s="12" t="s">
        <v>334</v>
      </c>
      <c r="N1373" s="12" t="s">
        <v>334</v>
      </c>
      <c r="O1373" s="12" t="s">
        <v>334</v>
      </c>
      <c r="P1373" s="13">
        <v>18.399999999999999</v>
      </c>
      <c r="Q1373" s="12" t="s">
        <v>334</v>
      </c>
      <c r="R1373" s="13">
        <v>19.5</v>
      </c>
      <c r="S1373" s="12" t="s">
        <v>334</v>
      </c>
      <c r="T1373" s="12" t="s">
        <v>334</v>
      </c>
      <c r="U1373" s="12" t="s">
        <v>334</v>
      </c>
      <c r="V1373" s="13">
        <v>20.100000000000001</v>
      </c>
      <c r="W1373" s="12" t="s">
        <v>334</v>
      </c>
      <c r="X1373" s="13">
        <v>19.100000000000001</v>
      </c>
      <c r="Y1373" s="13">
        <v>18.5</v>
      </c>
      <c r="Z1373" s="13">
        <v>19.2</v>
      </c>
      <c r="AA1373" s="13">
        <v>19.3</v>
      </c>
      <c r="AB1373" s="13">
        <v>15.7</v>
      </c>
      <c r="AC1373" s="13">
        <v>20.7</v>
      </c>
      <c r="AD1373" s="13">
        <v>17.5</v>
      </c>
      <c r="AE1373" s="13">
        <v>18.399999999999999</v>
      </c>
      <c r="AF1373" s="13">
        <v>18.2</v>
      </c>
      <c r="AG1373" s="13">
        <v>20.399999999999999</v>
      </c>
      <c r="AH1373" s="13">
        <v>22</v>
      </c>
      <c r="AI1373" s="13">
        <v>17.3</v>
      </c>
      <c r="AJ1373" s="13">
        <v>21.7</v>
      </c>
      <c r="AK1373" s="13">
        <v>21.1</v>
      </c>
      <c r="AL1373" s="13">
        <v>21.2</v>
      </c>
    </row>
    <row r="1374" spans="1:38" x14ac:dyDescent="0.2">
      <c r="A1374" s="11" t="s">
        <v>305</v>
      </c>
      <c r="B1374" s="12" t="s">
        <v>334</v>
      </c>
      <c r="C1374" s="12" t="s">
        <v>334</v>
      </c>
      <c r="D1374" s="12" t="s">
        <v>334</v>
      </c>
      <c r="E1374" s="12" t="s">
        <v>334</v>
      </c>
      <c r="F1374" s="12" t="s">
        <v>334</v>
      </c>
      <c r="G1374" s="12" t="s">
        <v>334</v>
      </c>
      <c r="H1374" s="12" t="s">
        <v>334</v>
      </c>
      <c r="I1374" s="12" t="s">
        <v>334</v>
      </c>
      <c r="J1374" s="12" t="s">
        <v>334</v>
      </c>
      <c r="K1374" s="12" t="s">
        <v>334</v>
      </c>
      <c r="L1374" s="12" t="s">
        <v>334</v>
      </c>
      <c r="M1374" s="13">
        <v>15.3</v>
      </c>
      <c r="N1374" s="13">
        <v>16.600000000000001</v>
      </c>
      <c r="O1374" s="13">
        <v>17.600000000000001</v>
      </c>
      <c r="P1374" s="13">
        <v>15.9</v>
      </c>
      <c r="Q1374" s="13">
        <v>16.2</v>
      </c>
      <c r="R1374" s="13">
        <v>18.5</v>
      </c>
      <c r="S1374" s="13">
        <v>17.899999999999999</v>
      </c>
      <c r="T1374" s="13">
        <v>17.100000000000001</v>
      </c>
      <c r="U1374" s="13">
        <v>16.899999999999999</v>
      </c>
      <c r="V1374" s="13">
        <v>17.100000000000001</v>
      </c>
      <c r="W1374" s="13">
        <v>17.5</v>
      </c>
      <c r="X1374" s="12" t="s">
        <v>334</v>
      </c>
      <c r="Y1374" s="13">
        <v>18</v>
      </c>
      <c r="Z1374" s="13">
        <v>18.100000000000001</v>
      </c>
      <c r="AA1374" s="13">
        <v>17.899999999999999</v>
      </c>
      <c r="AB1374" s="13">
        <v>19.100000000000001</v>
      </c>
      <c r="AC1374" s="13">
        <v>19</v>
      </c>
      <c r="AD1374" s="13">
        <v>19</v>
      </c>
      <c r="AE1374" s="13">
        <v>18.8</v>
      </c>
      <c r="AF1374" s="13">
        <v>18.7</v>
      </c>
      <c r="AG1374" s="13">
        <v>18.399999999999999</v>
      </c>
      <c r="AH1374" s="13">
        <v>18.7</v>
      </c>
      <c r="AI1374" s="13">
        <v>18.100000000000001</v>
      </c>
      <c r="AJ1374" s="13">
        <v>18.2</v>
      </c>
      <c r="AK1374" s="13">
        <v>17.899999999999999</v>
      </c>
      <c r="AL1374" s="13">
        <v>17.399999999999999</v>
      </c>
    </row>
    <row r="1375" spans="1:38" x14ac:dyDescent="0.2">
      <c r="A1375" s="11" t="s">
        <v>306</v>
      </c>
      <c r="B1375" s="12" t="s">
        <v>334</v>
      </c>
      <c r="C1375" s="12" t="s">
        <v>334</v>
      </c>
      <c r="D1375" s="12" t="s">
        <v>334</v>
      </c>
      <c r="E1375" s="12" t="s">
        <v>334</v>
      </c>
      <c r="F1375" s="12" t="s">
        <v>334</v>
      </c>
      <c r="G1375" s="12" t="s">
        <v>334</v>
      </c>
      <c r="H1375" s="12" t="s">
        <v>334</v>
      </c>
      <c r="I1375" s="12" t="s">
        <v>334</v>
      </c>
      <c r="J1375" s="12" t="s">
        <v>334</v>
      </c>
      <c r="K1375" s="13">
        <v>19.2</v>
      </c>
      <c r="L1375" s="13">
        <v>18.399999999999999</v>
      </c>
      <c r="M1375" s="13">
        <v>16.899999999999999</v>
      </c>
      <c r="N1375" s="13">
        <v>19.3</v>
      </c>
      <c r="O1375" s="13">
        <v>18.8</v>
      </c>
      <c r="P1375" s="13">
        <v>18.7</v>
      </c>
      <c r="Q1375" s="13">
        <v>15.8</v>
      </c>
      <c r="R1375" s="13">
        <v>17.600000000000001</v>
      </c>
      <c r="S1375" s="13">
        <v>17.100000000000001</v>
      </c>
      <c r="T1375" s="13">
        <v>19</v>
      </c>
      <c r="U1375" s="13">
        <v>19.2</v>
      </c>
      <c r="V1375" s="13">
        <v>19.7</v>
      </c>
      <c r="W1375" s="13">
        <v>16.3</v>
      </c>
      <c r="X1375" s="13">
        <v>17.5</v>
      </c>
      <c r="Y1375" s="13">
        <v>15.3</v>
      </c>
      <c r="Z1375" s="13">
        <v>16.399999999999999</v>
      </c>
      <c r="AA1375" s="13">
        <v>16.2</v>
      </c>
      <c r="AB1375" s="13">
        <v>15.3</v>
      </c>
      <c r="AC1375" s="13">
        <v>15.8</v>
      </c>
      <c r="AD1375" s="13">
        <v>17.100000000000001</v>
      </c>
      <c r="AE1375" s="13">
        <v>17.2</v>
      </c>
      <c r="AF1375" s="13">
        <v>17</v>
      </c>
      <c r="AG1375" s="13">
        <v>16.7</v>
      </c>
      <c r="AH1375" s="13">
        <v>18</v>
      </c>
      <c r="AI1375" s="13">
        <v>18.600000000000001</v>
      </c>
      <c r="AJ1375" s="13">
        <v>17.399999999999999</v>
      </c>
      <c r="AK1375" s="13">
        <v>17</v>
      </c>
      <c r="AL1375" s="13">
        <v>18.2</v>
      </c>
    </row>
    <row r="1376" spans="1:38" x14ac:dyDescent="0.2">
      <c r="A1376" s="11" t="s">
        <v>307</v>
      </c>
      <c r="B1376" s="12" t="s">
        <v>334</v>
      </c>
      <c r="C1376" s="12" t="s">
        <v>334</v>
      </c>
      <c r="D1376" s="12" t="s">
        <v>334</v>
      </c>
      <c r="E1376" s="12" t="s">
        <v>334</v>
      </c>
      <c r="F1376" s="12" t="s">
        <v>334</v>
      </c>
      <c r="G1376" s="12" t="s">
        <v>334</v>
      </c>
      <c r="H1376" s="12" t="s">
        <v>334</v>
      </c>
      <c r="I1376" s="12" t="s">
        <v>334</v>
      </c>
      <c r="J1376" s="12" t="s">
        <v>334</v>
      </c>
      <c r="K1376" s="13">
        <v>20</v>
      </c>
      <c r="L1376" s="13">
        <v>19.899999999999999</v>
      </c>
      <c r="M1376" s="13">
        <v>19</v>
      </c>
      <c r="N1376" s="13">
        <v>18.5</v>
      </c>
      <c r="O1376" s="13">
        <v>19.8</v>
      </c>
      <c r="P1376" s="13">
        <v>19</v>
      </c>
      <c r="Q1376" s="13">
        <v>18.2</v>
      </c>
      <c r="R1376" s="13">
        <v>18.3</v>
      </c>
      <c r="S1376" s="13">
        <v>20</v>
      </c>
      <c r="T1376" s="13">
        <v>18</v>
      </c>
      <c r="U1376" s="13">
        <v>18</v>
      </c>
      <c r="V1376" s="13">
        <v>18.5</v>
      </c>
      <c r="W1376" s="13">
        <v>17.399999999999999</v>
      </c>
      <c r="X1376" s="13">
        <v>19.399999999999999</v>
      </c>
      <c r="Y1376" s="13">
        <v>18.7</v>
      </c>
      <c r="Z1376" s="13">
        <v>19.100000000000001</v>
      </c>
      <c r="AA1376" s="13">
        <v>18.100000000000001</v>
      </c>
      <c r="AB1376" s="13">
        <v>17.5</v>
      </c>
      <c r="AC1376" s="13">
        <v>18.2</v>
      </c>
      <c r="AD1376" s="13">
        <v>18.3</v>
      </c>
      <c r="AE1376" s="13">
        <v>17.5</v>
      </c>
      <c r="AF1376" s="13">
        <v>17.600000000000001</v>
      </c>
      <c r="AG1376" s="13">
        <v>18</v>
      </c>
      <c r="AH1376" s="13">
        <v>18.100000000000001</v>
      </c>
      <c r="AI1376" s="13">
        <v>18.399999999999999</v>
      </c>
      <c r="AJ1376" s="13">
        <v>18</v>
      </c>
      <c r="AK1376" s="13">
        <v>18.2</v>
      </c>
      <c r="AL1376" s="13">
        <v>18.5</v>
      </c>
    </row>
    <row r="1377" spans="1:38" x14ac:dyDescent="0.2">
      <c r="A1377" s="11" t="s">
        <v>308</v>
      </c>
      <c r="B1377" s="12" t="s">
        <v>334</v>
      </c>
      <c r="C1377" s="12" t="s">
        <v>334</v>
      </c>
      <c r="D1377" s="12" t="s">
        <v>334</v>
      </c>
      <c r="E1377" s="12" t="s">
        <v>334</v>
      </c>
      <c r="F1377" s="12" t="s">
        <v>334</v>
      </c>
      <c r="G1377" s="12" t="s">
        <v>334</v>
      </c>
      <c r="H1377" s="12" t="s">
        <v>334</v>
      </c>
      <c r="I1377" s="12" t="s">
        <v>334</v>
      </c>
      <c r="J1377" s="12" t="s">
        <v>334</v>
      </c>
      <c r="K1377" s="13">
        <v>20.6</v>
      </c>
      <c r="L1377" s="13">
        <v>19.8</v>
      </c>
      <c r="M1377" s="13">
        <v>21.1</v>
      </c>
      <c r="N1377" s="13">
        <v>21</v>
      </c>
      <c r="O1377" s="13">
        <v>20.100000000000001</v>
      </c>
      <c r="P1377" s="13">
        <v>20</v>
      </c>
      <c r="Q1377" s="13">
        <v>21.5</v>
      </c>
      <c r="R1377" s="13">
        <v>20.3</v>
      </c>
      <c r="S1377" s="13">
        <v>20.6</v>
      </c>
      <c r="T1377" s="13">
        <v>21.3</v>
      </c>
      <c r="U1377" s="13">
        <v>20.3</v>
      </c>
      <c r="V1377" s="13">
        <v>20.100000000000001</v>
      </c>
      <c r="W1377" s="13">
        <v>21.3</v>
      </c>
      <c r="X1377" s="13">
        <v>21.9</v>
      </c>
      <c r="Y1377" s="13">
        <v>20</v>
      </c>
      <c r="Z1377" s="13">
        <v>20.3</v>
      </c>
      <c r="AA1377" s="13">
        <v>20</v>
      </c>
      <c r="AB1377" s="13">
        <v>22</v>
      </c>
      <c r="AC1377" s="13">
        <v>21.6</v>
      </c>
      <c r="AD1377" s="13">
        <v>21.8</v>
      </c>
      <c r="AE1377" s="13">
        <v>21</v>
      </c>
      <c r="AF1377" s="13">
        <v>21.4</v>
      </c>
      <c r="AG1377" s="13">
        <v>20.399999999999999</v>
      </c>
      <c r="AH1377" s="13">
        <v>20.8</v>
      </c>
      <c r="AI1377" s="13">
        <v>21.1</v>
      </c>
      <c r="AJ1377" s="13">
        <v>21.4</v>
      </c>
      <c r="AK1377" s="13">
        <v>21</v>
      </c>
      <c r="AL1377" s="13">
        <v>20.399999999999999</v>
      </c>
    </row>
    <row r="1378" spans="1:38" x14ac:dyDescent="0.2">
      <c r="A1378" s="11" t="s">
        <v>309</v>
      </c>
      <c r="B1378" s="12" t="s">
        <v>334</v>
      </c>
      <c r="C1378" s="12" t="s">
        <v>334</v>
      </c>
      <c r="D1378" s="12" t="s">
        <v>334</v>
      </c>
      <c r="E1378" s="12" t="s">
        <v>334</v>
      </c>
      <c r="F1378" s="12" t="s">
        <v>334</v>
      </c>
      <c r="G1378" s="12" t="s">
        <v>334</v>
      </c>
      <c r="H1378" s="12" t="s">
        <v>334</v>
      </c>
      <c r="I1378" s="12" t="s">
        <v>334</v>
      </c>
      <c r="J1378" s="12" t="s">
        <v>334</v>
      </c>
      <c r="K1378" s="12" t="s">
        <v>334</v>
      </c>
      <c r="L1378" s="12" t="s">
        <v>334</v>
      </c>
      <c r="M1378" s="12" t="s">
        <v>334</v>
      </c>
      <c r="N1378" s="12" t="s">
        <v>334</v>
      </c>
      <c r="O1378" s="12" t="s">
        <v>334</v>
      </c>
      <c r="P1378" s="12" t="s">
        <v>334</v>
      </c>
      <c r="Q1378" s="12" t="s">
        <v>334</v>
      </c>
      <c r="R1378" s="12" t="s">
        <v>334</v>
      </c>
      <c r="S1378" s="12" t="s">
        <v>334</v>
      </c>
      <c r="T1378" s="12" t="s">
        <v>334</v>
      </c>
      <c r="U1378" s="12" t="s">
        <v>334</v>
      </c>
      <c r="V1378" s="12" t="s">
        <v>334</v>
      </c>
      <c r="W1378" s="12" t="s">
        <v>334</v>
      </c>
      <c r="X1378" s="12" t="s">
        <v>334</v>
      </c>
      <c r="Y1378" s="12" t="s">
        <v>334</v>
      </c>
      <c r="Z1378" s="13">
        <v>18.3</v>
      </c>
      <c r="AA1378" s="13">
        <v>16.600000000000001</v>
      </c>
      <c r="AB1378" s="13">
        <v>18.2</v>
      </c>
      <c r="AC1378" s="13">
        <v>20.8</v>
      </c>
      <c r="AD1378" s="13">
        <v>22.2</v>
      </c>
      <c r="AE1378" s="13">
        <v>14.7</v>
      </c>
      <c r="AF1378" s="13">
        <v>14.1</v>
      </c>
      <c r="AG1378" s="13">
        <v>20.2</v>
      </c>
      <c r="AH1378" s="13">
        <v>18.600000000000001</v>
      </c>
      <c r="AI1378" s="13">
        <v>18.399999999999999</v>
      </c>
      <c r="AJ1378" s="13">
        <v>20.3</v>
      </c>
      <c r="AK1378" s="13">
        <v>16.899999999999999</v>
      </c>
      <c r="AL1378" s="13">
        <v>19.899999999999999</v>
      </c>
    </row>
    <row r="1379" spans="1:38" x14ac:dyDescent="0.2">
      <c r="A1379" s="11" t="s">
        <v>310</v>
      </c>
      <c r="B1379" s="12" t="s">
        <v>334</v>
      </c>
      <c r="C1379" s="12" t="s">
        <v>334</v>
      </c>
      <c r="D1379" s="12" t="s">
        <v>334</v>
      </c>
      <c r="E1379" s="12" t="s">
        <v>334</v>
      </c>
      <c r="F1379" s="12" t="s">
        <v>334</v>
      </c>
      <c r="G1379" s="12" t="s">
        <v>334</v>
      </c>
      <c r="H1379" s="12" t="s">
        <v>334</v>
      </c>
      <c r="I1379" s="12" t="s">
        <v>334</v>
      </c>
      <c r="J1379" s="12" t="s">
        <v>334</v>
      </c>
      <c r="K1379" s="13">
        <v>24.8</v>
      </c>
      <c r="L1379" s="13">
        <v>23.9</v>
      </c>
      <c r="M1379" s="13">
        <v>23.7</v>
      </c>
      <c r="N1379" s="13">
        <v>21.8</v>
      </c>
      <c r="O1379" s="13">
        <v>22.1</v>
      </c>
      <c r="P1379" s="13">
        <v>20.5</v>
      </c>
      <c r="Q1379" s="13">
        <v>22.9</v>
      </c>
      <c r="R1379" s="13">
        <v>20.6</v>
      </c>
      <c r="S1379" s="13">
        <v>21.4</v>
      </c>
      <c r="T1379" s="13">
        <v>22.5</v>
      </c>
      <c r="U1379" s="13">
        <v>24.7</v>
      </c>
      <c r="V1379" s="13">
        <v>21.1</v>
      </c>
      <c r="W1379" s="13">
        <v>17.100000000000001</v>
      </c>
      <c r="X1379" s="13">
        <v>17.2</v>
      </c>
      <c r="Y1379" s="13">
        <v>19</v>
      </c>
      <c r="Z1379" s="13">
        <v>18.2</v>
      </c>
      <c r="AA1379" s="13">
        <v>18.399999999999999</v>
      </c>
      <c r="AB1379" s="13">
        <v>18.600000000000001</v>
      </c>
      <c r="AC1379" s="13">
        <v>19.399999999999999</v>
      </c>
      <c r="AD1379" s="13">
        <v>18.899999999999999</v>
      </c>
      <c r="AE1379" s="13">
        <v>18.2</v>
      </c>
      <c r="AF1379" s="13">
        <v>18</v>
      </c>
      <c r="AG1379" s="13">
        <v>17.899999999999999</v>
      </c>
      <c r="AH1379" s="13">
        <v>18.3</v>
      </c>
      <c r="AI1379" s="13">
        <v>18.8</v>
      </c>
      <c r="AJ1379" s="13">
        <v>18.2</v>
      </c>
      <c r="AK1379" s="13">
        <v>18.600000000000001</v>
      </c>
      <c r="AL1379" s="13">
        <v>18.8</v>
      </c>
    </row>
    <row r="1380" spans="1:38" x14ac:dyDescent="0.2">
      <c r="A1380" s="11" t="s">
        <v>311</v>
      </c>
      <c r="B1380" s="12" t="s">
        <v>334</v>
      </c>
      <c r="C1380" s="12" t="s">
        <v>334</v>
      </c>
      <c r="D1380" s="12" t="s">
        <v>334</v>
      </c>
      <c r="E1380" s="12" t="s">
        <v>334</v>
      </c>
      <c r="F1380" s="12" t="s">
        <v>334</v>
      </c>
      <c r="G1380" s="12" t="s">
        <v>334</v>
      </c>
      <c r="H1380" s="12" t="s">
        <v>334</v>
      </c>
      <c r="I1380" s="12" t="s">
        <v>334</v>
      </c>
      <c r="J1380" s="12" t="s">
        <v>334</v>
      </c>
      <c r="K1380" s="12" t="s">
        <v>334</v>
      </c>
      <c r="L1380" s="12" t="s">
        <v>334</v>
      </c>
      <c r="M1380" s="12" t="s">
        <v>334</v>
      </c>
      <c r="N1380" s="12" t="s">
        <v>334</v>
      </c>
      <c r="O1380" s="12" t="s">
        <v>334</v>
      </c>
      <c r="P1380" s="12" t="s">
        <v>334</v>
      </c>
      <c r="Q1380" s="12" t="s">
        <v>334</v>
      </c>
      <c r="R1380" s="12" t="s">
        <v>334</v>
      </c>
      <c r="S1380" s="13">
        <v>22.8</v>
      </c>
      <c r="T1380" s="13">
        <v>16.7</v>
      </c>
      <c r="U1380" s="13">
        <v>18</v>
      </c>
      <c r="V1380" s="13">
        <v>13.5</v>
      </c>
      <c r="W1380" s="13">
        <v>20</v>
      </c>
      <c r="X1380" s="13">
        <v>20</v>
      </c>
      <c r="Y1380" s="13">
        <v>20.6</v>
      </c>
      <c r="Z1380" s="13">
        <v>21.7</v>
      </c>
      <c r="AA1380" s="13">
        <v>18.399999999999999</v>
      </c>
      <c r="AB1380" s="13">
        <v>17.899999999999999</v>
      </c>
      <c r="AC1380" s="13">
        <v>17.5</v>
      </c>
      <c r="AD1380" s="13">
        <v>17.399999999999999</v>
      </c>
      <c r="AE1380" s="13">
        <v>17</v>
      </c>
      <c r="AF1380" s="13">
        <v>17.600000000000001</v>
      </c>
      <c r="AG1380" s="13">
        <v>15.4</v>
      </c>
      <c r="AH1380" s="13">
        <v>16.5</v>
      </c>
      <c r="AI1380" s="13">
        <v>15.2</v>
      </c>
      <c r="AJ1380" s="13">
        <v>16</v>
      </c>
      <c r="AK1380" s="13">
        <v>17.5</v>
      </c>
      <c r="AL1380" s="13">
        <v>18.399999999999999</v>
      </c>
    </row>
    <row r="1381" spans="1:38" x14ac:dyDescent="0.2">
      <c r="A1381" s="11" t="s">
        <v>312</v>
      </c>
      <c r="B1381" s="12" t="s">
        <v>334</v>
      </c>
      <c r="C1381" s="12" t="s">
        <v>334</v>
      </c>
      <c r="D1381" s="12" t="s">
        <v>334</v>
      </c>
      <c r="E1381" s="12" t="s">
        <v>334</v>
      </c>
      <c r="F1381" s="12" t="s">
        <v>334</v>
      </c>
      <c r="G1381" s="12" t="s">
        <v>334</v>
      </c>
      <c r="H1381" s="12" t="s">
        <v>334</v>
      </c>
      <c r="I1381" s="12" t="s">
        <v>334</v>
      </c>
      <c r="J1381" s="12" t="s">
        <v>334</v>
      </c>
      <c r="K1381" s="12" t="s">
        <v>334</v>
      </c>
      <c r="L1381" s="12" t="s">
        <v>334</v>
      </c>
      <c r="M1381" s="12" t="s">
        <v>334</v>
      </c>
      <c r="N1381" s="12" t="s">
        <v>334</v>
      </c>
      <c r="O1381" s="12" t="s">
        <v>334</v>
      </c>
      <c r="P1381" s="12" t="s">
        <v>334</v>
      </c>
      <c r="Q1381" s="13">
        <v>18.8</v>
      </c>
      <c r="R1381" s="13">
        <v>25.1</v>
      </c>
      <c r="S1381" s="12" t="s">
        <v>334</v>
      </c>
      <c r="T1381" s="12" t="s">
        <v>334</v>
      </c>
      <c r="U1381" s="12" t="s">
        <v>334</v>
      </c>
      <c r="V1381" s="12" t="s">
        <v>334</v>
      </c>
      <c r="W1381" s="12" t="s">
        <v>334</v>
      </c>
      <c r="X1381" s="13">
        <v>22.2</v>
      </c>
      <c r="Y1381" s="12" t="s">
        <v>334</v>
      </c>
      <c r="Z1381" s="13">
        <v>15.9</v>
      </c>
      <c r="AA1381" s="13">
        <v>18.8</v>
      </c>
      <c r="AB1381" s="13">
        <v>21.3</v>
      </c>
      <c r="AC1381" s="13">
        <v>18.5</v>
      </c>
      <c r="AD1381" s="13">
        <v>19.600000000000001</v>
      </c>
      <c r="AE1381" s="13">
        <v>18.3</v>
      </c>
      <c r="AF1381" s="13">
        <v>19.7</v>
      </c>
      <c r="AG1381" s="13">
        <v>20.8</v>
      </c>
      <c r="AH1381" s="13">
        <v>19.100000000000001</v>
      </c>
      <c r="AI1381" s="13">
        <v>17.600000000000001</v>
      </c>
      <c r="AJ1381" s="13">
        <v>18.7</v>
      </c>
      <c r="AK1381" s="13">
        <v>20.8</v>
      </c>
      <c r="AL1381" s="13">
        <v>20.9</v>
      </c>
    </row>
    <row r="1382" spans="1:38" x14ac:dyDescent="0.2">
      <c r="A1382" s="11" t="s">
        <v>313</v>
      </c>
      <c r="B1382" s="12" t="s">
        <v>334</v>
      </c>
      <c r="C1382" s="12" t="s">
        <v>334</v>
      </c>
      <c r="D1382" s="12" t="s">
        <v>334</v>
      </c>
      <c r="E1382" s="12" t="s">
        <v>334</v>
      </c>
      <c r="F1382" s="12" t="s">
        <v>334</v>
      </c>
      <c r="G1382" s="12" t="s">
        <v>334</v>
      </c>
      <c r="H1382" s="12" t="s">
        <v>334</v>
      </c>
      <c r="I1382" s="12" t="s">
        <v>334</v>
      </c>
      <c r="J1382" s="12" t="s">
        <v>334</v>
      </c>
      <c r="K1382" s="12" t="s">
        <v>334</v>
      </c>
      <c r="L1382" s="12" t="s">
        <v>334</v>
      </c>
      <c r="M1382" s="12" t="s">
        <v>334</v>
      </c>
      <c r="N1382" s="12" t="s">
        <v>334</v>
      </c>
      <c r="O1382" s="12" t="s">
        <v>334</v>
      </c>
      <c r="P1382" s="12" t="s">
        <v>334</v>
      </c>
      <c r="Q1382" s="12" t="s">
        <v>334</v>
      </c>
      <c r="R1382" s="12" t="s">
        <v>334</v>
      </c>
      <c r="S1382" s="12" t="s">
        <v>334</v>
      </c>
      <c r="T1382" s="13">
        <v>20.5</v>
      </c>
      <c r="U1382" s="13">
        <v>19.5</v>
      </c>
      <c r="V1382" s="12" t="s">
        <v>334</v>
      </c>
      <c r="W1382" s="12" t="s">
        <v>334</v>
      </c>
      <c r="X1382" s="12" t="s">
        <v>334</v>
      </c>
      <c r="Y1382" s="12" t="s">
        <v>334</v>
      </c>
      <c r="Z1382" s="12" t="s">
        <v>334</v>
      </c>
      <c r="AA1382" s="12" t="s">
        <v>334</v>
      </c>
      <c r="AB1382" s="12" t="s">
        <v>334</v>
      </c>
      <c r="AC1382" s="12" t="s">
        <v>334</v>
      </c>
      <c r="AD1382" s="12" t="s">
        <v>334</v>
      </c>
      <c r="AE1382" s="12" t="s">
        <v>334</v>
      </c>
      <c r="AF1382" s="13">
        <v>19.2</v>
      </c>
      <c r="AG1382" s="13">
        <v>19</v>
      </c>
      <c r="AH1382" s="13">
        <v>19.899999999999999</v>
      </c>
      <c r="AI1382" s="13">
        <v>20.6</v>
      </c>
      <c r="AJ1382" s="13">
        <v>20.8</v>
      </c>
      <c r="AK1382" s="13">
        <v>20.100000000000001</v>
      </c>
      <c r="AL1382" s="13">
        <v>21.4</v>
      </c>
    </row>
    <row r="1383" spans="1:38" x14ac:dyDescent="0.2">
      <c r="A1383" s="11" t="s">
        <v>314</v>
      </c>
      <c r="B1383" s="12" t="s">
        <v>334</v>
      </c>
      <c r="C1383" s="12" t="s">
        <v>334</v>
      </c>
      <c r="D1383" s="12" t="s">
        <v>334</v>
      </c>
      <c r="E1383" s="12" t="s">
        <v>334</v>
      </c>
      <c r="F1383" s="12" t="s">
        <v>334</v>
      </c>
      <c r="G1383" s="12" t="s">
        <v>334</v>
      </c>
      <c r="H1383" s="12" t="s">
        <v>334</v>
      </c>
      <c r="I1383" s="12" t="s">
        <v>334</v>
      </c>
      <c r="J1383" s="12" t="s">
        <v>334</v>
      </c>
      <c r="K1383" s="12" t="s">
        <v>334</v>
      </c>
      <c r="L1383" s="12" t="s">
        <v>334</v>
      </c>
      <c r="M1383" s="12" t="s">
        <v>334</v>
      </c>
      <c r="N1383" s="12" t="s">
        <v>334</v>
      </c>
      <c r="O1383" s="12" t="s">
        <v>334</v>
      </c>
      <c r="P1383" s="12" t="s">
        <v>334</v>
      </c>
      <c r="Q1383" s="12" t="s">
        <v>334</v>
      </c>
      <c r="R1383" s="12" t="s">
        <v>334</v>
      </c>
      <c r="S1383" s="13">
        <v>26.6</v>
      </c>
      <c r="T1383" s="12" t="s">
        <v>334</v>
      </c>
      <c r="U1383" s="12" t="s">
        <v>334</v>
      </c>
      <c r="V1383" s="12" t="s">
        <v>334</v>
      </c>
      <c r="W1383" s="13">
        <v>23.4</v>
      </c>
      <c r="X1383" s="13">
        <v>22.5</v>
      </c>
      <c r="Y1383" s="13">
        <v>23.9</v>
      </c>
      <c r="Z1383" s="13">
        <v>24.5</v>
      </c>
      <c r="AA1383" s="13">
        <v>25.3</v>
      </c>
      <c r="AB1383" s="13">
        <v>18.7</v>
      </c>
      <c r="AC1383" s="13">
        <v>19</v>
      </c>
      <c r="AD1383" s="13">
        <v>23.6</v>
      </c>
      <c r="AE1383" s="13">
        <v>19.399999999999999</v>
      </c>
      <c r="AF1383" s="13">
        <v>21.3</v>
      </c>
      <c r="AG1383" s="13">
        <v>18.8</v>
      </c>
      <c r="AH1383" s="13">
        <v>20</v>
      </c>
      <c r="AI1383" s="13">
        <v>21.3</v>
      </c>
      <c r="AJ1383" s="13">
        <v>23.1</v>
      </c>
      <c r="AK1383" s="13">
        <v>22.5</v>
      </c>
      <c r="AL1383" s="13">
        <v>22.8</v>
      </c>
    </row>
    <row r="1384" spans="1:38" x14ac:dyDescent="0.2">
      <c r="A1384" s="11" t="s">
        <v>315</v>
      </c>
      <c r="B1384" s="12" t="s">
        <v>334</v>
      </c>
      <c r="C1384" s="12" t="s">
        <v>334</v>
      </c>
      <c r="D1384" s="12" t="s">
        <v>334</v>
      </c>
      <c r="E1384" s="12" t="s">
        <v>334</v>
      </c>
      <c r="F1384" s="12" t="s">
        <v>334</v>
      </c>
      <c r="G1384" s="12" t="s">
        <v>334</v>
      </c>
      <c r="H1384" s="12" t="s">
        <v>334</v>
      </c>
      <c r="I1384" s="12" t="s">
        <v>334</v>
      </c>
      <c r="J1384" s="12" t="s">
        <v>334</v>
      </c>
      <c r="K1384" s="12" t="s">
        <v>334</v>
      </c>
      <c r="L1384" s="12" t="s">
        <v>334</v>
      </c>
      <c r="M1384" s="12" t="s">
        <v>334</v>
      </c>
      <c r="N1384" s="12" t="s">
        <v>334</v>
      </c>
      <c r="O1384" s="12" t="s">
        <v>334</v>
      </c>
      <c r="P1384" s="13">
        <v>22.6</v>
      </c>
      <c r="Q1384" s="13">
        <v>21.2</v>
      </c>
      <c r="R1384" s="13">
        <v>20</v>
      </c>
      <c r="S1384" s="13">
        <v>22.1</v>
      </c>
      <c r="T1384" s="13">
        <v>22.6</v>
      </c>
      <c r="U1384" s="13">
        <v>19.5</v>
      </c>
      <c r="V1384" s="13">
        <v>19.5</v>
      </c>
      <c r="W1384" s="13">
        <v>20</v>
      </c>
      <c r="X1384" s="13">
        <v>18.899999999999999</v>
      </c>
      <c r="Y1384" s="13">
        <v>21.5</v>
      </c>
      <c r="Z1384" s="13">
        <v>19.899999999999999</v>
      </c>
      <c r="AA1384" s="13">
        <v>20.9</v>
      </c>
      <c r="AB1384" s="13">
        <v>21.3</v>
      </c>
      <c r="AC1384" s="13">
        <v>19.399999999999999</v>
      </c>
      <c r="AD1384" s="13">
        <v>19.5</v>
      </c>
      <c r="AE1384" s="13">
        <v>20.6</v>
      </c>
      <c r="AF1384" s="13">
        <v>22.1</v>
      </c>
      <c r="AG1384" s="13">
        <v>21.3</v>
      </c>
      <c r="AH1384" s="13">
        <v>20.100000000000001</v>
      </c>
      <c r="AI1384" s="13">
        <v>19.3</v>
      </c>
      <c r="AJ1384" s="13">
        <v>19.899999999999999</v>
      </c>
      <c r="AK1384" s="13">
        <v>19.399999999999999</v>
      </c>
      <c r="AL1384" s="13">
        <v>19.3</v>
      </c>
    </row>
    <row r="1385" spans="1:38" x14ac:dyDescent="0.2">
      <c r="A1385" s="11" t="s">
        <v>316</v>
      </c>
      <c r="B1385" s="12" t="s">
        <v>334</v>
      </c>
      <c r="C1385" s="12" t="s">
        <v>334</v>
      </c>
      <c r="D1385" s="12" t="s">
        <v>334</v>
      </c>
      <c r="E1385" s="12" t="s">
        <v>334</v>
      </c>
      <c r="F1385" s="12" t="s">
        <v>334</v>
      </c>
      <c r="G1385" s="12" t="s">
        <v>334</v>
      </c>
      <c r="H1385" s="12" t="s">
        <v>334</v>
      </c>
      <c r="I1385" s="12" t="s">
        <v>334</v>
      </c>
      <c r="J1385" s="12" t="s">
        <v>334</v>
      </c>
      <c r="K1385" s="12" t="s">
        <v>334</v>
      </c>
      <c r="L1385" s="12" t="s">
        <v>334</v>
      </c>
      <c r="M1385" s="12" t="s">
        <v>334</v>
      </c>
      <c r="N1385" s="12" t="s">
        <v>334</v>
      </c>
      <c r="O1385" s="12" t="s">
        <v>334</v>
      </c>
      <c r="P1385" s="12" t="s">
        <v>334</v>
      </c>
      <c r="Q1385" s="12" t="s">
        <v>334</v>
      </c>
      <c r="R1385" s="12" t="s">
        <v>334</v>
      </c>
      <c r="S1385" s="12" t="s">
        <v>334</v>
      </c>
      <c r="T1385" s="12" t="s">
        <v>334</v>
      </c>
      <c r="U1385" s="12" t="s">
        <v>334</v>
      </c>
      <c r="V1385" s="12" t="s">
        <v>334</v>
      </c>
      <c r="W1385" s="12" t="s">
        <v>334</v>
      </c>
      <c r="X1385" s="12" t="s">
        <v>334</v>
      </c>
      <c r="Y1385" s="13">
        <v>19.8</v>
      </c>
      <c r="Z1385" s="12" t="s">
        <v>334</v>
      </c>
      <c r="AA1385" s="13">
        <v>20.5</v>
      </c>
      <c r="AB1385" s="13">
        <v>19.100000000000001</v>
      </c>
      <c r="AC1385" s="13">
        <v>17.5</v>
      </c>
      <c r="AD1385" s="13">
        <v>17.399999999999999</v>
      </c>
      <c r="AE1385" s="13">
        <v>20.100000000000001</v>
      </c>
      <c r="AF1385" s="13">
        <v>18.600000000000001</v>
      </c>
      <c r="AG1385" s="13">
        <v>22.3</v>
      </c>
      <c r="AH1385" s="13">
        <v>21.3</v>
      </c>
      <c r="AI1385" s="13">
        <v>20.7</v>
      </c>
      <c r="AJ1385" s="13">
        <v>20.8</v>
      </c>
      <c r="AK1385" s="13">
        <v>22.5</v>
      </c>
      <c r="AL1385" s="13">
        <v>19.600000000000001</v>
      </c>
    </row>
    <row r="1386" spans="1:38" x14ac:dyDescent="0.2">
      <c r="A1386" s="11" t="s">
        <v>317</v>
      </c>
      <c r="B1386" s="12" t="s">
        <v>334</v>
      </c>
      <c r="C1386" s="12" t="s">
        <v>334</v>
      </c>
      <c r="D1386" s="12" t="s">
        <v>334</v>
      </c>
      <c r="E1386" s="12" t="s">
        <v>334</v>
      </c>
      <c r="F1386" s="12" t="s">
        <v>334</v>
      </c>
      <c r="G1386" s="12" t="s">
        <v>334</v>
      </c>
      <c r="H1386" s="12" t="s">
        <v>334</v>
      </c>
      <c r="I1386" s="12" t="s">
        <v>334</v>
      </c>
      <c r="J1386" s="12" t="s">
        <v>334</v>
      </c>
      <c r="K1386" s="13">
        <v>20.2</v>
      </c>
      <c r="L1386" s="13">
        <v>22.1</v>
      </c>
      <c r="M1386" s="13">
        <v>22.2</v>
      </c>
      <c r="N1386" s="13">
        <v>22</v>
      </c>
      <c r="O1386" s="13">
        <v>22.5</v>
      </c>
      <c r="P1386" s="13">
        <v>23.9</v>
      </c>
      <c r="Q1386" s="13">
        <v>22.7</v>
      </c>
      <c r="R1386" s="13">
        <v>23.5</v>
      </c>
      <c r="S1386" s="13">
        <v>24.6</v>
      </c>
      <c r="T1386" s="13">
        <v>24.4</v>
      </c>
      <c r="U1386" s="13">
        <v>23</v>
      </c>
      <c r="V1386" s="13">
        <v>24.1</v>
      </c>
      <c r="W1386" s="13">
        <v>23.8</v>
      </c>
      <c r="X1386" s="13">
        <v>23.2</v>
      </c>
      <c r="Y1386" s="13">
        <v>24</v>
      </c>
      <c r="Z1386" s="13">
        <v>23.3</v>
      </c>
      <c r="AA1386" s="13">
        <v>23.3</v>
      </c>
      <c r="AB1386" s="13">
        <v>23</v>
      </c>
      <c r="AC1386" s="13">
        <v>23</v>
      </c>
      <c r="AD1386" s="13">
        <v>22.8</v>
      </c>
      <c r="AE1386" s="13">
        <v>22.8</v>
      </c>
      <c r="AF1386" s="13">
        <v>22.2</v>
      </c>
      <c r="AG1386" s="13">
        <v>22.5</v>
      </c>
      <c r="AH1386" s="13">
        <v>22.6</v>
      </c>
      <c r="AI1386" s="13">
        <v>22.8</v>
      </c>
      <c r="AJ1386" s="13">
        <v>23.1</v>
      </c>
      <c r="AK1386" s="13">
        <v>23.3</v>
      </c>
      <c r="AL1386" s="13">
        <v>23.5</v>
      </c>
    </row>
    <row r="1387" spans="1:38" x14ac:dyDescent="0.2">
      <c r="A1387" s="11" t="s">
        <v>318</v>
      </c>
      <c r="B1387" s="12" t="s">
        <v>334</v>
      </c>
      <c r="C1387" s="12" t="s">
        <v>334</v>
      </c>
      <c r="D1387" s="12" t="s">
        <v>334</v>
      </c>
      <c r="E1387" s="12" t="s">
        <v>334</v>
      </c>
      <c r="F1387" s="12" t="s">
        <v>334</v>
      </c>
      <c r="G1387" s="12" t="s">
        <v>334</v>
      </c>
      <c r="H1387" s="12" t="s">
        <v>334</v>
      </c>
      <c r="I1387" s="12" t="s">
        <v>334</v>
      </c>
      <c r="J1387" s="12" t="s">
        <v>334</v>
      </c>
      <c r="K1387" s="12" t="s">
        <v>334</v>
      </c>
      <c r="L1387" s="12" t="s">
        <v>334</v>
      </c>
      <c r="M1387" s="12" t="s">
        <v>334</v>
      </c>
      <c r="N1387" s="13">
        <v>25</v>
      </c>
      <c r="O1387" s="13">
        <v>22.5</v>
      </c>
      <c r="P1387" s="13">
        <v>23.3</v>
      </c>
      <c r="Q1387" s="13">
        <v>22.5</v>
      </c>
      <c r="R1387" s="13">
        <v>23.3</v>
      </c>
      <c r="S1387" s="13">
        <v>24.1</v>
      </c>
      <c r="T1387" s="13">
        <v>21.1</v>
      </c>
      <c r="U1387" s="13">
        <v>23.7</v>
      </c>
      <c r="V1387" s="13">
        <v>25.1</v>
      </c>
      <c r="W1387" s="13">
        <v>21.1</v>
      </c>
      <c r="X1387" s="13">
        <v>20.5</v>
      </c>
      <c r="Y1387" s="13">
        <v>19.7</v>
      </c>
      <c r="Z1387" s="13">
        <v>20.5</v>
      </c>
      <c r="AA1387" s="13">
        <v>20.399999999999999</v>
      </c>
      <c r="AB1387" s="13">
        <v>20.7</v>
      </c>
      <c r="AC1387" s="13">
        <v>20.399999999999999</v>
      </c>
      <c r="AD1387" s="13">
        <v>19.100000000000001</v>
      </c>
      <c r="AE1387" s="13">
        <v>19</v>
      </c>
      <c r="AF1387" s="13">
        <v>20</v>
      </c>
      <c r="AG1387" s="13">
        <v>20.100000000000001</v>
      </c>
      <c r="AH1387" s="13">
        <v>19.8</v>
      </c>
      <c r="AI1387" s="13">
        <v>19.8</v>
      </c>
      <c r="AJ1387" s="13">
        <v>19.7</v>
      </c>
      <c r="AK1387" s="13">
        <v>21</v>
      </c>
      <c r="AL1387" s="13">
        <v>20.5</v>
      </c>
    </row>
    <row r="1388" spans="1:38" x14ac:dyDescent="0.2">
      <c r="A1388" s="11" t="s">
        <v>319</v>
      </c>
      <c r="B1388" s="12" t="s">
        <v>334</v>
      </c>
      <c r="C1388" s="12" t="s">
        <v>334</v>
      </c>
      <c r="D1388" s="12" t="s">
        <v>334</v>
      </c>
      <c r="E1388" s="12" t="s">
        <v>334</v>
      </c>
      <c r="F1388" s="12" t="s">
        <v>334</v>
      </c>
      <c r="G1388" s="12" t="s">
        <v>334</v>
      </c>
      <c r="H1388" s="12" t="s">
        <v>334</v>
      </c>
      <c r="I1388" s="12" t="s">
        <v>334</v>
      </c>
      <c r="J1388" s="12" t="s">
        <v>334</v>
      </c>
      <c r="K1388" s="12" t="s">
        <v>334</v>
      </c>
      <c r="L1388" s="12" t="s">
        <v>334</v>
      </c>
      <c r="M1388" s="12" t="s">
        <v>334</v>
      </c>
      <c r="N1388" s="12" t="s">
        <v>334</v>
      </c>
      <c r="O1388" s="12" t="s">
        <v>334</v>
      </c>
      <c r="P1388" s="12" t="s">
        <v>334</v>
      </c>
      <c r="Q1388" s="12" t="s">
        <v>334</v>
      </c>
      <c r="R1388" s="12" t="s">
        <v>334</v>
      </c>
      <c r="S1388" s="12" t="s">
        <v>334</v>
      </c>
      <c r="T1388" s="13">
        <v>17.399999999999999</v>
      </c>
      <c r="U1388" s="13">
        <v>16.8</v>
      </c>
      <c r="V1388" s="13">
        <v>18.600000000000001</v>
      </c>
      <c r="W1388" s="13">
        <v>16.399999999999999</v>
      </c>
      <c r="X1388" s="13">
        <v>17.7</v>
      </c>
      <c r="Y1388" s="13">
        <v>18.5</v>
      </c>
      <c r="Z1388" s="13">
        <v>20.3</v>
      </c>
      <c r="AA1388" s="13">
        <v>18.5</v>
      </c>
      <c r="AB1388" s="13">
        <v>19.3</v>
      </c>
      <c r="AC1388" s="13">
        <v>18.100000000000001</v>
      </c>
      <c r="AD1388" s="13">
        <v>19.899999999999999</v>
      </c>
      <c r="AE1388" s="13">
        <v>20.2</v>
      </c>
      <c r="AF1388" s="13">
        <v>20</v>
      </c>
      <c r="AG1388" s="13">
        <v>18.899999999999999</v>
      </c>
      <c r="AH1388" s="13">
        <v>20.5</v>
      </c>
      <c r="AI1388" s="13">
        <v>19.399999999999999</v>
      </c>
      <c r="AJ1388" s="13">
        <v>20.5</v>
      </c>
      <c r="AK1388" s="13">
        <v>21.1</v>
      </c>
      <c r="AL1388" s="13">
        <v>21.3</v>
      </c>
    </row>
    <row r="1389" spans="1:38" x14ac:dyDescent="0.2">
      <c r="A1389" s="11" t="s">
        <v>320</v>
      </c>
      <c r="B1389" s="12" t="s">
        <v>334</v>
      </c>
      <c r="C1389" s="12" t="s">
        <v>334</v>
      </c>
      <c r="D1389" s="12" t="s">
        <v>334</v>
      </c>
      <c r="E1389" s="12" t="s">
        <v>334</v>
      </c>
      <c r="F1389" s="12" t="s">
        <v>334</v>
      </c>
      <c r="G1389" s="12" t="s">
        <v>334</v>
      </c>
      <c r="H1389" s="12" t="s">
        <v>334</v>
      </c>
      <c r="I1389" s="12" t="s">
        <v>334</v>
      </c>
      <c r="J1389" s="12" t="s">
        <v>334</v>
      </c>
      <c r="K1389" s="13">
        <v>19</v>
      </c>
      <c r="L1389" s="13">
        <v>18.100000000000001</v>
      </c>
      <c r="M1389" s="13">
        <v>18.5</v>
      </c>
      <c r="N1389" s="13">
        <v>21.9</v>
      </c>
      <c r="O1389" s="13">
        <v>24.4</v>
      </c>
      <c r="P1389" s="13">
        <v>20.399999999999999</v>
      </c>
      <c r="Q1389" s="13">
        <v>19.3</v>
      </c>
      <c r="R1389" s="13">
        <v>16.899999999999999</v>
      </c>
      <c r="S1389" s="13">
        <v>15.9</v>
      </c>
      <c r="T1389" s="13">
        <v>15.5</v>
      </c>
      <c r="U1389" s="12" t="s">
        <v>334</v>
      </c>
      <c r="V1389" s="13">
        <v>19.5</v>
      </c>
      <c r="W1389" s="13">
        <v>17.5</v>
      </c>
      <c r="X1389" s="13">
        <v>19.2</v>
      </c>
      <c r="Y1389" s="13">
        <v>19.2</v>
      </c>
      <c r="Z1389" s="13">
        <v>17.5</v>
      </c>
      <c r="AA1389" s="13">
        <v>17.100000000000001</v>
      </c>
      <c r="AB1389" s="13">
        <v>17.399999999999999</v>
      </c>
      <c r="AC1389" s="13">
        <v>16.7</v>
      </c>
      <c r="AD1389" s="13">
        <v>16.3</v>
      </c>
      <c r="AE1389" s="13">
        <v>16.600000000000001</v>
      </c>
      <c r="AF1389" s="13">
        <v>17.600000000000001</v>
      </c>
      <c r="AG1389" s="13">
        <v>17.100000000000001</v>
      </c>
      <c r="AH1389" s="13">
        <v>17.2</v>
      </c>
      <c r="AI1389" s="13">
        <v>17.8</v>
      </c>
      <c r="AJ1389" s="13">
        <v>18.3</v>
      </c>
      <c r="AK1389" s="13">
        <v>17.600000000000001</v>
      </c>
      <c r="AL1389" s="13">
        <v>17.100000000000001</v>
      </c>
    </row>
    <row r="1390" spans="1:38" x14ac:dyDescent="0.2">
      <c r="A1390" s="11" t="s">
        <v>321</v>
      </c>
      <c r="B1390" s="12" t="s">
        <v>334</v>
      </c>
      <c r="C1390" s="12" t="s">
        <v>334</v>
      </c>
      <c r="D1390" s="12" t="s">
        <v>334</v>
      </c>
      <c r="E1390" s="12" t="s">
        <v>334</v>
      </c>
      <c r="F1390" s="12" t="s">
        <v>334</v>
      </c>
      <c r="G1390" s="12" t="s">
        <v>334</v>
      </c>
      <c r="H1390" s="12" t="s">
        <v>334</v>
      </c>
      <c r="I1390" s="12" t="s">
        <v>334</v>
      </c>
      <c r="J1390" s="12" t="s">
        <v>334</v>
      </c>
      <c r="K1390" s="12" t="s">
        <v>334</v>
      </c>
      <c r="L1390" s="12" t="s">
        <v>334</v>
      </c>
      <c r="M1390" s="12" t="s">
        <v>334</v>
      </c>
      <c r="N1390" s="12" t="s">
        <v>334</v>
      </c>
      <c r="O1390" s="12" t="s">
        <v>334</v>
      </c>
      <c r="P1390" s="13">
        <v>25.4</v>
      </c>
      <c r="Q1390" s="13">
        <v>26.2</v>
      </c>
      <c r="R1390" s="13">
        <v>34.5</v>
      </c>
      <c r="S1390" s="12" t="s">
        <v>334</v>
      </c>
      <c r="T1390" s="12" t="s">
        <v>334</v>
      </c>
      <c r="U1390" s="13">
        <v>22.1</v>
      </c>
      <c r="V1390" s="12" t="s">
        <v>334</v>
      </c>
      <c r="W1390" s="12" t="s">
        <v>334</v>
      </c>
      <c r="X1390" s="12" t="s">
        <v>334</v>
      </c>
      <c r="Y1390" s="12" t="s">
        <v>334</v>
      </c>
      <c r="Z1390" s="12" t="s">
        <v>334</v>
      </c>
      <c r="AA1390" s="12" t="s">
        <v>334</v>
      </c>
      <c r="AB1390" s="12" t="s">
        <v>334</v>
      </c>
      <c r="AC1390" s="12" t="s">
        <v>334</v>
      </c>
      <c r="AD1390" s="12" t="s">
        <v>334</v>
      </c>
      <c r="AE1390" s="12" t="s">
        <v>334</v>
      </c>
      <c r="AF1390" s="12" t="s">
        <v>334</v>
      </c>
      <c r="AG1390" s="12" t="s">
        <v>334</v>
      </c>
      <c r="AH1390" s="12" t="s">
        <v>334</v>
      </c>
      <c r="AI1390" s="12" t="s">
        <v>334</v>
      </c>
      <c r="AJ1390" s="12" t="s">
        <v>334</v>
      </c>
      <c r="AK1390" s="12" t="s">
        <v>334</v>
      </c>
      <c r="AL1390" s="12" t="s">
        <v>334</v>
      </c>
    </row>
    <row r="1391" spans="1:38" x14ac:dyDescent="0.2">
      <c r="A1391" s="11" t="s">
        <v>322</v>
      </c>
      <c r="B1391" s="12" t="s">
        <v>334</v>
      </c>
      <c r="C1391" s="12" t="s">
        <v>334</v>
      </c>
      <c r="D1391" s="12" t="s">
        <v>334</v>
      </c>
      <c r="E1391" s="12" t="s">
        <v>334</v>
      </c>
      <c r="F1391" s="12" t="s">
        <v>334</v>
      </c>
      <c r="G1391" s="12" t="s">
        <v>334</v>
      </c>
      <c r="H1391" s="12" t="s">
        <v>334</v>
      </c>
      <c r="I1391" s="12" t="s">
        <v>334</v>
      </c>
      <c r="J1391" s="12" t="s">
        <v>334</v>
      </c>
      <c r="K1391" s="12" t="s">
        <v>334</v>
      </c>
      <c r="L1391" s="12" t="s">
        <v>334</v>
      </c>
      <c r="M1391" s="12" t="s">
        <v>334</v>
      </c>
      <c r="N1391" s="12" t="s">
        <v>334</v>
      </c>
      <c r="O1391" s="13">
        <v>19.600000000000001</v>
      </c>
      <c r="P1391" s="13">
        <v>15.1</v>
      </c>
      <c r="Q1391" s="13">
        <v>14.7</v>
      </c>
      <c r="R1391" s="13">
        <v>14.8</v>
      </c>
      <c r="S1391" s="13">
        <v>18.3</v>
      </c>
      <c r="T1391" s="13">
        <v>14.6</v>
      </c>
      <c r="U1391" s="13">
        <v>18.899999999999999</v>
      </c>
      <c r="V1391" s="13">
        <v>18.3</v>
      </c>
      <c r="W1391" s="13">
        <v>16.899999999999999</v>
      </c>
      <c r="X1391" s="13">
        <v>14.7</v>
      </c>
      <c r="Y1391" s="13">
        <v>15.7</v>
      </c>
      <c r="Z1391" s="13">
        <v>19.2</v>
      </c>
      <c r="AA1391" s="13">
        <v>22.2</v>
      </c>
      <c r="AB1391" s="13">
        <v>20.8</v>
      </c>
      <c r="AC1391" s="13">
        <v>20.7</v>
      </c>
      <c r="AD1391" s="13">
        <v>17.600000000000001</v>
      </c>
      <c r="AE1391" s="13">
        <v>19.3</v>
      </c>
      <c r="AF1391" s="13">
        <v>16.2</v>
      </c>
      <c r="AG1391" s="13">
        <v>17.600000000000001</v>
      </c>
      <c r="AH1391" s="13">
        <v>19.2</v>
      </c>
      <c r="AI1391" s="13">
        <v>19.7</v>
      </c>
      <c r="AJ1391" s="13">
        <v>18.8</v>
      </c>
      <c r="AK1391" s="13">
        <v>18.7</v>
      </c>
      <c r="AL1391" s="13">
        <v>19.5</v>
      </c>
    </row>
    <row r="1392" spans="1:38" x14ac:dyDescent="0.2">
      <c r="A1392" s="11" t="s">
        <v>323</v>
      </c>
      <c r="B1392" s="12" t="s">
        <v>334</v>
      </c>
      <c r="C1392" s="12" t="s">
        <v>334</v>
      </c>
      <c r="D1392" s="12" t="s">
        <v>334</v>
      </c>
      <c r="E1392" s="12" t="s">
        <v>334</v>
      </c>
      <c r="F1392" s="12" t="s">
        <v>334</v>
      </c>
      <c r="G1392" s="12" t="s">
        <v>334</v>
      </c>
      <c r="H1392" s="12" t="s">
        <v>334</v>
      </c>
      <c r="I1392" s="12" t="s">
        <v>334</v>
      </c>
      <c r="J1392" s="12" t="s">
        <v>334</v>
      </c>
      <c r="K1392" s="12" t="s">
        <v>334</v>
      </c>
      <c r="L1392" s="12" t="s">
        <v>334</v>
      </c>
      <c r="M1392" s="12" t="s">
        <v>334</v>
      </c>
      <c r="N1392" s="12" t="s">
        <v>334</v>
      </c>
      <c r="O1392" s="12" t="s">
        <v>334</v>
      </c>
      <c r="P1392" s="12" t="s">
        <v>334</v>
      </c>
      <c r="Q1392" s="12" t="s">
        <v>334</v>
      </c>
      <c r="R1392" s="12" t="s">
        <v>334</v>
      </c>
      <c r="S1392" s="12" t="s">
        <v>334</v>
      </c>
      <c r="T1392" s="12" t="s">
        <v>334</v>
      </c>
      <c r="U1392" s="12" t="s">
        <v>334</v>
      </c>
      <c r="V1392" s="12" t="s">
        <v>334</v>
      </c>
      <c r="W1392" s="12" t="s">
        <v>334</v>
      </c>
      <c r="X1392" s="13">
        <v>21.1</v>
      </c>
      <c r="Y1392" s="13">
        <v>20.8</v>
      </c>
      <c r="Z1392" s="12" t="s">
        <v>334</v>
      </c>
      <c r="AA1392" s="13">
        <v>18.600000000000001</v>
      </c>
      <c r="AB1392" s="13">
        <v>21.6</v>
      </c>
      <c r="AC1392" s="13">
        <v>18.2</v>
      </c>
      <c r="AD1392" s="13">
        <v>18</v>
      </c>
      <c r="AE1392" s="13">
        <v>24.2</v>
      </c>
      <c r="AF1392" s="13">
        <v>20.6</v>
      </c>
      <c r="AG1392" s="13">
        <v>21.5</v>
      </c>
      <c r="AH1392" s="13">
        <v>18.7</v>
      </c>
      <c r="AI1392" s="13">
        <v>20.9</v>
      </c>
      <c r="AJ1392" s="13">
        <v>18.100000000000001</v>
      </c>
      <c r="AK1392" s="13">
        <v>19.2</v>
      </c>
      <c r="AL1392" s="13">
        <v>20</v>
      </c>
    </row>
    <row r="1393" spans="1:38" x14ac:dyDescent="0.2">
      <c r="A1393" s="11" t="s">
        <v>324</v>
      </c>
      <c r="B1393" s="12" t="s">
        <v>334</v>
      </c>
      <c r="C1393" s="12" t="s">
        <v>334</v>
      </c>
      <c r="D1393" s="12" t="s">
        <v>334</v>
      </c>
      <c r="E1393" s="12" t="s">
        <v>334</v>
      </c>
      <c r="F1393" s="12" t="s">
        <v>334</v>
      </c>
      <c r="G1393" s="12" t="s">
        <v>334</v>
      </c>
      <c r="H1393" s="12" t="s">
        <v>334</v>
      </c>
      <c r="I1393" s="12" t="s">
        <v>334</v>
      </c>
      <c r="J1393" s="12" t="s">
        <v>334</v>
      </c>
      <c r="K1393" s="12" t="s">
        <v>334</v>
      </c>
      <c r="L1393" s="12" t="s">
        <v>334</v>
      </c>
      <c r="M1393" s="12" t="s">
        <v>334</v>
      </c>
      <c r="N1393" s="12" t="s">
        <v>334</v>
      </c>
      <c r="O1393" s="12" t="s">
        <v>334</v>
      </c>
      <c r="P1393" s="13">
        <v>17.8</v>
      </c>
      <c r="Q1393" s="13">
        <v>16.3</v>
      </c>
      <c r="R1393" s="13">
        <v>17.899999999999999</v>
      </c>
      <c r="S1393" s="13">
        <v>19.399999999999999</v>
      </c>
      <c r="T1393" s="13">
        <v>18.3</v>
      </c>
      <c r="U1393" s="13">
        <v>18</v>
      </c>
      <c r="V1393" s="13">
        <v>17.5</v>
      </c>
      <c r="W1393" s="13">
        <v>18.3</v>
      </c>
      <c r="X1393" s="13">
        <v>18.399999999999999</v>
      </c>
      <c r="Y1393" s="13">
        <v>18.600000000000001</v>
      </c>
      <c r="Z1393" s="13">
        <v>18.5</v>
      </c>
      <c r="AA1393" s="13">
        <v>18.3</v>
      </c>
      <c r="AB1393" s="13">
        <v>17.3</v>
      </c>
      <c r="AC1393" s="13">
        <v>18.100000000000001</v>
      </c>
      <c r="AD1393" s="13">
        <v>17.2</v>
      </c>
      <c r="AE1393" s="13">
        <v>17.2</v>
      </c>
      <c r="AF1393" s="13">
        <v>16.5</v>
      </c>
      <c r="AG1393" s="13">
        <v>15.8</v>
      </c>
      <c r="AH1393" s="13">
        <v>16.3</v>
      </c>
      <c r="AI1393" s="13">
        <v>16.899999999999999</v>
      </c>
      <c r="AJ1393" s="13">
        <v>16.399999999999999</v>
      </c>
      <c r="AK1393" s="13">
        <v>17.5</v>
      </c>
      <c r="AL1393" s="13">
        <v>17.399999999999999</v>
      </c>
    </row>
    <row r="1394" spans="1:38" x14ac:dyDescent="0.2">
      <c r="A1394" s="11" t="s">
        <v>325</v>
      </c>
      <c r="B1394" s="12" t="s">
        <v>334</v>
      </c>
      <c r="C1394" s="12" t="s">
        <v>334</v>
      </c>
      <c r="D1394" s="12" t="s">
        <v>334</v>
      </c>
      <c r="E1394" s="12" t="s">
        <v>334</v>
      </c>
      <c r="F1394" s="12" t="s">
        <v>334</v>
      </c>
      <c r="G1394" s="12" t="s">
        <v>334</v>
      </c>
      <c r="H1394" s="12" t="s">
        <v>334</v>
      </c>
      <c r="I1394" s="12" t="s">
        <v>334</v>
      </c>
      <c r="J1394" s="12" t="s">
        <v>334</v>
      </c>
      <c r="K1394" s="12" t="s">
        <v>334</v>
      </c>
      <c r="L1394" s="12" t="s">
        <v>334</v>
      </c>
      <c r="M1394" s="12" t="s">
        <v>334</v>
      </c>
      <c r="N1394" s="12" t="s">
        <v>334</v>
      </c>
      <c r="O1394" s="12" t="s">
        <v>334</v>
      </c>
      <c r="P1394" s="13">
        <v>19.7</v>
      </c>
      <c r="Q1394" s="13">
        <v>19.8</v>
      </c>
      <c r="R1394" s="13">
        <v>19.8</v>
      </c>
      <c r="S1394" s="13">
        <v>18.5</v>
      </c>
      <c r="T1394" s="13">
        <v>18</v>
      </c>
      <c r="U1394" s="13">
        <v>19.100000000000001</v>
      </c>
      <c r="V1394" s="13">
        <v>19.3</v>
      </c>
      <c r="W1394" s="13">
        <v>19.7</v>
      </c>
      <c r="X1394" s="13">
        <v>21.7</v>
      </c>
      <c r="Y1394" s="13">
        <v>22.1</v>
      </c>
      <c r="Z1394" s="13">
        <v>22.4</v>
      </c>
      <c r="AA1394" s="13">
        <v>22.6</v>
      </c>
      <c r="AB1394" s="13">
        <v>22.8</v>
      </c>
      <c r="AC1394" s="13">
        <v>22.8</v>
      </c>
      <c r="AD1394" s="13">
        <v>21.8</v>
      </c>
      <c r="AE1394" s="13">
        <v>21.4</v>
      </c>
      <c r="AF1394" s="13">
        <v>21.7</v>
      </c>
      <c r="AG1394" s="13">
        <v>21.8</v>
      </c>
      <c r="AH1394" s="13">
        <v>22.9</v>
      </c>
      <c r="AI1394" s="13">
        <v>23</v>
      </c>
      <c r="AJ1394" s="13">
        <v>22.8</v>
      </c>
      <c r="AK1394" s="13">
        <v>23.3</v>
      </c>
      <c r="AL1394" s="13">
        <v>23.7</v>
      </c>
    </row>
    <row r="1395" spans="1:38" x14ac:dyDescent="0.2">
      <c r="A1395" s="11" t="s">
        <v>326</v>
      </c>
      <c r="B1395" s="12" t="s">
        <v>334</v>
      </c>
      <c r="C1395" s="12" t="s">
        <v>334</v>
      </c>
      <c r="D1395" s="12" t="s">
        <v>334</v>
      </c>
      <c r="E1395" s="12" t="s">
        <v>334</v>
      </c>
      <c r="F1395" s="12" t="s">
        <v>334</v>
      </c>
      <c r="G1395" s="12" t="s">
        <v>334</v>
      </c>
      <c r="H1395" s="12" t="s">
        <v>334</v>
      </c>
      <c r="I1395" s="12" t="s">
        <v>334</v>
      </c>
      <c r="J1395" s="12" t="s">
        <v>334</v>
      </c>
      <c r="K1395" s="13">
        <v>16</v>
      </c>
      <c r="L1395" s="13">
        <v>16.399999999999999</v>
      </c>
      <c r="M1395" s="13">
        <v>15.2</v>
      </c>
      <c r="N1395" s="13">
        <v>14.8</v>
      </c>
      <c r="O1395" s="13">
        <v>16.600000000000001</v>
      </c>
      <c r="P1395" s="13">
        <v>17.3</v>
      </c>
      <c r="Q1395" s="13">
        <v>16.600000000000001</v>
      </c>
      <c r="R1395" s="13">
        <v>16.5</v>
      </c>
      <c r="S1395" s="13">
        <v>17.5</v>
      </c>
      <c r="T1395" s="13">
        <v>18.600000000000001</v>
      </c>
      <c r="U1395" s="13">
        <v>17</v>
      </c>
      <c r="V1395" s="13">
        <v>17.899999999999999</v>
      </c>
      <c r="W1395" s="13">
        <v>17.600000000000001</v>
      </c>
      <c r="X1395" s="13">
        <v>18.2</v>
      </c>
      <c r="Y1395" s="13">
        <v>18.3</v>
      </c>
      <c r="Z1395" s="13">
        <v>18.100000000000001</v>
      </c>
      <c r="AA1395" s="13">
        <v>18.100000000000001</v>
      </c>
      <c r="AB1395" s="13">
        <v>18</v>
      </c>
      <c r="AC1395" s="13">
        <v>18.600000000000001</v>
      </c>
      <c r="AD1395" s="13">
        <v>17.899999999999999</v>
      </c>
      <c r="AE1395" s="13">
        <v>18</v>
      </c>
      <c r="AF1395" s="13">
        <v>18.399999999999999</v>
      </c>
      <c r="AG1395" s="13">
        <v>18</v>
      </c>
      <c r="AH1395" s="13">
        <v>18.600000000000001</v>
      </c>
      <c r="AI1395" s="13">
        <v>18.600000000000001</v>
      </c>
      <c r="AJ1395" s="13">
        <v>18.899999999999999</v>
      </c>
      <c r="AK1395" s="13">
        <v>19</v>
      </c>
      <c r="AL1395" s="13">
        <v>18.7</v>
      </c>
    </row>
    <row r="1396" spans="1:38" x14ac:dyDescent="0.2">
      <c r="A1396" s="11" t="s">
        <v>327</v>
      </c>
      <c r="B1396" s="12" t="s">
        <v>334</v>
      </c>
      <c r="C1396" s="12" t="s">
        <v>334</v>
      </c>
      <c r="D1396" s="12" t="s">
        <v>334</v>
      </c>
      <c r="E1396" s="12" t="s">
        <v>334</v>
      </c>
      <c r="F1396" s="12" t="s">
        <v>334</v>
      </c>
      <c r="G1396" s="12" t="s">
        <v>334</v>
      </c>
      <c r="H1396" s="12" t="s">
        <v>334</v>
      </c>
      <c r="I1396" s="12" t="s">
        <v>334</v>
      </c>
      <c r="J1396" s="12" t="s">
        <v>334</v>
      </c>
      <c r="K1396" s="12" t="s">
        <v>334</v>
      </c>
      <c r="L1396" s="12" t="s">
        <v>334</v>
      </c>
      <c r="M1396" s="12" t="s">
        <v>334</v>
      </c>
      <c r="N1396" s="13">
        <v>24.8</v>
      </c>
      <c r="O1396" s="13">
        <v>24.9</v>
      </c>
      <c r="P1396" s="12" t="s">
        <v>334</v>
      </c>
      <c r="Q1396" s="13">
        <v>24.6</v>
      </c>
      <c r="R1396" s="13">
        <v>19.7</v>
      </c>
      <c r="S1396" s="13">
        <v>25.7</v>
      </c>
      <c r="T1396" s="13">
        <v>20.7</v>
      </c>
      <c r="U1396" s="13">
        <v>20.2</v>
      </c>
      <c r="V1396" s="12" t="s">
        <v>334</v>
      </c>
      <c r="W1396" s="12" t="s">
        <v>334</v>
      </c>
      <c r="X1396" s="13">
        <v>19.399999999999999</v>
      </c>
      <c r="Y1396" s="13">
        <v>23.7</v>
      </c>
      <c r="Z1396" s="13">
        <v>20.3</v>
      </c>
      <c r="AA1396" s="13">
        <v>21.3</v>
      </c>
      <c r="AB1396" s="13">
        <v>21</v>
      </c>
      <c r="AC1396" s="13">
        <v>20.399999999999999</v>
      </c>
      <c r="AD1396" s="13">
        <v>21.2</v>
      </c>
      <c r="AE1396" s="13">
        <v>19.7</v>
      </c>
      <c r="AF1396" s="13">
        <v>19.3</v>
      </c>
      <c r="AG1396" s="13">
        <v>21.1</v>
      </c>
      <c r="AH1396" s="13">
        <v>19.5</v>
      </c>
      <c r="AI1396" s="13">
        <v>22.5</v>
      </c>
      <c r="AJ1396" s="13">
        <v>22.4</v>
      </c>
      <c r="AK1396" s="13">
        <v>20.6</v>
      </c>
      <c r="AL1396" s="13">
        <v>24.3</v>
      </c>
    </row>
    <row r="1397" spans="1:38" x14ac:dyDescent="0.2">
      <c r="A1397" s="11" t="s">
        <v>328</v>
      </c>
      <c r="B1397" s="12" t="s">
        <v>334</v>
      </c>
      <c r="C1397" s="12" t="s">
        <v>334</v>
      </c>
      <c r="D1397" s="12" t="s">
        <v>334</v>
      </c>
      <c r="E1397" s="12" t="s">
        <v>334</v>
      </c>
      <c r="F1397" s="12" t="s">
        <v>334</v>
      </c>
      <c r="G1397" s="12" t="s">
        <v>334</v>
      </c>
      <c r="H1397" s="12" t="s">
        <v>334</v>
      </c>
      <c r="I1397" s="12" t="s">
        <v>334</v>
      </c>
      <c r="J1397" s="12" t="s">
        <v>334</v>
      </c>
      <c r="K1397" s="12" t="s">
        <v>334</v>
      </c>
      <c r="L1397" s="12" t="s">
        <v>334</v>
      </c>
      <c r="M1397" s="12" t="s">
        <v>334</v>
      </c>
      <c r="N1397" s="12" t="s">
        <v>334</v>
      </c>
      <c r="O1397" s="13">
        <v>24.1</v>
      </c>
      <c r="P1397" s="13">
        <v>22.5</v>
      </c>
      <c r="Q1397" s="13">
        <v>22</v>
      </c>
      <c r="R1397" s="13">
        <v>23.5</v>
      </c>
      <c r="S1397" s="13">
        <v>22.5</v>
      </c>
      <c r="T1397" s="13">
        <v>22.6</v>
      </c>
      <c r="U1397" s="13">
        <v>21.9</v>
      </c>
      <c r="V1397" s="13">
        <v>21.9</v>
      </c>
      <c r="W1397" s="13">
        <v>19.7</v>
      </c>
      <c r="X1397" s="13">
        <v>21.2</v>
      </c>
      <c r="Y1397" s="13">
        <v>19.5</v>
      </c>
      <c r="Z1397" s="13">
        <v>19.600000000000001</v>
      </c>
      <c r="AA1397" s="13">
        <v>20</v>
      </c>
      <c r="AB1397" s="13">
        <v>20.2</v>
      </c>
      <c r="AC1397" s="13">
        <v>20.399999999999999</v>
      </c>
      <c r="AD1397" s="13">
        <v>18.7</v>
      </c>
      <c r="AE1397" s="13">
        <v>19</v>
      </c>
      <c r="AF1397" s="13">
        <v>19</v>
      </c>
      <c r="AG1397" s="13">
        <v>20</v>
      </c>
      <c r="AH1397" s="13">
        <v>19.8</v>
      </c>
      <c r="AI1397" s="13">
        <v>18.899999999999999</v>
      </c>
      <c r="AJ1397" s="13">
        <v>18.7</v>
      </c>
      <c r="AK1397" s="13">
        <v>18.600000000000001</v>
      </c>
      <c r="AL1397" s="13">
        <v>18.5</v>
      </c>
    </row>
    <row r="1398" spans="1:38" x14ac:dyDescent="0.2">
      <c r="A1398" s="11" t="s">
        <v>329</v>
      </c>
      <c r="B1398" s="12" t="s">
        <v>334</v>
      </c>
      <c r="C1398" s="12" t="s">
        <v>334</v>
      </c>
      <c r="D1398" s="12" t="s">
        <v>334</v>
      </c>
      <c r="E1398" s="12" t="s">
        <v>334</v>
      </c>
      <c r="F1398" s="12" t="s">
        <v>334</v>
      </c>
      <c r="G1398" s="12" t="s">
        <v>334</v>
      </c>
      <c r="H1398" s="12" t="s">
        <v>334</v>
      </c>
      <c r="I1398" s="12" t="s">
        <v>334</v>
      </c>
      <c r="J1398" s="12" t="s">
        <v>334</v>
      </c>
      <c r="K1398" s="12" t="s">
        <v>334</v>
      </c>
      <c r="L1398" s="12" t="s">
        <v>334</v>
      </c>
      <c r="M1398" s="12" t="s">
        <v>334</v>
      </c>
      <c r="N1398" s="12" t="s">
        <v>334</v>
      </c>
      <c r="O1398" s="13">
        <v>25.3</v>
      </c>
      <c r="P1398" s="13">
        <v>26.4</v>
      </c>
      <c r="Q1398" s="13">
        <v>26</v>
      </c>
      <c r="R1398" s="13">
        <v>24.4</v>
      </c>
      <c r="S1398" s="13">
        <v>21.7</v>
      </c>
      <c r="T1398" s="13">
        <v>23.5</v>
      </c>
      <c r="U1398" s="13">
        <v>21.5</v>
      </c>
      <c r="V1398" s="13">
        <v>23.1</v>
      </c>
      <c r="W1398" s="13">
        <v>23.6</v>
      </c>
      <c r="X1398" s="13">
        <v>23.7</v>
      </c>
      <c r="Y1398" s="13">
        <v>23.1</v>
      </c>
      <c r="Z1398" s="13">
        <v>24</v>
      </c>
      <c r="AA1398" s="13">
        <v>24</v>
      </c>
      <c r="AB1398" s="13">
        <v>24.3</v>
      </c>
      <c r="AC1398" s="13">
        <v>24.2</v>
      </c>
      <c r="AD1398" s="13">
        <v>24.7</v>
      </c>
      <c r="AE1398" s="13">
        <v>24.3</v>
      </c>
      <c r="AF1398" s="13">
        <v>24.7</v>
      </c>
      <c r="AG1398" s="13">
        <v>25</v>
      </c>
      <c r="AH1398" s="13">
        <v>24.9</v>
      </c>
      <c r="AI1398" s="13">
        <v>25.1</v>
      </c>
      <c r="AJ1398" s="13">
        <v>25.1</v>
      </c>
      <c r="AK1398" s="13">
        <v>25</v>
      </c>
      <c r="AL1398" s="13">
        <v>25.5</v>
      </c>
    </row>
    <row r="1399" spans="1:38" x14ac:dyDescent="0.2">
      <c r="A1399" s="11" t="s">
        <v>330</v>
      </c>
      <c r="B1399" s="12" t="s">
        <v>334</v>
      </c>
      <c r="C1399" s="12" t="s">
        <v>334</v>
      </c>
      <c r="D1399" s="12" t="s">
        <v>334</v>
      </c>
      <c r="E1399" s="12" t="s">
        <v>334</v>
      </c>
      <c r="F1399" s="12" t="s">
        <v>334</v>
      </c>
      <c r="G1399" s="12" t="s">
        <v>334</v>
      </c>
      <c r="H1399" s="12" t="s">
        <v>334</v>
      </c>
      <c r="I1399" s="12" t="s">
        <v>334</v>
      </c>
      <c r="J1399" s="12" t="s">
        <v>334</v>
      </c>
      <c r="K1399" s="12" t="s">
        <v>334</v>
      </c>
      <c r="L1399" s="12" t="s">
        <v>334</v>
      </c>
      <c r="M1399" s="12" t="s">
        <v>334</v>
      </c>
      <c r="N1399" s="12" t="s">
        <v>334</v>
      </c>
      <c r="O1399" s="12" t="s">
        <v>334</v>
      </c>
      <c r="P1399" s="12" t="s">
        <v>334</v>
      </c>
      <c r="Q1399" s="12" t="s">
        <v>334</v>
      </c>
      <c r="R1399" s="12" t="s">
        <v>334</v>
      </c>
      <c r="S1399" s="12" t="s">
        <v>334</v>
      </c>
      <c r="T1399" s="12" t="s">
        <v>334</v>
      </c>
      <c r="U1399" s="12" t="s">
        <v>334</v>
      </c>
      <c r="V1399" s="12" t="s">
        <v>334</v>
      </c>
      <c r="W1399" s="12" t="s">
        <v>334</v>
      </c>
      <c r="X1399" s="12" t="s">
        <v>334</v>
      </c>
      <c r="Y1399" s="12" t="s">
        <v>334</v>
      </c>
      <c r="Z1399" s="12" t="s">
        <v>334</v>
      </c>
      <c r="AA1399" s="12" t="s">
        <v>334</v>
      </c>
      <c r="AB1399" s="12" t="s">
        <v>334</v>
      </c>
      <c r="AC1399" s="12" t="s">
        <v>334</v>
      </c>
      <c r="AD1399" s="12" t="s">
        <v>334</v>
      </c>
      <c r="AE1399" s="12" t="s">
        <v>334</v>
      </c>
      <c r="AF1399" s="12" t="s">
        <v>334</v>
      </c>
      <c r="AG1399" s="12" t="s">
        <v>334</v>
      </c>
      <c r="AH1399" s="12" t="s">
        <v>334</v>
      </c>
      <c r="AI1399" s="12" t="s">
        <v>334</v>
      </c>
      <c r="AJ1399" s="12" t="s">
        <v>334</v>
      </c>
      <c r="AK1399" s="12" t="s">
        <v>334</v>
      </c>
      <c r="AL1399" s="12" t="s">
        <v>334</v>
      </c>
    </row>
    <row r="1400" spans="1:38" x14ac:dyDescent="0.2">
      <c r="A1400" s="11" t="s">
        <v>331</v>
      </c>
      <c r="B1400" s="12" t="s">
        <v>334</v>
      </c>
      <c r="C1400" s="12" t="s">
        <v>334</v>
      </c>
      <c r="D1400" s="12" t="s">
        <v>334</v>
      </c>
      <c r="E1400" s="12" t="s">
        <v>334</v>
      </c>
      <c r="F1400" s="12" t="s">
        <v>334</v>
      </c>
      <c r="G1400" s="12" t="s">
        <v>334</v>
      </c>
      <c r="H1400" s="12" t="s">
        <v>334</v>
      </c>
      <c r="I1400" s="12" t="s">
        <v>334</v>
      </c>
      <c r="J1400" s="12" t="s">
        <v>334</v>
      </c>
      <c r="K1400" s="12" t="s">
        <v>334</v>
      </c>
      <c r="L1400" s="12" t="s">
        <v>334</v>
      </c>
      <c r="M1400" s="12" t="s">
        <v>334</v>
      </c>
      <c r="N1400" s="12" t="s">
        <v>334</v>
      </c>
      <c r="O1400" s="12" t="s">
        <v>334</v>
      </c>
      <c r="P1400" s="12" t="s">
        <v>334</v>
      </c>
      <c r="Q1400" s="12" t="s">
        <v>334</v>
      </c>
      <c r="R1400" s="12" t="s">
        <v>334</v>
      </c>
      <c r="S1400" s="12" t="s">
        <v>334</v>
      </c>
      <c r="T1400" s="12" t="s">
        <v>334</v>
      </c>
      <c r="U1400" s="12" t="s">
        <v>334</v>
      </c>
      <c r="V1400" s="12" t="s">
        <v>334</v>
      </c>
      <c r="W1400" s="12" t="s">
        <v>334</v>
      </c>
      <c r="X1400" s="12" t="s">
        <v>334</v>
      </c>
      <c r="Y1400" s="13">
        <v>22.8</v>
      </c>
      <c r="Z1400" s="13">
        <v>19.600000000000001</v>
      </c>
      <c r="AA1400" s="13">
        <v>22.8</v>
      </c>
      <c r="AB1400" s="13">
        <v>19.2</v>
      </c>
      <c r="AC1400" s="13">
        <v>20.2</v>
      </c>
      <c r="AD1400" s="13">
        <v>20</v>
      </c>
      <c r="AE1400" s="13">
        <v>19.600000000000001</v>
      </c>
      <c r="AF1400" s="13">
        <v>18.399999999999999</v>
      </c>
      <c r="AG1400" s="13">
        <v>21.4</v>
      </c>
      <c r="AH1400" s="13">
        <v>22.4</v>
      </c>
      <c r="AI1400" s="13">
        <v>20.6</v>
      </c>
      <c r="AJ1400" s="13">
        <v>19.5</v>
      </c>
      <c r="AK1400" s="13">
        <v>20.100000000000001</v>
      </c>
      <c r="AL1400" s="13">
        <v>17.100000000000001</v>
      </c>
    </row>
    <row r="1401" spans="1:38" x14ac:dyDescent="0.2">
      <c r="A1401" s="11" t="s">
        <v>332</v>
      </c>
      <c r="B1401" s="12" t="s">
        <v>334</v>
      </c>
      <c r="C1401" s="12" t="s">
        <v>334</v>
      </c>
      <c r="D1401" s="12" t="s">
        <v>334</v>
      </c>
      <c r="E1401" s="12" t="s">
        <v>334</v>
      </c>
      <c r="F1401" s="12" t="s">
        <v>334</v>
      </c>
      <c r="G1401" s="12" t="s">
        <v>334</v>
      </c>
      <c r="H1401" s="12" t="s">
        <v>334</v>
      </c>
      <c r="I1401" s="12" t="s">
        <v>334</v>
      </c>
      <c r="J1401" s="12" t="s">
        <v>334</v>
      </c>
      <c r="K1401" s="12" t="s">
        <v>334</v>
      </c>
      <c r="L1401" s="12" t="s">
        <v>334</v>
      </c>
      <c r="M1401" s="12" t="s">
        <v>334</v>
      </c>
      <c r="N1401" s="12" t="s">
        <v>334</v>
      </c>
      <c r="O1401" s="12" t="s">
        <v>334</v>
      </c>
      <c r="P1401" s="12" t="s">
        <v>334</v>
      </c>
      <c r="Q1401" s="12" t="s">
        <v>334</v>
      </c>
      <c r="R1401" s="12" t="s">
        <v>334</v>
      </c>
      <c r="S1401" s="12" t="s">
        <v>334</v>
      </c>
      <c r="T1401" s="12" t="s">
        <v>334</v>
      </c>
      <c r="U1401" s="12" t="s">
        <v>334</v>
      </c>
      <c r="V1401" s="12" t="s">
        <v>334</v>
      </c>
      <c r="W1401" s="12" t="s">
        <v>334</v>
      </c>
      <c r="X1401" s="12" t="s">
        <v>334</v>
      </c>
      <c r="Y1401" s="12" t="s">
        <v>334</v>
      </c>
      <c r="Z1401" s="12" t="s">
        <v>334</v>
      </c>
      <c r="AA1401" s="12" t="s">
        <v>334</v>
      </c>
      <c r="AB1401" s="12" t="s">
        <v>334</v>
      </c>
      <c r="AC1401" s="13">
        <v>23.4</v>
      </c>
      <c r="AD1401" s="12" t="s">
        <v>334</v>
      </c>
      <c r="AE1401" s="12" t="s">
        <v>334</v>
      </c>
      <c r="AF1401" s="13">
        <v>16.399999999999999</v>
      </c>
      <c r="AG1401" s="13">
        <v>18.8</v>
      </c>
      <c r="AH1401" s="13">
        <v>23</v>
      </c>
      <c r="AI1401" s="13">
        <v>22.8</v>
      </c>
      <c r="AJ1401" s="13">
        <v>22.9</v>
      </c>
      <c r="AK1401" s="13">
        <v>22.3</v>
      </c>
      <c r="AL1401" s="13">
        <v>23.1</v>
      </c>
    </row>
    <row r="1402" spans="1:38" x14ac:dyDescent="0.2">
      <c r="A1402" s="11" t="s">
        <v>333</v>
      </c>
      <c r="B1402" s="12" t="s">
        <v>334</v>
      </c>
      <c r="C1402" s="12" t="s">
        <v>334</v>
      </c>
      <c r="D1402" s="12" t="s">
        <v>334</v>
      </c>
      <c r="E1402" s="12" t="s">
        <v>334</v>
      </c>
      <c r="F1402" s="12" t="s">
        <v>334</v>
      </c>
      <c r="G1402" s="12" t="s">
        <v>334</v>
      </c>
      <c r="H1402" s="12" t="s">
        <v>334</v>
      </c>
      <c r="I1402" s="12" t="s">
        <v>334</v>
      </c>
      <c r="J1402" s="12" t="s">
        <v>334</v>
      </c>
      <c r="K1402" s="12" t="s">
        <v>334</v>
      </c>
      <c r="L1402" s="12" t="s">
        <v>334</v>
      </c>
      <c r="M1402" s="12" t="s">
        <v>334</v>
      </c>
      <c r="N1402" s="12" t="s">
        <v>334</v>
      </c>
      <c r="O1402" s="12" t="s">
        <v>334</v>
      </c>
      <c r="P1402" s="12" t="s">
        <v>334</v>
      </c>
      <c r="Q1402" s="12" t="s">
        <v>334</v>
      </c>
      <c r="R1402" s="12" t="s">
        <v>334</v>
      </c>
      <c r="S1402" s="12" t="s">
        <v>334</v>
      </c>
      <c r="T1402" s="12" t="s">
        <v>334</v>
      </c>
      <c r="U1402" s="12" t="s">
        <v>334</v>
      </c>
      <c r="V1402" s="12" t="s">
        <v>334</v>
      </c>
      <c r="W1402" s="12" t="s">
        <v>334</v>
      </c>
      <c r="X1402" s="12" t="s">
        <v>334</v>
      </c>
      <c r="Y1402" s="13">
        <v>20.9</v>
      </c>
      <c r="Z1402" s="13">
        <v>22.2</v>
      </c>
      <c r="AA1402" s="13">
        <v>23.1</v>
      </c>
      <c r="AB1402" s="13">
        <v>22.8</v>
      </c>
      <c r="AC1402" s="13">
        <v>23.2</v>
      </c>
      <c r="AD1402" s="13">
        <v>21.7</v>
      </c>
      <c r="AE1402" s="13">
        <v>21.7</v>
      </c>
      <c r="AF1402" s="13">
        <v>21.4</v>
      </c>
      <c r="AG1402" s="13">
        <v>21.1</v>
      </c>
      <c r="AH1402" s="13">
        <v>20.5</v>
      </c>
      <c r="AI1402" s="13">
        <v>20.5</v>
      </c>
      <c r="AJ1402" s="13">
        <v>20.399999999999999</v>
      </c>
      <c r="AK1402" s="13">
        <v>19.8</v>
      </c>
      <c r="AL1402" s="13">
        <v>19.399999999999999</v>
      </c>
    </row>
    <row r="1403" spans="1:38" ht="14.25" x14ac:dyDescent="0.2">
      <c r="A1403" s="9"/>
      <c r="B1403" s="9"/>
      <c r="C1403" s="9"/>
      <c r="D1403" s="9"/>
      <c r="E1403" s="9"/>
      <c r="F1403" s="9"/>
      <c r="G1403" s="9"/>
      <c r="H1403" s="9"/>
      <c r="I1403" s="9"/>
      <c r="J1403" s="9"/>
      <c r="K1403" s="9"/>
      <c r="L1403" s="9"/>
      <c r="M1403" s="9"/>
      <c r="N1403" s="9"/>
      <c r="O1403" s="9"/>
      <c r="P1403" s="9"/>
      <c r="Q1403" s="9"/>
      <c r="R1403" s="9"/>
      <c r="S1403" s="9"/>
      <c r="T1403" s="9"/>
      <c r="U1403" s="9"/>
      <c r="V1403" s="9"/>
      <c r="W1403" s="9"/>
      <c r="X1403" s="9"/>
      <c r="Y1403" s="9"/>
      <c r="Z1403" s="9"/>
      <c r="AA1403" s="9"/>
      <c r="AB1403" s="9"/>
      <c r="AC1403" s="9"/>
      <c r="AD1403" s="9"/>
      <c r="AE1403" s="9"/>
      <c r="AF1403" s="9"/>
      <c r="AG1403" s="9"/>
      <c r="AH1403" s="9"/>
      <c r="AI1403" s="9"/>
      <c r="AJ1403" s="9"/>
      <c r="AK1403" s="9"/>
      <c r="AL1403" s="9"/>
    </row>
    <row r="1404" spans="1:38" ht="14.25" x14ac:dyDescent="0.2">
      <c r="A1404" s="8" t="s">
        <v>335</v>
      </c>
      <c r="B1404" s="9"/>
      <c r="C1404" s="9"/>
      <c r="D1404" s="9"/>
      <c r="E1404" s="9"/>
      <c r="F1404" s="9"/>
      <c r="G1404" s="9"/>
      <c r="H1404" s="9"/>
      <c r="I1404" s="9"/>
      <c r="J1404" s="9"/>
      <c r="K1404" s="9"/>
      <c r="L1404" s="9"/>
      <c r="M1404" s="9"/>
      <c r="N1404" s="9"/>
      <c r="O1404" s="9"/>
      <c r="P1404" s="9"/>
      <c r="Q1404" s="9"/>
      <c r="R1404" s="9"/>
      <c r="S1404" s="9"/>
      <c r="T1404" s="9"/>
      <c r="U1404" s="9"/>
      <c r="V1404" s="9"/>
      <c r="W1404" s="9"/>
      <c r="X1404" s="9"/>
      <c r="Y1404" s="9"/>
      <c r="Z1404" s="9"/>
      <c r="AA1404" s="9"/>
      <c r="AB1404" s="9"/>
      <c r="AC1404" s="9"/>
      <c r="AD1404" s="9"/>
      <c r="AE1404" s="9"/>
      <c r="AF1404" s="9"/>
      <c r="AG1404" s="9"/>
      <c r="AH1404" s="9"/>
      <c r="AI1404" s="9"/>
      <c r="AJ1404" s="9"/>
      <c r="AK1404" s="9"/>
      <c r="AL1404" s="9"/>
    </row>
    <row r="1405" spans="1:38" ht="14.25" x14ac:dyDescent="0.2">
      <c r="A1405" s="8" t="s">
        <v>334</v>
      </c>
      <c r="B1405" s="8" t="s">
        <v>336</v>
      </c>
      <c r="C1405" s="9"/>
      <c r="D1405" s="9"/>
      <c r="E1405" s="9"/>
      <c r="F1405" s="9"/>
      <c r="G1405" s="9"/>
      <c r="H1405" s="9"/>
      <c r="I1405" s="9"/>
      <c r="J1405" s="9"/>
      <c r="K1405" s="9"/>
      <c r="L1405" s="9"/>
      <c r="M1405" s="9"/>
      <c r="N1405" s="9"/>
      <c r="O1405" s="9"/>
      <c r="P1405" s="9"/>
      <c r="Q1405" s="9"/>
      <c r="R1405" s="9"/>
      <c r="S1405" s="9"/>
      <c r="T1405" s="9"/>
      <c r="U1405" s="9"/>
      <c r="V1405" s="9"/>
      <c r="W1405" s="9"/>
      <c r="X1405" s="9"/>
      <c r="Y1405" s="9"/>
      <c r="Z1405" s="9"/>
      <c r="AA1405" s="9"/>
      <c r="AB1405" s="9"/>
      <c r="AC1405" s="9"/>
      <c r="AD1405" s="9"/>
      <c r="AE1405" s="9"/>
      <c r="AF1405" s="9"/>
      <c r="AG1405" s="9"/>
      <c r="AH1405" s="9"/>
      <c r="AI1405" s="9"/>
      <c r="AJ1405" s="9"/>
      <c r="AK1405" s="9"/>
      <c r="AL1405" s="9"/>
    </row>
    <row r="1406" spans="1:38" ht="14.25" x14ac:dyDescent="0.2">
      <c r="A1406" s="9"/>
      <c r="B1406" s="9"/>
      <c r="C1406" s="9"/>
      <c r="D1406" s="9"/>
      <c r="E1406" s="9"/>
      <c r="F1406" s="9"/>
      <c r="G1406" s="9"/>
      <c r="H1406" s="9"/>
      <c r="I1406" s="9"/>
      <c r="J1406" s="9"/>
      <c r="K1406" s="9"/>
      <c r="L1406" s="9"/>
      <c r="M1406" s="9"/>
      <c r="N1406" s="9"/>
      <c r="O1406" s="9"/>
      <c r="P1406" s="9"/>
      <c r="Q1406" s="9"/>
      <c r="R1406" s="9"/>
      <c r="S1406" s="9"/>
      <c r="T1406" s="9"/>
      <c r="U1406" s="9"/>
      <c r="V1406" s="9"/>
      <c r="W1406" s="9"/>
      <c r="X1406" s="9"/>
      <c r="Y1406" s="9"/>
      <c r="Z1406" s="9"/>
      <c r="AA1406" s="9"/>
      <c r="AB1406" s="9"/>
      <c r="AC1406" s="9"/>
      <c r="AD1406" s="9"/>
      <c r="AE1406" s="9"/>
      <c r="AF1406" s="9"/>
      <c r="AG1406" s="9"/>
      <c r="AH1406" s="9"/>
      <c r="AI1406" s="9"/>
      <c r="AJ1406" s="9"/>
      <c r="AK1406" s="9"/>
      <c r="AL1406" s="9"/>
    </row>
    <row r="1407" spans="1:38" ht="14.25" x14ac:dyDescent="0.2">
      <c r="A1407" s="8" t="s">
        <v>249</v>
      </c>
      <c r="B1407" s="8" t="s">
        <v>344</v>
      </c>
      <c r="C1407" s="9"/>
      <c r="D1407" s="9"/>
      <c r="E1407" s="9"/>
      <c r="F1407" s="9"/>
      <c r="G1407" s="9"/>
      <c r="H1407" s="9"/>
      <c r="I1407" s="9"/>
      <c r="J1407" s="9"/>
      <c r="K1407" s="9"/>
      <c r="L1407" s="9"/>
      <c r="M1407" s="9"/>
      <c r="N1407" s="9"/>
      <c r="O1407" s="9"/>
      <c r="P1407" s="9"/>
      <c r="Q1407" s="9"/>
      <c r="R1407" s="9"/>
      <c r="S1407" s="9"/>
      <c r="T1407" s="9"/>
      <c r="U1407" s="9"/>
      <c r="V1407" s="9"/>
      <c r="W1407" s="9"/>
      <c r="X1407" s="9"/>
      <c r="Y1407" s="9"/>
      <c r="Z1407" s="9"/>
      <c r="AA1407" s="9"/>
      <c r="AB1407" s="9"/>
      <c r="AC1407" s="9"/>
      <c r="AD1407" s="9"/>
      <c r="AE1407" s="9"/>
      <c r="AF1407" s="9"/>
      <c r="AG1407" s="9"/>
      <c r="AH1407" s="9"/>
      <c r="AI1407" s="9"/>
      <c r="AJ1407" s="9"/>
      <c r="AK1407" s="9"/>
      <c r="AL1407" s="9"/>
    </row>
    <row r="1408" spans="1:38" ht="14.25" x14ac:dyDescent="0.2">
      <c r="A1408" s="8" t="s">
        <v>251</v>
      </c>
      <c r="B1408" s="8" t="s">
        <v>341</v>
      </c>
      <c r="C1408" s="9"/>
      <c r="D1408" s="9"/>
      <c r="E1408" s="9"/>
      <c r="F1408" s="9"/>
      <c r="G1408" s="9"/>
      <c r="H1408" s="9"/>
      <c r="I1408" s="9"/>
      <c r="J1408" s="9"/>
      <c r="K1408" s="9"/>
      <c r="L1408" s="9"/>
      <c r="M1408" s="9"/>
      <c r="N1408" s="9"/>
      <c r="O1408" s="9"/>
      <c r="P1408" s="9"/>
      <c r="Q1408" s="9"/>
      <c r="R1408" s="9"/>
      <c r="S1408" s="9"/>
      <c r="T1408" s="9"/>
      <c r="U1408" s="9"/>
      <c r="V1408" s="9"/>
      <c r="W1408" s="9"/>
      <c r="X1408" s="9"/>
      <c r="Y1408" s="9"/>
      <c r="Z1408" s="9"/>
      <c r="AA1408" s="9"/>
      <c r="AB1408" s="9"/>
      <c r="AC1408" s="9"/>
      <c r="AD1408" s="9"/>
      <c r="AE1408" s="9"/>
      <c r="AF1408" s="9"/>
      <c r="AG1408" s="9"/>
      <c r="AH1408" s="9"/>
      <c r="AI1408" s="9"/>
      <c r="AJ1408" s="9"/>
      <c r="AK1408" s="9"/>
      <c r="AL1408" s="9"/>
    </row>
    <row r="1409" spans="1:38" ht="14.25" x14ac:dyDescent="0.2">
      <c r="A1409" s="8" t="s">
        <v>252</v>
      </c>
      <c r="B1409" s="8" t="s">
        <v>253</v>
      </c>
      <c r="C1409" s="9"/>
      <c r="D1409" s="9"/>
      <c r="E1409" s="9"/>
      <c r="F1409" s="9"/>
      <c r="G1409" s="9"/>
      <c r="H1409" s="9"/>
      <c r="I1409" s="9"/>
      <c r="J1409" s="9"/>
      <c r="K1409" s="9"/>
      <c r="L1409" s="9"/>
      <c r="M1409" s="9"/>
      <c r="N1409" s="9"/>
      <c r="O1409" s="9"/>
      <c r="P1409" s="9"/>
      <c r="Q1409" s="9"/>
      <c r="R1409" s="9"/>
      <c r="S1409" s="9"/>
      <c r="T1409" s="9"/>
      <c r="U1409" s="9"/>
      <c r="V1409" s="9"/>
      <c r="W1409" s="9"/>
      <c r="X1409" s="9"/>
      <c r="Y1409" s="9"/>
      <c r="Z1409" s="9"/>
      <c r="AA1409" s="9"/>
      <c r="AB1409" s="9"/>
      <c r="AC1409" s="9"/>
      <c r="AD1409" s="9"/>
      <c r="AE1409" s="9"/>
      <c r="AF1409" s="9"/>
      <c r="AG1409" s="9"/>
      <c r="AH1409" s="9"/>
      <c r="AI1409" s="9"/>
      <c r="AJ1409" s="9"/>
      <c r="AK1409" s="9"/>
      <c r="AL1409" s="9"/>
    </row>
    <row r="1410" spans="1:38" ht="14.25" x14ac:dyDescent="0.2">
      <c r="A1410" s="8" t="s">
        <v>254</v>
      </c>
      <c r="B1410" s="8" t="s">
        <v>339</v>
      </c>
      <c r="C1410" s="9"/>
      <c r="D1410" s="9"/>
      <c r="E1410" s="9"/>
      <c r="F1410" s="9"/>
      <c r="G1410" s="9"/>
      <c r="H1410" s="9"/>
      <c r="I1410" s="9"/>
      <c r="J1410" s="9"/>
      <c r="K1410" s="9"/>
      <c r="L1410" s="9"/>
      <c r="M1410" s="9"/>
      <c r="N1410" s="9"/>
      <c r="O1410" s="9"/>
      <c r="P1410" s="9"/>
      <c r="Q1410" s="9"/>
      <c r="R1410" s="9"/>
      <c r="S1410" s="9"/>
      <c r="T1410" s="9"/>
      <c r="U1410" s="9"/>
      <c r="V1410" s="9"/>
      <c r="W1410" s="9"/>
      <c r="X1410" s="9"/>
      <c r="Y1410" s="9"/>
      <c r="Z1410" s="9"/>
      <c r="AA1410" s="9"/>
      <c r="AB1410" s="9"/>
      <c r="AC1410" s="9"/>
      <c r="AD1410" s="9"/>
      <c r="AE1410" s="9"/>
      <c r="AF1410" s="9"/>
      <c r="AG1410" s="9"/>
      <c r="AH1410" s="9"/>
      <c r="AI1410" s="9"/>
      <c r="AJ1410" s="9"/>
      <c r="AK1410" s="9"/>
      <c r="AL1410" s="9"/>
    </row>
    <row r="1411" spans="1:38" ht="14.25" x14ac:dyDescent="0.2">
      <c r="A1411" s="8" t="s">
        <v>255</v>
      </c>
      <c r="B1411" s="8" t="s">
        <v>256</v>
      </c>
      <c r="C1411" s="9"/>
      <c r="D1411" s="9"/>
      <c r="E1411" s="9"/>
      <c r="F1411" s="9"/>
      <c r="G1411" s="9"/>
      <c r="H1411" s="9"/>
      <c r="I1411" s="9"/>
      <c r="J1411" s="9"/>
      <c r="K1411" s="9"/>
      <c r="L1411" s="9"/>
      <c r="M1411" s="9"/>
      <c r="N1411" s="9"/>
      <c r="O1411" s="9"/>
      <c r="P1411" s="9"/>
      <c r="Q1411" s="9"/>
      <c r="R1411" s="9"/>
      <c r="S1411" s="9"/>
      <c r="T1411" s="9"/>
      <c r="U1411" s="9"/>
      <c r="V1411" s="9"/>
      <c r="W1411" s="9"/>
      <c r="X1411" s="9"/>
      <c r="Y1411" s="9"/>
      <c r="Z1411" s="9"/>
      <c r="AA1411" s="9"/>
      <c r="AB1411" s="9"/>
      <c r="AC1411" s="9"/>
      <c r="AD1411" s="9"/>
      <c r="AE1411" s="9"/>
      <c r="AF1411" s="9"/>
      <c r="AG1411" s="9"/>
      <c r="AH1411" s="9"/>
      <c r="AI1411" s="9"/>
      <c r="AJ1411" s="9"/>
      <c r="AK1411" s="9"/>
      <c r="AL1411" s="9"/>
    </row>
    <row r="1412" spans="1:38" ht="14.25" x14ac:dyDescent="0.2">
      <c r="A1412" s="9"/>
      <c r="B1412" s="9"/>
      <c r="C1412" s="9"/>
      <c r="D1412" s="9"/>
      <c r="E1412" s="9"/>
      <c r="F1412" s="9"/>
      <c r="G1412" s="9"/>
      <c r="H1412" s="9"/>
      <c r="I1412" s="9"/>
      <c r="J1412" s="9"/>
      <c r="K1412" s="9"/>
      <c r="L1412" s="9"/>
      <c r="M1412" s="9"/>
      <c r="N1412" s="9"/>
      <c r="O1412" s="9"/>
      <c r="P1412" s="9"/>
      <c r="Q1412" s="9"/>
      <c r="R1412" s="9"/>
      <c r="S1412" s="9"/>
      <c r="T1412" s="9"/>
      <c r="U1412" s="9"/>
      <c r="V1412" s="9"/>
      <c r="W1412" s="9"/>
      <c r="X1412" s="9"/>
      <c r="Y1412" s="9"/>
      <c r="Z1412" s="9"/>
      <c r="AA1412" s="9"/>
      <c r="AB1412" s="9"/>
      <c r="AC1412" s="9"/>
      <c r="AD1412" s="9"/>
      <c r="AE1412" s="9"/>
      <c r="AF1412" s="9"/>
      <c r="AG1412" s="9"/>
      <c r="AH1412" s="9"/>
      <c r="AI1412" s="9"/>
      <c r="AJ1412" s="9"/>
      <c r="AK1412" s="9"/>
      <c r="AL1412" s="9"/>
    </row>
    <row r="1413" spans="1:38" x14ac:dyDescent="0.2">
      <c r="A1413" s="11" t="s">
        <v>257</v>
      </c>
      <c r="B1413" s="11" t="s">
        <v>258</v>
      </c>
      <c r="C1413" s="11" t="s">
        <v>259</v>
      </c>
      <c r="D1413" s="11" t="s">
        <v>260</v>
      </c>
      <c r="E1413" s="11" t="s">
        <v>261</v>
      </c>
      <c r="F1413" s="11" t="s">
        <v>262</v>
      </c>
      <c r="G1413" s="11" t="s">
        <v>263</v>
      </c>
      <c r="H1413" s="11" t="s">
        <v>264</v>
      </c>
      <c r="I1413" s="11" t="s">
        <v>265</v>
      </c>
      <c r="J1413" s="11" t="s">
        <v>266</v>
      </c>
      <c r="K1413" s="11" t="s">
        <v>267</v>
      </c>
      <c r="L1413" s="11" t="s">
        <v>268</v>
      </c>
      <c r="M1413" s="11" t="s">
        <v>269</v>
      </c>
      <c r="N1413" s="11" t="s">
        <v>270</v>
      </c>
      <c r="O1413" s="11" t="s">
        <v>271</v>
      </c>
      <c r="P1413" s="11" t="s">
        <v>272</v>
      </c>
      <c r="Q1413" s="11" t="s">
        <v>273</v>
      </c>
      <c r="R1413" s="11" t="s">
        <v>274</v>
      </c>
      <c r="S1413" s="11" t="s">
        <v>275</v>
      </c>
      <c r="T1413" s="11" t="s">
        <v>276</v>
      </c>
      <c r="U1413" s="11" t="s">
        <v>277</v>
      </c>
      <c r="V1413" s="11" t="s">
        <v>278</v>
      </c>
      <c r="W1413" s="11" t="s">
        <v>279</v>
      </c>
      <c r="X1413" s="11" t="s">
        <v>280</v>
      </c>
      <c r="Y1413" s="11" t="s">
        <v>281</v>
      </c>
      <c r="Z1413" s="11" t="s">
        <v>282</v>
      </c>
      <c r="AA1413" s="11" t="s">
        <v>283</v>
      </c>
      <c r="AB1413" s="11" t="s">
        <v>284</v>
      </c>
      <c r="AC1413" s="11" t="s">
        <v>285</v>
      </c>
      <c r="AD1413" s="11" t="s">
        <v>286</v>
      </c>
      <c r="AE1413" s="11" t="s">
        <v>287</v>
      </c>
      <c r="AF1413" s="11" t="s">
        <v>288</v>
      </c>
      <c r="AG1413" s="11" t="s">
        <v>289</v>
      </c>
      <c r="AH1413" s="11" t="s">
        <v>290</v>
      </c>
      <c r="AI1413" s="11" t="s">
        <v>291</v>
      </c>
      <c r="AJ1413" s="11" t="s">
        <v>292</v>
      </c>
      <c r="AK1413" s="11" t="s">
        <v>293</v>
      </c>
      <c r="AL1413" s="11" t="s">
        <v>294</v>
      </c>
    </row>
    <row r="1414" spans="1:38" x14ac:dyDescent="0.2">
      <c r="A1414" s="11" t="s">
        <v>295</v>
      </c>
      <c r="B1414" s="12" t="s">
        <v>334</v>
      </c>
      <c r="C1414" s="12" t="s">
        <v>334</v>
      </c>
      <c r="D1414" s="12" t="s">
        <v>334</v>
      </c>
      <c r="E1414" s="12" t="s">
        <v>334</v>
      </c>
      <c r="F1414" s="12" t="s">
        <v>334</v>
      </c>
      <c r="G1414" s="12" t="s">
        <v>334</v>
      </c>
      <c r="H1414" s="12" t="s">
        <v>334</v>
      </c>
      <c r="I1414" s="12" t="s">
        <v>334</v>
      </c>
      <c r="J1414" s="12" t="s">
        <v>334</v>
      </c>
      <c r="K1414" s="12" t="s">
        <v>334</v>
      </c>
      <c r="L1414" s="12" t="s">
        <v>334</v>
      </c>
      <c r="M1414" s="12" t="s">
        <v>334</v>
      </c>
      <c r="N1414" s="12" t="s">
        <v>334</v>
      </c>
      <c r="O1414" s="12" t="s">
        <v>334</v>
      </c>
      <c r="P1414" s="12" t="s">
        <v>334</v>
      </c>
      <c r="Q1414" s="12" t="s">
        <v>334</v>
      </c>
      <c r="R1414" s="12" t="s">
        <v>334</v>
      </c>
      <c r="S1414" s="12" t="s">
        <v>334</v>
      </c>
      <c r="T1414" s="12" t="s">
        <v>334</v>
      </c>
      <c r="U1414" s="13">
        <v>20.8</v>
      </c>
      <c r="V1414" s="13">
        <v>20.9</v>
      </c>
      <c r="W1414" s="13">
        <v>20</v>
      </c>
      <c r="X1414" s="13">
        <v>19.899999999999999</v>
      </c>
      <c r="Y1414" s="13">
        <v>20.3</v>
      </c>
      <c r="Z1414" s="13">
        <v>20.3</v>
      </c>
      <c r="AA1414" s="13">
        <v>20.399999999999999</v>
      </c>
      <c r="AB1414" s="13">
        <v>20.3</v>
      </c>
      <c r="AC1414" s="13">
        <v>20.399999999999999</v>
      </c>
      <c r="AD1414" s="13">
        <v>20.6</v>
      </c>
      <c r="AE1414" s="13">
        <v>20.399999999999999</v>
      </c>
      <c r="AF1414" s="13">
        <v>20.2</v>
      </c>
      <c r="AG1414" s="13">
        <v>20.399999999999999</v>
      </c>
      <c r="AH1414" s="13">
        <v>20.100000000000001</v>
      </c>
      <c r="AI1414" s="13">
        <v>20.2</v>
      </c>
      <c r="AJ1414" s="13">
        <v>20.399999999999999</v>
      </c>
      <c r="AK1414" s="13">
        <v>20.399999999999999</v>
      </c>
      <c r="AL1414" s="13">
        <v>20.6</v>
      </c>
    </row>
    <row r="1415" spans="1:38" x14ac:dyDescent="0.2">
      <c r="A1415" s="11" t="s">
        <v>296</v>
      </c>
      <c r="B1415" s="12" t="s">
        <v>334</v>
      </c>
      <c r="C1415" s="12" t="s">
        <v>334</v>
      </c>
      <c r="D1415" s="12" t="s">
        <v>334</v>
      </c>
      <c r="E1415" s="12" t="s">
        <v>334</v>
      </c>
      <c r="F1415" s="12" t="s">
        <v>334</v>
      </c>
      <c r="G1415" s="12" t="s">
        <v>334</v>
      </c>
      <c r="H1415" s="12" t="s">
        <v>334</v>
      </c>
      <c r="I1415" s="12" t="s">
        <v>334</v>
      </c>
      <c r="J1415" s="12" t="s">
        <v>334</v>
      </c>
      <c r="K1415" s="12" t="s">
        <v>334</v>
      </c>
      <c r="L1415" s="12" t="s">
        <v>334</v>
      </c>
      <c r="M1415" s="12" t="s">
        <v>334</v>
      </c>
      <c r="N1415" s="12" t="s">
        <v>334</v>
      </c>
      <c r="O1415" s="12" t="s">
        <v>334</v>
      </c>
      <c r="P1415" s="12" t="s">
        <v>334</v>
      </c>
      <c r="Q1415" s="12" t="s">
        <v>334</v>
      </c>
      <c r="R1415" s="12" t="s">
        <v>334</v>
      </c>
      <c r="S1415" s="12" t="s">
        <v>334</v>
      </c>
      <c r="T1415" s="12" t="s">
        <v>334</v>
      </c>
      <c r="U1415" s="13">
        <v>20.3</v>
      </c>
      <c r="V1415" s="13">
        <v>20.3</v>
      </c>
      <c r="W1415" s="13">
        <v>19.7</v>
      </c>
      <c r="X1415" s="13">
        <v>19.600000000000001</v>
      </c>
      <c r="Y1415" s="13">
        <v>19.899999999999999</v>
      </c>
      <c r="Z1415" s="13">
        <v>19.899999999999999</v>
      </c>
      <c r="AA1415" s="13">
        <v>19.899999999999999</v>
      </c>
      <c r="AB1415" s="13">
        <v>20</v>
      </c>
      <c r="AC1415" s="13">
        <v>20</v>
      </c>
      <c r="AD1415" s="13">
        <v>20.2</v>
      </c>
      <c r="AE1415" s="13">
        <v>20.2</v>
      </c>
      <c r="AF1415" s="13">
        <v>20</v>
      </c>
      <c r="AG1415" s="13">
        <v>20.3</v>
      </c>
      <c r="AH1415" s="13">
        <v>20</v>
      </c>
      <c r="AI1415" s="13">
        <v>20.100000000000001</v>
      </c>
      <c r="AJ1415" s="13">
        <v>20.2</v>
      </c>
      <c r="AK1415" s="13">
        <v>20.2</v>
      </c>
      <c r="AL1415" s="13">
        <v>20.399999999999999</v>
      </c>
    </row>
    <row r="1416" spans="1:38" x14ac:dyDescent="0.2">
      <c r="A1416" s="11" t="s">
        <v>297</v>
      </c>
      <c r="B1416" s="12" t="s">
        <v>334</v>
      </c>
      <c r="C1416" s="12" t="s">
        <v>334</v>
      </c>
      <c r="D1416" s="12" t="s">
        <v>334</v>
      </c>
      <c r="E1416" s="12" t="s">
        <v>334</v>
      </c>
      <c r="F1416" s="12" t="s">
        <v>334</v>
      </c>
      <c r="G1416" s="12" t="s">
        <v>334</v>
      </c>
      <c r="H1416" s="12" t="s">
        <v>334</v>
      </c>
      <c r="I1416" s="12" t="s">
        <v>334</v>
      </c>
      <c r="J1416" s="12" t="s">
        <v>334</v>
      </c>
      <c r="K1416" s="12" t="s">
        <v>334</v>
      </c>
      <c r="L1416" s="12" t="s">
        <v>334</v>
      </c>
      <c r="M1416" s="12" t="s">
        <v>334</v>
      </c>
      <c r="N1416" s="13">
        <v>20</v>
      </c>
      <c r="O1416" s="13">
        <v>20</v>
      </c>
      <c r="P1416" s="13">
        <v>19.899999999999999</v>
      </c>
      <c r="Q1416" s="13">
        <v>19.899999999999999</v>
      </c>
      <c r="R1416" s="13">
        <v>20.100000000000001</v>
      </c>
      <c r="S1416" s="13">
        <v>20.3</v>
      </c>
      <c r="T1416" s="13">
        <v>20.399999999999999</v>
      </c>
      <c r="U1416" s="13">
        <v>20</v>
      </c>
      <c r="V1416" s="13">
        <v>20.3</v>
      </c>
      <c r="W1416" s="13">
        <v>19.7</v>
      </c>
      <c r="X1416" s="13">
        <v>19.600000000000001</v>
      </c>
      <c r="Y1416" s="13">
        <v>19.8</v>
      </c>
      <c r="Z1416" s="13">
        <v>19.8</v>
      </c>
      <c r="AA1416" s="13">
        <v>19.8</v>
      </c>
      <c r="AB1416" s="13">
        <v>19.899999999999999</v>
      </c>
      <c r="AC1416" s="13">
        <v>19.899999999999999</v>
      </c>
      <c r="AD1416" s="13">
        <v>20.2</v>
      </c>
      <c r="AE1416" s="13">
        <v>20.100000000000001</v>
      </c>
      <c r="AF1416" s="13">
        <v>19.899999999999999</v>
      </c>
      <c r="AG1416" s="13">
        <v>20.3</v>
      </c>
      <c r="AH1416" s="13">
        <v>20</v>
      </c>
      <c r="AI1416" s="13">
        <v>20.100000000000001</v>
      </c>
      <c r="AJ1416" s="13">
        <v>20.2</v>
      </c>
      <c r="AK1416" s="13">
        <v>20.100000000000001</v>
      </c>
      <c r="AL1416" s="13">
        <v>20.399999999999999</v>
      </c>
    </row>
    <row r="1417" spans="1:38" x14ac:dyDescent="0.2">
      <c r="A1417" s="11" t="s">
        <v>298</v>
      </c>
      <c r="B1417" s="12" t="s">
        <v>334</v>
      </c>
      <c r="C1417" s="12" t="s">
        <v>334</v>
      </c>
      <c r="D1417" s="12" t="s">
        <v>334</v>
      </c>
      <c r="E1417" s="12" t="s">
        <v>334</v>
      </c>
      <c r="F1417" s="12" t="s">
        <v>334</v>
      </c>
      <c r="G1417" s="12" t="s">
        <v>334</v>
      </c>
      <c r="H1417" s="12" t="s">
        <v>334</v>
      </c>
      <c r="I1417" s="12" t="s">
        <v>334</v>
      </c>
      <c r="J1417" s="12" t="s">
        <v>334</v>
      </c>
      <c r="K1417" s="12" t="s">
        <v>334</v>
      </c>
      <c r="L1417" s="12" t="s">
        <v>334</v>
      </c>
      <c r="M1417" s="12" t="s">
        <v>334</v>
      </c>
      <c r="N1417" s="12" t="s">
        <v>334</v>
      </c>
      <c r="O1417" s="12" t="s">
        <v>334</v>
      </c>
      <c r="P1417" s="12" t="s">
        <v>334</v>
      </c>
      <c r="Q1417" s="12" t="s">
        <v>334</v>
      </c>
      <c r="R1417" s="12" t="s">
        <v>334</v>
      </c>
      <c r="S1417" s="13">
        <v>21.3</v>
      </c>
      <c r="T1417" s="13">
        <v>21.2</v>
      </c>
      <c r="U1417" s="13">
        <v>20.9</v>
      </c>
      <c r="V1417" s="13">
        <v>21.4</v>
      </c>
      <c r="W1417" s="13">
        <v>20.2</v>
      </c>
      <c r="X1417" s="13">
        <v>20</v>
      </c>
      <c r="Y1417" s="13">
        <v>20.399999999999999</v>
      </c>
      <c r="Z1417" s="13">
        <v>20.399999999999999</v>
      </c>
      <c r="AA1417" s="13">
        <v>20.5</v>
      </c>
      <c r="AB1417" s="13">
        <v>20.5</v>
      </c>
      <c r="AC1417" s="13">
        <v>20.5</v>
      </c>
      <c r="AD1417" s="13">
        <v>20.7</v>
      </c>
      <c r="AE1417" s="13">
        <v>20.5</v>
      </c>
      <c r="AF1417" s="13">
        <v>20.3</v>
      </c>
      <c r="AG1417" s="13">
        <v>20.6</v>
      </c>
      <c r="AH1417" s="13">
        <v>20.2</v>
      </c>
      <c r="AI1417" s="13">
        <v>20.3</v>
      </c>
      <c r="AJ1417" s="13">
        <v>20.5</v>
      </c>
      <c r="AK1417" s="13">
        <v>20.6</v>
      </c>
      <c r="AL1417" s="13">
        <v>20.9</v>
      </c>
    </row>
    <row r="1418" spans="1:38" x14ac:dyDescent="0.2">
      <c r="A1418" s="11" t="s">
        <v>299</v>
      </c>
      <c r="B1418" s="12" t="s">
        <v>334</v>
      </c>
      <c r="C1418" s="12" t="s">
        <v>334</v>
      </c>
      <c r="D1418" s="12" t="s">
        <v>334</v>
      </c>
      <c r="E1418" s="12" t="s">
        <v>334</v>
      </c>
      <c r="F1418" s="12" t="s">
        <v>334</v>
      </c>
      <c r="G1418" s="12" t="s">
        <v>334</v>
      </c>
      <c r="H1418" s="12" t="s">
        <v>334</v>
      </c>
      <c r="I1418" s="12" t="s">
        <v>334</v>
      </c>
      <c r="J1418" s="12" t="s">
        <v>334</v>
      </c>
      <c r="K1418" s="12" t="s">
        <v>334</v>
      </c>
      <c r="L1418" s="13">
        <v>21.5</v>
      </c>
      <c r="M1418" s="13">
        <v>22.7</v>
      </c>
      <c r="N1418" s="13">
        <v>22.7</v>
      </c>
      <c r="O1418" s="13">
        <v>19.5</v>
      </c>
      <c r="P1418" s="13">
        <v>21.6</v>
      </c>
      <c r="Q1418" s="13">
        <v>22.5</v>
      </c>
      <c r="R1418" s="13">
        <v>24.2</v>
      </c>
      <c r="S1418" s="13">
        <v>24.7</v>
      </c>
      <c r="T1418" s="13">
        <v>26.2</v>
      </c>
      <c r="U1418" s="13">
        <v>24.5</v>
      </c>
      <c r="V1418" s="13">
        <v>22.1</v>
      </c>
      <c r="W1418" s="13">
        <v>26.1</v>
      </c>
      <c r="X1418" s="13">
        <v>25.3</v>
      </c>
      <c r="Y1418" s="13">
        <v>23.9</v>
      </c>
      <c r="Z1418" s="13">
        <v>24.8</v>
      </c>
      <c r="AA1418" s="13">
        <v>27.1</v>
      </c>
      <c r="AB1418" s="13">
        <v>26.2</v>
      </c>
      <c r="AC1418" s="13">
        <v>25.5</v>
      </c>
      <c r="AD1418" s="13">
        <v>25.3</v>
      </c>
      <c r="AE1418" s="13">
        <v>25.8</v>
      </c>
      <c r="AF1418" s="13">
        <v>26.1</v>
      </c>
      <c r="AG1418" s="13">
        <v>25.1</v>
      </c>
      <c r="AH1418" s="13">
        <v>25.5</v>
      </c>
      <c r="AI1418" s="13">
        <v>26.1</v>
      </c>
      <c r="AJ1418" s="13">
        <v>28</v>
      </c>
      <c r="AK1418" s="13">
        <v>27</v>
      </c>
      <c r="AL1418" s="13">
        <v>28.3</v>
      </c>
    </row>
    <row r="1419" spans="1:38" x14ac:dyDescent="0.2">
      <c r="A1419" s="11" t="s">
        <v>300</v>
      </c>
      <c r="B1419" s="12" t="s">
        <v>334</v>
      </c>
      <c r="C1419" s="12" t="s">
        <v>334</v>
      </c>
      <c r="D1419" s="12" t="s">
        <v>334</v>
      </c>
      <c r="E1419" s="12" t="s">
        <v>334</v>
      </c>
      <c r="F1419" s="12" t="s">
        <v>334</v>
      </c>
      <c r="G1419" s="12" t="s">
        <v>334</v>
      </c>
      <c r="H1419" s="12" t="s">
        <v>334</v>
      </c>
      <c r="I1419" s="12" t="s">
        <v>334</v>
      </c>
      <c r="J1419" s="12" t="s">
        <v>334</v>
      </c>
      <c r="K1419" s="12" t="s">
        <v>334</v>
      </c>
      <c r="L1419" s="12" t="s">
        <v>334</v>
      </c>
      <c r="M1419" s="12" t="s">
        <v>334</v>
      </c>
      <c r="N1419" s="12" t="s">
        <v>334</v>
      </c>
      <c r="O1419" s="12" t="s">
        <v>334</v>
      </c>
      <c r="P1419" s="12" t="s">
        <v>334</v>
      </c>
      <c r="Q1419" s="12" t="s">
        <v>334</v>
      </c>
      <c r="R1419" s="12" t="s">
        <v>334</v>
      </c>
      <c r="S1419" s="12" t="s">
        <v>334</v>
      </c>
      <c r="T1419" s="12" t="s">
        <v>334</v>
      </c>
      <c r="U1419" s="12" t="s">
        <v>334</v>
      </c>
      <c r="V1419" s="12" t="s">
        <v>334</v>
      </c>
      <c r="W1419" s="12" t="s">
        <v>334</v>
      </c>
      <c r="X1419" s="12" t="s">
        <v>334</v>
      </c>
      <c r="Y1419" s="12" t="s">
        <v>334</v>
      </c>
      <c r="Z1419" s="12" t="s">
        <v>334</v>
      </c>
      <c r="AA1419" s="12" t="s">
        <v>334</v>
      </c>
      <c r="AB1419" s="12" t="s">
        <v>334</v>
      </c>
      <c r="AC1419" s="12" t="s">
        <v>334</v>
      </c>
      <c r="AD1419" s="12" t="s">
        <v>334</v>
      </c>
      <c r="AE1419" s="12" t="s">
        <v>334</v>
      </c>
      <c r="AF1419" s="12" t="s">
        <v>334</v>
      </c>
      <c r="AG1419" s="12" t="s">
        <v>334</v>
      </c>
      <c r="AH1419" s="12" t="s">
        <v>334</v>
      </c>
      <c r="AI1419" s="12" t="s">
        <v>334</v>
      </c>
      <c r="AJ1419" s="12" t="s">
        <v>334</v>
      </c>
      <c r="AK1419" s="12" t="s">
        <v>334</v>
      </c>
      <c r="AL1419" s="12" t="s">
        <v>334</v>
      </c>
    </row>
    <row r="1420" spans="1:38" x14ac:dyDescent="0.2">
      <c r="A1420" s="11" t="s">
        <v>301</v>
      </c>
      <c r="B1420" s="12" t="s">
        <v>334</v>
      </c>
      <c r="C1420" s="12" t="s">
        <v>334</v>
      </c>
      <c r="D1420" s="12" t="s">
        <v>334</v>
      </c>
      <c r="E1420" s="12" t="s">
        <v>334</v>
      </c>
      <c r="F1420" s="12" t="s">
        <v>334</v>
      </c>
      <c r="G1420" s="12" t="s">
        <v>334</v>
      </c>
      <c r="H1420" s="12" t="s">
        <v>334</v>
      </c>
      <c r="I1420" s="12" t="s">
        <v>334</v>
      </c>
      <c r="J1420" s="12" t="s">
        <v>334</v>
      </c>
      <c r="K1420" s="12" t="s">
        <v>334</v>
      </c>
      <c r="L1420" s="12" t="s">
        <v>334</v>
      </c>
      <c r="M1420" s="12" t="s">
        <v>334</v>
      </c>
      <c r="N1420" s="12" t="s">
        <v>334</v>
      </c>
      <c r="O1420" s="12" t="s">
        <v>334</v>
      </c>
      <c r="P1420" s="13">
        <v>23.7</v>
      </c>
      <c r="Q1420" s="13">
        <v>20.399999999999999</v>
      </c>
      <c r="R1420" s="13">
        <v>20.3</v>
      </c>
      <c r="S1420" s="13">
        <v>20.5</v>
      </c>
      <c r="T1420" s="13">
        <v>19.2</v>
      </c>
      <c r="U1420" s="13">
        <v>21.4</v>
      </c>
      <c r="V1420" s="13">
        <v>20.100000000000001</v>
      </c>
      <c r="W1420" s="13">
        <v>18.5</v>
      </c>
      <c r="X1420" s="13">
        <v>20.2</v>
      </c>
      <c r="Y1420" s="13">
        <v>21.3</v>
      </c>
      <c r="Z1420" s="13">
        <v>21.3</v>
      </c>
      <c r="AA1420" s="13">
        <v>20.399999999999999</v>
      </c>
      <c r="AB1420" s="13">
        <v>19</v>
      </c>
      <c r="AC1420" s="13">
        <v>19.399999999999999</v>
      </c>
      <c r="AD1420" s="13">
        <v>20.3</v>
      </c>
      <c r="AE1420" s="13">
        <v>19.2</v>
      </c>
      <c r="AF1420" s="13">
        <v>20.7</v>
      </c>
      <c r="AG1420" s="13">
        <v>20.2</v>
      </c>
      <c r="AH1420" s="13">
        <v>19.8</v>
      </c>
      <c r="AI1420" s="13">
        <v>17.899999999999999</v>
      </c>
      <c r="AJ1420" s="13">
        <v>19.899999999999999</v>
      </c>
      <c r="AK1420" s="13">
        <v>20.100000000000001</v>
      </c>
      <c r="AL1420" s="13">
        <v>17.899999999999999</v>
      </c>
    </row>
    <row r="1421" spans="1:38" x14ac:dyDescent="0.2">
      <c r="A1421" s="11" t="s">
        <v>302</v>
      </c>
      <c r="B1421" s="12" t="s">
        <v>334</v>
      </c>
      <c r="C1421" s="12" t="s">
        <v>334</v>
      </c>
      <c r="D1421" s="12" t="s">
        <v>334</v>
      </c>
      <c r="E1421" s="12" t="s">
        <v>334</v>
      </c>
      <c r="F1421" s="12" t="s">
        <v>334</v>
      </c>
      <c r="G1421" s="12" t="s">
        <v>334</v>
      </c>
      <c r="H1421" s="12" t="s">
        <v>334</v>
      </c>
      <c r="I1421" s="12" t="s">
        <v>334</v>
      </c>
      <c r="J1421" s="12" t="s">
        <v>334</v>
      </c>
      <c r="K1421" s="13">
        <v>11.6</v>
      </c>
      <c r="L1421" s="13">
        <v>12.9</v>
      </c>
      <c r="M1421" s="13">
        <v>18.899999999999999</v>
      </c>
      <c r="N1421" s="13">
        <v>14.3</v>
      </c>
      <c r="O1421" s="13">
        <v>15</v>
      </c>
      <c r="P1421" s="13">
        <v>15.9</v>
      </c>
      <c r="Q1421" s="13">
        <v>15.1</v>
      </c>
      <c r="R1421" s="13">
        <v>12.2</v>
      </c>
      <c r="S1421" s="13">
        <v>14.6</v>
      </c>
      <c r="T1421" s="13">
        <v>16.899999999999999</v>
      </c>
      <c r="U1421" s="13">
        <v>13.6</v>
      </c>
      <c r="V1421" s="13">
        <v>14.4</v>
      </c>
      <c r="W1421" s="13">
        <v>16.600000000000001</v>
      </c>
      <c r="X1421" s="13">
        <v>16</v>
      </c>
      <c r="Y1421" s="13">
        <v>16.2</v>
      </c>
      <c r="Z1421" s="13">
        <v>17.2</v>
      </c>
      <c r="AA1421" s="13">
        <v>17.399999999999999</v>
      </c>
      <c r="AB1421" s="13">
        <v>16.8</v>
      </c>
      <c r="AC1421" s="13">
        <v>17.7</v>
      </c>
      <c r="AD1421" s="13">
        <v>15</v>
      </c>
      <c r="AE1421" s="13">
        <v>14.7</v>
      </c>
      <c r="AF1421" s="13">
        <v>15</v>
      </c>
      <c r="AG1421" s="13">
        <v>15.2</v>
      </c>
      <c r="AH1421" s="13">
        <v>15.2</v>
      </c>
      <c r="AI1421" s="13">
        <v>16.100000000000001</v>
      </c>
      <c r="AJ1421" s="13">
        <v>15.4</v>
      </c>
      <c r="AK1421" s="13">
        <v>15</v>
      </c>
      <c r="AL1421" s="13">
        <v>15.4</v>
      </c>
    </row>
    <row r="1422" spans="1:38" x14ac:dyDescent="0.2">
      <c r="A1422" s="11" t="s">
        <v>303</v>
      </c>
      <c r="B1422" s="12" t="s">
        <v>334</v>
      </c>
      <c r="C1422" s="12" t="s">
        <v>334</v>
      </c>
      <c r="D1422" s="12" t="s">
        <v>334</v>
      </c>
      <c r="E1422" s="12" t="s">
        <v>334</v>
      </c>
      <c r="F1422" s="12" t="s">
        <v>334</v>
      </c>
      <c r="G1422" s="12" t="s">
        <v>334</v>
      </c>
      <c r="H1422" s="12" t="s">
        <v>334</v>
      </c>
      <c r="I1422" s="12" t="s">
        <v>334</v>
      </c>
      <c r="J1422" s="12" t="s">
        <v>334</v>
      </c>
      <c r="K1422" s="13">
        <v>17</v>
      </c>
      <c r="L1422" s="13">
        <v>19</v>
      </c>
      <c r="M1422" s="13">
        <v>18.3</v>
      </c>
      <c r="N1422" s="13">
        <v>18.7</v>
      </c>
      <c r="O1422" s="13">
        <v>17.399999999999999</v>
      </c>
      <c r="P1422" s="13">
        <v>17.2</v>
      </c>
      <c r="Q1422" s="13">
        <v>16.600000000000001</v>
      </c>
      <c r="R1422" s="13">
        <v>17.2</v>
      </c>
      <c r="S1422" s="13">
        <v>17.899999999999999</v>
      </c>
      <c r="T1422" s="13">
        <v>17.600000000000001</v>
      </c>
      <c r="U1422" s="13">
        <v>17.8</v>
      </c>
      <c r="V1422" s="13">
        <v>17.899999999999999</v>
      </c>
      <c r="W1422" s="13">
        <v>17.100000000000001</v>
      </c>
      <c r="X1422" s="13">
        <v>17.7</v>
      </c>
      <c r="Y1422" s="13">
        <v>18.899999999999999</v>
      </c>
      <c r="Z1422" s="13">
        <v>18.600000000000001</v>
      </c>
      <c r="AA1422" s="13">
        <v>18.7</v>
      </c>
      <c r="AB1422" s="13">
        <v>19.100000000000001</v>
      </c>
      <c r="AC1422" s="13">
        <v>19.600000000000001</v>
      </c>
      <c r="AD1422" s="13">
        <v>18.600000000000001</v>
      </c>
      <c r="AE1422" s="13">
        <v>18.5</v>
      </c>
      <c r="AF1422" s="13">
        <v>18.5</v>
      </c>
      <c r="AG1422" s="13">
        <v>18.600000000000001</v>
      </c>
      <c r="AH1422" s="13">
        <v>18.899999999999999</v>
      </c>
      <c r="AI1422" s="13">
        <v>18.8</v>
      </c>
      <c r="AJ1422" s="13">
        <v>18.8</v>
      </c>
      <c r="AK1422" s="13">
        <v>18.8</v>
      </c>
      <c r="AL1422" s="13">
        <v>19</v>
      </c>
    </row>
    <row r="1423" spans="1:38" x14ac:dyDescent="0.2">
      <c r="A1423" s="11" t="s">
        <v>304</v>
      </c>
      <c r="B1423" s="12" t="s">
        <v>334</v>
      </c>
      <c r="C1423" s="12" t="s">
        <v>334</v>
      </c>
      <c r="D1423" s="12" t="s">
        <v>334</v>
      </c>
      <c r="E1423" s="12" t="s">
        <v>334</v>
      </c>
      <c r="F1423" s="12" t="s">
        <v>334</v>
      </c>
      <c r="G1423" s="12" t="s">
        <v>334</v>
      </c>
      <c r="H1423" s="12" t="s">
        <v>334</v>
      </c>
      <c r="I1423" s="12" t="s">
        <v>334</v>
      </c>
      <c r="J1423" s="12" t="s">
        <v>334</v>
      </c>
      <c r="K1423" s="12" t="s">
        <v>334</v>
      </c>
      <c r="L1423" s="12" t="s">
        <v>334</v>
      </c>
      <c r="M1423" s="12" t="s">
        <v>334</v>
      </c>
      <c r="N1423" s="12" t="s">
        <v>334</v>
      </c>
      <c r="O1423" s="12" t="s">
        <v>334</v>
      </c>
      <c r="P1423" s="13">
        <v>23.4</v>
      </c>
      <c r="Q1423" s="12" t="s">
        <v>334</v>
      </c>
      <c r="R1423" s="12" t="s">
        <v>334</v>
      </c>
      <c r="S1423" s="12" t="s">
        <v>334</v>
      </c>
      <c r="T1423" s="12" t="s">
        <v>334</v>
      </c>
      <c r="U1423" s="12" t="s">
        <v>334</v>
      </c>
      <c r="V1423" s="12" t="s">
        <v>334</v>
      </c>
      <c r="W1423" s="12" t="s">
        <v>334</v>
      </c>
      <c r="X1423" s="12" t="s">
        <v>334</v>
      </c>
      <c r="Y1423" s="12" t="s">
        <v>334</v>
      </c>
      <c r="Z1423" s="13">
        <v>18.399999999999999</v>
      </c>
      <c r="AA1423" s="12" t="s">
        <v>334</v>
      </c>
      <c r="AB1423" s="13">
        <v>21.2</v>
      </c>
      <c r="AC1423" s="13">
        <v>18.600000000000001</v>
      </c>
      <c r="AD1423" s="13">
        <v>21</v>
      </c>
      <c r="AE1423" s="13">
        <v>22</v>
      </c>
      <c r="AF1423" s="13">
        <v>19.899999999999999</v>
      </c>
      <c r="AG1423" s="13">
        <v>18.399999999999999</v>
      </c>
      <c r="AH1423" s="13">
        <v>14.6</v>
      </c>
      <c r="AI1423" s="13">
        <v>17.7</v>
      </c>
      <c r="AJ1423" s="13">
        <v>21.6</v>
      </c>
      <c r="AK1423" s="13">
        <v>19.399999999999999</v>
      </c>
      <c r="AL1423" s="13">
        <v>17.899999999999999</v>
      </c>
    </row>
    <row r="1424" spans="1:38" x14ac:dyDescent="0.2">
      <c r="A1424" s="11" t="s">
        <v>305</v>
      </c>
      <c r="B1424" s="12" t="s">
        <v>334</v>
      </c>
      <c r="C1424" s="12" t="s">
        <v>334</v>
      </c>
      <c r="D1424" s="12" t="s">
        <v>334</v>
      </c>
      <c r="E1424" s="12" t="s">
        <v>334</v>
      </c>
      <c r="F1424" s="12" t="s">
        <v>334</v>
      </c>
      <c r="G1424" s="12" t="s">
        <v>334</v>
      </c>
      <c r="H1424" s="12" t="s">
        <v>334</v>
      </c>
      <c r="I1424" s="12" t="s">
        <v>334</v>
      </c>
      <c r="J1424" s="12" t="s">
        <v>334</v>
      </c>
      <c r="K1424" s="12" t="s">
        <v>334</v>
      </c>
      <c r="L1424" s="12" t="s">
        <v>334</v>
      </c>
      <c r="M1424" s="12" t="s">
        <v>334</v>
      </c>
      <c r="N1424" s="12" t="s">
        <v>334</v>
      </c>
      <c r="O1424" s="12" t="s">
        <v>334</v>
      </c>
      <c r="P1424" s="12" t="s">
        <v>334</v>
      </c>
      <c r="Q1424" s="12" t="s">
        <v>334</v>
      </c>
      <c r="R1424" s="12" t="s">
        <v>334</v>
      </c>
      <c r="S1424" s="12" t="s">
        <v>334</v>
      </c>
      <c r="T1424" s="12" t="s">
        <v>334</v>
      </c>
      <c r="U1424" s="12" t="s">
        <v>334</v>
      </c>
      <c r="V1424" s="13">
        <v>19</v>
      </c>
      <c r="W1424" s="12" t="s">
        <v>334</v>
      </c>
      <c r="X1424" s="12" t="s">
        <v>334</v>
      </c>
      <c r="Y1424" s="13">
        <v>18.399999999999999</v>
      </c>
      <c r="Z1424" s="13">
        <v>19.899999999999999</v>
      </c>
      <c r="AA1424" s="13">
        <v>19.2</v>
      </c>
      <c r="AB1424" s="13">
        <v>19.8</v>
      </c>
      <c r="AC1424" s="13">
        <v>18.899999999999999</v>
      </c>
      <c r="AD1424" s="13">
        <v>19</v>
      </c>
      <c r="AE1424" s="13">
        <v>20.8</v>
      </c>
      <c r="AF1424" s="13">
        <v>20.5</v>
      </c>
      <c r="AG1424" s="13">
        <v>20.5</v>
      </c>
      <c r="AH1424" s="13">
        <v>19.899999999999999</v>
      </c>
      <c r="AI1424" s="13">
        <v>20</v>
      </c>
      <c r="AJ1424" s="13">
        <v>19.399999999999999</v>
      </c>
      <c r="AK1424" s="13">
        <v>18.5</v>
      </c>
      <c r="AL1424" s="13">
        <v>18.899999999999999</v>
      </c>
    </row>
    <row r="1425" spans="1:38" x14ac:dyDescent="0.2">
      <c r="A1425" s="11" t="s">
        <v>306</v>
      </c>
      <c r="B1425" s="12" t="s">
        <v>334</v>
      </c>
      <c r="C1425" s="12" t="s">
        <v>334</v>
      </c>
      <c r="D1425" s="12" t="s">
        <v>334</v>
      </c>
      <c r="E1425" s="12" t="s">
        <v>334</v>
      </c>
      <c r="F1425" s="12" t="s">
        <v>334</v>
      </c>
      <c r="G1425" s="12" t="s">
        <v>334</v>
      </c>
      <c r="H1425" s="12" t="s">
        <v>334</v>
      </c>
      <c r="I1425" s="12" t="s">
        <v>334</v>
      </c>
      <c r="J1425" s="12" t="s">
        <v>334</v>
      </c>
      <c r="K1425" s="13">
        <v>22.4</v>
      </c>
      <c r="L1425" s="13">
        <v>21.1</v>
      </c>
      <c r="M1425" s="13">
        <v>19.600000000000001</v>
      </c>
      <c r="N1425" s="13">
        <v>20.6</v>
      </c>
      <c r="O1425" s="13">
        <v>24.6</v>
      </c>
      <c r="P1425" s="13">
        <v>20.5</v>
      </c>
      <c r="Q1425" s="13">
        <v>17.600000000000001</v>
      </c>
      <c r="R1425" s="13">
        <v>19.7</v>
      </c>
      <c r="S1425" s="13">
        <v>17.399999999999999</v>
      </c>
      <c r="T1425" s="13">
        <v>18.7</v>
      </c>
      <c r="U1425" s="13">
        <v>21.5</v>
      </c>
      <c r="V1425" s="13">
        <v>20.6</v>
      </c>
      <c r="W1425" s="13">
        <v>19.100000000000001</v>
      </c>
      <c r="X1425" s="13">
        <v>20.399999999999999</v>
      </c>
      <c r="Y1425" s="13">
        <v>20.9</v>
      </c>
      <c r="Z1425" s="13">
        <v>21.5</v>
      </c>
      <c r="AA1425" s="13">
        <v>21.7</v>
      </c>
      <c r="AB1425" s="13">
        <v>20</v>
      </c>
      <c r="AC1425" s="13">
        <v>18.7</v>
      </c>
      <c r="AD1425" s="13">
        <v>16.7</v>
      </c>
      <c r="AE1425" s="13">
        <v>20.6</v>
      </c>
      <c r="AF1425" s="13">
        <v>18.8</v>
      </c>
      <c r="AG1425" s="13">
        <v>17.399999999999999</v>
      </c>
      <c r="AH1425" s="13">
        <v>19.5</v>
      </c>
      <c r="AI1425" s="13">
        <v>18.399999999999999</v>
      </c>
      <c r="AJ1425" s="13">
        <v>20.2</v>
      </c>
      <c r="AK1425" s="13">
        <v>19.100000000000001</v>
      </c>
      <c r="AL1425" s="13">
        <v>19</v>
      </c>
    </row>
    <row r="1426" spans="1:38" x14ac:dyDescent="0.2">
      <c r="A1426" s="11" t="s">
        <v>307</v>
      </c>
      <c r="B1426" s="12" t="s">
        <v>334</v>
      </c>
      <c r="C1426" s="12" t="s">
        <v>334</v>
      </c>
      <c r="D1426" s="12" t="s">
        <v>334</v>
      </c>
      <c r="E1426" s="12" t="s">
        <v>334</v>
      </c>
      <c r="F1426" s="12" t="s">
        <v>334</v>
      </c>
      <c r="G1426" s="12" t="s">
        <v>334</v>
      </c>
      <c r="H1426" s="12" t="s">
        <v>334</v>
      </c>
      <c r="I1426" s="12" t="s">
        <v>334</v>
      </c>
      <c r="J1426" s="12" t="s">
        <v>334</v>
      </c>
      <c r="K1426" s="13">
        <v>19.2</v>
      </c>
      <c r="L1426" s="13">
        <v>18.399999999999999</v>
      </c>
      <c r="M1426" s="13">
        <v>20.100000000000001</v>
      </c>
      <c r="N1426" s="13">
        <v>17.7</v>
      </c>
      <c r="O1426" s="13">
        <v>18.399999999999999</v>
      </c>
      <c r="P1426" s="13">
        <v>18.2</v>
      </c>
      <c r="Q1426" s="13">
        <v>18</v>
      </c>
      <c r="R1426" s="13">
        <v>19.600000000000001</v>
      </c>
      <c r="S1426" s="13">
        <v>17.8</v>
      </c>
      <c r="T1426" s="13">
        <v>17.899999999999999</v>
      </c>
      <c r="U1426" s="13">
        <v>16.899999999999999</v>
      </c>
      <c r="V1426" s="13">
        <v>17.399999999999999</v>
      </c>
      <c r="W1426" s="13">
        <v>16.2</v>
      </c>
      <c r="X1426" s="13">
        <v>17.7</v>
      </c>
      <c r="Y1426" s="13">
        <v>18.5</v>
      </c>
      <c r="Z1426" s="13">
        <v>18.2</v>
      </c>
      <c r="AA1426" s="13">
        <v>18.100000000000001</v>
      </c>
      <c r="AB1426" s="13">
        <v>17.5</v>
      </c>
      <c r="AC1426" s="13">
        <v>16.600000000000001</v>
      </c>
      <c r="AD1426" s="13">
        <v>17.600000000000001</v>
      </c>
      <c r="AE1426" s="13">
        <v>16.899999999999999</v>
      </c>
      <c r="AF1426" s="13">
        <v>17.100000000000001</v>
      </c>
      <c r="AG1426" s="13">
        <v>18</v>
      </c>
      <c r="AH1426" s="13">
        <v>17.899999999999999</v>
      </c>
      <c r="AI1426" s="13">
        <v>17</v>
      </c>
      <c r="AJ1426" s="13">
        <v>17.5</v>
      </c>
      <c r="AK1426" s="13">
        <v>17.8</v>
      </c>
      <c r="AL1426" s="13">
        <v>18</v>
      </c>
    </row>
    <row r="1427" spans="1:38" x14ac:dyDescent="0.2">
      <c r="A1427" s="11" t="s">
        <v>308</v>
      </c>
      <c r="B1427" s="12" t="s">
        <v>334</v>
      </c>
      <c r="C1427" s="12" t="s">
        <v>334</v>
      </c>
      <c r="D1427" s="12" t="s">
        <v>334</v>
      </c>
      <c r="E1427" s="12" t="s">
        <v>334</v>
      </c>
      <c r="F1427" s="12" t="s">
        <v>334</v>
      </c>
      <c r="G1427" s="12" t="s">
        <v>334</v>
      </c>
      <c r="H1427" s="12" t="s">
        <v>334</v>
      </c>
      <c r="I1427" s="12" t="s">
        <v>334</v>
      </c>
      <c r="J1427" s="12" t="s">
        <v>334</v>
      </c>
      <c r="K1427" s="13">
        <v>21.7</v>
      </c>
      <c r="L1427" s="13">
        <v>21.4</v>
      </c>
      <c r="M1427" s="13">
        <v>22.8</v>
      </c>
      <c r="N1427" s="13">
        <v>23</v>
      </c>
      <c r="O1427" s="13">
        <v>22.1</v>
      </c>
      <c r="P1427" s="13">
        <v>21.5</v>
      </c>
      <c r="Q1427" s="13">
        <v>22.4</v>
      </c>
      <c r="R1427" s="13">
        <v>22.6</v>
      </c>
      <c r="S1427" s="13">
        <v>24.1</v>
      </c>
      <c r="T1427" s="13">
        <v>23.1</v>
      </c>
      <c r="U1427" s="13">
        <v>23.9</v>
      </c>
      <c r="V1427" s="13">
        <v>25</v>
      </c>
      <c r="W1427" s="13">
        <v>23.6</v>
      </c>
      <c r="X1427" s="13">
        <v>23.3</v>
      </c>
      <c r="Y1427" s="13">
        <v>23.7</v>
      </c>
      <c r="Z1427" s="13">
        <v>23.4</v>
      </c>
      <c r="AA1427" s="13">
        <v>23.1</v>
      </c>
      <c r="AB1427" s="13">
        <v>22.9</v>
      </c>
      <c r="AC1427" s="13">
        <v>22.2</v>
      </c>
      <c r="AD1427" s="13">
        <v>23.5</v>
      </c>
      <c r="AE1427" s="13">
        <v>22.1</v>
      </c>
      <c r="AF1427" s="13">
        <v>22.3</v>
      </c>
      <c r="AG1427" s="13">
        <v>23.1</v>
      </c>
      <c r="AH1427" s="13">
        <v>21.5</v>
      </c>
      <c r="AI1427" s="13">
        <v>22.3</v>
      </c>
      <c r="AJ1427" s="13">
        <v>22.7</v>
      </c>
      <c r="AK1427" s="13">
        <v>22.1</v>
      </c>
      <c r="AL1427" s="13">
        <v>23</v>
      </c>
    </row>
    <row r="1428" spans="1:38" x14ac:dyDescent="0.2">
      <c r="A1428" s="11" t="s">
        <v>309</v>
      </c>
      <c r="B1428" s="12" t="s">
        <v>334</v>
      </c>
      <c r="C1428" s="12" t="s">
        <v>334</v>
      </c>
      <c r="D1428" s="12" t="s">
        <v>334</v>
      </c>
      <c r="E1428" s="12" t="s">
        <v>334</v>
      </c>
      <c r="F1428" s="12" t="s">
        <v>334</v>
      </c>
      <c r="G1428" s="12" t="s">
        <v>334</v>
      </c>
      <c r="H1428" s="12" t="s">
        <v>334</v>
      </c>
      <c r="I1428" s="12" t="s">
        <v>334</v>
      </c>
      <c r="J1428" s="12" t="s">
        <v>334</v>
      </c>
      <c r="K1428" s="12" t="s">
        <v>334</v>
      </c>
      <c r="L1428" s="12" t="s">
        <v>334</v>
      </c>
      <c r="M1428" s="12" t="s">
        <v>334</v>
      </c>
      <c r="N1428" s="12" t="s">
        <v>334</v>
      </c>
      <c r="O1428" s="12" t="s">
        <v>334</v>
      </c>
      <c r="P1428" s="12" t="s">
        <v>334</v>
      </c>
      <c r="Q1428" s="12" t="s">
        <v>334</v>
      </c>
      <c r="R1428" s="12" t="s">
        <v>334</v>
      </c>
      <c r="S1428" s="12" t="s">
        <v>334</v>
      </c>
      <c r="T1428" s="12" t="s">
        <v>334</v>
      </c>
      <c r="U1428" s="13">
        <v>19.5</v>
      </c>
      <c r="V1428" s="13">
        <v>21.6</v>
      </c>
      <c r="W1428" s="13">
        <v>16.5</v>
      </c>
      <c r="X1428" s="13">
        <v>21.2</v>
      </c>
      <c r="Y1428" s="13">
        <v>21.3</v>
      </c>
      <c r="Z1428" s="13">
        <v>19.5</v>
      </c>
      <c r="AA1428" s="13">
        <v>20.7</v>
      </c>
      <c r="AB1428" s="13">
        <v>22.2</v>
      </c>
      <c r="AC1428" s="13">
        <v>20.9</v>
      </c>
      <c r="AD1428" s="13">
        <v>22.3</v>
      </c>
      <c r="AE1428" s="13">
        <v>21.3</v>
      </c>
      <c r="AF1428" s="13">
        <v>28.2</v>
      </c>
      <c r="AG1428" s="13">
        <v>25.9</v>
      </c>
      <c r="AH1428" s="13">
        <v>23.4</v>
      </c>
      <c r="AI1428" s="13">
        <v>21.8</v>
      </c>
      <c r="AJ1428" s="13">
        <v>18.3</v>
      </c>
      <c r="AK1428" s="13">
        <v>21.3</v>
      </c>
      <c r="AL1428" s="13">
        <v>20.8</v>
      </c>
    </row>
    <row r="1429" spans="1:38" x14ac:dyDescent="0.2">
      <c r="A1429" s="11" t="s">
        <v>310</v>
      </c>
      <c r="B1429" s="12" t="s">
        <v>334</v>
      </c>
      <c r="C1429" s="12" t="s">
        <v>334</v>
      </c>
      <c r="D1429" s="12" t="s">
        <v>334</v>
      </c>
      <c r="E1429" s="12" t="s">
        <v>334</v>
      </c>
      <c r="F1429" s="12" t="s">
        <v>334</v>
      </c>
      <c r="G1429" s="12" t="s">
        <v>334</v>
      </c>
      <c r="H1429" s="12" t="s">
        <v>334</v>
      </c>
      <c r="I1429" s="12" t="s">
        <v>334</v>
      </c>
      <c r="J1429" s="12" t="s">
        <v>334</v>
      </c>
      <c r="K1429" s="13">
        <v>25.4</v>
      </c>
      <c r="L1429" s="13">
        <v>26.8</v>
      </c>
      <c r="M1429" s="13">
        <v>27</v>
      </c>
      <c r="N1429" s="13">
        <v>27.2</v>
      </c>
      <c r="O1429" s="13">
        <v>24.9</v>
      </c>
      <c r="P1429" s="13">
        <v>24.9</v>
      </c>
      <c r="Q1429" s="13">
        <v>25</v>
      </c>
      <c r="R1429" s="13">
        <v>25.6</v>
      </c>
      <c r="S1429" s="13">
        <v>24.5</v>
      </c>
      <c r="T1429" s="13">
        <v>25.9</v>
      </c>
      <c r="U1429" s="13">
        <v>24.3</v>
      </c>
      <c r="V1429" s="13">
        <v>24.1</v>
      </c>
      <c r="W1429" s="13">
        <v>19.3</v>
      </c>
      <c r="X1429" s="13">
        <v>19.8</v>
      </c>
      <c r="Y1429" s="13">
        <v>20.399999999999999</v>
      </c>
      <c r="Z1429" s="13">
        <v>20.3</v>
      </c>
      <c r="AA1429" s="13">
        <v>20.5</v>
      </c>
      <c r="AB1429" s="13">
        <v>20.399999999999999</v>
      </c>
      <c r="AC1429" s="13">
        <v>20.100000000000001</v>
      </c>
      <c r="AD1429" s="13">
        <v>20.399999999999999</v>
      </c>
      <c r="AE1429" s="13">
        <v>21.1</v>
      </c>
      <c r="AF1429" s="13">
        <v>21</v>
      </c>
      <c r="AG1429" s="13">
        <v>20.8</v>
      </c>
      <c r="AH1429" s="13">
        <v>20.8</v>
      </c>
      <c r="AI1429" s="13">
        <v>20.7</v>
      </c>
      <c r="AJ1429" s="13">
        <v>21.7</v>
      </c>
      <c r="AK1429" s="13">
        <v>21.5</v>
      </c>
      <c r="AL1429" s="13">
        <v>22</v>
      </c>
    </row>
    <row r="1430" spans="1:38" x14ac:dyDescent="0.2">
      <c r="A1430" s="11" t="s">
        <v>311</v>
      </c>
      <c r="B1430" s="12" t="s">
        <v>334</v>
      </c>
      <c r="C1430" s="12" t="s">
        <v>334</v>
      </c>
      <c r="D1430" s="12" t="s">
        <v>334</v>
      </c>
      <c r="E1430" s="12" t="s">
        <v>334</v>
      </c>
      <c r="F1430" s="12" t="s">
        <v>334</v>
      </c>
      <c r="G1430" s="12" t="s">
        <v>334</v>
      </c>
      <c r="H1430" s="12" t="s">
        <v>334</v>
      </c>
      <c r="I1430" s="12" t="s">
        <v>334</v>
      </c>
      <c r="J1430" s="12" t="s">
        <v>334</v>
      </c>
      <c r="K1430" s="12" t="s">
        <v>334</v>
      </c>
      <c r="L1430" s="12" t="s">
        <v>334</v>
      </c>
      <c r="M1430" s="12" t="s">
        <v>334</v>
      </c>
      <c r="N1430" s="12" t="s">
        <v>334</v>
      </c>
      <c r="O1430" s="12" t="s">
        <v>334</v>
      </c>
      <c r="P1430" s="12" t="s">
        <v>334</v>
      </c>
      <c r="Q1430" s="12" t="s">
        <v>334</v>
      </c>
      <c r="R1430" s="12" t="s">
        <v>334</v>
      </c>
      <c r="S1430" s="13">
        <v>17.3</v>
      </c>
      <c r="T1430" s="13">
        <v>19.899999999999999</v>
      </c>
      <c r="U1430" s="13">
        <v>20.6</v>
      </c>
      <c r="V1430" s="13">
        <v>18.8</v>
      </c>
      <c r="W1430" s="13">
        <v>20.100000000000001</v>
      </c>
      <c r="X1430" s="13">
        <v>20.399999999999999</v>
      </c>
      <c r="Y1430" s="13">
        <v>20.399999999999999</v>
      </c>
      <c r="Z1430" s="13">
        <v>20.8</v>
      </c>
      <c r="AA1430" s="13">
        <v>17.5</v>
      </c>
      <c r="AB1430" s="13">
        <v>21.3</v>
      </c>
      <c r="AC1430" s="13">
        <v>19.3</v>
      </c>
      <c r="AD1430" s="13">
        <v>17.5</v>
      </c>
      <c r="AE1430" s="13">
        <v>18.7</v>
      </c>
      <c r="AF1430" s="13">
        <v>20.6</v>
      </c>
      <c r="AG1430" s="13">
        <v>21.1</v>
      </c>
      <c r="AH1430" s="13">
        <v>18.8</v>
      </c>
      <c r="AI1430" s="13">
        <v>19</v>
      </c>
      <c r="AJ1430" s="13">
        <v>18.7</v>
      </c>
      <c r="AK1430" s="13">
        <v>20.100000000000001</v>
      </c>
      <c r="AL1430" s="13">
        <v>19.2</v>
      </c>
    </row>
    <row r="1431" spans="1:38" x14ac:dyDescent="0.2">
      <c r="A1431" s="11" t="s">
        <v>312</v>
      </c>
      <c r="B1431" s="12" t="s">
        <v>334</v>
      </c>
      <c r="C1431" s="12" t="s">
        <v>334</v>
      </c>
      <c r="D1431" s="12" t="s">
        <v>334</v>
      </c>
      <c r="E1431" s="12" t="s">
        <v>334</v>
      </c>
      <c r="F1431" s="12" t="s">
        <v>334</v>
      </c>
      <c r="G1431" s="12" t="s">
        <v>334</v>
      </c>
      <c r="H1431" s="12" t="s">
        <v>334</v>
      </c>
      <c r="I1431" s="12" t="s">
        <v>334</v>
      </c>
      <c r="J1431" s="12" t="s">
        <v>334</v>
      </c>
      <c r="K1431" s="12" t="s">
        <v>334</v>
      </c>
      <c r="L1431" s="12" t="s">
        <v>334</v>
      </c>
      <c r="M1431" s="12" t="s">
        <v>334</v>
      </c>
      <c r="N1431" s="12" t="s">
        <v>334</v>
      </c>
      <c r="O1431" s="12" t="s">
        <v>334</v>
      </c>
      <c r="P1431" s="12" t="s">
        <v>334</v>
      </c>
      <c r="Q1431" s="12" t="s">
        <v>334</v>
      </c>
      <c r="R1431" s="12" t="s">
        <v>334</v>
      </c>
      <c r="S1431" s="12" t="s">
        <v>334</v>
      </c>
      <c r="T1431" s="12" t="s">
        <v>334</v>
      </c>
      <c r="U1431" s="12" t="s">
        <v>334</v>
      </c>
      <c r="V1431" s="12" t="s">
        <v>334</v>
      </c>
      <c r="W1431" s="12" t="s">
        <v>334</v>
      </c>
      <c r="X1431" s="12" t="s">
        <v>334</v>
      </c>
      <c r="Y1431" s="13">
        <v>18.399999999999999</v>
      </c>
      <c r="Z1431" s="13">
        <v>21.4</v>
      </c>
      <c r="AA1431" s="13">
        <v>23.3</v>
      </c>
      <c r="AB1431" s="13">
        <v>22.4</v>
      </c>
      <c r="AC1431" s="13">
        <v>21.3</v>
      </c>
      <c r="AD1431" s="13">
        <v>18.899999999999999</v>
      </c>
      <c r="AE1431" s="13">
        <v>20</v>
      </c>
      <c r="AF1431" s="13">
        <v>20.2</v>
      </c>
      <c r="AG1431" s="13">
        <v>21.5</v>
      </c>
      <c r="AH1431" s="12" t="s">
        <v>334</v>
      </c>
      <c r="AI1431" s="13">
        <v>23</v>
      </c>
      <c r="AJ1431" s="13">
        <v>22.2</v>
      </c>
      <c r="AK1431" s="13">
        <v>21</v>
      </c>
      <c r="AL1431" s="13">
        <v>20.3</v>
      </c>
    </row>
    <row r="1432" spans="1:38" x14ac:dyDescent="0.2">
      <c r="A1432" s="11" t="s">
        <v>313</v>
      </c>
      <c r="B1432" s="12" t="s">
        <v>334</v>
      </c>
      <c r="C1432" s="12" t="s">
        <v>334</v>
      </c>
      <c r="D1432" s="12" t="s">
        <v>334</v>
      </c>
      <c r="E1432" s="12" t="s">
        <v>334</v>
      </c>
      <c r="F1432" s="12" t="s">
        <v>334</v>
      </c>
      <c r="G1432" s="12" t="s">
        <v>334</v>
      </c>
      <c r="H1432" s="12" t="s">
        <v>334</v>
      </c>
      <c r="I1432" s="12" t="s">
        <v>334</v>
      </c>
      <c r="J1432" s="12" t="s">
        <v>334</v>
      </c>
      <c r="K1432" s="12" t="s">
        <v>334</v>
      </c>
      <c r="L1432" s="12" t="s">
        <v>334</v>
      </c>
      <c r="M1432" s="12" t="s">
        <v>334</v>
      </c>
      <c r="N1432" s="12" t="s">
        <v>334</v>
      </c>
      <c r="O1432" s="12" t="s">
        <v>334</v>
      </c>
      <c r="P1432" s="12" t="s">
        <v>334</v>
      </c>
      <c r="Q1432" s="12" t="s">
        <v>334</v>
      </c>
      <c r="R1432" s="12" t="s">
        <v>334</v>
      </c>
      <c r="S1432" s="12" t="s">
        <v>334</v>
      </c>
      <c r="T1432" s="12" t="s">
        <v>334</v>
      </c>
      <c r="U1432" s="12" t="s">
        <v>334</v>
      </c>
      <c r="V1432" s="12" t="s">
        <v>334</v>
      </c>
      <c r="W1432" s="12" t="s">
        <v>334</v>
      </c>
      <c r="X1432" s="12" t="s">
        <v>334</v>
      </c>
      <c r="Y1432" s="12" t="s">
        <v>334</v>
      </c>
      <c r="Z1432" s="12" t="s">
        <v>334</v>
      </c>
      <c r="AA1432" s="12" t="s">
        <v>334</v>
      </c>
      <c r="AB1432" s="12" t="s">
        <v>334</v>
      </c>
      <c r="AC1432" s="12" t="s">
        <v>334</v>
      </c>
      <c r="AD1432" s="12" t="s">
        <v>334</v>
      </c>
      <c r="AE1432" s="12" t="s">
        <v>334</v>
      </c>
      <c r="AF1432" s="13">
        <v>18.8</v>
      </c>
      <c r="AG1432" s="13">
        <v>18.5</v>
      </c>
      <c r="AH1432" s="13">
        <v>19.5</v>
      </c>
      <c r="AI1432" s="13">
        <v>20.100000000000001</v>
      </c>
      <c r="AJ1432" s="13">
        <v>21.6</v>
      </c>
      <c r="AK1432" s="13">
        <v>21.7</v>
      </c>
      <c r="AL1432" s="13">
        <v>21</v>
      </c>
    </row>
    <row r="1433" spans="1:38" x14ac:dyDescent="0.2">
      <c r="A1433" s="11" t="s">
        <v>314</v>
      </c>
      <c r="B1433" s="12" t="s">
        <v>334</v>
      </c>
      <c r="C1433" s="12" t="s">
        <v>334</v>
      </c>
      <c r="D1433" s="12" t="s">
        <v>334</v>
      </c>
      <c r="E1433" s="12" t="s">
        <v>334</v>
      </c>
      <c r="F1433" s="12" t="s">
        <v>334</v>
      </c>
      <c r="G1433" s="12" t="s">
        <v>334</v>
      </c>
      <c r="H1433" s="12" t="s">
        <v>334</v>
      </c>
      <c r="I1433" s="12" t="s">
        <v>334</v>
      </c>
      <c r="J1433" s="12" t="s">
        <v>334</v>
      </c>
      <c r="K1433" s="12" t="s">
        <v>334</v>
      </c>
      <c r="L1433" s="12" t="s">
        <v>334</v>
      </c>
      <c r="M1433" s="12" t="s">
        <v>334</v>
      </c>
      <c r="N1433" s="12" t="s">
        <v>334</v>
      </c>
      <c r="O1433" s="12" t="s">
        <v>334</v>
      </c>
      <c r="P1433" s="12" t="s">
        <v>334</v>
      </c>
      <c r="Q1433" s="12" t="s">
        <v>334</v>
      </c>
      <c r="R1433" s="12" t="s">
        <v>334</v>
      </c>
      <c r="S1433" s="12" t="s">
        <v>334</v>
      </c>
      <c r="T1433" s="12" t="s">
        <v>334</v>
      </c>
      <c r="U1433" s="12" t="s">
        <v>334</v>
      </c>
      <c r="V1433" s="12" t="s">
        <v>334</v>
      </c>
      <c r="W1433" s="12" t="s">
        <v>334</v>
      </c>
      <c r="X1433" s="12" t="s">
        <v>334</v>
      </c>
      <c r="Y1433" s="13">
        <v>23.4</v>
      </c>
      <c r="Z1433" s="13">
        <v>27.5</v>
      </c>
      <c r="AA1433" s="12" t="s">
        <v>334</v>
      </c>
      <c r="AB1433" s="13">
        <v>15.9</v>
      </c>
      <c r="AC1433" s="13">
        <v>18</v>
      </c>
      <c r="AD1433" s="13">
        <v>21</v>
      </c>
      <c r="AE1433" s="13">
        <v>19.399999999999999</v>
      </c>
      <c r="AF1433" s="13">
        <v>17</v>
      </c>
      <c r="AG1433" s="13">
        <v>20.3</v>
      </c>
      <c r="AH1433" s="13">
        <v>20.100000000000001</v>
      </c>
      <c r="AI1433" s="13">
        <v>19.5</v>
      </c>
      <c r="AJ1433" s="13">
        <v>20.100000000000001</v>
      </c>
      <c r="AK1433" s="13">
        <v>21.2</v>
      </c>
      <c r="AL1433" s="13">
        <v>22.2</v>
      </c>
    </row>
    <row r="1434" spans="1:38" x14ac:dyDescent="0.2">
      <c r="A1434" s="11" t="s">
        <v>315</v>
      </c>
      <c r="B1434" s="12" t="s">
        <v>334</v>
      </c>
      <c r="C1434" s="12" t="s">
        <v>334</v>
      </c>
      <c r="D1434" s="12" t="s">
        <v>334</v>
      </c>
      <c r="E1434" s="12" t="s">
        <v>334</v>
      </c>
      <c r="F1434" s="12" t="s">
        <v>334</v>
      </c>
      <c r="G1434" s="12" t="s">
        <v>334</v>
      </c>
      <c r="H1434" s="12" t="s">
        <v>334</v>
      </c>
      <c r="I1434" s="12" t="s">
        <v>334</v>
      </c>
      <c r="J1434" s="12" t="s">
        <v>334</v>
      </c>
      <c r="K1434" s="12" t="s">
        <v>334</v>
      </c>
      <c r="L1434" s="12" t="s">
        <v>334</v>
      </c>
      <c r="M1434" s="12" t="s">
        <v>334</v>
      </c>
      <c r="N1434" s="12" t="s">
        <v>334</v>
      </c>
      <c r="O1434" s="12" t="s">
        <v>334</v>
      </c>
      <c r="P1434" s="13">
        <v>26.4</v>
      </c>
      <c r="Q1434" s="13">
        <v>25</v>
      </c>
      <c r="R1434" s="13">
        <v>22.3</v>
      </c>
      <c r="S1434" s="13">
        <v>23.3</v>
      </c>
      <c r="T1434" s="13">
        <v>22.1</v>
      </c>
      <c r="U1434" s="13">
        <v>25</v>
      </c>
      <c r="V1434" s="13">
        <v>20.2</v>
      </c>
      <c r="W1434" s="13">
        <v>22.6</v>
      </c>
      <c r="X1434" s="13">
        <v>22.1</v>
      </c>
      <c r="Y1434" s="13">
        <v>20.8</v>
      </c>
      <c r="Z1434" s="13">
        <v>22.7</v>
      </c>
      <c r="AA1434" s="13">
        <v>22.4</v>
      </c>
      <c r="AB1434" s="13">
        <v>21.5</v>
      </c>
      <c r="AC1434" s="13">
        <v>23.8</v>
      </c>
      <c r="AD1434" s="13">
        <v>23.6</v>
      </c>
      <c r="AE1434" s="13">
        <v>20.7</v>
      </c>
      <c r="AF1434" s="13">
        <v>22.6</v>
      </c>
      <c r="AG1434" s="13">
        <v>21</v>
      </c>
      <c r="AH1434" s="13">
        <v>21.4</v>
      </c>
      <c r="AI1434" s="13">
        <v>20.399999999999999</v>
      </c>
      <c r="AJ1434" s="13">
        <v>22.6</v>
      </c>
      <c r="AK1434" s="13">
        <v>22.2</v>
      </c>
      <c r="AL1434" s="13">
        <v>21.6</v>
      </c>
    </row>
    <row r="1435" spans="1:38" x14ac:dyDescent="0.2">
      <c r="A1435" s="11" t="s">
        <v>316</v>
      </c>
      <c r="B1435" s="12" t="s">
        <v>334</v>
      </c>
      <c r="C1435" s="12" t="s">
        <v>334</v>
      </c>
      <c r="D1435" s="12" t="s">
        <v>334</v>
      </c>
      <c r="E1435" s="12" t="s">
        <v>334</v>
      </c>
      <c r="F1435" s="12" t="s">
        <v>334</v>
      </c>
      <c r="G1435" s="12" t="s">
        <v>334</v>
      </c>
      <c r="H1435" s="12" t="s">
        <v>334</v>
      </c>
      <c r="I1435" s="12" t="s">
        <v>334</v>
      </c>
      <c r="J1435" s="12" t="s">
        <v>334</v>
      </c>
      <c r="K1435" s="12" t="s">
        <v>334</v>
      </c>
      <c r="L1435" s="12" t="s">
        <v>334</v>
      </c>
      <c r="M1435" s="12" t="s">
        <v>334</v>
      </c>
      <c r="N1435" s="12" t="s">
        <v>334</v>
      </c>
      <c r="O1435" s="12" t="s">
        <v>334</v>
      </c>
      <c r="P1435" s="12" t="s">
        <v>334</v>
      </c>
      <c r="Q1435" s="12" t="s">
        <v>334</v>
      </c>
      <c r="R1435" s="12" t="s">
        <v>334</v>
      </c>
      <c r="S1435" s="12" t="s">
        <v>334</v>
      </c>
      <c r="T1435" s="12" t="s">
        <v>334</v>
      </c>
      <c r="U1435" s="12" t="s">
        <v>334</v>
      </c>
      <c r="V1435" s="12" t="s">
        <v>334</v>
      </c>
      <c r="W1435" s="12" t="s">
        <v>334</v>
      </c>
      <c r="X1435" s="13">
        <v>16.7</v>
      </c>
      <c r="Y1435" s="13">
        <v>20.2</v>
      </c>
      <c r="Z1435" s="13">
        <v>19.600000000000001</v>
      </c>
      <c r="AA1435" s="13">
        <v>21.1</v>
      </c>
      <c r="AB1435" s="13">
        <v>18.399999999999999</v>
      </c>
      <c r="AC1435" s="13">
        <v>18.899999999999999</v>
      </c>
      <c r="AD1435" s="13">
        <v>21</v>
      </c>
      <c r="AE1435" s="13">
        <v>23</v>
      </c>
      <c r="AF1435" s="13">
        <v>20.100000000000001</v>
      </c>
      <c r="AG1435" s="13">
        <v>20.399999999999999</v>
      </c>
      <c r="AH1435" s="13">
        <v>22.3</v>
      </c>
      <c r="AI1435" s="13">
        <v>22.1</v>
      </c>
      <c r="AJ1435" s="13">
        <v>24.5</v>
      </c>
      <c r="AK1435" s="13">
        <v>23.1</v>
      </c>
      <c r="AL1435" s="13">
        <v>21</v>
      </c>
    </row>
    <row r="1436" spans="1:38" x14ac:dyDescent="0.2">
      <c r="A1436" s="11" t="s">
        <v>317</v>
      </c>
      <c r="B1436" s="12" t="s">
        <v>334</v>
      </c>
      <c r="C1436" s="12" t="s">
        <v>334</v>
      </c>
      <c r="D1436" s="12" t="s">
        <v>334</v>
      </c>
      <c r="E1436" s="12" t="s">
        <v>334</v>
      </c>
      <c r="F1436" s="12" t="s">
        <v>334</v>
      </c>
      <c r="G1436" s="12" t="s">
        <v>334</v>
      </c>
      <c r="H1436" s="12" t="s">
        <v>334</v>
      </c>
      <c r="I1436" s="12" t="s">
        <v>334</v>
      </c>
      <c r="J1436" s="12" t="s">
        <v>334</v>
      </c>
      <c r="K1436" s="13">
        <v>18.899999999999999</v>
      </c>
      <c r="L1436" s="13">
        <v>17.5</v>
      </c>
      <c r="M1436" s="13">
        <v>17.3</v>
      </c>
      <c r="N1436" s="13">
        <v>18.3</v>
      </c>
      <c r="O1436" s="13">
        <v>21.6</v>
      </c>
      <c r="P1436" s="13">
        <v>22.4</v>
      </c>
      <c r="Q1436" s="13">
        <v>23.3</v>
      </c>
      <c r="R1436" s="13">
        <v>22.9</v>
      </c>
      <c r="S1436" s="13">
        <v>23.5</v>
      </c>
      <c r="T1436" s="13">
        <v>22.9</v>
      </c>
      <c r="U1436" s="13">
        <v>22</v>
      </c>
      <c r="V1436" s="13">
        <v>23.1</v>
      </c>
      <c r="W1436" s="13">
        <v>22.5</v>
      </c>
      <c r="X1436" s="13">
        <v>22.7</v>
      </c>
      <c r="Y1436" s="13">
        <v>22.3</v>
      </c>
      <c r="Z1436" s="13">
        <v>22.3</v>
      </c>
      <c r="AA1436" s="13">
        <v>22.5</v>
      </c>
      <c r="AB1436" s="13">
        <v>22.3</v>
      </c>
      <c r="AC1436" s="13">
        <v>23</v>
      </c>
      <c r="AD1436" s="13">
        <v>23.9</v>
      </c>
      <c r="AE1436" s="13">
        <v>23.6</v>
      </c>
      <c r="AF1436" s="13">
        <v>22.1</v>
      </c>
      <c r="AG1436" s="13">
        <v>23</v>
      </c>
      <c r="AH1436" s="13">
        <v>22.6</v>
      </c>
      <c r="AI1436" s="13">
        <v>22.4</v>
      </c>
      <c r="AJ1436" s="13">
        <v>22.4</v>
      </c>
      <c r="AK1436" s="13">
        <v>23.3</v>
      </c>
      <c r="AL1436" s="13">
        <v>23.2</v>
      </c>
    </row>
    <row r="1437" spans="1:38" x14ac:dyDescent="0.2">
      <c r="A1437" s="11" t="s">
        <v>318</v>
      </c>
      <c r="B1437" s="12" t="s">
        <v>334</v>
      </c>
      <c r="C1437" s="12" t="s">
        <v>334</v>
      </c>
      <c r="D1437" s="12" t="s">
        <v>334</v>
      </c>
      <c r="E1437" s="12" t="s">
        <v>334</v>
      </c>
      <c r="F1437" s="12" t="s">
        <v>334</v>
      </c>
      <c r="G1437" s="12" t="s">
        <v>334</v>
      </c>
      <c r="H1437" s="12" t="s">
        <v>334</v>
      </c>
      <c r="I1437" s="12" t="s">
        <v>334</v>
      </c>
      <c r="J1437" s="12" t="s">
        <v>334</v>
      </c>
      <c r="K1437" s="12" t="s">
        <v>334</v>
      </c>
      <c r="L1437" s="12" t="s">
        <v>334</v>
      </c>
      <c r="M1437" s="12" t="s">
        <v>334</v>
      </c>
      <c r="N1437" s="13">
        <v>20.100000000000001</v>
      </c>
      <c r="O1437" s="13">
        <v>21.2</v>
      </c>
      <c r="P1437" s="13">
        <v>21.4</v>
      </c>
      <c r="Q1437" s="13">
        <v>22.8</v>
      </c>
      <c r="R1437" s="13">
        <v>22.1</v>
      </c>
      <c r="S1437" s="13">
        <v>22.3</v>
      </c>
      <c r="T1437" s="13">
        <v>21.8</v>
      </c>
      <c r="U1437" s="13">
        <v>21.3</v>
      </c>
      <c r="V1437" s="13">
        <v>22.4</v>
      </c>
      <c r="W1437" s="13">
        <v>19.8</v>
      </c>
      <c r="X1437" s="13">
        <v>18.8</v>
      </c>
      <c r="Y1437" s="13">
        <v>19.100000000000001</v>
      </c>
      <c r="Z1437" s="13">
        <v>18.600000000000001</v>
      </c>
      <c r="AA1437" s="13">
        <v>17.899999999999999</v>
      </c>
      <c r="AB1437" s="13">
        <v>18.8</v>
      </c>
      <c r="AC1437" s="13">
        <v>18.600000000000001</v>
      </c>
      <c r="AD1437" s="13">
        <v>19.3</v>
      </c>
      <c r="AE1437" s="13">
        <v>19.899999999999999</v>
      </c>
      <c r="AF1437" s="13">
        <v>19.899999999999999</v>
      </c>
      <c r="AG1437" s="13">
        <v>20.2</v>
      </c>
      <c r="AH1437" s="13">
        <v>20</v>
      </c>
      <c r="AI1437" s="13">
        <v>20</v>
      </c>
      <c r="AJ1437" s="13">
        <v>20.9</v>
      </c>
      <c r="AK1437" s="13">
        <v>20</v>
      </c>
      <c r="AL1437" s="13">
        <v>20.7</v>
      </c>
    </row>
    <row r="1438" spans="1:38" x14ac:dyDescent="0.2">
      <c r="A1438" s="11" t="s">
        <v>319</v>
      </c>
      <c r="B1438" s="12" t="s">
        <v>334</v>
      </c>
      <c r="C1438" s="12" t="s">
        <v>334</v>
      </c>
      <c r="D1438" s="12" t="s">
        <v>334</v>
      </c>
      <c r="E1438" s="12" t="s">
        <v>334</v>
      </c>
      <c r="F1438" s="12" t="s">
        <v>334</v>
      </c>
      <c r="G1438" s="12" t="s">
        <v>334</v>
      </c>
      <c r="H1438" s="12" t="s">
        <v>334</v>
      </c>
      <c r="I1438" s="12" t="s">
        <v>334</v>
      </c>
      <c r="J1438" s="12" t="s">
        <v>334</v>
      </c>
      <c r="K1438" s="12" t="s">
        <v>334</v>
      </c>
      <c r="L1438" s="12" t="s">
        <v>334</v>
      </c>
      <c r="M1438" s="12" t="s">
        <v>334</v>
      </c>
      <c r="N1438" s="12" t="s">
        <v>334</v>
      </c>
      <c r="O1438" s="12" t="s">
        <v>334</v>
      </c>
      <c r="P1438" s="12" t="s">
        <v>334</v>
      </c>
      <c r="Q1438" s="12" t="s">
        <v>334</v>
      </c>
      <c r="R1438" s="12" t="s">
        <v>334</v>
      </c>
      <c r="S1438" s="12" t="s">
        <v>334</v>
      </c>
      <c r="T1438" s="13">
        <v>23.5</v>
      </c>
      <c r="U1438" s="13">
        <v>23.2</v>
      </c>
      <c r="V1438" s="13">
        <v>21.4</v>
      </c>
      <c r="W1438" s="13">
        <v>20.399999999999999</v>
      </c>
      <c r="X1438" s="13">
        <v>20.399999999999999</v>
      </c>
      <c r="Y1438" s="13">
        <v>21.1</v>
      </c>
      <c r="Z1438" s="13">
        <v>20.7</v>
      </c>
      <c r="AA1438" s="13">
        <v>21.1</v>
      </c>
      <c r="AB1438" s="13">
        <v>21.1</v>
      </c>
      <c r="AC1438" s="13">
        <v>20.9</v>
      </c>
      <c r="AD1438" s="13">
        <v>20.9</v>
      </c>
      <c r="AE1438" s="13">
        <v>21.9</v>
      </c>
      <c r="AF1438" s="13">
        <v>22.4</v>
      </c>
      <c r="AG1438" s="13">
        <v>20.6</v>
      </c>
      <c r="AH1438" s="13">
        <v>20.6</v>
      </c>
      <c r="AI1438" s="13">
        <v>20.6</v>
      </c>
      <c r="AJ1438" s="13">
        <v>22.1</v>
      </c>
      <c r="AK1438" s="13">
        <v>21.6</v>
      </c>
      <c r="AL1438" s="13">
        <v>20.5</v>
      </c>
    </row>
    <row r="1439" spans="1:38" x14ac:dyDescent="0.2">
      <c r="A1439" s="11" t="s">
        <v>320</v>
      </c>
      <c r="B1439" s="12" t="s">
        <v>334</v>
      </c>
      <c r="C1439" s="12" t="s">
        <v>334</v>
      </c>
      <c r="D1439" s="12" t="s">
        <v>334</v>
      </c>
      <c r="E1439" s="12" t="s">
        <v>334</v>
      </c>
      <c r="F1439" s="12" t="s">
        <v>334</v>
      </c>
      <c r="G1439" s="12" t="s">
        <v>334</v>
      </c>
      <c r="H1439" s="12" t="s">
        <v>334</v>
      </c>
      <c r="I1439" s="12" t="s">
        <v>334</v>
      </c>
      <c r="J1439" s="12" t="s">
        <v>334</v>
      </c>
      <c r="K1439" s="13">
        <v>26.6</v>
      </c>
      <c r="L1439" s="13">
        <v>21</v>
      </c>
      <c r="M1439" s="13">
        <v>17.399999999999999</v>
      </c>
      <c r="N1439" s="13">
        <v>26.6</v>
      </c>
      <c r="O1439" s="13">
        <v>25.9</v>
      </c>
      <c r="P1439" s="13">
        <v>20.5</v>
      </c>
      <c r="Q1439" s="13">
        <v>20.6</v>
      </c>
      <c r="R1439" s="13">
        <v>20.8</v>
      </c>
      <c r="S1439" s="13">
        <v>20.6</v>
      </c>
      <c r="T1439" s="13">
        <v>22.3</v>
      </c>
      <c r="U1439" s="12" t="s">
        <v>334</v>
      </c>
      <c r="V1439" s="13">
        <v>18.7</v>
      </c>
      <c r="W1439" s="13">
        <v>19.3</v>
      </c>
      <c r="X1439" s="13">
        <v>20.3</v>
      </c>
      <c r="Y1439" s="13">
        <v>19.2</v>
      </c>
      <c r="Z1439" s="13">
        <v>18.7</v>
      </c>
      <c r="AA1439" s="13">
        <v>17.2</v>
      </c>
      <c r="AB1439" s="13">
        <v>18.8</v>
      </c>
      <c r="AC1439" s="13">
        <v>21.1</v>
      </c>
      <c r="AD1439" s="13">
        <v>17.899999999999999</v>
      </c>
      <c r="AE1439" s="13">
        <v>17.8</v>
      </c>
      <c r="AF1439" s="13">
        <v>18</v>
      </c>
      <c r="AG1439" s="13">
        <v>16.100000000000001</v>
      </c>
      <c r="AH1439" s="13">
        <v>17</v>
      </c>
      <c r="AI1439" s="13">
        <v>18.3</v>
      </c>
      <c r="AJ1439" s="13">
        <v>16.5</v>
      </c>
      <c r="AK1439" s="13">
        <v>19</v>
      </c>
      <c r="AL1439" s="13">
        <v>18.399999999999999</v>
      </c>
    </row>
    <row r="1440" spans="1:38" x14ac:dyDescent="0.2">
      <c r="A1440" s="11" t="s">
        <v>321</v>
      </c>
      <c r="B1440" s="12" t="s">
        <v>334</v>
      </c>
      <c r="C1440" s="12" t="s">
        <v>334</v>
      </c>
      <c r="D1440" s="12" t="s">
        <v>334</v>
      </c>
      <c r="E1440" s="12" t="s">
        <v>334</v>
      </c>
      <c r="F1440" s="12" t="s">
        <v>334</v>
      </c>
      <c r="G1440" s="12" t="s">
        <v>334</v>
      </c>
      <c r="H1440" s="12" t="s">
        <v>334</v>
      </c>
      <c r="I1440" s="12" t="s">
        <v>334</v>
      </c>
      <c r="J1440" s="12" t="s">
        <v>334</v>
      </c>
      <c r="K1440" s="12" t="s">
        <v>334</v>
      </c>
      <c r="L1440" s="12" t="s">
        <v>334</v>
      </c>
      <c r="M1440" s="12" t="s">
        <v>334</v>
      </c>
      <c r="N1440" s="12" t="s">
        <v>334</v>
      </c>
      <c r="O1440" s="12" t="s">
        <v>334</v>
      </c>
      <c r="P1440" s="13">
        <v>23.6</v>
      </c>
      <c r="Q1440" s="13">
        <v>27.3</v>
      </c>
      <c r="R1440" s="13">
        <v>34.9</v>
      </c>
      <c r="S1440" s="12" t="s">
        <v>334</v>
      </c>
      <c r="T1440" s="13">
        <v>28.2</v>
      </c>
      <c r="U1440" s="12" t="s">
        <v>334</v>
      </c>
      <c r="V1440" s="12" t="s">
        <v>334</v>
      </c>
      <c r="W1440" s="12" t="s">
        <v>334</v>
      </c>
      <c r="X1440" s="12" t="s">
        <v>334</v>
      </c>
      <c r="Y1440" s="12" t="s">
        <v>334</v>
      </c>
      <c r="Z1440" s="12" t="s">
        <v>334</v>
      </c>
      <c r="AA1440" s="12" t="s">
        <v>334</v>
      </c>
      <c r="AB1440" s="12" t="s">
        <v>334</v>
      </c>
      <c r="AC1440" s="12" t="s">
        <v>334</v>
      </c>
      <c r="AD1440" s="12" t="s">
        <v>334</v>
      </c>
      <c r="AE1440" s="12" t="s">
        <v>334</v>
      </c>
      <c r="AF1440" s="12" t="s">
        <v>334</v>
      </c>
      <c r="AG1440" s="12" t="s">
        <v>334</v>
      </c>
      <c r="AH1440" s="12" t="s">
        <v>334</v>
      </c>
      <c r="AI1440" s="12" t="s">
        <v>334</v>
      </c>
      <c r="AJ1440" s="12" t="s">
        <v>334</v>
      </c>
      <c r="AK1440" s="12" t="s">
        <v>334</v>
      </c>
      <c r="AL1440" s="12" t="s">
        <v>334</v>
      </c>
    </row>
    <row r="1441" spans="1:38" x14ac:dyDescent="0.2">
      <c r="A1441" s="11" t="s">
        <v>322</v>
      </c>
      <c r="B1441" s="12" t="s">
        <v>334</v>
      </c>
      <c r="C1441" s="12" t="s">
        <v>334</v>
      </c>
      <c r="D1441" s="12" t="s">
        <v>334</v>
      </c>
      <c r="E1441" s="12" t="s">
        <v>334</v>
      </c>
      <c r="F1441" s="12" t="s">
        <v>334</v>
      </c>
      <c r="G1441" s="12" t="s">
        <v>334</v>
      </c>
      <c r="H1441" s="12" t="s">
        <v>334</v>
      </c>
      <c r="I1441" s="12" t="s">
        <v>334</v>
      </c>
      <c r="J1441" s="12" t="s">
        <v>334</v>
      </c>
      <c r="K1441" s="12" t="s">
        <v>334</v>
      </c>
      <c r="L1441" s="12" t="s">
        <v>334</v>
      </c>
      <c r="M1441" s="12" t="s">
        <v>334</v>
      </c>
      <c r="N1441" s="12" t="s">
        <v>334</v>
      </c>
      <c r="O1441" s="13">
        <v>16.899999999999999</v>
      </c>
      <c r="P1441" s="13">
        <v>17.2</v>
      </c>
      <c r="Q1441" s="13">
        <v>17.7</v>
      </c>
      <c r="R1441" s="13">
        <v>17.5</v>
      </c>
      <c r="S1441" s="13">
        <v>13.9</v>
      </c>
      <c r="T1441" s="13">
        <v>23</v>
      </c>
      <c r="U1441" s="13">
        <v>17.3</v>
      </c>
      <c r="V1441" s="13">
        <v>17</v>
      </c>
      <c r="W1441" s="13">
        <v>17.5</v>
      </c>
      <c r="X1441" s="13">
        <v>16.8</v>
      </c>
      <c r="Y1441" s="13">
        <v>18.399999999999999</v>
      </c>
      <c r="Z1441" s="13">
        <v>18.600000000000001</v>
      </c>
      <c r="AA1441" s="13">
        <v>20.3</v>
      </c>
      <c r="AB1441" s="13">
        <v>19.5</v>
      </c>
      <c r="AC1441" s="13">
        <v>17.3</v>
      </c>
      <c r="AD1441" s="13">
        <v>18.5</v>
      </c>
      <c r="AE1441" s="13">
        <v>20</v>
      </c>
      <c r="AF1441" s="13">
        <v>17.3</v>
      </c>
      <c r="AG1441" s="13">
        <v>16.7</v>
      </c>
      <c r="AH1441" s="13">
        <v>18.600000000000001</v>
      </c>
      <c r="AI1441" s="13">
        <v>21.1</v>
      </c>
      <c r="AJ1441" s="13">
        <v>19.399999999999999</v>
      </c>
      <c r="AK1441" s="13">
        <v>20.9</v>
      </c>
      <c r="AL1441" s="13">
        <v>17.8</v>
      </c>
    </row>
    <row r="1442" spans="1:38" x14ac:dyDescent="0.2">
      <c r="A1442" s="11" t="s">
        <v>323</v>
      </c>
      <c r="B1442" s="12" t="s">
        <v>334</v>
      </c>
      <c r="C1442" s="12" t="s">
        <v>334</v>
      </c>
      <c r="D1442" s="12" t="s">
        <v>334</v>
      </c>
      <c r="E1442" s="12" t="s">
        <v>334</v>
      </c>
      <c r="F1442" s="12" t="s">
        <v>334</v>
      </c>
      <c r="G1442" s="12" t="s">
        <v>334</v>
      </c>
      <c r="H1442" s="12" t="s">
        <v>334</v>
      </c>
      <c r="I1442" s="12" t="s">
        <v>334</v>
      </c>
      <c r="J1442" s="12" t="s">
        <v>334</v>
      </c>
      <c r="K1442" s="12" t="s">
        <v>334</v>
      </c>
      <c r="L1442" s="12" t="s">
        <v>334</v>
      </c>
      <c r="M1442" s="12" t="s">
        <v>334</v>
      </c>
      <c r="N1442" s="12" t="s">
        <v>334</v>
      </c>
      <c r="O1442" s="12" t="s">
        <v>334</v>
      </c>
      <c r="P1442" s="12" t="s">
        <v>334</v>
      </c>
      <c r="Q1442" s="12" t="s">
        <v>334</v>
      </c>
      <c r="R1442" s="12" t="s">
        <v>334</v>
      </c>
      <c r="S1442" s="12" t="s">
        <v>334</v>
      </c>
      <c r="T1442" s="12" t="s">
        <v>334</v>
      </c>
      <c r="U1442" s="12" t="s">
        <v>334</v>
      </c>
      <c r="V1442" s="12" t="s">
        <v>334</v>
      </c>
      <c r="W1442" s="12" t="s">
        <v>334</v>
      </c>
      <c r="X1442" s="12" t="s">
        <v>334</v>
      </c>
      <c r="Y1442" s="12" t="s">
        <v>334</v>
      </c>
      <c r="Z1442" s="13">
        <v>22.4</v>
      </c>
      <c r="AA1442" s="12" t="s">
        <v>334</v>
      </c>
      <c r="AB1442" s="13">
        <v>23.7</v>
      </c>
      <c r="AC1442" s="13">
        <v>20.8</v>
      </c>
      <c r="AD1442" s="13">
        <v>20.2</v>
      </c>
      <c r="AE1442" s="13">
        <v>22.3</v>
      </c>
      <c r="AF1442" s="13">
        <v>19.100000000000001</v>
      </c>
      <c r="AG1442" s="13">
        <v>19.600000000000001</v>
      </c>
      <c r="AH1442" s="13">
        <v>20.8</v>
      </c>
      <c r="AI1442" s="13">
        <v>17.2</v>
      </c>
      <c r="AJ1442" s="13">
        <v>17.2</v>
      </c>
      <c r="AK1442" s="13">
        <v>19.3</v>
      </c>
      <c r="AL1442" s="13">
        <v>20.8</v>
      </c>
    </row>
    <row r="1443" spans="1:38" x14ac:dyDescent="0.2">
      <c r="A1443" s="11" t="s">
        <v>324</v>
      </c>
      <c r="B1443" s="12" t="s">
        <v>334</v>
      </c>
      <c r="C1443" s="12" t="s">
        <v>334</v>
      </c>
      <c r="D1443" s="12" t="s">
        <v>334</v>
      </c>
      <c r="E1443" s="12" t="s">
        <v>334</v>
      </c>
      <c r="F1443" s="12" t="s">
        <v>334</v>
      </c>
      <c r="G1443" s="12" t="s">
        <v>334</v>
      </c>
      <c r="H1443" s="12" t="s">
        <v>334</v>
      </c>
      <c r="I1443" s="12" t="s">
        <v>334</v>
      </c>
      <c r="J1443" s="12" t="s">
        <v>334</v>
      </c>
      <c r="K1443" s="12" t="s">
        <v>334</v>
      </c>
      <c r="L1443" s="12" t="s">
        <v>334</v>
      </c>
      <c r="M1443" s="12" t="s">
        <v>334</v>
      </c>
      <c r="N1443" s="12" t="s">
        <v>334</v>
      </c>
      <c r="O1443" s="12" t="s">
        <v>334</v>
      </c>
      <c r="P1443" s="13">
        <v>14.6</v>
      </c>
      <c r="Q1443" s="13">
        <v>14.4</v>
      </c>
      <c r="R1443" s="13">
        <v>18.2</v>
      </c>
      <c r="S1443" s="13">
        <v>19</v>
      </c>
      <c r="T1443" s="13">
        <v>18.5</v>
      </c>
      <c r="U1443" s="13">
        <v>18.399999999999999</v>
      </c>
      <c r="V1443" s="13">
        <v>19.8</v>
      </c>
      <c r="W1443" s="13">
        <v>20.7</v>
      </c>
      <c r="X1443" s="13">
        <v>17.899999999999999</v>
      </c>
      <c r="Y1443" s="13">
        <v>18.100000000000001</v>
      </c>
      <c r="Z1443" s="13">
        <v>18.3</v>
      </c>
      <c r="AA1443" s="13">
        <v>17.8</v>
      </c>
      <c r="AB1443" s="13">
        <v>16</v>
      </c>
      <c r="AC1443" s="13">
        <v>17.8</v>
      </c>
      <c r="AD1443" s="13">
        <v>18</v>
      </c>
      <c r="AE1443" s="13">
        <v>17</v>
      </c>
      <c r="AF1443" s="13">
        <v>17.100000000000001</v>
      </c>
      <c r="AG1443" s="13">
        <v>16.899999999999999</v>
      </c>
      <c r="AH1443" s="13">
        <v>16</v>
      </c>
      <c r="AI1443" s="13">
        <v>16.5</v>
      </c>
      <c r="AJ1443" s="13">
        <v>16.5</v>
      </c>
      <c r="AK1443" s="13">
        <v>16.7</v>
      </c>
      <c r="AL1443" s="13">
        <v>15.8</v>
      </c>
    </row>
    <row r="1444" spans="1:38" x14ac:dyDescent="0.2">
      <c r="A1444" s="11" t="s">
        <v>325</v>
      </c>
      <c r="B1444" s="12" t="s">
        <v>334</v>
      </c>
      <c r="C1444" s="12" t="s">
        <v>334</v>
      </c>
      <c r="D1444" s="12" t="s">
        <v>334</v>
      </c>
      <c r="E1444" s="12" t="s">
        <v>334</v>
      </c>
      <c r="F1444" s="12" t="s">
        <v>334</v>
      </c>
      <c r="G1444" s="12" t="s">
        <v>334</v>
      </c>
      <c r="H1444" s="12" t="s">
        <v>334</v>
      </c>
      <c r="I1444" s="12" t="s">
        <v>334</v>
      </c>
      <c r="J1444" s="12" t="s">
        <v>334</v>
      </c>
      <c r="K1444" s="12" t="s">
        <v>334</v>
      </c>
      <c r="L1444" s="12" t="s">
        <v>334</v>
      </c>
      <c r="M1444" s="12" t="s">
        <v>334</v>
      </c>
      <c r="N1444" s="12" t="s">
        <v>334</v>
      </c>
      <c r="O1444" s="12" t="s">
        <v>334</v>
      </c>
      <c r="P1444" s="13">
        <v>18.100000000000001</v>
      </c>
      <c r="Q1444" s="13">
        <v>16.5</v>
      </c>
      <c r="R1444" s="13">
        <v>19.7</v>
      </c>
      <c r="S1444" s="13">
        <v>17.7</v>
      </c>
      <c r="T1444" s="13">
        <v>18.899999999999999</v>
      </c>
      <c r="U1444" s="13">
        <v>19.7</v>
      </c>
      <c r="V1444" s="13">
        <v>17.7</v>
      </c>
      <c r="W1444" s="13">
        <v>18.600000000000001</v>
      </c>
      <c r="X1444" s="13">
        <v>19.399999999999999</v>
      </c>
      <c r="Y1444" s="13">
        <v>19.600000000000001</v>
      </c>
      <c r="Z1444" s="13">
        <v>19.600000000000001</v>
      </c>
      <c r="AA1444" s="13">
        <v>19.600000000000001</v>
      </c>
      <c r="AB1444" s="13">
        <v>19.8</v>
      </c>
      <c r="AC1444" s="13">
        <v>19.600000000000001</v>
      </c>
      <c r="AD1444" s="13">
        <v>20.100000000000001</v>
      </c>
      <c r="AE1444" s="13">
        <v>20.100000000000001</v>
      </c>
      <c r="AF1444" s="13">
        <v>19.3</v>
      </c>
      <c r="AG1444" s="13">
        <v>19</v>
      </c>
      <c r="AH1444" s="13">
        <v>19.3</v>
      </c>
      <c r="AI1444" s="13">
        <v>19.3</v>
      </c>
      <c r="AJ1444" s="13">
        <v>19.7</v>
      </c>
      <c r="AK1444" s="13">
        <v>19.5</v>
      </c>
      <c r="AL1444" s="13">
        <v>19</v>
      </c>
    </row>
    <row r="1445" spans="1:38" x14ac:dyDescent="0.2">
      <c r="A1445" s="11" t="s">
        <v>326</v>
      </c>
      <c r="B1445" s="12" t="s">
        <v>334</v>
      </c>
      <c r="C1445" s="12" t="s">
        <v>334</v>
      </c>
      <c r="D1445" s="12" t="s">
        <v>334</v>
      </c>
      <c r="E1445" s="12" t="s">
        <v>334</v>
      </c>
      <c r="F1445" s="12" t="s">
        <v>334</v>
      </c>
      <c r="G1445" s="12" t="s">
        <v>334</v>
      </c>
      <c r="H1445" s="12" t="s">
        <v>334</v>
      </c>
      <c r="I1445" s="12" t="s">
        <v>334</v>
      </c>
      <c r="J1445" s="12" t="s">
        <v>334</v>
      </c>
      <c r="K1445" s="13">
        <v>16.5</v>
      </c>
      <c r="L1445" s="13">
        <v>16.600000000000001</v>
      </c>
      <c r="M1445" s="13">
        <v>16.899999999999999</v>
      </c>
      <c r="N1445" s="13">
        <v>16.899999999999999</v>
      </c>
      <c r="O1445" s="13">
        <v>16.8</v>
      </c>
      <c r="P1445" s="13">
        <v>17.899999999999999</v>
      </c>
      <c r="Q1445" s="13">
        <v>18.100000000000001</v>
      </c>
      <c r="R1445" s="13">
        <v>17.5</v>
      </c>
      <c r="S1445" s="13">
        <v>16.8</v>
      </c>
      <c r="T1445" s="13">
        <v>18</v>
      </c>
      <c r="U1445" s="13">
        <v>17.5</v>
      </c>
      <c r="V1445" s="13">
        <v>17</v>
      </c>
      <c r="W1445" s="13">
        <v>18</v>
      </c>
      <c r="X1445" s="13">
        <v>18</v>
      </c>
      <c r="Y1445" s="13">
        <v>17.3</v>
      </c>
      <c r="Z1445" s="13">
        <v>17.600000000000001</v>
      </c>
      <c r="AA1445" s="13">
        <v>17.3</v>
      </c>
      <c r="AB1445" s="13">
        <v>18.2</v>
      </c>
      <c r="AC1445" s="13">
        <v>17.899999999999999</v>
      </c>
      <c r="AD1445" s="13">
        <v>17.8</v>
      </c>
      <c r="AE1445" s="13">
        <v>18.7</v>
      </c>
      <c r="AF1445" s="13">
        <v>18.8</v>
      </c>
      <c r="AG1445" s="13">
        <v>19.600000000000001</v>
      </c>
      <c r="AH1445" s="13">
        <v>19.600000000000001</v>
      </c>
      <c r="AI1445" s="13">
        <v>19.600000000000001</v>
      </c>
      <c r="AJ1445" s="13">
        <v>19</v>
      </c>
      <c r="AK1445" s="13">
        <v>18.3</v>
      </c>
      <c r="AL1445" s="13">
        <v>18.8</v>
      </c>
    </row>
    <row r="1446" spans="1:38" x14ac:dyDescent="0.2">
      <c r="A1446" s="11" t="s">
        <v>327</v>
      </c>
      <c r="B1446" s="12" t="s">
        <v>334</v>
      </c>
      <c r="C1446" s="12" t="s">
        <v>334</v>
      </c>
      <c r="D1446" s="12" t="s">
        <v>334</v>
      </c>
      <c r="E1446" s="12" t="s">
        <v>334</v>
      </c>
      <c r="F1446" s="12" t="s">
        <v>334</v>
      </c>
      <c r="G1446" s="12" t="s">
        <v>334</v>
      </c>
      <c r="H1446" s="12" t="s">
        <v>334</v>
      </c>
      <c r="I1446" s="12" t="s">
        <v>334</v>
      </c>
      <c r="J1446" s="12" t="s">
        <v>334</v>
      </c>
      <c r="K1446" s="12" t="s">
        <v>334</v>
      </c>
      <c r="L1446" s="12" t="s">
        <v>334</v>
      </c>
      <c r="M1446" s="12" t="s">
        <v>334</v>
      </c>
      <c r="N1446" s="13">
        <v>22.9</v>
      </c>
      <c r="O1446" s="13">
        <v>19.399999999999999</v>
      </c>
      <c r="P1446" s="13">
        <v>15.8</v>
      </c>
      <c r="Q1446" s="13">
        <v>15.8</v>
      </c>
      <c r="R1446" s="13">
        <v>16.8</v>
      </c>
      <c r="S1446" s="13">
        <v>19</v>
      </c>
      <c r="T1446" s="13">
        <v>18.399999999999999</v>
      </c>
      <c r="U1446" s="13">
        <v>18.8</v>
      </c>
      <c r="V1446" s="13">
        <v>20.7</v>
      </c>
      <c r="W1446" s="12" t="s">
        <v>334</v>
      </c>
      <c r="X1446" s="13">
        <v>21.1</v>
      </c>
      <c r="Y1446" s="13">
        <v>18.399999999999999</v>
      </c>
      <c r="Z1446" s="13">
        <v>18.5</v>
      </c>
      <c r="AA1446" s="13">
        <v>17.399999999999999</v>
      </c>
      <c r="AB1446" s="13">
        <v>17.8</v>
      </c>
      <c r="AC1446" s="13">
        <v>16</v>
      </c>
      <c r="AD1446" s="13">
        <v>15.4</v>
      </c>
      <c r="AE1446" s="13">
        <v>14.6</v>
      </c>
      <c r="AF1446" s="13">
        <v>15.9</v>
      </c>
      <c r="AG1446" s="13">
        <v>18.899999999999999</v>
      </c>
      <c r="AH1446" s="13">
        <v>16.8</v>
      </c>
      <c r="AI1446" s="13">
        <v>17.7</v>
      </c>
      <c r="AJ1446" s="13">
        <v>17.399999999999999</v>
      </c>
      <c r="AK1446" s="13">
        <v>17.8</v>
      </c>
      <c r="AL1446" s="13">
        <v>19.5</v>
      </c>
    </row>
    <row r="1447" spans="1:38" x14ac:dyDescent="0.2">
      <c r="A1447" s="11" t="s">
        <v>328</v>
      </c>
      <c r="B1447" s="12" t="s">
        <v>334</v>
      </c>
      <c r="C1447" s="12" t="s">
        <v>334</v>
      </c>
      <c r="D1447" s="12" t="s">
        <v>334</v>
      </c>
      <c r="E1447" s="12" t="s">
        <v>334</v>
      </c>
      <c r="F1447" s="12" t="s">
        <v>334</v>
      </c>
      <c r="G1447" s="12" t="s">
        <v>334</v>
      </c>
      <c r="H1447" s="12" t="s">
        <v>334</v>
      </c>
      <c r="I1447" s="12" t="s">
        <v>334</v>
      </c>
      <c r="J1447" s="12" t="s">
        <v>334</v>
      </c>
      <c r="K1447" s="12" t="s">
        <v>334</v>
      </c>
      <c r="L1447" s="12" t="s">
        <v>334</v>
      </c>
      <c r="M1447" s="12" t="s">
        <v>334</v>
      </c>
      <c r="N1447" s="12" t="s">
        <v>334</v>
      </c>
      <c r="O1447" s="13">
        <v>22.8</v>
      </c>
      <c r="P1447" s="13">
        <v>22.2</v>
      </c>
      <c r="Q1447" s="13">
        <v>23</v>
      </c>
      <c r="R1447" s="13">
        <v>22.6</v>
      </c>
      <c r="S1447" s="13">
        <v>22.2</v>
      </c>
      <c r="T1447" s="13">
        <v>21.1</v>
      </c>
      <c r="U1447" s="13">
        <v>22.3</v>
      </c>
      <c r="V1447" s="13">
        <v>18.8</v>
      </c>
      <c r="W1447" s="13">
        <v>18</v>
      </c>
      <c r="X1447" s="13">
        <v>18.899999999999999</v>
      </c>
      <c r="Y1447" s="13">
        <v>19.2</v>
      </c>
      <c r="Z1447" s="13">
        <v>19</v>
      </c>
      <c r="AA1447" s="13">
        <v>19.899999999999999</v>
      </c>
      <c r="AB1447" s="13">
        <v>19.5</v>
      </c>
      <c r="AC1447" s="13">
        <v>18.2</v>
      </c>
      <c r="AD1447" s="13">
        <v>19.5</v>
      </c>
      <c r="AE1447" s="13">
        <v>19.2</v>
      </c>
      <c r="AF1447" s="13">
        <v>20.100000000000001</v>
      </c>
      <c r="AG1447" s="13">
        <v>19</v>
      </c>
      <c r="AH1447" s="13">
        <v>17.399999999999999</v>
      </c>
      <c r="AI1447" s="13">
        <v>16.600000000000001</v>
      </c>
      <c r="AJ1447" s="13">
        <v>17.100000000000001</v>
      </c>
      <c r="AK1447" s="13">
        <v>17.2</v>
      </c>
      <c r="AL1447" s="13">
        <v>18</v>
      </c>
    </row>
    <row r="1448" spans="1:38" x14ac:dyDescent="0.2">
      <c r="A1448" s="11" t="s">
        <v>329</v>
      </c>
      <c r="B1448" s="12" t="s">
        <v>334</v>
      </c>
      <c r="C1448" s="12" t="s">
        <v>334</v>
      </c>
      <c r="D1448" s="12" t="s">
        <v>334</v>
      </c>
      <c r="E1448" s="12" t="s">
        <v>334</v>
      </c>
      <c r="F1448" s="12" t="s">
        <v>334</v>
      </c>
      <c r="G1448" s="12" t="s">
        <v>334</v>
      </c>
      <c r="H1448" s="12" t="s">
        <v>334</v>
      </c>
      <c r="I1448" s="12" t="s">
        <v>334</v>
      </c>
      <c r="J1448" s="12" t="s">
        <v>334</v>
      </c>
      <c r="K1448" s="12" t="s">
        <v>334</v>
      </c>
      <c r="L1448" s="12" t="s">
        <v>334</v>
      </c>
      <c r="M1448" s="12" t="s">
        <v>334</v>
      </c>
      <c r="N1448" s="12" t="s">
        <v>334</v>
      </c>
      <c r="O1448" s="13">
        <v>22.1</v>
      </c>
      <c r="P1448" s="13">
        <v>23.8</v>
      </c>
      <c r="Q1448" s="13">
        <v>24.3</v>
      </c>
      <c r="R1448" s="13">
        <v>21.4</v>
      </c>
      <c r="S1448" s="13">
        <v>23.6</v>
      </c>
      <c r="T1448" s="13">
        <v>22.1</v>
      </c>
      <c r="U1448" s="13">
        <v>22.1</v>
      </c>
      <c r="V1448" s="13">
        <v>22.7</v>
      </c>
      <c r="W1448" s="13">
        <v>23.3</v>
      </c>
      <c r="X1448" s="13">
        <v>22.2</v>
      </c>
      <c r="Y1448" s="13">
        <v>22.9</v>
      </c>
      <c r="Z1448" s="13">
        <v>23.7</v>
      </c>
      <c r="AA1448" s="13">
        <v>23.4</v>
      </c>
      <c r="AB1448" s="13">
        <v>23</v>
      </c>
      <c r="AC1448" s="13">
        <v>23.1</v>
      </c>
      <c r="AD1448" s="13">
        <v>24.2</v>
      </c>
      <c r="AE1448" s="13">
        <v>22.6</v>
      </c>
      <c r="AF1448" s="13">
        <v>23.2</v>
      </c>
      <c r="AG1448" s="13">
        <v>23.5</v>
      </c>
      <c r="AH1448" s="13">
        <v>23.3</v>
      </c>
      <c r="AI1448" s="13">
        <v>23.7</v>
      </c>
      <c r="AJ1448" s="13">
        <v>23.3</v>
      </c>
      <c r="AK1448" s="13">
        <v>23.9</v>
      </c>
      <c r="AL1448" s="13">
        <v>23.4</v>
      </c>
    </row>
    <row r="1449" spans="1:38" x14ac:dyDescent="0.2">
      <c r="A1449" s="11" t="s">
        <v>330</v>
      </c>
      <c r="B1449" s="12" t="s">
        <v>334</v>
      </c>
      <c r="C1449" s="12" t="s">
        <v>334</v>
      </c>
      <c r="D1449" s="12" t="s">
        <v>334</v>
      </c>
      <c r="E1449" s="12" t="s">
        <v>334</v>
      </c>
      <c r="F1449" s="12" t="s">
        <v>334</v>
      </c>
      <c r="G1449" s="12" t="s">
        <v>334</v>
      </c>
      <c r="H1449" s="12" t="s">
        <v>334</v>
      </c>
      <c r="I1449" s="12" t="s">
        <v>334</v>
      </c>
      <c r="J1449" s="12" t="s">
        <v>334</v>
      </c>
      <c r="K1449" s="12" t="s">
        <v>334</v>
      </c>
      <c r="L1449" s="12" t="s">
        <v>334</v>
      </c>
      <c r="M1449" s="12" t="s">
        <v>334</v>
      </c>
      <c r="N1449" s="12" t="s">
        <v>334</v>
      </c>
      <c r="O1449" s="12" t="s">
        <v>334</v>
      </c>
      <c r="P1449" s="12" t="s">
        <v>334</v>
      </c>
      <c r="Q1449" s="12" t="s">
        <v>334</v>
      </c>
      <c r="R1449" s="12" t="s">
        <v>334</v>
      </c>
      <c r="S1449" s="12" t="s">
        <v>334</v>
      </c>
      <c r="T1449" s="12" t="s">
        <v>334</v>
      </c>
      <c r="U1449" s="12" t="s">
        <v>334</v>
      </c>
      <c r="V1449" s="12" t="s">
        <v>334</v>
      </c>
      <c r="W1449" s="12" t="s">
        <v>334</v>
      </c>
      <c r="X1449" s="12" t="s">
        <v>334</v>
      </c>
      <c r="Y1449" s="12" t="s">
        <v>334</v>
      </c>
      <c r="Z1449" s="12" t="s">
        <v>334</v>
      </c>
      <c r="AA1449" s="12" t="s">
        <v>334</v>
      </c>
      <c r="AB1449" s="12" t="s">
        <v>334</v>
      </c>
      <c r="AC1449" s="12" t="s">
        <v>334</v>
      </c>
      <c r="AD1449" s="12" t="s">
        <v>334</v>
      </c>
      <c r="AE1449" s="12" t="s">
        <v>334</v>
      </c>
      <c r="AF1449" s="12" t="s">
        <v>334</v>
      </c>
      <c r="AG1449" s="12" t="s">
        <v>334</v>
      </c>
      <c r="AH1449" s="12" t="s">
        <v>334</v>
      </c>
      <c r="AI1449" s="12" t="s">
        <v>334</v>
      </c>
      <c r="AJ1449" s="12" t="s">
        <v>334</v>
      </c>
      <c r="AK1449" s="12" t="s">
        <v>334</v>
      </c>
      <c r="AL1449" s="12" t="s">
        <v>334</v>
      </c>
    </row>
    <row r="1450" spans="1:38" x14ac:dyDescent="0.2">
      <c r="A1450" s="11" t="s">
        <v>331</v>
      </c>
      <c r="B1450" s="12" t="s">
        <v>334</v>
      </c>
      <c r="C1450" s="12" t="s">
        <v>334</v>
      </c>
      <c r="D1450" s="12" t="s">
        <v>334</v>
      </c>
      <c r="E1450" s="12" t="s">
        <v>334</v>
      </c>
      <c r="F1450" s="12" t="s">
        <v>334</v>
      </c>
      <c r="G1450" s="12" t="s">
        <v>334</v>
      </c>
      <c r="H1450" s="12" t="s">
        <v>334</v>
      </c>
      <c r="I1450" s="12" t="s">
        <v>334</v>
      </c>
      <c r="J1450" s="12" t="s">
        <v>334</v>
      </c>
      <c r="K1450" s="12" t="s">
        <v>334</v>
      </c>
      <c r="L1450" s="12" t="s">
        <v>334</v>
      </c>
      <c r="M1450" s="12" t="s">
        <v>334</v>
      </c>
      <c r="N1450" s="12" t="s">
        <v>334</v>
      </c>
      <c r="O1450" s="12" t="s">
        <v>334</v>
      </c>
      <c r="P1450" s="12" t="s">
        <v>334</v>
      </c>
      <c r="Q1450" s="12" t="s">
        <v>334</v>
      </c>
      <c r="R1450" s="12" t="s">
        <v>334</v>
      </c>
      <c r="S1450" s="12" t="s">
        <v>334</v>
      </c>
      <c r="T1450" s="12" t="s">
        <v>334</v>
      </c>
      <c r="U1450" s="12" t="s">
        <v>334</v>
      </c>
      <c r="V1450" s="12" t="s">
        <v>334</v>
      </c>
      <c r="W1450" s="12" t="s">
        <v>334</v>
      </c>
      <c r="X1450" s="12" t="s">
        <v>334</v>
      </c>
      <c r="Y1450" s="13">
        <v>22.4</v>
      </c>
      <c r="Z1450" s="13">
        <v>19.5</v>
      </c>
      <c r="AA1450" s="13">
        <v>23.6</v>
      </c>
      <c r="AB1450" s="13">
        <v>21.4</v>
      </c>
      <c r="AC1450" s="13">
        <v>22.6</v>
      </c>
      <c r="AD1450" s="13">
        <v>23.2</v>
      </c>
      <c r="AE1450" s="13">
        <v>21</v>
      </c>
      <c r="AF1450" s="13">
        <v>18.5</v>
      </c>
      <c r="AG1450" s="13">
        <v>18.100000000000001</v>
      </c>
      <c r="AH1450" s="13">
        <v>26.2</v>
      </c>
      <c r="AI1450" s="12" t="s">
        <v>334</v>
      </c>
      <c r="AJ1450" s="13">
        <v>21.2</v>
      </c>
      <c r="AK1450" s="12" t="s">
        <v>334</v>
      </c>
      <c r="AL1450" s="12" t="s">
        <v>334</v>
      </c>
    </row>
    <row r="1451" spans="1:38" x14ac:dyDescent="0.2">
      <c r="A1451" s="11" t="s">
        <v>332</v>
      </c>
      <c r="B1451" s="12" t="s">
        <v>334</v>
      </c>
      <c r="C1451" s="12" t="s">
        <v>334</v>
      </c>
      <c r="D1451" s="12" t="s">
        <v>334</v>
      </c>
      <c r="E1451" s="12" t="s">
        <v>334</v>
      </c>
      <c r="F1451" s="12" t="s">
        <v>334</v>
      </c>
      <c r="G1451" s="12" t="s">
        <v>334</v>
      </c>
      <c r="H1451" s="12" t="s">
        <v>334</v>
      </c>
      <c r="I1451" s="12" t="s">
        <v>334</v>
      </c>
      <c r="J1451" s="12" t="s">
        <v>334</v>
      </c>
      <c r="K1451" s="12" t="s">
        <v>334</v>
      </c>
      <c r="L1451" s="12" t="s">
        <v>334</v>
      </c>
      <c r="M1451" s="12" t="s">
        <v>334</v>
      </c>
      <c r="N1451" s="12" t="s">
        <v>334</v>
      </c>
      <c r="O1451" s="12" t="s">
        <v>334</v>
      </c>
      <c r="P1451" s="12" t="s">
        <v>334</v>
      </c>
      <c r="Q1451" s="12" t="s">
        <v>334</v>
      </c>
      <c r="R1451" s="12" t="s">
        <v>334</v>
      </c>
      <c r="S1451" s="12" t="s">
        <v>334</v>
      </c>
      <c r="T1451" s="12" t="s">
        <v>334</v>
      </c>
      <c r="U1451" s="12" t="s">
        <v>334</v>
      </c>
      <c r="V1451" s="12" t="s">
        <v>334</v>
      </c>
      <c r="W1451" s="12" t="s">
        <v>334</v>
      </c>
      <c r="X1451" s="12" t="s">
        <v>334</v>
      </c>
      <c r="Y1451" s="12" t="s">
        <v>334</v>
      </c>
      <c r="Z1451" s="12" t="s">
        <v>334</v>
      </c>
      <c r="AA1451" s="12" t="s">
        <v>334</v>
      </c>
      <c r="AB1451" s="12" t="s">
        <v>334</v>
      </c>
      <c r="AC1451" s="13">
        <v>19.3</v>
      </c>
      <c r="AD1451" s="12" t="s">
        <v>334</v>
      </c>
      <c r="AE1451" s="12" t="s">
        <v>334</v>
      </c>
      <c r="AF1451" s="13">
        <v>18.3</v>
      </c>
      <c r="AG1451" s="13">
        <v>19.2</v>
      </c>
      <c r="AH1451" s="13">
        <v>20.8</v>
      </c>
      <c r="AI1451" s="13">
        <v>23.7</v>
      </c>
      <c r="AJ1451" s="13">
        <v>22</v>
      </c>
      <c r="AK1451" s="13">
        <v>21.4</v>
      </c>
      <c r="AL1451" s="13">
        <v>23.5</v>
      </c>
    </row>
    <row r="1452" spans="1:38" x14ac:dyDescent="0.2">
      <c r="A1452" s="11" t="s">
        <v>333</v>
      </c>
      <c r="B1452" s="12" t="s">
        <v>334</v>
      </c>
      <c r="C1452" s="12" t="s">
        <v>334</v>
      </c>
      <c r="D1452" s="12" t="s">
        <v>334</v>
      </c>
      <c r="E1452" s="12" t="s">
        <v>334</v>
      </c>
      <c r="F1452" s="12" t="s">
        <v>334</v>
      </c>
      <c r="G1452" s="12" t="s">
        <v>334</v>
      </c>
      <c r="H1452" s="12" t="s">
        <v>334</v>
      </c>
      <c r="I1452" s="12" t="s">
        <v>334</v>
      </c>
      <c r="J1452" s="12" t="s">
        <v>334</v>
      </c>
      <c r="K1452" s="12" t="s">
        <v>334</v>
      </c>
      <c r="L1452" s="12" t="s">
        <v>334</v>
      </c>
      <c r="M1452" s="12" t="s">
        <v>334</v>
      </c>
      <c r="N1452" s="12" t="s">
        <v>334</v>
      </c>
      <c r="O1452" s="12" t="s">
        <v>334</v>
      </c>
      <c r="P1452" s="12" t="s">
        <v>334</v>
      </c>
      <c r="Q1452" s="12" t="s">
        <v>334</v>
      </c>
      <c r="R1452" s="12" t="s">
        <v>334</v>
      </c>
      <c r="S1452" s="12" t="s">
        <v>334</v>
      </c>
      <c r="T1452" s="12" t="s">
        <v>334</v>
      </c>
      <c r="U1452" s="12" t="s">
        <v>334</v>
      </c>
      <c r="V1452" s="12" t="s">
        <v>334</v>
      </c>
      <c r="W1452" s="12" t="s">
        <v>334</v>
      </c>
      <c r="X1452" s="12" t="s">
        <v>334</v>
      </c>
      <c r="Y1452" s="13">
        <v>18.5</v>
      </c>
      <c r="Z1452" s="13">
        <v>20</v>
      </c>
      <c r="AA1452" s="13">
        <v>19.5</v>
      </c>
      <c r="AB1452" s="13">
        <v>18.600000000000001</v>
      </c>
      <c r="AC1452" s="13">
        <v>17.7</v>
      </c>
      <c r="AD1452" s="13">
        <v>18.5</v>
      </c>
      <c r="AE1452" s="13">
        <v>18.5</v>
      </c>
      <c r="AF1452" s="13">
        <v>18.899999999999999</v>
      </c>
      <c r="AG1452" s="13">
        <v>18.600000000000001</v>
      </c>
      <c r="AH1452" s="13">
        <v>17.7</v>
      </c>
      <c r="AI1452" s="13">
        <v>18.5</v>
      </c>
      <c r="AJ1452" s="13">
        <v>18.3</v>
      </c>
      <c r="AK1452" s="13">
        <v>17.5</v>
      </c>
      <c r="AL1452" s="13">
        <v>18.5</v>
      </c>
    </row>
    <row r="1453" spans="1:38" ht="14.25" x14ac:dyDescent="0.2">
      <c r="A1453" s="9"/>
      <c r="B1453" s="9"/>
      <c r="C1453" s="9"/>
      <c r="D1453" s="9"/>
      <c r="E1453" s="9"/>
      <c r="F1453" s="9"/>
      <c r="G1453" s="9"/>
      <c r="H1453" s="9"/>
      <c r="I1453" s="9"/>
      <c r="J1453" s="9"/>
      <c r="K1453" s="9"/>
      <c r="L1453" s="9"/>
      <c r="M1453" s="9"/>
      <c r="N1453" s="9"/>
      <c r="O1453" s="9"/>
      <c r="P1453" s="9"/>
      <c r="Q1453" s="9"/>
      <c r="R1453" s="9"/>
      <c r="S1453" s="9"/>
      <c r="T1453" s="9"/>
      <c r="U1453" s="9"/>
      <c r="V1453" s="9"/>
      <c r="W1453" s="9"/>
      <c r="X1453" s="9"/>
      <c r="Y1453" s="9"/>
      <c r="Z1453" s="9"/>
      <c r="AA1453" s="9"/>
      <c r="AB1453" s="9"/>
      <c r="AC1453" s="9"/>
      <c r="AD1453" s="9"/>
      <c r="AE1453" s="9"/>
      <c r="AF1453" s="9"/>
      <c r="AG1453" s="9"/>
      <c r="AH1453" s="9"/>
      <c r="AI1453" s="9"/>
      <c r="AJ1453" s="9"/>
      <c r="AK1453" s="9"/>
      <c r="AL1453" s="9"/>
    </row>
    <row r="1454" spans="1:38" ht="14.25" x14ac:dyDescent="0.2">
      <c r="A1454" s="8" t="s">
        <v>335</v>
      </c>
      <c r="B1454" s="9"/>
      <c r="C1454" s="9"/>
      <c r="D1454" s="9"/>
      <c r="E1454" s="9"/>
      <c r="F1454" s="9"/>
      <c r="G1454" s="9"/>
      <c r="H1454" s="9"/>
      <c r="I1454" s="9"/>
      <c r="J1454" s="9"/>
      <c r="K1454" s="9"/>
      <c r="L1454" s="9"/>
      <c r="M1454" s="9"/>
      <c r="N1454" s="9"/>
      <c r="O1454" s="9"/>
      <c r="P1454" s="9"/>
      <c r="Q1454" s="9"/>
      <c r="R1454" s="9"/>
      <c r="S1454" s="9"/>
      <c r="T1454" s="9"/>
      <c r="U1454" s="9"/>
      <c r="V1454" s="9"/>
      <c r="W1454" s="9"/>
      <c r="X1454" s="9"/>
      <c r="Y1454" s="9"/>
      <c r="Z1454" s="9"/>
      <c r="AA1454" s="9"/>
      <c r="AB1454" s="9"/>
      <c r="AC1454" s="9"/>
      <c r="AD1454" s="9"/>
      <c r="AE1454" s="9"/>
      <c r="AF1454" s="9"/>
      <c r="AG1454" s="9"/>
      <c r="AH1454" s="9"/>
      <c r="AI1454" s="9"/>
      <c r="AJ1454" s="9"/>
      <c r="AK1454" s="9"/>
      <c r="AL1454" s="9"/>
    </row>
    <row r="1455" spans="1:38" ht="14.25" x14ac:dyDescent="0.2">
      <c r="A1455" s="8" t="s">
        <v>334</v>
      </c>
      <c r="B1455" s="8" t="s">
        <v>336</v>
      </c>
      <c r="C1455" s="9"/>
      <c r="D1455" s="9"/>
      <c r="E1455" s="9"/>
      <c r="F1455" s="9"/>
      <c r="G1455" s="9"/>
      <c r="H1455" s="9"/>
      <c r="I1455" s="9"/>
      <c r="J1455" s="9"/>
      <c r="K1455" s="9"/>
      <c r="L1455" s="9"/>
      <c r="M1455" s="9"/>
      <c r="N1455" s="9"/>
      <c r="O1455" s="9"/>
      <c r="P1455" s="9"/>
      <c r="Q1455" s="9"/>
      <c r="R1455" s="9"/>
      <c r="S1455" s="9"/>
      <c r="T1455" s="9"/>
      <c r="U1455" s="9"/>
      <c r="V1455" s="9"/>
      <c r="W1455" s="9"/>
      <c r="X1455" s="9"/>
      <c r="Y1455" s="9"/>
      <c r="Z1455" s="9"/>
      <c r="AA1455" s="9"/>
      <c r="AB1455" s="9"/>
      <c r="AC1455" s="9"/>
      <c r="AD1455" s="9"/>
      <c r="AE1455" s="9"/>
      <c r="AF1455" s="9"/>
      <c r="AG1455" s="9"/>
      <c r="AH1455" s="9"/>
      <c r="AI1455" s="9"/>
      <c r="AJ1455" s="9"/>
      <c r="AK1455" s="9"/>
      <c r="AL1455" s="9"/>
    </row>
    <row r="1456" spans="1:38" ht="14.25" x14ac:dyDescent="0.2">
      <c r="A1456" s="9"/>
      <c r="B1456" s="9"/>
      <c r="C1456" s="9"/>
      <c r="D1456" s="9"/>
      <c r="E1456" s="9"/>
      <c r="F1456" s="9"/>
      <c r="G1456" s="9"/>
      <c r="H1456" s="9"/>
      <c r="I1456" s="9"/>
      <c r="J1456" s="9"/>
      <c r="K1456" s="9"/>
      <c r="L1456" s="9"/>
      <c r="M1456" s="9"/>
      <c r="N1456" s="9"/>
      <c r="O1456" s="9"/>
      <c r="P1456" s="9"/>
      <c r="Q1456" s="9"/>
      <c r="R1456" s="9"/>
      <c r="S1456" s="9"/>
      <c r="T1456" s="9"/>
      <c r="U1456" s="9"/>
      <c r="V1456" s="9"/>
      <c r="W1456" s="9"/>
      <c r="X1456" s="9"/>
      <c r="Y1456" s="9"/>
      <c r="Z1456" s="9"/>
      <c r="AA1456" s="9"/>
      <c r="AB1456" s="9"/>
      <c r="AC1456" s="9"/>
      <c r="AD1456" s="9"/>
      <c r="AE1456" s="9"/>
      <c r="AF1456" s="9"/>
      <c r="AG1456" s="9"/>
      <c r="AH1456" s="9"/>
      <c r="AI1456" s="9"/>
      <c r="AJ1456" s="9"/>
      <c r="AK1456" s="9"/>
      <c r="AL1456" s="9"/>
    </row>
    <row r="1457" spans="1:38" ht="14.25" x14ac:dyDescent="0.2">
      <c r="A1457" s="8" t="s">
        <v>249</v>
      </c>
      <c r="B1457" s="8" t="s">
        <v>344</v>
      </c>
      <c r="C1457" s="9"/>
      <c r="D1457" s="9"/>
      <c r="E1457" s="9"/>
      <c r="F1457" s="9"/>
      <c r="G1457" s="9"/>
      <c r="H1457" s="9"/>
      <c r="I1457" s="9"/>
      <c r="J1457" s="9"/>
      <c r="K1457" s="9"/>
      <c r="L1457" s="9"/>
      <c r="M1457" s="9"/>
      <c r="N1457" s="9"/>
      <c r="O1457" s="9"/>
      <c r="P1457" s="9"/>
      <c r="Q1457" s="9"/>
      <c r="R1457" s="9"/>
      <c r="S1457" s="9"/>
      <c r="T1457" s="9"/>
      <c r="U1457" s="9"/>
      <c r="V1457" s="9"/>
      <c r="W1457" s="9"/>
      <c r="X1457" s="9"/>
      <c r="Y1457" s="9"/>
      <c r="Z1457" s="9"/>
      <c r="AA1457" s="9"/>
      <c r="AB1457" s="9"/>
      <c r="AC1457" s="9"/>
      <c r="AD1457" s="9"/>
      <c r="AE1457" s="9"/>
      <c r="AF1457" s="9"/>
      <c r="AG1457" s="9"/>
      <c r="AH1457" s="9"/>
      <c r="AI1457" s="9"/>
      <c r="AJ1457" s="9"/>
      <c r="AK1457" s="9"/>
      <c r="AL1457" s="9"/>
    </row>
    <row r="1458" spans="1:38" ht="14.25" x14ac:dyDescent="0.2">
      <c r="A1458" s="8" t="s">
        <v>251</v>
      </c>
      <c r="B1458" s="8" t="s">
        <v>341</v>
      </c>
      <c r="C1458" s="9"/>
      <c r="D1458" s="9"/>
      <c r="E1458" s="9"/>
      <c r="F1458" s="9"/>
      <c r="G1458" s="9"/>
      <c r="H1458" s="9"/>
      <c r="I1458" s="9"/>
      <c r="J1458" s="9"/>
      <c r="K1458" s="9"/>
      <c r="L1458" s="9"/>
      <c r="M1458" s="9"/>
      <c r="N1458" s="9"/>
      <c r="O1458" s="9"/>
      <c r="P1458" s="9"/>
      <c r="Q1458" s="9"/>
      <c r="R1458" s="9"/>
      <c r="S1458" s="9"/>
      <c r="T1458" s="9"/>
      <c r="U1458" s="9"/>
      <c r="V1458" s="9"/>
      <c r="W1458" s="9"/>
      <c r="X1458" s="9"/>
      <c r="Y1458" s="9"/>
      <c r="Z1458" s="9"/>
      <c r="AA1458" s="9"/>
      <c r="AB1458" s="9"/>
      <c r="AC1458" s="9"/>
      <c r="AD1458" s="9"/>
      <c r="AE1458" s="9"/>
      <c r="AF1458" s="9"/>
      <c r="AG1458" s="9"/>
      <c r="AH1458" s="9"/>
      <c r="AI1458" s="9"/>
      <c r="AJ1458" s="9"/>
      <c r="AK1458" s="9"/>
      <c r="AL1458" s="9"/>
    </row>
    <row r="1459" spans="1:38" ht="14.25" x14ac:dyDescent="0.2">
      <c r="A1459" s="8" t="s">
        <v>252</v>
      </c>
      <c r="B1459" s="8" t="s">
        <v>253</v>
      </c>
      <c r="C1459" s="9"/>
      <c r="D1459" s="9"/>
      <c r="E1459" s="9"/>
      <c r="F1459" s="9"/>
      <c r="G1459" s="9"/>
      <c r="H1459" s="9"/>
      <c r="I1459" s="9"/>
      <c r="J1459" s="9"/>
      <c r="K1459" s="9"/>
      <c r="L1459" s="9"/>
      <c r="M1459" s="9"/>
      <c r="N1459" s="9"/>
      <c r="O1459" s="9"/>
      <c r="P1459" s="9"/>
      <c r="Q1459" s="9"/>
      <c r="R1459" s="9"/>
      <c r="S1459" s="9"/>
      <c r="T1459" s="9"/>
      <c r="U1459" s="9"/>
      <c r="V1459" s="9"/>
      <c r="W1459" s="9"/>
      <c r="X1459" s="9"/>
      <c r="Y1459" s="9"/>
      <c r="Z1459" s="9"/>
      <c r="AA1459" s="9"/>
      <c r="AB1459" s="9"/>
      <c r="AC1459" s="9"/>
      <c r="AD1459" s="9"/>
      <c r="AE1459" s="9"/>
      <c r="AF1459" s="9"/>
      <c r="AG1459" s="9"/>
      <c r="AH1459" s="9"/>
      <c r="AI1459" s="9"/>
      <c r="AJ1459" s="9"/>
      <c r="AK1459" s="9"/>
      <c r="AL1459" s="9"/>
    </row>
    <row r="1460" spans="1:38" ht="14.25" x14ac:dyDescent="0.2">
      <c r="A1460" s="8" t="s">
        <v>254</v>
      </c>
      <c r="B1460" s="8" t="s">
        <v>340</v>
      </c>
      <c r="C1460" s="9"/>
      <c r="D1460" s="9"/>
      <c r="E1460" s="9"/>
      <c r="F1460" s="9"/>
      <c r="G1460" s="9"/>
      <c r="H1460" s="9"/>
      <c r="I1460" s="9"/>
      <c r="J1460" s="9"/>
      <c r="K1460" s="9"/>
      <c r="L1460" s="9"/>
      <c r="M1460" s="9"/>
      <c r="N1460" s="9"/>
      <c r="O1460" s="9"/>
      <c r="P1460" s="9"/>
      <c r="Q1460" s="9"/>
      <c r="R1460" s="9"/>
      <c r="S1460" s="9"/>
      <c r="T1460" s="9"/>
      <c r="U1460" s="9"/>
      <c r="V1460" s="9"/>
      <c r="W1460" s="9"/>
      <c r="X1460" s="9"/>
      <c r="Y1460" s="9"/>
      <c r="Z1460" s="9"/>
      <c r="AA1460" s="9"/>
      <c r="AB1460" s="9"/>
      <c r="AC1460" s="9"/>
      <c r="AD1460" s="9"/>
      <c r="AE1460" s="9"/>
      <c r="AF1460" s="9"/>
      <c r="AG1460" s="9"/>
      <c r="AH1460" s="9"/>
      <c r="AI1460" s="9"/>
      <c r="AJ1460" s="9"/>
      <c r="AK1460" s="9"/>
      <c r="AL1460" s="9"/>
    </row>
    <row r="1461" spans="1:38" ht="14.25" x14ac:dyDescent="0.2">
      <c r="A1461" s="8" t="s">
        <v>255</v>
      </c>
      <c r="B1461" s="8" t="s">
        <v>256</v>
      </c>
      <c r="C1461" s="9"/>
      <c r="D1461" s="9"/>
      <c r="E1461" s="9"/>
      <c r="F1461" s="9"/>
      <c r="G1461" s="9"/>
      <c r="H1461" s="9"/>
      <c r="I1461" s="9"/>
      <c r="J1461" s="9"/>
      <c r="K1461" s="9"/>
      <c r="L1461" s="9"/>
      <c r="M1461" s="9"/>
      <c r="N1461" s="9"/>
      <c r="O1461" s="9"/>
      <c r="P1461" s="9"/>
      <c r="Q1461" s="9"/>
      <c r="R1461" s="9"/>
      <c r="S1461" s="9"/>
      <c r="T1461" s="9"/>
      <c r="U1461" s="9"/>
      <c r="V1461" s="9"/>
      <c r="W1461" s="9"/>
      <c r="X1461" s="9"/>
      <c r="Y1461" s="9"/>
      <c r="Z1461" s="9"/>
      <c r="AA1461" s="9"/>
      <c r="AB1461" s="9"/>
      <c r="AC1461" s="9"/>
      <c r="AD1461" s="9"/>
      <c r="AE1461" s="9"/>
      <c r="AF1461" s="9"/>
      <c r="AG1461" s="9"/>
      <c r="AH1461" s="9"/>
      <c r="AI1461" s="9"/>
      <c r="AJ1461" s="9"/>
      <c r="AK1461" s="9"/>
      <c r="AL1461" s="9"/>
    </row>
    <row r="1462" spans="1:38" ht="14.25" x14ac:dyDescent="0.2">
      <c r="A1462" s="9"/>
      <c r="B1462" s="9"/>
      <c r="C1462" s="9"/>
      <c r="D1462" s="9"/>
      <c r="E1462" s="9"/>
      <c r="F1462" s="9"/>
      <c r="G1462" s="9"/>
      <c r="H1462" s="9"/>
      <c r="I1462" s="9"/>
      <c r="J1462" s="9"/>
      <c r="K1462" s="9"/>
      <c r="L1462" s="9"/>
      <c r="M1462" s="9"/>
      <c r="N1462" s="9"/>
      <c r="O1462" s="9"/>
      <c r="P1462" s="9"/>
      <c r="Q1462" s="9"/>
      <c r="R1462" s="9"/>
      <c r="S1462" s="9"/>
      <c r="T1462" s="9"/>
      <c r="U1462" s="9"/>
      <c r="V1462" s="9"/>
      <c r="W1462" s="9"/>
      <c r="X1462" s="9"/>
      <c r="Y1462" s="9"/>
      <c r="Z1462" s="9"/>
      <c r="AA1462" s="9"/>
      <c r="AB1462" s="9"/>
      <c r="AC1462" s="9"/>
      <c r="AD1462" s="9"/>
      <c r="AE1462" s="9"/>
      <c r="AF1462" s="9"/>
      <c r="AG1462" s="9"/>
      <c r="AH1462" s="9"/>
      <c r="AI1462" s="9"/>
      <c r="AJ1462" s="9"/>
      <c r="AK1462" s="9"/>
      <c r="AL1462" s="9"/>
    </row>
    <row r="1463" spans="1:38" x14ac:dyDescent="0.2">
      <c r="A1463" s="11" t="s">
        <v>257</v>
      </c>
      <c r="B1463" s="11" t="s">
        <v>258</v>
      </c>
      <c r="C1463" s="11" t="s">
        <v>259</v>
      </c>
      <c r="D1463" s="11" t="s">
        <v>260</v>
      </c>
      <c r="E1463" s="11" t="s">
        <v>261</v>
      </c>
      <c r="F1463" s="11" t="s">
        <v>262</v>
      </c>
      <c r="G1463" s="11" t="s">
        <v>263</v>
      </c>
      <c r="H1463" s="11" t="s">
        <v>264</v>
      </c>
      <c r="I1463" s="11" t="s">
        <v>265</v>
      </c>
      <c r="J1463" s="11" t="s">
        <v>266</v>
      </c>
      <c r="K1463" s="11" t="s">
        <v>267</v>
      </c>
      <c r="L1463" s="11" t="s">
        <v>268</v>
      </c>
      <c r="M1463" s="11" t="s">
        <v>269</v>
      </c>
      <c r="N1463" s="11" t="s">
        <v>270</v>
      </c>
      <c r="O1463" s="11" t="s">
        <v>271</v>
      </c>
      <c r="P1463" s="11" t="s">
        <v>272</v>
      </c>
      <c r="Q1463" s="11" t="s">
        <v>273</v>
      </c>
      <c r="R1463" s="11" t="s">
        <v>274</v>
      </c>
      <c r="S1463" s="11" t="s">
        <v>275</v>
      </c>
      <c r="T1463" s="11" t="s">
        <v>276</v>
      </c>
      <c r="U1463" s="11" t="s">
        <v>277</v>
      </c>
      <c r="V1463" s="11" t="s">
        <v>278</v>
      </c>
      <c r="W1463" s="11" t="s">
        <v>279</v>
      </c>
      <c r="X1463" s="11" t="s">
        <v>280</v>
      </c>
      <c r="Y1463" s="11" t="s">
        <v>281</v>
      </c>
      <c r="Z1463" s="11" t="s">
        <v>282</v>
      </c>
      <c r="AA1463" s="11" t="s">
        <v>283</v>
      </c>
      <c r="AB1463" s="11" t="s">
        <v>284</v>
      </c>
      <c r="AC1463" s="11" t="s">
        <v>285</v>
      </c>
      <c r="AD1463" s="11" t="s">
        <v>286</v>
      </c>
      <c r="AE1463" s="11" t="s">
        <v>287</v>
      </c>
      <c r="AF1463" s="11" t="s">
        <v>288</v>
      </c>
      <c r="AG1463" s="11" t="s">
        <v>289</v>
      </c>
      <c r="AH1463" s="11" t="s">
        <v>290</v>
      </c>
      <c r="AI1463" s="11" t="s">
        <v>291</v>
      </c>
      <c r="AJ1463" s="11" t="s">
        <v>292</v>
      </c>
      <c r="AK1463" s="11" t="s">
        <v>293</v>
      </c>
      <c r="AL1463" s="11" t="s">
        <v>294</v>
      </c>
    </row>
    <row r="1464" spans="1:38" x14ac:dyDescent="0.2">
      <c r="A1464" s="11" t="s">
        <v>295</v>
      </c>
      <c r="B1464" s="12" t="s">
        <v>334</v>
      </c>
      <c r="C1464" s="12" t="s">
        <v>334</v>
      </c>
      <c r="D1464" s="12" t="s">
        <v>334</v>
      </c>
      <c r="E1464" s="12" t="s">
        <v>334</v>
      </c>
      <c r="F1464" s="12" t="s">
        <v>334</v>
      </c>
      <c r="G1464" s="12" t="s">
        <v>334</v>
      </c>
      <c r="H1464" s="12" t="s">
        <v>334</v>
      </c>
      <c r="I1464" s="12" t="s">
        <v>334</v>
      </c>
      <c r="J1464" s="12" t="s">
        <v>334</v>
      </c>
      <c r="K1464" s="12" t="s">
        <v>334</v>
      </c>
      <c r="L1464" s="12" t="s">
        <v>334</v>
      </c>
      <c r="M1464" s="12" t="s">
        <v>334</v>
      </c>
      <c r="N1464" s="12" t="s">
        <v>334</v>
      </c>
      <c r="O1464" s="12" t="s">
        <v>334</v>
      </c>
      <c r="P1464" s="12" t="s">
        <v>334</v>
      </c>
      <c r="Q1464" s="12" t="s">
        <v>334</v>
      </c>
      <c r="R1464" s="12" t="s">
        <v>334</v>
      </c>
      <c r="S1464" s="12" t="s">
        <v>334</v>
      </c>
      <c r="T1464" s="12" t="s">
        <v>334</v>
      </c>
      <c r="U1464" s="13">
        <v>19.899999999999999</v>
      </c>
      <c r="V1464" s="13">
        <v>19.100000000000001</v>
      </c>
      <c r="W1464" s="13">
        <v>19.3</v>
      </c>
      <c r="X1464" s="13">
        <v>19.399999999999999</v>
      </c>
      <c r="Y1464" s="13">
        <v>19.399999999999999</v>
      </c>
      <c r="Z1464" s="13">
        <v>19.399999999999999</v>
      </c>
      <c r="AA1464" s="13">
        <v>19.600000000000001</v>
      </c>
      <c r="AB1464" s="13">
        <v>19.8</v>
      </c>
      <c r="AC1464" s="13">
        <v>19.7</v>
      </c>
      <c r="AD1464" s="13">
        <v>19.3</v>
      </c>
      <c r="AE1464" s="13">
        <v>19.3</v>
      </c>
      <c r="AF1464" s="13">
        <v>19.100000000000001</v>
      </c>
      <c r="AG1464" s="13">
        <v>19.3</v>
      </c>
      <c r="AH1464" s="13">
        <v>19.3</v>
      </c>
      <c r="AI1464" s="13">
        <v>19.5</v>
      </c>
      <c r="AJ1464" s="13">
        <v>19.8</v>
      </c>
      <c r="AK1464" s="13">
        <v>20.2</v>
      </c>
      <c r="AL1464" s="13">
        <v>20</v>
      </c>
    </row>
    <row r="1465" spans="1:38" x14ac:dyDescent="0.2">
      <c r="A1465" s="11" t="s">
        <v>296</v>
      </c>
      <c r="B1465" s="12" t="s">
        <v>334</v>
      </c>
      <c r="C1465" s="12" t="s">
        <v>334</v>
      </c>
      <c r="D1465" s="12" t="s">
        <v>334</v>
      </c>
      <c r="E1465" s="12" t="s">
        <v>334</v>
      </c>
      <c r="F1465" s="12" t="s">
        <v>334</v>
      </c>
      <c r="G1465" s="12" t="s">
        <v>334</v>
      </c>
      <c r="H1465" s="12" t="s">
        <v>334</v>
      </c>
      <c r="I1465" s="12" t="s">
        <v>334</v>
      </c>
      <c r="J1465" s="12" t="s">
        <v>334</v>
      </c>
      <c r="K1465" s="12" t="s">
        <v>334</v>
      </c>
      <c r="L1465" s="12" t="s">
        <v>334</v>
      </c>
      <c r="M1465" s="12" t="s">
        <v>334</v>
      </c>
      <c r="N1465" s="12" t="s">
        <v>334</v>
      </c>
      <c r="O1465" s="12" t="s">
        <v>334</v>
      </c>
      <c r="P1465" s="12" t="s">
        <v>334</v>
      </c>
      <c r="Q1465" s="12" t="s">
        <v>334</v>
      </c>
      <c r="R1465" s="12" t="s">
        <v>334</v>
      </c>
      <c r="S1465" s="12" t="s">
        <v>334</v>
      </c>
      <c r="T1465" s="12" t="s">
        <v>334</v>
      </c>
      <c r="U1465" s="13">
        <v>19.399999999999999</v>
      </c>
      <c r="V1465" s="13">
        <v>18.8</v>
      </c>
      <c r="W1465" s="13">
        <v>19.100000000000001</v>
      </c>
      <c r="X1465" s="13">
        <v>19.3</v>
      </c>
      <c r="Y1465" s="13">
        <v>19.2</v>
      </c>
      <c r="Z1465" s="13">
        <v>19.100000000000001</v>
      </c>
      <c r="AA1465" s="13">
        <v>19.399999999999999</v>
      </c>
      <c r="AB1465" s="13">
        <v>19.7</v>
      </c>
      <c r="AC1465" s="13">
        <v>19.399999999999999</v>
      </c>
      <c r="AD1465" s="13">
        <v>18.899999999999999</v>
      </c>
      <c r="AE1465" s="13">
        <v>18.8</v>
      </c>
      <c r="AF1465" s="13">
        <v>18.8</v>
      </c>
      <c r="AG1465" s="13">
        <v>19.100000000000001</v>
      </c>
      <c r="AH1465" s="13">
        <v>19</v>
      </c>
      <c r="AI1465" s="13">
        <v>19.3</v>
      </c>
      <c r="AJ1465" s="13">
        <v>19.600000000000001</v>
      </c>
      <c r="AK1465" s="13">
        <v>19.8</v>
      </c>
      <c r="AL1465" s="13">
        <v>19.600000000000001</v>
      </c>
    </row>
    <row r="1466" spans="1:38" x14ac:dyDescent="0.2">
      <c r="A1466" s="11" t="s">
        <v>297</v>
      </c>
      <c r="B1466" s="12" t="s">
        <v>334</v>
      </c>
      <c r="C1466" s="12" t="s">
        <v>334</v>
      </c>
      <c r="D1466" s="12" t="s">
        <v>334</v>
      </c>
      <c r="E1466" s="12" t="s">
        <v>334</v>
      </c>
      <c r="F1466" s="12" t="s">
        <v>334</v>
      </c>
      <c r="G1466" s="12" t="s">
        <v>334</v>
      </c>
      <c r="H1466" s="12" t="s">
        <v>334</v>
      </c>
      <c r="I1466" s="12" t="s">
        <v>334</v>
      </c>
      <c r="J1466" s="12" t="s">
        <v>334</v>
      </c>
      <c r="K1466" s="12" t="s">
        <v>334</v>
      </c>
      <c r="L1466" s="12" t="s">
        <v>334</v>
      </c>
      <c r="M1466" s="12" t="s">
        <v>334</v>
      </c>
      <c r="N1466" s="13">
        <v>18.3</v>
      </c>
      <c r="O1466" s="13">
        <v>18.7</v>
      </c>
      <c r="P1466" s="13">
        <v>18.399999999999999</v>
      </c>
      <c r="Q1466" s="13">
        <v>18.7</v>
      </c>
      <c r="R1466" s="13">
        <v>18.399999999999999</v>
      </c>
      <c r="S1466" s="13">
        <v>18.8</v>
      </c>
      <c r="T1466" s="13">
        <v>19.2</v>
      </c>
      <c r="U1466" s="13">
        <v>19</v>
      </c>
      <c r="V1466" s="13">
        <v>18.5</v>
      </c>
      <c r="W1466" s="13">
        <v>18.8</v>
      </c>
      <c r="X1466" s="13">
        <v>19</v>
      </c>
      <c r="Y1466" s="13">
        <v>19</v>
      </c>
      <c r="Z1466" s="13">
        <v>19</v>
      </c>
      <c r="AA1466" s="13">
        <v>19.2</v>
      </c>
      <c r="AB1466" s="13">
        <v>19.600000000000001</v>
      </c>
      <c r="AC1466" s="13">
        <v>19.2</v>
      </c>
      <c r="AD1466" s="13">
        <v>18.7</v>
      </c>
      <c r="AE1466" s="13">
        <v>18.7</v>
      </c>
      <c r="AF1466" s="13">
        <v>18.7</v>
      </c>
      <c r="AG1466" s="13">
        <v>18.899999999999999</v>
      </c>
      <c r="AH1466" s="13">
        <v>18.8</v>
      </c>
      <c r="AI1466" s="13">
        <v>19.2</v>
      </c>
      <c r="AJ1466" s="13">
        <v>19.600000000000001</v>
      </c>
      <c r="AK1466" s="13">
        <v>19.7</v>
      </c>
      <c r="AL1466" s="13">
        <v>19.5</v>
      </c>
    </row>
    <row r="1467" spans="1:38" x14ac:dyDescent="0.2">
      <c r="A1467" s="11" t="s">
        <v>298</v>
      </c>
      <c r="B1467" s="12" t="s">
        <v>334</v>
      </c>
      <c r="C1467" s="12" t="s">
        <v>334</v>
      </c>
      <c r="D1467" s="12" t="s">
        <v>334</v>
      </c>
      <c r="E1467" s="12" t="s">
        <v>334</v>
      </c>
      <c r="F1467" s="12" t="s">
        <v>334</v>
      </c>
      <c r="G1467" s="12" t="s">
        <v>334</v>
      </c>
      <c r="H1467" s="12" t="s">
        <v>334</v>
      </c>
      <c r="I1467" s="12" t="s">
        <v>334</v>
      </c>
      <c r="J1467" s="12" t="s">
        <v>334</v>
      </c>
      <c r="K1467" s="12" t="s">
        <v>334</v>
      </c>
      <c r="L1467" s="12" t="s">
        <v>334</v>
      </c>
      <c r="M1467" s="12" t="s">
        <v>334</v>
      </c>
      <c r="N1467" s="12" t="s">
        <v>334</v>
      </c>
      <c r="O1467" s="12" t="s">
        <v>334</v>
      </c>
      <c r="P1467" s="12" t="s">
        <v>334</v>
      </c>
      <c r="Q1467" s="12" t="s">
        <v>334</v>
      </c>
      <c r="R1467" s="12" t="s">
        <v>334</v>
      </c>
      <c r="S1467" s="13">
        <v>19.3</v>
      </c>
      <c r="T1467" s="13">
        <v>19.8</v>
      </c>
      <c r="U1467" s="13">
        <v>19.7</v>
      </c>
      <c r="V1467" s="13">
        <v>19</v>
      </c>
      <c r="W1467" s="13">
        <v>19.2</v>
      </c>
      <c r="X1467" s="13">
        <v>19.399999999999999</v>
      </c>
      <c r="Y1467" s="13">
        <v>19.399999999999999</v>
      </c>
      <c r="Z1467" s="13">
        <v>19.3</v>
      </c>
      <c r="AA1467" s="13">
        <v>19.5</v>
      </c>
      <c r="AB1467" s="13">
        <v>19.8</v>
      </c>
      <c r="AC1467" s="13">
        <v>19.600000000000001</v>
      </c>
      <c r="AD1467" s="13">
        <v>19.3</v>
      </c>
      <c r="AE1467" s="13">
        <v>19.3</v>
      </c>
      <c r="AF1467" s="13">
        <v>19.100000000000001</v>
      </c>
      <c r="AG1467" s="13">
        <v>19.2</v>
      </c>
      <c r="AH1467" s="13">
        <v>19.2</v>
      </c>
      <c r="AI1467" s="13">
        <v>19.600000000000001</v>
      </c>
      <c r="AJ1467" s="13">
        <v>19.8</v>
      </c>
      <c r="AK1467" s="13">
        <v>20.2</v>
      </c>
      <c r="AL1467" s="13">
        <v>20.100000000000001</v>
      </c>
    </row>
    <row r="1468" spans="1:38" x14ac:dyDescent="0.2">
      <c r="A1468" s="11" t="s">
        <v>299</v>
      </c>
      <c r="B1468" s="12" t="s">
        <v>334</v>
      </c>
      <c r="C1468" s="12" t="s">
        <v>334</v>
      </c>
      <c r="D1468" s="12" t="s">
        <v>334</v>
      </c>
      <c r="E1468" s="12" t="s">
        <v>334</v>
      </c>
      <c r="F1468" s="12" t="s">
        <v>334</v>
      </c>
      <c r="G1468" s="12" t="s">
        <v>334</v>
      </c>
      <c r="H1468" s="12" t="s">
        <v>334</v>
      </c>
      <c r="I1468" s="12" t="s">
        <v>334</v>
      </c>
      <c r="J1468" s="12" t="s">
        <v>334</v>
      </c>
      <c r="K1468" s="12" t="s">
        <v>334</v>
      </c>
      <c r="L1468" s="13">
        <v>22.3</v>
      </c>
      <c r="M1468" s="13">
        <v>22.7</v>
      </c>
      <c r="N1468" s="13">
        <v>22.2</v>
      </c>
      <c r="O1468" s="13">
        <v>22.8</v>
      </c>
      <c r="P1468" s="13">
        <v>24</v>
      </c>
      <c r="Q1468" s="13">
        <v>22.1</v>
      </c>
      <c r="R1468" s="13">
        <v>21</v>
      </c>
      <c r="S1468" s="13">
        <v>24.3</v>
      </c>
      <c r="T1468" s="13">
        <v>22.7</v>
      </c>
      <c r="U1468" s="13">
        <v>24.3</v>
      </c>
      <c r="V1468" s="13">
        <v>23.6</v>
      </c>
      <c r="W1468" s="13">
        <v>25.2</v>
      </c>
      <c r="X1468" s="13">
        <v>25.6</v>
      </c>
      <c r="Y1468" s="13">
        <v>26.4</v>
      </c>
      <c r="Z1468" s="13">
        <v>25.1</v>
      </c>
      <c r="AA1468" s="13">
        <v>25.3</v>
      </c>
      <c r="AB1468" s="13">
        <v>25.9</v>
      </c>
      <c r="AC1468" s="13">
        <v>25.9</v>
      </c>
      <c r="AD1468" s="13">
        <v>25.4</v>
      </c>
      <c r="AE1468" s="13">
        <v>26.3</v>
      </c>
      <c r="AF1468" s="13">
        <v>25.3</v>
      </c>
      <c r="AG1468" s="13">
        <v>25</v>
      </c>
      <c r="AH1468" s="13">
        <v>24.7</v>
      </c>
      <c r="AI1468" s="13">
        <v>25.7</v>
      </c>
      <c r="AJ1468" s="13">
        <v>27.6</v>
      </c>
      <c r="AK1468" s="13">
        <v>27.1</v>
      </c>
      <c r="AL1468" s="13">
        <v>27</v>
      </c>
    </row>
    <row r="1469" spans="1:38" x14ac:dyDescent="0.2">
      <c r="A1469" s="11" t="s">
        <v>300</v>
      </c>
      <c r="B1469" s="12" t="s">
        <v>334</v>
      </c>
      <c r="C1469" s="12" t="s">
        <v>334</v>
      </c>
      <c r="D1469" s="12" t="s">
        <v>334</v>
      </c>
      <c r="E1469" s="12" t="s">
        <v>334</v>
      </c>
      <c r="F1469" s="12" t="s">
        <v>334</v>
      </c>
      <c r="G1469" s="12" t="s">
        <v>334</v>
      </c>
      <c r="H1469" s="12" t="s">
        <v>334</v>
      </c>
      <c r="I1469" s="12" t="s">
        <v>334</v>
      </c>
      <c r="J1469" s="12" t="s">
        <v>334</v>
      </c>
      <c r="K1469" s="12" t="s">
        <v>334</v>
      </c>
      <c r="L1469" s="12" t="s">
        <v>334</v>
      </c>
      <c r="M1469" s="12" t="s">
        <v>334</v>
      </c>
      <c r="N1469" s="12" t="s">
        <v>334</v>
      </c>
      <c r="O1469" s="12" t="s">
        <v>334</v>
      </c>
      <c r="P1469" s="12" t="s">
        <v>334</v>
      </c>
      <c r="Q1469" s="12" t="s">
        <v>334</v>
      </c>
      <c r="R1469" s="12" t="s">
        <v>334</v>
      </c>
      <c r="S1469" s="12" t="s">
        <v>334</v>
      </c>
      <c r="T1469" s="12" t="s">
        <v>334</v>
      </c>
      <c r="U1469" s="12" t="s">
        <v>334</v>
      </c>
      <c r="V1469" s="12" t="s">
        <v>334</v>
      </c>
      <c r="W1469" s="12" t="s">
        <v>334</v>
      </c>
      <c r="X1469" s="12" t="s">
        <v>334</v>
      </c>
      <c r="Y1469" s="12" t="s">
        <v>334</v>
      </c>
      <c r="Z1469" s="12" t="s">
        <v>334</v>
      </c>
      <c r="AA1469" s="12" t="s">
        <v>334</v>
      </c>
      <c r="AB1469" s="12" t="s">
        <v>334</v>
      </c>
      <c r="AC1469" s="12" t="s">
        <v>334</v>
      </c>
      <c r="AD1469" s="12" t="s">
        <v>334</v>
      </c>
      <c r="AE1469" s="12" t="s">
        <v>334</v>
      </c>
      <c r="AF1469" s="12" t="s">
        <v>334</v>
      </c>
      <c r="AG1469" s="12" t="s">
        <v>334</v>
      </c>
      <c r="AH1469" s="12" t="s">
        <v>334</v>
      </c>
      <c r="AI1469" s="12" t="s">
        <v>334</v>
      </c>
      <c r="AJ1469" s="12" t="s">
        <v>334</v>
      </c>
      <c r="AK1469" s="12" t="s">
        <v>334</v>
      </c>
      <c r="AL1469" s="12" t="s">
        <v>334</v>
      </c>
    </row>
    <row r="1470" spans="1:38" x14ac:dyDescent="0.2">
      <c r="A1470" s="11" t="s">
        <v>301</v>
      </c>
      <c r="B1470" s="12" t="s">
        <v>334</v>
      </c>
      <c r="C1470" s="12" t="s">
        <v>334</v>
      </c>
      <c r="D1470" s="12" t="s">
        <v>334</v>
      </c>
      <c r="E1470" s="12" t="s">
        <v>334</v>
      </c>
      <c r="F1470" s="12" t="s">
        <v>334</v>
      </c>
      <c r="G1470" s="12" t="s">
        <v>334</v>
      </c>
      <c r="H1470" s="12" t="s">
        <v>334</v>
      </c>
      <c r="I1470" s="12" t="s">
        <v>334</v>
      </c>
      <c r="J1470" s="12" t="s">
        <v>334</v>
      </c>
      <c r="K1470" s="12" t="s">
        <v>334</v>
      </c>
      <c r="L1470" s="12" t="s">
        <v>334</v>
      </c>
      <c r="M1470" s="12" t="s">
        <v>334</v>
      </c>
      <c r="N1470" s="12" t="s">
        <v>334</v>
      </c>
      <c r="O1470" s="12" t="s">
        <v>334</v>
      </c>
      <c r="P1470" s="13">
        <v>22.3</v>
      </c>
      <c r="Q1470" s="13">
        <v>25.4</v>
      </c>
      <c r="R1470" s="13">
        <v>23.5</v>
      </c>
      <c r="S1470" s="13">
        <v>21.7</v>
      </c>
      <c r="T1470" s="13">
        <v>21.8</v>
      </c>
      <c r="U1470" s="13">
        <v>19.8</v>
      </c>
      <c r="V1470" s="13">
        <v>16.7</v>
      </c>
      <c r="W1470" s="13">
        <v>22.4</v>
      </c>
      <c r="X1470" s="13">
        <v>21.5</v>
      </c>
      <c r="Y1470" s="13">
        <v>21.3</v>
      </c>
      <c r="Z1470" s="13">
        <v>22.3</v>
      </c>
      <c r="AA1470" s="13">
        <v>20.7</v>
      </c>
      <c r="AB1470" s="13">
        <v>19.7</v>
      </c>
      <c r="AC1470" s="13">
        <v>19.8</v>
      </c>
      <c r="AD1470" s="13">
        <v>20.9</v>
      </c>
      <c r="AE1470" s="13">
        <v>18.8</v>
      </c>
      <c r="AF1470" s="13">
        <v>18.7</v>
      </c>
      <c r="AG1470" s="13">
        <v>22.1</v>
      </c>
      <c r="AH1470" s="13">
        <v>18.600000000000001</v>
      </c>
      <c r="AI1470" s="13">
        <v>17.5</v>
      </c>
      <c r="AJ1470" s="13">
        <v>18.100000000000001</v>
      </c>
      <c r="AK1470" s="13">
        <v>19.600000000000001</v>
      </c>
      <c r="AL1470" s="13">
        <v>19.7</v>
      </c>
    </row>
    <row r="1471" spans="1:38" x14ac:dyDescent="0.2">
      <c r="A1471" s="11" t="s">
        <v>302</v>
      </c>
      <c r="B1471" s="12" t="s">
        <v>334</v>
      </c>
      <c r="C1471" s="12" t="s">
        <v>334</v>
      </c>
      <c r="D1471" s="12" t="s">
        <v>334</v>
      </c>
      <c r="E1471" s="12" t="s">
        <v>334</v>
      </c>
      <c r="F1471" s="12" t="s">
        <v>334</v>
      </c>
      <c r="G1471" s="12" t="s">
        <v>334</v>
      </c>
      <c r="H1471" s="12" t="s">
        <v>334</v>
      </c>
      <c r="I1471" s="12" t="s">
        <v>334</v>
      </c>
      <c r="J1471" s="12" t="s">
        <v>334</v>
      </c>
      <c r="K1471" s="13">
        <v>13.4</v>
      </c>
      <c r="L1471" s="13">
        <v>14.1</v>
      </c>
      <c r="M1471" s="13">
        <v>13.9</v>
      </c>
      <c r="N1471" s="13">
        <v>13.3</v>
      </c>
      <c r="O1471" s="13">
        <v>14.3</v>
      </c>
      <c r="P1471" s="13">
        <v>15.1</v>
      </c>
      <c r="Q1471" s="13">
        <v>13</v>
      </c>
      <c r="R1471" s="13">
        <v>12.9</v>
      </c>
      <c r="S1471" s="13">
        <v>13.9</v>
      </c>
      <c r="T1471" s="13">
        <v>16.899999999999999</v>
      </c>
      <c r="U1471" s="13">
        <v>12.8</v>
      </c>
      <c r="V1471" s="13">
        <v>13.9</v>
      </c>
      <c r="W1471" s="13">
        <v>15</v>
      </c>
      <c r="X1471" s="13">
        <v>13.3</v>
      </c>
      <c r="Y1471" s="13">
        <v>13.3</v>
      </c>
      <c r="Z1471" s="13">
        <v>14.7</v>
      </c>
      <c r="AA1471" s="13">
        <v>14.5</v>
      </c>
      <c r="AB1471" s="13">
        <v>15.7</v>
      </c>
      <c r="AC1471" s="13">
        <v>14.7</v>
      </c>
      <c r="AD1471" s="13">
        <v>14.2</v>
      </c>
      <c r="AE1471" s="13">
        <v>14.2</v>
      </c>
      <c r="AF1471" s="13">
        <v>14.3</v>
      </c>
      <c r="AG1471" s="13">
        <v>14</v>
      </c>
      <c r="AH1471" s="13">
        <v>14</v>
      </c>
      <c r="AI1471" s="13">
        <v>14</v>
      </c>
      <c r="AJ1471" s="13">
        <v>15.1</v>
      </c>
      <c r="AK1471" s="13">
        <v>14.1</v>
      </c>
      <c r="AL1471" s="13">
        <v>13.7</v>
      </c>
    </row>
    <row r="1472" spans="1:38" x14ac:dyDescent="0.2">
      <c r="A1472" s="11" t="s">
        <v>303</v>
      </c>
      <c r="B1472" s="12" t="s">
        <v>334</v>
      </c>
      <c r="C1472" s="12" t="s">
        <v>334</v>
      </c>
      <c r="D1472" s="12" t="s">
        <v>334</v>
      </c>
      <c r="E1472" s="12" t="s">
        <v>334</v>
      </c>
      <c r="F1472" s="12" t="s">
        <v>334</v>
      </c>
      <c r="G1472" s="12" t="s">
        <v>334</v>
      </c>
      <c r="H1472" s="12" t="s">
        <v>334</v>
      </c>
      <c r="I1472" s="12" t="s">
        <v>334</v>
      </c>
      <c r="J1472" s="12" t="s">
        <v>334</v>
      </c>
      <c r="K1472" s="13">
        <v>16.399999999999999</v>
      </c>
      <c r="L1472" s="13">
        <v>16.2</v>
      </c>
      <c r="M1472" s="13">
        <v>17.8</v>
      </c>
      <c r="N1472" s="13">
        <v>17.5</v>
      </c>
      <c r="O1472" s="13">
        <v>15.8</v>
      </c>
      <c r="P1472" s="13">
        <v>15</v>
      </c>
      <c r="Q1472" s="13">
        <v>15.6</v>
      </c>
      <c r="R1472" s="13">
        <v>15</v>
      </c>
      <c r="S1472" s="13">
        <v>16.3</v>
      </c>
      <c r="T1472" s="13">
        <v>15.3</v>
      </c>
      <c r="U1472" s="13">
        <v>15.3</v>
      </c>
      <c r="V1472" s="13">
        <v>15.4</v>
      </c>
      <c r="W1472" s="13">
        <v>15.5</v>
      </c>
      <c r="X1472" s="13">
        <v>16.100000000000001</v>
      </c>
      <c r="Y1472" s="13">
        <v>16.5</v>
      </c>
      <c r="Z1472" s="13">
        <v>16.399999999999999</v>
      </c>
      <c r="AA1472" s="13">
        <v>16.3</v>
      </c>
      <c r="AB1472" s="13">
        <v>16.7</v>
      </c>
      <c r="AC1472" s="13">
        <v>16.8</v>
      </c>
      <c r="AD1472" s="13">
        <v>16.3</v>
      </c>
      <c r="AE1472" s="13">
        <v>16.100000000000001</v>
      </c>
      <c r="AF1472" s="13">
        <v>16.100000000000001</v>
      </c>
      <c r="AG1472" s="13">
        <v>16.5</v>
      </c>
      <c r="AH1472" s="13">
        <v>16.600000000000001</v>
      </c>
      <c r="AI1472" s="13">
        <v>16.8</v>
      </c>
      <c r="AJ1472" s="13">
        <v>16.3</v>
      </c>
      <c r="AK1472" s="13">
        <v>17.2</v>
      </c>
      <c r="AL1472" s="13">
        <v>17.2</v>
      </c>
    </row>
    <row r="1473" spans="1:38" x14ac:dyDescent="0.2">
      <c r="A1473" s="11" t="s">
        <v>304</v>
      </c>
      <c r="B1473" s="12" t="s">
        <v>334</v>
      </c>
      <c r="C1473" s="12" t="s">
        <v>334</v>
      </c>
      <c r="D1473" s="12" t="s">
        <v>334</v>
      </c>
      <c r="E1473" s="12" t="s">
        <v>334</v>
      </c>
      <c r="F1473" s="12" t="s">
        <v>334</v>
      </c>
      <c r="G1473" s="12" t="s">
        <v>334</v>
      </c>
      <c r="H1473" s="12" t="s">
        <v>334</v>
      </c>
      <c r="I1473" s="12" t="s">
        <v>334</v>
      </c>
      <c r="J1473" s="12" t="s">
        <v>334</v>
      </c>
      <c r="K1473" s="12" t="s">
        <v>334</v>
      </c>
      <c r="L1473" s="12" t="s">
        <v>334</v>
      </c>
      <c r="M1473" s="12" t="s">
        <v>334</v>
      </c>
      <c r="N1473" s="12" t="s">
        <v>334</v>
      </c>
      <c r="O1473" s="12" t="s">
        <v>334</v>
      </c>
      <c r="P1473" s="12" t="s">
        <v>334</v>
      </c>
      <c r="Q1473" s="12" t="s">
        <v>334</v>
      </c>
      <c r="R1473" s="12" t="s">
        <v>334</v>
      </c>
      <c r="S1473" s="12" t="s">
        <v>334</v>
      </c>
      <c r="T1473" s="12" t="s">
        <v>334</v>
      </c>
      <c r="U1473" s="12" t="s">
        <v>334</v>
      </c>
      <c r="V1473" s="12" t="s">
        <v>334</v>
      </c>
      <c r="W1473" s="12" t="s">
        <v>334</v>
      </c>
      <c r="X1473" s="12" t="s">
        <v>334</v>
      </c>
      <c r="Y1473" s="12" t="s">
        <v>334</v>
      </c>
      <c r="Z1473" s="12" t="s">
        <v>334</v>
      </c>
      <c r="AA1473" s="12" t="s">
        <v>334</v>
      </c>
      <c r="AB1473" s="12" t="s">
        <v>334</v>
      </c>
      <c r="AC1473" s="12" t="s">
        <v>334</v>
      </c>
      <c r="AD1473" s="12" t="s">
        <v>334</v>
      </c>
      <c r="AE1473" s="12" t="s">
        <v>334</v>
      </c>
      <c r="AF1473" s="12" t="s">
        <v>334</v>
      </c>
      <c r="AG1473" s="12" t="s">
        <v>334</v>
      </c>
      <c r="AH1473" s="13">
        <v>20.2</v>
      </c>
      <c r="AI1473" s="12" t="s">
        <v>334</v>
      </c>
      <c r="AJ1473" s="12" t="s">
        <v>334</v>
      </c>
      <c r="AK1473" s="13">
        <v>18.7</v>
      </c>
      <c r="AL1473" s="13">
        <v>15.8</v>
      </c>
    </row>
    <row r="1474" spans="1:38" x14ac:dyDescent="0.2">
      <c r="A1474" s="11" t="s">
        <v>305</v>
      </c>
      <c r="B1474" s="12" t="s">
        <v>334</v>
      </c>
      <c r="C1474" s="12" t="s">
        <v>334</v>
      </c>
      <c r="D1474" s="12" t="s">
        <v>334</v>
      </c>
      <c r="E1474" s="12" t="s">
        <v>334</v>
      </c>
      <c r="F1474" s="12" t="s">
        <v>334</v>
      </c>
      <c r="G1474" s="12" t="s">
        <v>334</v>
      </c>
      <c r="H1474" s="12" t="s">
        <v>334</v>
      </c>
      <c r="I1474" s="12" t="s">
        <v>334</v>
      </c>
      <c r="J1474" s="12" t="s">
        <v>334</v>
      </c>
      <c r="K1474" s="12" t="s">
        <v>334</v>
      </c>
      <c r="L1474" s="12" t="s">
        <v>334</v>
      </c>
      <c r="M1474" s="12" t="s">
        <v>334</v>
      </c>
      <c r="N1474" s="12" t="s">
        <v>334</v>
      </c>
      <c r="O1474" s="12" t="s">
        <v>334</v>
      </c>
      <c r="P1474" s="12" t="s">
        <v>334</v>
      </c>
      <c r="Q1474" s="13">
        <v>17.3</v>
      </c>
      <c r="R1474" s="13">
        <v>17.899999999999999</v>
      </c>
      <c r="S1474" s="13">
        <v>17.2</v>
      </c>
      <c r="T1474" s="13">
        <v>19.2</v>
      </c>
      <c r="U1474" s="13">
        <v>18.7</v>
      </c>
      <c r="V1474" s="13">
        <v>19</v>
      </c>
      <c r="W1474" s="13">
        <v>16.2</v>
      </c>
      <c r="X1474" s="12" t="s">
        <v>334</v>
      </c>
      <c r="Y1474" s="13">
        <v>20.2</v>
      </c>
      <c r="Z1474" s="13">
        <v>19.5</v>
      </c>
      <c r="AA1474" s="13">
        <v>19.100000000000001</v>
      </c>
      <c r="AB1474" s="13">
        <v>19.399999999999999</v>
      </c>
      <c r="AC1474" s="13">
        <v>19.3</v>
      </c>
      <c r="AD1474" s="13">
        <v>18.600000000000001</v>
      </c>
      <c r="AE1474" s="13">
        <v>19.2</v>
      </c>
      <c r="AF1474" s="13">
        <v>19</v>
      </c>
      <c r="AG1474" s="13">
        <v>19.399999999999999</v>
      </c>
      <c r="AH1474" s="13">
        <v>18.899999999999999</v>
      </c>
      <c r="AI1474" s="13">
        <v>18.8</v>
      </c>
      <c r="AJ1474" s="13">
        <v>17.600000000000001</v>
      </c>
      <c r="AK1474" s="13">
        <v>17.100000000000001</v>
      </c>
      <c r="AL1474" s="13">
        <v>18.5</v>
      </c>
    </row>
    <row r="1475" spans="1:38" x14ac:dyDescent="0.2">
      <c r="A1475" s="11" t="s">
        <v>306</v>
      </c>
      <c r="B1475" s="12" t="s">
        <v>334</v>
      </c>
      <c r="C1475" s="12" t="s">
        <v>334</v>
      </c>
      <c r="D1475" s="12" t="s">
        <v>334</v>
      </c>
      <c r="E1475" s="12" t="s">
        <v>334</v>
      </c>
      <c r="F1475" s="12" t="s">
        <v>334</v>
      </c>
      <c r="G1475" s="12" t="s">
        <v>334</v>
      </c>
      <c r="H1475" s="12" t="s">
        <v>334</v>
      </c>
      <c r="I1475" s="12" t="s">
        <v>334</v>
      </c>
      <c r="J1475" s="12" t="s">
        <v>334</v>
      </c>
      <c r="K1475" s="13">
        <v>22.9</v>
      </c>
      <c r="L1475" s="12" t="s">
        <v>334</v>
      </c>
      <c r="M1475" s="13">
        <v>22.7</v>
      </c>
      <c r="N1475" s="12" t="s">
        <v>334</v>
      </c>
      <c r="O1475" s="12" t="s">
        <v>334</v>
      </c>
      <c r="P1475" s="12" t="s">
        <v>334</v>
      </c>
      <c r="Q1475" s="12" t="s">
        <v>334</v>
      </c>
      <c r="R1475" s="13">
        <v>21.3</v>
      </c>
      <c r="S1475" s="13">
        <v>20.2</v>
      </c>
      <c r="T1475" s="13">
        <v>21</v>
      </c>
      <c r="U1475" s="12" t="s">
        <v>334</v>
      </c>
      <c r="V1475" s="13">
        <v>22.1</v>
      </c>
      <c r="W1475" s="13">
        <v>22.8</v>
      </c>
      <c r="X1475" s="13">
        <v>21.3</v>
      </c>
      <c r="Y1475" s="13">
        <v>22.3</v>
      </c>
      <c r="Z1475" s="13">
        <v>22.4</v>
      </c>
      <c r="AA1475" s="13">
        <v>22.5</v>
      </c>
      <c r="AB1475" s="13">
        <v>22.8</v>
      </c>
      <c r="AC1475" s="13">
        <v>22.5</v>
      </c>
      <c r="AD1475" s="13">
        <v>20.399999999999999</v>
      </c>
      <c r="AE1475" s="13">
        <v>21.2</v>
      </c>
      <c r="AF1475" s="13">
        <v>22.6</v>
      </c>
      <c r="AG1475" s="13">
        <v>21.5</v>
      </c>
      <c r="AH1475" s="13">
        <v>22</v>
      </c>
      <c r="AI1475" s="13">
        <v>22.6</v>
      </c>
      <c r="AJ1475" s="13">
        <v>23.8</v>
      </c>
      <c r="AK1475" s="13">
        <v>25.3</v>
      </c>
      <c r="AL1475" s="13">
        <v>23.3</v>
      </c>
    </row>
    <row r="1476" spans="1:38" x14ac:dyDescent="0.2">
      <c r="A1476" s="11" t="s">
        <v>307</v>
      </c>
      <c r="B1476" s="12" t="s">
        <v>334</v>
      </c>
      <c r="C1476" s="12" t="s">
        <v>334</v>
      </c>
      <c r="D1476" s="12" t="s">
        <v>334</v>
      </c>
      <c r="E1476" s="12" t="s">
        <v>334</v>
      </c>
      <c r="F1476" s="12" t="s">
        <v>334</v>
      </c>
      <c r="G1476" s="12" t="s">
        <v>334</v>
      </c>
      <c r="H1476" s="12" t="s">
        <v>334</v>
      </c>
      <c r="I1476" s="12" t="s">
        <v>334</v>
      </c>
      <c r="J1476" s="12" t="s">
        <v>334</v>
      </c>
      <c r="K1476" s="13">
        <v>19.100000000000001</v>
      </c>
      <c r="L1476" s="13">
        <v>20.399999999999999</v>
      </c>
      <c r="M1476" s="13">
        <v>21</v>
      </c>
      <c r="N1476" s="13">
        <v>19.899999999999999</v>
      </c>
      <c r="O1476" s="13">
        <v>19.2</v>
      </c>
      <c r="P1476" s="13">
        <v>19.100000000000001</v>
      </c>
      <c r="Q1476" s="13">
        <v>19.8</v>
      </c>
      <c r="R1476" s="13">
        <v>19.899999999999999</v>
      </c>
      <c r="S1476" s="13">
        <v>19.7</v>
      </c>
      <c r="T1476" s="13">
        <v>18.8</v>
      </c>
      <c r="U1476" s="13">
        <v>21.7</v>
      </c>
      <c r="V1476" s="13">
        <v>19.899999999999999</v>
      </c>
      <c r="W1476" s="13">
        <v>19.8</v>
      </c>
      <c r="X1476" s="13">
        <v>19.600000000000001</v>
      </c>
      <c r="Y1476" s="13">
        <v>19.7</v>
      </c>
      <c r="Z1476" s="13">
        <v>20.5</v>
      </c>
      <c r="AA1476" s="13">
        <v>20.8</v>
      </c>
      <c r="AB1476" s="13">
        <v>20.100000000000001</v>
      </c>
      <c r="AC1476" s="13">
        <v>19.899999999999999</v>
      </c>
      <c r="AD1476" s="13">
        <v>19.8</v>
      </c>
      <c r="AE1476" s="13">
        <v>20.7</v>
      </c>
      <c r="AF1476" s="13">
        <v>20.3</v>
      </c>
      <c r="AG1476" s="13">
        <v>20.9</v>
      </c>
      <c r="AH1476" s="13">
        <v>20.8</v>
      </c>
      <c r="AI1476" s="13">
        <v>20.3</v>
      </c>
      <c r="AJ1476" s="13">
        <v>20.5</v>
      </c>
      <c r="AK1476" s="13">
        <v>20.2</v>
      </c>
      <c r="AL1476" s="13">
        <v>21.5</v>
      </c>
    </row>
    <row r="1477" spans="1:38" x14ac:dyDescent="0.2">
      <c r="A1477" s="11" t="s">
        <v>308</v>
      </c>
      <c r="B1477" s="12" t="s">
        <v>334</v>
      </c>
      <c r="C1477" s="12" t="s">
        <v>334</v>
      </c>
      <c r="D1477" s="12" t="s">
        <v>334</v>
      </c>
      <c r="E1477" s="12" t="s">
        <v>334</v>
      </c>
      <c r="F1477" s="12" t="s">
        <v>334</v>
      </c>
      <c r="G1477" s="12" t="s">
        <v>334</v>
      </c>
      <c r="H1477" s="12" t="s">
        <v>334</v>
      </c>
      <c r="I1477" s="12" t="s">
        <v>334</v>
      </c>
      <c r="J1477" s="12" t="s">
        <v>334</v>
      </c>
      <c r="K1477" s="13">
        <v>21.9</v>
      </c>
      <c r="L1477" s="13">
        <v>22.2</v>
      </c>
      <c r="M1477" s="13">
        <v>21.6</v>
      </c>
      <c r="N1477" s="13">
        <v>23.8</v>
      </c>
      <c r="O1477" s="13">
        <v>21.4</v>
      </c>
      <c r="P1477" s="13">
        <v>23</v>
      </c>
      <c r="Q1477" s="13">
        <v>22.6</v>
      </c>
      <c r="R1477" s="13">
        <v>22.5</v>
      </c>
      <c r="S1477" s="13">
        <v>23.3</v>
      </c>
      <c r="T1477" s="13">
        <v>24.1</v>
      </c>
      <c r="U1477" s="13">
        <v>23.1</v>
      </c>
      <c r="V1477" s="13">
        <v>24.4</v>
      </c>
      <c r="W1477" s="13">
        <v>23.9</v>
      </c>
      <c r="X1477" s="13">
        <v>24.3</v>
      </c>
      <c r="Y1477" s="13">
        <v>22.6</v>
      </c>
      <c r="Z1477" s="13">
        <v>22.4</v>
      </c>
      <c r="AA1477" s="13">
        <v>23.5</v>
      </c>
      <c r="AB1477" s="13">
        <v>24.4</v>
      </c>
      <c r="AC1477" s="13">
        <v>22.9</v>
      </c>
      <c r="AD1477" s="13">
        <v>22.5</v>
      </c>
      <c r="AE1477" s="13">
        <v>22.9</v>
      </c>
      <c r="AF1477" s="13">
        <v>22.7</v>
      </c>
      <c r="AG1477" s="13">
        <v>21.2</v>
      </c>
      <c r="AH1477" s="13">
        <v>20.9</v>
      </c>
      <c r="AI1477" s="13">
        <v>24.6</v>
      </c>
      <c r="AJ1477" s="13">
        <v>23.8</v>
      </c>
      <c r="AK1477" s="13">
        <v>24.2</v>
      </c>
      <c r="AL1477" s="13">
        <v>22.2</v>
      </c>
    </row>
    <row r="1478" spans="1:38" x14ac:dyDescent="0.2">
      <c r="A1478" s="11" t="s">
        <v>309</v>
      </c>
      <c r="B1478" s="12" t="s">
        <v>334</v>
      </c>
      <c r="C1478" s="12" t="s">
        <v>334</v>
      </c>
      <c r="D1478" s="12" t="s">
        <v>334</v>
      </c>
      <c r="E1478" s="12" t="s">
        <v>334</v>
      </c>
      <c r="F1478" s="12" t="s">
        <v>334</v>
      </c>
      <c r="G1478" s="12" t="s">
        <v>334</v>
      </c>
      <c r="H1478" s="12" t="s">
        <v>334</v>
      </c>
      <c r="I1478" s="12" t="s">
        <v>334</v>
      </c>
      <c r="J1478" s="12" t="s">
        <v>334</v>
      </c>
      <c r="K1478" s="12" t="s">
        <v>334</v>
      </c>
      <c r="L1478" s="12" t="s">
        <v>334</v>
      </c>
      <c r="M1478" s="12" t="s">
        <v>334</v>
      </c>
      <c r="N1478" s="12" t="s">
        <v>334</v>
      </c>
      <c r="O1478" s="12" t="s">
        <v>334</v>
      </c>
      <c r="P1478" s="12" t="s">
        <v>334</v>
      </c>
      <c r="Q1478" s="12" t="s">
        <v>334</v>
      </c>
      <c r="R1478" s="12" t="s">
        <v>334</v>
      </c>
      <c r="S1478" s="12" t="s">
        <v>334</v>
      </c>
      <c r="T1478" s="12" t="s">
        <v>334</v>
      </c>
      <c r="U1478" s="13">
        <v>17.8</v>
      </c>
      <c r="V1478" s="12" t="s">
        <v>334</v>
      </c>
      <c r="W1478" s="12" t="s">
        <v>334</v>
      </c>
      <c r="X1478" s="12" t="s">
        <v>334</v>
      </c>
      <c r="Y1478" s="13">
        <v>17.8</v>
      </c>
      <c r="Z1478" s="13">
        <v>12.2</v>
      </c>
      <c r="AA1478" s="12" t="s">
        <v>334</v>
      </c>
      <c r="AB1478" s="13">
        <v>21.3</v>
      </c>
      <c r="AC1478" s="13">
        <v>19.8</v>
      </c>
      <c r="AD1478" s="12" t="s">
        <v>334</v>
      </c>
      <c r="AE1478" s="12" t="s">
        <v>334</v>
      </c>
      <c r="AF1478" s="12" t="s">
        <v>334</v>
      </c>
      <c r="AG1478" s="13">
        <v>21.1</v>
      </c>
      <c r="AH1478" s="13">
        <v>19.3</v>
      </c>
      <c r="AI1478" s="13">
        <v>19.3</v>
      </c>
      <c r="AJ1478" s="13">
        <v>22.1</v>
      </c>
      <c r="AK1478" s="13">
        <v>21.9</v>
      </c>
      <c r="AL1478" s="13">
        <v>20.3</v>
      </c>
    </row>
    <row r="1479" spans="1:38" x14ac:dyDescent="0.2">
      <c r="A1479" s="11" t="s">
        <v>310</v>
      </c>
      <c r="B1479" s="12" t="s">
        <v>334</v>
      </c>
      <c r="C1479" s="12" t="s">
        <v>334</v>
      </c>
      <c r="D1479" s="12" t="s">
        <v>334</v>
      </c>
      <c r="E1479" s="12" t="s">
        <v>334</v>
      </c>
      <c r="F1479" s="12" t="s">
        <v>334</v>
      </c>
      <c r="G1479" s="12" t="s">
        <v>334</v>
      </c>
      <c r="H1479" s="12" t="s">
        <v>334</v>
      </c>
      <c r="I1479" s="12" t="s">
        <v>334</v>
      </c>
      <c r="J1479" s="12" t="s">
        <v>334</v>
      </c>
      <c r="K1479" s="13">
        <v>24.8</v>
      </c>
      <c r="L1479" s="13">
        <v>24.6</v>
      </c>
      <c r="M1479" s="13">
        <v>25.4</v>
      </c>
      <c r="N1479" s="13">
        <v>26.9</v>
      </c>
      <c r="O1479" s="13">
        <v>26.8</v>
      </c>
      <c r="P1479" s="13">
        <v>25.5</v>
      </c>
      <c r="Q1479" s="13">
        <v>24.4</v>
      </c>
      <c r="R1479" s="13">
        <v>23.6</v>
      </c>
      <c r="S1479" s="13">
        <v>23.9</v>
      </c>
      <c r="T1479" s="13">
        <v>24.6</v>
      </c>
      <c r="U1479" s="13">
        <v>25.3</v>
      </c>
      <c r="V1479" s="13">
        <v>24.6</v>
      </c>
      <c r="W1479" s="13">
        <v>22.7</v>
      </c>
      <c r="X1479" s="13">
        <v>22</v>
      </c>
      <c r="Y1479" s="13">
        <v>21.7</v>
      </c>
      <c r="Z1479" s="13">
        <v>22.5</v>
      </c>
      <c r="AA1479" s="13">
        <v>22.9</v>
      </c>
      <c r="AB1479" s="13">
        <v>23.3</v>
      </c>
      <c r="AC1479" s="13">
        <v>23</v>
      </c>
      <c r="AD1479" s="13">
        <v>22.7</v>
      </c>
      <c r="AE1479" s="13">
        <v>23.2</v>
      </c>
      <c r="AF1479" s="13">
        <v>22.4</v>
      </c>
      <c r="AG1479" s="13">
        <v>22.8</v>
      </c>
      <c r="AH1479" s="13">
        <v>22.8</v>
      </c>
      <c r="AI1479" s="13">
        <v>23.2</v>
      </c>
      <c r="AJ1479" s="13">
        <v>23.7</v>
      </c>
      <c r="AK1479" s="13">
        <v>23.4</v>
      </c>
      <c r="AL1479" s="13">
        <v>23.2</v>
      </c>
    </row>
    <row r="1480" spans="1:38" x14ac:dyDescent="0.2">
      <c r="A1480" s="11" t="s">
        <v>311</v>
      </c>
      <c r="B1480" s="12" t="s">
        <v>334</v>
      </c>
      <c r="C1480" s="12" t="s">
        <v>334</v>
      </c>
      <c r="D1480" s="12" t="s">
        <v>334</v>
      </c>
      <c r="E1480" s="12" t="s">
        <v>334</v>
      </c>
      <c r="F1480" s="12" t="s">
        <v>334</v>
      </c>
      <c r="G1480" s="12" t="s">
        <v>334</v>
      </c>
      <c r="H1480" s="12" t="s">
        <v>334</v>
      </c>
      <c r="I1480" s="12" t="s">
        <v>334</v>
      </c>
      <c r="J1480" s="12" t="s">
        <v>334</v>
      </c>
      <c r="K1480" s="12" t="s">
        <v>334</v>
      </c>
      <c r="L1480" s="12" t="s">
        <v>334</v>
      </c>
      <c r="M1480" s="12" t="s">
        <v>334</v>
      </c>
      <c r="N1480" s="12" t="s">
        <v>334</v>
      </c>
      <c r="O1480" s="12" t="s">
        <v>334</v>
      </c>
      <c r="P1480" s="12" t="s">
        <v>334</v>
      </c>
      <c r="Q1480" s="12" t="s">
        <v>334</v>
      </c>
      <c r="R1480" s="12" t="s">
        <v>334</v>
      </c>
      <c r="S1480" s="12" t="s">
        <v>334</v>
      </c>
      <c r="T1480" s="12" t="s">
        <v>334</v>
      </c>
      <c r="U1480" s="12" t="s">
        <v>334</v>
      </c>
      <c r="V1480" s="12" t="s">
        <v>334</v>
      </c>
      <c r="W1480" s="12" t="s">
        <v>334</v>
      </c>
      <c r="X1480" s="12" t="s">
        <v>334</v>
      </c>
      <c r="Y1480" s="12" t="s">
        <v>334</v>
      </c>
      <c r="Z1480" s="13">
        <v>18.100000000000001</v>
      </c>
      <c r="AA1480" s="13">
        <v>18.600000000000001</v>
      </c>
      <c r="AB1480" s="12" t="s">
        <v>334</v>
      </c>
      <c r="AC1480" s="13">
        <v>19.7</v>
      </c>
      <c r="AD1480" s="13">
        <v>25</v>
      </c>
      <c r="AE1480" s="13">
        <v>23.2</v>
      </c>
      <c r="AF1480" s="12" t="s">
        <v>334</v>
      </c>
      <c r="AG1480" s="13">
        <v>24.8</v>
      </c>
      <c r="AH1480" s="12" t="s">
        <v>334</v>
      </c>
      <c r="AI1480" s="13">
        <v>15.7</v>
      </c>
      <c r="AJ1480" s="13">
        <v>20.5</v>
      </c>
      <c r="AK1480" s="13">
        <v>20.5</v>
      </c>
      <c r="AL1480" s="13">
        <v>20.9</v>
      </c>
    </row>
    <row r="1481" spans="1:38" x14ac:dyDescent="0.2">
      <c r="A1481" s="11" t="s">
        <v>312</v>
      </c>
      <c r="B1481" s="12" t="s">
        <v>334</v>
      </c>
      <c r="C1481" s="12" t="s">
        <v>334</v>
      </c>
      <c r="D1481" s="12" t="s">
        <v>334</v>
      </c>
      <c r="E1481" s="12" t="s">
        <v>334</v>
      </c>
      <c r="F1481" s="12" t="s">
        <v>334</v>
      </c>
      <c r="G1481" s="12" t="s">
        <v>334</v>
      </c>
      <c r="H1481" s="12" t="s">
        <v>334</v>
      </c>
      <c r="I1481" s="12" t="s">
        <v>334</v>
      </c>
      <c r="J1481" s="12" t="s">
        <v>334</v>
      </c>
      <c r="K1481" s="12" t="s">
        <v>334</v>
      </c>
      <c r="L1481" s="12" t="s">
        <v>334</v>
      </c>
      <c r="M1481" s="12" t="s">
        <v>334</v>
      </c>
      <c r="N1481" s="12" t="s">
        <v>334</v>
      </c>
      <c r="O1481" s="12" t="s">
        <v>334</v>
      </c>
      <c r="P1481" s="12" t="s">
        <v>334</v>
      </c>
      <c r="Q1481" s="12" t="s">
        <v>334</v>
      </c>
      <c r="R1481" s="12" t="s">
        <v>334</v>
      </c>
      <c r="S1481" s="12" t="s">
        <v>334</v>
      </c>
      <c r="T1481" s="12" t="s">
        <v>334</v>
      </c>
      <c r="U1481" s="12" t="s">
        <v>334</v>
      </c>
      <c r="V1481" s="12" t="s">
        <v>334</v>
      </c>
      <c r="W1481" s="12" t="s">
        <v>334</v>
      </c>
      <c r="X1481" s="12" t="s">
        <v>334</v>
      </c>
      <c r="Y1481" s="12" t="s">
        <v>334</v>
      </c>
      <c r="Z1481" s="12" t="s">
        <v>334</v>
      </c>
      <c r="AA1481" s="12" t="s">
        <v>334</v>
      </c>
      <c r="AB1481" s="12" t="s">
        <v>334</v>
      </c>
      <c r="AC1481" s="12" t="s">
        <v>334</v>
      </c>
      <c r="AD1481" s="12" t="s">
        <v>334</v>
      </c>
      <c r="AE1481" s="12" t="s">
        <v>334</v>
      </c>
      <c r="AF1481" s="12" t="s">
        <v>334</v>
      </c>
      <c r="AG1481" s="12" t="s">
        <v>334</v>
      </c>
      <c r="AH1481" s="12" t="s">
        <v>334</v>
      </c>
      <c r="AI1481" s="12" t="s">
        <v>334</v>
      </c>
      <c r="AJ1481" s="12" t="s">
        <v>334</v>
      </c>
      <c r="AK1481" s="12" t="s">
        <v>334</v>
      </c>
      <c r="AL1481" s="12" t="s">
        <v>334</v>
      </c>
    </row>
    <row r="1482" spans="1:38" x14ac:dyDescent="0.2">
      <c r="A1482" s="11" t="s">
        <v>313</v>
      </c>
      <c r="B1482" s="12" t="s">
        <v>334</v>
      </c>
      <c r="C1482" s="12" t="s">
        <v>334</v>
      </c>
      <c r="D1482" s="12" t="s">
        <v>334</v>
      </c>
      <c r="E1482" s="12" t="s">
        <v>334</v>
      </c>
      <c r="F1482" s="12" t="s">
        <v>334</v>
      </c>
      <c r="G1482" s="12" t="s">
        <v>334</v>
      </c>
      <c r="H1482" s="12" t="s">
        <v>334</v>
      </c>
      <c r="I1482" s="12" t="s">
        <v>334</v>
      </c>
      <c r="J1482" s="12" t="s">
        <v>334</v>
      </c>
      <c r="K1482" s="12" t="s">
        <v>334</v>
      </c>
      <c r="L1482" s="12" t="s">
        <v>334</v>
      </c>
      <c r="M1482" s="12" t="s">
        <v>334</v>
      </c>
      <c r="N1482" s="12" t="s">
        <v>334</v>
      </c>
      <c r="O1482" s="12" t="s">
        <v>334</v>
      </c>
      <c r="P1482" s="12" t="s">
        <v>334</v>
      </c>
      <c r="Q1482" s="12" t="s">
        <v>334</v>
      </c>
      <c r="R1482" s="12" t="s">
        <v>334</v>
      </c>
      <c r="S1482" s="12" t="s">
        <v>334</v>
      </c>
      <c r="T1482" s="12" t="s">
        <v>334</v>
      </c>
      <c r="U1482" s="12" t="s">
        <v>334</v>
      </c>
      <c r="V1482" s="12" t="s">
        <v>334</v>
      </c>
      <c r="W1482" s="12" t="s">
        <v>334</v>
      </c>
      <c r="X1482" s="12" t="s">
        <v>334</v>
      </c>
      <c r="Y1482" s="12" t="s">
        <v>334</v>
      </c>
      <c r="Z1482" s="12" t="s">
        <v>334</v>
      </c>
      <c r="AA1482" s="12" t="s">
        <v>334</v>
      </c>
      <c r="AB1482" s="12" t="s">
        <v>334</v>
      </c>
      <c r="AC1482" s="12" t="s">
        <v>334</v>
      </c>
      <c r="AD1482" s="12" t="s">
        <v>334</v>
      </c>
      <c r="AE1482" s="12" t="s">
        <v>334</v>
      </c>
      <c r="AF1482" s="13">
        <v>22.2</v>
      </c>
      <c r="AG1482" s="13">
        <v>20.6</v>
      </c>
      <c r="AH1482" s="12" t="s">
        <v>334</v>
      </c>
      <c r="AI1482" s="12" t="s">
        <v>334</v>
      </c>
      <c r="AJ1482" s="13">
        <v>20.7</v>
      </c>
      <c r="AK1482" s="13">
        <v>21.7</v>
      </c>
      <c r="AL1482" s="13">
        <v>21.7</v>
      </c>
    </row>
    <row r="1483" spans="1:38" x14ac:dyDescent="0.2">
      <c r="A1483" s="11" t="s">
        <v>314</v>
      </c>
      <c r="B1483" s="12" t="s">
        <v>334</v>
      </c>
      <c r="C1483" s="12" t="s">
        <v>334</v>
      </c>
      <c r="D1483" s="12" t="s">
        <v>334</v>
      </c>
      <c r="E1483" s="12" t="s">
        <v>334</v>
      </c>
      <c r="F1483" s="12" t="s">
        <v>334</v>
      </c>
      <c r="G1483" s="12" t="s">
        <v>334</v>
      </c>
      <c r="H1483" s="12" t="s">
        <v>334</v>
      </c>
      <c r="I1483" s="12" t="s">
        <v>334</v>
      </c>
      <c r="J1483" s="12" t="s">
        <v>334</v>
      </c>
      <c r="K1483" s="12" t="s">
        <v>334</v>
      </c>
      <c r="L1483" s="12" t="s">
        <v>334</v>
      </c>
      <c r="M1483" s="12" t="s">
        <v>334</v>
      </c>
      <c r="N1483" s="12" t="s">
        <v>334</v>
      </c>
      <c r="O1483" s="12" t="s">
        <v>334</v>
      </c>
      <c r="P1483" s="12" t="s">
        <v>334</v>
      </c>
      <c r="Q1483" s="12" t="s">
        <v>334</v>
      </c>
      <c r="R1483" s="12" t="s">
        <v>334</v>
      </c>
      <c r="S1483" s="12" t="s">
        <v>334</v>
      </c>
      <c r="T1483" s="12" t="s">
        <v>334</v>
      </c>
      <c r="U1483" s="12" t="s">
        <v>334</v>
      </c>
      <c r="V1483" s="12" t="s">
        <v>334</v>
      </c>
      <c r="W1483" s="12" t="s">
        <v>334</v>
      </c>
      <c r="X1483" s="12" t="s">
        <v>334</v>
      </c>
      <c r="Y1483" s="12" t="s">
        <v>334</v>
      </c>
      <c r="Z1483" s="12" t="s">
        <v>334</v>
      </c>
      <c r="AA1483" s="12" t="s">
        <v>334</v>
      </c>
      <c r="AB1483" s="12" t="s">
        <v>334</v>
      </c>
      <c r="AC1483" s="13">
        <v>15.8</v>
      </c>
      <c r="AD1483" s="13">
        <v>17.899999999999999</v>
      </c>
      <c r="AE1483" s="13">
        <v>17.899999999999999</v>
      </c>
      <c r="AF1483" s="13">
        <v>15.7</v>
      </c>
      <c r="AG1483" s="12" t="s">
        <v>334</v>
      </c>
      <c r="AH1483" s="13">
        <v>18.899999999999999</v>
      </c>
      <c r="AI1483" s="13">
        <v>20.5</v>
      </c>
      <c r="AJ1483" s="13">
        <v>18.2</v>
      </c>
      <c r="AK1483" s="12" t="s">
        <v>334</v>
      </c>
      <c r="AL1483" s="12" t="s">
        <v>334</v>
      </c>
    </row>
    <row r="1484" spans="1:38" x14ac:dyDescent="0.2">
      <c r="A1484" s="11" t="s">
        <v>315</v>
      </c>
      <c r="B1484" s="12" t="s">
        <v>334</v>
      </c>
      <c r="C1484" s="12" t="s">
        <v>334</v>
      </c>
      <c r="D1484" s="12" t="s">
        <v>334</v>
      </c>
      <c r="E1484" s="12" t="s">
        <v>334</v>
      </c>
      <c r="F1484" s="12" t="s">
        <v>334</v>
      </c>
      <c r="G1484" s="12" t="s">
        <v>334</v>
      </c>
      <c r="H1484" s="12" t="s">
        <v>334</v>
      </c>
      <c r="I1484" s="12" t="s">
        <v>334</v>
      </c>
      <c r="J1484" s="12" t="s">
        <v>334</v>
      </c>
      <c r="K1484" s="12" t="s">
        <v>334</v>
      </c>
      <c r="L1484" s="12" t="s">
        <v>334</v>
      </c>
      <c r="M1484" s="12" t="s">
        <v>334</v>
      </c>
      <c r="N1484" s="12" t="s">
        <v>334</v>
      </c>
      <c r="O1484" s="12" t="s">
        <v>334</v>
      </c>
      <c r="P1484" s="13">
        <v>24.8</v>
      </c>
      <c r="Q1484" s="12" t="s">
        <v>334</v>
      </c>
      <c r="R1484" s="12" t="s">
        <v>334</v>
      </c>
      <c r="S1484" s="12" t="s">
        <v>334</v>
      </c>
      <c r="T1484" s="12" t="s">
        <v>334</v>
      </c>
      <c r="U1484" s="12" t="s">
        <v>334</v>
      </c>
      <c r="V1484" s="13">
        <v>25.2</v>
      </c>
      <c r="W1484" s="13">
        <v>22.7</v>
      </c>
      <c r="X1484" s="13">
        <v>23.1</v>
      </c>
      <c r="Y1484" s="13">
        <v>21.9</v>
      </c>
      <c r="Z1484" s="13">
        <v>25.4</v>
      </c>
      <c r="AA1484" s="13">
        <v>23.2</v>
      </c>
      <c r="AB1484" s="13">
        <v>23.5</v>
      </c>
      <c r="AC1484" s="13">
        <v>24.7</v>
      </c>
      <c r="AD1484" s="13">
        <v>21.6</v>
      </c>
      <c r="AE1484" s="13">
        <v>24.4</v>
      </c>
      <c r="AF1484" s="13">
        <v>22.5</v>
      </c>
      <c r="AG1484" s="13">
        <v>24.1</v>
      </c>
      <c r="AH1484" s="13">
        <v>24.7</v>
      </c>
      <c r="AI1484" s="13">
        <v>22.8</v>
      </c>
      <c r="AJ1484" s="13">
        <v>20.7</v>
      </c>
      <c r="AK1484" s="12" t="s">
        <v>334</v>
      </c>
      <c r="AL1484" s="13">
        <v>22.6</v>
      </c>
    </row>
    <row r="1485" spans="1:38" x14ac:dyDescent="0.2">
      <c r="A1485" s="11" t="s">
        <v>316</v>
      </c>
      <c r="B1485" s="12" t="s">
        <v>334</v>
      </c>
      <c r="C1485" s="12" t="s">
        <v>334</v>
      </c>
      <c r="D1485" s="12" t="s">
        <v>334</v>
      </c>
      <c r="E1485" s="12" t="s">
        <v>334</v>
      </c>
      <c r="F1485" s="12" t="s">
        <v>334</v>
      </c>
      <c r="G1485" s="12" t="s">
        <v>334</v>
      </c>
      <c r="H1485" s="12" t="s">
        <v>334</v>
      </c>
      <c r="I1485" s="12" t="s">
        <v>334</v>
      </c>
      <c r="J1485" s="12" t="s">
        <v>334</v>
      </c>
      <c r="K1485" s="12" t="s">
        <v>334</v>
      </c>
      <c r="L1485" s="12" t="s">
        <v>334</v>
      </c>
      <c r="M1485" s="12" t="s">
        <v>334</v>
      </c>
      <c r="N1485" s="12" t="s">
        <v>334</v>
      </c>
      <c r="O1485" s="12" t="s">
        <v>334</v>
      </c>
      <c r="P1485" s="12" t="s">
        <v>334</v>
      </c>
      <c r="Q1485" s="12" t="s">
        <v>334</v>
      </c>
      <c r="R1485" s="12" t="s">
        <v>334</v>
      </c>
      <c r="S1485" s="12" t="s">
        <v>334</v>
      </c>
      <c r="T1485" s="12" t="s">
        <v>334</v>
      </c>
      <c r="U1485" s="12" t="s">
        <v>334</v>
      </c>
      <c r="V1485" s="12" t="s">
        <v>334</v>
      </c>
      <c r="W1485" s="12" t="s">
        <v>334</v>
      </c>
      <c r="X1485" s="12" t="s">
        <v>334</v>
      </c>
      <c r="Y1485" s="12" t="s">
        <v>334</v>
      </c>
      <c r="Z1485" s="13">
        <v>18.5</v>
      </c>
      <c r="AA1485" s="12" t="s">
        <v>334</v>
      </c>
      <c r="AB1485" s="13">
        <v>23.6</v>
      </c>
      <c r="AC1485" s="13">
        <v>25.4</v>
      </c>
      <c r="AD1485" s="13">
        <v>21.9</v>
      </c>
      <c r="AE1485" s="13">
        <v>21.6</v>
      </c>
      <c r="AF1485" s="13">
        <v>21.6</v>
      </c>
      <c r="AG1485" s="13">
        <v>19.5</v>
      </c>
      <c r="AH1485" s="13">
        <v>24.7</v>
      </c>
      <c r="AI1485" s="13">
        <v>21.9</v>
      </c>
      <c r="AJ1485" s="13">
        <v>27</v>
      </c>
      <c r="AK1485" s="13">
        <v>18.399999999999999</v>
      </c>
      <c r="AL1485" s="13">
        <v>21.8</v>
      </c>
    </row>
    <row r="1486" spans="1:38" x14ac:dyDescent="0.2">
      <c r="A1486" s="11" t="s">
        <v>317</v>
      </c>
      <c r="B1486" s="12" t="s">
        <v>334</v>
      </c>
      <c r="C1486" s="12" t="s">
        <v>334</v>
      </c>
      <c r="D1486" s="12" t="s">
        <v>334</v>
      </c>
      <c r="E1486" s="12" t="s">
        <v>334</v>
      </c>
      <c r="F1486" s="12" t="s">
        <v>334</v>
      </c>
      <c r="G1486" s="12" t="s">
        <v>334</v>
      </c>
      <c r="H1486" s="12" t="s">
        <v>334</v>
      </c>
      <c r="I1486" s="12" t="s">
        <v>334</v>
      </c>
      <c r="J1486" s="12" t="s">
        <v>334</v>
      </c>
      <c r="K1486" s="13">
        <v>13</v>
      </c>
      <c r="L1486" s="13">
        <v>14.8</v>
      </c>
      <c r="M1486" s="13">
        <v>15.3</v>
      </c>
      <c r="N1486" s="13">
        <v>14.3</v>
      </c>
      <c r="O1486" s="13">
        <v>17.5</v>
      </c>
      <c r="P1486" s="13">
        <v>16.899999999999999</v>
      </c>
      <c r="Q1486" s="13">
        <v>18.100000000000001</v>
      </c>
      <c r="R1486" s="13">
        <v>17.3</v>
      </c>
      <c r="S1486" s="13">
        <v>16</v>
      </c>
      <c r="T1486" s="13">
        <v>19</v>
      </c>
      <c r="U1486" s="13">
        <v>16.600000000000001</v>
      </c>
      <c r="V1486" s="13">
        <v>16.5</v>
      </c>
      <c r="W1486" s="13">
        <v>17.5</v>
      </c>
      <c r="X1486" s="13">
        <v>18.5</v>
      </c>
      <c r="Y1486" s="13">
        <v>18.899999999999999</v>
      </c>
      <c r="Z1486" s="13">
        <v>18.3</v>
      </c>
      <c r="AA1486" s="13">
        <v>18.3</v>
      </c>
      <c r="AB1486" s="13">
        <v>18.399999999999999</v>
      </c>
      <c r="AC1486" s="13">
        <v>17.600000000000001</v>
      </c>
      <c r="AD1486" s="13">
        <v>17.899999999999999</v>
      </c>
      <c r="AE1486" s="13">
        <v>18.100000000000001</v>
      </c>
      <c r="AF1486" s="13">
        <v>17.8</v>
      </c>
      <c r="AG1486" s="13">
        <v>18.8</v>
      </c>
      <c r="AH1486" s="13">
        <v>18.600000000000001</v>
      </c>
      <c r="AI1486" s="13">
        <v>18.899999999999999</v>
      </c>
      <c r="AJ1486" s="13">
        <v>19.5</v>
      </c>
      <c r="AK1486" s="13">
        <v>21</v>
      </c>
      <c r="AL1486" s="13">
        <v>20.5</v>
      </c>
    </row>
    <row r="1487" spans="1:38" x14ac:dyDescent="0.2">
      <c r="A1487" s="11" t="s">
        <v>318</v>
      </c>
      <c r="B1487" s="12" t="s">
        <v>334</v>
      </c>
      <c r="C1487" s="12" t="s">
        <v>334</v>
      </c>
      <c r="D1487" s="12" t="s">
        <v>334</v>
      </c>
      <c r="E1487" s="12" t="s">
        <v>334</v>
      </c>
      <c r="F1487" s="12" t="s">
        <v>334</v>
      </c>
      <c r="G1487" s="12" t="s">
        <v>334</v>
      </c>
      <c r="H1487" s="12" t="s">
        <v>334</v>
      </c>
      <c r="I1487" s="12" t="s">
        <v>334</v>
      </c>
      <c r="J1487" s="12" t="s">
        <v>334</v>
      </c>
      <c r="K1487" s="12" t="s">
        <v>334</v>
      </c>
      <c r="L1487" s="12" t="s">
        <v>334</v>
      </c>
      <c r="M1487" s="12" t="s">
        <v>334</v>
      </c>
      <c r="N1487" s="13">
        <v>20.399999999999999</v>
      </c>
      <c r="O1487" s="13">
        <v>22.6</v>
      </c>
      <c r="P1487" s="13">
        <v>21.6</v>
      </c>
      <c r="Q1487" s="13">
        <v>22.5</v>
      </c>
      <c r="R1487" s="13">
        <v>20.9</v>
      </c>
      <c r="S1487" s="13">
        <v>22.5</v>
      </c>
      <c r="T1487" s="13">
        <v>18.100000000000001</v>
      </c>
      <c r="U1487" s="13">
        <v>22.9</v>
      </c>
      <c r="V1487" s="13">
        <v>20.6</v>
      </c>
      <c r="W1487" s="13">
        <v>17.899999999999999</v>
      </c>
      <c r="X1487" s="13">
        <v>16.8</v>
      </c>
      <c r="Y1487" s="13">
        <v>17.2</v>
      </c>
      <c r="Z1487" s="13">
        <v>15.5</v>
      </c>
      <c r="AA1487" s="13">
        <v>14.8</v>
      </c>
      <c r="AB1487" s="13">
        <v>16.8</v>
      </c>
      <c r="AC1487" s="13">
        <v>18</v>
      </c>
      <c r="AD1487" s="13">
        <v>16.7</v>
      </c>
      <c r="AE1487" s="13">
        <v>17</v>
      </c>
      <c r="AF1487" s="13">
        <v>16.100000000000001</v>
      </c>
      <c r="AG1487" s="13">
        <v>15.5</v>
      </c>
      <c r="AH1487" s="13">
        <v>16.7</v>
      </c>
      <c r="AI1487" s="13">
        <v>16.600000000000001</v>
      </c>
      <c r="AJ1487" s="13">
        <v>18.399999999999999</v>
      </c>
      <c r="AK1487" s="13">
        <v>18</v>
      </c>
      <c r="AL1487" s="13">
        <v>18.5</v>
      </c>
    </row>
    <row r="1488" spans="1:38" x14ac:dyDescent="0.2">
      <c r="A1488" s="11" t="s">
        <v>319</v>
      </c>
      <c r="B1488" s="12" t="s">
        <v>334</v>
      </c>
      <c r="C1488" s="12" t="s">
        <v>334</v>
      </c>
      <c r="D1488" s="12" t="s">
        <v>334</v>
      </c>
      <c r="E1488" s="12" t="s">
        <v>334</v>
      </c>
      <c r="F1488" s="12" t="s">
        <v>334</v>
      </c>
      <c r="G1488" s="12" t="s">
        <v>334</v>
      </c>
      <c r="H1488" s="12" t="s">
        <v>334</v>
      </c>
      <c r="I1488" s="12" t="s">
        <v>334</v>
      </c>
      <c r="J1488" s="12" t="s">
        <v>334</v>
      </c>
      <c r="K1488" s="12" t="s">
        <v>334</v>
      </c>
      <c r="L1488" s="12" t="s">
        <v>334</v>
      </c>
      <c r="M1488" s="12" t="s">
        <v>334</v>
      </c>
      <c r="N1488" s="12" t="s">
        <v>334</v>
      </c>
      <c r="O1488" s="12" t="s">
        <v>334</v>
      </c>
      <c r="P1488" s="12" t="s">
        <v>334</v>
      </c>
      <c r="Q1488" s="12" t="s">
        <v>334</v>
      </c>
      <c r="R1488" s="12" t="s">
        <v>334</v>
      </c>
      <c r="S1488" s="12" t="s">
        <v>334</v>
      </c>
      <c r="T1488" s="13">
        <v>24.6</v>
      </c>
      <c r="U1488" s="13">
        <v>26.8</v>
      </c>
      <c r="V1488" s="13">
        <v>25</v>
      </c>
      <c r="W1488" s="13">
        <v>25</v>
      </c>
      <c r="X1488" s="13">
        <v>23.9</v>
      </c>
      <c r="Y1488" s="13">
        <v>24.4</v>
      </c>
      <c r="Z1488" s="13">
        <v>23.6</v>
      </c>
      <c r="AA1488" s="13">
        <v>24.9</v>
      </c>
      <c r="AB1488" s="13">
        <v>23.9</v>
      </c>
      <c r="AC1488" s="13">
        <v>24.4</v>
      </c>
      <c r="AD1488" s="13">
        <v>24.3</v>
      </c>
      <c r="AE1488" s="13">
        <v>24.1</v>
      </c>
      <c r="AF1488" s="13">
        <v>23.1</v>
      </c>
      <c r="AG1488" s="13">
        <v>22.8</v>
      </c>
      <c r="AH1488" s="13">
        <v>24.9</v>
      </c>
      <c r="AI1488" s="13">
        <v>23.6</v>
      </c>
      <c r="AJ1488" s="13">
        <v>22</v>
      </c>
      <c r="AK1488" s="13">
        <v>24.3</v>
      </c>
      <c r="AL1488" s="13">
        <v>22.4</v>
      </c>
    </row>
    <row r="1489" spans="1:38" x14ac:dyDescent="0.2">
      <c r="A1489" s="11" t="s">
        <v>320</v>
      </c>
      <c r="B1489" s="12" t="s">
        <v>334</v>
      </c>
      <c r="C1489" s="12" t="s">
        <v>334</v>
      </c>
      <c r="D1489" s="12" t="s">
        <v>334</v>
      </c>
      <c r="E1489" s="12" t="s">
        <v>334</v>
      </c>
      <c r="F1489" s="12" t="s">
        <v>334</v>
      </c>
      <c r="G1489" s="12" t="s">
        <v>334</v>
      </c>
      <c r="H1489" s="12" t="s">
        <v>334</v>
      </c>
      <c r="I1489" s="12" t="s">
        <v>334</v>
      </c>
      <c r="J1489" s="12" t="s">
        <v>334</v>
      </c>
      <c r="K1489" s="13">
        <v>25</v>
      </c>
      <c r="L1489" s="13">
        <v>27.2</v>
      </c>
      <c r="M1489" s="13">
        <v>19.8</v>
      </c>
      <c r="N1489" s="13">
        <v>21.3</v>
      </c>
      <c r="O1489" s="13">
        <v>24.8</v>
      </c>
      <c r="P1489" s="13">
        <v>24.1</v>
      </c>
      <c r="Q1489" s="12" t="s">
        <v>334</v>
      </c>
      <c r="R1489" s="12" t="s">
        <v>334</v>
      </c>
      <c r="S1489" s="12" t="s">
        <v>334</v>
      </c>
      <c r="T1489" s="12" t="s">
        <v>334</v>
      </c>
      <c r="U1489" s="12" t="s">
        <v>334</v>
      </c>
      <c r="V1489" s="12" t="s">
        <v>334</v>
      </c>
      <c r="W1489" s="12" t="s">
        <v>334</v>
      </c>
      <c r="X1489" s="13">
        <v>20.8</v>
      </c>
      <c r="Y1489" s="13">
        <v>21.9</v>
      </c>
      <c r="Z1489" s="13">
        <v>22.9</v>
      </c>
      <c r="AA1489" s="13">
        <v>22.3</v>
      </c>
      <c r="AB1489" s="13">
        <v>21.4</v>
      </c>
      <c r="AC1489" s="13">
        <v>21.8</v>
      </c>
      <c r="AD1489" s="13">
        <v>22.4</v>
      </c>
      <c r="AE1489" s="13">
        <v>20.3</v>
      </c>
      <c r="AF1489" s="13">
        <v>23.5</v>
      </c>
      <c r="AG1489" s="13">
        <v>20.100000000000001</v>
      </c>
      <c r="AH1489" s="13">
        <v>20</v>
      </c>
      <c r="AI1489" s="13">
        <v>20.7</v>
      </c>
      <c r="AJ1489" s="13">
        <v>22</v>
      </c>
      <c r="AK1489" s="13">
        <v>21.2</v>
      </c>
      <c r="AL1489" s="13">
        <v>22.1</v>
      </c>
    </row>
    <row r="1490" spans="1:38" x14ac:dyDescent="0.2">
      <c r="A1490" s="11" t="s">
        <v>321</v>
      </c>
      <c r="B1490" s="12" t="s">
        <v>334</v>
      </c>
      <c r="C1490" s="12" t="s">
        <v>334</v>
      </c>
      <c r="D1490" s="12" t="s">
        <v>334</v>
      </c>
      <c r="E1490" s="12" t="s">
        <v>334</v>
      </c>
      <c r="F1490" s="12" t="s">
        <v>334</v>
      </c>
      <c r="G1490" s="12" t="s">
        <v>334</v>
      </c>
      <c r="H1490" s="12" t="s">
        <v>334</v>
      </c>
      <c r="I1490" s="12" t="s">
        <v>334</v>
      </c>
      <c r="J1490" s="12" t="s">
        <v>334</v>
      </c>
      <c r="K1490" s="12" t="s">
        <v>334</v>
      </c>
      <c r="L1490" s="12" t="s">
        <v>334</v>
      </c>
      <c r="M1490" s="12" t="s">
        <v>334</v>
      </c>
      <c r="N1490" s="12" t="s">
        <v>334</v>
      </c>
      <c r="O1490" s="12" t="s">
        <v>334</v>
      </c>
      <c r="P1490" s="12" t="s">
        <v>334</v>
      </c>
      <c r="Q1490" s="12" t="s">
        <v>334</v>
      </c>
      <c r="R1490" s="12" t="s">
        <v>334</v>
      </c>
      <c r="S1490" s="12" t="s">
        <v>334</v>
      </c>
      <c r="T1490" s="12" t="s">
        <v>334</v>
      </c>
      <c r="U1490" s="12" t="s">
        <v>334</v>
      </c>
      <c r="V1490" s="12" t="s">
        <v>334</v>
      </c>
      <c r="W1490" s="12" t="s">
        <v>334</v>
      </c>
      <c r="X1490" s="12" t="s">
        <v>334</v>
      </c>
      <c r="Y1490" s="12" t="s">
        <v>334</v>
      </c>
      <c r="Z1490" s="12" t="s">
        <v>334</v>
      </c>
      <c r="AA1490" s="12" t="s">
        <v>334</v>
      </c>
      <c r="AB1490" s="12" t="s">
        <v>334</v>
      </c>
      <c r="AC1490" s="12" t="s">
        <v>334</v>
      </c>
      <c r="AD1490" s="12" t="s">
        <v>334</v>
      </c>
      <c r="AE1490" s="12" t="s">
        <v>334</v>
      </c>
      <c r="AF1490" s="12" t="s">
        <v>334</v>
      </c>
      <c r="AG1490" s="12" t="s">
        <v>334</v>
      </c>
      <c r="AH1490" s="12" t="s">
        <v>334</v>
      </c>
      <c r="AI1490" s="12" t="s">
        <v>334</v>
      </c>
      <c r="AJ1490" s="12" t="s">
        <v>334</v>
      </c>
      <c r="AK1490" s="12" t="s">
        <v>334</v>
      </c>
      <c r="AL1490" s="12" t="s">
        <v>334</v>
      </c>
    </row>
    <row r="1491" spans="1:38" x14ac:dyDescent="0.2">
      <c r="A1491" s="11" t="s">
        <v>322</v>
      </c>
      <c r="B1491" s="12" t="s">
        <v>334</v>
      </c>
      <c r="C1491" s="12" t="s">
        <v>334</v>
      </c>
      <c r="D1491" s="12" t="s">
        <v>334</v>
      </c>
      <c r="E1491" s="12" t="s">
        <v>334</v>
      </c>
      <c r="F1491" s="12" t="s">
        <v>334</v>
      </c>
      <c r="G1491" s="12" t="s">
        <v>334</v>
      </c>
      <c r="H1491" s="12" t="s">
        <v>334</v>
      </c>
      <c r="I1491" s="12" t="s">
        <v>334</v>
      </c>
      <c r="J1491" s="12" t="s">
        <v>334</v>
      </c>
      <c r="K1491" s="12" t="s">
        <v>334</v>
      </c>
      <c r="L1491" s="12" t="s">
        <v>334</v>
      </c>
      <c r="M1491" s="12" t="s">
        <v>334</v>
      </c>
      <c r="N1491" s="12" t="s">
        <v>334</v>
      </c>
      <c r="O1491" s="13">
        <v>20.6</v>
      </c>
      <c r="P1491" s="13">
        <v>24.5</v>
      </c>
      <c r="Q1491" s="13">
        <v>12.6</v>
      </c>
      <c r="R1491" s="13">
        <v>14.7</v>
      </c>
      <c r="S1491" s="13">
        <v>18.899999999999999</v>
      </c>
      <c r="T1491" s="13">
        <v>18.5</v>
      </c>
      <c r="U1491" s="12" t="s">
        <v>334</v>
      </c>
      <c r="V1491" s="13">
        <v>22.1</v>
      </c>
      <c r="W1491" s="13">
        <v>17.600000000000001</v>
      </c>
      <c r="X1491" s="13">
        <v>21</v>
      </c>
      <c r="Y1491" s="13">
        <v>20.3</v>
      </c>
      <c r="Z1491" s="13">
        <v>19.100000000000001</v>
      </c>
      <c r="AA1491" s="13">
        <v>20.7</v>
      </c>
      <c r="AB1491" s="13">
        <v>20.8</v>
      </c>
      <c r="AC1491" s="13">
        <v>18.3</v>
      </c>
      <c r="AD1491" s="13">
        <v>18.7</v>
      </c>
      <c r="AE1491" s="13">
        <v>18.2</v>
      </c>
      <c r="AF1491" s="13">
        <v>22.7</v>
      </c>
      <c r="AG1491" s="13">
        <v>18.600000000000001</v>
      </c>
      <c r="AH1491" s="13">
        <v>23.4</v>
      </c>
      <c r="AI1491" s="13">
        <v>19.100000000000001</v>
      </c>
      <c r="AJ1491" s="13">
        <v>17.2</v>
      </c>
      <c r="AK1491" s="13">
        <v>20.399999999999999</v>
      </c>
      <c r="AL1491" s="13">
        <v>20.3</v>
      </c>
    </row>
    <row r="1492" spans="1:38" x14ac:dyDescent="0.2">
      <c r="A1492" s="11" t="s">
        <v>323</v>
      </c>
      <c r="B1492" s="12" t="s">
        <v>334</v>
      </c>
      <c r="C1492" s="12" t="s">
        <v>334</v>
      </c>
      <c r="D1492" s="12" t="s">
        <v>334</v>
      </c>
      <c r="E1492" s="12" t="s">
        <v>334</v>
      </c>
      <c r="F1492" s="12" t="s">
        <v>334</v>
      </c>
      <c r="G1492" s="12" t="s">
        <v>334</v>
      </c>
      <c r="H1492" s="12" t="s">
        <v>334</v>
      </c>
      <c r="I1492" s="12" t="s">
        <v>334</v>
      </c>
      <c r="J1492" s="12" t="s">
        <v>334</v>
      </c>
      <c r="K1492" s="12" t="s">
        <v>334</v>
      </c>
      <c r="L1492" s="12" t="s">
        <v>334</v>
      </c>
      <c r="M1492" s="12" t="s">
        <v>334</v>
      </c>
      <c r="N1492" s="12" t="s">
        <v>334</v>
      </c>
      <c r="O1492" s="12" t="s">
        <v>334</v>
      </c>
      <c r="P1492" s="12" t="s">
        <v>334</v>
      </c>
      <c r="Q1492" s="12" t="s">
        <v>334</v>
      </c>
      <c r="R1492" s="12" t="s">
        <v>334</v>
      </c>
      <c r="S1492" s="12" t="s">
        <v>334</v>
      </c>
      <c r="T1492" s="12" t="s">
        <v>334</v>
      </c>
      <c r="U1492" s="12" t="s">
        <v>334</v>
      </c>
      <c r="V1492" s="12" t="s">
        <v>334</v>
      </c>
      <c r="W1492" s="12" t="s">
        <v>334</v>
      </c>
      <c r="X1492" s="12" t="s">
        <v>334</v>
      </c>
      <c r="Y1492" s="12" t="s">
        <v>334</v>
      </c>
      <c r="Z1492" s="12" t="s">
        <v>334</v>
      </c>
      <c r="AA1492" s="12" t="s">
        <v>334</v>
      </c>
      <c r="AB1492" s="12" t="s">
        <v>334</v>
      </c>
      <c r="AC1492" s="12" t="s">
        <v>334</v>
      </c>
      <c r="AD1492" s="12" t="s">
        <v>334</v>
      </c>
      <c r="AE1492" s="12" t="s">
        <v>334</v>
      </c>
      <c r="AF1492" s="12" t="s">
        <v>334</v>
      </c>
      <c r="AG1492" s="12" t="s">
        <v>334</v>
      </c>
      <c r="AH1492" s="13">
        <v>20.399999999999999</v>
      </c>
      <c r="AI1492" s="12" t="s">
        <v>334</v>
      </c>
      <c r="AJ1492" s="12" t="s">
        <v>334</v>
      </c>
      <c r="AK1492" s="12" t="s">
        <v>334</v>
      </c>
      <c r="AL1492" s="12" t="s">
        <v>334</v>
      </c>
    </row>
    <row r="1493" spans="1:38" x14ac:dyDescent="0.2">
      <c r="A1493" s="11" t="s">
        <v>324</v>
      </c>
      <c r="B1493" s="12" t="s">
        <v>334</v>
      </c>
      <c r="C1493" s="12" t="s">
        <v>334</v>
      </c>
      <c r="D1493" s="12" t="s">
        <v>334</v>
      </c>
      <c r="E1493" s="12" t="s">
        <v>334</v>
      </c>
      <c r="F1493" s="12" t="s">
        <v>334</v>
      </c>
      <c r="G1493" s="12" t="s">
        <v>334</v>
      </c>
      <c r="H1493" s="12" t="s">
        <v>334</v>
      </c>
      <c r="I1493" s="12" t="s">
        <v>334</v>
      </c>
      <c r="J1493" s="12" t="s">
        <v>334</v>
      </c>
      <c r="K1493" s="12" t="s">
        <v>334</v>
      </c>
      <c r="L1493" s="12" t="s">
        <v>334</v>
      </c>
      <c r="M1493" s="12" t="s">
        <v>334</v>
      </c>
      <c r="N1493" s="12" t="s">
        <v>334</v>
      </c>
      <c r="O1493" s="12" t="s">
        <v>334</v>
      </c>
      <c r="P1493" s="12" t="s">
        <v>334</v>
      </c>
      <c r="Q1493" s="13">
        <v>21</v>
      </c>
      <c r="R1493" s="13">
        <v>20.7</v>
      </c>
      <c r="S1493" s="13">
        <v>19.3</v>
      </c>
      <c r="T1493" s="13">
        <v>19.7</v>
      </c>
      <c r="U1493" s="13">
        <v>20.3</v>
      </c>
      <c r="V1493" s="13">
        <v>17.899999999999999</v>
      </c>
      <c r="W1493" s="13">
        <v>19.5</v>
      </c>
      <c r="X1493" s="13">
        <v>17.899999999999999</v>
      </c>
      <c r="Y1493" s="13">
        <v>18.600000000000001</v>
      </c>
      <c r="Z1493" s="13">
        <v>20.5</v>
      </c>
      <c r="AA1493" s="13">
        <v>19.8</v>
      </c>
      <c r="AB1493" s="13">
        <v>18.2</v>
      </c>
      <c r="AC1493" s="13">
        <v>19.600000000000001</v>
      </c>
      <c r="AD1493" s="13">
        <v>17.899999999999999</v>
      </c>
      <c r="AE1493" s="13">
        <v>20.399999999999999</v>
      </c>
      <c r="AF1493" s="13">
        <v>19</v>
      </c>
      <c r="AG1493" s="13">
        <v>16.399999999999999</v>
      </c>
      <c r="AH1493" s="13">
        <v>18</v>
      </c>
      <c r="AI1493" s="13">
        <v>19.2</v>
      </c>
      <c r="AJ1493" s="13">
        <v>19.899999999999999</v>
      </c>
      <c r="AK1493" s="13">
        <v>18.399999999999999</v>
      </c>
      <c r="AL1493" s="13">
        <v>17.600000000000001</v>
      </c>
    </row>
    <row r="1494" spans="1:38" x14ac:dyDescent="0.2">
      <c r="A1494" s="11" t="s">
        <v>325</v>
      </c>
      <c r="B1494" s="12" t="s">
        <v>334</v>
      </c>
      <c r="C1494" s="12" t="s">
        <v>334</v>
      </c>
      <c r="D1494" s="12" t="s">
        <v>334</v>
      </c>
      <c r="E1494" s="12" t="s">
        <v>334</v>
      </c>
      <c r="F1494" s="12" t="s">
        <v>334</v>
      </c>
      <c r="G1494" s="12" t="s">
        <v>334</v>
      </c>
      <c r="H1494" s="12" t="s">
        <v>334</v>
      </c>
      <c r="I1494" s="12" t="s">
        <v>334</v>
      </c>
      <c r="J1494" s="12" t="s">
        <v>334</v>
      </c>
      <c r="K1494" s="12" t="s">
        <v>334</v>
      </c>
      <c r="L1494" s="12" t="s">
        <v>334</v>
      </c>
      <c r="M1494" s="12" t="s">
        <v>334</v>
      </c>
      <c r="N1494" s="12" t="s">
        <v>334</v>
      </c>
      <c r="O1494" s="12" t="s">
        <v>334</v>
      </c>
      <c r="P1494" s="13">
        <v>15.8</v>
      </c>
      <c r="Q1494" s="13">
        <v>21.2</v>
      </c>
      <c r="R1494" s="13">
        <v>16.100000000000001</v>
      </c>
      <c r="S1494" s="13">
        <v>17.8</v>
      </c>
      <c r="T1494" s="13">
        <v>18.3</v>
      </c>
      <c r="U1494" s="13">
        <v>18</v>
      </c>
      <c r="V1494" s="13">
        <v>18.100000000000001</v>
      </c>
      <c r="W1494" s="13">
        <v>17.8</v>
      </c>
      <c r="X1494" s="13">
        <v>18.2</v>
      </c>
      <c r="Y1494" s="13">
        <v>19.600000000000001</v>
      </c>
      <c r="Z1494" s="13">
        <v>21.4</v>
      </c>
      <c r="AA1494" s="13">
        <v>19.600000000000001</v>
      </c>
      <c r="AB1494" s="13">
        <v>19.7</v>
      </c>
      <c r="AC1494" s="13">
        <v>19.7</v>
      </c>
      <c r="AD1494" s="13">
        <v>19.899999999999999</v>
      </c>
      <c r="AE1494" s="13">
        <v>19.7</v>
      </c>
      <c r="AF1494" s="13">
        <v>20.2</v>
      </c>
      <c r="AG1494" s="13">
        <v>21.2</v>
      </c>
      <c r="AH1494" s="13">
        <v>20.9</v>
      </c>
      <c r="AI1494" s="13">
        <v>20.399999999999999</v>
      </c>
      <c r="AJ1494" s="13">
        <v>22.2</v>
      </c>
      <c r="AK1494" s="13">
        <v>22.5</v>
      </c>
      <c r="AL1494" s="13">
        <v>19.899999999999999</v>
      </c>
    </row>
    <row r="1495" spans="1:38" x14ac:dyDescent="0.2">
      <c r="A1495" s="11" t="s">
        <v>326</v>
      </c>
      <c r="B1495" s="12" t="s">
        <v>334</v>
      </c>
      <c r="C1495" s="12" t="s">
        <v>334</v>
      </c>
      <c r="D1495" s="12" t="s">
        <v>334</v>
      </c>
      <c r="E1495" s="12" t="s">
        <v>334</v>
      </c>
      <c r="F1495" s="12" t="s">
        <v>334</v>
      </c>
      <c r="G1495" s="12" t="s">
        <v>334</v>
      </c>
      <c r="H1495" s="12" t="s">
        <v>334</v>
      </c>
      <c r="I1495" s="12" t="s">
        <v>334</v>
      </c>
      <c r="J1495" s="12" t="s">
        <v>334</v>
      </c>
      <c r="K1495" s="13">
        <v>16.600000000000001</v>
      </c>
      <c r="L1495" s="13">
        <v>16.3</v>
      </c>
      <c r="M1495" s="13">
        <v>16.899999999999999</v>
      </c>
      <c r="N1495" s="13">
        <v>16.8</v>
      </c>
      <c r="O1495" s="13">
        <v>17.5</v>
      </c>
      <c r="P1495" s="13">
        <v>17.3</v>
      </c>
      <c r="Q1495" s="13">
        <v>17.899999999999999</v>
      </c>
      <c r="R1495" s="13">
        <v>18.100000000000001</v>
      </c>
      <c r="S1495" s="13">
        <v>18.100000000000001</v>
      </c>
      <c r="T1495" s="13">
        <v>17.600000000000001</v>
      </c>
      <c r="U1495" s="13">
        <v>17.399999999999999</v>
      </c>
      <c r="V1495" s="13">
        <v>17.8</v>
      </c>
      <c r="W1495" s="13">
        <v>18.2</v>
      </c>
      <c r="X1495" s="13">
        <v>18.7</v>
      </c>
      <c r="Y1495" s="13">
        <v>18.3</v>
      </c>
      <c r="Z1495" s="13">
        <v>17.8</v>
      </c>
      <c r="AA1495" s="13">
        <v>18.399999999999999</v>
      </c>
      <c r="AB1495" s="13">
        <v>19.3</v>
      </c>
      <c r="AC1495" s="13">
        <v>18.3</v>
      </c>
      <c r="AD1495" s="13">
        <v>17.5</v>
      </c>
      <c r="AE1495" s="13">
        <v>17.3</v>
      </c>
      <c r="AF1495" s="13">
        <v>17.8</v>
      </c>
      <c r="AG1495" s="13">
        <v>18.3</v>
      </c>
      <c r="AH1495" s="13">
        <v>18</v>
      </c>
      <c r="AI1495" s="13">
        <v>18.399999999999999</v>
      </c>
      <c r="AJ1495" s="13">
        <v>19</v>
      </c>
      <c r="AK1495" s="13">
        <v>18.100000000000001</v>
      </c>
      <c r="AL1495" s="13">
        <v>18.100000000000001</v>
      </c>
    </row>
    <row r="1496" spans="1:38" x14ac:dyDescent="0.2">
      <c r="A1496" s="11" t="s">
        <v>327</v>
      </c>
      <c r="B1496" s="12" t="s">
        <v>334</v>
      </c>
      <c r="C1496" s="12" t="s">
        <v>334</v>
      </c>
      <c r="D1496" s="12" t="s">
        <v>334</v>
      </c>
      <c r="E1496" s="12" t="s">
        <v>334</v>
      </c>
      <c r="F1496" s="12" t="s">
        <v>334</v>
      </c>
      <c r="G1496" s="12" t="s">
        <v>334</v>
      </c>
      <c r="H1496" s="12" t="s">
        <v>334</v>
      </c>
      <c r="I1496" s="12" t="s">
        <v>334</v>
      </c>
      <c r="J1496" s="12" t="s">
        <v>334</v>
      </c>
      <c r="K1496" s="12" t="s">
        <v>334</v>
      </c>
      <c r="L1496" s="12" t="s">
        <v>334</v>
      </c>
      <c r="M1496" s="12" t="s">
        <v>334</v>
      </c>
      <c r="N1496" s="12" t="s">
        <v>334</v>
      </c>
      <c r="O1496" s="12" t="s">
        <v>334</v>
      </c>
      <c r="P1496" s="12" t="s">
        <v>334</v>
      </c>
      <c r="Q1496" s="12" t="s">
        <v>334</v>
      </c>
      <c r="R1496" s="12" t="s">
        <v>334</v>
      </c>
      <c r="S1496" s="12" t="s">
        <v>334</v>
      </c>
      <c r="T1496" s="12" t="s">
        <v>334</v>
      </c>
      <c r="U1496" s="12" t="s">
        <v>334</v>
      </c>
      <c r="V1496" s="12" t="s">
        <v>334</v>
      </c>
      <c r="W1496" s="12" t="s">
        <v>334</v>
      </c>
      <c r="X1496" s="12" t="s">
        <v>334</v>
      </c>
      <c r="Y1496" s="12" t="s">
        <v>334</v>
      </c>
      <c r="Z1496" s="12" t="s">
        <v>334</v>
      </c>
      <c r="AA1496" s="13">
        <v>19.8</v>
      </c>
      <c r="AB1496" s="12" t="s">
        <v>334</v>
      </c>
      <c r="AC1496" s="12" t="s">
        <v>334</v>
      </c>
      <c r="AD1496" s="12" t="s">
        <v>334</v>
      </c>
      <c r="AE1496" s="12" t="s">
        <v>334</v>
      </c>
      <c r="AF1496" s="12" t="s">
        <v>334</v>
      </c>
      <c r="AG1496" s="12" t="s">
        <v>334</v>
      </c>
      <c r="AH1496" s="12" t="s">
        <v>334</v>
      </c>
      <c r="AI1496" s="12" t="s">
        <v>334</v>
      </c>
      <c r="AJ1496" s="12" t="s">
        <v>334</v>
      </c>
      <c r="AK1496" s="12" t="s">
        <v>334</v>
      </c>
      <c r="AL1496" s="12" t="s">
        <v>334</v>
      </c>
    </row>
    <row r="1497" spans="1:38" x14ac:dyDescent="0.2">
      <c r="A1497" s="11" t="s">
        <v>328</v>
      </c>
      <c r="B1497" s="12" t="s">
        <v>334</v>
      </c>
      <c r="C1497" s="12" t="s">
        <v>334</v>
      </c>
      <c r="D1497" s="12" t="s">
        <v>334</v>
      </c>
      <c r="E1497" s="12" t="s">
        <v>334</v>
      </c>
      <c r="F1497" s="12" t="s">
        <v>334</v>
      </c>
      <c r="G1497" s="12" t="s">
        <v>334</v>
      </c>
      <c r="H1497" s="12" t="s">
        <v>334</v>
      </c>
      <c r="I1497" s="12" t="s">
        <v>334</v>
      </c>
      <c r="J1497" s="12" t="s">
        <v>334</v>
      </c>
      <c r="K1497" s="12" t="s">
        <v>334</v>
      </c>
      <c r="L1497" s="12" t="s">
        <v>334</v>
      </c>
      <c r="M1497" s="12" t="s">
        <v>334</v>
      </c>
      <c r="N1497" s="12" t="s">
        <v>334</v>
      </c>
      <c r="O1497" s="13">
        <v>17.399999999999999</v>
      </c>
      <c r="P1497" s="13">
        <v>19.8</v>
      </c>
      <c r="Q1497" s="13">
        <v>20.3</v>
      </c>
      <c r="R1497" s="13">
        <v>19.5</v>
      </c>
      <c r="S1497" s="13">
        <v>18.8</v>
      </c>
      <c r="T1497" s="13">
        <v>17.3</v>
      </c>
      <c r="U1497" s="13">
        <v>20</v>
      </c>
      <c r="V1497" s="13">
        <v>17.899999999999999</v>
      </c>
      <c r="W1497" s="13">
        <v>16.100000000000001</v>
      </c>
      <c r="X1497" s="13">
        <v>15</v>
      </c>
      <c r="Y1497" s="13">
        <v>15.3</v>
      </c>
      <c r="Z1497" s="13">
        <v>14.6</v>
      </c>
      <c r="AA1497" s="13">
        <v>15.8</v>
      </c>
      <c r="AB1497" s="13">
        <v>16.100000000000001</v>
      </c>
      <c r="AC1497" s="13">
        <v>15.3</v>
      </c>
      <c r="AD1497" s="13">
        <v>16.3</v>
      </c>
      <c r="AE1497" s="13">
        <v>17.5</v>
      </c>
      <c r="AF1497" s="13">
        <v>15.2</v>
      </c>
      <c r="AG1497" s="13">
        <v>16.3</v>
      </c>
      <c r="AH1497" s="13">
        <v>16.399999999999999</v>
      </c>
      <c r="AI1497" s="13">
        <v>17.100000000000001</v>
      </c>
      <c r="AJ1497" s="13">
        <v>17.399999999999999</v>
      </c>
      <c r="AK1497" s="13">
        <v>17.600000000000001</v>
      </c>
      <c r="AL1497" s="13">
        <v>18.899999999999999</v>
      </c>
    </row>
    <row r="1498" spans="1:38" x14ac:dyDescent="0.2">
      <c r="A1498" s="11" t="s">
        <v>329</v>
      </c>
      <c r="B1498" s="12" t="s">
        <v>334</v>
      </c>
      <c r="C1498" s="12" t="s">
        <v>334</v>
      </c>
      <c r="D1498" s="12" t="s">
        <v>334</v>
      </c>
      <c r="E1498" s="12" t="s">
        <v>334</v>
      </c>
      <c r="F1498" s="12" t="s">
        <v>334</v>
      </c>
      <c r="G1498" s="12" t="s">
        <v>334</v>
      </c>
      <c r="H1498" s="12" t="s">
        <v>334</v>
      </c>
      <c r="I1498" s="12" t="s">
        <v>334</v>
      </c>
      <c r="J1498" s="12" t="s">
        <v>334</v>
      </c>
      <c r="K1498" s="12" t="s">
        <v>334</v>
      </c>
      <c r="L1498" s="12" t="s">
        <v>334</v>
      </c>
      <c r="M1498" s="12" t="s">
        <v>334</v>
      </c>
      <c r="N1498" s="12" t="s">
        <v>334</v>
      </c>
      <c r="O1498" s="13">
        <v>19.600000000000001</v>
      </c>
      <c r="P1498" s="13">
        <v>17</v>
      </c>
      <c r="Q1498" s="13">
        <v>18.2</v>
      </c>
      <c r="R1498" s="13">
        <v>18.600000000000001</v>
      </c>
      <c r="S1498" s="13">
        <v>21.8</v>
      </c>
      <c r="T1498" s="13">
        <v>19.7</v>
      </c>
      <c r="U1498" s="13">
        <v>19.3</v>
      </c>
      <c r="V1498" s="13">
        <v>17.3</v>
      </c>
      <c r="W1498" s="13">
        <v>17.2</v>
      </c>
      <c r="X1498" s="13">
        <v>19.100000000000001</v>
      </c>
      <c r="Y1498" s="13">
        <v>18.600000000000001</v>
      </c>
      <c r="Z1498" s="13">
        <v>17.2</v>
      </c>
      <c r="AA1498" s="13">
        <v>19.5</v>
      </c>
      <c r="AB1498" s="13">
        <v>20.3</v>
      </c>
      <c r="AC1498" s="13">
        <v>19.7</v>
      </c>
      <c r="AD1498" s="13">
        <v>21.8</v>
      </c>
      <c r="AE1498" s="13">
        <v>22.1</v>
      </c>
      <c r="AF1498" s="13">
        <v>21.9</v>
      </c>
      <c r="AG1498" s="13">
        <v>22.5</v>
      </c>
      <c r="AH1498" s="13">
        <v>23.5</v>
      </c>
      <c r="AI1498" s="13">
        <v>23</v>
      </c>
      <c r="AJ1498" s="13">
        <v>22.6</v>
      </c>
      <c r="AK1498" s="13">
        <v>23.6</v>
      </c>
      <c r="AL1498" s="13">
        <v>23.1</v>
      </c>
    </row>
    <row r="1499" spans="1:38" x14ac:dyDescent="0.2">
      <c r="A1499" s="11" t="s">
        <v>330</v>
      </c>
      <c r="B1499" s="12" t="s">
        <v>334</v>
      </c>
      <c r="C1499" s="12" t="s">
        <v>334</v>
      </c>
      <c r="D1499" s="12" t="s">
        <v>334</v>
      </c>
      <c r="E1499" s="12" t="s">
        <v>334</v>
      </c>
      <c r="F1499" s="12" t="s">
        <v>334</v>
      </c>
      <c r="G1499" s="12" t="s">
        <v>334</v>
      </c>
      <c r="H1499" s="12" t="s">
        <v>334</v>
      </c>
      <c r="I1499" s="12" t="s">
        <v>334</v>
      </c>
      <c r="J1499" s="12" t="s">
        <v>334</v>
      </c>
      <c r="K1499" s="12" t="s">
        <v>334</v>
      </c>
      <c r="L1499" s="12" t="s">
        <v>334</v>
      </c>
      <c r="M1499" s="12" t="s">
        <v>334</v>
      </c>
      <c r="N1499" s="12" t="s">
        <v>334</v>
      </c>
      <c r="O1499" s="12" t="s">
        <v>334</v>
      </c>
      <c r="P1499" s="12" t="s">
        <v>334</v>
      </c>
      <c r="Q1499" s="12" t="s">
        <v>334</v>
      </c>
      <c r="R1499" s="12" t="s">
        <v>334</v>
      </c>
      <c r="S1499" s="12" t="s">
        <v>334</v>
      </c>
      <c r="T1499" s="12" t="s">
        <v>334</v>
      </c>
      <c r="U1499" s="12" t="s">
        <v>334</v>
      </c>
      <c r="V1499" s="12" t="s">
        <v>334</v>
      </c>
      <c r="W1499" s="12" t="s">
        <v>334</v>
      </c>
      <c r="X1499" s="12" t="s">
        <v>334</v>
      </c>
      <c r="Y1499" s="12" t="s">
        <v>334</v>
      </c>
      <c r="Z1499" s="12" t="s">
        <v>334</v>
      </c>
      <c r="AA1499" s="12" t="s">
        <v>334</v>
      </c>
      <c r="AB1499" s="12" t="s">
        <v>334</v>
      </c>
      <c r="AC1499" s="12" t="s">
        <v>334</v>
      </c>
      <c r="AD1499" s="12" t="s">
        <v>334</v>
      </c>
      <c r="AE1499" s="12" t="s">
        <v>334</v>
      </c>
      <c r="AF1499" s="12" t="s">
        <v>334</v>
      </c>
      <c r="AG1499" s="12" t="s">
        <v>334</v>
      </c>
      <c r="AH1499" s="12" t="s">
        <v>334</v>
      </c>
      <c r="AI1499" s="12" t="s">
        <v>334</v>
      </c>
      <c r="AJ1499" s="12" t="s">
        <v>334</v>
      </c>
      <c r="AK1499" s="12" t="s">
        <v>334</v>
      </c>
      <c r="AL1499" s="12" t="s">
        <v>334</v>
      </c>
    </row>
    <row r="1500" spans="1:38" x14ac:dyDescent="0.2">
      <c r="A1500" s="11" t="s">
        <v>331</v>
      </c>
      <c r="B1500" s="12" t="s">
        <v>334</v>
      </c>
      <c r="C1500" s="12" t="s">
        <v>334</v>
      </c>
      <c r="D1500" s="12" t="s">
        <v>334</v>
      </c>
      <c r="E1500" s="12" t="s">
        <v>334</v>
      </c>
      <c r="F1500" s="12" t="s">
        <v>334</v>
      </c>
      <c r="G1500" s="12" t="s">
        <v>334</v>
      </c>
      <c r="H1500" s="12" t="s">
        <v>334</v>
      </c>
      <c r="I1500" s="12" t="s">
        <v>334</v>
      </c>
      <c r="J1500" s="12" t="s">
        <v>334</v>
      </c>
      <c r="K1500" s="12" t="s">
        <v>334</v>
      </c>
      <c r="L1500" s="12" t="s">
        <v>334</v>
      </c>
      <c r="M1500" s="12" t="s">
        <v>334</v>
      </c>
      <c r="N1500" s="12" t="s">
        <v>334</v>
      </c>
      <c r="O1500" s="12" t="s">
        <v>334</v>
      </c>
      <c r="P1500" s="12" t="s">
        <v>334</v>
      </c>
      <c r="Q1500" s="12" t="s">
        <v>334</v>
      </c>
      <c r="R1500" s="12" t="s">
        <v>334</v>
      </c>
      <c r="S1500" s="12" t="s">
        <v>334</v>
      </c>
      <c r="T1500" s="12" t="s">
        <v>334</v>
      </c>
      <c r="U1500" s="12" t="s">
        <v>334</v>
      </c>
      <c r="V1500" s="12" t="s">
        <v>334</v>
      </c>
      <c r="W1500" s="12" t="s">
        <v>334</v>
      </c>
      <c r="X1500" s="12" t="s">
        <v>334</v>
      </c>
      <c r="Y1500" s="12" t="s">
        <v>334</v>
      </c>
      <c r="Z1500" s="12" t="s">
        <v>334</v>
      </c>
      <c r="AA1500" s="13">
        <v>27.8</v>
      </c>
      <c r="AB1500" s="12" t="s">
        <v>334</v>
      </c>
      <c r="AC1500" s="12" t="s">
        <v>334</v>
      </c>
      <c r="AD1500" s="12" t="s">
        <v>334</v>
      </c>
      <c r="AE1500" s="12" t="s">
        <v>334</v>
      </c>
      <c r="AF1500" s="12" t="s">
        <v>334</v>
      </c>
      <c r="AG1500" s="12" t="s">
        <v>334</v>
      </c>
      <c r="AH1500" s="12" t="s">
        <v>334</v>
      </c>
      <c r="AI1500" s="12" t="s">
        <v>334</v>
      </c>
      <c r="AJ1500" s="12" t="s">
        <v>334</v>
      </c>
      <c r="AK1500" s="12" t="s">
        <v>334</v>
      </c>
      <c r="AL1500" s="12" t="s">
        <v>334</v>
      </c>
    </row>
    <row r="1501" spans="1:38" x14ac:dyDescent="0.2">
      <c r="A1501" s="11" t="s">
        <v>332</v>
      </c>
      <c r="B1501" s="12" t="s">
        <v>334</v>
      </c>
      <c r="C1501" s="12" t="s">
        <v>334</v>
      </c>
      <c r="D1501" s="12" t="s">
        <v>334</v>
      </c>
      <c r="E1501" s="12" t="s">
        <v>334</v>
      </c>
      <c r="F1501" s="12" t="s">
        <v>334</v>
      </c>
      <c r="G1501" s="12" t="s">
        <v>334</v>
      </c>
      <c r="H1501" s="12" t="s">
        <v>334</v>
      </c>
      <c r="I1501" s="12" t="s">
        <v>334</v>
      </c>
      <c r="J1501" s="12" t="s">
        <v>334</v>
      </c>
      <c r="K1501" s="12" t="s">
        <v>334</v>
      </c>
      <c r="L1501" s="12" t="s">
        <v>334</v>
      </c>
      <c r="M1501" s="12" t="s">
        <v>334</v>
      </c>
      <c r="N1501" s="12" t="s">
        <v>334</v>
      </c>
      <c r="O1501" s="12" t="s">
        <v>334</v>
      </c>
      <c r="P1501" s="12" t="s">
        <v>334</v>
      </c>
      <c r="Q1501" s="12" t="s">
        <v>334</v>
      </c>
      <c r="R1501" s="12" t="s">
        <v>334</v>
      </c>
      <c r="S1501" s="12" t="s">
        <v>334</v>
      </c>
      <c r="T1501" s="12" t="s">
        <v>334</v>
      </c>
      <c r="U1501" s="12" t="s">
        <v>334</v>
      </c>
      <c r="V1501" s="12" t="s">
        <v>334</v>
      </c>
      <c r="W1501" s="12" t="s">
        <v>334</v>
      </c>
      <c r="X1501" s="12" t="s">
        <v>334</v>
      </c>
      <c r="Y1501" s="12" t="s">
        <v>334</v>
      </c>
      <c r="Z1501" s="12" t="s">
        <v>334</v>
      </c>
      <c r="AA1501" s="12" t="s">
        <v>334</v>
      </c>
      <c r="AB1501" s="12" t="s">
        <v>334</v>
      </c>
      <c r="AC1501" s="12" t="s">
        <v>334</v>
      </c>
      <c r="AD1501" s="12" t="s">
        <v>334</v>
      </c>
      <c r="AE1501" s="12" t="s">
        <v>334</v>
      </c>
      <c r="AF1501" s="12" t="s">
        <v>334</v>
      </c>
      <c r="AG1501" s="13">
        <v>20</v>
      </c>
      <c r="AH1501" s="13">
        <v>28.9</v>
      </c>
      <c r="AI1501" s="13">
        <v>25.7</v>
      </c>
      <c r="AJ1501" s="12" t="s">
        <v>334</v>
      </c>
      <c r="AK1501" s="12" t="s">
        <v>334</v>
      </c>
      <c r="AL1501" s="13">
        <v>26.1</v>
      </c>
    </row>
    <row r="1502" spans="1:38" x14ac:dyDescent="0.2">
      <c r="A1502" s="11" t="s">
        <v>333</v>
      </c>
      <c r="B1502" s="12" t="s">
        <v>334</v>
      </c>
      <c r="C1502" s="12" t="s">
        <v>334</v>
      </c>
      <c r="D1502" s="12" t="s">
        <v>334</v>
      </c>
      <c r="E1502" s="12" t="s">
        <v>334</v>
      </c>
      <c r="F1502" s="12" t="s">
        <v>334</v>
      </c>
      <c r="G1502" s="12" t="s">
        <v>334</v>
      </c>
      <c r="H1502" s="12" t="s">
        <v>334</v>
      </c>
      <c r="I1502" s="12" t="s">
        <v>334</v>
      </c>
      <c r="J1502" s="12" t="s">
        <v>334</v>
      </c>
      <c r="K1502" s="12" t="s">
        <v>334</v>
      </c>
      <c r="L1502" s="12" t="s">
        <v>334</v>
      </c>
      <c r="M1502" s="12" t="s">
        <v>334</v>
      </c>
      <c r="N1502" s="12" t="s">
        <v>334</v>
      </c>
      <c r="O1502" s="12" t="s">
        <v>334</v>
      </c>
      <c r="P1502" s="12" t="s">
        <v>334</v>
      </c>
      <c r="Q1502" s="12" t="s">
        <v>334</v>
      </c>
      <c r="R1502" s="12" t="s">
        <v>334</v>
      </c>
      <c r="S1502" s="12" t="s">
        <v>334</v>
      </c>
      <c r="T1502" s="12" t="s">
        <v>334</v>
      </c>
      <c r="U1502" s="12" t="s">
        <v>334</v>
      </c>
      <c r="V1502" s="12" t="s">
        <v>334</v>
      </c>
      <c r="W1502" s="12" t="s">
        <v>334</v>
      </c>
      <c r="X1502" s="12" t="s">
        <v>334</v>
      </c>
      <c r="Y1502" s="13">
        <v>22.9</v>
      </c>
      <c r="Z1502" s="13">
        <v>23.9</v>
      </c>
      <c r="AA1502" s="13">
        <v>23.1</v>
      </c>
      <c r="AB1502" s="13">
        <v>21.2</v>
      </c>
      <c r="AC1502" s="13">
        <v>21.4</v>
      </c>
      <c r="AD1502" s="13">
        <v>22.3</v>
      </c>
      <c r="AE1502" s="13">
        <v>22.6</v>
      </c>
      <c r="AF1502" s="13">
        <v>21.8</v>
      </c>
      <c r="AG1502" s="13">
        <v>21.2</v>
      </c>
      <c r="AH1502" s="13">
        <v>21.6</v>
      </c>
      <c r="AI1502" s="13">
        <v>21.1</v>
      </c>
      <c r="AJ1502" s="13">
        <v>20.9</v>
      </c>
      <c r="AK1502" s="13">
        <v>22.2</v>
      </c>
      <c r="AL1502" s="13">
        <v>21.9</v>
      </c>
    </row>
    <row r="1503" spans="1:38" ht="14.25" x14ac:dyDescent="0.2">
      <c r="A1503" s="9"/>
      <c r="B1503" s="9"/>
      <c r="C1503" s="9"/>
      <c r="D1503" s="9"/>
      <c r="E1503" s="9"/>
      <c r="F1503" s="9"/>
      <c r="G1503" s="9"/>
      <c r="H1503" s="9"/>
      <c r="I1503" s="9"/>
      <c r="J1503" s="9"/>
      <c r="K1503" s="9"/>
      <c r="L1503" s="9"/>
      <c r="M1503" s="9"/>
      <c r="N1503" s="9"/>
      <c r="O1503" s="9"/>
      <c r="P1503" s="9"/>
      <c r="Q1503" s="9"/>
      <c r="R1503" s="9"/>
      <c r="S1503" s="9"/>
      <c r="T1503" s="9"/>
      <c r="U1503" s="9"/>
      <c r="V1503" s="9"/>
      <c r="W1503" s="9"/>
      <c r="X1503" s="9"/>
      <c r="Y1503" s="9"/>
      <c r="Z1503" s="9"/>
      <c r="AA1503" s="9"/>
      <c r="AB1503" s="9"/>
      <c r="AC1503" s="9"/>
      <c r="AD1503" s="9"/>
      <c r="AE1503" s="9"/>
      <c r="AF1503" s="9"/>
      <c r="AG1503" s="9"/>
      <c r="AH1503" s="9"/>
      <c r="AI1503" s="9"/>
      <c r="AJ1503" s="9"/>
      <c r="AK1503" s="9"/>
      <c r="AL1503" s="9"/>
    </row>
    <row r="1504" spans="1:38" ht="14.25" x14ac:dyDescent="0.2">
      <c r="A1504" s="8" t="s">
        <v>335</v>
      </c>
      <c r="B1504" s="9"/>
      <c r="C1504" s="9"/>
      <c r="D1504" s="9"/>
      <c r="E1504" s="9"/>
      <c r="F1504" s="9"/>
      <c r="G1504" s="9"/>
      <c r="H1504" s="9"/>
      <c r="I1504" s="9"/>
      <c r="J1504" s="9"/>
      <c r="K1504" s="9"/>
      <c r="L1504" s="9"/>
      <c r="M1504" s="9"/>
      <c r="N1504" s="9"/>
      <c r="O1504" s="9"/>
      <c r="P1504" s="9"/>
      <c r="Q1504" s="9"/>
      <c r="R1504" s="9"/>
      <c r="S1504" s="9"/>
      <c r="T1504" s="9"/>
      <c r="U1504" s="9"/>
      <c r="V1504" s="9"/>
      <c r="W1504" s="9"/>
      <c r="X1504" s="9"/>
      <c r="Y1504" s="9"/>
      <c r="Z1504" s="9"/>
      <c r="AA1504" s="9"/>
      <c r="AB1504" s="9"/>
      <c r="AC1504" s="9"/>
      <c r="AD1504" s="9"/>
      <c r="AE1504" s="9"/>
      <c r="AF1504" s="9"/>
      <c r="AG1504" s="9"/>
      <c r="AH1504" s="9"/>
      <c r="AI1504" s="9"/>
      <c r="AJ1504" s="9"/>
      <c r="AK1504" s="9"/>
      <c r="AL1504" s="9"/>
    </row>
    <row r="1505" spans="1:38" ht="14.25" x14ac:dyDescent="0.2">
      <c r="A1505" s="8" t="s">
        <v>334</v>
      </c>
      <c r="B1505" s="8" t="s">
        <v>336</v>
      </c>
      <c r="C1505" s="9"/>
      <c r="D1505" s="9"/>
      <c r="E1505" s="9"/>
      <c r="F1505" s="9"/>
      <c r="G1505" s="9"/>
      <c r="H1505" s="9"/>
      <c r="I1505" s="9"/>
      <c r="J1505" s="9"/>
      <c r="K1505" s="9"/>
      <c r="L1505" s="9"/>
      <c r="M1505" s="9"/>
      <c r="N1505" s="9"/>
      <c r="O1505" s="9"/>
      <c r="P1505" s="9"/>
      <c r="Q1505" s="9"/>
      <c r="R1505" s="9"/>
      <c r="S1505" s="9"/>
      <c r="T1505" s="9"/>
      <c r="U1505" s="9"/>
      <c r="V1505" s="9"/>
      <c r="W1505" s="9"/>
      <c r="X1505" s="9"/>
      <c r="Y1505" s="9"/>
      <c r="Z1505" s="9"/>
      <c r="AA1505" s="9"/>
      <c r="AB1505" s="9"/>
      <c r="AC1505" s="9"/>
      <c r="AD1505" s="9"/>
      <c r="AE1505" s="9"/>
      <c r="AF1505" s="9"/>
      <c r="AG1505" s="9"/>
      <c r="AH1505" s="9"/>
      <c r="AI1505" s="9"/>
      <c r="AJ1505" s="9"/>
      <c r="AK1505" s="9"/>
      <c r="AL1505" s="9"/>
    </row>
    <row r="1506" spans="1:38" ht="14.25" x14ac:dyDescent="0.2">
      <c r="A1506" s="9"/>
      <c r="B1506" s="9"/>
      <c r="C1506" s="9"/>
      <c r="D1506" s="9"/>
      <c r="E1506" s="9"/>
      <c r="F1506" s="9"/>
      <c r="G1506" s="9"/>
      <c r="H1506" s="9"/>
      <c r="I1506" s="9"/>
      <c r="J1506" s="9"/>
      <c r="K1506" s="9"/>
      <c r="L1506" s="9"/>
      <c r="M1506" s="9"/>
      <c r="N1506" s="9"/>
      <c r="O1506" s="9"/>
      <c r="P1506" s="9"/>
      <c r="Q1506" s="9"/>
      <c r="R1506" s="9"/>
      <c r="S1506" s="9"/>
      <c r="T1506" s="9"/>
      <c r="U1506" s="9"/>
      <c r="V1506" s="9"/>
      <c r="W1506" s="9"/>
      <c r="X1506" s="9"/>
      <c r="Y1506" s="9"/>
      <c r="Z1506" s="9"/>
      <c r="AA1506" s="9"/>
      <c r="AB1506" s="9"/>
      <c r="AC1506" s="9"/>
      <c r="AD1506" s="9"/>
      <c r="AE1506" s="9"/>
      <c r="AF1506" s="9"/>
      <c r="AG1506" s="9"/>
      <c r="AH1506" s="9"/>
      <c r="AI1506" s="9"/>
      <c r="AJ1506" s="9"/>
      <c r="AK1506" s="9"/>
      <c r="AL1506" s="9"/>
    </row>
    <row r="1507" spans="1:38" ht="14.25" x14ac:dyDescent="0.2">
      <c r="A1507" s="8" t="s">
        <v>249</v>
      </c>
      <c r="B1507" s="8" t="s">
        <v>344</v>
      </c>
      <c r="C1507" s="9"/>
      <c r="D1507" s="9"/>
      <c r="E1507" s="9"/>
      <c r="F1507" s="9"/>
      <c r="G1507" s="9"/>
      <c r="H1507" s="9"/>
      <c r="I1507" s="9"/>
      <c r="J1507" s="9"/>
      <c r="K1507" s="9"/>
      <c r="L1507" s="9"/>
      <c r="M1507" s="9"/>
      <c r="N1507" s="9"/>
      <c r="O1507" s="9"/>
      <c r="P1507" s="9"/>
      <c r="Q1507" s="9"/>
      <c r="R1507" s="9"/>
      <c r="S1507" s="9"/>
      <c r="T1507" s="9"/>
      <c r="U1507" s="9"/>
      <c r="V1507" s="9"/>
      <c r="W1507" s="9"/>
      <c r="X1507" s="9"/>
      <c r="Y1507" s="9"/>
      <c r="Z1507" s="9"/>
      <c r="AA1507" s="9"/>
      <c r="AB1507" s="9"/>
      <c r="AC1507" s="9"/>
      <c r="AD1507" s="9"/>
      <c r="AE1507" s="9"/>
      <c r="AF1507" s="9"/>
      <c r="AG1507" s="9"/>
      <c r="AH1507" s="9"/>
      <c r="AI1507" s="9"/>
      <c r="AJ1507" s="9"/>
      <c r="AK1507" s="9"/>
      <c r="AL1507" s="9"/>
    </row>
    <row r="1508" spans="1:38" ht="14.25" x14ac:dyDescent="0.2">
      <c r="A1508" s="8" t="s">
        <v>251</v>
      </c>
      <c r="B1508" s="8" t="s">
        <v>342</v>
      </c>
      <c r="C1508" s="9"/>
      <c r="D1508" s="9"/>
      <c r="E1508" s="9"/>
      <c r="F1508" s="9"/>
      <c r="G1508" s="9"/>
      <c r="H1508" s="9"/>
      <c r="I1508" s="9"/>
      <c r="J1508" s="9"/>
      <c r="K1508" s="9"/>
      <c r="L1508" s="9"/>
      <c r="M1508" s="9"/>
      <c r="N1508" s="9"/>
      <c r="O1508" s="9"/>
      <c r="P1508" s="9"/>
      <c r="Q1508" s="9"/>
      <c r="R1508" s="9"/>
      <c r="S1508" s="9"/>
      <c r="T1508" s="9"/>
      <c r="U1508" s="9"/>
      <c r="V1508" s="9"/>
      <c r="W1508" s="9"/>
      <c r="X1508" s="9"/>
      <c r="Y1508" s="9"/>
      <c r="Z1508" s="9"/>
      <c r="AA1508" s="9"/>
      <c r="AB1508" s="9"/>
      <c r="AC1508" s="9"/>
      <c r="AD1508" s="9"/>
      <c r="AE1508" s="9"/>
      <c r="AF1508" s="9"/>
      <c r="AG1508" s="9"/>
      <c r="AH1508" s="9"/>
      <c r="AI1508" s="9"/>
      <c r="AJ1508" s="9"/>
      <c r="AK1508" s="9"/>
      <c r="AL1508" s="9"/>
    </row>
    <row r="1509" spans="1:38" ht="14.25" x14ac:dyDescent="0.2">
      <c r="A1509" s="8" t="s">
        <v>252</v>
      </c>
      <c r="B1509" s="8" t="s">
        <v>253</v>
      </c>
      <c r="C1509" s="9"/>
      <c r="D1509" s="9"/>
      <c r="E1509" s="9"/>
      <c r="F1509" s="9"/>
      <c r="G1509" s="9"/>
      <c r="H1509" s="9"/>
      <c r="I1509" s="9"/>
      <c r="J1509" s="9"/>
      <c r="K1509" s="9"/>
      <c r="L1509" s="9"/>
      <c r="M1509" s="9"/>
      <c r="N1509" s="9"/>
      <c r="O1509" s="9"/>
      <c r="P1509" s="9"/>
      <c r="Q1509" s="9"/>
      <c r="R1509" s="9"/>
      <c r="S1509" s="9"/>
      <c r="T1509" s="9"/>
      <c r="U1509" s="9"/>
      <c r="V1509" s="9"/>
      <c r="W1509" s="9"/>
      <c r="X1509" s="9"/>
      <c r="Y1509" s="9"/>
      <c r="Z1509" s="9"/>
      <c r="AA1509" s="9"/>
      <c r="AB1509" s="9"/>
      <c r="AC1509" s="9"/>
      <c r="AD1509" s="9"/>
      <c r="AE1509" s="9"/>
      <c r="AF1509" s="9"/>
      <c r="AG1509" s="9"/>
      <c r="AH1509" s="9"/>
      <c r="AI1509" s="9"/>
      <c r="AJ1509" s="9"/>
      <c r="AK1509" s="9"/>
      <c r="AL1509" s="9"/>
    </row>
    <row r="1510" spans="1:38" ht="14.25" x14ac:dyDescent="0.2">
      <c r="A1510" s="8" t="s">
        <v>254</v>
      </c>
      <c r="B1510" s="8" t="s">
        <v>250</v>
      </c>
      <c r="C1510" s="9"/>
      <c r="D1510" s="9"/>
      <c r="E1510" s="9"/>
      <c r="F1510" s="9"/>
      <c r="G1510" s="9"/>
      <c r="H1510" s="9"/>
      <c r="I1510" s="9"/>
      <c r="J1510" s="9"/>
      <c r="K1510" s="9"/>
      <c r="L1510" s="9"/>
      <c r="M1510" s="9"/>
      <c r="N1510" s="9"/>
      <c r="O1510" s="9"/>
      <c r="P1510" s="9"/>
      <c r="Q1510" s="9"/>
      <c r="R1510" s="9"/>
      <c r="S1510" s="9"/>
      <c r="T1510" s="9"/>
      <c r="U1510" s="9"/>
      <c r="V1510" s="9"/>
      <c r="W1510" s="9"/>
      <c r="X1510" s="9"/>
      <c r="Y1510" s="9"/>
      <c r="Z1510" s="9"/>
      <c r="AA1510" s="9"/>
      <c r="AB1510" s="9"/>
      <c r="AC1510" s="9"/>
      <c r="AD1510" s="9"/>
      <c r="AE1510" s="9"/>
      <c r="AF1510" s="9"/>
      <c r="AG1510" s="9"/>
      <c r="AH1510" s="9"/>
      <c r="AI1510" s="9"/>
      <c r="AJ1510" s="9"/>
      <c r="AK1510" s="9"/>
      <c r="AL1510" s="9"/>
    </row>
    <row r="1511" spans="1:38" ht="14.25" x14ac:dyDescent="0.2">
      <c r="A1511" s="8" t="s">
        <v>255</v>
      </c>
      <c r="B1511" s="8" t="s">
        <v>256</v>
      </c>
      <c r="C1511" s="9"/>
      <c r="D1511" s="9"/>
      <c r="E1511" s="9"/>
      <c r="F1511" s="9"/>
      <c r="G1511" s="9"/>
      <c r="H1511" s="9"/>
      <c r="I1511" s="9"/>
      <c r="J1511" s="9"/>
      <c r="K1511" s="9"/>
      <c r="L1511" s="9"/>
      <c r="M1511" s="9"/>
      <c r="N1511" s="9"/>
      <c r="O1511" s="9"/>
      <c r="P1511" s="9"/>
      <c r="Q1511" s="9"/>
      <c r="R1511" s="9"/>
      <c r="S1511" s="9"/>
      <c r="T1511" s="9"/>
      <c r="U1511" s="9"/>
      <c r="V1511" s="9"/>
      <c r="W1511" s="9"/>
      <c r="X1511" s="9"/>
      <c r="Y1511" s="9"/>
      <c r="Z1511" s="9"/>
      <c r="AA1511" s="9"/>
      <c r="AB1511" s="9"/>
      <c r="AC1511" s="9"/>
      <c r="AD1511" s="9"/>
      <c r="AE1511" s="9"/>
      <c r="AF1511" s="9"/>
      <c r="AG1511" s="9"/>
      <c r="AH1511" s="9"/>
      <c r="AI1511" s="9"/>
      <c r="AJ1511" s="9"/>
      <c r="AK1511" s="9"/>
      <c r="AL1511" s="9"/>
    </row>
    <row r="1512" spans="1:38" ht="14.25" x14ac:dyDescent="0.2">
      <c r="A1512" s="9"/>
      <c r="B1512" s="9"/>
      <c r="C1512" s="9"/>
      <c r="D1512" s="9"/>
      <c r="E1512" s="9"/>
      <c r="F1512" s="9"/>
      <c r="G1512" s="9"/>
      <c r="H1512" s="9"/>
      <c r="I1512" s="9"/>
      <c r="J1512" s="9"/>
      <c r="K1512" s="9"/>
      <c r="L1512" s="9"/>
      <c r="M1512" s="9"/>
      <c r="N1512" s="9"/>
      <c r="O1512" s="9"/>
      <c r="P1512" s="9"/>
      <c r="Q1512" s="9"/>
      <c r="R1512" s="9"/>
      <c r="S1512" s="9"/>
      <c r="T1512" s="9"/>
      <c r="U1512" s="9"/>
      <c r="V1512" s="9"/>
      <c r="W1512" s="9"/>
      <c r="X1512" s="9"/>
      <c r="Y1512" s="9"/>
      <c r="Z1512" s="9"/>
      <c r="AA1512" s="9"/>
      <c r="AB1512" s="9"/>
      <c r="AC1512" s="9"/>
      <c r="AD1512" s="9"/>
      <c r="AE1512" s="9"/>
      <c r="AF1512" s="9"/>
      <c r="AG1512" s="9"/>
      <c r="AH1512" s="9"/>
      <c r="AI1512" s="9"/>
      <c r="AJ1512" s="9"/>
      <c r="AK1512" s="9"/>
      <c r="AL1512" s="9"/>
    </row>
    <row r="1513" spans="1:38" x14ac:dyDescent="0.2">
      <c r="A1513" s="11" t="s">
        <v>257</v>
      </c>
      <c r="B1513" s="11" t="s">
        <v>258</v>
      </c>
      <c r="C1513" s="11" t="s">
        <v>259</v>
      </c>
      <c r="D1513" s="11" t="s">
        <v>260</v>
      </c>
      <c r="E1513" s="11" t="s">
        <v>261</v>
      </c>
      <c r="F1513" s="11" t="s">
        <v>262</v>
      </c>
      <c r="G1513" s="11" t="s">
        <v>263</v>
      </c>
      <c r="H1513" s="11" t="s">
        <v>264</v>
      </c>
      <c r="I1513" s="11" t="s">
        <v>265</v>
      </c>
      <c r="J1513" s="11" t="s">
        <v>266</v>
      </c>
      <c r="K1513" s="11" t="s">
        <v>267</v>
      </c>
      <c r="L1513" s="11" t="s">
        <v>268</v>
      </c>
      <c r="M1513" s="11" t="s">
        <v>269</v>
      </c>
      <c r="N1513" s="11" t="s">
        <v>270</v>
      </c>
      <c r="O1513" s="11" t="s">
        <v>271</v>
      </c>
      <c r="P1513" s="11" t="s">
        <v>272</v>
      </c>
      <c r="Q1513" s="11" t="s">
        <v>273</v>
      </c>
      <c r="R1513" s="11" t="s">
        <v>274</v>
      </c>
      <c r="S1513" s="11" t="s">
        <v>275</v>
      </c>
      <c r="T1513" s="11" t="s">
        <v>276</v>
      </c>
      <c r="U1513" s="11" t="s">
        <v>277</v>
      </c>
      <c r="V1513" s="11" t="s">
        <v>278</v>
      </c>
      <c r="W1513" s="11" t="s">
        <v>279</v>
      </c>
      <c r="X1513" s="11" t="s">
        <v>280</v>
      </c>
      <c r="Y1513" s="11" t="s">
        <v>281</v>
      </c>
      <c r="Z1513" s="11" t="s">
        <v>282</v>
      </c>
      <c r="AA1513" s="11" t="s">
        <v>283</v>
      </c>
      <c r="AB1513" s="11" t="s">
        <v>284</v>
      </c>
      <c r="AC1513" s="11" t="s">
        <v>285</v>
      </c>
      <c r="AD1513" s="11" t="s">
        <v>286</v>
      </c>
      <c r="AE1513" s="11" t="s">
        <v>287</v>
      </c>
      <c r="AF1513" s="11" t="s">
        <v>288</v>
      </c>
      <c r="AG1513" s="11" t="s">
        <v>289</v>
      </c>
      <c r="AH1513" s="11" t="s">
        <v>290</v>
      </c>
      <c r="AI1513" s="11" t="s">
        <v>291</v>
      </c>
      <c r="AJ1513" s="11" t="s">
        <v>292</v>
      </c>
      <c r="AK1513" s="11" t="s">
        <v>293</v>
      </c>
      <c r="AL1513" s="11" t="s">
        <v>294</v>
      </c>
    </row>
    <row r="1514" spans="1:38" x14ac:dyDescent="0.2">
      <c r="A1514" s="11" t="s">
        <v>295</v>
      </c>
      <c r="B1514" s="12" t="s">
        <v>334</v>
      </c>
      <c r="C1514" s="12" t="s">
        <v>334</v>
      </c>
      <c r="D1514" s="12" t="s">
        <v>334</v>
      </c>
      <c r="E1514" s="12" t="s">
        <v>334</v>
      </c>
      <c r="F1514" s="12" t="s">
        <v>334</v>
      </c>
      <c r="G1514" s="12" t="s">
        <v>334</v>
      </c>
      <c r="H1514" s="12" t="s">
        <v>334</v>
      </c>
      <c r="I1514" s="12" t="s">
        <v>334</v>
      </c>
      <c r="J1514" s="12" t="s">
        <v>334</v>
      </c>
      <c r="K1514" s="12" t="s">
        <v>334</v>
      </c>
      <c r="L1514" s="12" t="s">
        <v>334</v>
      </c>
      <c r="M1514" s="12" t="s">
        <v>334</v>
      </c>
      <c r="N1514" s="12" t="s">
        <v>334</v>
      </c>
      <c r="O1514" s="12" t="s">
        <v>334</v>
      </c>
      <c r="P1514" s="12" t="s">
        <v>334</v>
      </c>
      <c r="Q1514" s="12" t="s">
        <v>334</v>
      </c>
      <c r="R1514" s="12" t="s">
        <v>334</v>
      </c>
      <c r="S1514" s="12" t="s">
        <v>334</v>
      </c>
      <c r="T1514" s="12" t="s">
        <v>334</v>
      </c>
      <c r="U1514" s="13">
        <v>42.3</v>
      </c>
      <c r="V1514" s="13">
        <v>42.4</v>
      </c>
      <c r="W1514" s="13">
        <v>42.7</v>
      </c>
      <c r="X1514" s="13">
        <v>42.8</v>
      </c>
      <c r="Y1514" s="13">
        <v>42.7</v>
      </c>
      <c r="Z1514" s="13">
        <v>42.6</v>
      </c>
      <c r="AA1514" s="13">
        <v>42.6</v>
      </c>
      <c r="AB1514" s="13">
        <v>42.5</v>
      </c>
      <c r="AC1514" s="13">
        <v>42.4</v>
      </c>
      <c r="AD1514" s="13">
        <v>42.4</v>
      </c>
      <c r="AE1514" s="13">
        <v>42.3</v>
      </c>
      <c r="AF1514" s="13">
        <v>42.2</v>
      </c>
      <c r="AG1514" s="13">
        <v>42.2</v>
      </c>
      <c r="AH1514" s="13">
        <v>42.1</v>
      </c>
      <c r="AI1514" s="13">
        <v>42</v>
      </c>
      <c r="AJ1514" s="13">
        <v>41.9</v>
      </c>
      <c r="AK1514" s="13">
        <v>41.8</v>
      </c>
      <c r="AL1514" s="13">
        <v>41.7</v>
      </c>
    </row>
    <row r="1515" spans="1:38" x14ac:dyDescent="0.2">
      <c r="A1515" s="11" t="s">
        <v>296</v>
      </c>
      <c r="B1515" s="12" t="s">
        <v>334</v>
      </c>
      <c r="C1515" s="12" t="s">
        <v>334</v>
      </c>
      <c r="D1515" s="12" t="s">
        <v>334</v>
      </c>
      <c r="E1515" s="12" t="s">
        <v>334</v>
      </c>
      <c r="F1515" s="12" t="s">
        <v>334</v>
      </c>
      <c r="G1515" s="12" t="s">
        <v>334</v>
      </c>
      <c r="H1515" s="12" t="s">
        <v>334</v>
      </c>
      <c r="I1515" s="12" t="s">
        <v>334</v>
      </c>
      <c r="J1515" s="12" t="s">
        <v>334</v>
      </c>
      <c r="K1515" s="12" t="s">
        <v>334</v>
      </c>
      <c r="L1515" s="12" t="s">
        <v>334</v>
      </c>
      <c r="M1515" s="12" t="s">
        <v>334</v>
      </c>
      <c r="N1515" s="12" t="s">
        <v>334</v>
      </c>
      <c r="O1515" s="12" t="s">
        <v>334</v>
      </c>
      <c r="P1515" s="12" t="s">
        <v>334</v>
      </c>
      <c r="Q1515" s="12" t="s">
        <v>334</v>
      </c>
      <c r="R1515" s="12" t="s">
        <v>334</v>
      </c>
      <c r="S1515" s="12" t="s">
        <v>334</v>
      </c>
      <c r="T1515" s="12" t="s">
        <v>334</v>
      </c>
      <c r="U1515" s="13">
        <v>42.7</v>
      </c>
      <c r="V1515" s="13">
        <v>42.7</v>
      </c>
      <c r="W1515" s="13">
        <v>43</v>
      </c>
      <c r="X1515" s="13">
        <v>43</v>
      </c>
      <c r="Y1515" s="13">
        <v>42.9</v>
      </c>
      <c r="Z1515" s="13">
        <v>42.9</v>
      </c>
      <c r="AA1515" s="13">
        <v>42.8</v>
      </c>
      <c r="AB1515" s="13">
        <v>42.7</v>
      </c>
      <c r="AC1515" s="13">
        <v>42.6</v>
      </c>
      <c r="AD1515" s="13">
        <v>42.6</v>
      </c>
      <c r="AE1515" s="13">
        <v>42.5</v>
      </c>
      <c r="AF1515" s="13">
        <v>42.5</v>
      </c>
      <c r="AG1515" s="13">
        <v>42.4</v>
      </c>
      <c r="AH1515" s="13">
        <v>42.4</v>
      </c>
      <c r="AI1515" s="13">
        <v>42.3</v>
      </c>
      <c r="AJ1515" s="13">
        <v>42.2</v>
      </c>
      <c r="AK1515" s="13">
        <v>42.1</v>
      </c>
      <c r="AL1515" s="13">
        <v>42</v>
      </c>
    </row>
    <row r="1516" spans="1:38" x14ac:dyDescent="0.2">
      <c r="A1516" s="11" t="s">
        <v>297</v>
      </c>
      <c r="B1516" s="12" t="s">
        <v>334</v>
      </c>
      <c r="C1516" s="12" t="s">
        <v>334</v>
      </c>
      <c r="D1516" s="12" t="s">
        <v>334</v>
      </c>
      <c r="E1516" s="12" t="s">
        <v>334</v>
      </c>
      <c r="F1516" s="12" t="s">
        <v>334</v>
      </c>
      <c r="G1516" s="12" t="s">
        <v>334</v>
      </c>
      <c r="H1516" s="12" t="s">
        <v>334</v>
      </c>
      <c r="I1516" s="12" t="s">
        <v>334</v>
      </c>
      <c r="J1516" s="12" t="s">
        <v>334</v>
      </c>
      <c r="K1516" s="12" t="s">
        <v>334</v>
      </c>
      <c r="L1516" s="12" t="s">
        <v>334</v>
      </c>
      <c r="M1516" s="12" t="s">
        <v>334</v>
      </c>
      <c r="N1516" s="13">
        <v>43</v>
      </c>
      <c r="O1516" s="13">
        <v>43.1</v>
      </c>
      <c r="P1516" s="13">
        <v>43.1</v>
      </c>
      <c r="Q1516" s="13">
        <v>43.1</v>
      </c>
      <c r="R1516" s="13">
        <v>42.9</v>
      </c>
      <c r="S1516" s="13">
        <v>42.7</v>
      </c>
      <c r="T1516" s="13">
        <v>42.6</v>
      </c>
      <c r="U1516" s="13">
        <v>42.4</v>
      </c>
      <c r="V1516" s="13">
        <v>42.5</v>
      </c>
      <c r="W1516" s="13">
        <v>42.8</v>
      </c>
      <c r="X1516" s="13">
        <v>42.9</v>
      </c>
      <c r="Y1516" s="13">
        <v>42.9</v>
      </c>
      <c r="Z1516" s="13">
        <v>42.8</v>
      </c>
      <c r="AA1516" s="13">
        <v>42.7</v>
      </c>
      <c r="AB1516" s="13">
        <v>42.7</v>
      </c>
      <c r="AC1516" s="13">
        <v>42.6</v>
      </c>
      <c r="AD1516" s="13">
        <v>42.6</v>
      </c>
      <c r="AE1516" s="13">
        <v>42.6</v>
      </c>
      <c r="AF1516" s="13">
        <v>42.5</v>
      </c>
      <c r="AG1516" s="13">
        <v>42.5</v>
      </c>
      <c r="AH1516" s="13">
        <v>42.4</v>
      </c>
      <c r="AI1516" s="13">
        <v>42.3</v>
      </c>
      <c r="AJ1516" s="13">
        <v>42.2</v>
      </c>
      <c r="AK1516" s="13">
        <v>42.1</v>
      </c>
      <c r="AL1516" s="13">
        <v>42</v>
      </c>
    </row>
    <row r="1517" spans="1:38" x14ac:dyDescent="0.2">
      <c r="A1517" s="11" t="s">
        <v>298</v>
      </c>
      <c r="B1517" s="12" t="s">
        <v>334</v>
      </c>
      <c r="C1517" s="12" t="s">
        <v>334</v>
      </c>
      <c r="D1517" s="12" t="s">
        <v>334</v>
      </c>
      <c r="E1517" s="12" t="s">
        <v>334</v>
      </c>
      <c r="F1517" s="12" t="s">
        <v>334</v>
      </c>
      <c r="G1517" s="12" t="s">
        <v>334</v>
      </c>
      <c r="H1517" s="12" t="s">
        <v>334</v>
      </c>
      <c r="I1517" s="12" t="s">
        <v>334</v>
      </c>
      <c r="J1517" s="12" t="s">
        <v>334</v>
      </c>
      <c r="K1517" s="12" t="s">
        <v>334</v>
      </c>
      <c r="L1517" s="12" t="s">
        <v>334</v>
      </c>
      <c r="M1517" s="12" t="s">
        <v>334</v>
      </c>
      <c r="N1517" s="12" t="s">
        <v>334</v>
      </c>
      <c r="O1517" s="12" t="s">
        <v>334</v>
      </c>
      <c r="P1517" s="12" t="s">
        <v>334</v>
      </c>
      <c r="Q1517" s="12" t="s">
        <v>334</v>
      </c>
      <c r="R1517" s="12" t="s">
        <v>334</v>
      </c>
      <c r="S1517" s="13">
        <v>42.2</v>
      </c>
      <c r="T1517" s="13">
        <v>42.1</v>
      </c>
      <c r="U1517" s="13">
        <v>41.9</v>
      </c>
      <c r="V1517" s="13">
        <v>42</v>
      </c>
      <c r="W1517" s="13">
        <v>42.4</v>
      </c>
      <c r="X1517" s="13">
        <v>42.6</v>
      </c>
      <c r="Y1517" s="13">
        <v>42.6</v>
      </c>
      <c r="Z1517" s="13">
        <v>42.5</v>
      </c>
      <c r="AA1517" s="13">
        <v>42.5</v>
      </c>
      <c r="AB1517" s="13">
        <v>42.4</v>
      </c>
      <c r="AC1517" s="13">
        <v>42.4</v>
      </c>
      <c r="AD1517" s="13">
        <v>42.4</v>
      </c>
      <c r="AE1517" s="13">
        <v>42.3</v>
      </c>
      <c r="AF1517" s="13">
        <v>42.2</v>
      </c>
      <c r="AG1517" s="13">
        <v>42.2</v>
      </c>
      <c r="AH1517" s="13">
        <v>42.1</v>
      </c>
      <c r="AI1517" s="13">
        <v>42</v>
      </c>
      <c r="AJ1517" s="13">
        <v>41.9</v>
      </c>
      <c r="AK1517" s="13">
        <v>41.8</v>
      </c>
      <c r="AL1517" s="13">
        <v>41.8</v>
      </c>
    </row>
    <row r="1518" spans="1:38" x14ac:dyDescent="0.2">
      <c r="A1518" s="11" t="s">
        <v>299</v>
      </c>
      <c r="B1518" s="13">
        <v>42.5</v>
      </c>
      <c r="C1518" s="13">
        <v>42.1</v>
      </c>
      <c r="D1518" s="13">
        <v>42.3</v>
      </c>
      <c r="E1518" s="13">
        <v>42.2</v>
      </c>
      <c r="F1518" s="13">
        <v>41.7</v>
      </c>
      <c r="G1518" s="13">
        <v>41.3</v>
      </c>
      <c r="H1518" s="13">
        <v>41.4</v>
      </c>
      <c r="I1518" s="13">
        <v>41.4</v>
      </c>
      <c r="J1518" s="13">
        <v>41.1</v>
      </c>
      <c r="K1518" s="13">
        <v>41.2</v>
      </c>
      <c r="L1518" s="13">
        <v>40.799999999999997</v>
      </c>
      <c r="M1518" s="13">
        <v>41</v>
      </c>
      <c r="N1518" s="13">
        <v>41.2</v>
      </c>
      <c r="O1518" s="13">
        <v>41</v>
      </c>
      <c r="P1518" s="13">
        <v>41.3</v>
      </c>
      <c r="Q1518" s="13">
        <v>41.9</v>
      </c>
      <c r="R1518" s="13">
        <v>39.1</v>
      </c>
      <c r="S1518" s="13">
        <v>39.200000000000003</v>
      </c>
      <c r="T1518" s="13">
        <v>41.9</v>
      </c>
      <c r="U1518" s="13">
        <v>42</v>
      </c>
      <c r="V1518" s="13">
        <v>42.1</v>
      </c>
      <c r="W1518" s="13">
        <v>41.9</v>
      </c>
      <c r="X1518" s="13">
        <v>42</v>
      </c>
      <c r="Y1518" s="13">
        <v>41.8</v>
      </c>
      <c r="Z1518" s="13">
        <v>42</v>
      </c>
      <c r="AA1518" s="13">
        <v>41.7</v>
      </c>
      <c r="AB1518" s="13">
        <v>41.8</v>
      </c>
      <c r="AC1518" s="13">
        <v>42.1</v>
      </c>
      <c r="AD1518" s="13">
        <v>42.3</v>
      </c>
      <c r="AE1518" s="13">
        <v>42.3</v>
      </c>
      <c r="AF1518" s="13">
        <v>42.7</v>
      </c>
      <c r="AG1518" s="13">
        <v>42.3</v>
      </c>
      <c r="AH1518" s="13">
        <v>42.4</v>
      </c>
      <c r="AI1518" s="13">
        <v>42.3</v>
      </c>
      <c r="AJ1518" s="13">
        <v>42.4</v>
      </c>
      <c r="AK1518" s="13">
        <v>42.1</v>
      </c>
      <c r="AL1518" s="13">
        <v>42.1</v>
      </c>
    </row>
    <row r="1519" spans="1:38" x14ac:dyDescent="0.2">
      <c r="A1519" s="11" t="s">
        <v>300</v>
      </c>
      <c r="B1519" s="12" t="s">
        <v>334</v>
      </c>
      <c r="C1519" s="12" t="s">
        <v>334</v>
      </c>
      <c r="D1519" s="12" t="s">
        <v>334</v>
      </c>
      <c r="E1519" s="12" t="s">
        <v>334</v>
      </c>
      <c r="F1519" s="12" t="s">
        <v>334</v>
      </c>
      <c r="G1519" s="12" t="s">
        <v>334</v>
      </c>
      <c r="H1519" s="12" t="s">
        <v>334</v>
      </c>
      <c r="I1519" s="12" t="s">
        <v>334</v>
      </c>
      <c r="J1519" s="12" t="s">
        <v>334</v>
      </c>
      <c r="K1519" s="12" t="s">
        <v>334</v>
      </c>
      <c r="L1519" s="12" t="s">
        <v>334</v>
      </c>
      <c r="M1519" s="12" t="s">
        <v>334</v>
      </c>
      <c r="N1519" s="12" t="s">
        <v>334</v>
      </c>
      <c r="O1519" s="12" t="s">
        <v>334</v>
      </c>
      <c r="P1519" s="12" t="s">
        <v>334</v>
      </c>
      <c r="Q1519" s="12" t="s">
        <v>334</v>
      </c>
      <c r="R1519" s="12" t="s">
        <v>334</v>
      </c>
      <c r="S1519" s="12" t="s">
        <v>334</v>
      </c>
      <c r="T1519" s="13">
        <v>41.9</v>
      </c>
      <c r="U1519" s="13">
        <v>42</v>
      </c>
      <c r="V1519" s="13">
        <v>41.6</v>
      </c>
      <c r="W1519" s="13">
        <v>42.2</v>
      </c>
      <c r="X1519" s="13">
        <v>41.8</v>
      </c>
      <c r="Y1519" s="13">
        <v>42.1</v>
      </c>
      <c r="Z1519" s="13">
        <v>42.3</v>
      </c>
      <c r="AA1519" s="13">
        <v>42.4</v>
      </c>
      <c r="AB1519" s="13">
        <v>42.1</v>
      </c>
      <c r="AC1519" s="13">
        <v>41.8</v>
      </c>
      <c r="AD1519" s="13">
        <v>41.5</v>
      </c>
      <c r="AE1519" s="13">
        <v>41.3</v>
      </c>
      <c r="AF1519" s="13">
        <v>41.4</v>
      </c>
      <c r="AG1519" s="13">
        <v>41.5</v>
      </c>
      <c r="AH1519" s="13">
        <v>41.5</v>
      </c>
      <c r="AI1519" s="13">
        <v>41.4</v>
      </c>
      <c r="AJ1519" s="13">
        <v>41.4</v>
      </c>
      <c r="AK1519" s="13">
        <v>41.3</v>
      </c>
      <c r="AL1519" s="13">
        <v>41.1</v>
      </c>
    </row>
    <row r="1520" spans="1:38" x14ac:dyDescent="0.2">
      <c r="A1520" s="11" t="s">
        <v>301</v>
      </c>
      <c r="B1520" s="12" t="s">
        <v>334</v>
      </c>
      <c r="C1520" s="12" t="s">
        <v>334</v>
      </c>
      <c r="D1520" s="12" t="s">
        <v>334</v>
      </c>
      <c r="E1520" s="12" t="s">
        <v>334</v>
      </c>
      <c r="F1520" s="12" t="s">
        <v>334</v>
      </c>
      <c r="G1520" s="12" t="s">
        <v>334</v>
      </c>
      <c r="H1520" s="12" t="s">
        <v>334</v>
      </c>
      <c r="I1520" s="12" t="s">
        <v>334</v>
      </c>
      <c r="J1520" s="12" t="s">
        <v>334</v>
      </c>
      <c r="K1520" s="12" t="s">
        <v>334</v>
      </c>
      <c r="L1520" s="12" t="s">
        <v>334</v>
      </c>
      <c r="M1520" s="12" t="s">
        <v>334</v>
      </c>
      <c r="N1520" s="12" t="s">
        <v>334</v>
      </c>
      <c r="O1520" s="12" t="s">
        <v>334</v>
      </c>
      <c r="P1520" s="13">
        <v>46.3</v>
      </c>
      <c r="Q1520" s="13">
        <v>46.2</v>
      </c>
      <c r="R1520" s="13">
        <v>46</v>
      </c>
      <c r="S1520" s="13">
        <v>45.9</v>
      </c>
      <c r="T1520" s="13">
        <v>43.6</v>
      </c>
      <c r="U1520" s="13">
        <v>44</v>
      </c>
      <c r="V1520" s="13">
        <v>44.5</v>
      </c>
      <c r="W1520" s="13">
        <v>44.3</v>
      </c>
      <c r="X1520" s="13">
        <v>44</v>
      </c>
      <c r="Y1520" s="13">
        <v>44</v>
      </c>
      <c r="Z1520" s="13">
        <v>44</v>
      </c>
      <c r="AA1520" s="13">
        <v>43.9</v>
      </c>
      <c r="AB1520" s="13">
        <v>43.8</v>
      </c>
      <c r="AC1520" s="13">
        <v>43.5</v>
      </c>
      <c r="AD1520" s="13">
        <v>43.2</v>
      </c>
      <c r="AE1520" s="13">
        <v>43.1</v>
      </c>
      <c r="AF1520" s="13">
        <v>42.8</v>
      </c>
      <c r="AG1520" s="13">
        <v>42.6</v>
      </c>
      <c r="AH1520" s="13">
        <v>42.6</v>
      </c>
      <c r="AI1520" s="13">
        <v>42.5</v>
      </c>
      <c r="AJ1520" s="13">
        <v>42.5</v>
      </c>
      <c r="AK1520" s="13">
        <v>42.5</v>
      </c>
      <c r="AL1520" s="13">
        <v>42.3</v>
      </c>
    </row>
    <row r="1521" spans="1:38" x14ac:dyDescent="0.2">
      <c r="A1521" s="11" t="s">
        <v>302</v>
      </c>
      <c r="B1521" s="13">
        <v>43.3</v>
      </c>
      <c r="C1521" s="13">
        <v>43.4</v>
      </c>
      <c r="D1521" s="13">
        <v>43.2</v>
      </c>
      <c r="E1521" s="13">
        <v>43.1</v>
      </c>
      <c r="F1521" s="13">
        <v>42.1</v>
      </c>
      <c r="G1521" s="13">
        <v>42.2</v>
      </c>
      <c r="H1521" s="13">
        <v>41.6</v>
      </c>
      <c r="I1521" s="13">
        <v>41.5</v>
      </c>
      <c r="J1521" s="13">
        <v>40.799999999999997</v>
      </c>
      <c r="K1521" s="13">
        <v>41.4</v>
      </c>
      <c r="L1521" s="13">
        <v>41.3</v>
      </c>
      <c r="M1521" s="13">
        <v>41.7</v>
      </c>
      <c r="N1521" s="13">
        <v>41.4</v>
      </c>
      <c r="O1521" s="13">
        <v>41.2</v>
      </c>
      <c r="P1521" s="13">
        <v>41</v>
      </c>
      <c r="Q1521" s="13">
        <v>41.1</v>
      </c>
      <c r="R1521" s="13">
        <v>41.1</v>
      </c>
      <c r="S1521" s="13">
        <v>41.9</v>
      </c>
      <c r="T1521" s="13">
        <v>41.7</v>
      </c>
      <c r="U1521" s="13">
        <v>41.7</v>
      </c>
      <c r="V1521" s="13">
        <v>41.6</v>
      </c>
      <c r="W1521" s="13">
        <v>41.9</v>
      </c>
      <c r="X1521" s="13">
        <v>41.8</v>
      </c>
      <c r="Y1521" s="13">
        <v>41.6</v>
      </c>
      <c r="Z1521" s="13">
        <v>39.799999999999997</v>
      </c>
      <c r="AA1521" s="13">
        <v>39.700000000000003</v>
      </c>
      <c r="AB1521" s="13">
        <v>39.5</v>
      </c>
      <c r="AC1521" s="13">
        <v>39.5</v>
      </c>
      <c r="AD1521" s="13">
        <v>39.700000000000003</v>
      </c>
      <c r="AE1521" s="13">
        <v>39.700000000000003</v>
      </c>
      <c r="AF1521" s="13">
        <v>39.6</v>
      </c>
      <c r="AG1521" s="13">
        <v>39.6</v>
      </c>
      <c r="AH1521" s="13">
        <v>39.799999999999997</v>
      </c>
      <c r="AI1521" s="13">
        <v>39.5</v>
      </c>
      <c r="AJ1521" s="13">
        <v>39.5</v>
      </c>
      <c r="AK1521" s="13">
        <v>39.299999999999997</v>
      </c>
      <c r="AL1521" s="13">
        <v>39.1</v>
      </c>
    </row>
    <row r="1522" spans="1:38" x14ac:dyDescent="0.2">
      <c r="A1522" s="11" t="s">
        <v>303</v>
      </c>
      <c r="B1522" s="13">
        <v>43</v>
      </c>
      <c r="C1522" s="13">
        <v>43</v>
      </c>
      <c r="D1522" s="13">
        <v>43.1</v>
      </c>
      <c r="E1522" s="13">
        <v>42.9</v>
      </c>
      <c r="F1522" s="13">
        <v>42.7</v>
      </c>
      <c r="G1522" s="13">
        <v>42.5</v>
      </c>
      <c r="H1522" s="13">
        <v>42.3</v>
      </c>
      <c r="I1522" s="13">
        <v>42</v>
      </c>
      <c r="J1522" s="13">
        <v>41.8</v>
      </c>
      <c r="K1522" s="13">
        <v>41.8</v>
      </c>
      <c r="L1522" s="13">
        <v>41.6</v>
      </c>
      <c r="M1522" s="13">
        <v>41.7</v>
      </c>
      <c r="N1522" s="13">
        <v>41.7</v>
      </c>
      <c r="O1522" s="13">
        <v>42.3</v>
      </c>
      <c r="P1522" s="13">
        <v>42.3</v>
      </c>
      <c r="Q1522" s="13">
        <v>42.4</v>
      </c>
      <c r="R1522" s="13">
        <v>42.5</v>
      </c>
      <c r="S1522" s="13">
        <v>42.5</v>
      </c>
      <c r="T1522" s="13">
        <v>42.3</v>
      </c>
      <c r="U1522" s="13">
        <v>42.1</v>
      </c>
      <c r="V1522" s="13">
        <v>41.7</v>
      </c>
      <c r="W1522" s="13">
        <v>42</v>
      </c>
      <c r="X1522" s="13">
        <v>42.3</v>
      </c>
      <c r="Y1522" s="13">
        <v>42.4</v>
      </c>
      <c r="Z1522" s="13">
        <v>42.4</v>
      </c>
      <c r="AA1522" s="13">
        <v>42.4</v>
      </c>
      <c r="AB1522" s="13">
        <v>42.5</v>
      </c>
      <c r="AC1522" s="13">
        <v>42.5</v>
      </c>
      <c r="AD1522" s="13">
        <v>42.6</v>
      </c>
      <c r="AE1522" s="13">
        <v>42.6</v>
      </c>
      <c r="AF1522" s="13">
        <v>42.3</v>
      </c>
      <c r="AG1522" s="13">
        <v>42.2</v>
      </c>
      <c r="AH1522" s="13">
        <v>42.1</v>
      </c>
      <c r="AI1522" s="13">
        <v>42</v>
      </c>
      <c r="AJ1522" s="13">
        <v>41.8</v>
      </c>
      <c r="AK1522" s="13">
        <v>41.6</v>
      </c>
      <c r="AL1522" s="13">
        <v>41.5</v>
      </c>
    </row>
    <row r="1523" spans="1:38" x14ac:dyDescent="0.2">
      <c r="A1523" s="11" t="s">
        <v>304</v>
      </c>
      <c r="B1523" s="12" t="s">
        <v>334</v>
      </c>
      <c r="C1523" s="12" t="s">
        <v>334</v>
      </c>
      <c r="D1523" s="12" t="s">
        <v>334</v>
      </c>
      <c r="E1523" s="12" t="s">
        <v>334</v>
      </c>
      <c r="F1523" s="12" t="s">
        <v>334</v>
      </c>
      <c r="G1523" s="12" t="s">
        <v>334</v>
      </c>
      <c r="H1523" s="12" t="s">
        <v>334</v>
      </c>
      <c r="I1523" s="12" t="s">
        <v>334</v>
      </c>
      <c r="J1523" s="12" t="s">
        <v>334</v>
      </c>
      <c r="K1523" s="12" t="s">
        <v>334</v>
      </c>
      <c r="L1523" s="12" t="s">
        <v>334</v>
      </c>
      <c r="M1523" s="12" t="s">
        <v>334</v>
      </c>
      <c r="N1523" s="12" t="s">
        <v>334</v>
      </c>
      <c r="O1523" s="12" t="s">
        <v>334</v>
      </c>
      <c r="P1523" s="13">
        <v>43.9</v>
      </c>
      <c r="Q1523" s="13">
        <v>44.1</v>
      </c>
      <c r="R1523" s="13">
        <v>43.1</v>
      </c>
      <c r="S1523" s="13">
        <v>42.7</v>
      </c>
      <c r="T1523" s="13">
        <v>42.8</v>
      </c>
      <c r="U1523" s="13">
        <v>42.3</v>
      </c>
      <c r="V1523" s="13">
        <v>42.3</v>
      </c>
      <c r="W1523" s="13">
        <v>42.6</v>
      </c>
      <c r="X1523" s="13">
        <v>42.1</v>
      </c>
      <c r="Y1523" s="13">
        <v>41.9</v>
      </c>
      <c r="Z1523" s="13">
        <v>41.9</v>
      </c>
      <c r="AA1523" s="13">
        <v>41.6</v>
      </c>
      <c r="AB1523" s="13">
        <v>41.4</v>
      </c>
      <c r="AC1523" s="13">
        <v>41.6</v>
      </c>
      <c r="AD1523" s="13">
        <v>41.2</v>
      </c>
      <c r="AE1523" s="13">
        <v>41.4</v>
      </c>
      <c r="AF1523" s="13">
        <v>41.3</v>
      </c>
      <c r="AG1523" s="13">
        <v>41.2</v>
      </c>
      <c r="AH1523" s="13">
        <v>41.3</v>
      </c>
      <c r="AI1523" s="13">
        <v>41.1</v>
      </c>
      <c r="AJ1523" s="13">
        <v>41</v>
      </c>
      <c r="AK1523" s="13">
        <v>41</v>
      </c>
      <c r="AL1523" s="13">
        <v>40.9</v>
      </c>
    </row>
    <row r="1524" spans="1:38" x14ac:dyDescent="0.2">
      <c r="A1524" s="11" t="s">
        <v>305</v>
      </c>
      <c r="B1524" s="13">
        <v>46.8</v>
      </c>
      <c r="C1524" s="13">
        <v>46.6</v>
      </c>
      <c r="D1524" s="13">
        <v>46.5</v>
      </c>
      <c r="E1524" s="13">
        <v>47.5</v>
      </c>
      <c r="F1524" s="13">
        <v>47.5</v>
      </c>
      <c r="G1524" s="13">
        <v>47.6</v>
      </c>
      <c r="H1524" s="13">
        <v>47.7</v>
      </c>
      <c r="I1524" s="13">
        <v>47.3</v>
      </c>
      <c r="J1524" s="13">
        <v>46.9</v>
      </c>
      <c r="K1524" s="13">
        <v>46.7</v>
      </c>
      <c r="L1524" s="13">
        <v>46.6</v>
      </c>
      <c r="M1524" s="13">
        <v>46.4</v>
      </c>
      <c r="N1524" s="13">
        <v>46.5</v>
      </c>
      <c r="O1524" s="13">
        <v>46.4</v>
      </c>
      <c r="P1524" s="13">
        <v>45.7</v>
      </c>
      <c r="Q1524" s="13">
        <v>45.1</v>
      </c>
      <c r="R1524" s="13">
        <v>44.1</v>
      </c>
      <c r="S1524" s="13">
        <v>43.8</v>
      </c>
      <c r="T1524" s="13">
        <v>43.4</v>
      </c>
      <c r="U1524" s="13">
        <v>43.1</v>
      </c>
      <c r="V1524" s="13">
        <v>42.6</v>
      </c>
      <c r="W1524" s="13">
        <v>42.5</v>
      </c>
      <c r="X1524" s="13">
        <v>42.4</v>
      </c>
      <c r="Y1524" s="13">
        <v>41.9</v>
      </c>
      <c r="Z1524" s="13">
        <v>41.8</v>
      </c>
      <c r="AA1524" s="13">
        <v>41.7</v>
      </c>
      <c r="AB1524" s="13">
        <v>41.5</v>
      </c>
      <c r="AC1524" s="13">
        <v>41.7</v>
      </c>
      <c r="AD1524" s="13">
        <v>41.8</v>
      </c>
      <c r="AE1524" s="13">
        <v>41.9</v>
      </c>
      <c r="AF1524" s="13">
        <v>41.9</v>
      </c>
      <c r="AG1524" s="13">
        <v>42.1</v>
      </c>
      <c r="AH1524" s="13">
        <v>42.3</v>
      </c>
      <c r="AI1524" s="13">
        <v>42.3</v>
      </c>
      <c r="AJ1524" s="13">
        <v>42.5</v>
      </c>
      <c r="AK1524" s="13">
        <v>42.7</v>
      </c>
      <c r="AL1524" s="13">
        <v>42.7</v>
      </c>
    </row>
    <row r="1525" spans="1:38" x14ac:dyDescent="0.2">
      <c r="A1525" s="11" t="s">
        <v>306</v>
      </c>
      <c r="B1525" s="13">
        <v>47.9</v>
      </c>
      <c r="C1525" s="13">
        <v>46.8</v>
      </c>
      <c r="D1525" s="13">
        <v>46.3</v>
      </c>
      <c r="E1525" s="13">
        <v>45.9</v>
      </c>
      <c r="F1525" s="13">
        <v>45.5</v>
      </c>
      <c r="G1525" s="13">
        <v>45.8</v>
      </c>
      <c r="H1525" s="13">
        <v>45.7</v>
      </c>
      <c r="I1525" s="13">
        <v>45.4</v>
      </c>
      <c r="J1525" s="13">
        <v>45.7</v>
      </c>
      <c r="K1525" s="13">
        <v>46.1</v>
      </c>
      <c r="L1525" s="13">
        <v>46.1</v>
      </c>
      <c r="M1525" s="13">
        <v>46</v>
      </c>
      <c r="N1525" s="13">
        <v>45.9</v>
      </c>
      <c r="O1525" s="13">
        <v>45.9</v>
      </c>
      <c r="P1525" s="13">
        <v>45.8</v>
      </c>
      <c r="Q1525" s="13">
        <v>45.8</v>
      </c>
      <c r="R1525" s="13">
        <v>46.1</v>
      </c>
      <c r="S1525" s="13">
        <v>45.6</v>
      </c>
      <c r="T1525" s="13">
        <v>45.5</v>
      </c>
      <c r="U1525" s="13">
        <v>45.5</v>
      </c>
      <c r="V1525" s="13">
        <v>45.6</v>
      </c>
      <c r="W1525" s="13">
        <v>45.4</v>
      </c>
      <c r="X1525" s="13">
        <v>45.5</v>
      </c>
      <c r="Y1525" s="13">
        <v>45.4</v>
      </c>
      <c r="Z1525" s="13">
        <v>45.1</v>
      </c>
      <c r="AA1525" s="13">
        <v>45.1</v>
      </c>
      <c r="AB1525" s="13">
        <v>45.3</v>
      </c>
      <c r="AC1525" s="13">
        <v>45.1</v>
      </c>
      <c r="AD1525" s="13">
        <v>45</v>
      </c>
      <c r="AE1525" s="13">
        <v>45.2</v>
      </c>
      <c r="AF1525" s="13">
        <v>45.6</v>
      </c>
      <c r="AG1525" s="13">
        <v>45.8</v>
      </c>
      <c r="AH1525" s="13">
        <v>46</v>
      </c>
      <c r="AI1525" s="13">
        <v>46.2</v>
      </c>
      <c r="AJ1525" s="13">
        <v>45.9</v>
      </c>
      <c r="AK1525" s="13">
        <v>45.7</v>
      </c>
      <c r="AL1525" s="13">
        <v>45.4</v>
      </c>
    </row>
    <row r="1526" spans="1:38" x14ac:dyDescent="0.2">
      <c r="A1526" s="11" t="s">
        <v>307</v>
      </c>
      <c r="B1526" s="12" t="s">
        <v>334</v>
      </c>
      <c r="C1526" s="12" t="s">
        <v>334</v>
      </c>
      <c r="D1526" s="12" t="s">
        <v>334</v>
      </c>
      <c r="E1526" s="12" t="s">
        <v>334</v>
      </c>
      <c r="F1526" s="13">
        <v>43.3</v>
      </c>
      <c r="G1526" s="13">
        <v>43</v>
      </c>
      <c r="H1526" s="13">
        <v>42.7</v>
      </c>
      <c r="I1526" s="13">
        <v>42.8</v>
      </c>
      <c r="J1526" s="13">
        <v>42.6</v>
      </c>
      <c r="K1526" s="13">
        <v>42.7</v>
      </c>
      <c r="L1526" s="13">
        <v>42.8</v>
      </c>
      <c r="M1526" s="13">
        <v>42.7</v>
      </c>
      <c r="N1526" s="13">
        <v>42.8</v>
      </c>
      <c r="O1526" s="13">
        <v>42.7</v>
      </c>
      <c r="P1526" s="13">
        <v>42.9</v>
      </c>
      <c r="Q1526" s="13">
        <v>43</v>
      </c>
      <c r="R1526" s="13">
        <v>42.8</v>
      </c>
      <c r="S1526" s="13">
        <v>42.8</v>
      </c>
      <c r="T1526" s="13">
        <v>42.7</v>
      </c>
      <c r="U1526" s="13">
        <v>42.4</v>
      </c>
      <c r="V1526" s="13">
        <v>42.3</v>
      </c>
      <c r="W1526" s="13">
        <v>42.4</v>
      </c>
      <c r="X1526" s="13">
        <v>43.1</v>
      </c>
      <c r="Y1526" s="13">
        <v>43</v>
      </c>
      <c r="Z1526" s="13">
        <v>42.9</v>
      </c>
      <c r="AA1526" s="13">
        <v>42.8</v>
      </c>
      <c r="AB1526" s="13">
        <v>42.7</v>
      </c>
      <c r="AC1526" s="13">
        <v>42.6</v>
      </c>
      <c r="AD1526" s="13">
        <v>42.5</v>
      </c>
      <c r="AE1526" s="13">
        <v>42.5</v>
      </c>
      <c r="AF1526" s="13">
        <v>42.7</v>
      </c>
      <c r="AG1526" s="13">
        <v>42.6</v>
      </c>
      <c r="AH1526" s="13">
        <v>42.4</v>
      </c>
      <c r="AI1526" s="13">
        <v>42.1</v>
      </c>
      <c r="AJ1526" s="13">
        <v>41.9</v>
      </c>
      <c r="AK1526" s="13">
        <v>41.8</v>
      </c>
      <c r="AL1526" s="13">
        <v>41.5</v>
      </c>
    </row>
    <row r="1527" spans="1:38" x14ac:dyDescent="0.2">
      <c r="A1527" s="11" t="s">
        <v>308</v>
      </c>
      <c r="B1527" s="13">
        <v>42.8</v>
      </c>
      <c r="C1527" s="13">
        <v>42.8</v>
      </c>
      <c r="D1527" s="13">
        <v>42.6</v>
      </c>
      <c r="E1527" s="13">
        <v>42.4</v>
      </c>
      <c r="F1527" s="13">
        <v>42.7</v>
      </c>
      <c r="G1527" s="13">
        <v>42.9</v>
      </c>
      <c r="H1527" s="13">
        <v>42.5</v>
      </c>
      <c r="I1527" s="13">
        <v>42.2</v>
      </c>
      <c r="J1527" s="13">
        <v>42.5</v>
      </c>
      <c r="K1527" s="13">
        <v>42.3</v>
      </c>
      <c r="L1527" s="13">
        <v>42.5</v>
      </c>
      <c r="M1527" s="13">
        <v>42.5</v>
      </c>
      <c r="N1527" s="13">
        <v>42.4</v>
      </c>
      <c r="O1527" s="13">
        <v>42.2</v>
      </c>
      <c r="P1527" s="13">
        <v>42.1</v>
      </c>
      <c r="Q1527" s="13">
        <v>42</v>
      </c>
      <c r="R1527" s="13">
        <v>41.8</v>
      </c>
      <c r="S1527" s="13">
        <v>41</v>
      </c>
      <c r="T1527" s="13">
        <v>40.4</v>
      </c>
      <c r="U1527" s="13">
        <v>39.799999999999997</v>
      </c>
      <c r="V1527" s="13">
        <v>42</v>
      </c>
      <c r="W1527" s="13">
        <v>42</v>
      </c>
      <c r="X1527" s="13">
        <v>42.2</v>
      </c>
      <c r="Y1527" s="13">
        <v>42.3</v>
      </c>
      <c r="Z1527" s="13">
        <v>42.2</v>
      </c>
      <c r="AA1527" s="13">
        <v>42.2</v>
      </c>
      <c r="AB1527" s="13">
        <v>42.2</v>
      </c>
      <c r="AC1527" s="13">
        <v>42.3</v>
      </c>
      <c r="AD1527" s="13">
        <v>42.3</v>
      </c>
      <c r="AE1527" s="13">
        <v>42.2</v>
      </c>
      <c r="AF1527" s="13">
        <v>41.8</v>
      </c>
      <c r="AG1527" s="13">
        <v>41.6</v>
      </c>
      <c r="AH1527" s="13">
        <v>41.5</v>
      </c>
      <c r="AI1527" s="13">
        <v>41.6</v>
      </c>
      <c r="AJ1527" s="13">
        <v>41.4</v>
      </c>
      <c r="AK1527" s="13">
        <v>41.4</v>
      </c>
      <c r="AL1527" s="13">
        <v>41.4</v>
      </c>
    </row>
    <row r="1528" spans="1:38" x14ac:dyDescent="0.2">
      <c r="A1528" s="11" t="s">
        <v>309</v>
      </c>
      <c r="B1528" s="12" t="s">
        <v>334</v>
      </c>
      <c r="C1528" s="12" t="s">
        <v>334</v>
      </c>
      <c r="D1528" s="12" t="s">
        <v>334</v>
      </c>
      <c r="E1528" s="12" t="s">
        <v>334</v>
      </c>
      <c r="F1528" s="12" t="s">
        <v>334</v>
      </c>
      <c r="G1528" s="12" t="s">
        <v>334</v>
      </c>
      <c r="H1528" s="12" t="s">
        <v>334</v>
      </c>
      <c r="I1528" s="12" t="s">
        <v>334</v>
      </c>
      <c r="J1528" s="12" t="s">
        <v>334</v>
      </c>
      <c r="K1528" s="12" t="s">
        <v>334</v>
      </c>
      <c r="L1528" s="12" t="s">
        <v>334</v>
      </c>
      <c r="M1528" s="12" t="s">
        <v>334</v>
      </c>
      <c r="N1528" s="12" t="s">
        <v>334</v>
      </c>
      <c r="O1528" s="12" t="s">
        <v>334</v>
      </c>
      <c r="P1528" s="12" t="s">
        <v>334</v>
      </c>
      <c r="Q1528" s="12" t="s">
        <v>334</v>
      </c>
      <c r="R1528" s="12" t="s">
        <v>334</v>
      </c>
      <c r="S1528" s="12" t="s">
        <v>334</v>
      </c>
      <c r="T1528" s="12" t="s">
        <v>334</v>
      </c>
      <c r="U1528" s="13">
        <v>43.5</v>
      </c>
      <c r="V1528" s="13">
        <v>43.8</v>
      </c>
      <c r="W1528" s="13">
        <v>43.3</v>
      </c>
      <c r="X1528" s="13">
        <v>43.1</v>
      </c>
      <c r="Y1528" s="13">
        <v>42.7</v>
      </c>
      <c r="Z1528" s="13">
        <v>42.8</v>
      </c>
      <c r="AA1528" s="13">
        <v>42.7</v>
      </c>
      <c r="AB1528" s="13">
        <v>42.7</v>
      </c>
      <c r="AC1528" s="13">
        <v>42.4</v>
      </c>
      <c r="AD1528" s="13">
        <v>42.1</v>
      </c>
      <c r="AE1528" s="13">
        <v>41.9</v>
      </c>
      <c r="AF1528" s="13">
        <v>41.6</v>
      </c>
      <c r="AG1528" s="13">
        <v>41.6</v>
      </c>
      <c r="AH1528" s="13">
        <v>41.5</v>
      </c>
      <c r="AI1528" s="13">
        <v>41.3</v>
      </c>
      <c r="AJ1528" s="13">
        <v>41.2</v>
      </c>
      <c r="AK1528" s="13">
        <v>41.1</v>
      </c>
      <c r="AL1528" s="13">
        <v>41.2</v>
      </c>
    </row>
    <row r="1529" spans="1:38" x14ac:dyDescent="0.2">
      <c r="A1529" s="11" t="s">
        <v>310</v>
      </c>
      <c r="B1529" s="13">
        <v>41.6</v>
      </c>
      <c r="C1529" s="13">
        <v>41.6</v>
      </c>
      <c r="D1529" s="13">
        <v>41.5</v>
      </c>
      <c r="E1529" s="13">
        <v>41.4</v>
      </c>
      <c r="F1529" s="13">
        <v>41.5</v>
      </c>
      <c r="G1529" s="13">
        <v>41.6</v>
      </c>
      <c r="H1529" s="13">
        <v>41.8</v>
      </c>
      <c r="I1529" s="13">
        <v>41.7</v>
      </c>
      <c r="J1529" s="13">
        <v>41.8</v>
      </c>
      <c r="K1529" s="13">
        <v>41.5</v>
      </c>
      <c r="L1529" s="13">
        <v>41.6</v>
      </c>
      <c r="M1529" s="13">
        <v>41.7</v>
      </c>
      <c r="N1529" s="13">
        <v>41.7</v>
      </c>
      <c r="O1529" s="13">
        <v>41.9</v>
      </c>
      <c r="P1529" s="13">
        <v>41.9</v>
      </c>
      <c r="Q1529" s="13">
        <v>41.9</v>
      </c>
      <c r="R1529" s="13">
        <v>41.9</v>
      </c>
      <c r="S1529" s="13">
        <v>41.9</v>
      </c>
      <c r="T1529" s="13">
        <v>41.9</v>
      </c>
      <c r="U1529" s="13">
        <v>41.9</v>
      </c>
      <c r="V1529" s="13">
        <v>41.9</v>
      </c>
      <c r="W1529" s="13">
        <v>42.8</v>
      </c>
      <c r="X1529" s="13">
        <v>42.6</v>
      </c>
      <c r="Y1529" s="13">
        <v>42.5</v>
      </c>
      <c r="Z1529" s="13">
        <v>42.5</v>
      </c>
      <c r="AA1529" s="13">
        <v>42.4</v>
      </c>
      <c r="AB1529" s="13">
        <v>42.1</v>
      </c>
      <c r="AC1529" s="13">
        <v>42</v>
      </c>
      <c r="AD1529" s="13">
        <v>41.7</v>
      </c>
      <c r="AE1529" s="13">
        <v>41.5</v>
      </c>
      <c r="AF1529" s="13">
        <v>41.6</v>
      </c>
      <c r="AG1529" s="13">
        <v>41.7</v>
      </c>
      <c r="AH1529" s="13">
        <v>41.8</v>
      </c>
      <c r="AI1529" s="13">
        <v>41.8</v>
      </c>
      <c r="AJ1529" s="13">
        <v>42</v>
      </c>
      <c r="AK1529" s="13">
        <v>42</v>
      </c>
      <c r="AL1529" s="13">
        <v>41.9</v>
      </c>
    </row>
    <row r="1530" spans="1:38" x14ac:dyDescent="0.2">
      <c r="A1530" s="11" t="s">
        <v>311</v>
      </c>
      <c r="B1530" s="12" t="s">
        <v>334</v>
      </c>
      <c r="C1530" s="12" t="s">
        <v>334</v>
      </c>
      <c r="D1530" s="12" t="s">
        <v>334</v>
      </c>
      <c r="E1530" s="12" t="s">
        <v>334</v>
      </c>
      <c r="F1530" s="12" t="s">
        <v>334</v>
      </c>
      <c r="G1530" s="12" t="s">
        <v>334</v>
      </c>
      <c r="H1530" s="12" t="s">
        <v>334</v>
      </c>
      <c r="I1530" s="12" t="s">
        <v>334</v>
      </c>
      <c r="J1530" s="12" t="s">
        <v>334</v>
      </c>
      <c r="K1530" s="12" t="s">
        <v>334</v>
      </c>
      <c r="L1530" s="12" t="s">
        <v>334</v>
      </c>
      <c r="M1530" s="12" t="s">
        <v>334</v>
      </c>
      <c r="N1530" s="12" t="s">
        <v>334</v>
      </c>
      <c r="O1530" s="12" t="s">
        <v>334</v>
      </c>
      <c r="P1530" s="12" t="s">
        <v>334</v>
      </c>
      <c r="Q1530" s="12" t="s">
        <v>334</v>
      </c>
      <c r="R1530" s="13">
        <v>43.8</v>
      </c>
      <c r="S1530" s="13">
        <v>43.9</v>
      </c>
      <c r="T1530" s="13">
        <v>42.9</v>
      </c>
      <c r="U1530" s="13">
        <v>42.9</v>
      </c>
      <c r="V1530" s="13">
        <v>43.3</v>
      </c>
      <c r="W1530" s="13">
        <v>43.8</v>
      </c>
      <c r="X1530" s="13">
        <v>43.8</v>
      </c>
      <c r="Y1530" s="13">
        <v>43.2</v>
      </c>
      <c r="Z1530" s="13">
        <v>42.9</v>
      </c>
      <c r="AA1530" s="13">
        <v>43.2</v>
      </c>
      <c r="AB1530" s="13">
        <v>43.6</v>
      </c>
      <c r="AC1530" s="13">
        <v>43.5</v>
      </c>
      <c r="AD1530" s="13">
        <v>43.2</v>
      </c>
      <c r="AE1530" s="13">
        <v>43.1</v>
      </c>
      <c r="AF1530" s="13">
        <v>43.6</v>
      </c>
      <c r="AG1530" s="13">
        <v>43.7</v>
      </c>
      <c r="AH1530" s="13">
        <v>43.7</v>
      </c>
      <c r="AI1530" s="13">
        <v>43.4</v>
      </c>
      <c r="AJ1530" s="13">
        <v>43.3</v>
      </c>
      <c r="AK1530" s="13">
        <v>42.9</v>
      </c>
      <c r="AL1530" s="13">
        <v>42.5</v>
      </c>
    </row>
    <row r="1531" spans="1:38" x14ac:dyDescent="0.2">
      <c r="A1531" s="11" t="s">
        <v>312</v>
      </c>
      <c r="B1531" s="12" t="s">
        <v>334</v>
      </c>
      <c r="C1531" s="12" t="s">
        <v>334</v>
      </c>
      <c r="D1531" s="12" t="s">
        <v>334</v>
      </c>
      <c r="E1531" s="12" t="s">
        <v>334</v>
      </c>
      <c r="F1531" s="12" t="s">
        <v>334</v>
      </c>
      <c r="G1531" s="12" t="s">
        <v>334</v>
      </c>
      <c r="H1531" s="12" t="s">
        <v>334</v>
      </c>
      <c r="I1531" s="12" t="s">
        <v>334</v>
      </c>
      <c r="J1531" s="12" t="s">
        <v>334</v>
      </c>
      <c r="K1531" s="12" t="s">
        <v>334</v>
      </c>
      <c r="L1531" s="12" t="s">
        <v>334</v>
      </c>
      <c r="M1531" s="12" t="s">
        <v>334</v>
      </c>
      <c r="N1531" s="12" t="s">
        <v>334</v>
      </c>
      <c r="O1531" s="12" t="s">
        <v>334</v>
      </c>
      <c r="P1531" s="12" t="s">
        <v>334</v>
      </c>
      <c r="Q1531" s="13">
        <v>44.7</v>
      </c>
      <c r="R1531" s="13">
        <v>45.5</v>
      </c>
      <c r="S1531" s="13">
        <v>44.8</v>
      </c>
      <c r="T1531" s="13">
        <v>45.5</v>
      </c>
      <c r="U1531" s="13">
        <v>45.5</v>
      </c>
      <c r="V1531" s="13">
        <v>45.1</v>
      </c>
      <c r="W1531" s="13">
        <v>44.5</v>
      </c>
      <c r="X1531" s="13">
        <v>43.9</v>
      </c>
      <c r="Y1531" s="13">
        <v>43.8</v>
      </c>
      <c r="Z1531" s="13">
        <v>42.8</v>
      </c>
      <c r="AA1531" s="13">
        <v>42.1</v>
      </c>
      <c r="AB1531" s="13">
        <v>41.6</v>
      </c>
      <c r="AC1531" s="13">
        <v>41</v>
      </c>
      <c r="AD1531" s="13">
        <v>41</v>
      </c>
      <c r="AE1531" s="13">
        <v>40.9</v>
      </c>
      <c r="AF1531" s="13">
        <v>40.799999999999997</v>
      </c>
      <c r="AG1531" s="13">
        <v>40.799999999999997</v>
      </c>
      <c r="AH1531" s="13">
        <v>41</v>
      </c>
      <c r="AI1531" s="13">
        <v>40.799999999999997</v>
      </c>
      <c r="AJ1531" s="13">
        <v>40.700000000000003</v>
      </c>
      <c r="AK1531" s="13">
        <v>40.700000000000003</v>
      </c>
      <c r="AL1531" s="13">
        <v>40.6</v>
      </c>
    </row>
    <row r="1532" spans="1:38" x14ac:dyDescent="0.2">
      <c r="A1532" s="11" t="s">
        <v>313</v>
      </c>
      <c r="B1532" s="12" t="s">
        <v>334</v>
      </c>
      <c r="C1532" s="12" t="s">
        <v>334</v>
      </c>
      <c r="D1532" s="12" t="s">
        <v>334</v>
      </c>
      <c r="E1532" s="12" t="s">
        <v>334</v>
      </c>
      <c r="F1532" s="12" t="s">
        <v>334</v>
      </c>
      <c r="G1532" s="12" t="s">
        <v>334</v>
      </c>
      <c r="H1532" s="12" t="s">
        <v>334</v>
      </c>
      <c r="I1532" s="12" t="s">
        <v>334</v>
      </c>
      <c r="J1532" s="12" t="s">
        <v>334</v>
      </c>
      <c r="K1532" s="12" t="s">
        <v>334</v>
      </c>
      <c r="L1532" s="12" t="s">
        <v>334</v>
      </c>
      <c r="M1532" s="12" t="s">
        <v>334</v>
      </c>
      <c r="N1532" s="12" t="s">
        <v>334</v>
      </c>
      <c r="O1532" s="12" t="s">
        <v>334</v>
      </c>
      <c r="P1532" s="12" t="s">
        <v>334</v>
      </c>
      <c r="Q1532" s="13">
        <v>43.5</v>
      </c>
      <c r="R1532" s="12" t="s">
        <v>334</v>
      </c>
      <c r="S1532" s="13">
        <v>40.700000000000003</v>
      </c>
      <c r="T1532" s="13">
        <v>40.700000000000003</v>
      </c>
      <c r="U1532" s="13">
        <v>40.4</v>
      </c>
      <c r="V1532" s="13">
        <v>40.200000000000003</v>
      </c>
      <c r="W1532" s="13">
        <v>40.1</v>
      </c>
      <c r="X1532" s="13">
        <v>40.200000000000003</v>
      </c>
      <c r="Y1532" s="13">
        <v>40.299999999999997</v>
      </c>
      <c r="Z1532" s="13">
        <v>40.4</v>
      </c>
      <c r="AA1532" s="13">
        <v>40.5</v>
      </c>
      <c r="AB1532" s="13">
        <v>40.200000000000003</v>
      </c>
      <c r="AC1532" s="13">
        <v>40.1</v>
      </c>
      <c r="AD1532" s="13">
        <v>40</v>
      </c>
      <c r="AE1532" s="13">
        <v>40</v>
      </c>
      <c r="AF1532" s="13">
        <v>40</v>
      </c>
      <c r="AG1532" s="13">
        <v>39.9</v>
      </c>
      <c r="AH1532" s="13">
        <v>40</v>
      </c>
      <c r="AI1532" s="13">
        <v>40.1</v>
      </c>
      <c r="AJ1532" s="13">
        <v>40.200000000000003</v>
      </c>
      <c r="AK1532" s="13">
        <v>40.299999999999997</v>
      </c>
      <c r="AL1532" s="13">
        <v>40.200000000000003</v>
      </c>
    </row>
    <row r="1533" spans="1:38" x14ac:dyDescent="0.2">
      <c r="A1533" s="11" t="s">
        <v>314</v>
      </c>
      <c r="B1533" s="13">
        <v>42.3</v>
      </c>
      <c r="C1533" s="13">
        <v>42.1</v>
      </c>
      <c r="D1533" s="13">
        <v>42.1</v>
      </c>
      <c r="E1533" s="13">
        <v>42</v>
      </c>
      <c r="F1533" s="13">
        <v>42.1</v>
      </c>
      <c r="G1533" s="13">
        <v>42</v>
      </c>
      <c r="H1533" s="13">
        <v>42</v>
      </c>
      <c r="I1533" s="13">
        <v>42</v>
      </c>
      <c r="J1533" s="13">
        <v>42.2</v>
      </c>
      <c r="K1533" s="13">
        <v>42</v>
      </c>
      <c r="L1533" s="13">
        <v>42.3</v>
      </c>
      <c r="M1533" s="13">
        <v>42.3</v>
      </c>
      <c r="N1533" s="13">
        <v>42.2</v>
      </c>
      <c r="O1533" s="13">
        <v>41.6</v>
      </c>
      <c r="P1533" s="13">
        <v>41.2</v>
      </c>
      <c r="Q1533" s="13">
        <v>41.5</v>
      </c>
      <c r="R1533" s="13">
        <v>41.6</v>
      </c>
      <c r="S1533" s="13">
        <v>41.7</v>
      </c>
      <c r="T1533" s="13">
        <v>41.5</v>
      </c>
      <c r="U1533" s="13">
        <v>41.1</v>
      </c>
      <c r="V1533" s="13">
        <v>41.4</v>
      </c>
      <c r="W1533" s="13">
        <v>41.1</v>
      </c>
      <c r="X1533" s="13">
        <v>41.1</v>
      </c>
      <c r="Y1533" s="13">
        <v>40.5</v>
      </c>
      <c r="Z1533" s="13">
        <v>40</v>
      </c>
      <c r="AA1533" s="13">
        <v>40</v>
      </c>
      <c r="AB1533" s="13">
        <v>41.7</v>
      </c>
      <c r="AC1533" s="13">
        <v>41.4</v>
      </c>
      <c r="AD1533" s="13">
        <v>41.1</v>
      </c>
      <c r="AE1533" s="13">
        <v>41.4</v>
      </c>
      <c r="AF1533" s="13">
        <v>41.3</v>
      </c>
      <c r="AG1533" s="13">
        <v>41.4</v>
      </c>
      <c r="AH1533" s="13">
        <v>41.5</v>
      </c>
      <c r="AI1533" s="13">
        <v>41.5</v>
      </c>
      <c r="AJ1533" s="13">
        <v>41.4</v>
      </c>
      <c r="AK1533" s="13">
        <v>41.1</v>
      </c>
      <c r="AL1533" s="13">
        <v>41</v>
      </c>
    </row>
    <row r="1534" spans="1:38" x14ac:dyDescent="0.2">
      <c r="A1534" s="11" t="s">
        <v>315</v>
      </c>
      <c r="B1534" s="12" t="s">
        <v>334</v>
      </c>
      <c r="C1534" s="12" t="s">
        <v>334</v>
      </c>
      <c r="D1534" s="12" t="s">
        <v>334</v>
      </c>
      <c r="E1534" s="12" t="s">
        <v>334</v>
      </c>
      <c r="F1534" s="12" t="s">
        <v>334</v>
      </c>
      <c r="G1534" s="12" t="s">
        <v>334</v>
      </c>
      <c r="H1534" s="12" t="s">
        <v>334</v>
      </c>
      <c r="I1534" s="12" t="s">
        <v>334</v>
      </c>
      <c r="J1534" s="12" t="s">
        <v>334</v>
      </c>
      <c r="K1534" s="12" t="s">
        <v>334</v>
      </c>
      <c r="L1534" s="12" t="s">
        <v>334</v>
      </c>
      <c r="M1534" s="12" t="s">
        <v>334</v>
      </c>
      <c r="N1534" s="12" t="s">
        <v>334</v>
      </c>
      <c r="O1534" s="13">
        <v>43.1</v>
      </c>
      <c r="P1534" s="13">
        <v>43</v>
      </c>
      <c r="Q1534" s="13">
        <v>42.7</v>
      </c>
      <c r="R1534" s="13">
        <v>42.9</v>
      </c>
      <c r="S1534" s="13">
        <v>43</v>
      </c>
      <c r="T1534" s="13">
        <v>42.3</v>
      </c>
      <c r="U1534" s="13">
        <v>42.1</v>
      </c>
      <c r="V1534" s="13">
        <v>42.3</v>
      </c>
      <c r="W1534" s="13">
        <v>42.1</v>
      </c>
      <c r="X1534" s="13">
        <v>41.6</v>
      </c>
      <c r="Y1534" s="13">
        <v>41.5</v>
      </c>
      <c r="Z1534" s="13">
        <v>41.5</v>
      </c>
      <c r="AA1534" s="13">
        <v>41.3</v>
      </c>
      <c r="AB1534" s="13">
        <v>41.1</v>
      </c>
      <c r="AC1534" s="13">
        <v>41.1</v>
      </c>
      <c r="AD1534" s="13">
        <v>40.9</v>
      </c>
      <c r="AE1534" s="13">
        <v>41</v>
      </c>
      <c r="AF1534" s="13">
        <v>41.1</v>
      </c>
      <c r="AG1534" s="13">
        <v>41.3</v>
      </c>
      <c r="AH1534" s="13">
        <v>41.3</v>
      </c>
      <c r="AI1534" s="13">
        <v>41</v>
      </c>
      <c r="AJ1534" s="13">
        <v>40.9</v>
      </c>
      <c r="AK1534" s="13">
        <v>40.799999999999997</v>
      </c>
      <c r="AL1534" s="13">
        <v>40.700000000000003</v>
      </c>
    </row>
    <row r="1535" spans="1:38" x14ac:dyDescent="0.2">
      <c r="A1535" s="11" t="s">
        <v>316</v>
      </c>
      <c r="B1535" s="12" t="s">
        <v>334</v>
      </c>
      <c r="C1535" s="12" t="s">
        <v>334</v>
      </c>
      <c r="D1535" s="12" t="s">
        <v>334</v>
      </c>
      <c r="E1535" s="12" t="s">
        <v>334</v>
      </c>
      <c r="F1535" s="12" t="s">
        <v>334</v>
      </c>
      <c r="G1535" s="12" t="s">
        <v>334</v>
      </c>
      <c r="H1535" s="12" t="s">
        <v>334</v>
      </c>
      <c r="I1535" s="12" t="s">
        <v>334</v>
      </c>
      <c r="J1535" s="12" t="s">
        <v>334</v>
      </c>
      <c r="K1535" s="12" t="s">
        <v>334</v>
      </c>
      <c r="L1535" s="12" t="s">
        <v>334</v>
      </c>
      <c r="M1535" s="12" t="s">
        <v>334</v>
      </c>
      <c r="N1535" s="12" t="s">
        <v>334</v>
      </c>
      <c r="O1535" s="12" t="s">
        <v>334</v>
      </c>
      <c r="P1535" s="12" t="s">
        <v>334</v>
      </c>
      <c r="Q1535" s="12" t="s">
        <v>334</v>
      </c>
      <c r="R1535" s="12" t="s">
        <v>334</v>
      </c>
      <c r="S1535" s="13">
        <v>42.8</v>
      </c>
      <c r="T1535" s="13">
        <v>41.3</v>
      </c>
      <c r="U1535" s="13">
        <v>42.3</v>
      </c>
      <c r="V1535" s="13">
        <v>42.7</v>
      </c>
      <c r="W1535" s="13">
        <v>42.6</v>
      </c>
      <c r="X1535" s="13">
        <v>42.4</v>
      </c>
      <c r="Y1535" s="13">
        <v>41.9</v>
      </c>
      <c r="Z1535" s="13">
        <v>42.2</v>
      </c>
      <c r="AA1535" s="13">
        <v>42.1</v>
      </c>
      <c r="AB1535" s="13">
        <v>41.9</v>
      </c>
      <c r="AC1535" s="13">
        <v>42.3</v>
      </c>
      <c r="AD1535" s="13">
        <v>42.4</v>
      </c>
      <c r="AE1535" s="13">
        <v>42.4</v>
      </c>
      <c r="AF1535" s="13">
        <v>42.3</v>
      </c>
      <c r="AG1535" s="13">
        <v>42.3</v>
      </c>
      <c r="AH1535" s="13">
        <v>42.4</v>
      </c>
      <c r="AI1535" s="13">
        <v>42.3</v>
      </c>
      <c r="AJ1535" s="13">
        <v>42.3</v>
      </c>
      <c r="AK1535" s="13">
        <v>42.5</v>
      </c>
      <c r="AL1535" s="13">
        <v>43</v>
      </c>
    </row>
    <row r="1536" spans="1:38" x14ac:dyDescent="0.2">
      <c r="A1536" s="11" t="s">
        <v>317</v>
      </c>
      <c r="B1536" s="13">
        <v>43.5</v>
      </c>
      <c r="C1536" s="12" t="s">
        <v>334</v>
      </c>
      <c r="D1536" s="13">
        <v>44.1</v>
      </c>
      <c r="E1536" s="12" t="s">
        <v>334</v>
      </c>
      <c r="F1536" s="13">
        <v>41.8</v>
      </c>
      <c r="G1536" s="13">
        <v>41.7</v>
      </c>
      <c r="H1536" s="13">
        <v>41.6</v>
      </c>
      <c r="I1536" s="13">
        <v>41.6</v>
      </c>
      <c r="J1536" s="13">
        <v>41.3</v>
      </c>
      <c r="K1536" s="13">
        <v>41.5</v>
      </c>
      <c r="L1536" s="13">
        <v>41.7</v>
      </c>
      <c r="M1536" s="13">
        <v>41.9</v>
      </c>
      <c r="N1536" s="13">
        <v>41.9</v>
      </c>
      <c r="O1536" s="13">
        <v>41.9</v>
      </c>
      <c r="P1536" s="13">
        <v>41.7</v>
      </c>
      <c r="Q1536" s="13">
        <v>41.4</v>
      </c>
      <c r="R1536" s="13">
        <v>41.4</v>
      </c>
      <c r="S1536" s="13">
        <v>41.4</v>
      </c>
      <c r="T1536" s="13">
        <v>41.3</v>
      </c>
      <c r="U1536" s="13">
        <v>41.1</v>
      </c>
      <c r="V1536" s="13">
        <v>41</v>
      </c>
      <c r="W1536" s="13">
        <v>41.1</v>
      </c>
      <c r="X1536" s="13">
        <v>41.5</v>
      </c>
      <c r="Y1536" s="13">
        <v>41.6</v>
      </c>
      <c r="Z1536" s="13">
        <v>41.6</v>
      </c>
      <c r="AA1536" s="13">
        <v>41.5</v>
      </c>
      <c r="AB1536" s="13">
        <v>41.5</v>
      </c>
      <c r="AC1536" s="13">
        <v>41.4</v>
      </c>
      <c r="AD1536" s="13">
        <v>41.3</v>
      </c>
      <c r="AE1536" s="13">
        <v>41.2</v>
      </c>
      <c r="AF1536" s="13">
        <v>41.1</v>
      </c>
      <c r="AG1536" s="13">
        <v>41.3</v>
      </c>
      <c r="AH1536" s="13">
        <v>41.2</v>
      </c>
      <c r="AI1536" s="13">
        <v>41.3</v>
      </c>
      <c r="AJ1536" s="13">
        <v>41.2</v>
      </c>
      <c r="AK1536" s="13">
        <v>41.2</v>
      </c>
      <c r="AL1536" s="13">
        <v>41.1</v>
      </c>
    </row>
    <row r="1537" spans="1:38" x14ac:dyDescent="0.2">
      <c r="A1537" s="11" t="s">
        <v>318</v>
      </c>
      <c r="B1537" s="12" t="s">
        <v>334</v>
      </c>
      <c r="C1537" s="12" t="s">
        <v>334</v>
      </c>
      <c r="D1537" s="12" t="s">
        <v>334</v>
      </c>
      <c r="E1537" s="12" t="s">
        <v>334</v>
      </c>
      <c r="F1537" s="12" t="s">
        <v>334</v>
      </c>
      <c r="G1537" s="12" t="s">
        <v>334</v>
      </c>
      <c r="H1537" s="12" t="s">
        <v>334</v>
      </c>
      <c r="I1537" s="12" t="s">
        <v>334</v>
      </c>
      <c r="J1537" s="12" t="s">
        <v>334</v>
      </c>
      <c r="K1537" s="12" t="s">
        <v>334</v>
      </c>
      <c r="L1537" s="12" t="s">
        <v>334</v>
      </c>
      <c r="M1537" s="12" t="s">
        <v>334</v>
      </c>
      <c r="N1537" s="13">
        <v>41.8</v>
      </c>
      <c r="O1537" s="13">
        <v>41.9</v>
      </c>
      <c r="P1537" s="13">
        <v>42.1</v>
      </c>
      <c r="Q1537" s="13">
        <v>42</v>
      </c>
      <c r="R1537" s="13">
        <v>42.1</v>
      </c>
      <c r="S1537" s="13">
        <v>42</v>
      </c>
      <c r="T1537" s="13">
        <v>42</v>
      </c>
      <c r="U1537" s="13">
        <v>41.8</v>
      </c>
      <c r="V1537" s="13">
        <v>41.7</v>
      </c>
      <c r="W1537" s="13">
        <v>45.7</v>
      </c>
      <c r="X1537" s="13">
        <v>45.2</v>
      </c>
      <c r="Y1537" s="13">
        <v>45.2</v>
      </c>
      <c r="Z1537" s="13">
        <v>45.1</v>
      </c>
      <c r="AA1537" s="13">
        <v>44.8</v>
      </c>
      <c r="AB1537" s="13">
        <v>44.7</v>
      </c>
      <c r="AC1537" s="13">
        <v>44.4</v>
      </c>
      <c r="AD1537" s="13">
        <v>44.3</v>
      </c>
      <c r="AE1537" s="13">
        <v>44.1</v>
      </c>
      <c r="AF1537" s="13">
        <v>43.8</v>
      </c>
      <c r="AG1537" s="13">
        <v>43.7</v>
      </c>
      <c r="AH1537" s="13">
        <v>43.5</v>
      </c>
      <c r="AI1537" s="13">
        <v>43.5</v>
      </c>
      <c r="AJ1537" s="13">
        <v>43.3</v>
      </c>
      <c r="AK1537" s="13">
        <v>43.1</v>
      </c>
      <c r="AL1537" s="13">
        <v>43</v>
      </c>
    </row>
    <row r="1538" spans="1:38" x14ac:dyDescent="0.2">
      <c r="A1538" s="11" t="s">
        <v>319</v>
      </c>
      <c r="B1538" s="12" t="s">
        <v>334</v>
      </c>
      <c r="C1538" s="12" t="s">
        <v>334</v>
      </c>
      <c r="D1538" s="12" t="s">
        <v>334</v>
      </c>
      <c r="E1538" s="12" t="s">
        <v>334</v>
      </c>
      <c r="F1538" s="12" t="s">
        <v>334</v>
      </c>
      <c r="G1538" s="12" t="s">
        <v>334</v>
      </c>
      <c r="H1538" s="12" t="s">
        <v>334</v>
      </c>
      <c r="I1538" s="12" t="s">
        <v>334</v>
      </c>
      <c r="J1538" s="12" t="s">
        <v>334</v>
      </c>
      <c r="K1538" s="12" t="s">
        <v>334</v>
      </c>
      <c r="L1538" s="12" t="s">
        <v>334</v>
      </c>
      <c r="M1538" s="12" t="s">
        <v>334</v>
      </c>
      <c r="N1538" s="12" t="s">
        <v>334</v>
      </c>
      <c r="O1538" s="12" t="s">
        <v>334</v>
      </c>
      <c r="P1538" s="12" t="s">
        <v>334</v>
      </c>
      <c r="Q1538" s="12" t="s">
        <v>334</v>
      </c>
      <c r="R1538" s="12" t="s">
        <v>334</v>
      </c>
      <c r="S1538" s="12" t="s">
        <v>334</v>
      </c>
      <c r="T1538" s="13">
        <v>44.8</v>
      </c>
      <c r="U1538" s="13">
        <v>45.4</v>
      </c>
      <c r="V1538" s="13">
        <v>45.5</v>
      </c>
      <c r="W1538" s="13">
        <v>45.4</v>
      </c>
      <c r="X1538" s="13">
        <v>45.1</v>
      </c>
      <c r="Y1538" s="13">
        <v>44.8</v>
      </c>
      <c r="Z1538" s="13">
        <v>44.7</v>
      </c>
      <c r="AA1538" s="13">
        <v>44.4</v>
      </c>
      <c r="AB1538" s="13">
        <v>43.9</v>
      </c>
      <c r="AC1538" s="13">
        <v>43.8</v>
      </c>
      <c r="AD1538" s="13">
        <v>43.6</v>
      </c>
      <c r="AE1538" s="13">
        <v>43.6</v>
      </c>
      <c r="AF1538" s="13">
        <v>43.6</v>
      </c>
      <c r="AG1538" s="13">
        <v>43.6</v>
      </c>
      <c r="AH1538" s="13">
        <v>43.4</v>
      </c>
      <c r="AI1538" s="13">
        <v>43.3</v>
      </c>
      <c r="AJ1538" s="13">
        <v>43</v>
      </c>
      <c r="AK1538" s="13">
        <v>42.9</v>
      </c>
      <c r="AL1538" s="13">
        <v>42.7</v>
      </c>
    </row>
    <row r="1539" spans="1:38" x14ac:dyDescent="0.2">
      <c r="A1539" s="11" t="s">
        <v>320</v>
      </c>
      <c r="B1539" s="12" t="s">
        <v>334</v>
      </c>
      <c r="C1539" s="12" t="s">
        <v>334</v>
      </c>
      <c r="D1539" s="12" t="s">
        <v>334</v>
      </c>
      <c r="E1539" s="13">
        <v>45.9</v>
      </c>
      <c r="F1539" s="13">
        <v>45.7</v>
      </c>
      <c r="G1539" s="13">
        <v>45.7</v>
      </c>
      <c r="H1539" s="13">
        <v>45.8</v>
      </c>
      <c r="I1539" s="13">
        <v>45.3</v>
      </c>
      <c r="J1539" s="13">
        <v>44.7</v>
      </c>
      <c r="K1539" s="13">
        <v>45.2</v>
      </c>
      <c r="L1539" s="13">
        <v>45.2</v>
      </c>
      <c r="M1539" s="13">
        <v>45.2</v>
      </c>
      <c r="N1539" s="13">
        <v>45.4</v>
      </c>
      <c r="O1539" s="13">
        <v>45.2</v>
      </c>
      <c r="P1539" s="13">
        <v>44.5</v>
      </c>
      <c r="Q1539" s="13">
        <v>44.1</v>
      </c>
      <c r="R1539" s="13">
        <v>43.4</v>
      </c>
      <c r="S1539" s="13">
        <v>42.9</v>
      </c>
      <c r="T1539" s="13">
        <v>42.6</v>
      </c>
      <c r="U1539" s="13">
        <v>42.8</v>
      </c>
      <c r="V1539" s="13">
        <v>42.5</v>
      </c>
      <c r="W1539" s="13">
        <v>42.7</v>
      </c>
      <c r="X1539" s="13">
        <v>42.6</v>
      </c>
      <c r="Y1539" s="13">
        <v>42.3</v>
      </c>
      <c r="Z1539" s="13">
        <v>42.3</v>
      </c>
      <c r="AA1539" s="13">
        <v>42.4</v>
      </c>
      <c r="AB1539" s="13">
        <v>42.3</v>
      </c>
      <c r="AC1539" s="13">
        <v>42.2</v>
      </c>
      <c r="AD1539" s="13">
        <v>43.4</v>
      </c>
      <c r="AE1539" s="13">
        <v>43.7</v>
      </c>
      <c r="AF1539" s="13">
        <v>43.8</v>
      </c>
      <c r="AG1539" s="13">
        <v>43.8</v>
      </c>
      <c r="AH1539" s="13">
        <v>43.3</v>
      </c>
      <c r="AI1539" s="13">
        <v>43</v>
      </c>
      <c r="AJ1539" s="13">
        <v>43</v>
      </c>
      <c r="AK1539" s="13">
        <v>42.8</v>
      </c>
      <c r="AL1539" s="13">
        <v>42.8</v>
      </c>
    </row>
    <row r="1540" spans="1:38" x14ac:dyDescent="0.2">
      <c r="A1540" s="11" t="s">
        <v>321</v>
      </c>
      <c r="B1540" s="12" t="s">
        <v>334</v>
      </c>
      <c r="C1540" s="12" t="s">
        <v>334</v>
      </c>
      <c r="D1540" s="12" t="s">
        <v>334</v>
      </c>
      <c r="E1540" s="12" t="s">
        <v>334</v>
      </c>
      <c r="F1540" s="12" t="s">
        <v>334</v>
      </c>
      <c r="G1540" s="12" t="s">
        <v>334</v>
      </c>
      <c r="H1540" s="12" t="s">
        <v>334</v>
      </c>
      <c r="I1540" s="12" t="s">
        <v>334</v>
      </c>
      <c r="J1540" s="12" t="s">
        <v>334</v>
      </c>
      <c r="K1540" s="12" t="s">
        <v>334</v>
      </c>
      <c r="L1540" s="12" t="s">
        <v>334</v>
      </c>
      <c r="M1540" s="12" t="s">
        <v>334</v>
      </c>
      <c r="N1540" s="12" t="s">
        <v>334</v>
      </c>
      <c r="O1540" s="12" t="s">
        <v>334</v>
      </c>
      <c r="P1540" s="13">
        <v>42.2</v>
      </c>
      <c r="Q1540" s="13">
        <v>41.8</v>
      </c>
      <c r="R1540" s="13">
        <v>42</v>
      </c>
      <c r="S1540" s="13">
        <v>42</v>
      </c>
      <c r="T1540" s="13">
        <v>41.7</v>
      </c>
      <c r="U1540" s="13">
        <v>42.7</v>
      </c>
      <c r="V1540" s="13">
        <v>42.6</v>
      </c>
      <c r="W1540" s="13">
        <v>42.2</v>
      </c>
      <c r="X1540" s="13">
        <v>42.1</v>
      </c>
      <c r="Y1540" s="13">
        <v>41.7</v>
      </c>
      <c r="Z1540" s="13">
        <v>41.6</v>
      </c>
      <c r="AA1540" s="13">
        <v>41.7</v>
      </c>
      <c r="AB1540" s="13">
        <v>41.4</v>
      </c>
      <c r="AC1540" s="13">
        <v>41.3</v>
      </c>
      <c r="AD1540" s="13">
        <v>41.2</v>
      </c>
      <c r="AE1540" s="13">
        <v>41.1</v>
      </c>
      <c r="AF1540" s="13">
        <v>41</v>
      </c>
      <c r="AG1540" s="13">
        <v>40.799999999999997</v>
      </c>
      <c r="AH1540" s="13">
        <v>40.700000000000003</v>
      </c>
      <c r="AI1540" s="13">
        <v>40.700000000000003</v>
      </c>
      <c r="AJ1540" s="13">
        <v>40.6</v>
      </c>
      <c r="AK1540" s="13">
        <v>40.5</v>
      </c>
      <c r="AL1540" s="13">
        <v>40.6</v>
      </c>
    </row>
    <row r="1541" spans="1:38" x14ac:dyDescent="0.2">
      <c r="A1541" s="11" t="s">
        <v>322</v>
      </c>
      <c r="B1541" s="12" t="s">
        <v>334</v>
      </c>
      <c r="C1541" s="12" t="s">
        <v>334</v>
      </c>
      <c r="D1541" s="12" t="s">
        <v>334</v>
      </c>
      <c r="E1541" s="12" t="s">
        <v>334</v>
      </c>
      <c r="F1541" s="12" t="s">
        <v>334</v>
      </c>
      <c r="G1541" s="12" t="s">
        <v>334</v>
      </c>
      <c r="H1541" s="12" t="s">
        <v>334</v>
      </c>
      <c r="I1541" s="12" t="s">
        <v>334</v>
      </c>
      <c r="J1541" s="12" t="s">
        <v>334</v>
      </c>
      <c r="K1541" s="12" t="s">
        <v>334</v>
      </c>
      <c r="L1541" s="12" t="s">
        <v>334</v>
      </c>
      <c r="M1541" s="12" t="s">
        <v>334</v>
      </c>
      <c r="N1541" s="12" t="s">
        <v>334</v>
      </c>
      <c r="O1541" s="13">
        <v>44.4</v>
      </c>
      <c r="P1541" s="13">
        <v>44.6</v>
      </c>
      <c r="Q1541" s="13">
        <v>44.8</v>
      </c>
      <c r="R1541" s="13">
        <v>44.3</v>
      </c>
      <c r="S1541" s="13">
        <v>43.7</v>
      </c>
      <c r="T1541" s="13">
        <v>43.7</v>
      </c>
      <c r="U1541" s="13">
        <v>43.8</v>
      </c>
      <c r="V1541" s="13">
        <v>43.3</v>
      </c>
      <c r="W1541" s="13">
        <v>43.7</v>
      </c>
      <c r="X1541" s="13">
        <v>43.6</v>
      </c>
      <c r="Y1541" s="13">
        <v>43.2</v>
      </c>
      <c r="Z1541" s="13">
        <v>43.1</v>
      </c>
      <c r="AA1541" s="13">
        <v>43.2</v>
      </c>
      <c r="AB1541" s="13">
        <v>42.7</v>
      </c>
      <c r="AC1541" s="13">
        <v>42.4</v>
      </c>
      <c r="AD1541" s="13">
        <v>42.3</v>
      </c>
      <c r="AE1541" s="13">
        <v>42.4</v>
      </c>
      <c r="AF1541" s="13">
        <v>42.4</v>
      </c>
      <c r="AG1541" s="13">
        <v>42.3</v>
      </c>
      <c r="AH1541" s="13">
        <v>42.1</v>
      </c>
      <c r="AI1541" s="13">
        <v>41.9</v>
      </c>
      <c r="AJ1541" s="13">
        <v>41.9</v>
      </c>
      <c r="AK1541" s="13">
        <v>41.9</v>
      </c>
      <c r="AL1541" s="13">
        <v>41.8</v>
      </c>
    </row>
    <row r="1542" spans="1:38" x14ac:dyDescent="0.2">
      <c r="A1542" s="11" t="s">
        <v>323</v>
      </c>
      <c r="B1542" s="12" t="s">
        <v>334</v>
      </c>
      <c r="C1542" s="12" t="s">
        <v>334</v>
      </c>
      <c r="D1542" s="12" t="s">
        <v>334</v>
      </c>
      <c r="E1542" s="12" t="s">
        <v>334</v>
      </c>
      <c r="F1542" s="12" t="s">
        <v>334</v>
      </c>
      <c r="G1542" s="12" t="s">
        <v>334</v>
      </c>
      <c r="H1542" s="12" t="s">
        <v>334</v>
      </c>
      <c r="I1542" s="12" t="s">
        <v>334</v>
      </c>
      <c r="J1542" s="12" t="s">
        <v>334</v>
      </c>
      <c r="K1542" s="12" t="s">
        <v>334</v>
      </c>
      <c r="L1542" s="12" t="s">
        <v>334</v>
      </c>
      <c r="M1542" s="12" t="s">
        <v>334</v>
      </c>
      <c r="N1542" s="12" t="s">
        <v>334</v>
      </c>
      <c r="O1542" s="12" t="s">
        <v>334</v>
      </c>
      <c r="P1542" s="12" t="s">
        <v>334</v>
      </c>
      <c r="Q1542" s="13">
        <v>43.2</v>
      </c>
      <c r="R1542" s="13">
        <v>42.7</v>
      </c>
      <c r="S1542" s="13">
        <v>42.7</v>
      </c>
      <c r="T1542" s="13">
        <v>43.3</v>
      </c>
      <c r="U1542" s="13">
        <v>42.8</v>
      </c>
      <c r="V1542" s="13">
        <v>41.6</v>
      </c>
      <c r="W1542" s="13">
        <v>42</v>
      </c>
      <c r="X1542" s="13">
        <v>42.3</v>
      </c>
      <c r="Y1542" s="13">
        <v>42.3</v>
      </c>
      <c r="Z1542" s="13">
        <v>42.4</v>
      </c>
      <c r="AA1542" s="13">
        <v>42.4</v>
      </c>
      <c r="AB1542" s="13">
        <v>42.2</v>
      </c>
      <c r="AC1542" s="13">
        <v>42.1</v>
      </c>
      <c r="AD1542" s="13">
        <v>42.3</v>
      </c>
      <c r="AE1542" s="13">
        <v>42.4</v>
      </c>
      <c r="AF1542" s="13">
        <v>42.5</v>
      </c>
      <c r="AG1542" s="13">
        <v>42.4</v>
      </c>
      <c r="AH1542" s="13">
        <v>42.2</v>
      </c>
      <c r="AI1542" s="13">
        <v>42.1</v>
      </c>
      <c r="AJ1542" s="13">
        <v>41.9</v>
      </c>
      <c r="AK1542" s="13">
        <v>41.8</v>
      </c>
      <c r="AL1542" s="13">
        <v>41.8</v>
      </c>
    </row>
    <row r="1543" spans="1:38" x14ac:dyDescent="0.2">
      <c r="A1543" s="11" t="s">
        <v>324</v>
      </c>
      <c r="B1543" s="12" t="s">
        <v>334</v>
      </c>
      <c r="C1543" s="12" t="s">
        <v>334</v>
      </c>
      <c r="D1543" s="12" t="s">
        <v>334</v>
      </c>
      <c r="E1543" s="12" t="s">
        <v>334</v>
      </c>
      <c r="F1543" s="12" t="s">
        <v>334</v>
      </c>
      <c r="G1543" s="12" t="s">
        <v>334</v>
      </c>
      <c r="H1543" s="12" t="s">
        <v>334</v>
      </c>
      <c r="I1543" s="12" t="s">
        <v>334</v>
      </c>
      <c r="J1543" s="12" t="s">
        <v>334</v>
      </c>
      <c r="K1543" s="12" t="s">
        <v>334</v>
      </c>
      <c r="L1543" s="12" t="s">
        <v>334</v>
      </c>
      <c r="M1543" s="12" t="s">
        <v>334</v>
      </c>
      <c r="N1543" s="13">
        <v>41.6</v>
      </c>
      <c r="O1543" s="13">
        <v>41.9</v>
      </c>
      <c r="P1543" s="13">
        <v>42.3</v>
      </c>
      <c r="Q1543" s="13">
        <v>42.3</v>
      </c>
      <c r="R1543" s="13">
        <v>42.4</v>
      </c>
      <c r="S1543" s="13">
        <v>42.2</v>
      </c>
      <c r="T1543" s="13">
        <v>42</v>
      </c>
      <c r="U1543" s="13">
        <v>41.9</v>
      </c>
      <c r="V1543" s="13">
        <v>41.9</v>
      </c>
      <c r="W1543" s="13">
        <v>41.7</v>
      </c>
      <c r="X1543" s="13">
        <v>41.7</v>
      </c>
      <c r="Y1543" s="13">
        <v>41.6</v>
      </c>
      <c r="Z1543" s="13">
        <v>41.6</v>
      </c>
      <c r="AA1543" s="13">
        <v>41.6</v>
      </c>
      <c r="AB1543" s="13">
        <v>41.4</v>
      </c>
      <c r="AC1543" s="13">
        <v>41.5</v>
      </c>
      <c r="AD1543" s="13">
        <v>41.6</v>
      </c>
      <c r="AE1543" s="13">
        <v>41.5</v>
      </c>
      <c r="AF1543" s="13">
        <v>41.3</v>
      </c>
      <c r="AG1543" s="13">
        <v>41.3</v>
      </c>
      <c r="AH1543" s="13">
        <v>41.3</v>
      </c>
      <c r="AI1543" s="13">
        <v>41.3</v>
      </c>
      <c r="AJ1543" s="13">
        <v>41.2</v>
      </c>
      <c r="AK1543" s="13">
        <v>41.3</v>
      </c>
      <c r="AL1543" s="13">
        <v>41.3</v>
      </c>
    </row>
    <row r="1544" spans="1:38" x14ac:dyDescent="0.2">
      <c r="A1544" s="11" t="s">
        <v>325</v>
      </c>
      <c r="B1544" s="12" t="s">
        <v>334</v>
      </c>
      <c r="C1544" s="12" t="s">
        <v>334</v>
      </c>
      <c r="D1544" s="12" t="s">
        <v>334</v>
      </c>
      <c r="E1544" s="12" t="s">
        <v>334</v>
      </c>
      <c r="F1544" s="12" t="s">
        <v>334</v>
      </c>
      <c r="G1544" s="12" t="s">
        <v>334</v>
      </c>
      <c r="H1544" s="12" t="s">
        <v>334</v>
      </c>
      <c r="I1544" s="12" t="s">
        <v>334</v>
      </c>
      <c r="J1544" s="12" t="s">
        <v>334</v>
      </c>
      <c r="K1544" s="12" t="s">
        <v>334</v>
      </c>
      <c r="L1544" s="12" t="s">
        <v>334</v>
      </c>
      <c r="M1544" s="12" t="s">
        <v>334</v>
      </c>
      <c r="N1544" s="13">
        <v>42</v>
      </c>
      <c r="O1544" s="13">
        <v>41.9</v>
      </c>
      <c r="P1544" s="13">
        <v>42</v>
      </c>
      <c r="Q1544" s="13">
        <v>41.7</v>
      </c>
      <c r="R1544" s="13">
        <v>41.9</v>
      </c>
      <c r="S1544" s="13">
        <v>41.8</v>
      </c>
      <c r="T1544" s="13">
        <v>41.6</v>
      </c>
      <c r="U1544" s="13">
        <v>41.6</v>
      </c>
      <c r="V1544" s="13">
        <v>41.4</v>
      </c>
      <c r="W1544" s="13">
        <v>41.4</v>
      </c>
      <c r="X1544" s="13">
        <v>41.6</v>
      </c>
      <c r="Y1544" s="13">
        <v>41.5</v>
      </c>
      <c r="Z1544" s="13">
        <v>41.5</v>
      </c>
      <c r="AA1544" s="13">
        <v>41.3</v>
      </c>
      <c r="AB1544" s="13">
        <v>41.3</v>
      </c>
      <c r="AC1544" s="13">
        <v>41.3</v>
      </c>
      <c r="AD1544" s="13">
        <v>41.2</v>
      </c>
      <c r="AE1544" s="13">
        <v>41.2</v>
      </c>
      <c r="AF1544" s="13">
        <v>41.2</v>
      </c>
      <c r="AG1544" s="13">
        <v>41.1</v>
      </c>
      <c r="AH1544" s="13">
        <v>41.1</v>
      </c>
      <c r="AI1544" s="13">
        <v>41.1</v>
      </c>
      <c r="AJ1544" s="13">
        <v>41</v>
      </c>
      <c r="AK1544" s="13">
        <v>41</v>
      </c>
      <c r="AL1544" s="13">
        <v>41</v>
      </c>
    </row>
    <row r="1545" spans="1:38" x14ac:dyDescent="0.2">
      <c r="A1545" s="11" t="s">
        <v>326</v>
      </c>
      <c r="B1545" s="13">
        <v>45.2</v>
      </c>
      <c r="C1545" s="13">
        <v>45.5</v>
      </c>
      <c r="D1545" s="13">
        <v>45.8</v>
      </c>
      <c r="E1545" s="13">
        <v>46.2</v>
      </c>
      <c r="F1545" s="13">
        <v>46.4</v>
      </c>
      <c r="G1545" s="13">
        <v>46.8</v>
      </c>
      <c r="H1545" s="13">
        <v>46.8</v>
      </c>
      <c r="I1545" s="13">
        <v>46.8</v>
      </c>
      <c r="J1545" s="13">
        <v>46.5</v>
      </c>
      <c r="K1545" s="13">
        <v>46.3</v>
      </c>
      <c r="L1545" s="13">
        <v>46.3</v>
      </c>
      <c r="M1545" s="13">
        <v>46.5</v>
      </c>
      <c r="N1545" s="13">
        <v>46.8</v>
      </c>
      <c r="O1545" s="13">
        <v>46.7</v>
      </c>
      <c r="P1545" s="13">
        <v>46.7</v>
      </c>
      <c r="Q1545" s="13">
        <v>46.5</v>
      </c>
      <c r="R1545" s="13">
        <v>46</v>
      </c>
      <c r="S1545" s="13">
        <v>45.9</v>
      </c>
      <c r="T1545" s="13">
        <v>45.8</v>
      </c>
      <c r="U1545" s="13">
        <v>45.5</v>
      </c>
      <c r="V1545" s="13">
        <v>45.3</v>
      </c>
      <c r="W1545" s="13">
        <v>45</v>
      </c>
      <c r="X1545" s="13">
        <v>44.7</v>
      </c>
      <c r="Y1545" s="13">
        <v>44.5</v>
      </c>
      <c r="Z1545" s="13">
        <v>44.5</v>
      </c>
      <c r="AA1545" s="13">
        <v>44.4</v>
      </c>
      <c r="AB1545" s="13">
        <v>44.1</v>
      </c>
      <c r="AC1545" s="13">
        <v>44.2</v>
      </c>
      <c r="AD1545" s="13">
        <v>44.2</v>
      </c>
      <c r="AE1545" s="13">
        <v>44.1</v>
      </c>
      <c r="AF1545" s="13">
        <v>44.2</v>
      </c>
      <c r="AG1545" s="13">
        <v>44.3</v>
      </c>
      <c r="AH1545" s="13">
        <v>44.2</v>
      </c>
      <c r="AI1545" s="13">
        <v>44.1</v>
      </c>
      <c r="AJ1545" s="13">
        <v>44</v>
      </c>
      <c r="AK1545" s="13">
        <v>43.7</v>
      </c>
      <c r="AL1545" s="13">
        <v>43.7</v>
      </c>
    </row>
    <row r="1546" spans="1:38" x14ac:dyDescent="0.2">
      <c r="A1546" s="11" t="s">
        <v>327</v>
      </c>
      <c r="B1546" s="12" t="s">
        <v>334</v>
      </c>
      <c r="C1546" s="12" t="s">
        <v>334</v>
      </c>
      <c r="D1546" s="12" t="s">
        <v>334</v>
      </c>
      <c r="E1546" s="12" t="s">
        <v>334</v>
      </c>
      <c r="F1546" s="12" t="s">
        <v>334</v>
      </c>
      <c r="G1546" s="12" t="s">
        <v>334</v>
      </c>
      <c r="H1546" s="12" t="s">
        <v>334</v>
      </c>
      <c r="I1546" s="12" t="s">
        <v>334</v>
      </c>
      <c r="J1546" s="12" t="s">
        <v>334</v>
      </c>
      <c r="K1546" s="12" t="s">
        <v>334</v>
      </c>
      <c r="L1546" s="12" t="s">
        <v>334</v>
      </c>
      <c r="M1546" s="12" t="s">
        <v>334</v>
      </c>
      <c r="N1546" s="13">
        <v>52.1</v>
      </c>
      <c r="O1546" s="13">
        <v>53.1</v>
      </c>
      <c r="P1546" s="13">
        <v>52.5</v>
      </c>
      <c r="Q1546" s="13">
        <v>52</v>
      </c>
      <c r="R1546" s="13">
        <v>52.7</v>
      </c>
      <c r="S1546" s="13">
        <v>53.3</v>
      </c>
      <c r="T1546" s="13">
        <v>52.4</v>
      </c>
      <c r="U1546" s="13">
        <v>51.5</v>
      </c>
      <c r="V1546" s="13">
        <v>50.1</v>
      </c>
      <c r="W1546" s="13">
        <v>49.1</v>
      </c>
      <c r="X1546" s="13">
        <v>49.9</v>
      </c>
      <c r="Y1546" s="13">
        <v>50</v>
      </c>
      <c r="Z1546" s="13">
        <v>49.7</v>
      </c>
      <c r="AA1546" s="13">
        <v>48.5</v>
      </c>
      <c r="AB1546" s="13">
        <v>46.8</v>
      </c>
      <c r="AC1546" s="13">
        <v>46.4</v>
      </c>
      <c r="AD1546" s="13">
        <v>46.9</v>
      </c>
      <c r="AE1546" s="13">
        <v>46.9</v>
      </c>
      <c r="AF1546" s="13">
        <v>47.3</v>
      </c>
      <c r="AG1546" s="13">
        <v>47.1</v>
      </c>
      <c r="AH1546" s="13">
        <v>47.4</v>
      </c>
      <c r="AI1546" s="13">
        <v>46.9</v>
      </c>
      <c r="AJ1546" s="13">
        <v>46.3</v>
      </c>
      <c r="AK1546" s="13">
        <v>46.2</v>
      </c>
      <c r="AL1546" s="13">
        <v>45.6</v>
      </c>
    </row>
    <row r="1547" spans="1:38" x14ac:dyDescent="0.2">
      <c r="A1547" s="11" t="s">
        <v>328</v>
      </c>
      <c r="B1547" s="12" t="s">
        <v>334</v>
      </c>
      <c r="C1547" s="12" t="s">
        <v>334</v>
      </c>
      <c r="D1547" s="12" t="s">
        <v>334</v>
      </c>
      <c r="E1547" s="12" t="s">
        <v>334</v>
      </c>
      <c r="F1547" s="12" t="s">
        <v>334</v>
      </c>
      <c r="G1547" s="12" t="s">
        <v>334</v>
      </c>
      <c r="H1547" s="12" t="s">
        <v>334</v>
      </c>
      <c r="I1547" s="12" t="s">
        <v>334</v>
      </c>
      <c r="J1547" s="12" t="s">
        <v>334</v>
      </c>
      <c r="K1547" s="12" t="s">
        <v>334</v>
      </c>
      <c r="L1547" s="12" t="s">
        <v>334</v>
      </c>
      <c r="M1547" s="12" t="s">
        <v>334</v>
      </c>
      <c r="N1547" s="13">
        <v>40.299999999999997</v>
      </c>
      <c r="O1547" s="13">
        <v>40.5</v>
      </c>
      <c r="P1547" s="13">
        <v>40.4</v>
      </c>
      <c r="Q1547" s="13">
        <v>40.200000000000003</v>
      </c>
      <c r="R1547" s="13">
        <v>40.299999999999997</v>
      </c>
      <c r="S1547" s="13">
        <v>40</v>
      </c>
      <c r="T1547" s="13">
        <v>39.9</v>
      </c>
      <c r="U1547" s="13">
        <v>39.9</v>
      </c>
      <c r="V1547" s="13">
        <v>40</v>
      </c>
      <c r="W1547" s="13">
        <v>39.9</v>
      </c>
      <c r="X1547" s="13">
        <v>39.9</v>
      </c>
      <c r="Y1547" s="13">
        <v>40</v>
      </c>
      <c r="Z1547" s="13">
        <v>39.799999999999997</v>
      </c>
      <c r="AA1547" s="13">
        <v>39.700000000000003</v>
      </c>
      <c r="AB1547" s="13">
        <v>39.700000000000003</v>
      </c>
      <c r="AC1547" s="13">
        <v>39.6</v>
      </c>
      <c r="AD1547" s="13">
        <v>39.5</v>
      </c>
      <c r="AE1547" s="13">
        <v>39.5</v>
      </c>
      <c r="AF1547" s="13">
        <v>39.5</v>
      </c>
      <c r="AG1547" s="13">
        <v>39.6</v>
      </c>
      <c r="AH1547" s="13">
        <v>39.299999999999997</v>
      </c>
      <c r="AI1547" s="13">
        <v>39.4</v>
      </c>
      <c r="AJ1547" s="13">
        <v>39.4</v>
      </c>
      <c r="AK1547" s="13">
        <v>39.299999999999997</v>
      </c>
      <c r="AL1547" s="13">
        <v>39.200000000000003</v>
      </c>
    </row>
    <row r="1548" spans="1:38" x14ac:dyDescent="0.2">
      <c r="A1548" s="11" t="s">
        <v>329</v>
      </c>
      <c r="B1548" s="12" t="s">
        <v>334</v>
      </c>
      <c r="C1548" s="12" t="s">
        <v>334</v>
      </c>
      <c r="D1548" s="12" t="s">
        <v>334</v>
      </c>
      <c r="E1548" s="12" t="s">
        <v>334</v>
      </c>
      <c r="F1548" s="12" t="s">
        <v>334</v>
      </c>
      <c r="G1548" s="12" t="s">
        <v>334</v>
      </c>
      <c r="H1548" s="12" t="s">
        <v>334</v>
      </c>
      <c r="I1548" s="12" t="s">
        <v>334</v>
      </c>
      <c r="J1548" s="12" t="s">
        <v>334</v>
      </c>
      <c r="K1548" s="12" t="s">
        <v>334</v>
      </c>
      <c r="L1548" s="12" t="s">
        <v>334</v>
      </c>
      <c r="M1548" s="12" t="s">
        <v>334</v>
      </c>
      <c r="N1548" s="12" t="s">
        <v>334</v>
      </c>
      <c r="O1548" s="13">
        <v>43.5</v>
      </c>
      <c r="P1548" s="13">
        <v>43.8</v>
      </c>
      <c r="Q1548" s="13">
        <v>43.6</v>
      </c>
      <c r="R1548" s="13">
        <v>43.8</v>
      </c>
      <c r="S1548" s="13">
        <v>43.4</v>
      </c>
      <c r="T1548" s="13">
        <v>43.4</v>
      </c>
      <c r="U1548" s="13">
        <v>43.3</v>
      </c>
      <c r="V1548" s="13">
        <v>43.3</v>
      </c>
      <c r="W1548" s="13">
        <v>43.1</v>
      </c>
      <c r="X1548" s="13">
        <v>43.2</v>
      </c>
      <c r="Y1548" s="13">
        <v>43.2</v>
      </c>
      <c r="Z1548" s="13">
        <v>43.2</v>
      </c>
      <c r="AA1548" s="13">
        <v>43.2</v>
      </c>
      <c r="AB1548" s="13">
        <v>43.1</v>
      </c>
      <c r="AC1548" s="13">
        <v>43.6</v>
      </c>
      <c r="AD1548" s="13">
        <v>43.5</v>
      </c>
      <c r="AE1548" s="13">
        <v>43.4</v>
      </c>
      <c r="AF1548" s="13">
        <v>43.3</v>
      </c>
      <c r="AG1548" s="13">
        <v>43.2</v>
      </c>
      <c r="AH1548" s="13">
        <v>43.2</v>
      </c>
      <c r="AI1548" s="13">
        <v>43.2</v>
      </c>
      <c r="AJ1548" s="13">
        <v>43.2</v>
      </c>
      <c r="AK1548" s="13">
        <v>43.2</v>
      </c>
      <c r="AL1548" s="13">
        <v>43.1</v>
      </c>
    </row>
    <row r="1549" spans="1:38" x14ac:dyDescent="0.2">
      <c r="A1549" s="11" t="s">
        <v>330</v>
      </c>
      <c r="B1549" s="12" t="s">
        <v>334</v>
      </c>
      <c r="C1549" s="12" t="s">
        <v>334</v>
      </c>
      <c r="D1549" s="12" t="s">
        <v>334</v>
      </c>
      <c r="E1549" s="12" t="s">
        <v>334</v>
      </c>
      <c r="F1549" s="12" t="s">
        <v>334</v>
      </c>
      <c r="G1549" s="12" t="s">
        <v>334</v>
      </c>
      <c r="H1549" s="12" t="s">
        <v>334</v>
      </c>
      <c r="I1549" s="12" t="s">
        <v>334</v>
      </c>
      <c r="J1549" s="12" t="s">
        <v>334</v>
      </c>
      <c r="K1549" s="12" t="s">
        <v>334</v>
      </c>
      <c r="L1549" s="12" t="s">
        <v>334</v>
      </c>
      <c r="M1549" s="12" t="s">
        <v>334</v>
      </c>
      <c r="N1549" s="12" t="s">
        <v>334</v>
      </c>
      <c r="O1549" s="12" t="s">
        <v>334</v>
      </c>
      <c r="P1549" s="12" t="s">
        <v>334</v>
      </c>
      <c r="Q1549" s="12" t="s">
        <v>334</v>
      </c>
      <c r="R1549" s="12" t="s">
        <v>334</v>
      </c>
      <c r="S1549" s="12" t="s">
        <v>334</v>
      </c>
      <c r="T1549" s="12" t="s">
        <v>334</v>
      </c>
      <c r="U1549" s="12" t="s">
        <v>334</v>
      </c>
      <c r="V1549" s="12" t="s">
        <v>334</v>
      </c>
      <c r="W1549" s="12" t="s">
        <v>334</v>
      </c>
      <c r="X1549" s="12" t="s">
        <v>334</v>
      </c>
      <c r="Y1549" s="12" t="s">
        <v>334</v>
      </c>
      <c r="Z1549" s="12" t="s">
        <v>334</v>
      </c>
      <c r="AA1549" s="12" t="s">
        <v>334</v>
      </c>
      <c r="AB1549" s="12" t="s">
        <v>334</v>
      </c>
      <c r="AC1549" s="12" t="s">
        <v>334</v>
      </c>
      <c r="AD1549" s="13">
        <v>43.5</v>
      </c>
      <c r="AE1549" s="13">
        <v>44.5</v>
      </c>
      <c r="AF1549" s="13">
        <v>44.6</v>
      </c>
      <c r="AG1549" s="13">
        <v>44.8</v>
      </c>
      <c r="AH1549" s="13">
        <v>45.3</v>
      </c>
      <c r="AI1549" s="13">
        <v>44.7</v>
      </c>
      <c r="AJ1549" s="13">
        <v>45</v>
      </c>
      <c r="AK1549" s="13">
        <v>46.1</v>
      </c>
      <c r="AL1549" s="13">
        <v>46.4</v>
      </c>
    </row>
    <row r="1550" spans="1:38" x14ac:dyDescent="0.2">
      <c r="A1550" s="11" t="s">
        <v>331</v>
      </c>
      <c r="B1550" s="12" t="s">
        <v>334</v>
      </c>
      <c r="C1550" s="12" t="s">
        <v>334</v>
      </c>
      <c r="D1550" s="12" t="s">
        <v>334</v>
      </c>
      <c r="E1550" s="12" t="s">
        <v>334</v>
      </c>
      <c r="F1550" s="12" t="s">
        <v>334</v>
      </c>
      <c r="G1550" s="12" t="s">
        <v>334</v>
      </c>
      <c r="H1550" s="12" t="s">
        <v>334</v>
      </c>
      <c r="I1550" s="12" t="s">
        <v>334</v>
      </c>
      <c r="J1550" s="12" t="s">
        <v>334</v>
      </c>
      <c r="K1550" s="12" t="s">
        <v>334</v>
      </c>
      <c r="L1550" s="12" t="s">
        <v>334</v>
      </c>
      <c r="M1550" s="12" t="s">
        <v>334</v>
      </c>
      <c r="N1550" s="12" t="s">
        <v>334</v>
      </c>
      <c r="O1550" s="12" t="s">
        <v>334</v>
      </c>
      <c r="P1550" s="12" t="s">
        <v>334</v>
      </c>
      <c r="Q1550" s="12" t="s">
        <v>334</v>
      </c>
      <c r="R1550" s="12" t="s">
        <v>334</v>
      </c>
      <c r="S1550" s="12" t="s">
        <v>334</v>
      </c>
      <c r="T1550" s="12" t="s">
        <v>334</v>
      </c>
      <c r="U1550" s="12" t="s">
        <v>334</v>
      </c>
      <c r="V1550" s="12" t="s">
        <v>334</v>
      </c>
      <c r="W1550" s="12" t="s">
        <v>334</v>
      </c>
      <c r="X1550" s="12" t="s">
        <v>334</v>
      </c>
      <c r="Y1550" s="13">
        <v>46</v>
      </c>
      <c r="Z1550" s="13">
        <v>45.8</v>
      </c>
      <c r="AA1550" s="13">
        <v>45.9</v>
      </c>
      <c r="AB1550" s="13">
        <v>45.5</v>
      </c>
      <c r="AC1550" s="13">
        <v>45</v>
      </c>
      <c r="AD1550" s="13">
        <v>44.5</v>
      </c>
      <c r="AE1550" s="13">
        <v>44</v>
      </c>
      <c r="AF1550" s="13">
        <v>43.7</v>
      </c>
      <c r="AG1550" s="13">
        <v>43.6</v>
      </c>
      <c r="AH1550" s="13">
        <v>43</v>
      </c>
      <c r="AI1550" s="13">
        <v>43.1</v>
      </c>
      <c r="AJ1550" s="13">
        <v>43.8</v>
      </c>
      <c r="AK1550" s="13">
        <v>43.3</v>
      </c>
      <c r="AL1550" s="13">
        <v>42.7</v>
      </c>
    </row>
    <row r="1551" spans="1:38" x14ac:dyDescent="0.2">
      <c r="A1551" s="11" t="s">
        <v>332</v>
      </c>
      <c r="B1551" s="12" t="s">
        <v>334</v>
      </c>
      <c r="C1551" s="12" t="s">
        <v>334</v>
      </c>
      <c r="D1551" s="12" t="s">
        <v>334</v>
      </c>
      <c r="E1551" s="12" t="s">
        <v>334</v>
      </c>
      <c r="F1551" s="12" t="s">
        <v>334</v>
      </c>
      <c r="G1551" s="12" t="s">
        <v>334</v>
      </c>
      <c r="H1551" s="12" t="s">
        <v>334</v>
      </c>
      <c r="I1551" s="12" t="s">
        <v>334</v>
      </c>
      <c r="J1551" s="12" t="s">
        <v>334</v>
      </c>
      <c r="K1551" s="12" t="s">
        <v>334</v>
      </c>
      <c r="L1551" s="12" t="s">
        <v>334</v>
      </c>
      <c r="M1551" s="12" t="s">
        <v>334</v>
      </c>
      <c r="N1551" s="12" t="s">
        <v>334</v>
      </c>
      <c r="O1551" s="12" t="s">
        <v>334</v>
      </c>
      <c r="P1551" s="12" t="s">
        <v>334</v>
      </c>
      <c r="Q1551" s="12" t="s">
        <v>334</v>
      </c>
      <c r="R1551" s="12" t="s">
        <v>334</v>
      </c>
      <c r="S1551" s="12" t="s">
        <v>334</v>
      </c>
      <c r="T1551" s="12" t="s">
        <v>334</v>
      </c>
      <c r="U1551" s="12" t="s">
        <v>334</v>
      </c>
      <c r="V1551" s="12" t="s">
        <v>334</v>
      </c>
      <c r="W1551" s="12" t="s">
        <v>334</v>
      </c>
      <c r="X1551" s="12" t="s">
        <v>334</v>
      </c>
      <c r="Y1551" s="12" t="s">
        <v>334</v>
      </c>
      <c r="Z1551" s="12" t="s">
        <v>334</v>
      </c>
      <c r="AA1551" s="12" t="s">
        <v>334</v>
      </c>
      <c r="AB1551" s="12" t="s">
        <v>334</v>
      </c>
      <c r="AC1551" s="13">
        <v>45.6</v>
      </c>
      <c r="AD1551" s="13">
        <v>45.4</v>
      </c>
      <c r="AE1551" s="13">
        <v>46.1</v>
      </c>
      <c r="AF1551" s="13">
        <v>46</v>
      </c>
      <c r="AG1551" s="13">
        <v>45.9</v>
      </c>
      <c r="AH1551" s="13">
        <v>46.1</v>
      </c>
      <c r="AI1551" s="13">
        <v>45.5</v>
      </c>
      <c r="AJ1551" s="13">
        <v>45</v>
      </c>
      <c r="AK1551" s="13">
        <v>44.7</v>
      </c>
      <c r="AL1551" s="13">
        <v>44.6</v>
      </c>
    </row>
    <row r="1552" spans="1:38" x14ac:dyDescent="0.2">
      <c r="A1552" s="11" t="s">
        <v>333</v>
      </c>
      <c r="B1552" s="12" t="s">
        <v>334</v>
      </c>
      <c r="C1552" s="12" t="s">
        <v>334</v>
      </c>
      <c r="D1552" s="12" t="s">
        <v>334</v>
      </c>
      <c r="E1552" s="12" t="s">
        <v>334</v>
      </c>
      <c r="F1552" s="12" t="s">
        <v>334</v>
      </c>
      <c r="G1552" s="12" t="s">
        <v>334</v>
      </c>
      <c r="H1552" s="12" t="s">
        <v>334</v>
      </c>
      <c r="I1552" s="12" t="s">
        <v>334</v>
      </c>
      <c r="J1552" s="12" t="s">
        <v>334</v>
      </c>
      <c r="K1552" s="12" t="s">
        <v>334</v>
      </c>
      <c r="L1552" s="12" t="s">
        <v>334</v>
      </c>
      <c r="M1552" s="12" t="s">
        <v>334</v>
      </c>
      <c r="N1552" s="12" t="s">
        <v>334</v>
      </c>
      <c r="O1552" s="12" t="s">
        <v>334</v>
      </c>
      <c r="P1552" s="12" t="s">
        <v>334</v>
      </c>
      <c r="Q1552" s="12" t="s">
        <v>334</v>
      </c>
      <c r="R1552" s="12" t="s">
        <v>334</v>
      </c>
      <c r="S1552" s="12" t="s">
        <v>334</v>
      </c>
      <c r="T1552" s="12" t="s">
        <v>334</v>
      </c>
      <c r="U1552" s="12" t="s">
        <v>334</v>
      </c>
      <c r="V1552" s="12" t="s">
        <v>334</v>
      </c>
      <c r="W1552" s="12" t="s">
        <v>334</v>
      </c>
      <c r="X1552" s="12" t="s">
        <v>334</v>
      </c>
      <c r="Y1552" s="13">
        <v>56.5</v>
      </c>
      <c r="Z1552" s="13">
        <v>55.3</v>
      </c>
      <c r="AA1552" s="13">
        <v>55</v>
      </c>
      <c r="AB1552" s="13">
        <v>54.6</v>
      </c>
      <c r="AC1552" s="13">
        <v>54.6</v>
      </c>
      <c r="AD1552" s="13">
        <v>54.2</v>
      </c>
      <c r="AE1552" s="13">
        <v>53.7</v>
      </c>
      <c r="AF1552" s="13">
        <v>53.2</v>
      </c>
      <c r="AG1552" s="13">
        <v>52.7</v>
      </c>
      <c r="AH1552" s="13">
        <v>52.1</v>
      </c>
      <c r="AI1552" s="13">
        <v>51.1</v>
      </c>
      <c r="AJ1552" s="13">
        <v>50.8</v>
      </c>
      <c r="AK1552" s="13">
        <v>50.1</v>
      </c>
      <c r="AL1552" s="13">
        <v>49.6</v>
      </c>
    </row>
    <row r="1553" spans="1:38" ht="14.25" x14ac:dyDescent="0.2">
      <c r="A1553" s="9"/>
      <c r="B1553" s="9"/>
      <c r="C1553" s="9"/>
      <c r="D1553" s="9"/>
      <c r="E1553" s="9"/>
      <c r="F1553" s="9"/>
      <c r="G1553" s="9"/>
      <c r="H1553" s="9"/>
      <c r="I1553" s="9"/>
      <c r="J1553" s="9"/>
      <c r="K1553" s="9"/>
      <c r="L1553" s="9"/>
      <c r="M1553" s="9"/>
      <c r="N1553" s="9"/>
      <c r="O1553" s="9"/>
      <c r="P1553" s="9"/>
      <c r="Q1553" s="9"/>
      <c r="R1553" s="9"/>
      <c r="S1553" s="9"/>
      <c r="T1553" s="9"/>
      <c r="U1553" s="9"/>
      <c r="V1553" s="9"/>
      <c r="W1553" s="9"/>
      <c r="X1553" s="9"/>
      <c r="Y1553" s="9"/>
      <c r="Z1553" s="9"/>
      <c r="AA1553" s="9"/>
      <c r="AB1553" s="9"/>
      <c r="AC1553" s="9"/>
      <c r="AD1553" s="9"/>
      <c r="AE1553" s="9"/>
      <c r="AF1553" s="9"/>
      <c r="AG1553" s="9"/>
      <c r="AH1553" s="9"/>
      <c r="AI1553" s="9"/>
      <c r="AJ1553" s="9"/>
      <c r="AK1553" s="9"/>
      <c r="AL1553" s="9"/>
    </row>
    <row r="1554" spans="1:38" ht="14.25" x14ac:dyDescent="0.2">
      <c r="A1554" s="8" t="s">
        <v>335</v>
      </c>
      <c r="B1554" s="9"/>
      <c r="C1554" s="9"/>
      <c r="D1554" s="9"/>
      <c r="E1554" s="9"/>
      <c r="F1554" s="9"/>
      <c r="G1554" s="9"/>
      <c r="H1554" s="9"/>
      <c r="I1554" s="9"/>
      <c r="J1554" s="9"/>
      <c r="K1554" s="9"/>
      <c r="L1554" s="9"/>
      <c r="M1554" s="9"/>
      <c r="N1554" s="9"/>
      <c r="O1554" s="9"/>
      <c r="P1554" s="9"/>
      <c r="Q1554" s="9"/>
      <c r="R1554" s="9"/>
      <c r="S1554" s="9"/>
      <c r="T1554" s="9"/>
      <c r="U1554" s="9"/>
      <c r="V1554" s="9"/>
      <c r="W1554" s="9"/>
      <c r="X1554" s="9"/>
      <c r="Y1554" s="9"/>
      <c r="Z1554" s="9"/>
      <c r="AA1554" s="9"/>
      <c r="AB1554" s="9"/>
      <c r="AC1554" s="9"/>
      <c r="AD1554" s="9"/>
      <c r="AE1554" s="9"/>
      <c r="AF1554" s="9"/>
      <c r="AG1554" s="9"/>
      <c r="AH1554" s="9"/>
      <c r="AI1554" s="9"/>
      <c r="AJ1554" s="9"/>
      <c r="AK1554" s="9"/>
      <c r="AL1554" s="9"/>
    </row>
    <row r="1555" spans="1:38" ht="14.25" x14ac:dyDescent="0.2">
      <c r="A1555" s="8" t="s">
        <v>334</v>
      </c>
      <c r="B1555" s="8" t="s">
        <v>336</v>
      </c>
      <c r="C1555" s="9"/>
      <c r="D1555" s="9"/>
      <c r="E1555" s="9"/>
      <c r="F1555" s="9"/>
      <c r="G1555" s="9"/>
      <c r="H1555" s="9"/>
      <c r="I1555" s="9"/>
      <c r="J1555" s="9"/>
      <c r="K1555" s="9"/>
      <c r="L1555" s="9"/>
      <c r="M1555" s="9"/>
      <c r="N1555" s="9"/>
      <c r="O1555" s="9"/>
      <c r="P1555" s="9"/>
      <c r="Q1555" s="9"/>
      <c r="R1555" s="9"/>
      <c r="S1555" s="9"/>
      <c r="T1555" s="9"/>
      <c r="U1555" s="9"/>
      <c r="V1555" s="9"/>
      <c r="W1555" s="9"/>
      <c r="X1555" s="9"/>
      <c r="Y1555" s="9"/>
      <c r="Z1555" s="9"/>
      <c r="AA1555" s="9"/>
      <c r="AB1555" s="9"/>
      <c r="AC1555" s="9"/>
      <c r="AD1555" s="9"/>
      <c r="AE1555" s="9"/>
      <c r="AF1555" s="9"/>
      <c r="AG1555" s="9"/>
      <c r="AH1555" s="9"/>
      <c r="AI1555" s="9"/>
      <c r="AJ1555" s="9"/>
      <c r="AK1555" s="9"/>
      <c r="AL1555" s="9"/>
    </row>
    <row r="1556" spans="1:38" ht="14.25" x14ac:dyDescent="0.2">
      <c r="A1556" s="9"/>
      <c r="B1556" s="9"/>
      <c r="C1556" s="9"/>
      <c r="D1556" s="9"/>
      <c r="E1556" s="9"/>
      <c r="F1556" s="9"/>
      <c r="G1556" s="9"/>
      <c r="H1556" s="9"/>
      <c r="I1556" s="9"/>
      <c r="J1556" s="9"/>
      <c r="K1556" s="9"/>
      <c r="L1556" s="9"/>
      <c r="M1556" s="9"/>
      <c r="N1556" s="9"/>
      <c r="O1556" s="9"/>
      <c r="P1556" s="9"/>
      <c r="Q1556" s="9"/>
      <c r="R1556" s="9"/>
      <c r="S1556" s="9"/>
      <c r="T1556" s="9"/>
      <c r="U1556" s="9"/>
      <c r="V1556" s="9"/>
      <c r="W1556" s="9"/>
      <c r="X1556" s="9"/>
      <c r="Y1556" s="9"/>
      <c r="Z1556" s="9"/>
      <c r="AA1556" s="9"/>
      <c r="AB1556" s="9"/>
      <c r="AC1556" s="9"/>
      <c r="AD1556" s="9"/>
      <c r="AE1556" s="9"/>
      <c r="AF1556" s="9"/>
      <c r="AG1556" s="9"/>
      <c r="AH1556" s="9"/>
      <c r="AI1556" s="9"/>
      <c r="AJ1556" s="9"/>
      <c r="AK1556" s="9"/>
      <c r="AL1556" s="9"/>
    </row>
    <row r="1557" spans="1:38" ht="14.25" x14ac:dyDescent="0.2">
      <c r="A1557" s="8" t="s">
        <v>249</v>
      </c>
      <c r="B1557" s="8" t="s">
        <v>344</v>
      </c>
      <c r="C1557" s="9"/>
      <c r="D1557" s="9"/>
      <c r="E1557" s="9"/>
      <c r="F1557" s="9"/>
      <c r="G1557" s="9"/>
      <c r="H1557" s="9"/>
      <c r="I1557" s="9"/>
      <c r="J1557" s="9"/>
      <c r="K1557" s="9"/>
      <c r="L1557" s="9"/>
      <c r="M1557" s="9"/>
      <c r="N1557" s="9"/>
      <c r="O1557" s="9"/>
      <c r="P1557" s="9"/>
      <c r="Q1557" s="9"/>
      <c r="R1557" s="9"/>
      <c r="S1557" s="9"/>
      <c r="T1557" s="9"/>
      <c r="U1557" s="9"/>
      <c r="V1557" s="9"/>
      <c r="W1557" s="9"/>
      <c r="X1557" s="9"/>
      <c r="Y1557" s="9"/>
      <c r="Z1557" s="9"/>
      <c r="AA1557" s="9"/>
      <c r="AB1557" s="9"/>
      <c r="AC1557" s="9"/>
      <c r="AD1557" s="9"/>
      <c r="AE1557" s="9"/>
      <c r="AF1557" s="9"/>
      <c r="AG1557" s="9"/>
      <c r="AH1557" s="9"/>
      <c r="AI1557" s="9"/>
      <c r="AJ1557" s="9"/>
      <c r="AK1557" s="9"/>
      <c r="AL1557" s="9"/>
    </row>
    <row r="1558" spans="1:38" ht="14.25" x14ac:dyDescent="0.2">
      <c r="A1558" s="8" t="s">
        <v>251</v>
      </c>
      <c r="B1558" s="8" t="s">
        <v>342</v>
      </c>
      <c r="C1558" s="9"/>
      <c r="D1558" s="9"/>
      <c r="E1558" s="9"/>
      <c r="F1558" s="9"/>
      <c r="G1558" s="9"/>
      <c r="H1558" s="9"/>
      <c r="I1558" s="9"/>
      <c r="J1558" s="9"/>
      <c r="K1558" s="9"/>
      <c r="L1558" s="9"/>
      <c r="M1558" s="9"/>
      <c r="N1558" s="9"/>
      <c r="O1558" s="9"/>
      <c r="P1558" s="9"/>
      <c r="Q1558" s="9"/>
      <c r="R1558" s="9"/>
      <c r="S1558" s="9"/>
      <c r="T1558" s="9"/>
      <c r="U1558" s="9"/>
      <c r="V1558" s="9"/>
      <c r="W1558" s="9"/>
      <c r="X1558" s="9"/>
      <c r="Y1558" s="9"/>
      <c r="Z1558" s="9"/>
      <c r="AA1558" s="9"/>
      <c r="AB1558" s="9"/>
      <c r="AC1558" s="9"/>
      <c r="AD1558" s="9"/>
      <c r="AE1558" s="9"/>
      <c r="AF1558" s="9"/>
      <c r="AG1558" s="9"/>
      <c r="AH1558" s="9"/>
      <c r="AI1558" s="9"/>
      <c r="AJ1558" s="9"/>
      <c r="AK1558" s="9"/>
      <c r="AL1558" s="9"/>
    </row>
    <row r="1559" spans="1:38" ht="14.25" x14ac:dyDescent="0.2">
      <c r="A1559" s="8" t="s">
        <v>252</v>
      </c>
      <c r="B1559" s="8" t="s">
        <v>253</v>
      </c>
      <c r="C1559" s="9"/>
      <c r="D1559" s="9"/>
      <c r="E1559" s="9"/>
      <c r="F1559" s="9"/>
      <c r="G1559" s="9"/>
      <c r="H1559" s="9"/>
      <c r="I1559" s="9"/>
      <c r="J1559" s="9"/>
      <c r="K1559" s="9"/>
      <c r="L1559" s="9"/>
      <c r="M1559" s="9"/>
      <c r="N1559" s="9"/>
      <c r="O1559" s="9"/>
      <c r="P1559" s="9"/>
      <c r="Q1559" s="9"/>
      <c r="R1559" s="9"/>
      <c r="S1559" s="9"/>
      <c r="T1559" s="9"/>
      <c r="U1559" s="9"/>
      <c r="V1559" s="9"/>
      <c r="W1559" s="9"/>
      <c r="X1559" s="9"/>
      <c r="Y1559" s="9"/>
      <c r="Z1559" s="9"/>
      <c r="AA1559" s="9"/>
      <c r="AB1559" s="9"/>
      <c r="AC1559" s="9"/>
      <c r="AD1559" s="9"/>
      <c r="AE1559" s="9"/>
      <c r="AF1559" s="9"/>
      <c r="AG1559" s="9"/>
      <c r="AH1559" s="9"/>
      <c r="AI1559" s="9"/>
      <c r="AJ1559" s="9"/>
      <c r="AK1559" s="9"/>
      <c r="AL1559" s="9"/>
    </row>
    <row r="1560" spans="1:38" ht="14.25" x14ac:dyDescent="0.2">
      <c r="A1560" s="8" t="s">
        <v>254</v>
      </c>
      <c r="B1560" s="8" t="s">
        <v>337</v>
      </c>
      <c r="C1560" s="9"/>
      <c r="D1560" s="9"/>
      <c r="E1560" s="9"/>
      <c r="F1560" s="9"/>
      <c r="G1560" s="9"/>
      <c r="H1560" s="9"/>
      <c r="I1560" s="9"/>
      <c r="J1560" s="9"/>
      <c r="K1560" s="9"/>
      <c r="L1560" s="9"/>
      <c r="M1560" s="9"/>
      <c r="N1560" s="9"/>
      <c r="O1560" s="9"/>
      <c r="P1560" s="9"/>
      <c r="Q1560" s="9"/>
      <c r="R1560" s="9"/>
      <c r="S1560" s="9"/>
      <c r="T1560" s="9"/>
      <c r="U1560" s="9"/>
      <c r="V1560" s="9"/>
      <c r="W1560" s="9"/>
      <c r="X1560" s="9"/>
      <c r="Y1560" s="9"/>
      <c r="Z1560" s="9"/>
      <c r="AA1560" s="9"/>
      <c r="AB1560" s="9"/>
      <c r="AC1560" s="9"/>
      <c r="AD1560" s="9"/>
      <c r="AE1560" s="9"/>
      <c r="AF1560" s="9"/>
      <c r="AG1560" s="9"/>
      <c r="AH1560" s="9"/>
      <c r="AI1560" s="9"/>
      <c r="AJ1560" s="9"/>
      <c r="AK1560" s="9"/>
      <c r="AL1560" s="9"/>
    </row>
    <row r="1561" spans="1:38" ht="14.25" x14ac:dyDescent="0.2">
      <c r="A1561" s="8" t="s">
        <v>255</v>
      </c>
      <c r="B1561" s="8" t="s">
        <v>256</v>
      </c>
      <c r="C1561" s="9"/>
      <c r="D1561" s="9"/>
      <c r="E1561" s="9"/>
      <c r="F1561" s="9"/>
      <c r="G1561" s="9"/>
      <c r="H1561" s="9"/>
      <c r="I1561" s="9"/>
      <c r="J1561" s="9"/>
      <c r="K1561" s="9"/>
      <c r="L1561" s="9"/>
      <c r="M1561" s="9"/>
      <c r="N1561" s="9"/>
      <c r="O1561" s="9"/>
      <c r="P1561" s="9"/>
      <c r="Q1561" s="9"/>
      <c r="R1561" s="9"/>
      <c r="S1561" s="9"/>
      <c r="T1561" s="9"/>
      <c r="U1561" s="9"/>
      <c r="V1561" s="9"/>
      <c r="W1561" s="9"/>
      <c r="X1561" s="9"/>
      <c r="Y1561" s="9"/>
      <c r="Z1561" s="9"/>
      <c r="AA1561" s="9"/>
      <c r="AB1561" s="9"/>
      <c r="AC1561" s="9"/>
      <c r="AD1561" s="9"/>
      <c r="AE1561" s="9"/>
      <c r="AF1561" s="9"/>
      <c r="AG1561" s="9"/>
      <c r="AH1561" s="9"/>
      <c r="AI1561" s="9"/>
      <c r="AJ1561" s="9"/>
      <c r="AK1561" s="9"/>
      <c r="AL1561" s="9"/>
    </row>
    <row r="1562" spans="1:38" ht="14.25" x14ac:dyDescent="0.2">
      <c r="A1562" s="9"/>
      <c r="B1562" s="9"/>
      <c r="C1562" s="9"/>
      <c r="D1562" s="9"/>
      <c r="E1562" s="9"/>
      <c r="F1562" s="9"/>
      <c r="G1562" s="9"/>
      <c r="H1562" s="9"/>
      <c r="I1562" s="9"/>
      <c r="J1562" s="9"/>
      <c r="K1562" s="9"/>
      <c r="L1562" s="9"/>
      <c r="M1562" s="9"/>
      <c r="N1562" s="9"/>
      <c r="O1562" s="9"/>
      <c r="P1562" s="9"/>
      <c r="Q1562" s="9"/>
      <c r="R1562" s="9"/>
      <c r="S1562" s="9"/>
      <c r="T1562" s="9"/>
      <c r="U1562" s="9"/>
      <c r="V1562" s="9"/>
      <c r="W1562" s="9"/>
      <c r="X1562" s="9"/>
      <c r="Y1562" s="9"/>
      <c r="Z1562" s="9"/>
      <c r="AA1562" s="9"/>
      <c r="AB1562" s="9"/>
      <c r="AC1562" s="9"/>
      <c r="AD1562" s="9"/>
      <c r="AE1562" s="9"/>
      <c r="AF1562" s="9"/>
      <c r="AG1562" s="9"/>
      <c r="AH1562" s="9"/>
      <c r="AI1562" s="9"/>
      <c r="AJ1562" s="9"/>
      <c r="AK1562" s="9"/>
      <c r="AL1562" s="9"/>
    </row>
    <row r="1563" spans="1:38" x14ac:dyDescent="0.2">
      <c r="A1563" s="11" t="s">
        <v>257</v>
      </c>
      <c r="B1563" s="11" t="s">
        <v>258</v>
      </c>
      <c r="C1563" s="11" t="s">
        <v>259</v>
      </c>
      <c r="D1563" s="11" t="s">
        <v>260</v>
      </c>
      <c r="E1563" s="11" t="s">
        <v>261</v>
      </c>
      <c r="F1563" s="11" t="s">
        <v>262</v>
      </c>
      <c r="G1563" s="11" t="s">
        <v>263</v>
      </c>
      <c r="H1563" s="11" t="s">
        <v>264</v>
      </c>
      <c r="I1563" s="11" t="s">
        <v>265</v>
      </c>
      <c r="J1563" s="11" t="s">
        <v>266</v>
      </c>
      <c r="K1563" s="11" t="s">
        <v>267</v>
      </c>
      <c r="L1563" s="11" t="s">
        <v>268</v>
      </c>
      <c r="M1563" s="11" t="s">
        <v>269</v>
      </c>
      <c r="N1563" s="11" t="s">
        <v>270</v>
      </c>
      <c r="O1563" s="11" t="s">
        <v>271</v>
      </c>
      <c r="P1563" s="11" t="s">
        <v>272</v>
      </c>
      <c r="Q1563" s="11" t="s">
        <v>273</v>
      </c>
      <c r="R1563" s="11" t="s">
        <v>274</v>
      </c>
      <c r="S1563" s="11" t="s">
        <v>275</v>
      </c>
      <c r="T1563" s="11" t="s">
        <v>276</v>
      </c>
      <c r="U1563" s="11" t="s">
        <v>277</v>
      </c>
      <c r="V1563" s="11" t="s">
        <v>278</v>
      </c>
      <c r="W1563" s="11" t="s">
        <v>279</v>
      </c>
      <c r="X1563" s="11" t="s">
        <v>280</v>
      </c>
      <c r="Y1563" s="11" t="s">
        <v>281</v>
      </c>
      <c r="Z1563" s="11" t="s">
        <v>282</v>
      </c>
      <c r="AA1563" s="11" t="s">
        <v>283</v>
      </c>
      <c r="AB1563" s="11" t="s">
        <v>284</v>
      </c>
      <c r="AC1563" s="11" t="s">
        <v>285</v>
      </c>
      <c r="AD1563" s="11" t="s">
        <v>286</v>
      </c>
      <c r="AE1563" s="11" t="s">
        <v>287</v>
      </c>
      <c r="AF1563" s="11" t="s">
        <v>288</v>
      </c>
      <c r="AG1563" s="11" t="s">
        <v>289</v>
      </c>
      <c r="AH1563" s="11" t="s">
        <v>290</v>
      </c>
      <c r="AI1563" s="11" t="s">
        <v>291</v>
      </c>
      <c r="AJ1563" s="11" t="s">
        <v>292</v>
      </c>
      <c r="AK1563" s="11" t="s">
        <v>293</v>
      </c>
      <c r="AL1563" s="11" t="s">
        <v>294</v>
      </c>
    </row>
    <row r="1564" spans="1:38" x14ac:dyDescent="0.2">
      <c r="A1564" s="11" t="s">
        <v>295</v>
      </c>
      <c r="B1564" s="12" t="s">
        <v>334</v>
      </c>
      <c r="C1564" s="12" t="s">
        <v>334</v>
      </c>
      <c r="D1564" s="12" t="s">
        <v>334</v>
      </c>
      <c r="E1564" s="12" t="s">
        <v>334</v>
      </c>
      <c r="F1564" s="12" t="s">
        <v>334</v>
      </c>
      <c r="G1564" s="12" t="s">
        <v>334</v>
      </c>
      <c r="H1564" s="12" t="s">
        <v>334</v>
      </c>
      <c r="I1564" s="12" t="s">
        <v>334</v>
      </c>
      <c r="J1564" s="12" t="s">
        <v>334</v>
      </c>
      <c r="K1564" s="12" t="s">
        <v>334</v>
      </c>
      <c r="L1564" s="12" t="s">
        <v>334</v>
      </c>
      <c r="M1564" s="12" t="s">
        <v>334</v>
      </c>
      <c r="N1564" s="12" t="s">
        <v>334</v>
      </c>
      <c r="O1564" s="12" t="s">
        <v>334</v>
      </c>
      <c r="P1564" s="12" t="s">
        <v>334</v>
      </c>
      <c r="Q1564" s="12" t="s">
        <v>334</v>
      </c>
      <c r="R1564" s="12" t="s">
        <v>334</v>
      </c>
      <c r="S1564" s="12" t="s">
        <v>334</v>
      </c>
      <c r="T1564" s="12" t="s">
        <v>334</v>
      </c>
      <c r="U1564" s="13">
        <v>48.1</v>
      </c>
      <c r="V1564" s="13">
        <v>48</v>
      </c>
      <c r="W1564" s="13">
        <v>48.8</v>
      </c>
      <c r="X1564" s="13">
        <v>49</v>
      </c>
      <c r="Y1564" s="13">
        <v>48.9</v>
      </c>
      <c r="Z1564" s="13">
        <v>48.6</v>
      </c>
      <c r="AA1564" s="13">
        <v>48.4</v>
      </c>
      <c r="AB1564" s="13">
        <v>48.1</v>
      </c>
      <c r="AC1564" s="13">
        <v>48.2</v>
      </c>
      <c r="AD1564" s="13">
        <v>47.2</v>
      </c>
      <c r="AE1564" s="13">
        <v>47.1</v>
      </c>
      <c r="AF1564" s="13">
        <v>46.9</v>
      </c>
      <c r="AG1564" s="13">
        <v>46.7</v>
      </c>
      <c r="AH1564" s="13">
        <v>46.5</v>
      </c>
      <c r="AI1564" s="13">
        <v>46.4</v>
      </c>
      <c r="AJ1564" s="13">
        <v>46.1</v>
      </c>
      <c r="AK1564" s="13">
        <v>46.1</v>
      </c>
      <c r="AL1564" s="13">
        <v>45.8</v>
      </c>
    </row>
    <row r="1565" spans="1:38" x14ac:dyDescent="0.2">
      <c r="A1565" s="11" t="s">
        <v>296</v>
      </c>
      <c r="B1565" s="12" t="s">
        <v>334</v>
      </c>
      <c r="C1565" s="12" t="s">
        <v>334</v>
      </c>
      <c r="D1565" s="12" t="s">
        <v>334</v>
      </c>
      <c r="E1565" s="12" t="s">
        <v>334</v>
      </c>
      <c r="F1565" s="12" t="s">
        <v>334</v>
      </c>
      <c r="G1565" s="12" t="s">
        <v>334</v>
      </c>
      <c r="H1565" s="12" t="s">
        <v>334</v>
      </c>
      <c r="I1565" s="12" t="s">
        <v>334</v>
      </c>
      <c r="J1565" s="12" t="s">
        <v>334</v>
      </c>
      <c r="K1565" s="12" t="s">
        <v>334</v>
      </c>
      <c r="L1565" s="12" t="s">
        <v>334</v>
      </c>
      <c r="M1565" s="12" t="s">
        <v>334</v>
      </c>
      <c r="N1565" s="12" t="s">
        <v>334</v>
      </c>
      <c r="O1565" s="12" t="s">
        <v>334</v>
      </c>
      <c r="P1565" s="12" t="s">
        <v>334</v>
      </c>
      <c r="Q1565" s="12" t="s">
        <v>334</v>
      </c>
      <c r="R1565" s="12" t="s">
        <v>334</v>
      </c>
      <c r="S1565" s="12" t="s">
        <v>334</v>
      </c>
      <c r="T1565" s="12" t="s">
        <v>334</v>
      </c>
      <c r="U1565" s="13">
        <v>48.1</v>
      </c>
      <c r="V1565" s="13">
        <v>48</v>
      </c>
      <c r="W1565" s="13">
        <v>48.6</v>
      </c>
      <c r="X1565" s="13">
        <v>48.6</v>
      </c>
      <c r="Y1565" s="13">
        <v>48.5</v>
      </c>
      <c r="Z1565" s="13">
        <v>48.3</v>
      </c>
      <c r="AA1565" s="13">
        <v>48.1</v>
      </c>
      <c r="AB1565" s="13">
        <v>47.8</v>
      </c>
      <c r="AC1565" s="13">
        <v>47.9</v>
      </c>
      <c r="AD1565" s="13">
        <v>47.4</v>
      </c>
      <c r="AE1565" s="13">
        <v>47.3</v>
      </c>
      <c r="AF1565" s="13">
        <v>47.1</v>
      </c>
      <c r="AG1565" s="13">
        <v>47</v>
      </c>
      <c r="AH1565" s="13">
        <v>46.8</v>
      </c>
      <c r="AI1565" s="13">
        <v>46.6</v>
      </c>
      <c r="AJ1565" s="13">
        <v>46.4</v>
      </c>
      <c r="AK1565" s="13">
        <v>46.2</v>
      </c>
      <c r="AL1565" s="13">
        <v>46</v>
      </c>
    </row>
    <row r="1566" spans="1:38" x14ac:dyDescent="0.2">
      <c r="A1566" s="11" t="s">
        <v>297</v>
      </c>
      <c r="B1566" s="12" t="s">
        <v>334</v>
      </c>
      <c r="C1566" s="12" t="s">
        <v>334</v>
      </c>
      <c r="D1566" s="12" t="s">
        <v>334</v>
      </c>
      <c r="E1566" s="12" t="s">
        <v>334</v>
      </c>
      <c r="F1566" s="12" t="s">
        <v>334</v>
      </c>
      <c r="G1566" s="12" t="s">
        <v>334</v>
      </c>
      <c r="H1566" s="12" t="s">
        <v>334</v>
      </c>
      <c r="I1566" s="12" t="s">
        <v>334</v>
      </c>
      <c r="J1566" s="12" t="s">
        <v>334</v>
      </c>
      <c r="K1566" s="12" t="s">
        <v>334</v>
      </c>
      <c r="L1566" s="12" t="s">
        <v>334</v>
      </c>
      <c r="M1566" s="12" t="s">
        <v>334</v>
      </c>
      <c r="N1566" s="13">
        <v>49.6</v>
      </c>
      <c r="O1566" s="13">
        <v>49.7</v>
      </c>
      <c r="P1566" s="13">
        <v>49.7</v>
      </c>
      <c r="Q1566" s="13">
        <v>49.6</v>
      </c>
      <c r="R1566" s="13">
        <v>49.1</v>
      </c>
      <c r="S1566" s="13">
        <v>48.6</v>
      </c>
      <c r="T1566" s="13">
        <v>48.9</v>
      </c>
      <c r="U1566" s="13">
        <v>48.4</v>
      </c>
      <c r="V1566" s="13">
        <v>48.2</v>
      </c>
      <c r="W1566" s="13">
        <v>48.9</v>
      </c>
      <c r="X1566" s="13">
        <v>49.1</v>
      </c>
      <c r="Y1566" s="13">
        <v>48.9</v>
      </c>
      <c r="Z1566" s="13">
        <v>48.7</v>
      </c>
      <c r="AA1566" s="13">
        <v>48.6</v>
      </c>
      <c r="AB1566" s="13">
        <v>48.3</v>
      </c>
      <c r="AC1566" s="13">
        <v>48.4</v>
      </c>
      <c r="AD1566" s="13">
        <v>48</v>
      </c>
      <c r="AE1566" s="13">
        <v>47.9</v>
      </c>
      <c r="AF1566" s="13">
        <v>47.7</v>
      </c>
      <c r="AG1566" s="13">
        <v>47.7</v>
      </c>
      <c r="AH1566" s="13">
        <v>47.5</v>
      </c>
      <c r="AI1566" s="13">
        <v>47.3</v>
      </c>
      <c r="AJ1566" s="13">
        <v>47</v>
      </c>
      <c r="AK1566" s="13">
        <v>46.8</v>
      </c>
      <c r="AL1566" s="13">
        <v>46.6</v>
      </c>
    </row>
    <row r="1567" spans="1:38" x14ac:dyDescent="0.2">
      <c r="A1567" s="11" t="s">
        <v>298</v>
      </c>
      <c r="B1567" s="12" t="s">
        <v>334</v>
      </c>
      <c r="C1567" s="12" t="s">
        <v>334</v>
      </c>
      <c r="D1567" s="12" t="s">
        <v>334</v>
      </c>
      <c r="E1567" s="12" t="s">
        <v>334</v>
      </c>
      <c r="F1567" s="12" t="s">
        <v>334</v>
      </c>
      <c r="G1567" s="12" t="s">
        <v>334</v>
      </c>
      <c r="H1567" s="12" t="s">
        <v>334</v>
      </c>
      <c r="I1567" s="12" t="s">
        <v>334</v>
      </c>
      <c r="J1567" s="12" t="s">
        <v>334</v>
      </c>
      <c r="K1567" s="12" t="s">
        <v>334</v>
      </c>
      <c r="L1567" s="12" t="s">
        <v>334</v>
      </c>
      <c r="M1567" s="12" t="s">
        <v>334</v>
      </c>
      <c r="N1567" s="12" t="s">
        <v>334</v>
      </c>
      <c r="O1567" s="12" t="s">
        <v>334</v>
      </c>
      <c r="P1567" s="12" t="s">
        <v>334</v>
      </c>
      <c r="Q1567" s="12" t="s">
        <v>334</v>
      </c>
      <c r="R1567" s="12" t="s">
        <v>334</v>
      </c>
      <c r="S1567" s="13">
        <v>48.4</v>
      </c>
      <c r="T1567" s="13">
        <v>48.7</v>
      </c>
      <c r="U1567" s="13">
        <v>48.3</v>
      </c>
      <c r="V1567" s="13">
        <v>48.1</v>
      </c>
      <c r="W1567" s="13">
        <v>49.2</v>
      </c>
      <c r="X1567" s="13">
        <v>49.6</v>
      </c>
      <c r="Y1567" s="13">
        <v>49.4</v>
      </c>
      <c r="Z1567" s="13">
        <v>49.2</v>
      </c>
      <c r="AA1567" s="13">
        <v>49.1</v>
      </c>
      <c r="AB1567" s="13">
        <v>48.8</v>
      </c>
      <c r="AC1567" s="13">
        <v>48.8</v>
      </c>
      <c r="AD1567" s="13">
        <v>47.9</v>
      </c>
      <c r="AE1567" s="13">
        <v>47.9</v>
      </c>
      <c r="AF1567" s="13">
        <v>47.6</v>
      </c>
      <c r="AG1567" s="13">
        <v>47.4</v>
      </c>
      <c r="AH1567" s="13">
        <v>47.3</v>
      </c>
      <c r="AI1567" s="13">
        <v>47.2</v>
      </c>
      <c r="AJ1567" s="13">
        <v>46.9</v>
      </c>
      <c r="AK1567" s="13">
        <v>46.8</v>
      </c>
      <c r="AL1567" s="13">
        <v>46.6</v>
      </c>
    </row>
    <row r="1568" spans="1:38" x14ac:dyDescent="0.2">
      <c r="A1568" s="11" t="s">
        <v>299</v>
      </c>
      <c r="B1568" s="12" t="s">
        <v>334</v>
      </c>
      <c r="C1568" s="12" t="s">
        <v>334</v>
      </c>
      <c r="D1568" s="12" t="s">
        <v>334</v>
      </c>
      <c r="E1568" s="12" t="s">
        <v>334</v>
      </c>
      <c r="F1568" s="12" t="s">
        <v>334</v>
      </c>
      <c r="G1568" s="12" t="s">
        <v>334</v>
      </c>
      <c r="H1568" s="12" t="s">
        <v>334</v>
      </c>
      <c r="I1568" s="12" t="s">
        <v>334</v>
      </c>
      <c r="J1568" s="12" t="s">
        <v>334</v>
      </c>
      <c r="K1568" s="12" t="s">
        <v>334</v>
      </c>
      <c r="L1568" s="13">
        <v>49.1</v>
      </c>
      <c r="M1568" s="13">
        <v>49.4</v>
      </c>
      <c r="N1568" s="13">
        <v>49.5</v>
      </c>
      <c r="O1568" s="13">
        <v>49.4</v>
      </c>
      <c r="P1568" s="13">
        <v>49.9</v>
      </c>
      <c r="Q1568" s="13">
        <v>50.9</v>
      </c>
      <c r="R1568" s="13">
        <v>43</v>
      </c>
      <c r="S1568" s="13">
        <v>42.8</v>
      </c>
      <c r="T1568" s="13">
        <v>51.2</v>
      </c>
      <c r="U1568" s="13">
        <v>51.5</v>
      </c>
      <c r="V1568" s="13">
        <v>51.1</v>
      </c>
      <c r="W1568" s="13">
        <v>49.7</v>
      </c>
      <c r="X1568" s="13">
        <v>49.9</v>
      </c>
      <c r="Y1568" s="13">
        <v>49.8</v>
      </c>
      <c r="Z1568" s="13">
        <v>49.7</v>
      </c>
      <c r="AA1568" s="13">
        <v>49.8</v>
      </c>
      <c r="AB1568" s="13">
        <v>49.2</v>
      </c>
      <c r="AC1568" s="13">
        <v>49.8</v>
      </c>
      <c r="AD1568" s="13">
        <v>49.8</v>
      </c>
      <c r="AE1568" s="13">
        <v>48.6</v>
      </c>
      <c r="AF1568" s="13">
        <v>49.2</v>
      </c>
      <c r="AG1568" s="13">
        <v>48.6</v>
      </c>
      <c r="AH1568" s="13">
        <v>48.4</v>
      </c>
      <c r="AI1568" s="13">
        <v>48.1</v>
      </c>
      <c r="AJ1568" s="13">
        <v>47.9</v>
      </c>
      <c r="AK1568" s="13">
        <v>47.6</v>
      </c>
      <c r="AL1568" s="13">
        <v>47</v>
      </c>
    </row>
    <row r="1569" spans="1:38" x14ac:dyDescent="0.2">
      <c r="A1569" s="11" t="s">
        <v>300</v>
      </c>
      <c r="B1569" s="12" t="s">
        <v>334</v>
      </c>
      <c r="C1569" s="12" t="s">
        <v>334</v>
      </c>
      <c r="D1569" s="12" t="s">
        <v>334</v>
      </c>
      <c r="E1569" s="12" t="s">
        <v>334</v>
      </c>
      <c r="F1569" s="12" t="s">
        <v>334</v>
      </c>
      <c r="G1569" s="12" t="s">
        <v>334</v>
      </c>
      <c r="H1569" s="12" t="s">
        <v>334</v>
      </c>
      <c r="I1569" s="12" t="s">
        <v>334</v>
      </c>
      <c r="J1569" s="12" t="s">
        <v>334</v>
      </c>
      <c r="K1569" s="12" t="s">
        <v>334</v>
      </c>
      <c r="L1569" s="12" t="s">
        <v>334</v>
      </c>
      <c r="M1569" s="12" t="s">
        <v>334</v>
      </c>
      <c r="N1569" s="12" t="s">
        <v>334</v>
      </c>
      <c r="O1569" s="12" t="s">
        <v>334</v>
      </c>
      <c r="P1569" s="12" t="s">
        <v>334</v>
      </c>
      <c r="Q1569" s="12" t="s">
        <v>334</v>
      </c>
      <c r="R1569" s="12" t="s">
        <v>334</v>
      </c>
      <c r="S1569" s="12" t="s">
        <v>334</v>
      </c>
      <c r="T1569" s="13">
        <v>43.4</v>
      </c>
      <c r="U1569" s="13">
        <v>44.4</v>
      </c>
      <c r="V1569" s="13">
        <v>42.8</v>
      </c>
      <c r="W1569" s="13">
        <v>43.7</v>
      </c>
      <c r="X1569" s="13">
        <v>42.8</v>
      </c>
      <c r="Y1569" s="13">
        <v>43.4</v>
      </c>
      <c r="Z1569" s="13">
        <v>43.8</v>
      </c>
      <c r="AA1569" s="13">
        <v>43.9</v>
      </c>
      <c r="AB1569" s="13">
        <v>43.3</v>
      </c>
      <c r="AC1569" s="13">
        <v>43.1</v>
      </c>
      <c r="AD1569" s="13">
        <v>42.5</v>
      </c>
      <c r="AE1569" s="13">
        <v>42.2</v>
      </c>
      <c r="AF1569" s="13">
        <v>42.2</v>
      </c>
      <c r="AG1569" s="13">
        <v>42</v>
      </c>
      <c r="AH1569" s="13">
        <v>42</v>
      </c>
      <c r="AI1569" s="13">
        <v>41.8</v>
      </c>
      <c r="AJ1569" s="13">
        <v>42</v>
      </c>
      <c r="AK1569" s="13">
        <v>41.5</v>
      </c>
      <c r="AL1569" s="13">
        <v>41.2</v>
      </c>
    </row>
    <row r="1570" spans="1:38" x14ac:dyDescent="0.2">
      <c r="A1570" s="11" t="s">
        <v>301</v>
      </c>
      <c r="B1570" s="12" t="s">
        <v>334</v>
      </c>
      <c r="C1570" s="12" t="s">
        <v>334</v>
      </c>
      <c r="D1570" s="12" t="s">
        <v>334</v>
      </c>
      <c r="E1570" s="12" t="s">
        <v>334</v>
      </c>
      <c r="F1570" s="12" t="s">
        <v>334</v>
      </c>
      <c r="G1570" s="12" t="s">
        <v>334</v>
      </c>
      <c r="H1570" s="12" t="s">
        <v>334</v>
      </c>
      <c r="I1570" s="12" t="s">
        <v>334</v>
      </c>
      <c r="J1570" s="12" t="s">
        <v>334</v>
      </c>
      <c r="K1570" s="12" t="s">
        <v>334</v>
      </c>
      <c r="L1570" s="12" t="s">
        <v>334</v>
      </c>
      <c r="M1570" s="12" t="s">
        <v>334</v>
      </c>
      <c r="N1570" s="12" t="s">
        <v>334</v>
      </c>
      <c r="O1570" s="12" t="s">
        <v>334</v>
      </c>
      <c r="P1570" s="13">
        <v>53.8</v>
      </c>
      <c r="Q1570" s="13">
        <v>53.6</v>
      </c>
      <c r="R1570" s="13">
        <v>52.4</v>
      </c>
      <c r="S1570" s="13">
        <v>52.3</v>
      </c>
      <c r="T1570" s="13">
        <v>50.4</v>
      </c>
      <c r="U1570" s="13">
        <v>50.6</v>
      </c>
      <c r="V1570" s="13">
        <v>51.1</v>
      </c>
      <c r="W1570" s="13">
        <v>50.8</v>
      </c>
      <c r="X1570" s="13">
        <v>49.8</v>
      </c>
      <c r="Y1570" s="13">
        <v>49.5</v>
      </c>
      <c r="Z1570" s="13">
        <v>49.2</v>
      </c>
      <c r="AA1570" s="13">
        <v>48.8</v>
      </c>
      <c r="AB1570" s="13">
        <v>48.5</v>
      </c>
      <c r="AC1570" s="13">
        <v>48.5</v>
      </c>
      <c r="AD1570" s="13">
        <v>47.1</v>
      </c>
      <c r="AE1570" s="13">
        <v>46.9</v>
      </c>
      <c r="AF1570" s="13">
        <v>46.7</v>
      </c>
      <c r="AG1570" s="13">
        <v>46.3</v>
      </c>
      <c r="AH1570" s="13">
        <v>45.5</v>
      </c>
      <c r="AI1570" s="13">
        <v>45.5</v>
      </c>
      <c r="AJ1570" s="13">
        <v>46.1</v>
      </c>
      <c r="AK1570" s="13">
        <v>45.7</v>
      </c>
      <c r="AL1570" s="13">
        <v>44.8</v>
      </c>
    </row>
    <row r="1571" spans="1:38" x14ac:dyDescent="0.2">
      <c r="A1571" s="11" t="s">
        <v>302</v>
      </c>
      <c r="B1571" s="12" t="s">
        <v>334</v>
      </c>
      <c r="C1571" s="12" t="s">
        <v>334</v>
      </c>
      <c r="D1571" s="12" t="s">
        <v>334</v>
      </c>
      <c r="E1571" s="12" t="s">
        <v>334</v>
      </c>
      <c r="F1571" s="12" t="s">
        <v>334</v>
      </c>
      <c r="G1571" s="12" t="s">
        <v>334</v>
      </c>
      <c r="H1571" s="12" t="s">
        <v>334</v>
      </c>
      <c r="I1571" s="12" t="s">
        <v>334</v>
      </c>
      <c r="J1571" s="12" t="s">
        <v>334</v>
      </c>
      <c r="K1571" s="13">
        <v>50.9</v>
      </c>
      <c r="L1571" s="13">
        <v>50.6</v>
      </c>
      <c r="M1571" s="13">
        <v>48.9</v>
      </c>
      <c r="N1571" s="13">
        <v>49.3</v>
      </c>
      <c r="O1571" s="13">
        <v>49.3</v>
      </c>
      <c r="P1571" s="13">
        <v>48.2</v>
      </c>
      <c r="Q1571" s="13">
        <v>48.1</v>
      </c>
      <c r="R1571" s="13">
        <v>48</v>
      </c>
      <c r="S1571" s="13">
        <v>50.2</v>
      </c>
      <c r="T1571" s="13">
        <v>49.3</v>
      </c>
      <c r="U1571" s="13">
        <v>49.9</v>
      </c>
      <c r="V1571" s="13">
        <v>48.3</v>
      </c>
      <c r="W1571" s="13">
        <v>48.6</v>
      </c>
      <c r="X1571" s="13">
        <v>48.9</v>
      </c>
      <c r="Y1571" s="13">
        <v>48.3</v>
      </c>
      <c r="Z1571" s="13">
        <v>45.2</v>
      </c>
      <c r="AA1571" s="13">
        <v>45.7</v>
      </c>
      <c r="AB1571" s="13">
        <v>45.3</v>
      </c>
      <c r="AC1571" s="13">
        <v>46.9</v>
      </c>
      <c r="AD1571" s="13">
        <v>44</v>
      </c>
      <c r="AE1571" s="13">
        <v>44.8</v>
      </c>
      <c r="AF1571" s="13">
        <v>45</v>
      </c>
      <c r="AG1571" s="13">
        <v>44.8</v>
      </c>
      <c r="AH1571" s="13">
        <v>45.5</v>
      </c>
      <c r="AI1571" s="13">
        <v>44.7</v>
      </c>
      <c r="AJ1571" s="13">
        <v>43.6</v>
      </c>
      <c r="AK1571" s="13">
        <v>43.3</v>
      </c>
      <c r="AL1571" s="13">
        <v>42.5</v>
      </c>
    </row>
    <row r="1572" spans="1:38" x14ac:dyDescent="0.2">
      <c r="A1572" s="11" t="s">
        <v>303</v>
      </c>
      <c r="B1572" s="12" t="s">
        <v>334</v>
      </c>
      <c r="C1572" s="12" t="s">
        <v>334</v>
      </c>
      <c r="D1572" s="12" t="s">
        <v>334</v>
      </c>
      <c r="E1572" s="12" t="s">
        <v>334</v>
      </c>
      <c r="F1572" s="12" t="s">
        <v>334</v>
      </c>
      <c r="G1572" s="12" t="s">
        <v>334</v>
      </c>
      <c r="H1572" s="12" t="s">
        <v>334</v>
      </c>
      <c r="I1572" s="12" t="s">
        <v>334</v>
      </c>
      <c r="J1572" s="12" t="s">
        <v>334</v>
      </c>
      <c r="K1572" s="13">
        <v>48.6</v>
      </c>
      <c r="L1572" s="13">
        <v>48.6</v>
      </c>
      <c r="M1572" s="13">
        <v>49</v>
      </c>
      <c r="N1572" s="13">
        <v>49</v>
      </c>
      <c r="O1572" s="13">
        <v>50.5</v>
      </c>
      <c r="P1572" s="13">
        <v>50.5</v>
      </c>
      <c r="Q1572" s="13">
        <v>50.7</v>
      </c>
      <c r="R1572" s="13">
        <v>50.8</v>
      </c>
      <c r="S1572" s="13">
        <v>50.3</v>
      </c>
      <c r="T1572" s="13">
        <v>49.8</v>
      </c>
      <c r="U1572" s="13">
        <v>49.4</v>
      </c>
      <c r="V1572" s="13">
        <v>48</v>
      </c>
      <c r="W1572" s="13">
        <v>48.7</v>
      </c>
      <c r="X1572" s="13">
        <v>49</v>
      </c>
      <c r="Y1572" s="13">
        <v>49</v>
      </c>
      <c r="Z1572" s="13">
        <v>48.7</v>
      </c>
      <c r="AA1572" s="13">
        <v>48.4</v>
      </c>
      <c r="AB1572" s="13">
        <v>48.5</v>
      </c>
      <c r="AC1572" s="13">
        <v>48.4</v>
      </c>
      <c r="AD1572" s="13">
        <v>48.1</v>
      </c>
      <c r="AE1572" s="13">
        <v>48</v>
      </c>
      <c r="AF1572" s="13">
        <v>47.8</v>
      </c>
      <c r="AG1572" s="13">
        <v>47.4</v>
      </c>
      <c r="AH1572" s="13">
        <v>47.1</v>
      </c>
      <c r="AI1572" s="13">
        <v>46.8</v>
      </c>
      <c r="AJ1572" s="13">
        <v>46.5</v>
      </c>
      <c r="AK1572" s="13">
        <v>46</v>
      </c>
      <c r="AL1572" s="13">
        <v>45.8</v>
      </c>
    </row>
    <row r="1573" spans="1:38" x14ac:dyDescent="0.2">
      <c r="A1573" s="11" t="s">
        <v>304</v>
      </c>
      <c r="B1573" s="12" t="s">
        <v>334</v>
      </c>
      <c r="C1573" s="12" t="s">
        <v>334</v>
      </c>
      <c r="D1573" s="12" t="s">
        <v>334</v>
      </c>
      <c r="E1573" s="12" t="s">
        <v>334</v>
      </c>
      <c r="F1573" s="12" t="s">
        <v>334</v>
      </c>
      <c r="G1573" s="12" t="s">
        <v>334</v>
      </c>
      <c r="H1573" s="12" t="s">
        <v>334</v>
      </c>
      <c r="I1573" s="12" t="s">
        <v>334</v>
      </c>
      <c r="J1573" s="12" t="s">
        <v>334</v>
      </c>
      <c r="K1573" s="12" t="s">
        <v>334</v>
      </c>
      <c r="L1573" s="12" t="s">
        <v>334</v>
      </c>
      <c r="M1573" s="12" t="s">
        <v>334</v>
      </c>
      <c r="N1573" s="12" t="s">
        <v>334</v>
      </c>
      <c r="O1573" s="12" t="s">
        <v>334</v>
      </c>
      <c r="P1573" s="13">
        <v>46</v>
      </c>
      <c r="Q1573" s="13">
        <v>44.7</v>
      </c>
      <c r="R1573" s="13">
        <v>44</v>
      </c>
      <c r="S1573" s="13">
        <v>44.3</v>
      </c>
      <c r="T1573" s="13">
        <v>44.1</v>
      </c>
      <c r="U1573" s="13">
        <v>43.5</v>
      </c>
      <c r="V1573" s="13">
        <v>43.6</v>
      </c>
      <c r="W1573" s="13">
        <v>42.9</v>
      </c>
      <c r="X1573" s="13">
        <v>42.5</v>
      </c>
      <c r="Y1573" s="13">
        <v>42.4</v>
      </c>
      <c r="Z1573" s="13">
        <v>42.2</v>
      </c>
      <c r="AA1573" s="13">
        <v>42.1</v>
      </c>
      <c r="AB1573" s="13">
        <v>41.7</v>
      </c>
      <c r="AC1573" s="13">
        <v>42</v>
      </c>
      <c r="AD1573" s="13">
        <v>41.4</v>
      </c>
      <c r="AE1573" s="13">
        <v>42.1</v>
      </c>
      <c r="AF1573" s="13">
        <v>42.4</v>
      </c>
      <c r="AG1573" s="13">
        <v>42.5</v>
      </c>
      <c r="AH1573" s="13">
        <v>42.4</v>
      </c>
      <c r="AI1573" s="13">
        <v>42.3</v>
      </c>
      <c r="AJ1573" s="13">
        <v>41.8</v>
      </c>
      <c r="AK1573" s="13">
        <v>42</v>
      </c>
      <c r="AL1573" s="13">
        <v>42.1</v>
      </c>
    </row>
    <row r="1574" spans="1:38" x14ac:dyDescent="0.2">
      <c r="A1574" s="11" t="s">
        <v>305</v>
      </c>
      <c r="B1574" s="12" t="s">
        <v>334</v>
      </c>
      <c r="C1574" s="12" t="s">
        <v>334</v>
      </c>
      <c r="D1574" s="12" t="s">
        <v>334</v>
      </c>
      <c r="E1574" s="12" t="s">
        <v>334</v>
      </c>
      <c r="F1574" s="12" t="s">
        <v>334</v>
      </c>
      <c r="G1574" s="12" t="s">
        <v>334</v>
      </c>
      <c r="H1574" s="12" t="s">
        <v>334</v>
      </c>
      <c r="I1574" s="12" t="s">
        <v>334</v>
      </c>
      <c r="J1574" s="12" t="s">
        <v>334</v>
      </c>
      <c r="K1574" s="13">
        <v>47.7</v>
      </c>
      <c r="L1574" s="13">
        <v>47.7</v>
      </c>
      <c r="M1574" s="13">
        <v>47.6</v>
      </c>
      <c r="N1574" s="13">
        <v>47.4</v>
      </c>
      <c r="O1574" s="13">
        <v>47.6</v>
      </c>
      <c r="P1574" s="13">
        <v>46.9</v>
      </c>
      <c r="Q1574" s="13">
        <v>55.4</v>
      </c>
      <c r="R1574" s="13">
        <v>53.5</v>
      </c>
      <c r="S1574" s="13">
        <v>52.8</v>
      </c>
      <c r="T1574" s="13">
        <v>51.5</v>
      </c>
      <c r="U1574" s="13">
        <v>50.8</v>
      </c>
      <c r="V1574" s="13">
        <v>49.5</v>
      </c>
      <c r="W1574" s="13">
        <v>49</v>
      </c>
      <c r="X1574" s="13">
        <v>49</v>
      </c>
      <c r="Y1574" s="13">
        <v>48.5</v>
      </c>
      <c r="Z1574" s="13">
        <v>44.7</v>
      </c>
      <c r="AA1574" s="13">
        <v>44.5</v>
      </c>
      <c r="AB1574" s="13">
        <v>44.1</v>
      </c>
      <c r="AC1574" s="13">
        <v>44.3</v>
      </c>
      <c r="AD1574" s="13">
        <v>44.7</v>
      </c>
      <c r="AE1574" s="13">
        <v>44.9</v>
      </c>
      <c r="AF1574" s="13">
        <v>44.5</v>
      </c>
      <c r="AG1574" s="13">
        <v>44.5</v>
      </c>
      <c r="AH1574" s="13">
        <v>45.6</v>
      </c>
      <c r="AI1574" s="13">
        <v>45.1</v>
      </c>
      <c r="AJ1574" s="13">
        <v>45.6</v>
      </c>
      <c r="AK1574" s="13">
        <v>46.2</v>
      </c>
      <c r="AL1574" s="13">
        <v>46.7</v>
      </c>
    </row>
    <row r="1575" spans="1:38" x14ac:dyDescent="0.2">
      <c r="A1575" s="11" t="s">
        <v>306</v>
      </c>
      <c r="B1575" s="12" t="s">
        <v>334</v>
      </c>
      <c r="C1575" s="12" t="s">
        <v>334</v>
      </c>
      <c r="D1575" s="12" t="s">
        <v>334</v>
      </c>
      <c r="E1575" s="12" t="s">
        <v>334</v>
      </c>
      <c r="F1575" s="12" t="s">
        <v>334</v>
      </c>
      <c r="G1575" s="12" t="s">
        <v>334</v>
      </c>
      <c r="H1575" s="12" t="s">
        <v>334</v>
      </c>
      <c r="I1575" s="12" t="s">
        <v>334</v>
      </c>
      <c r="J1575" s="12" t="s">
        <v>334</v>
      </c>
      <c r="K1575" s="13">
        <v>51.9</v>
      </c>
      <c r="L1575" s="13">
        <v>52.6</v>
      </c>
      <c r="M1575" s="13">
        <v>52.4</v>
      </c>
      <c r="N1575" s="13">
        <v>52.8</v>
      </c>
      <c r="O1575" s="13">
        <v>52.3</v>
      </c>
      <c r="P1575" s="13">
        <v>53</v>
      </c>
      <c r="Q1575" s="13">
        <v>52.8</v>
      </c>
      <c r="R1575" s="13">
        <v>52.9</v>
      </c>
      <c r="S1575" s="13">
        <v>52.2</v>
      </c>
      <c r="T1575" s="13">
        <v>52.1</v>
      </c>
      <c r="U1575" s="13">
        <v>51.9</v>
      </c>
      <c r="V1575" s="13">
        <v>52.9</v>
      </c>
      <c r="W1575" s="13">
        <v>51.9</v>
      </c>
      <c r="X1575" s="13">
        <v>52.7</v>
      </c>
      <c r="Y1575" s="13">
        <v>53</v>
      </c>
      <c r="Z1575" s="13">
        <v>52.2</v>
      </c>
      <c r="AA1575" s="13">
        <v>52.3</v>
      </c>
      <c r="AB1575" s="13">
        <v>52.8</v>
      </c>
      <c r="AC1575" s="13">
        <v>52.8</v>
      </c>
      <c r="AD1575" s="13">
        <v>53</v>
      </c>
      <c r="AE1575" s="13">
        <v>51.4</v>
      </c>
      <c r="AF1575" s="13">
        <v>52.5</v>
      </c>
      <c r="AG1575" s="13">
        <v>53</v>
      </c>
      <c r="AH1575" s="13">
        <v>54</v>
      </c>
      <c r="AI1575" s="13">
        <v>52.7</v>
      </c>
      <c r="AJ1575" s="13">
        <v>51.3</v>
      </c>
      <c r="AK1575" s="13">
        <v>51.8</v>
      </c>
      <c r="AL1575" s="13">
        <v>52.5</v>
      </c>
    </row>
    <row r="1576" spans="1:38" x14ac:dyDescent="0.2">
      <c r="A1576" s="11" t="s">
        <v>307</v>
      </c>
      <c r="B1576" s="12" t="s">
        <v>334</v>
      </c>
      <c r="C1576" s="12" t="s">
        <v>334</v>
      </c>
      <c r="D1576" s="12" t="s">
        <v>334</v>
      </c>
      <c r="E1576" s="12" t="s">
        <v>334</v>
      </c>
      <c r="F1576" s="12" t="s">
        <v>334</v>
      </c>
      <c r="G1576" s="12" t="s">
        <v>334</v>
      </c>
      <c r="H1576" s="12" t="s">
        <v>334</v>
      </c>
      <c r="I1576" s="12" t="s">
        <v>334</v>
      </c>
      <c r="J1576" s="12" t="s">
        <v>334</v>
      </c>
      <c r="K1576" s="13">
        <v>47.4</v>
      </c>
      <c r="L1576" s="13">
        <v>48</v>
      </c>
      <c r="M1576" s="13">
        <v>47.4</v>
      </c>
      <c r="N1576" s="13">
        <v>47.5</v>
      </c>
      <c r="O1576" s="13">
        <v>47.8</v>
      </c>
      <c r="P1576" s="13">
        <v>48.6</v>
      </c>
      <c r="Q1576" s="13">
        <v>48.9</v>
      </c>
      <c r="R1576" s="13">
        <v>48.8</v>
      </c>
      <c r="S1576" s="13">
        <v>48.9</v>
      </c>
      <c r="T1576" s="13">
        <v>48.9</v>
      </c>
      <c r="U1576" s="13">
        <v>48.1</v>
      </c>
      <c r="V1576" s="13">
        <v>48.2</v>
      </c>
      <c r="W1576" s="13">
        <v>48.3</v>
      </c>
      <c r="X1576" s="13">
        <v>49.2</v>
      </c>
      <c r="Y1576" s="13">
        <v>49.4</v>
      </c>
      <c r="Z1576" s="13">
        <v>49.1</v>
      </c>
      <c r="AA1576" s="13">
        <v>49.1</v>
      </c>
      <c r="AB1576" s="13">
        <v>49.1</v>
      </c>
      <c r="AC1576" s="13">
        <v>49.9</v>
      </c>
      <c r="AD1576" s="13">
        <v>47.7</v>
      </c>
      <c r="AE1576" s="13">
        <v>47.1</v>
      </c>
      <c r="AF1576" s="13">
        <v>47.2</v>
      </c>
      <c r="AG1576" s="13">
        <v>47.1</v>
      </c>
      <c r="AH1576" s="13">
        <v>47.2</v>
      </c>
      <c r="AI1576" s="13">
        <v>46.6</v>
      </c>
      <c r="AJ1576" s="13">
        <v>45.7</v>
      </c>
      <c r="AK1576" s="13">
        <v>45.7</v>
      </c>
      <c r="AL1576" s="13">
        <v>45.2</v>
      </c>
    </row>
    <row r="1577" spans="1:38" x14ac:dyDescent="0.2">
      <c r="A1577" s="11" t="s">
        <v>308</v>
      </c>
      <c r="B1577" s="12" t="s">
        <v>334</v>
      </c>
      <c r="C1577" s="12" t="s">
        <v>334</v>
      </c>
      <c r="D1577" s="12" t="s">
        <v>334</v>
      </c>
      <c r="E1577" s="12" t="s">
        <v>334</v>
      </c>
      <c r="F1577" s="12" t="s">
        <v>334</v>
      </c>
      <c r="G1577" s="12" t="s">
        <v>334</v>
      </c>
      <c r="H1577" s="12" t="s">
        <v>334</v>
      </c>
      <c r="I1577" s="12" t="s">
        <v>334</v>
      </c>
      <c r="J1577" s="12" t="s">
        <v>334</v>
      </c>
      <c r="K1577" s="13">
        <v>56.2</v>
      </c>
      <c r="L1577" s="13">
        <v>53.5</v>
      </c>
      <c r="M1577" s="13">
        <v>53.3</v>
      </c>
      <c r="N1577" s="13">
        <v>51.6</v>
      </c>
      <c r="O1577" s="13">
        <v>51.3</v>
      </c>
      <c r="P1577" s="13">
        <v>50.8</v>
      </c>
      <c r="Q1577" s="13">
        <v>50.8</v>
      </c>
      <c r="R1577" s="13">
        <v>51</v>
      </c>
      <c r="S1577" s="13">
        <v>50.4</v>
      </c>
      <c r="T1577" s="13">
        <v>49.8</v>
      </c>
      <c r="U1577" s="13">
        <v>48.9</v>
      </c>
      <c r="V1577" s="13">
        <v>50.3</v>
      </c>
      <c r="W1577" s="13">
        <v>51</v>
      </c>
      <c r="X1577" s="13">
        <v>51.5</v>
      </c>
      <c r="Y1577" s="13">
        <v>51.3</v>
      </c>
      <c r="Z1577" s="13">
        <v>51.1</v>
      </c>
      <c r="AA1577" s="13">
        <v>51.4</v>
      </c>
      <c r="AB1577" s="13">
        <v>50.9</v>
      </c>
      <c r="AC1577" s="13">
        <v>50.9</v>
      </c>
      <c r="AD1577" s="13">
        <v>49.7</v>
      </c>
      <c r="AE1577" s="13">
        <v>49.8</v>
      </c>
      <c r="AF1577" s="13">
        <v>48.5</v>
      </c>
      <c r="AG1577" s="13">
        <v>48</v>
      </c>
      <c r="AH1577" s="13">
        <v>47.8</v>
      </c>
      <c r="AI1577" s="13">
        <v>48.2</v>
      </c>
      <c r="AJ1577" s="13">
        <v>47.8</v>
      </c>
      <c r="AK1577" s="13">
        <v>47.9</v>
      </c>
      <c r="AL1577" s="13">
        <v>47.8</v>
      </c>
    </row>
    <row r="1578" spans="1:38" x14ac:dyDescent="0.2">
      <c r="A1578" s="11" t="s">
        <v>309</v>
      </c>
      <c r="B1578" s="12" t="s">
        <v>334</v>
      </c>
      <c r="C1578" s="12" t="s">
        <v>334</v>
      </c>
      <c r="D1578" s="12" t="s">
        <v>334</v>
      </c>
      <c r="E1578" s="12" t="s">
        <v>334</v>
      </c>
      <c r="F1578" s="12" t="s">
        <v>334</v>
      </c>
      <c r="G1578" s="12" t="s">
        <v>334</v>
      </c>
      <c r="H1578" s="12" t="s">
        <v>334</v>
      </c>
      <c r="I1578" s="12" t="s">
        <v>334</v>
      </c>
      <c r="J1578" s="12" t="s">
        <v>334</v>
      </c>
      <c r="K1578" s="12" t="s">
        <v>334</v>
      </c>
      <c r="L1578" s="12" t="s">
        <v>334</v>
      </c>
      <c r="M1578" s="12" t="s">
        <v>334</v>
      </c>
      <c r="N1578" s="12" t="s">
        <v>334</v>
      </c>
      <c r="O1578" s="12" t="s">
        <v>334</v>
      </c>
      <c r="P1578" s="12" t="s">
        <v>334</v>
      </c>
      <c r="Q1578" s="12" t="s">
        <v>334</v>
      </c>
      <c r="R1578" s="12" t="s">
        <v>334</v>
      </c>
      <c r="S1578" s="12" t="s">
        <v>334</v>
      </c>
      <c r="T1578" s="12" t="s">
        <v>334</v>
      </c>
      <c r="U1578" s="13">
        <v>45.7</v>
      </c>
      <c r="V1578" s="13">
        <v>45.3</v>
      </c>
      <c r="W1578" s="13">
        <v>46.3</v>
      </c>
      <c r="X1578" s="13">
        <v>44.6</v>
      </c>
      <c r="Y1578" s="13">
        <v>43.9</v>
      </c>
      <c r="Z1578" s="13">
        <v>44.2</v>
      </c>
      <c r="AA1578" s="13">
        <v>44.6</v>
      </c>
      <c r="AB1578" s="13">
        <v>44.4</v>
      </c>
      <c r="AC1578" s="13">
        <v>44</v>
      </c>
      <c r="AD1578" s="13">
        <v>44.1</v>
      </c>
      <c r="AE1578" s="13">
        <v>43.1</v>
      </c>
      <c r="AF1578" s="13">
        <v>42.2</v>
      </c>
      <c r="AG1578" s="13">
        <v>42.2</v>
      </c>
      <c r="AH1578" s="13">
        <v>42.6</v>
      </c>
      <c r="AI1578" s="13">
        <v>42.8</v>
      </c>
      <c r="AJ1578" s="13">
        <v>42.5</v>
      </c>
      <c r="AK1578" s="13">
        <v>42.8</v>
      </c>
      <c r="AL1578" s="13">
        <v>43.3</v>
      </c>
    </row>
    <row r="1579" spans="1:38" x14ac:dyDescent="0.2">
      <c r="A1579" s="11" t="s">
        <v>310</v>
      </c>
      <c r="B1579" s="12" t="s">
        <v>334</v>
      </c>
      <c r="C1579" s="12" t="s">
        <v>334</v>
      </c>
      <c r="D1579" s="12" t="s">
        <v>334</v>
      </c>
      <c r="E1579" s="12" t="s">
        <v>334</v>
      </c>
      <c r="F1579" s="12" t="s">
        <v>334</v>
      </c>
      <c r="G1579" s="12" t="s">
        <v>334</v>
      </c>
      <c r="H1579" s="12" t="s">
        <v>334</v>
      </c>
      <c r="I1579" s="12" t="s">
        <v>334</v>
      </c>
      <c r="J1579" s="12" t="s">
        <v>334</v>
      </c>
      <c r="K1579" s="13">
        <v>44.3</v>
      </c>
      <c r="L1579" s="13">
        <v>44.2</v>
      </c>
      <c r="M1579" s="13">
        <v>44.4</v>
      </c>
      <c r="N1579" s="13">
        <v>44.8</v>
      </c>
      <c r="O1579" s="13">
        <v>45.2</v>
      </c>
      <c r="P1579" s="13">
        <v>45.6</v>
      </c>
      <c r="Q1579" s="13">
        <v>45.3</v>
      </c>
      <c r="R1579" s="13">
        <v>45.5</v>
      </c>
      <c r="S1579" s="13">
        <v>43.5</v>
      </c>
      <c r="T1579" s="13">
        <v>45.7</v>
      </c>
      <c r="U1579" s="13">
        <v>45.7</v>
      </c>
      <c r="V1579" s="13">
        <v>45.7</v>
      </c>
      <c r="W1579" s="13">
        <v>50.2</v>
      </c>
      <c r="X1579" s="13">
        <v>50</v>
      </c>
      <c r="Y1579" s="13">
        <v>49.5</v>
      </c>
      <c r="Z1579" s="13">
        <v>49.9</v>
      </c>
      <c r="AA1579" s="13">
        <v>49.9</v>
      </c>
      <c r="AB1579" s="13">
        <v>48.9</v>
      </c>
      <c r="AC1579" s="13">
        <v>48.6</v>
      </c>
      <c r="AD1579" s="13">
        <v>47.9</v>
      </c>
      <c r="AE1579" s="13">
        <v>48.1</v>
      </c>
      <c r="AF1579" s="13">
        <v>48.6</v>
      </c>
      <c r="AG1579" s="13">
        <v>49</v>
      </c>
      <c r="AH1579" s="13">
        <v>49.5</v>
      </c>
      <c r="AI1579" s="13">
        <v>49.6</v>
      </c>
      <c r="AJ1579" s="13">
        <v>49.9</v>
      </c>
      <c r="AK1579" s="13">
        <v>50.1</v>
      </c>
      <c r="AL1579" s="13">
        <v>49.8</v>
      </c>
    </row>
    <row r="1580" spans="1:38" x14ac:dyDescent="0.2">
      <c r="A1580" s="11" t="s">
        <v>311</v>
      </c>
      <c r="B1580" s="12" t="s">
        <v>334</v>
      </c>
      <c r="C1580" s="12" t="s">
        <v>334</v>
      </c>
      <c r="D1580" s="12" t="s">
        <v>334</v>
      </c>
      <c r="E1580" s="12" t="s">
        <v>334</v>
      </c>
      <c r="F1580" s="12" t="s">
        <v>334</v>
      </c>
      <c r="G1580" s="12" t="s">
        <v>334</v>
      </c>
      <c r="H1580" s="12" t="s">
        <v>334</v>
      </c>
      <c r="I1580" s="12" t="s">
        <v>334</v>
      </c>
      <c r="J1580" s="12" t="s">
        <v>334</v>
      </c>
      <c r="K1580" s="12" t="s">
        <v>334</v>
      </c>
      <c r="L1580" s="12" t="s">
        <v>334</v>
      </c>
      <c r="M1580" s="12" t="s">
        <v>334</v>
      </c>
      <c r="N1580" s="12" t="s">
        <v>334</v>
      </c>
      <c r="O1580" s="12" t="s">
        <v>334</v>
      </c>
      <c r="P1580" s="12" t="s">
        <v>334</v>
      </c>
      <c r="Q1580" s="12" t="s">
        <v>334</v>
      </c>
      <c r="R1580" s="13">
        <v>45.5</v>
      </c>
      <c r="S1580" s="13">
        <v>46.7</v>
      </c>
      <c r="T1580" s="13">
        <v>46</v>
      </c>
      <c r="U1580" s="13">
        <v>46.4</v>
      </c>
      <c r="V1580" s="13">
        <v>47.5</v>
      </c>
      <c r="W1580" s="13">
        <v>46.4</v>
      </c>
      <c r="X1580" s="13">
        <v>49.7</v>
      </c>
      <c r="Y1580" s="13">
        <v>50</v>
      </c>
      <c r="Z1580" s="13">
        <v>48.8</v>
      </c>
      <c r="AA1580" s="13">
        <v>50.1</v>
      </c>
      <c r="AB1580" s="13">
        <v>51.1</v>
      </c>
      <c r="AC1580" s="13">
        <v>49.7</v>
      </c>
      <c r="AD1580" s="13">
        <v>48.2</v>
      </c>
      <c r="AE1580" s="13">
        <v>49.6</v>
      </c>
      <c r="AF1580" s="13">
        <v>48.7</v>
      </c>
      <c r="AG1580" s="13">
        <v>48.4</v>
      </c>
      <c r="AH1580" s="13">
        <v>48.3</v>
      </c>
      <c r="AI1580" s="13">
        <v>47.8</v>
      </c>
      <c r="AJ1580" s="13">
        <v>46.2</v>
      </c>
      <c r="AK1580" s="13">
        <v>44.9</v>
      </c>
      <c r="AL1580" s="13">
        <v>44.2</v>
      </c>
    </row>
    <row r="1581" spans="1:38" x14ac:dyDescent="0.2">
      <c r="A1581" s="11" t="s">
        <v>312</v>
      </c>
      <c r="B1581" s="12" t="s">
        <v>334</v>
      </c>
      <c r="C1581" s="12" t="s">
        <v>334</v>
      </c>
      <c r="D1581" s="12" t="s">
        <v>334</v>
      </c>
      <c r="E1581" s="12" t="s">
        <v>334</v>
      </c>
      <c r="F1581" s="12" t="s">
        <v>334</v>
      </c>
      <c r="G1581" s="12" t="s">
        <v>334</v>
      </c>
      <c r="H1581" s="12" t="s">
        <v>334</v>
      </c>
      <c r="I1581" s="12" t="s">
        <v>334</v>
      </c>
      <c r="J1581" s="12" t="s">
        <v>334</v>
      </c>
      <c r="K1581" s="12" t="s">
        <v>334</v>
      </c>
      <c r="L1581" s="12" t="s">
        <v>334</v>
      </c>
      <c r="M1581" s="12" t="s">
        <v>334</v>
      </c>
      <c r="N1581" s="12" t="s">
        <v>334</v>
      </c>
      <c r="O1581" s="12" t="s">
        <v>334</v>
      </c>
      <c r="P1581" s="12" t="s">
        <v>334</v>
      </c>
      <c r="Q1581" s="13">
        <v>47.6</v>
      </c>
      <c r="R1581" s="13">
        <v>47.6</v>
      </c>
      <c r="S1581" s="13">
        <v>46.5</v>
      </c>
      <c r="T1581" s="13">
        <v>46</v>
      </c>
      <c r="U1581" s="13">
        <v>45.6</v>
      </c>
      <c r="V1581" s="13">
        <v>44.9</v>
      </c>
      <c r="W1581" s="13">
        <v>45.6</v>
      </c>
      <c r="X1581" s="13">
        <v>45.3</v>
      </c>
      <c r="Y1581" s="13">
        <v>44.5</v>
      </c>
      <c r="Z1581" s="13">
        <v>42.9</v>
      </c>
      <c r="AA1581" s="13">
        <v>42.1</v>
      </c>
      <c r="AB1581" s="13">
        <v>41.8</v>
      </c>
      <c r="AC1581" s="13">
        <v>40.799999999999997</v>
      </c>
      <c r="AD1581" s="13">
        <v>41.4</v>
      </c>
      <c r="AE1581" s="13">
        <v>40.4</v>
      </c>
      <c r="AF1581" s="13">
        <v>40.6</v>
      </c>
      <c r="AG1581" s="13">
        <v>40.5</v>
      </c>
      <c r="AH1581" s="13">
        <v>40.799999999999997</v>
      </c>
      <c r="AI1581" s="13">
        <v>40.6</v>
      </c>
      <c r="AJ1581" s="13">
        <v>40.4</v>
      </c>
      <c r="AK1581" s="13">
        <v>40.6</v>
      </c>
      <c r="AL1581" s="13">
        <v>40.6</v>
      </c>
    </row>
    <row r="1582" spans="1:38" x14ac:dyDescent="0.2">
      <c r="A1582" s="11" t="s">
        <v>313</v>
      </c>
      <c r="B1582" s="12" t="s">
        <v>334</v>
      </c>
      <c r="C1582" s="12" t="s">
        <v>334</v>
      </c>
      <c r="D1582" s="12" t="s">
        <v>334</v>
      </c>
      <c r="E1582" s="12" t="s">
        <v>334</v>
      </c>
      <c r="F1582" s="12" t="s">
        <v>334</v>
      </c>
      <c r="G1582" s="12" t="s">
        <v>334</v>
      </c>
      <c r="H1582" s="12" t="s">
        <v>334</v>
      </c>
      <c r="I1582" s="12" t="s">
        <v>334</v>
      </c>
      <c r="J1582" s="12" t="s">
        <v>334</v>
      </c>
      <c r="K1582" s="12" t="s">
        <v>334</v>
      </c>
      <c r="L1582" s="12" t="s">
        <v>334</v>
      </c>
      <c r="M1582" s="12" t="s">
        <v>334</v>
      </c>
      <c r="N1582" s="12" t="s">
        <v>334</v>
      </c>
      <c r="O1582" s="12" t="s">
        <v>334</v>
      </c>
      <c r="P1582" s="12" t="s">
        <v>334</v>
      </c>
      <c r="Q1582" s="13">
        <v>44.8</v>
      </c>
      <c r="R1582" s="12" t="s">
        <v>334</v>
      </c>
      <c r="S1582" s="13">
        <v>41.1</v>
      </c>
      <c r="T1582" s="13">
        <v>41.5</v>
      </c>
      <c r="U1582" s="13">
        <v>40.9</v>
      </c>
      <c r="V1582" s="13">
        <v>41.2</v>
      </c>
      <c r="W1582" s="13">
        <v>41</v>
      </c>
      <c r="X1582" s="13">
        <v>40.9</v>
      </c>
      <c r="Y1582" s="13">
        <v>41</v>
      </c>
      <c r="Z1582" s="13">
        <v>40.9</v>
      </c>
      <c r="AA1582" s="13">
        <v>40.5</v>
      </c>
      <c r="AB1582" s="13">
        <v>40.299999999999997</v>
      </c>
      <c r="AC1582" s="13">
        <v>40.299999999999997</v>
      </c>
      <c r="AD1582" s="13">
        <v>40.1</v>
      </c>
      <c r="AE1582" s="13">
        <v>40</v>
      </c>
      <c r="AF1582" s="13">
        <v>40.200000000000003</v>
      </c>
      <c r="AG1582" s="13">
        <v>39.799999999999997</v>
      </c>
      <c r="AH1582" s="13">
        <v>40</v>
      </c>
      <c r="AI1582" s="13">
        <v>40</v>
      </c>
      <c r="AJ1582" s="13">
        <v>40.1</v>
      </c>
      <c r="AK1582" s="13">
        <v>40</v>
      </c>
      <c r="AL1582" s="13">
        <v>40</v>
      </c>
    </row>
    <row r="1583" spans="1:38" x14ac:dyDescent="0.2">
      <c r="A1583" s="11" t="s">
        <v>314</v>
      </c>
      <c r="B1583" s="12" t="s">
        <v>334</v>
      </c>
      <c r="C1583" s="12" t="s">
        <v>334</v>
      </c>
      <c r="D1583" s="12" t="s">
        <v>334</v>
      </c>
      <c r="E1583" s="12" t="s">
        <v>334</v>
      </c>
      <c r="F1583" s="12" t="s">
        <v>334</v>
      </c>
      <c r="G1583" s="12" t="s">
        <v>334</v>
      </c>
      <c r="H1583" s="12" t="s">
        <v>334</v>
      </c>
      <c r="I1583" s="12" t="s">
        <v>334</v>
      </c>
      <c r="J1583" s="12" t="s">
        <v>334</v>
      </c>
      <c r="K1583" s="13">
        <v>40.700000000000003</v>
      </c>
      <c r="L1583" s="13">
        <v>52.8</v>
      </c>
      <c r="M1583" s="13">
        <v>52.1</v>
      </c>
      <c r="N1583" s="13">
        <v>48.8</v>
      </c>
      <c r="O1583" s="13">
        <v>49.1</v>
      </c>
      <c r="P1583" s="13">
        <v>47.8</v>
      </c>
      <c r="Q1583" s="13">
        <v>49.1</v>
      </c>
      <c r="R1583" s="13">
        <v>48.7</v>
      </c>
      <c r="S1583" s="13">
        <v>51.2</v>
      </c>
      <c r="T1583" s="13">
        <v>49.3</v>
      </c>
      <c r="U1583" s="13">
        <v>46.5</v>
      </c>
      <c r="V1583" s="13">
        <v>47.7</v>
      </c>
      <c r="W1583" s="13">
        <v>47.1</v>
      </c>
      <c r="X1583" s="13">
        <v>47</v>
      </c>
      <c r="Y1583" s="13">
        <v>44.1</v>
      </c>
      <c r="Z1583" s="13">
        <v>40.1</v>
      </c>
      <c r="AA1583" s="13">
        <v>41</v>
      </c>
      <c r="AB1583" s="13">
        <v>47</v>
      </c>
      <c r="AC1583" s="13">
        <v>46.9</v>
      </c>
      <c r="AD1583" s="13">
        <v>45.3</v>
      </c>
      <c r="AE1583" s="13">
        <v>46.1</v>
      </c>
      <c r="AF1583" s="13">
        <v>45.4</v>
      </c>
      <c r="AG1583" s="13">
        <v>45.7</v>
      </c>
      <c r="AH1583" s="13">
        <v>46.6</v>
      </c>
      <c r="AI1583" s="13">
        <v>46.3</v>
      </c>
      <c r="AJ1583" s="13">
        <v>45.4</v>
      </c>
      <c r="AK1583" s="13">
        <v>44.8</v>
      </c>
      <c r="AL1583" s="13">
        <v>45.7</v>
      </c>
    </row>
    <row r="1584" spans="1:38" x14ac:dyDescent="0.2">
      <c r="A1584" s="11" t="s">
        <v>315</v>
      </c>
      <c r="B1584" s="12" t="s">
        <v>334</v>
      </c>
      <c r="C1584" s="12" t="s">
        <v>334</v>
      </c>
      <c r="D1584" s="12" t="s">
        <v>334</v>
      </c>
      <c r="E1584" s="12" t="s">
        <v>334</v>
      </c>
      <c r="F1584" s="12" t="s">
        <v>334</v>
      </c>
      <c r="G1584" s="12" t="s">
        <v>334</v>
      </c>
      <c r="H1584" s="12" t="s">
        <v>334</v>
      </c>
      <c r="I1584" s="12" t="s">
        <v>334</v>
      </c>
      <c r="J1584" s="12" t="s">
        <v>334</v>
      </c>
      <c r="K1584" s="12" t="s">
        <v>334</v>
      </c>
      <c r="L1584" s="12" t="s">
        <v>334</v>
      </c>
      <c r="M1584" s="12" t="s">
        <v>334</v>
      </c>
      <c r="N1584" s="12" t="s">
        <v>334</v>
      </c>
      <c r="O1584" s="13">
        <v>45</v>
      </c>
      <c r="P1584" s="13">
        <v>44.6</v>
      </c>
      <c r="Q1584" s="13">
        <v>44.7</v>
      </c>
      <c r="R1584" s="13">
        <v>45</v>
      </c>
      <c r="S1584" s="13">
        <v>44.8</v>
      </c>
      <c r="T1584" s="13">
        <v>43.4</v>
      </c>
      <c r="U1584" s="13">
        <v>43.7</v>
      </c>
      <c r="V1584" s="13">
        <v>43.8</v>
      </c>
      <c r="W1584" s="13">
        <v>42.9</v>
      </c>
      <c r="X1584" s="13">
        <v>42.6</v>
      </c>
      <c r="Y1584" s="13">
        <v>42.4</v>
      </c>
      <c r="Z1584" s="13">
        <v>42</v>
      </c>
      <c r="AA1584" s="13">
        <v>42.1</v>
      </c>
      <c r="AB1584" s="13">
        <v>41.9</v>
      </c>
      <c r="AC1584" s="13">
        <v>41.6</v>
      </c>
      <c r="AD1584" s="13">
        <v>41.4</v>
      </c>
      <c r="AE1584" s="13">
        <v>42</v>
      </c>
      <c r="AF1584" s="13">
        <v>41.8</v>
      </c>
      <c r="AG1584" s="13">
        <v>41.8</v>
      </c>
      <c r="AH1584" s="13">
        <v>42</v>
      </c>
      <c r="AI1584" s="13">
        <v>41.5</v>
      </c>
      <c r="AJ1584" s="13">
        <v>41.1</v>
      </c>
      <c r="AK1584" s="13">
        <v>41</v>
      </c>
      <c r="AL1584" s="13">
        <v>41.2</v>
      </c>
    </row>
    <row r="1585" spans="1:38" x14ac:dyDescent="0.2">
      <c r="A1585" s="11" t="s">
        <v>316</v>
      </c>
      <c r="B1585" s="12" t="s">
        <v>334</v>
      </c>
      <c r="C1585" s="12" t="s">
        <v>334</v>
      </c>
      <c r="D1585" s="12" t="s">
        <v>334</v>
      </c>
      <c r="E1585" s="12" t="s">
        <v>334</v>
      </c>
      <c r="F1585" s="12" t="s">
        <v>334</v>
      </c>
      <c r="G1585" s="12" t="s">
        <v>334</v>
      </c>
      <c r="H1585" s="12" t="s">
        <v>334</v>
      </c>
      <c r="I1585" s="12" t="s">
        <v>334</v>
      </c>
      <c r="J1585" s="12" t="s">
        <v>334</v>
      </c>
      <c r="K1585" s="12" t="s">
        <v>334</v>
      </c>
      <c r="L1585" s="12" t="s">
        <v>334</v>
      </c>
      <c r="M1585" s="12" t="s">
        <v>334</v>
      </c>
      <c r="N1585" s="12" t="s">
        <v>334</v>
      </c>
      <c r="O1585" s="12" t="s">
        <v>334</v>
      </c>
      <c r="P1585" s="12" t="s">
        <v>334</v>
      </c>
      <c r="Q1585" s="12" t="s">
        <v>334</v>
      </c>
      <c r="R1585" s="12" t="s">
        <v>334</v>
      </c>
      <c r="S1585" s="13">
        <v>47.5</v>
      </c>
      <c r="T1585" s="13">
        <v>44.5</v>
      </c>
      <c r="U1585" s="13">
        <v>45.1</v>
      </c>
      <c r="V1585" s="13">
        <v>45.8</v>
      </c>
      <c r="W1585" s="13">
        <v>44.8</v>
      </c>
      <c r="X1585" s="13">
        <v>46.7</v>
      </c>
      <c r="Y1585" s="13">
        <v>46.6</v>
      </c>
      <c r="Z1585" s="13">
        <v>45.5</v>
      </c>
      <c r="AA1585" s="13">
        <v>44.7</v>
      </c>
      <c r="AB1585" s="13">
        <v>44.7</v>
      </c>
      <c r="AC1585" s="13">
        <v>44.9</v>
      </c>
      <c r="AD1585" s="13">
        <v>45.1</v>
      </c>
      <c r="AE1585" s="13">
        <v>44.9</v>
      </c>
      <c r="AF1585" s="13">
        <v>44.7</v>
      </c>
      <c r="AG1585" s="13">
        <v>44.6</v>
      </c>
      <c r="AH1585" s="13">
        <v>45.1</v>
      </c>
      <c r="AI1585" s="13">
        <v>43.8</v>
      </c>
      <c r="AJ1585" s="13">
        <v>44.1</v>
      </c>
      <c r="AK1585" s="13">
        <v>44.3</v>
      </c>
      <c r="AL1585" s="13">
        <v>46.5</v>
      </c>
    </row>
    <row r="1586" spans="1:38" x14ac:dyDescent="0.2">
      <c r="A1586" s="11" t="s">
        <v>317</v>
      </c>
      <c r="B1586" s="12" t="s">
        <v>334</v>
      </c>
      <c r="C1586" s="12" t="s">
        <v>334</v>
      </c>
      <c r="D1586" s="12" t="s">
        <v>334</v>
      </c>
      <c r="E1586" s="12" t="s">
        <v>334</v>
      </c>
      <c r="F1586" s="12" t="s">
        <v>334</v>
      </c>
      <c r="G1586" s="12" t="s">
        <v>334</v>
      </c>
      <c r="H1586" s="12" t="s">
        <v>334</v>
      </c>
      <c r="I1586" s="12" t="s">
        <v>334</v>
      </c>
      <c r="J1586" s="12" t="s">
        <v>334</v>
      </c>
      <c r="K1586" s="13">
        <v>45.5</v>
      </c>
      <c r="L1586" s="13">
        <v>48</v>
      </c>
      <c r="M1586" s="13">
        <v>48.3</v>
      </c>
      <c r="N1586" s="13">
        <v>48.4</v>
      </c>
      <c r="O1586" s="13">
        <v>48</v>
      </c>
      <c r="P1586" s="13">
        <v>47.5</v>
      </c>
      <c r="Q1586" s="13">
        <v>47.3</v>
      </c>
      <c r="R1586" s="13">
        <v>47.1</v>
      </c>
      <c r="S1586" s="13">
        <v>46.8</v>
      </c>
      <c r="T1586" s="13">
        <v>46.2</v>
      </c>
      <c r="U1586" s="13">
        <v>45.7</v>
      </c>
      <c r="V1586" s="13">
        <v>45.6</v>
      </c>
      <c r="W1586" s="13">
        <v>45.9</v>
      </c>
      <c r="X1586" s="13">
        <v>47.1</v>
      </c>
      <c r="Y1586" s="13">
        <v>47.2</v>
      </c>
      <c r="Z1586" s="13">
        <v>47.1</v>
      </c>
      <c r="AA1586" s="13">
        <v>46.3</v>
      </c>
      <c r="AB1586" s="13">
        <v>46.2</v>
      </c>
      <c r="AC1586" s="13">
        <v>46</v>
      </c>
      <c r="AD1586" s="13">
        <v>43.7</v>
      </c>
      <c r="AE1586" s="13">
        <v>43.4</v>
      </c>
      <c r="AF1586" s="13">
        <v>43.1</v>
      </c>
      <c r="AG1586" s="13">
        <v>43.4</v>
      </c>
      <c r="AH1586" s="13">
        <v>42.8</v>
      </c>
      <c r="AI1586" s="13">
        <v>43.1</v>
      </c>
      <c r="AJ1586" s="13">
        <v>42.5</v>
      </c>
      <c r="AK1586" s="13">
        <v>43.2</v>
      </c>
      <c r="AL1586" s="13">
        <v>43.4</v>
      </c>
    </row>
    <row r="1587" spans="1:38" x14ac:dyDescent="0.2">
      <c r="A1587" s="11" t="s">
        <v>318</v>
      </c>
      <c r="B1587" s="12" t="s">
        <v>334</v>
      </c>
      <c r="C1587" s="12" t="s">
        <v>334</v>
      </c>
      <c r="D1587" s="12" t="s">
        <v>334</v>
      </c>
      <c r="E1587" s="12" t="s">
        <v>334</v>
      </c>
      <c r="F1587" s="12" t="s">
        <v>334</v>
      </c>
      <c r="G1587" s="12" t="s">
        <v>334</v>
      </c>
      <c r="H1587" s="12" t="s">
        <v>334</v>
      </c>
      <c r="I1587" s="12" t="s">
        <v>334</v>
      </c>
      <c r="J1587" s="12" t="s">
        <v>334</v>
      </c>
      <c r="K1587" s="12" t="s">
        <v>334</v>
      </c>
      <c r="L1587" s="12" t="s">
        <v>334</v>
      </c>
      <c r="M1587" s="12" t="s">
        <v>334</v>
      </c>
      <c r="N1587" s="13">
        <v>46</v>
      </c>
      <c r="O1587" s="13">
        <v>45.9</v>
      </c>
      <c r="P1587" s="13">
        <v>47</v>
      </c>
      <c r="Q1587" s="13">
        <v>47.3</v>
      </c>
      <c r="R1587" s="13">
        <v>47.1</v>
      </c>
      <c r="S1587" s="13">
        <v>46.9</v>
      </c>
      <c r="T1587" s="13">
        <v>46.5</v>
      </c>
      <c r="U1587" s="13">
        <v>46.2</v>
      </c>
      <c r="V1587" s="13">
        <v>45.7</v>
      </c>
      <c r="W1587" s="13">
        <v>53.6</v>
      </c>
      <c r="X1587" s="13">
        <v>52.4</v>
      </c>
      <c r="Y1587" s="13">
        <v>52.6</v>
      </c>
      <c r="Z1587" s="13">
        <v>52.2</v>
      </c>
      <c r="AA1587" s="13">
        <v>51.7</v>
      </c>
      <c r="AB1587" s="13">
        <v>51.7</v>
      </c>
      <c r="AC1587" s="13">
        <v>51.2</v>
      </c>
      <c r="AD1587" s="13">
        <v>49.7</v>
      </c>
      <c r="AE1587" s="13">
        <v>49.5</v>
      </c>
      <c r="AF1587" s="13">
        <v>49.3</v>
      </c>
      <c r="AG1587" s="13">
        <v>48.9</v>
      </c>
      <c r="AH1587" s="13">
        <v>48.7</v>
      </c>
      <c r="AI1587" s="13">
        <v>48.1</v>
      </c>
      <c r="AJ1587" s="13">
        <v>48</v>
      </c>
      <c r="AK1587" s="13">
        <v>47.4</v>
      </c>
      <c r="AL1587" s="13">
        <v>47.3</v>
      </c>
    </row>
    <row r="1588" spans="1:38" x14ac:dyDescent="0.2">
      <c r="A1588" s="11" t="s">
        <v>319</v>
      </c>
      <c r="B1588" s="12" t="s">
        <v>334</v>
      </c>
      <c r="C1588" s="12" t="s">
        <v>334</v>
      </c>
      <c r="D1588" s="12" t="s">
        <v>334</v>
      </c>
      <c r="E1588" s="12" t="s">
        <v>334</v>
      </c>
      <c r="F1588" s="12" t="s">
        <v>334</v>
      </c>
      <c r="G1588" s="12" t="s">
        <v>334</v>
      </c>
      <c r="H1588" s="12" t="s">
        <v>334</v>
      </c>
      <c r="I1588" s="12" t="s">
        <v>334</v>
      </c>
      <c r="J1588" s="12" t="s">
        <v>334</v>
      </c>
      <c r="K1588" s="12" t="s">
        <v>334</v>
      </c>
      <c r="L1588" s="12" t="s">
        <v>334</v>
      </c>
      <c r="M1588" s="12" t="s">
        <v>334</v>
      </c>
      <c r="N1588" s="12" t="s">
        <v>334</v>
      </c>
      <c r="O1588" s="12" t="s">
        <v>334</v>
      </c>
      <c r="P1588" s="12" t="s">
        <v>334</v>
      </c>
      <c r="Q1588" s="12" t="s">
        <v>334</v>
      </c>
      <c r="R1588" s="12" t="s">
        <v>334</v>
      </c>
      <c r="S1588" s="12" t="s">
        <v>334</v>
      </c>
      <c r="T1588" s="13">
        <v>47.7</v>
      </c>
      <c r="U1588" s="13">
        <v>47.7</v>
      </c>
      <c r="V1588" s="13">
        <v>48.9</v>
      </c>
      <c r="W1588" s="13">
        <v>48.9</v>
      </c>
      <c r="X1588" s="13">
        <v>48.1</v>
      </c>
      <c r="Y1588" s="13">
        <v>47.9</v>
      </c>
      <c r="Z1588" s="13">
        <v>48</v>
      </c>
      <c r="AA1588" s="13">
        <v>46.8</v>
      </c>
      <c r="AB1588" s="13">
        <v>46.1</v>
      </c>
      <c r="AC1588" s="13">
        <v>45.9</v>
      </c>
      <c r="AD1588" s="13">
        <v>45.1</v>
      </c>
      <c r="AE1588" s="13">
        <v>45.1</v>
      </c>
      <c r="AF1588" s="13">
        <v>45.1</v>
      </c>
      <c r="AG1588" s="13">
        <v>45</v>
      </c>
      <c r="AH1588" s="13">
        <v>44.3</v>
      </c>
      <c r="AI1588" s="13">
        <v>44.2</v>
      </c>
      <c r="AJ1588" s="13">
        <v>43.9</v>
      </c>
      <c r="AK1588" s="13">
        <v>43.8</v>
      </c>
      <c r="AL1588" s="13">
        <v>43.4</v>
      </c>
    </row>
    <row r="1589" spans="1:38" x14ac:dyDescent="0.2">
      <c r="A1589" s="11" t="s">
        <v>320</v>
      </c>
      <c r="B1589" s="12" t="s">
        <v>334</v>
      </c>
      <c r="C1589" s="12" t="s">
        <v>334</v>
      </c>
      <c r="D1589" s="12" t="s">
        <v>334</v>
      </c>
      <c r="E1589" s="12" t="s">
        <v>334</v>
      </c>
      <c r="F1589" s="12" t="s">
        <v>334</v>
      </c>
      <c r="G1589" s="12" t="s">
        <v>334</v>
      </c>
      <c r="H1589" s="12" t="s">
        <v>334</v>
      </c>
      <c r="I1589" s="12" t="s">
        <v>334</v>
      </c>
      <c r="J1589" s="12" t="s">
        <v>334</v>
      </c>
      <c r="K1589" s="13">
        <v>54.2</v>
      </c>
      <c r="L1589" s="13">
        <v>53.8</v>
      </c>
      <c r="M1589" s="13">
        <v>53.4</v>
      </c>
      <c r="N1589" s="13">
        <v>53.7</v>
      </c>
      <c r="O1589" s="13">
        <v>53.4</v>
      </c>
      <c r="P1589" s="13">
        <v>53</v>
      </c>
      <c r="Q1589" s="13">
        <v>51.5</v>
      </c>
      <c r="R1589" s="13">
        <v>49.9</v>
      </c>
      <c r="S1589" s="13">
        <v>50.1</v>
      </c>
      <c r="T1589" s="13">
        <v>49.2</v>
      </c>
      <c r="U1589" s="13">
        <v>50</v>
      </c>
      <c r="V1589" s="13">
        <v>48.3</v>
      </c>
      <c r="W1589" s="13">
        <v>49.3</v>
      </c>
      <c r="X1589" s="13">
        <v>49.3</v>
      </c>
      <c r="Y1589" s="13">
        <v>49.2</v>
      </c>
      <c r="Z1589" s="13">
        <v>49.6</v>
      </c>
      <c r="AA1589" s="13">
        <v>49.3</v>
      </c>
      <c r="AB1589" s="13">
        <v>47.6</v>
      </c>
      <c r="AC1589" s="13">
        <v>47.7</v>
      </c>
      <c r="AD1589" s="13">
        <v>50.8</v>
      </c>
      <c r="AE1589" s="13">
        <v>51.2</v>
      </c>
      <c r="AF1589" s="13">
        <v>50.9</v>
      </c>
      <c r="AG1589" s="13">
        <v>50.9</v>
      </c>
      <c r="AH1589" s="13">
        <v>49.7</v>
      </c>
      <c r="AI1589" s="13">
        <v>48.7</v>
      </c>
      <c r="AJ1589" s="13">
        <v>49.4</v>
      </c>
      <c r="AK1589" s="13">
        <v>48.6</v>
      </c>
      <c r="AL1589" s="13">
        <v>48.3</v>
      </c>
    </row>
    <row r="1590" spans="1:38" x14ac:dyDescent="0.2">
      <c r="A1590" s="11" t="s">
        <v>321</v>
      </c>
      <c r="B1590" s="12" t="s">
        <v>334</v>
      </c>
      <c r="C1590" s="12" t="s">
        <v>334</v>
      </c>
      <c r="D1590" s="12" t="s">
        <v>334</v>
      </c>
      <c r="E1590" s="12" t="s">
        <v>334</v>
      </c>
      <c r="F1590" s="12" t="s">
        <v>334</v>
      </c>
      <c r="G1590" s="12" t="s">
        <v>334</v>
      </c>
      <c r="H1590" s="12" t="s">
        <v>334</v>
      </c>
      <c r="I1590" s="12" t="s">
        <v>334</v>
      </c>
      <c r="J1590" s="12" t="s">
        <v>334</v>
      </c>
      <c r="K1590" s="12" t="s">
        <v>334</v>
      </c>
      <c r="L1590" s="12" t="s">
        <v>334</v>
      </c>
      <c r="M1590" s="12" t="s">
        <v>334</v>
      </c>
      <c r="N1590" s="12" t="s">
        <v>334</v>
      </c>
      <c r="O1590" s="12" t="s">
        <v>334</v>
      </c>
      <c r="P1590" s="13">
        <v>47.5</v>
      </c>
      <c r="Q1590" s="13">
        <v>47.1</v>
      </c>
      <c r="R1590" s="13">
        <v>46.3</v>
      </c>
      <c r="S1590" s="13">
        <v>45.8</v>
      </c>
      <c r="T1590" s="13">
        <v>44.7</v>
      </c>
      <c r="U1590" s="13">
        <v>47</v>
      </c>
      <c r="V1590" s="13">
        <v>46.5</v>
      </c>
      <c r="W1590" s="13">
        <v>45.5</v>
      </c>
      <c r="X1590" s="13">
        <v>45.6</v>
      </c>
      <c r="Y1590" s="13">
        <v>44.1</v>
      </c>
      <c r="Z1590" s="13">
        <v>43.7</v>
      </c>
      <c r="AA1590" s="13">
        <v>43.1</v>
      </c>
      <c r="AB1590" s="13">
        <v>42.6</v>
      </c>
      <c r="AC1590" s="13">
        <v>42.7</v>
      </c>
      <c r="AD1590" s="13">
        <v>42.5</v>
      </c>
      <c r="AE1590" s="13">
        <v>42.4</v>
      </c>
      <c r="AF1590" s="13">
        <v>42.3</v>
      </c>
      <c r="AG1590" s="13">
        <v>42</v>
      </c>
      <c r="AH1590" s="13">
        <v>41.6</v>
      </c>
      <c r="AI1590" s="13">
        <v>41.4</v>
      </c>
      <c r="AJ1590" s="13">
        <v>41</v>
      </c>
      <c r="AK1590" s="13">
        <v>41.1</v>
      </c>
      <c r="AL1590" s="13">
        <v>41.2</v>
      </c>
    </row>
    <row r="1591" spans="1:38" x14ac:dyDescent="0.2">
      <c r="A1591" s="11" t="s">
        <v>322</v>
      </c>
      <c r="B1591" s="12" t="s">
        <v>334</v>
      </c>
      <c r="C1591" s="12" t="s">
        <v>334</v>
      </c>
      <c r="D1591" s="12" t="s">
        <v>334</v>
      </c>
      <c r="E1591" s="12" t="s">
        <v>334</v>
      </c>
      <c r="F1591" s="12" t="s">
        <v>334</v>
      </c>
      <c r="G1591" s="12" t="s">
        <v>334</v>
      </c>
      <c r="H1591" s="12" t="s">
        <v>334</v>
      </c>
      <c r="I1591" s="12" t="s">
        <v>334</v>
      </c>
      <c r="J1591" s="12" t="s">
        <v>334</v>
      </c>
      <c r="K1591" s="12" t="s">
        <v>334</v>
      </c>
      <c r="L1591" s="12" t="s">
        <v>334</v>
      </c>
      <c r="M1591" s="12" t="s">
        <v>334</v>
      </c>
      <c r="N1591" s="12" t="s">
        <v>334</v>
      </c>
      <c r="O1591" s="13">
        <v>46.9</v>
      </c>
      <c r="P1591" s="13">
        <v>48.1</v>
      </c>
      <c r="Q1591" s="13">
        <v>48.1</v>
      </c>
      <c r="R1591" s="13">
        <v>46.8</v>
      </c>
      <c r="S1591" s="13">
        <v>46.5</v>
      </c>
      <c r="T1591" s="13">
        <v>47</v>
      </c>
      <c r="U1591" s="13">
        <v>46.8</v>
      </c>
      <c r="V1591" s="13">
        <v>46.9</v>
      </c>
      <c r="W1591" s="13">
        <v>47.7</v>
      </c>
      <c r="X1591" s="13">
        <v>46.8</v>
      </c>
      <c r="Y1591" s="13">
        <v>46</v>
      </c>
      <c r="Z1591" s="13">
        <v>45.8</v>
      </c>
      <c r="AA1591" s="13">
        <v>46.2</v>
      </c>
      <c r="AB1591" s="13">
        <v>45.5</v>
      </c>
      <c r="AC1591" s="13">
        <v>44.9</v>
      </c>
      <c r="AD1591" s="13">
        <v>44.3</v>
      </c>
      <c r="AE1591" s="13">
        <v>44.1</v>
      </c>
      <c r="AF1591" s="13">
        <v>45.2</v>
      </c>
      <c r="AG1591" s="13">
        <v>44.2</v>
      </c>
      <c r="AH1591" s="13">
        <v>43.9</v>
      </c>
      <c r="AI1591" s="13">
        <v>43.1</v>
      </c>
      <c r="AJ1591" s="13">
        <v>43.9</v>
      </c>
      <c r="AK1591" s="13">
        <v>43.9</v>
      </c>
      <c r="AL1591" s="13">
        <v>43.4</v>
      </c>
    </row>
    <row r="1592" spans="1:38" x14ac:dyDescent="0.2">
      <c r="A1592" s="11" t="s">
        <v>323</v>
      </c>
      <c r="B1592" s="12" t="s">
        <v>334</v>
      </c>
      <c r="C1592" s="12" t="s">
        <v>334</v>
      </c>
      <c r="D1592" s="12" t="s">
        <v>334</v>
      </c>
      <c r="E1592" s="12" t="s">
        <v>334</v>
      </c>
      <c r="F1592" s="12" t="s">
        <v>334</v>
      </c>
      <c r="G1592" s="12" t="s">
        <v>334</v>
      </c>
      <c r="H1592" s="12" t="s">
        <v>334</v>
      </c>
      <c r="I1592" s="12" t="s">
        <v>334</v>
      </c>
      <c r="J1592" s="12" t="s">
        <v>334</v>
      </c>
      <c r="K1592" s="12" t="s">
        <v>334</v>
      </c>
      <c r="L1592" s="12" t="s">
        <v>334</v>
      </c>
      <c r="M1592" s="12" t="s">
        <v>334</v>
      </c>
      <c r="N1592" s="12" t="s">
        <v>334</v>
      </c>
      <c r="O1592" s="12" t="s">
        <v>334</v>
      </c>
      <c r="P1592" s="12" t="s">
        <v>334</v>
      </c>
      <c r="Q1592" s="13">
        <v>45.9</v>
      </c>
      <c r="R1592" s="13">
        <v>43.8</v>
      </c>
      <c r="S1592" s="13">
        <v>44.7</v>
      </c>
      <c r="T1592" s="13">
        <v>47.3</v>
      </c>
      <c r="U1592" s="13">
        <v>45.4</v>
      </c>
      <c r="V1592" s="13">
        <v>44.5</v>
      </c>
      <c r="W1592" s="13">
        <v>45.2</v>
      </c>
      <c r="X1592" s="13">
        <v>45.1</v>
      </c>
      <c r="Y1592" s="13">
        <v>45.1</v>
      </c>
      <c r="Z1592" s="13">
        <v>45</v>
      </c>
      <c r="AA1592" s="13">
        <v>43.7</v>
      </c>
      <c r="AB1592" s="13">
        <v>44</v>
      </c>
      <c r="AC1592" s="13">
        <v>44.4</v>
      </c>
      <c r="AD1592" s="13">
        <v>44.4</v>
      </c>
      <c r="AE1592" s="13">
        <v>44.9</v>
      </c>
      <c r="AF1592" s="13">
        <v>44.8</v>
      </c>
      <c r="AG1592" s="13">
        <v>44.8</v>
      </c>
      <c r="AH1592" s="13">
        <v>44.7</v>
      </c>
      <c r="AI1592" s="13">
        <v>44.5</v>
      </c>
      <c r="AJ1592" s="13">
        <v>44.1</v>
      </c>
      <c r="AK1592" s="13">
        <v>44.8</v>
      </c>
      <c r="AL1592" s="13">
        <v>43.7</v>
      </c>
    </row>
    <row r="1593" spans="1:38" x14ac:dyDescent="0.2">
      <c r="A1593" s="11" t="s">
        <v>324</v>
      </c>
      <c r="B1593" s="12" t="s">
        <v>334</v>
      </c>
      <c r="C1593" s="12" t="s">
        <v>334</v>
      </c>
      <c r="D1593" s="12" t="s">
        <v>334</v>
      </c>
      <c r="E1593" s="12" t="s">
        <v>334</v>
      </c>
      <c r="F1593" s="12" t="s">
        <v>334</v>
      </c>
      <c r="G1593" s="12" t="s">
        <v>334</v>
      </c>
      <c r="H1593" s="12" t="s">
        <v>334</v>
      </c>
      <c r="I1593" s="12" t="s">
        <v>334</v>
      </c>
      <c r="J1593" s="12" t="s">
        <v>334</v>
      </c>
      <c r="K1593" s="12" t="s">
        <v>334</v>
      </c>
      <c r="L1593" s="12" t="s">
        <v>334</v>
      </c>
      <c r="M1593" s="12" t="s">
        <v>334</v>
      </c>
      <c r="N1593" s="12" t="s">
        <v>334</v>
      </c>
      <c r="O1593" s="12" t="s">
        <v>334</v>
      </c>
      <c r="P1593" s="13">
        <v>47.7</v>
      </c>
      <c r="Q1593" s="13">
        <v>48.8</v>
      </c>
      <c r="R1593" s="13">
        <v>47.6</v>
      </c>
      <c r="S1593" s="13">
        <v>47.4</v>
      </c>
      <c r="T1593" s="13">
        <v>46.9</v>
      </c>
      <c r="U1593" s="13">
        <v>46.4</v>
      </c>
      <c r="V1593" s="13">
        <v>46.2</v>
      </c>
      <c r="W1593" s="13">
        <v>46.2</v>
      </c>
      <c r="X1593" s="13">
        <v>45.8</v>
      </c>
      <c r="Y1593" s="13">
        <v>45.6</v>
      </c>
      <c r="Z1593" s="13">
        <v>45.1</v>
      </c>
      <c r="AA1593" s="13">
        <v>45.4</v>
      </c>
      <c r="AB1593" s="13">
        <v>45.3</v>
      </c>
      <c r="AC1593" s="13">
        <v>45.3</v>
      </c>
      <c r="AD1593" s="13">
        <v>43.9</v>
      </c>
      <c r="AE1593" s="13">
        <v>45.2</v>
      </c>
      <c r="AF1593" s="13">
        <v>45.8</v>
      </c>
      <c r="AG1593" s="13">
        <v>45.9</v>
      </c>
      <c r="AH1593" s="13">
        <v>45.8</v>
      </c>
      <c r="AI1593" s="13">
        <v>46.2</v>
      </c>
      <c r="AJ1593" s="13">
        <v>45.7</v>
      </c>
      <c r="AK1593" s="13">
        <v>45.3</v>
      </c>
      <c r="AL1593" s="13">
        <v>45</v>
      </c>
    </row>
    <row r="1594" spans="1:38" x14ac:dyDescent="0.2">
      <c r="A1594" s="11" t="s">
        <v>325</v>
      </c>
      <c r="B1594" s="12" t="s">
        <v>334</v>
      </c>
      <c r="C1594" s="12" t="s">
        <v>334</v>
      </c>
      <c r="D1594" s="12" t="s">
        <v>334</v>
      </c>
      <c r="E1594" s="12" t="s">
        <v>334</v>
      </c>
      <c r="F1594" s="12" t="s">
        <v>334</v>
      </c>
      <c r="G1594" s="12" t="s">
        <v>334</v>
      </c>
      <c r="H1594" s="12" t="s">
        <v>334</v>
      </c>
      <c r="I1594" s="12" t="s">
        <v>334</v>
      </c>
      <c r="J1594" s="12" t="s">
        <v>334</v>
      </c>
      <c r="K1594" s="12" t="s">
        <v>334</v>
      </c>
      <c r="L1594" s="12" t="s">
        <v>334</v>
      </c>
      <c r="M1594" s="12" t="s">
        <v>334</v>
      </c>
      <c r="N1594" s="12" t="s">
        <v>334</v>
      </c>
      <c r="O1594" s="12" t="s">
        <v>334</v>
      </c>
      <c r="P1594" s="13">
        <v>46.1</v>
      </c>
      <c r="Q1594" s="13">
        <v>45.2</v>
      </c>
      <c r="R1594" s="13">
        <v>46.1</v>
      </c>
      <c r="S1594" s="13">
        <v>46.1</v>
      </c>
      <c r="T1594" s="13">
        <v>45.4</v>
      </c>
      <c r="U1594" s="13">
        <v>45.4</v>
      </c>
      <c r="V1594" s="13">
        <v>44.7</v>
      </c>
      <c r="W1594" s="13">
        <v>45</v>
      </c>
      <c r="X1594" s="13">
        <v>45</v>
      </c>
      <c r="Y1594" s="13">
        <v>45</v>
      </c>
      <c r="Z1594" s="13">
        <v>44.8</v>
      </c>
      <c r="AA1594" s="13">
        <v>44.4</v>
      </c>
      <c r="AB1594" s="13">
        <v>44</v>
      </c>
      <c r="AC1594" s="13">
        <v>43.9</v>
      </c>
      <c r="AD1594" s="13">
        <v>43.5</v>
      </c>
      <c r="AE1594" s="13">
        <v>43.5</v>
      </c>
      <c r="AF1594" s="13">
        <v>43.7</v>
      </c>
      <c r="AG1594" s="13">
        <v>43.6</v>
      </c>
      <c r="AH1594" s="13">
        <v>43.5</v>
      </c>
      <c r="AI1594" s="13">
        <v>43</v>
      </c>
      <c r="AJ1594" s="13">
        <v>42.7</v>
      </c>
      <c r="AK1594" s="13">
        <v>42.5</v>
      </c>
      <c r="AL1594" s="13">
        <v>42.2</v>
      </c>
    </row>
    <row r="1595" spans="1:38" x14ac:dyDescent="0.2">
      <c r="A1595" s="11" t="s">
        <v>326</v>
      </c>
      <c r="B1595" s="12" t="s">
        <v>334</v>
      </c>
      <c r="C1595" s="12" t="s">
        <v>334</v>
      </c>
      <c r="D1595" s="12" t="s">
        <v>334</v>
      </c>
      <c r="E1595" s="12" t="s">
        <v>334</v>
      </c>
      <c r="F1595" s="12" t="s">
        <v>334</v>
      </c>
      <c r="G1595" s="12" t="s">
        <v>334</v>
      </c>
      <c r="H1595" s="12" t="s">
        <v>334</v>
      </c>
      <c r="I1595" s="12" t="s">
        <v>334</v>
      </c>
      <c r="J1595" s="12" t="s">
        <v>334</v>
      </c>
      <c r="K1595" s="13">
        <v>50.5</v>
      </c>
      <c r="L1595" s="13">
        <v>50.6</v>
      </c>
      <c r="M1595" s="13">
        <v>50.5</v>
      </c>
      <c r="N1595" s="13">
        <v>50.7</v>
      </c>
      <c r="O1595" s="13">
        <v>50.2</v>
      </c>
      <c r="P1595" s="13">
        <v>50.5</v>
      </c>
      <c r="Q1595" s="13">
        <v>49.8</v>
      </c>
      <c r="R1595" s="13">
        <v>49.1</v>
      </c>
      <c r="S1595" s="13">
        <v>48.7</v>
      </c>
      <c r="T1595" s="13">
        <v>49.1</v>
      </c>
      <c r="U1595" s="13">
        <v>48.3</v>
      </c>
      <c r="V1595" s="13">
        <v>48.3</v>
      </c>
      <c r="W1595" s="13">
        <v>48</v>
      </c>
      <c r="X1595" s="13">
        <v>47.4</v>
      </c>
      <c r="Y1595" s="13">
        <v>47.2</v>
      </c>
      <c r="Z1595" s="13">
        <v>47.4</v>
      </c>
      <c r="AA1595" s="13">
        <v>47.1</v>
      </c>
      <c r="AB1595" s="13">
        <v>46.9</v>
      </c>
      <c r="AC1595" s="13">
        <v>47</v>
      </c>
      <c r="AD1595" s="13">
        <v>48</v>
      </c>
      <c r="AE1595" s="13">
        <v>47.9</v>
      </c>
      <c r="AF1595" s="13">
        <v>47.7</v>
      </c>
      <c r="AG1595" s="13">
        <v>48</v>
      </c>
      <c r="AH1595" s="13">
        <v>47.6</v>
      </c>
      <c r="AI1595" s="13">
        <v>47.4</v>
      </c>
      <c r="AJ1595" s="13">
        <v>47.2</v>
      </c>
      <c r="AK1595" s="13">
        <v>46.5</v>
      </c>
      <c r="AL1595" s="13">
        <v>46.4</v>
      </c>
    </row>
    <row r="1596" spans="1:38" x14ac:dyDescent="0.2">
      <c r="A1596" s="11" t="s">
        <v>327</v>
      </c>
      <c r="B1596" s="12" t="s">
        <v>334</v>
      </c>
      <c r="C1596" s="12" t="s">
        <v>334</v>
      </c>
      <c r="D1596" s="12" t="s">
        <v>334</v>
      </c>
      <c r="E1596" s="12" t="s">
        <v>334</v>
      </c>
      <c r="F1596" s="12" t="s">
        <v>334</v>
      </c>
      <c r="G1596" s="12" t="s">
        <v>334</v>
      </c>
      <c r="H1596" s="12" t="s">
        <v>334</v>
      </c>
      <c r="I1596" s="12" t="s">
        <v>334</v>
      </c>
      <c r="J1596" s="12" t="s">
        <v>334</v>
      </c>
      <c r="K1596" s="12" t="s">
        <v>334</v>
      </c>
      <c r="L1596" s="12" t="s">
        <v>334</v>
      </c>
      <c r="M1596" s="12" t="s">
        <v>334</v>
      </c>
      <c r="N1596" s="13">
        <v>54.5</v>
      </c>
      <c r="O1596" s="13">
        <v>56.3</v>
      </c>
      <c r="P1596" s="13">
        <v>55.2</v>
      </c>
      <c r="Q1596" s="13">
        <v>53.8</v>
      </c>
      <c r="R1596" s="13">
        <v>54</v>
      </c>
      <c r="S1596" s="13">
        <v>56.9</v>
      </c>
      <c r="T1596" s="13">
        <v>55.8</v>
      </c>
      <c r="U1596" s="13">
        <v>53</v>
      </c>
      <c r="V1596" s="13">
        <v>55</v>
      </c>
      <c r="W1596" s="13">
        <v>51.3</v>
      </c>
      <c r="X1596" s="13">
        <v>51.8</v>
      </c>
      <c r="Y1596" s="13">
        <v>50.9</v>
      </c>
      <c r="Z1596" s="13">
        <v>51</v>
      </c>
      <c r="AA1596" s="13">
        <v>50.1</v>
      </c>
      <c r="AB1596" s="13">
        <v>49.8</v>
      </c>
      <c r="AC1596" s="13">
        <v>49.2</v>
      </c>
      <c r="AD1596" s="13">
        <v>49.2</v>
      </c>
      <c r="AE1596" s="13">
        <v>48.2</v>
      </c>
      <c r="AF1596" s="13">
        <v>48.9</v>
      </c>
      <c r="AG1596" s="13">
        <v>50.1</v>
      </c>
      <c r="AH1596" s="13">
        <v>50</v>
      </c>
      <c r="AI1596" s="13">
        <v>48.5</v>
      </c>
      <c r="AJ1596" s="13">
        <v>48.8</v>
      </c>
      <c r="AK1596" s="13">
        <v>48.2</v>
      </c>
      <c r="AL1596" s="13">
        <v>47.6</v>
      </c>
    </row>
    <row r="1597" spans="1:38" x14ac:dyDescent="0.2">
      <c r="A1597" s="11" t="s">
        <v>328</v>
      </c>
      <c r="B1597" s="12" t="s">
        <v>334</v>
      </c>
      <c r="C1597" s="12" t="s">
        <v>334</v>
      </c>
      <c r="D1597" s="12" t="s">
        <v>334</v>
      </c>
      <c r="E1597" s="12" t="s">
        <v>334</v>
      </c>
      <c r="F1597" s="12" t="s">
        <v>334</v>
      </c>
      <c r="G1597" s="12" t="s">
        <v>334</v>
      </c>
      <c r="H1597" s="12" t="s">
        <v>334</v>
      </c>
      <c r="I1597" s="12" t="s">
        <v>334</v>
      </c>
      <c r="J1597" s="12" t="s">
        <v>334</v>
      </c>
      <c r="K1597" s="12" t="s">
        <v>334</v>
      </c>
      <c r="L1597" s="12" t="s">
        <v>334</v>
      </c>
      <c r="M1597" s="12" t="s">
        <v>334</v>
      </c>
      <c r="N1597" s="12" t="s">
        <v>334</v>
      </c>
      <c r="O1597" s="13">
        <v>42.2</v>
      </c>
      <c r="P1597" s="13">
        <v>42.2</v>
      </c>
      <c r="Q1597" s="13">
        <v>41.4</v>
      </c>
      <c r="R1597" s="13">
        <v>41.5</v>
      </c>
      <c r="S1597" s="13">
        <v>40.700000000000003</v>
      </c>
      <c r="T1597" s="13">
        <v>40.299999999999997</v>
      </c>
      <c r="U1597" s="13">
        <v>40.6</v>
      </c>
      <c r="V1597" s="13">
        <v>40.4</v>
      </c>
      <c r="W1597" s="13">
        <v>40.5</v>
      </c>
      <c r="X1597" s="13">
        <v>40.6</v>
      </c>
      <c r="Y1597" s="13">
        <v>40.9</v>
      </c>
      <c r="Z1597" s="13">
        <v>40.700000000000003</v>
      </c>
      <c r="AA1597" s="13">
        <v>40.200000000000003</v>
      </c>
      <c r="AB1597" s="13">
        <v>40.1</v>
      </c>
      <c r="AC1597" s="13">
        <v>40.200000000000003</v>
      </c>
      <c r="AD1597" s="13">
        <v>40</v>
      </c>
      <c r="AE1597" s="13">
        <v>40.4</v>
      </c>
      <c r="AF1597" s="13">
        <v>40.4</v>
      </c>
      <c r="AG1597" s="13">
        <v>40.4</v>
      </c>
      <c r="AH1597" s="13">
        <v>40.5</v>
      </c>
      <c r="AI1597" s="13">
        <v>40.5</v>
      </c>
      <c r="AJ1597" s="13">
        <v>40.5</v>
      </c>
      <c r="AK1597" s="13">
        <v>40.5</v>
      </c>
      <c r="AL1597" s="13">
        <v>40.4</v>
      </c>
    </row>
    <row r="1598" spans="1:38" x14ac:dyDescent="0.2">
      <c r="A1598" s="11" t="s">
        <v>329</v>
      </c>
      <c r="B1598" s="12" t="s">
        <v>334</v>
      </c>
      <c r="C1598" s="12" t="s">
        <v>334</v>
      </c>
      <c r="D1598" s="12" t="s">
        <v>334</v>
      </c>
      <c r="E1598" s="12" t="s">
        <v>334</v>
      </c>
      <c r="F1598" s="12" t="s">
        <v>334</v>
      </c>
      <c r="G1598" s="12" t="s">
        <v>334</v>
      </c>
      <c r="H1598" s="12" t="s">
        <v>334</v>
      </c>
      <c r="I1598" s="12" t="s">
        <v>334</v>
      </c>
      <c r="J1598" s="12" t="s">
        <v>334</v>
      </c>
      <c r="K1598" s="12" t="s">
        <v>334</v>
      </c>
      <c r="L1598" s="12" t="s">
        <v>334</v>
      </c>
      <c r="M1598" s="12" t="s">
        <v>334</v>
      </c>
      <c r="N1598" s="12" t="s">
        <v>334</v>
      </c>
      <c r="O1598" s="13">
        <v>44.7</v>
      </c>
      <c r="P1598" s="13">
        <v>44.8</v>
      </c>
      <c r="Q1598" s="13">
        <v>44.2</v>
      </c>
      <c r="R1598" s="13">
        <v>45.1</v>
      </c>
      <c r="S1598" s="13">
        <v>44.7</v>
      </c>
      <c r="T1598" s="13">
        <v>44.9</v>
      </c>
      <c r="U1598" s="13">
        <v>44.2</v>
      </c>
      <c r="V1598" s="13">
        <v>44</v>
      </c>
      <c r="W1598" s="13">
        <v>44.1</v>
      </c>
      <c r="X1598" s="13">
        <v>43.8</v>
      </c>
      <c r="Y1598" s="13">
        <v>43.9</v>
      </c>
      <c r="Z1598" s="13">
        <v>43.6</v>
      </c>
      <c r="AA1598" s="13">
        <v>43.6</v>
      </c>
      <c r="AB1598" s="13">
        <v>43.2</v>
      </c>
      <c r="AC1598" s="13">
        <v>44</v>
      </c>
      <c r="AD1598" s="13">
        <v>44.7</v>
      </c>
      <c r="AE1598" s="13">
        <v>44.2</v>
      </c>
      <c r="AF1598" s="13">
        <v>44.4</v>
      </c>
      <c r="AG1598" s="13">
        <v>44.2</v>
      </c>
      <c r="AH1598" s="13">
        <v>44.5</v>
      </c>
      <c r="AI1598" s="13">
        <v>44.5</v>
      </c>
      <c r="AJ1598" s="13">
        <v>44.3</v>
      </c>
      <c r="AK1598" s="13">
        <v>44.2</v>
      </c>
      <c r="AL1598" s="13">
        <v>43.9</v>
      </c>
    </row>
    <row r="1599" spans="1:38" x14ac:dyDescent="0.2">
      <c r="A1599" s="11" t="s">
        <v>330</v>
      </c>
      <c r="B1599" s="12" t="s">
        <v>334</v>
      </c>
      <c r="C1599" s="12" t="s">
        <v>334</v>
      </c>
      <c r="D1599" s="12" t="s">
        <v>334</v>
      </c>
      <c r="E1599" s="12" t="s">
        <v>334</v>
      </c>
      <c r="F1599" s="12" t="s">
        <v>334</v>
      </c>
      <c r="G1599" s="12" t="s">
        <v>334</v>
      </c>
      <c r="H1599" s="12" t="s">
        <v>334</v>
      </c>
      <c r="I1599" s="12" t="s">
        <v>334</v>
      </c>
      <c r="J1599" s="12" t="s">
        <v>334</v>
      </c>
      <c r="K1599" s="12" t="s">
        <v>334</v>
      </c>
      <c r="L1599" s="12" t="s">
        <v>334</v>
      </c>
      <c r="M1599" s="12" t="s">
        <v>334</v>
      </c>
      <c r="N1599" s="12" t="s">
        <v>334</v>
      </c>
      <c r="O1599" s="12" t="s">
        <v>334</v>
      </c>
      <c r="P1599" s="12" t="s">
        <v>334</v>
      </c>
      <c r="Q1599" s="12" t="s">
        <v>334</v>
      </c>
      <c r="R1599" s="12" t="s">
        <v>334</v>
      </c>
      <c r="S1599" s="12" t="s">
        <v>334</v>
      </c>
      <c r="T1599" s="12" t="s">
        <v>334</v>
      </c>
      <c r="U1599" s="12" t="s">
        <v>334</v>
      </c>
      <c r="V1599" s="12" t="s">
        <v>334</v>
      </c>
      <c r="W1599" s="12" t="s">
        <v>334</v>
      </c>
      <c r="X1599" s="12" t="s">
        <v>334</v>
      </c>
      <c r="Y1599" s="12" t="s">
        <v>334</v>
      </c>
      <c r="Z1599" s="12" t="s">
        <v>334</v>
      </c>
      <c r="AA1599" s="12" t="s">
        <v>334</v>
      </c>
      <c r="AB1599" s="12" t="s">
        <v>334</v>
      </c>
      <c r="AC1599" s="12" t="s">
        <v>334</v>
      </c>
      <c r="AD1599" s="13">
        <v>43.8</v>
      </c>
      <c r="AE1599" s="13">
        <v>46.1</v>
      </c>
      <c r="AF1599" s="13">
        <v>45.9</v>
      </c>
      <c r="AG1599" s="13">
        <v>46.8</v>
      </c>
      <c r="AH1599" s="13">
        <v>46.8</v>
      </c>
      <c r="AI1599" s="13">
        <v>46.3</v>
      </c>
      <c r="AJ1599" s="13">
        <v>47</v>
      </c>
      <c r="AK1599" s="13">
        <v>46.7</v>
      </c>
      <c r="AL1599" s="13">
        <v>46</v>
      </c>
    </row>
    <row r="1600" spans="1:38" x14ac:dyDescent="0.2">
      <c r="A1600" s="11" t="s">
        <v>331</v>
      </c>
      <c r="B1600" s="12" t="s">
        <v>334</v>
      </c>
      <c r="C1600" s="12" t="s">
        <v>334</v>
      </c>
      <c r="D1600" s="12" t="s">
        <v>334</v>
      </c>
      <c r="E1600" s="12" t="s">
        <v>334</v>
      </c>
      <c r="F1600" s="12" t="s">
        <v>334</v>
      </c>
      <c r="G1600" s="12" t="s">
        <v>334</v>
      </c>
      <c r="H1600" s="12" t="s">
        <v>334</v>
      </c>
      <c r="I1600" s="12" t="s">
        <v>334</v>
      </c>
      <c r="J1600" s="12" t="s">
        <v>334</v>
      </c>
      <c r="K1600" s="12" t="s">
        <v>334</v>
      </c>
      <c r="L1600" s="12" t="s">
        <v>334</v>
      </c>
      <c r="M1600" s="12" t="s">
        <v>334</v>
      </c>
      <c r="N1600" s="12" t="s">
        <v>334</v>
      </c>
      <c r="O1600" s="12" t="s">
        <v>334</v>
      </c>
      <c r="P1600" s="12" t="s">
        <v>334</v>
      </c>
      <c r="Q1600" s="12" t="s">
        <v>334</v>
      </c>
      <c r="R1600" s="12" t="s">
        <v>334</v>
      </c>
      <c r="S1600" s="12" t="s">
        <v>334</v>
      </c>
      <c r="T1600" s="12" t="s">
        <v>334</v>
      </c>
      <c r="U1600" s="12" t="s">
        <v>334</v>
      </c>
      <c r="V1600" s="12" t="s">
        <v>334</v>
      </c>
      <c r="W1600" s="12" t="s">
        <v>334</v>
      </c>
      <c r="X1600" s="12" t="s">
        <v>334</v>
      </c>
      <c r="Y1600" s="13">
        <v>45.6</v>
      </c>
      <c r="Z1600" s="13">
        <v>44.9</v>
      </c>
      <c r="AA1600" s="13">
        <v>45.1</v>
      </c>
      <c r="AB1600" s="13">
        <v>45.4</v>
      </c>
      <c r="AC1600" s="13">
        <v>44</v>
      </c>
      <c r="AD1600" s="13">
        <v>44</v>
      </c>
      <c r="AE1600" s="13">
        <v>43.3</v>
      </c>
      <c r="AF1600" s="13">
        <v>42.9</v>
      </c>
      <c r="AG1600" s="13">
        <v>42.8</v>
      </c>
      <c r="AH1600" s="13">
        <v>41.5</v>
      </c>
      <c r="AI1600" s="13">
        <v>42</v>
      </c>
      <c r="AJ1600" s="13">
        <v>43.3</v>
      </c>
      <c r="AK1600" s="13">
        <v>42.6</v>
      </c>
      <c r="AL1600" s="13">
        <v>42.4</v>
      </c>
    </row>
    <row r="1601" spans="1:38" x14ac:dyDescent="0.2">
      <c r="A1601" s="11" t="s">
        <v>332</v>
      </c>
      <c r="B1601" s="12" t="s">
        <v>334</v>
      </c>
      <c r="C1601" s="12" t="s">
        <v>334</v>
      </c>
      <c r="D1601" s="12" t="s">
        <v>334</v>
      </c>
      <c r="E1601" s="12" t="s">
        <v>334</v>
      </c>
      <c r="F1601" s="12" t="s">
        <v>334</v>
      </c>
      <c r="G1601" s="12" t="s">
        <v>334</v>
      </c>
      <c r="H1601" s="12" t="s">
        <v>334</v>
      </c>
      <c r="I1601" s="12" t="s">
        <v>334</v>
      </c>
      <c r="J1601" s="12" t="s">
        <v>334</v>
      </c>
      <c r="K1601" s="12" t="s">
        <v>334</v>
      </c>
      <c r="L1601" s="12" t="s">
        <v>334</v>
      </c>
      <c r="M1601" s="12" t="s">
        <v>334</v>
      </c>
      <c r="N1601" s="12" t="s">
        <v>334</v>
      </c>
      <c r="O1601" s="12" t="s">
        <v>334</v>
      </c>
      <c r="P1601" s="12" t="s">
        <v>334</v>
      </c>
      <c r="Q1601" s="12" t="s">
        <v>334</v>
      </c>
      <c r="R1601" s="12" t="s">
        <v>334</v>
      </c>
      <c r="S1601" s="12" t="s">
        <v>334</v>
      </c>
      <c r="T1601" s="12" t="s">
        <v>334</v>
      </c>
      <c r="U1601" s="12" t="s">
        <v>334</v>
      </c>
      <c r="V1601" s="12" t="s">
        <v>334</v>
      </c>
      <c r="W1601" s="12" t="s">
        <v>334</v>
      </c>
      <c r="X1601" s="12" t="s">
        <v>334</v>
      </c>
      <c r="Y1601" s="12" t="s">
        <v>334</v>
      </c>
      <c r="Z1601" s="12" t="s">
        <v>334</v>
      </c>
      <c r="AA1601" s="12" t="s">
        <v>334</v>
      </c>
      <c r="AB1601" s="12" t="s">
        <v>334</v>
      </c>
      <c r="AC1601" s="13">
        <v>47.1</v>
      </c>
      <c r="AD1601" s="12" t="s">
        <v>334</v>
      </c>
      <c r="AE1601" s="12" t="s">
        <v>334</v>
      </c>
      <c r="AF1601" s="13">
        <v>47.3</v>
      </c>
      <c r="AG1601" s="13">
        <v>46.3</v>
      </c>
      <c r="AH1601" s="13">
        <v>47.7</v>
      </c>
      <c r="AI1601" s="13">
        <v>46.5</v>
      </c>
      <c r="AJ1601" s="13">
        <v>45.7</v>
      </c>
      <c r="AK1601" s="13">
        <v>44.9</v>
      </c>
      <c r="AL1601" s="13">
        <v>46.2</v>
      </c>
    </row>
    <row r="1602" spans="1:38" x14ac:dyDescent="0.2">
      <c r="A1602" s="11" t="s">
        <v>333</v>
      </c>
      <c r="B1602" s="12" t="s">
        <v>334</v>
      </c>
      <c r="C1602" s="12" t="s">
        <v>334</v>
      </c>
      <c r="D1602" s="12" t="s">
        <v>334</v>
      </c>
      <c r="E1602" s="12" t="s">
        <v>334</v>
      </c>
      <c r="F1602" s="12" t="s">
        <v>334</v>
      </c>
      <c r="G1602" s="12" t="s">
        <v>334</v>
      </c>
      <c r="H1602" s="12" t="s">
        <v>334</v>
      </c>
      <c r="I1602" s="12" t="s">
        <v>334</v>
      </c>
      <c r="J1602" s="12" t="s">
        <v>334</v>
      </c>
      <c r="K1602" s="12" t="s">
        <v>334</v>
      </c>
      <c r="L1602" s="12" t="s">
        <v>334</v>
      </c>
      <c r="M1602" s="12" t="s">
        <v>334</v>
      </c>
      <c r="N1602" s="12" t="s">
        <v>334</v>
      </c>
      <c r="O1602" s="12" t="s">
        <v>334</v>
      </c>
      <c r="P1602" s="12" t="s">
        <v>334</v>
      </c>
      <c r="Q1602" s="12" t="s">
        <v>334</v>
      </c>
      <c r="R1602" s="12" t="s">
        <v>334</v>
      </c>
      <c r="S1602" s="12" t="s">
        <v>334</v>
      </c>
      <c r="T1602" s="12" t="s">
        <v>334</v>
      </c>
      <c r="U1602" s="12" t="s">
        <v>334</v>
      </c>
      <c r="V1602" s="12" t="s">
        <v>334</v>
      </c>
      <c r="W1602" s="12" t="s">
        <v>334</v>
      </c>
      <c r="X1602" s="12" t="s">
        <v>334</v>
      </c>
      <c r="Y1602" s="13">
        <v>62.1</v>
      </c>
      <c r="Z1602" s="13">
        <v>61</v>
      </c>
      <c r="AA1602" s="13">
        <v>60.2</v>
      </c>
      <c r="AB1602" s="13">
        <v>59.6</v>
      </c>
      <c r="AC1602" s="13">
        <v>59.5</v>
      </c>
      <c r="AD1602" s="13">
        <v>57.5</v>
      </c>
      <c r="AE1602" s="13">
        <v>55.8</v>
      </c>
      <c r="AF1602" s="13">
        <v>53.8</v>
      </c>
      <c r="AG1602" s="13">
        <v>53.5</v>
      </c>
      <c r="AH1602" s="13">
        <v>53.5</v>
      </c>
      <c r="AI1602" s="13">
        <v>52.1</v>
      </c>
      <c r="AJ1602" s="13">
        <v>51.5</v>
      </c>
      <c r="AK1602" s="13">
        <v>50.9</v>
      </c>
      <c r="AL1602" s="13">
        <v>50.9</v>
      </c>
    </row>
    <row r="1603" spans="1:38" ht="14.25" x14ac:dyDescent="0.2">
      <c r="A1603" s="9"/>
      <c r="B1603" s="9"/>
      <c r="C1603" s="9"/>
      <c r="D1603" s="9"/>
      <c r="E1603" s="9"/>
      <c r="F1603" s="9"/>
      <c r="G1603" s="9"/>
      <c r="H1603" s="9"/>
      <c r="I1603" s="9"/>
      <c r="J1603" s="9"/>
      <c r="K1603" s="9"/>
      <c r="L1603" s="9"/>
      <c r="M1603" s="9"/>
      <c r="N1603" s="9"/>
      <c r="O1603" s="9"/>
      <c r="P1603" s="9"/>
      <c r="Q1603" s="9"/>
      <c r="R1603" s="9"/>
      <c r="S1603" s="9"/>
      <c r="T1603" s="9"/>
      <c r="U1603" s="9"/>
      <c r="V1603" s="9"/>
      <c r="W1603" s="9"/>
      <c r="X1603" s="9"/>
      <c r="Y1603" s="9"/>
      <c r="Z1603" s="9"/>
      <c r="AA1603" s="9"/>
      <c r="AB1603" s="9"/>
      <c r="AC1603" s="9"/>
      <c r="AD1603" s="9"/>
      <c r="AE1603" s="9"/>
      <c r="AF1603" s="9"/>
      <c r="AG1603" s="9"/>
      <c r="AH1603" s="9"/>
      <c r="AI1603" s="9"/>
      <c r="AJ1603" s="9"/>
      <c r="AK1603" s="9"/>
      <c r="AL1603" s="9"/>
    </row>
    <row r="1604" spans="1:38" ht="14.25" x14ac:dyDescent="0.2">
      <c r="A1604" s="8" t="s">
        <v>335</v>
      </c>
      <c r="B1604" s="9"/>
      <c r="C1604" s="9"/>
      <c r="D1604" s="9"/>
      <c r="E1604" s="9"/>
      <c r="F1604" s="9"/>
      <c r="G1604" s="9"/>
      <c r="H1604" s="9"/>
      <c r="I1604" s="9"/>
      <c r="J1604" s="9"/>
      <c r="K1604" s="9"/>
      <c r="L1604" s="9"/>
      <c r="M1604" s="9"/>
      <c r="N1604" s="9"/>
      <c r="O1604" s="9"/>
      <c r="P1604" s="9"/>
      <c r="Q1604" s="9"/>
      <c r="R1604" s="9"/>
      <c r="S1604" s="9"/>
      <c r="T1604" s="9"/>
      <c r="U1604" s="9"/>
      <c r="V1604" s="9"/>
      <c r="W1604" s="9"/>
      <c r="X1604" s="9"/>
      <c r="Y1604" s="9"/>
      <c r="Z1604" s="9"/>
      <c r="AA1604" s="9"/>
      <c r="AB1604" s="9"/>
      <c r="AC1604" s="9"/>
      <c r="AD1604" s="9"/>
      <c r="AE1604" s="9"/>
      <c r="AF1604" s="9"/>
      <c r="AG1604" s="9"/>
      <c r="AH1604" s="9"/>
      <c r="AI1604" s="9"/>
      <c r="AJ1604" s="9"/>
      <c r="AK1604" s="9"/>
      <c r="AL1604" s="9"/>
    </row>
    <row r="1605" spans="1:38" ht="14.25" x14ac:dyDescent="0.2">
      <c r="A1605" s="8" t="s">
        <v>334</v>
      </c>
      <c r="B1605" s="8" t="s">
        <v>336</v>
      </c>
      <c r="C1605" s="9"/>
      <c r="D1605" s="9"/>
      <c r="E1605" s="9"/>
      <c r="F1605" s="9"/>
      <c r="G1605" s="9"/>
      <c r="H1605" s="9"/>
      <c r="I1605" s="9"/>
      <c r="J1605" s="9"/>
      <c r="K1605" s="9"/>
      <c r="L1605" s="9"/>
      <c r="M1605" s="9"/>
      <c r="N1605" s="9"/>
      <c r="O1605" s="9"/>
      <c r="P1605" s="9"/>
      <c r="Q1605" s="9"/>
      <c r="R1605" s="9"/>
      <c r="S1605" s="9"/>
      <c r="T1605" s="9"/>
      <c r="U1605" s="9"/>
      <c r="V1605" s="9"/>
      <c r="W1605" s="9"/>
      <c r="X1605" s="9"/>
      <c r="Y1605" s="9"/>
      <c r="Z1605" s="9"/>
      <c r="AA1605" s="9"/>
      <c r="AB1605" s="9"/>
      <c r="AC1605" s="9"/>
      <c r="AD1605" s="9"/>
      <c r="AE1605" s="9"/>
      <c r="AF1605" s="9"/>
      <c r="AG1605" s="9"/>
      <c r="AH1605" s="9"/>
      <c r="AI1605" s="9"/>
      <c r="AJ1605" s="9"/>
      <c r="AK1605" s="9"/>
      <c r="AL1605" s="9"/>
    </row>
    <row r="1606" spans="1:38" ht="14.25" x14ac:dyDescent="0.2">
      <c r="A1606" s="9"/>
      <c r="B1606" s="9"/>
      <c r="C1606" s="9"/>
      <c r="D1606" s="9"/>
      <c r="E1606" s="9"/>
      <c r="F1606" s="9"/>
      <c r="G1606" s="9"/>
      <c r="H1606" s="9"/>
      <c r="I1606" s="9"/>
      <c r="J1606" s="9"/>
      <c r="K1606" s="9"/>
      <c r="L1606" s="9"/>
      <c r="M1606" s="9"/>
      <c r="N1606" s="9"/>
      <c r="O1606" s="9"/>
      <c r="P1606" s="9"/>
      <c r="Q1606" s="9"/>
      <c r="R1606" s="9"/>
      <c r="S1606" s="9"/>
      <c r="T1606" s="9"/>
      <c r="U1606" s="9"/>
      <c r="V1606" s="9"/>
      <c r="W1606" s="9"/>
      <c r="X1606" s="9"/>
      <c r="Y1606" s="9"/>
      <c r="Z1606" s="9"/>
      <c r="AA1606" s="9"/>
      <c r="AB1606" s="9"/>
      <c r="AC1606" s="9"/>
      <c r="AD1606" s="9"/>
      <c r="AE1606" s="9"/>
      <c r="AF1606" s="9"/>
      <c r="AG1606" s="9"/>
      <c r="AH1606" s="9"/>
      <c r="AI1606" s="9"/>
      <c r="AJ1606" s="9"/>
      <c r="AK1606" s="9"/>
      <c r="AL1606" s="9"/>
    </row>
    <row r="1607" spans="1:38" ht="14.25" x14ac:dyDescent="0.2">
      <c r="A1607" s="8" t="s">
        <v>249</v>
      </c>
      <c r="B1607" s="8" t="s">
        <v>344</v>
      </c>
      <c r="C1607" s="9"/>
      <c r="D1607" s="9"/>
      <c r="E1607" s="9"/>
      <c r="F1607" s="9"/>
      <c r="G1607" s="9"/>
      <c r="H1607" s="9"/>
      <c r="I1607" s="9"/>
      <c r="J1607" s="9"/>
      <c r="K1607" s="9"/>
      <c r="L1607" s="9"/>
      <c r="M1607" s="9"/>
      <c r="N1607" s="9"/>
      <c r="O1607" s="9"/>
      <c r="P1607" s="9"/>
      <c r="Q1607" s="9"/>
      <c r="R1607" s="9"/>
      <c r="S1607" s="9"/>
      <c r="T1607" s="9"/>
      <c r="U1607" s="9"/>
      <c r="V1607" s="9"/>
      <c r="W1607" s="9"/>
      <c r="X1607" s="9"/>
      <c r="Y1607" s="9"/>
      <c r="Z1607" s="9"/>
      <c r="AA1607" s="9"/>
      <c r="AB1607" s="9"/>
      <c r="AC1607" s="9"/>
      <c r="AD1607" s="9"/>
      <c r="AE1607" s="9"/>
      <c r="AF1607" s="9"/>
      <c r="AG1607" s="9"/>
      <c r="AH1607" s="9"/>
      <c r="AI1607" s="9"/>
      <c r="AJ1607" s="9"/>
      <c r="AK1607" s="9"/>
      <c r="AL1607" s="9"/>
    </row>
    <row r="1608" spans="1:38" ht="14.25" x14ac:dyDescent="0.2">
      <c r="A1608" s="8" t="s">
        <v>251</v>
      </c>
      <c r="B1608" s="8" t="s">
        <v>342</v>
      </c>
      <c r="C1608" s="9"/>
      <c r="D1608" s="9"/>
      <c r="E1608" s="9"/>
      <c r="F1608" s="9"/>
      <c r="G1608" s="9"/>
      <c r="H1608" s="9"/>
      <c r="I1608" s="9"/>
      <c r="J1608" s="9"/>
      <c r="K1608" s="9"/>
      <c r="L1608" s="9"/>
      <c r="M1608" s="9"/>
      <c r="N1608" s="9"/>
      <c r="O1608" s="9"/>
      <c r="P1608" s="9"/>
      <c r="Q1608" s="9"/>
      <c r="R1608" s="9"/>
      <c r="S1608" s="9"/>
      <c r="T1608" s="9"/>
      <c r="U1608" s="9"/>
      <c r="V1608" s="9"/>
      <c r="W1608" s="9"/>
      <c r="X1608" s="9"/>
      <c r="Y1608" s="9"/>
      <c r="Z1608" s="9"/>
      <c r="AA1608" s="9"/>
      <c r="AB1608" s="9"/>
      <c r="AC1608" s="9"/>
      <c r="AD1608" s="9"/>
      <c r="AE1608" s="9"/>
      <c r="AF1608" s="9"/>
      <c r="AG1608" s="9"/>
      <c r="AH1608" s="9"/>
      <c r="AI1608" s="9"/>
      <c r="AJ1608" s="9"/>
      <c r="AK1608" s="9"/>
      <c r="AL1608" s="9"/>
    </row>
    <row r="1609" spans="1:38" ht="14.25" x14ac:dyDescent="0.2">
      <c r="A1609" s="8" t="s">
        <v>252</v>
      </c>
      <c r="B1609" s="8" t="s">
        <v>253</v>
      </c>
      <c r="C1609" s="9"/>
      <c r="D1609" s="9"/>
      <c r="E1609" s="9"/>
      <c r="F1609" s="9"/>
      <c r="G1609" s="9"/>
      <c r="H1609" s="9"/>
      <c r="I1609" s="9"/>
      <c r="J1609" s="9"/>
      <c r="K1609" s="9"/>
      <c r="L1609" s="9"/>
      <c r="M1609" s="9"/>
      <c r="N1609" s="9"/>
      <c r="O1609" s="9"/>
      <c r="P1609" s="9"/>
      <c r="Q1609" s="9"/>
      <c r="R1609" s="9"/>
      <c r="S1609" s="9"/>
      <c r="T1609" s="9"/>
      <c r="U1609" s="9"/>
      <c r="V1609" s="9"/>
      <c r="W1609" s="9"/>
      <c r="X1609" s="9"/>
      <c r="Y1609" s="9"/>
      <c r="Z1609" s="9"/>
      <c r="AA1609" s="9"/>
      <c r="AB1609" s="9"/>
      <c r="AC1609" s="9"/>
      <c r="AD1609" s="9"/>
      <c r="AE1609" s="9"/>
      <c r="AF1609" s="9"/>
      <c r="AG1609" s="9"/>
      <c r="AH1609" s="9"/>
      <c r="AI1609" s="9"/>
      <c r="AJ1609" s="9"/>
      <c r="AK1609" s="9"/>
      <c r="AL1609" s="9"/>
    </row>
    <row r="1610" spans="1:38" ht="14.25" x14ac:dyDescent="0.2">
      <c r="A1610" s="8" t="s">
        <v>254</v>
      </c>
      <c r="B1610" s="8" t="s">
        <v>338</v>
      </c>
      <c r="C1610" s="9"/>
      <c r="D1610" s="9"/>
      <c r="E1610" s="9"/>
      <c r="F1610" s="9"/>
      <c r="G1610" s="9"/>
      <c r="H1610" s="9"/>
      <c r="I1610" s="9"/>
      <c r="J1610" s="9"/>
      <c r="K1610" s="9"/>
      <c r="L1610" s="9"/>
      <c r="M1610" s="9"/>
      <c r="N1610" s="9"/>
      <c r="O1610" s="9"/>
      <c r="P1610" s="9"/>
      <c r="Q1610" s="9"/>
      <c r="R1610" s="9"/>
      <c r="S1610" s="9"/>
      <c r="T1610" s="9"/>
      <c r="U1610" s="9"/>
      <c r="V1610" s="9"/>
      <c r="W1610" s="9"/>
      <c r="X1610" s="9"/>
      <c r="Y1610" s="9"/>
      <c r="Z1610" s="9"/>
      <c r="AA1610" s="9"/>
      <c r="AB1610" s="9"/>
      <c r="AC1610" s="9"/>
      <c r="AD1610" s="9"/>
      <c r="AE1610" s="9"/>
      <c r="AF1610" s="9"/>
      <c r="AG1610" s="9"/>
      <c r="AH1610" s="9"/>
      <c r="AI1610" s="9"/>
      <c r="AJ1610" s="9"/>
      <c r="AK1610" s="9"/>
      <c r="AL1610" s="9"/>
    </row>
    <row r="1611" spans="1:38" ht="14.25" x14ac:dyDescent="0.2">
      <c r="A1611" s="8" t="s">
        <v>255</v>
      </c>
      <c r="B1611" s="8" t="s">
        <v>256</v>
      </c>
      <c r="C1611" s="9"/>
      <c r="D1611" s="9"/>
      <c r="E1611" s="9"/>
      <c r="F1611" s="9"/>
      <c r="G1611" s="9"/>
      <c r="H1611" s="9"/>
      <c r="I1611" s="9"/>
      <c r="J1611" s="9"/>
      <c r="K1611" s="9"/>
      <c r="L1611" s="9"/>
      <c r="M1611" s="9"/>
      <c r="N1611" s="9"/>
      <c r="O1611" s="9"/>
      <c r="P1611" s="9"/>
      <c r="Q1611" s="9"/>
      <c r="R1611" s="9"/>
      <c r="S1611" s="9"/>
      <c r="T1611" s="9"/>
      <c r="U1611" s="9"/>
      <c r="V1611" s="9"/>
      <c r="W1611" s="9"/>
      <c r="X1611" s="9"/>
      <c r="Y1611" s="9"/>
      <c r="Z1611" s="9"/>
      <c r="AA1611" s="9"/>
      <c r="AB1611" s="9"/>
      <c r="AC1611" s="9"/>
      <c r="AD1611" s="9"/>
      <c r="AE1611" s="9"/>
      <c r="AF1611" s="9"/>
      <c r="AG1611" s="9"/>
      <c r="AH1611" s="9"/>
      <c r="AI1611" s="9"/>
      <c r="AJ1611" s="9"/>
      <c r="AK1611" s="9"/>
      <c r="AL1611" s="9"/>
    </row>
    <row r="1612" spans="1:38" ht="14.25" x14ac:dyDescent="0.2">
      <c r="A1612" s="9"/>
      <c r="B1612" s="9"/>
      <c r="C1612" s="9"/>
      <c r="D1612" s="9"/>
      <c r="E1612" s="9"/>
      <c r="F1612" s="9"/>
      <c r="G1612" s="9"/>
      <c r="H1612" s="9"/>
      <c r="I1612" s="9"/>
      <c r="J1612" s="9"/>
      <c r="K1612" s="9"/>
      <c r="L1612" s="9"/>
      <c r="M1612" s="9"/>
      <c r="N1612" s="9"/>
      <c r="O1612" s="9"/>
      <c r="P1612" s="9"/>
      <c r="Q1612" s="9"/>
      <c r="R1612" s="9"/>
      <c r="S1612" s="9"/>
      <c r="T1612" s="9"/>
      <c r="U1612" s="9"/>
      <c r="V1612" s="9"/>
      <c r="W1612" s="9"/>
      <c r="X1612" s="9"/>
      <c r="Y1612" s="9"/>
      <c r="Z1612" s="9"/>
      <c r="AA1612" s="9"/>
      <c r="AB1612" s="9"/>
      <c r="AC1612" s="9"/>
      <c r="AD1612" s="9"/>
      <c r="AE1612" s="9"/>
      <c r="AF1612" s="9"/>
      <c r="AG1612" s="9"/>
      <c r="AH1612" s="9"/>
      <c r="AI1612" s="9"/>
      <c r="AJ1612" s="9"/>
      <c r="AK1612" s="9"/>
      <c r="AL1612" s="9"/>
    </row>
    <row r="1613" spans="1:38" x14ac:dyDescent="0.2">
      <c r="A1613" s="11" t="s">
        <v>257</v>
      </c>
      <c r="B1613" s="11" t="s">
        <v>258</v>
      </c>
      <c r="C1613" s="11" t="s">
        <v>259</v>
      </c>
      <c r="D1613" s="11" t="s">
        <v>260</v>
      </c>
      <c r="E1613" s="11" t="s">
        <v>261</v>
      </c>
      <c r="F1613" s="11" t="s">
        <v>262</v>
      </c>
      <c r="G1613" s="11" t="s">
        <v>263</v>
      </c>
      <c r="H1613" s="11" t="s">
        <v>264</v>
      </c>
      <c r="I1613" s="11" t="s">
        <v>265</v>
      </c>
      <c r="J1613" s="11" t="s">
        <v>266</v>
      </c>
      <c r="K1613" s="11" t="s">
        <v>267</v>
      </c>
      <c r="L1613" s="11" t="s">
        <v>268</v>
      </c>
      <c r="M1613" s="11" t="s">
        <v>269</v>
      </c>
      <c r="N1613" s="11" t="s">
        <v>270</v>
      </c>
      <c r="O1613" s="11" t="s">
        <v>271</v>
      </c>
      <c r="P1613" s="11" t="s">
        <v>272</v>
      </c>
      <c r="Q1613" s="11" t="s">
        <v>273</v>
      </c>
      <c r="R1613" s="11" t="s">
        <v>274</v>
      </c>
      <c r="S1613" s="11" t="s">
        <v>275</v>
      </c>
      <c r="T1613" s="11" t="s">
        <v>276</v>
      </c>
      <c r="U1613" s="11" t="s">
        <v>277</v>
      </c>
      <c r="V1613" s="11" t="s">
        <v>278</v>
      </c>
      <c r="W1613" s="11" t="s">
        <v>279</v>
      </c>
      <c r="X1613" s="11" t="s">
        <v>280</v>
      </c>
      <c r="Y1613" s="11" t="s">
        <v>281</v>
      </c>
      <c r="Z1613" s="11" t="s">
        <v>282</v>
      </c>
      <c r="AA1613" s="11" t="s">
        <v>283</v>
      </c>
      <c r="AB1613" s="11" t="s">
        <v>284</v>
      </c>
      <c r="AC1613" s="11" t="s">
        <v>285</v>
      </c>
      <c r="AD1613" s="11" t="s">
        <v>286</v>
      </c>
      <c r="AE1613" s="11" t="s">
        <v>287</v>
      </c>
      <c r="AF1613" s="11" t="s">
        <v>288</v>
      </c>
      <c r="AG1613" s="11" t="s">
        <v>289</v>
      </c>
      <c r="AH1613" s="11" t="s">
        <v>290</v>
      </c>
      <c r="AI1613" s="11" t="s">
        <v>291</v>
      </c>
      <c r="AJ1613" s="11" t="s">
        <v>292</v>
      </c>
      <c r="AK1613" s="11" t="s">
        <v>293</v>
      </c>
      <c r="AL1613" s="11" t="s">
        <v>294</v>
      </c>
    </row>
    <row r="1614" spans="1:38" x14ac:dyDescent="0.2">
      <c r="A1614" s="11" t="s">
        <v>295</v>
      </c>
      <c r="B1614" s="12" t="s">
        <v>334</v>
      </c>
      <c r="C1614" s="12" t="s">
        <v>334</v>
      </c>
      <c r="D1614" s="12" t="s">
        <v>334</v>
      </c>
      <c r="E1614" s="12" t="s">
        <v>334</v>
      </c>
      <c r="F1614" s="12" t="s">
        <v>334</v>
      </c>
      <c r="G1614" s="12" t="s">
        <v>334</v>
      </c>
      <c r="H1614" s="12" t="s">
        <v>334</v>
      </c>
      <c r="I1614" s="12" t="s">
        <v>334</v>
      </c>
      <c r="J1614" s="12" t="s">
        <v>334</v>
      </c>
      <c r="K1614" s="12" t="s">
        <v>334</v>
      </c>
      <c r="L1614" s="12" t="s">
        <v>334</v>
      </c>
      <c r="M1614" s="12" t="s">
        <v>334</v>
      </c>
      <c r="N1614" s="12" t="s">
        <v>334</v>
      </c>
      <c r="O1614" s="12" t="s">
        <v>334</v>
      </c>
      <c r="P1614" s="12" t="s">
        <v>334</v>
      </c>
      <c r="Q1614" s="12" t="s">
        <v>334</v>
      </c>
      <c r="R1614" s="12" t="s">
        <v>334</v>
      </c>
      <c r="S1614" s="12" t="s">
        <v>334</v>
      </c>
      <c r="T1614" s="12" t="s">
        <v>334</v>
      </c>
      <c r="U1614" s="13">
        <v>41.5</v>
      </c>
      <c r="V1614" s="13">
        <v>41.5</v>
      </c>
      <c r="W1614" s="13">
        <v>41.9</v>
      </c>
      <c r="X1614" s="13">
        <v>42.2</v>
      </c>
      <c r="Y1614" s="13">
        <v>42.2</v>
      </c>
      <c r="Z1614" s="13">
        <v>42.1</v>
      </c>
      <c r="AA1614" s="13">
        <v>42.1</v>
      </c>
      <c r="AB1614" s="13">
        <v>42.2</v>
      </c>
      <c r="AC1614" s="13">
        <v>42.1</v>
      </c>
      <c r="AD1614" s="13">
        <v>42.1</v>
      </c>
      <c r="AE1614" s="13">
        <v>42.2</v>
      </c>
      <c r="AF1614" s="13">
        <v>41.9</v>
      </c>
      <c r="AG1614" s="13">
        <v>41.8</v>
      </c>
      <c r="AH1614" s="13">
        <v>41.7</v>
      </c>
      <c r="AI1614" s="13">
        <v>41.6</v>
      </c>
      <c r="AJ1614" s="13">
        <v>41.5</v>
      </c>
      <c r="AK1614" s="13">
        <v>41.4</v>
      </c>
      <c r="AL1614" s="13">
        <v>41.3</v>
      </c>
    </row>
    <row r="1615" spans="1:38" x14ac:dyDescent="0.2">
      <c r="A1615" s="11" t="s">
        <v>296</v>
      </c>
      <c r="B1615" s="12" t="s">
        <v>334</v>
      </c>
      <c r="C1615" s="12" t="s">
        <v>334</v>
      </c>
      <c r="D1615" s="12" t="s">
        <v>334</v>
      </c>
      <c r="E1615" s="12" t="s">
        <v>334</v>
      </c>
      <c r="F1615" s="12" t="s">
        <v>334</v>
      </c>
      <c r="G1615" s="12" t="s">
        <v>334</v>
      </c>
      <c r="H1615" s="12" t="s">
        <v>334</v>
      </c>
      <c r="I1615" s="12" t="s">
        <v>334</v>
      </c>
      <c r="J1615" s="12" t="s">
        <v>334</v>
      </c>
      <c r="K1615" s="12" t="s">
        <v>334</v>
      </c>
      <c r="L1615" s="12" t="s">
        <v>334</v>
      </c>
      <c r="M1615" s="12" t="s">
        <v>334</v>
      </c>
      <c r="N1615" s="12" t="s">
        <v>334</v>
      </c>
      <c r="O1615" s="12" t="s">
        <v>334</v>
      </c>
      <c r="P1615" s="12" t="s">
        <v>334</v>
      </c>
      <c r="Q1615" s="12" t="s">
        <v>334</v>
      </c>
      <c r="R1615" s="12" t="s">
        <v>334</v>
      </c>
      <c r="S1615" s="12" t="s">
        <v>334</v>
      </c>
      <c r="T1615" s="12" t="s">
        <v>334</v>
      </c>
      <c r="U1615" s="13">
        <v>42.1</v>
      </c>
      <c r="V1615" s="13">
        <v>42.1</v>
      </c>
      <c r="W1615" s="13">
        <v>42.3</v>
      </c>
      <c r="X1615" s="13">
        <v>42.6</v>
      </c>
      <c r="Y1615" s="13">
        <v>42.5</v>
      </c>
      <c r="Z1615" s="13">
        <v>42.4</v>
      </c>
      <c r="AA1615" s="13">
        <v>42.4</v>
      </c>
      <c r="AB1615" s="13">
        <v>42.5</v>
      </c>
      <c r="AC1615" s="13">
        <v>42.4</v>
      </c>
      <c r="AD1615" s="13">
        <v>42.5</v>
      </c>
      <c r="AE1615" s="13">
        <v>42.6</v>
      </c>
      <c r="AF1615" s="13">
        <v>42.4</v>
      </c>
      <c r="AG1615" s="13">
        <v>42.2</v>
      </c>
      <c r="AH1615" s="13">
        <v>42.2</v>
      </c>
      <c r="AI1615" s="13">
        <v>42</v>
      </c>
      <c r="AJ1615" s="13">
        <v>41.9</v>
      </c>
      <c r="AK1615" s="13">
        <v>41.7</v>
      </c>
      <c r="AL1615" s="13">
        <v>41.6</v>
      </c>
    </row>
    <row r="1616" spans="1:38" x14ac:dyDescent="0.2">
      <c r="A1616" s="11" t="s">
        <v>297</v>
      </c>
      <c r="B1616" s="12" t="s">
        <v>334</v>
      </c>
      <c r="C1616" s="12" t="s">
        <v>334</v>
      </c>
      <c r="D1616" s="12" t="s">
        <v>334</v>
      </c>
      <c r="E1616" s="12" t="s">
        <v>334</v>
      </c>
      <c r="F1616" s="12" t="s">
        <v>334</v>
      </c>
      <c r="G1616" s="12" t="s">
        <v>334</v>
      </c>
      <c r="H1616" s="12" t="s">
        <v>334</v>
      </c>
      <c r="I1616" s="12" t="s">
        <v>334</v>
      </c>
      <c r="J1616" s="12" t="s">
        <v>334</v>
      </c>
      <c r="K1616" s="12" t="s">
        <v>334</v>
      </c>
      <c r="L1616" s="12" t="s">
        <v>334</v>
      </c>
      <c r="M1616" s="12" t="s">
        <v>334</v>
      </c>
      <c r="N1616" s="13">
        <v>42.3</v>
      </c>
      <c r="O1616" s="13">
        <v>42.6</v>
      </c>
      <c r="P1616" s="13">
        <v>42.4</v>
      </c>
      <c r="Q1616" s="13">
        <v>42.5</v>
      </c>
      <c r="R1616" s="13">
        <v>42.4</v>
      </c>
      <c r="S1616" s="13">
        <v>42.3</v>
      </c>
      <c r="T1616" s="13">
        <v>42.4</v>
      </c>
      <c r="U1616" s="13">
        <v>42.2</v>
      </c>
      <c r="V1616" s="13">
        <v>42.2</v>
      </c>
      <c r="W1616" s="13">
        <v>42.5</v>
      </c>
      <c r="X1616" s="13">
        <v>42.8</v>
      </c>
      <c r="Y1616" s="13">
        <v>42.7</v>
      </c>
      <c r="Z1616" s="13">
        <v>42.6</v>
      </c>
      <c r="AA1616" s="13">
        <v>42.7</v>
      </c>
      <c r="AB1616" s="13">
        <v>42.7</v>
      </c>
      <c r="AC1616" s="13">
        <v>42.7</v>
      </c>
      <c r="AD1616" s="13">
        <v>42.8</v>
      </c>
      <c r="AE1616" s="13">
        <v>42.9</v>
      </c>
      <c r="AF1616" s="13">
        <v>42.6</v>
      </c>
      <c r="AG1616" s="13">
        <v>42.5</v>
      </c>
      <c r="AH1616" s="13">
        <v>42.4</v>
      </c>
      <c r="AI1616" s="13">
        <v>42.2</v>
      </c>
      <c r="AJ1616" s="13">
        <v>42.1</v>
      </c>
      <c r="AK1616" s="13">
        <v>41.9</v>
      </c>
      <c r="AL1616" s="13">
        <v>41.8</v>
      </c>
    </row>
    <row r="1617" spans="1:38" x14ac:dyDescent="0.2">
      <c r="A1617" s="11" t="s">
        <v>298</v>
      </c>
      <c r="B1617" s="12" t="s">
        <v>334</v>
      </c>
      <c r="C1617" s="12" t="s">
        <v>334</v>
      </c>
      <c r="D1617" s="12" t="s">
        <v>334</v>
      </c>
      <c r="E1617" s="12" t="s">
        <v>334</v>
      </c>
      <c r="F1617" s="12" t="s">
        <v>334</v>
      </c>
      <c r="G1617" s="12" t="s">
        <v>334</v>
      </c>
      <c r="H1617" s="12" t="s">
        <v>334</v>
      </c>
      <c r="I1617" s="12" t="s">
        <v>334</v>
      </c>
      <c r="J1617" s="12" t="s">
        <v>334</v>
      </c>
      <c r="K1617" s="12" t="s">
        <v>334</v>
      </c>
      <c r="L1617" s="12" t="s">
        <v>334</v>
      </c>
      <c r="M1617" s="12" t="s">
        <v>334</v>
      </c>
      <c r="N1617" s="12" t="s">
        <v>334</v>
      </c>
      <c r="O1617" s="12" t="s">
        <v>334</v>
      </c>
      <c r="P1617" s="12" t="s">
        <v>334</v>
      </c>
      <c r="Q1617" s="12" t="s">
        <v>334</v>
      </c>
      <c r="R1617" s="12" t="s">
        <v>334</v>
      </c>
      <c r="S1617" s="13">
        <v>41.4</v>
      </c>
      <c r="T1617" s="13">
        <v>41.7</v>
      </c>
      <c r="U1617" s="13">
        <v>41.5</v>
      </c>
      <c r="V1617" s="13">
        <v>41.5</v>
      </c>
      <c r="W1617" s="13">
        <v>42</v>
      </c>
      <c r="X1617" s="13">
        <v>42.4</v>
      </c>
      <c r="Y1617" s="13">
        <v>42.4</v>
      </c>
      <c r="Z1617" s="13">
        <v>42.3</v>
      </c>
      <c r="AA1617" s="13">
        <v>42.4</v>
      </c>
      <c r="AB1617" s="13">
        <v>42.5</v>
      </c>
      <c r="AC1617" s="13">
        <v>42.4</v>
      </c>
      <c r="AD1617" s="13">
        <v>42.5</v>
      </c>
      <c r="AE1617" s="13">
        <v>42.6</v>
      </c>
      <c r="AF1617" s="13">
        <v>42.2</v>
      </c>
      <c r="AG1617" s="13">
        <v>42</v>
      </c>
      <c r="AH1617" s="13">
        <v>42</v>
      </c>
      <c r="AI1617" s="13">
        <v>41.8</v>
      </c>
      <c r="AJ1617" s="13">
        <v>41.7</v>
      </c>
      <c r="AK1617" s="13">
        <v>41.6</v>
      </c>
      <c r="AL1617" s="13">
        <v>41.4</v>
      </c>
    </row>
    <row r="1618" spans="1:38" x14ac:dyDescent="0.2">
      <c r="A1618" s="11" t="s">
        <v>299</v>
      </c>
      <c r="B1618" s="12" t="s">
        <v>334</v>
      </c>
      <c r="C1618" s="12" t="s">
        <v>334</v>
      </c>
      <c r="D1618" s="12" t="s">
        <v>334</v>
      </c>
      <c r="E1618" s="12" t="s">
        <v>334</v>
      </c>
      <c r="F1618" s="12" t="s">
        <v>334</v>
      </c>
      <c r="G1618" s="12" t="s">
        <v>334</v>
      </c>
      <c r="H1618" s="12" t="s">
        <v>334</v>
      </c>
      <c r="I1618" s="12" t="s">
        <v>334</v>
      </c>
      <c r="J1618" s="12" t="s">
        <v>334</v>
      </c>
      <c r="K1618" s="12" t="s">
        <v>334</v>
      </c>
      <c r="L1618" s="13">
        <v>38.6</v>
      </c>
      <c r="M1618" s="13">
        <v>39</v>
      </c>
      <c r="N1618" s="13">
        <v>39.5</v>
      </c>
      <c r="O1618" s="13">
        <v>39.4</v>
      </c>
      <c r="P1618" s="13">
        <v>40</v>
      </c>
      <c r="Q1618" s="13">
        <v>40.9</v>
      </c>
      <c r="R1618" s="13">
        <v>36.200000000000003</v>
      </c>
      <c r="S1618" s="13">
        <v>37</v>
      </c>
      <c r="T1618" s="13">
        <v>42.2</v>
      </c>
      <c r="U1618" s="13">
        <v>40.9</v>
      </c>
      <c r="V1618" s="13">
        <v>41.9</v>
      </c>
      <c r="W1618" s="13">
        <v>40.9</v>
      </c>
      <c r="X1618" s="13">
        <v>41.6</v>
      </c>
      <c r="Y1618" s="13">
        <v>41.2</v>
      </c>
      <c r="Z1618" s="13">
        <v>41.8</v>
      </c>
      <c r="AA1618" s="13">
        <v>41.1</v>
      </c>
      <c r="AB1618" s="13">
        <v>41.5</v>
      </c>
      <c r="AC1618" s="13">
        <v>41.6</v>
      </c>
      <c r="AD1618" s="13">
        <v>42.5</v>
      </c>
      <c r="AE1618" s="13">
        <v>42.6</v>
      </c>
      <c r="AF1618" s="13">
        <v>42.6</v>
      </c>
      <c r="AG1618" s="13">
        <v>42.1</v>
      </c>
      <c r="AH1618" s="13">
        <v>42.3</v>
      </c>
      <c r="AI1618" s="13">
        <v>42.2</v>
      </c>
      <c r="AJ1618" s="13">
        <v>42.5</v>
      </c>
      <c r="AK1618" s="13">
        <v>42.2</v>
      </c>
      <c r="AL1618" s="13">
        <v>42.1</v>
      </c>
    </row>
    <row r="1619" spans="1:38" x14ac:dyDescent="0.2">
      <c r="A1619" s="11" t="s">
        <v>300</v>
      </c>
      <c r="B1619" s="12" t="s">
        <v>334</v>
      </c>
      <c r="C1619" s="12" t="s">
        <v>334</v>
      </c>
      <c r="D1619" s="12" t="s">
        <v>334</v>
      </c>
      <c r="E1619" s="12" t="s">
        <v>334</v>
      </c>
      <c r="F1619" s="12" t="s">
        <v>334</v>
      </c>
      <c r="G1619" s="12" t="s">
        <v>334</v>
      </c>
      <c r="H1619" s="12" t="s">
        <v>334</v>
      </c>
      <c r="I1619" s="12" t="s">
        <v>334</v>
      </c>
      <c r="J1619" s="12" t="s">
        <v>334</v>
      </c>
      <c r="K1619" s="12" t="s">
        <v>334</v>
      </c>
      <c r="L1619" s="12" t="s">
        <v>334</v>
      </c>
      <c r="M1619" s="12" t="s">
        <v>334</v>
      </c>
      <c r="N1619" s="12" t="s">
        <v>334</v>
      </c>
      <c r="O1619" s="12" t="s">
        <v>334</v>
      </c>
      <c r="P1619" s="12" t="s">
        <v>334</v>
      </c>
      <c r="Q1619" s="12" t="s">
        <v>334</v>
      </c>
      <c r="R1619" s="12" t="s">
        <v>334</v>
      </c>
      <c r="S1619" s="12" t="s">
        <v>334</v>
      </c>
      <c r="T1619" s="13">
        <v>40.9</v>
      </c>
      <c r="U1619" s="13">
        <v>40.6</v>
      </c>
      <c r="V1619" s="13">
        <v>40.1</v>
      </c>
      <c r="W1619" s="13">
        <v>40.5</v>
      </c>
      <c r="X1619" s="13">
        <v>40.4</v>
      </c>
      <c r="Y1619" s="13">
        <v>40.5</v>
      </c>
      <c r="Z1619" s="13">
        <v>40.700000000000003</v>
      </c>
      <c r="AA1619" s="13">
        <v>40.799999999999997</v>
      </c>
      <c r="AB1619" s="13">
        <v>40.6</v>
      </c>
      <c r="AC1619" s="13">
        <v>40.5</v>
      </c>
      <c r="AD1619" s="13">
        <v>40.299999999999997</v>
      </c>
      <c r="AE1619" s="13">
        <v>40.1</v>
      </c>
      <c r="AF1619" s="13">
        <v>40.200000000000003</v>
      </c>
      <c r="AG1619" s="13">
        <v>40.1</v>
      </c>
      <c r="AH1619" s="13">
        <v>40.299999999999997</v>
      </c>
      <c r="AI1619" s="13">
        <v>40.299999999999997</v>
      </c>
      <c r="AJ1619" s="13">
        <v>40.200000000000003</v>
      </c>
      <c r="AK1619" s="13">
        <v>40.1</v>
      </c>
      <c r="AL1619" s="13">
        <v>40.1</v>
      </c>
    </row>
    <row r="1620" spans="1:38" x14ac:dyDescent="0.2">
      <c r="A1620" s="11" t="s">
        <v>301</v>
      </c>
      <c r="B1620" s="12" t="s">
        <v>334</v>
      </c>
      <c r="C1620" s="12" t="s">
        <v>334</v>
      </c>
      <c r="D1620" s="12" t="s">
        <v>334</v>
      </c>
      <c r="E1620" s="12" t="s">
        <v>334</v>
      </c>
      <c r="F1620" s="12" t="s">
        <v>334</v>
      </c>
      <c r="G1620" s="12" t="s">
        <v>334</v>
      </c>
      <c r="H1620" s="12" t="s">
        <v>334</v>
      </c>
      <c r="I1620" s="12" t="s">
        <v>334</v>
      </c>
      <c r="J1620" s="12" t="s">
        <v>334</v>
      </c>
      <c r="K1620" s="12" t="s">
        <v>334</v>
      </c>
      <c r="L1620" s="12" t="s">
        <v>334</v>
      </c>
      <c r="M1620" s="12" t="s">
        <v>334</v>
      </c>
      <c r="N1620" s="12" t="s">
        <v>334</v>
      </c>
      <c r="O1620" s="12" t="s">
        <v>334</v>
      </c>
      <c r="P1620" s="13">
        <v>47.1</v>
      </c>
      <c r="Q1620" s="13">
        <v>47.6</v>
      </c>
      <c r="R1620" s="13">
        <v>47.8</v>
      </c>
      <c r="S1620" s="13">
        <v>47.6</v>
      </c>
      <c r="T1620" s="13">
        <v>44.7</v>
      </c>
      <c r="U1620" s="13">
        <v>45.2</v>
      </c>
      <c r="V1620" s="13">
        <v>45.5</v>
      </c>
      <c r="W1620" s="13">
        <v>45.5</v>
      </c>
      <c r="X1620" s="13">
        <v>44.8</v>
      </c>
      <c r="Y1620" s="13">
        <v>45.4</v>
      </c>
      <c r="Z1620" s="13">
        <v>45.5</v>
      </c>
      <c r="AA1620" s="13">
        <v>45</v>
      </c>
      <c r="AB1620" s="13">
        <v>44.2</v>
      </c>
      <c r="AC1620" s="13">
        <v>44.1</v>
      </c>
      <c r="AD1620" s="13">
        <v>43.5</v>
      </c>
      <c r="AE1620" s="13">
        <v>43.2</v>
      </c>
      <c r="AF1620" s="13">
        <v>43</v>
      </c>
      <c r="AG1620" s="13">
        <v>42.9</v>
      </c>
      <c r="AH1620" s="13">
        <v>43</v>
      </c>
      <c r="AI1620" s="13">
        <v>42.6</v>
      </c>
      <c r="AJ1620" s="13">
        <v>42.4</v>
      </c>
      <c r="AK1620" s="13">
        <v>42.7</v>
      </c>
      <c r="AL1620" s="13">
        <v>42.4</v>
      </c>
    </row>
    <row r="1621" spans="1:38" x14ac:dyDescent="0.2">
      <c r="A1621" s="11" t="s">
        <v>302</v>
      </c>
      <c r="B1621" s="12" t="s">
        <v>334</v>
      </c>
      <c r="C1621" s="12" t="s">
        <v>334</v>
      </c>
      <c r="D1621" s="12" t="s">
        <v>334</v>
      </c>
      <c r="E1621" s="12" t="s">
        <v>334</v>
      </c>
      <c r="F1621" s="12" t="s">
        <v>334</v>
      </c>
      <c r="G1621" s="12" t="s">
        <v>334</v>
      </c>
      <c r="H1621" s="12" t="s">
        <v>334</v>
      </c>
      <c r="I1621" s="12" t="s">
        <v>334</v>
      </c>
      <c r="J1621" s="12" t="s">
        <v>334</v>
      </c>
      <c r="K1621" s="13">
        <v>40.6</v>
      </c>
      <c r="L1621" s="13">
        <v>40.299999999999997</v>
      </c>
      <c r="M1621" s="13">
        <v>41.2</v>
      </c>
      <c r="N1621" s="13">
        <v>40.1</v>
      </c>
      <c r="O1621" s="13">
        <v>40</v>
      </c>
      <c r="P1621" s="13">
        <v>40.6</v>
      </c>
      <c r="Q1621" s="13">
        <v>40.4</v>
      </c>
      <c r="R1621" s="13">
        <v>40.4</v>
      </c>
      <c r="S1621" s="13">
        <v>41.6</v>
      </c>
      <c r="T1621" s="13">
        <v>42.3</v>
      </c>
      <c r="U1621" s="13">
        <v>41.3</v>
      </c>
      <c r="V1621" s="13">
        <v>41.1</v>
      </c>
      <c r="W1621" s="13">
        <v>41.7</v>
      </c>
      <c r="X1621" s="13">
        <v>41.4</v>
      </c>
      <c r="Y1621" s="13">
        <v>41.4</v>
      </c>
      <c r="Z1621" s="13">
        <v>39</v>
      </c>
      <c r="AA1621" s="13">
        <v>39.1</v>
      </c>
      <c r="AB1621" s="13">
        <v>38.799999999999997</v>
      </c>
      <c r="AC1621" s="13">
        <v>38.799999999999997</v>
      </c>
      <c r="AD1621" s="13">
        <v>39.1</v>
      </c>
      <c r="AE1621" s="13">
        <v>39.1</v>
      </c>
      <c r="AF1621" s="13">
        <v>38.9</v>
      </c>
      <c r="AG1621" s="13">
        <v>38.9</v>
      </c>
      <c r="AH1621" s="13">
        <v>39.1</v>
      </c>
      <c r="AI1621" s="13">
        <v>38.700000000000003</v>
      </c>
      <c r="AJ1621" s="13">
        <v>38.6</v>
      </c>
      <c r="AK1621" s="13">
        <v>38.4</v>
      </c>
      <c r="AL1621" s="13">
        <v>38.299999999999997</v>
      </c>
    </row>
    <row r="1622" spans="1:38" x14ac:dyDescent="0.2">
      <c r="A1622" s="11" t="s">
        <v>303</v>
      </c>
      <c r="B1622" s="12" t="s">
        <v>334</v>
      </c>
      <c r="C1622" s="12" t="s">
        <v>334</v>
      </c>
      <c r="D1622" s="12" t="s">
        <v>334</v>
      </c>
      <c r="E1622" s="12" t="s">
        <v>334</v>
      </c>
      <c r="F1622" s="12" t="s">
        <v>334</v>
      </c>
      <c r="G1622" s="12" t="s">
        <v>334</v>
      </c>
      <c r="H1622" s="12" t="s">
        <v>334</v>
      </c>
      <c r="I1622" s="12" t="s">
        <v>334</v>
      </c>
      <c r="J1622" s="12" t="s">
        <v>334</v>
      </c>
      <c r="K1622" s="13">
        <v>43.1</v>
      </c>
      <c r="L1622" s="13">
        <v>43</v>
      </c>
      <c r="M1622" s="13">
        <v>43.2</v>
      </c>
      <c r="N1622" s="13">
        <v>43</v>
      </c>
      <c r="O1622" s="13">
        <v>43.9</v>
      </c>
      <c r="P1622" s="13">
        <v>43.8</v>
      </c>
      <c r="Q1622" s="13">
        <v>43.9</v>
      </c>
      <c r="R1622" s="13">
        <v>44</v>
      </c>
      <c r="S1622" s="13">
        <v>43.8</v>
      </c>
      <c r="T1622" s="13">
        <v>43.9</v>
      </c>
      <c r="U1622" s="13">
        <v>43.7</v>
      </c>
      <c r="V1622" s="13">
        <v>42.9</v>
      </c>
      <c r="W1622" s="13">
        <v>43.3</v>
      </c>
      <c r="X1622" s="13">
        <v>43.6</v>
      </c>
      <c r="Y1622" s="13">
        <v>43.9</v>
      </c>
      <c r="Z1622" s="13">
        <v>43.7</v>
      </c>
      <c r="AA1622" s="13">
        <v>43.8</v>
      </c>
      <c r="AB1622" s="13">
        <v>44</v>
      </c>
      <c r="AC1622" s="13">
        <v>43.9</v>
      </c>
      <c r="AD1622" s="13">
        <v>44</v>
      </c>
      <c r="AE1622" s="13">
        <v>44.1</v>
      </c>
      <c r="AF1622" s="13">
        <v>43.6</v>
      </c>
      <c r="AG1622" s="13">
        <v>43.4</v>
      </c>
      <c r="AH1622" s="13">
        <v>43.2</v>
      </c>
      <c r="AI1622" s="13">
        <v>42.9</v>
      </c>
      <c r="AJ1622" s="13">
        <v>42.7</v>
      </c>
      <c r="AK1622" s="13">
        <v>42.4</v>
      </c>
      <c r="AL1622" s="13">
        <v>42.2</v>
      </c>
    </row>
    <row r="1623" spans="1:38" x14ac:dyDescent="0.2">
      <c r="A1623" s="11" t="s">
        <v>304</v>
      </c>
      <c r="B1623" s="12" t="s">
        <v>334</v>
      </c>
      <c r="C1623" s="12" t="s">
        <v>334</v>
      </c>
      <c r="D1623" s="12" t="s">
        <v>334</v>
      </c>
      <c r="E1623" s="12" t="s">
        <v>334</v>
      </c>
      <c r="F1623" s="12" t="s">
        <v>334</v>
      </c>
      <c r="G1623" s="12" t="s">
        <v>334</v>
      </c>
      <c r="H1623" s="12" t="s">
        <v>334</v>
      </c>
      <c r="I1623" s="12" t="s">
        <v>334</v>
      </c>
      <c r="J1623" s="12" t="s">
        <v>334</v>
      </c>
      <c r="K1623" s="12" t="s">
        <v>334</v>
      </c>
      <c r="L1623" s="12" t="s">
        <v>334</v>
      </c>
      <c r="M1623" s="12" t="s">
        <v>334</v>
      </c>
      <c r="N1623" s="12" t="s">
        <v>334</v>
      </c>
      <c r="O1623" s="12" t="s">
        <v>334</v>
      </c>
      <c r="P1623" s="13">
        <v>41.5</v>
      </c>
      <c r="Q1623" s="13">
        <v>39.5</v>
      </c>
      <c r="R1623" s="13">
        <v>40.4</v>
      </c>
      <c r="S1623" s="13">
        <v>39.700000000000003</v>
      </c>
      <c r="T1623" s="13">
        <v>41.6</v>
      </c>
      <c r="U1623" s="13">
        <v>39.799999999999997</v>
      </c>
      <c r="V1623" s="13">
        <v>38.9</v>
      </c>
      <c r="W1623" s="13">
        <v>42.3</v>
      </c>
      <c r="X1623" s="13">
        <v>41.1</v>
      </c>
      <c r="Y1623" s="13">
        <v>41.4</v>
      </c>
      <c r="Z1623" s="13">
        <v>41.2</v>
      </c>
      <c r="AA1623" s="13">
        <v>40.6</v>
      </c>
      <c r="AB1623" s="13">
        <v>40.6</v>
      </c>
      <c r="AC1623" s="13">
        <v>40.299999999999997</v>
      </c>
      <c r="AD1623" s="13">
        <v>40.6</v>
      </c>
      <c r="AE1623" s="13">
        <v>40.700000000000003</v>
      </c>
      <c r="AF1623" s="13">
        <v>40.5</v>
      </c>
      <c r="AG1623" s="13">
        <v>40.9</v>
      </c>
      <c r="AH1623" s="13">
        <v>40.700000000000003</v>
      </c>
      <c r="AI1623" s="13">
        <v>40.299999999999997</v>
      </c>
      <c r="AJ1623" s="13">
        <v>40.4</v>
      </c>
      <c r="AK1623" s="13">
        <v>40.5</v>
      </c>
      <c r="AL1623" s="13">
        <v>40.700000000000003</v>
      </c>
    </row>
    <row r="1624" spans="1:38" x14ac:dyDescent="0.2">
      <c r="A1624" s="11" t="s">
        <v>305</v>
      </c>
      <c r="B1624" s="12" t="s">
        <v>334</v>
      </c>
      <c r="C1624" s="12" t="s">
        <v>334</v>
      </c>
      <c r="D1624" s="12" t="s">
        <v>334</v>
      </c>
      <c r="E1624" s="12" t="s">
        <v>334</v>
      </c>
      <c r="F1624" s="12" t="s">
        <v>334</v>
      </c>
      <c r="G1624" s="12" t="s">
        <v>334</v>
      </c>
      <c r="H1624" s="12" t="s">
        <v>334</v>
      </c>
      <c r="I1624" s="12" t="s">
        <v>334</v>
      </c>
      <c r="J1624" s="12" t="s">
        <v>334</v>
      </c>
      <c r="K1624" s="13">
        <v>41.8</v>
      </c>
      <c r="L1624" s="13">
        <v>40.700000000000003</v>
      </c>
      <c r="M1624" s="13">
        <v>40.9</v>
      </c>
      <c r="N1624" s="13">
        <v>40.700000000000003</v>
      </c>
      <c r="O1624" s="13">
        <v>41.8</v>
      </c>
      <c r="P1624" s="13">
        <v>41.4</v>
      </c>
      <c r="Q1624" s="13">
        <v>41</v>
      </c>
      <c r="R1624" s="13">
        <v>40.799999999999997</v>
      </c>
      <c r="S1624" s="13">
        <v>40.700000000000003</v>
      </c>
      <c r="T1624" s="13">
        <v>40.9</v>
      </c>
      <c r="U1624" s="13">
        <v>40.5</v>
      </c>
      <c r="V1624" s="13">
        <v>40.5</v>
      </c>
      <c r="W1624" s="13">
        <v>40.6</v>
      </c>
      <c r="X1624" s="13">
        <v>40.799999999999997</v>
      </c>
      <c r="Y1624" s="13">
        <v>40</v>
      </c>
      <c r="Z1624" s="13">
        <v>40.1</v>
      </c>
      <c r="AA1624" s="13">
        <v>40.200000000000003</v>
      </c>
      <c r="AB1624" s="13">
        <v>40.299999999999997</v>
      </c>
      <c r="AC1624" s="13">
        <v>40.5</v>
      </c>
      <c r="AD1624" s="13">
        <v>41.1</v>
      </c>
      <c r="AE1624" s="13">
        <v>41</v>
      </c>
      <c r="AF1624" s="13">
        <v>40.9</v>
      </c>
      <c r="AG1624" s="13">
        <v>41.1</v>
      </c>
      <c r="AH1624" s="13">
        <v>41.4</v>
      </c>
      <c r="AI1624" s="13">
        <v>41.3</v>
      </c>
      <c r="AJ1624" s="13">
        <v>41.5</v>
      </c>
      <c r="AK1624" s="13">
        <v>41.4</v>
      </c>
      <c r="AL1624" s="13">
        <v>41.5</v>
      </c>
    </row>
    <row r="1625" spans="1:38" x14ac:dyDescent="0.2">
      <c r="A1625" s="11" t="s">
        <v>306</v>
      </c>
      <c r="B1625" s="12" t="s">
        <v>334</v>
      </c>
      <c r="C1625" s="12" t="s">
        <v>334</v>
      </c>
      <c r="D1625" s="12" t="s">
        <v>334</v>
      </c>
      <c r="E1625" s="12" t="s">
        <v>334</v>
      </c>
      <c r="F1625" s="12" t="s">
        <v>334</v>
      </c>
      <c r="G1625" s="12" t="s">
        <v>334</v>
      </c>
      <c r="H1625" s="12" t="s">
        <v>334</v>
      </c>
      <c r="I1625" s="12" t="s">
        <v>334</v>
      </c>
      <c r="J1625" s="12" t="s">
        <v>334</v>
      </c>
      <c r="K1625" s="13">
        <v>38.299999999999997</v>
      </c>
      <c r="L1625" s="13">
        <v>38.1</v>
      </c>
      <c r="M1625" s="13">
        <v>38.1</v>
      </c>
      <c r="N1625" s="13">
        <v>37.9</v>
      </c>
      <c r="O1625" s="13">
        <v>37.9</v>
      </c>
      <c r="P1625" s="13">
        <v>37.799999999999997</v>
      </c>
      <c r="Q1625" s="13">
        <v>38.4</v>
      </c>
      <c r="R1625" s="13">
        <v>38.6</v>
      </c>
      <c r="S1625" s="13">
        <v>38.6</v>
      </c>
      <c r="T1625" s="13">
        <v>38.799999999999997</v>
      </c>
      <c r="U1625" s="13">
        <v>39.1</v>
      </c>
      <c r="V1625" s="13">
        <v>39.1</v>
      </c>
      <c r="W1625" s="13">
        <v>38.700000000000003</v>
      </c>
      <c r="X1625" s="13">
        <v>38.799999999999997</v>
      </c>
      <c r="Y1625" s="13">
        <v>38.799999999999997</v>
      </c>
      <c r="Z1625" s="13">
        <v>38.5</v>
      </c>
      <c r="AA1625" s="13">
        <v>38.700000000000003</v>
      </c>
      <c r="AB1625" s="13">
        <v>38.4</v>
      </c>
      <c r="AC1625" s="13">
        <v>38.4</v>
      </c>
      <c r="AD1625" s="13">
        <v>39.299999999999997</v>
      </c>
      <c r="AE1625" s="13">
        <v>39.799999999999997</v>
      </c>
      <c r="AF1625" s="13">
        <v>40</v>
      </c>
      <c r="AG1625" s="13">
        <v>40</v>
      </c>
      <c r="AH1625" s="13">
        <v>40.4</v>
      </c>
      <c r="AI1625" s="13">
        <v>41.1</v>
      </c>
      <c r="AJ1625" s="13">
        <v>40.799999999999997</v>
      </c>
      <c r="AK1625" s="13">
        <v>40.700000000000003</v>
      </c>
      <c r="AL1625" s="13">
        <v>40.4</v>
      </c>
    </row>
    <row r="1626" spans="1:38" x14ac:dyDescent="0.2">
      <c r="A1626" s="11" t="s">
        <v>307</v>
      </c>
      <c r="B1626" s="12" t="s">
        <v>334</v>
      </c>
      <c r="C1626" s="12" t="s">
        <v>334</v>
      </c>
      <c r="D1626" s="12" t="s">
        <v>334</v>
      </c>
      <c r="E1626" s="12" t="s">
        <v>334</v>
      </c>
      <c r="F1626" s="12" t="s">
        <v>334</v>
      </c>
      <c r="G1626" s="12" t="s">
        <v>334</v>
      </c>
      <c r="H1626" s="12" t="s">
        <v>334</v>
      </c>
      <c r="I1626" s="12" t="s">
        <v>334</v>
      </c>
      <c r="J1626" s="12" t="s">
        <v>334</v>
      </c>
      <c r="K1626" s="13">
        <v>39.5</v>
      </c>
      <c r="L1626" s="13">
        <v>39.5</v>
      </c>
      <c r="M1626" s="13">
        <v>39.4</v>
      </c>
      <c r="N1626" s="13">
        <v>39.700000000000003</v>
      </c>
      <c r="O1626" s="13">
        <v>39.9</v>
      </c>
      <c r="P1626" s="13">
        <v>39.9</v>
      </c>
      <c r="Q1626" s="13">
        <v>40</v>
      </c>
      <c r="R1626" s="13">
        <v>40.1</v>
      </c>
      <c r="S1626" s="13">
        <v>40.1</v>
      </c>
      <c r="T1626" s="13">
        <v>40.1</v>
      </c>
      <c r="U1626" s="13">
        <v>39.9</v>
      </c>
      <c r="V1626" s="13">
        <v>39.799999999999997</v>
      </c>
      <c r="W1626" s="13">
        <v>40</v>
      </c>
      <c r="X1626" s="13">
        <v>40.700000000000003</v>
      </c>
      <c r="Y1626" s="13">
        <v>40.799999999999997</v>
      </c>
      <c r="Z1626" s="13">
        <v>40.799999999999997</v>
      </c>
      <c r="AA1626" s="13">
        <v>40.9</v>
      </c>
      <c r="AB1626" s="13">
        <v>40.9</v>
      </c>
      <c r="AC1626" s="13">
        <v>40.700000000000003</v>
      </c>
      <c r="AD1626" s="13">
        <v>40.799999999999997</v>
      </c>
      <c r="AE1626" s="13">
        <v>40.9</v>
      </c>
      <c r="AF1626" s="13">
        <v>41.3</v>
      </c>
      <c r="AG1626" s="13">
        <v>41.1</v>
      </c>
      <c r="AH1626" s="13">
        <v>41.1</v>
      </c>
      <c r="AI1626" s="13">
        <v>40.9</v>
      </c>
      <c r="AJ1626" s="13">
        <v>40.700000000000003</v>
      </c>
      <c r="AK1626" s="13">
        <v>40.6</v>
      </c>
      <c r="AL1626" s="13">
        <v>40.200000000000003</v>
      </c>
    </row>
    <row r="1627" spans="1:38" x14ac:dyDescent="0.2">
      <c r="A1627" s="11" t="s">
        <v>308</v>
      </c>
      <c r="B1627" s="12" t="s">
        <v>334</v>
      </c>
      <c r="C1627" s="12" t="s">
        <v>334</v>
      </c>
      <c r="D1627" s="12" t="s">
        <v>334</v>
      </c>
      <c r="E1627" s="12" t="s">
        <v>334</v>
      </c>
      <c r="F1627" s="12" t="s">
        <v>334</v>
      </c>
      <c r="G1627" s="12" t="s">
        <v>334</v>
      </c>
      <c r="H1627" s="12" t="s">
        <v>334</v>
      </c>
      <c r="I1627" s="12" t="s">
        <v>334</v>
      </c>
      <c r="J1627" s="12" t="s">
        <v>334</v>
      </c>
      <c r="K1627" s="13">
        <v>42.6</v>
      </c>
      <c r="L1627" s="13">
        <v>42.9</v>
      </c>
      <c r="M1627" s="13">
        <v>43.1</v>
      </c>
      <c r="N1627" s="13">
        <v>42.2</v>
      </c>
      <c r="O1627" s="13">
        <v>42.2</v>
      </c>
      <c r="P1627" s="13">
        <v>42.1</v>
      </c>
      <c r="Q1627" s="13">
        <v>41.4</v>
      </c>
      <c r="R1627" s="13">
        <v>41.6</v>
      </c>
      <c r="S1627" s="13">
        <v>41.6</v>
      </c>
      <c r="T1627" s="13">
        <v>41.2</v>
      </c>
      <c r="U1627" s="13">
        <v>41.4</v>
      </c>
      <c r="V1627" s="13">
        <v>43.1</v>
      </c>
      <c r="W1627" s="13">
        <v>43.5</v>
      </c>
      <c r="X1627" s="13">
        <v>44</v>
      </c>
      <c r="Y1627" s="13">
        <v>44</v>
      </c>
      <c r="Z1627" s="13">
        <v>44.2</v>
      </c>
      <c r="AA1627" s="13">
        <v>44</v>
      </c>
      <c r="AB1627" s="13">
        <v>44.6</v>
      </c>
      <c r="AC1627" s="13">
        <v>44.3</v>
      </c>
      <c r="AD1627" s="13">
        <v>44.2</v>
      </c>
      <c r="AE1627" s="13">
        <v>44.4</v>
      </c>
      <c r="AF1627" s="13">
        <v>43.2</v>
      </c>
      <c r="AG1627" s="13">
        <v>42.8</v>
      </c>
      <c r="AH1627" s="13">
        <v>42.6</v>
      </c>
      <c r="AI1627" s="13">
        <v>42.3</v>
      </c>
      <c r="AJ1627" s="13">
        <v>42.3</v>
      </c>
      <c r="AK1627" s="13">
        <v>42.3</v>
      </c>
      <c r="AL1627" s="13">
        <v>42.3</v>
      </c>
    </row>
    <row r="1628" spans="1:38" x14ac:dyDescent="0.2">
      <c r="A1628" s="11" t="s">
        <v>309</v>
      </c>
      <c r="B1628" s="12" t="s">
        <v>334</v>
      </c>
      <c r="C1628" s="12" t="s">
        <v>334</v>
      </c>
      <c r="D1628" s="12" t="s">
        <v>334</v>
      </c>
      <c r="E1628" s="12" t="s">
        <v>334</v>
      </c>
      <c r="F1628" s="12" t="s">
        <v>334</v>
      </c>
      <c r="G1628" s="12" t="s">
        <v>334</v>
      </c>
      <c r="H1628" s="12" t="s">
        <v>334</v>
      </c>
      <c r="I1628" s="12" t="s">
        <v>334</v>
      </c>
      <c r="J1628" s="12" t="s">
        <v>334</v>
      </c>
      <c r="K1628" s="12" t="s">
        <v>334</v>
      </c>
      <c r="L1628" s="12" t="s">
        <v>334</v>
      </c>
      <c r="M1628" s="12" t="s">
        <v>334</v>
      </c>
      <c r="N1628" s="12" t="s">
        <v>334</v>
      </c>
      <c r="O1628" s="12" t="s">
        <v>334</v>
      </c>
      <c r="P1628" s="12" t="s">
        <v>334</v>
      </c>
      <c r="Q1628" s="12" t="s">
        <v>334</v>
      </c>
      <c r="R1628" s="12" t="s">
        <v>334</v>
      </c>
      <c r="S1628" s="12" t="s">
        <v>334</v>
      </c>
      <c r="T1628" s="12" t="s">
        <v>334</v>
      </c>
      <c r="U1628" s="13">
        <v>41.3</v>
      </c>
      <c r="V1628" s="13">
        <v>41.1</v>
      </c>
      <c r="W1628" s="13">
        <v>41.6</v>
      </c>
      <c r="X1628" s="13">
        <v>41.5</v>
      </c>
      <c r="Y1628" s="13">
        <v>41</v>
      </c>
      <c r="Z1628" s="13">
        <v>41.4</v>
      </c>
      <c r="AA1628" s="13">
        <v>41.1</v>
      </c>
      <c r="AB1628" s="13">
        <v>41.2</v>
      </c>
      <c r="AC1628" s="13">
        <v>41.2</v>
      </c>
      <c r="AD1628" s="13">
        <v>40.6</v>
      </c>
      <c r="AE1628" s="13">
        <v>40.9</v>
      </c>
      <c r="AF1628" s="13">
        <v>40.799999999999997</v>
      </c>
      <c r="AG1628" s="13">
        <v>40.6</v>
      </c>
      <c r="AH1628" s="13">
        <v>40.700000000000003</v>
      </c>
      <c r="AI1628" s="13">
        <v>40.4</v>
      </c>
      <c r="AJ1628" s="13">
        <v>40.4</v>
      </c>
      <c r="AK1628" s="13">
        <v>40.5</v>
      </c>
      <c r="AL1628" s="13">
        <v>40.5</v>
      </c>
    </row>
    <row r="1629" spans="1:38" x14ac:dyDescent="0.2">
      <c r="A1629" s="11" t="s">
        <v>310</v>
      </c>
      <c r="B1629" s="12" t="s">
        <v>334</v>
      </c>
      <c r="C1629" s="12" t="s">
        <v>334</v>
      </c>
      <c r="D1629" s="12" t="s">
        <v>334</v>
      </c>
      <c r="E1629" s="12" t="s">
        <v>334</v>
      </c>
      <c r="F1629" s="12" t="s">
        <v>334</v>
      </c>
      <c r="G1629" s="12" t="s">
        <v>334</v>
      </c>
      <c r="H1629" s="12" t="s">
        <v>334</v>
      </c>
      <c r="I1629" s="12" t="s">
        <v>334</v>
      </c>
      <c r="J1629" s="12" t="s">
        <v>334</v>
      </c>
      <c r="K1629" s="13">
        <v>36.200000000000003</v>
      </c>
      <c r="L1629" s="13">
        <v>36.4</v>
      </c>
      <c r="M1629" s="13">
        <v>36.799999999999997</v>
      </c>
      <c r="N1629" s="13">
        <v>36.5</v>
      </c>
      <c r="O1629" s="13">
        <v>36.799999999999997</v>
      </c>
      <c r="P1629" s="13">
        <v>37.5</v>
      </c>
      <c r="Q1629" s="13">
        <v>37.700000000000003</v>
      </c>
      <c r="R1629" s="13">
        <v>38</v>
      </c>
      <c r="S1629" s="13">
        <v>38.4</v>
      </c>
      <c r="T1629" s="13">
        <v>38.9</v>
      </c>
      <c r="U1629" s="13">
        <v>39.1</v>
      </c>
      <c r="V1629" s="13">
        <v>38.6</v>
      </c>
      <c r="W1629" s="13">
        <v>40.1</v>
      </c>
      <c r="X1629" s="13">
        <v>40.200000000000003</v>
      </c>
      <c r="Y1629" s="13">
        <v>40</v>
      </c>
      <c r="Z1629" s="13">
        <v>40.1</v>
      </c>
      <c r="AA1629" s="13">
        <v>40.299999999999997</v>
      </c>
      <c r="AB1629" s="13">
        <v>40.200000000000003</v>
      </c>
      <c r="AC1629" s="13">
        <v>40.1</v>
      </c>
      <c r="AD1629" s="13">
        <v>40</v>
      </c>
      <c r="AE1629" s="13">
        <v>39.9</v>
      </c>
      <c r="AF1629" s="13">
        <v>39.9</v>
      </c>
      <c r="AG1629" s="13">
        <v>39.799999999999997</v>
      </c>
      <c r="AH1629" s="13">
        <v>40.299999999999997</v>
      </c>
      <c r="AI1629" s="13">
        <v>40.1</v>
      </c>
      <c r="AJ1629" s="13">
        <v>40.200000000000003</v>
      </c>
      <c r="AK1629" s="13">
        <v>40.200000000000003</v>
      </c>
      <c r="AL1629" s="13">
        <v>40.200000000000003</v>
      </c>
    </row>
    <row r="1630" spans="1:38" x14ac:dyDescent="0.2">
      <c r="A1630" s="11" t="s">
        <v>311</v>
      </c>
      <c r="B1630" s="12" t="s">
        <v>334</v>
      </c>
      <c r="C1630" s="12" t="s">
        <v>334</v>
      </c>
      <c r="D1630" s="12" t="s">
        <v>334</v>
      </c>
      <c r="E1630" s="12" t="s">
        <v>334</v>
      </c>
      <c r="F1630" s="12" t="s">
        <v>334</v>
      </c>
      <c r="G1630" s="12" t="s">
        <v>334</v>
      </c>
      <c r="H1630" s="12" t="s">
        <v>334</v>
      </c>
      <c r="I1630" s="12" t="s">
        <v>334</v>
      </c>
      <c r="J1630" s="12" t="s">
        <v>334</v>
      </c>
      <c r="K1630" s="12" t="s">
        <v>334</v>
      </c>
      <c r="L1630" s="12" t="s">
        <v>334</v>
      </c>
      <c r="M1630" s="12" t="s">
        <v>334</v>
      </c>
      <c r="N1630" s="12" t="s">
        <v>334</v>
      </c>
      <c r="O1630" s="12" t="s">
        <v>334</v>
      </c>
      <c r="P1630" s="12" t="s">
        <v>334</v>
      </c>
      <c r="Q1630" s="12" t="s">
        <v>334</v>
      </c>
      <c r="R1630" s="13">
        <v>40.6</v>
      </c>
      <c r="S1630" s="13">
        <v>41.2</v>
      </c>
      <c r="T1630" s="13">
        <v>41</v>
      </c>
      <c r="U1630" s="13">
        <v>40.200000000000003</v>
      </c>
      <c r="V1630" s="13">
        <v>40.6</v>
      </c>
      <c r="W1630" s="13">
        <v>40.9</v>
      </c>
      <c r="X1630" s="13">
        <v>41.4</v>
      </c>
      <c r="Y1630" s="13">
        <v>40.6</v>
      </c>
      <c r="Z1630" s="13">
        <v>40.4</v>
      </c>
      <c r="AA1630" s="13">
        <v>40.4</v>
      </c>
      <c r="AB1630" s="13">
        <v>40.200000000000003</v>
      </c>
      <c r="AC1630" s="13">
        <v>41.2</v>
      </c>
      <c r="AD1630" s="13">
        <v>41.6</v>
      </c>
      <c r="AE1630" s="13">
        <v>40.9</v>
      </c>
      <c r="AF1630" s="13">
        <v>40.9</v>
      </c>
      <c r="AG1630" s="13">
        <v>40.9</v>
      </c>
      <c r="AH1630" s="13">
        <v>40.799999999999997</v>
      </c>
      <c r="AI1630" s="13">
        <v>41.1</v>
      </c>
      <c r="AJ1630" s="13">
        <v>40.9</v>
      </c>
      <c r="AK1630" s="13">
        <v>40.700000000000003</v>
      </c>
      <c r="AL1630" s="13">
        <v>40.799999999999997</v>
      </c>
    </row>
    <row r="1631" spans="1:38" x14ac:dyDescent="0.2">
      <c r="A1631" s="11" t="s">
        <v>312</v>
      </c>
      <c r="B1631" s="12" t="s">
        <v>334</v>
      </c>
      <c r="C1631" s="12" t="s">
        <v>334</v>
      </c>
      <c r="D1631" s="12" t="s">
        <v>334</v>
      </c>
      <c r="E1631" s="12" t="s">
        <v>334</v>
      </c>
      <c r="F1631" s="12" t="s">
        <v>334</v>
      </c>
      <c r="G1631" s="12" t="s">
        <v>334</v>
      </c>
      <c r="H1631" s="12" t="s">
        <v>334</v>
      </c>
      <c r="I1631" s="12" t="s">
        <v>334</v>
      </c>
      <c r="J1631" s="12" t="s">
        <v>334</v>
      </c>
      <c r="K1631" s="12" t="s">
        <v>334</v>
      </c>
      <c r="L1631" s="12" t="s">
        <v>334</v>
      </c>
      <c r="M1631" s="12" t="s">
        <v>334</v>
      </c>
      <c r="N1631" s="12" t="s">
        <v>334</v>
      </c>
      <c r="O1631" s="12" t="s">
        <v>334</v>
      </c>
      <c r="P1631" s="12" t="s">
        <v>334</v>
      </c>
      <c r="Q1631" s="13">
        <v>40.5</v>
      </c>
      <c r="R1631" s="13">
        <v>43</v>
      </c>
      <c r="S1631" s="13">
        <v>42.3</v>
      </c>
      <c r="T1631" s="13">
        <v>42</v>
      </c>
      <c r="U1631" s="13">
        <v>42.8</v>
      </c>
      <c r="V1631" s="13">
        <v>42.9</v>
      </c>
      <c r="W1631" s="13">
        <v>42.1</v>
      </c>
      <c r="X1631" s="13">
        <v>41.1</v>
      </c>
      <c r="Y1631" s="13">
        <v>41.1</v>
      </c>
      <c r="Z1631" s="13">
        <v>41</v>
      </c>
      <c r="AA1631" s="13">
        <v>40.700000000000003</v>
      </c>
      <c r="AB1631" s="13">
        <v>40.6</v>
      </c>
      <c r="AC1631" s="13">
        <v>40.200000000000003</v>
      </c>
      <c r="AD1631" s="13">
        <v>39.9</v>
      </c>
      <c r="AE1631" s="13">
        <v>40.1</v>
      </c>
      <c r="AF1631" s="13">
        <v>39.4</v>
      </c>
      <c r="AG1631" s="13">
        <v>39.9</v>
      </c>
      <c r="AH1631" s="13">
        <v>40.1</v>
      </c>
      <c r="AI1631" s="13">
        <v>40.1</v>
      </c>
      <c r="AJ1631" s="13">
        <v>40.1</v>
      </c>
      <c r="AK1631" s="13">
        <v>39.9</v>
      </c>
      <c r="AL1631" s="13">
        <v>40.5</v>
      </c>
    </row>
    <row r="1632" spans="1:38" x14ac:dyDescent="0.2">
      <c r="A1632" s="11" t="s">
        <v>313</v>
      </c>
      <c r="B1632" s="12" t="s">
        <v>334</v>
      </c>
      <c r="C1632" s="12" t="s">
        <v>334</v>
      </c>
      <c r="D1632" s="12" t="s">
        <v>334</v>
      </c>
      <c r="E1632" s="12" t="s">
        <v>334</v>
      </c>
      <c r="F1632" s="12" t="s">
        <v>334</v>
      </c>
      <c r="G1632" s="12" t="s">
        <v>334</v>
      </c>
      <c r="H1632" s="12" t="s">
        <v>334</v>
      </c>
      <c r="I1632" s="12" t="s">
        <v>334</v>
      </c>
      <c r="J1632" s="12" t="s">
        <v>334</v>
      </c>
      <c r="K1632" s="12" t="s">
        <v>334</v>
      </c>
      <c r="L1632" s="12" t="s">
        <v>334</v>
      </c>
      <c r="M1632" s="12" t="s">
        <v>334</v>
      </c>
      <c r="N1632" s="12" t="s">
        <v>334</v>
      </c>
      <c r="O1632" s="12" t="s">
        <v>334</v>
      </c>
      <c r="P1632" s="12" t="s">
        <v>334</v>
      </c>
      <c r="Q1632" s="13">
        <v>39.6</v>
      </c>
      <c r="R1632" s="12" t="s">
        <v>334</v>
      </c>
      <c r="S1632" s="13">
        <v>37.700000000000003</v>
      </c>
      <c r="T1632" s="13">
        <v>39.1</v>
      </c>
      <c r="U1632" s="13">
        <v>38.200000000000003</v>
      </c>
      <c r="V1632" s="13">
        <v>38.9</v>
      </c>
      <c r="W1632" s="13">
        <v>38.4</v>
      </c>
      <c r="X1632" s="13">
        <v>38.6</v>
      </c>
      <c r="Y1632" s="13">
        <v>39.299999999999997</v>
      </c>
      <c r="Z1632" s="13">
        <v>39.799999999999997</v>
      </c>
      <c r="AA1632" s="13">
        <v>39.799999999999997</v>
      </c>
      <c r="AB1632" s="13">
        <v>39.299999999999997</v>
      </c>
      <c r="AC1632" s="13">
        <v>39.1</v>
      </c>
      <c r="AD1632" s="13">
        <v>39</v>
      </c>
      <c r="AE1632" s="13">
        <v>39</v>
      </c>
      <c r="AF1632" s="13">
        <v>39.1</v>
      </c>
      <c r="AG1632" s="13">
        <v>39</v>
      </c>
      <c r="AH1632" s="13">
        <v>39.200000000000003</v>
      </c>
      <c r="AI1632" s="13">
        <v>39.200000000000003</v>
      </c>
      <c r="AJ1632" s="13">
        <v>39.700000000000003</v>
      </c>
      <c r="AK1632" s="13">
        <v>39.6</v>
      </c>
      <c r="AL1632" s="13">
        <v>39.799999999999997</v>
      </c>
    </row>
    <row r="1633" spans="1:38" x14ac:dyDescent="0.2">
      <c r="A1633" s="11" t="s">
        <v>314</v>
      </c>
      <c r="B1633" s="12" t="s">
        <v>334</v>
      </c>
      <c r="C1633" s="12" t="s">
        <v>334</v>
      </c>
      <c r="D1633" s="12" t="s">
        <v>334</v>
      </c>
      <c r="E1633" s="12" t="s">
        <v>334</v>
      </c>
      <c r="F1633" s="12" t="s">
        <v>334</v>
      </c>
      <c r="G1633" s="12" t="s">
        <v>334</v>
      </c>
      <c r="H1633" s="12" t="s">
        <v>334</v>
      </c>
      <c r="I1633" s="12" t="s">
        <v>334</v>
      </c>
      <c r="J1633" s="12" t="s">
        <v>334</v>
      </c>
      <c r="K1633" s="13">
        <v>51.7</v>
      </c>
      <c r="L1633" s="13">
        <v>40.799999999999997</v>
      </c>
      <c r="M1633" s="13">
        <v>40.799999999999997</v>
      </c>
      <c r="N1633" s="13">
        <v>41.4</v>
      </c>
      <c r="O1633" s="13">
        <v>40.6</v>
      </c>
      <c r="P1633" s="13">
        <v>40.200000000000003</v>
      </c>
      <c r="Q1633" s="13">
        <v>40.299999999999997</v>
      </c>
      <c r="R1633" s="13">
        <v>41.4</v>
      </c>
      <c r="S1633" s="13">
        <v>40.6</v>
      </c>
      <c r="T1633" s="13">
        <v>41.1</v>
      </c>
      <c r="U1633" s="13">
        <v>40.200000000000003</v>
      </c>
      <c r="V1633" s="13">
        <v>41</v>
      </c>
      <c r="W1633" s="13">
        <v>40.9</v>
      </c>
      <c r="X1633" s="13">
        <v>41.1</v>
      </c>
      <c r="Y1633" s="13">
        <v>40.5</v>
      </c>
      <c r="Z1633" s="13">
        <v>39.799999999999997</v>
      </c>
      <c r="AA1633" s="13">
        <v>39.799999999999997</v>
      </c>
      <c r="AB1633" s="13">
        <v>41.4</v>
      </c>
      <c r="AC1633" s="13">
        <v>41</v>
      </c>
      <c r="AD1633" s="13">
        <v>40.799999999999997</v>
      </c>
      <c r="AE1633" s="13">
        <v>41.1</v>
      </c>
      <c r="AF1633" s="13">
        <v>41.3</v>
      </c>
      <c r="AG1633" s="13">
        <v>41.6</v>
      </c>
      <c r="AH1633" s="13">
        <v>41.7</v>
      </c>
      <c r="AI1633" s="13">
        <v>41.6</v>
      </c>
      <c r="AJ1633" s="13">
        <v>41.6</v>
      </c>
      <c r="AK1633" s="13">
        <v>41.1</v>
      </c>
      <c r="AL1633" s="13">
        <v>40.799999999999997</v>
      </c>
    </row>
    <row r="1634" spans="1:38" x14ac:dyDescent="0.2">
      <c r="A1634" s="11" t="s">
        <v>315</v>
      </c>
      <c r="B1634" s="12" t="s">
        <v>334</v>
      </c>
      <c r="C1634" s="12" t="s">
        <v>334</v>
      </c>
      <c r="D1634" s="12" t="s">
        <v>334</v>
      </c>
      <c r="E1634" s="12" t="s">
        <v>334</v>
      </c>
      <c r="F1634" s="12" t="s">
        <v>334</v>
      </c>
      <c r="G1634" s="12" t="s">
        <v>334</v>
      </c>
      <c r="H1634" s="12" t="s">
        <v>334</v>
      </c>
      <c r="I1634" s="12" t="s">
        <v>334</v>
      </c>
      <c r="J1634" s="12" t="s">
        <v>334</v>
      </c>
      <c r="K1634" s="12" t="s">
        <v>334</v>
      </c>
      <c r="L1634" s="12" t="s">
        <v>334</v>
      </c>
      <c r="M1634" s="12" t="s">
        <v>334</v>
      </c>
      <c r="N1634" s="12" t="s">
        <v>334</v>
      </c>
      <c r="O1634" s="13">
        <v>42.3</v>
      </c>
      <c r="P1634" s="13">
        <v>41</v>
      </c>
      <c r="Q1634" s="13">
        <v>41.7</v>
      </c>
      <c r="R1634" s="13">
        <v>41.3</v>
      </c>
      <c r="S1634" s="13">
        <v>41.7</v>
      </c>
      <c r="T1634" s="13">
        <v>41.2</v>
      </c>
      <c r="U1634" s="13">
        <v>41.5</v>
      </c>
      <c r="V1634" s="13">
        <v>41.2</v>
      </c>
      <c r="W1634" s="13">
        <v>41.1</v>
      </c>
      <c r="X1634" s="13">
        <v>40.9</v>
      </c>
      <c r="Y1634" s="13">
        <v>41.2</v>
      </c>
      <c r="Z1634" s="13">
        <v>41.1</v>
      </c>
      <c r="AA1634" s="13">
        <v>40.700000000000003</v>
      </c>
      <c r="AB1634" s="13">
        <v>40.5</v>
      </c>
      <c r="AC1634" s="13">
        <v>40.6</v>
      </c>
      <c r="AD1634" s="13">
        <v>40.700000000000003</v>
      </c>
      <c r="AE1634" s="13">
        <v>40.4</v>
      </c>
      <c r="AF1634" s="13">
        <v>40.299999999999997</v>
      </c>
      <c r="AG1634" s="13">
        <v>40.9</v>
      </c>
      <c r="AH1634" s="13">
        <v>40.9</v>
      </c>
      <c r="AI1634" s="13">
        <v>40.299999999999997</v>
      </c>
      <c r="AJ1634" s="13">
        <v>40.5</v>
      </c>
      <c r="AK1634" s="13">
        <v>40.5</v>
      </c>
      <c r="AL1634" s="13">
        <v>40.299999999999997</v>
      </c>
    </row>
    <row r="1635" spans="1:38" x14ac:dyDescent="0.2">
      <c r="A1635" s="11" t="s">
        <v>316</v>
      </c>
      <c r="B1635" s="12" t="s">
        <v>334</v>
      </c>
      <c r="C1635" s="12" t="s">
        <v>334</v>
      </c>
      <c r="D1635" s="12" t="s">
        <v>334</v>
      </c>
      <c r="E1635" s="12" t="s">
        <v>334</v>
      </c>
      <c r="F1635" s="12" t="s">
        <v>334</v>
      </c>
      <c r="G1635" s="12" t="s">
        <v>334</v>
      </c>
      <c r="H1635" s="12" t="s">
        <v>334</v>
      </c>
      <c r="I1635" s="12" t="s">
        <v>334</v>
      </c>
      <c r="J1635" s="12" t="s">
        <v>334</v>
      </c>
      <c r="K1635" s="12" t="s">
        <v>334</v>
      </c>
      <c r="L1635" s="12" t="s">
        <v>334</v>
      </c>
      <c r="M1635" s="12" t="s">
        <v>334</v>
      </c>
      <c r="N1635" s="12" t="s">
        <v>334</v>
      </c>
      <c r="O1635" s="12" t="s">
        <v>334</v>
      </c>
      <c r="P1635" s="12" t="s">
        <v>334</v>
      </c>
      <c r="Q1635" s="12" t="s">
        <v>334</v>
      </c>
      <c r="R1635" s="12" t="s">
        <v>334</v>
      </c>
      <c r="S1635" s="13">
        <v>41.1</v>
      </c>
      <c r="T1635" s="13">
        <v>40.6</v>
      </c>
      <c r="U1635" s="13">
        <v>41.2</v>
      </c>
      <c r="V1635" s="13">
        <v>40.799999999999997</v>
      </c>
      <c r="W1635" s="13">
        <v>41.5</v>
      </c>
      <c r="X1635" s="13">
        <v>41.4</v>
      </c>
      <c r="Y1635" s="13">
        <v>39.799999999999997</v>
      </c>
      <c r="Z1635" s="13">
        <v>40.6</v>
      </c>
      <c r="AA1635" s="13">
        <v>40.5</v>
      </c>
      <c r="AB1635" s="13">
        <v>40.5</v>
      </c>
      <c r="AC1635" s="13">
        <v>41.8</v>
      </c>
      <c r="AD1635" s="13">
        <v>41.5</v>
      </c>
      <c r="AE1635" s="13">
        <v>42</v>
      </c>
      <c r="AF1635" s="13">
        <v>41.1</v>
      </c>
      <c r="AG1635" s="13">
        <v>41.1</v>
      </c>
      <c r="AH1635" s="13">
        <v>41.1</v>
      </c>
      <c r="AI1635" s="13">
        <v>40.700000000000003</v>
      </c>
      <c r="AJ1635" s="13">
        <v>40.700000000000003</v>
      </c>
      <c r="AK1635" s="13">
        <v>41.4</v>
      </c>
      <c r="AL1635" s="13">
        <v>42.2</v>
      </c>
    </row>
    <row r="1636" spans="1:38" x14ac:dyDescent="0.2">
      <c r="A1636" s="11" t="s">
        <v>317</v>
      </c>
      <c r="B1636" s="12" t="s">
        <v>334</v>
      </c>
      <c r="C1636" s="12" t="s">
        <v>334</v>
      </c>
      <c r="D1636" s="12" t="s">
        <v>334</v>
      </c>
      <c r="E1636" s="12" t="s">
        <v>334</v>
      </c>
      <c r="F1636" s="12" t="s">
        <v>334</v>
      </c>
      <c r="G1636" s="12" t="s">
        <v>334</v>
      </c>
      <c r="H1636" s="12" t="s">
        <v>334</v>
      </c>
      <c r="I1636" s="12" t="s">
        <v>334</v>
      </c>
      <c r="J1636" s="12" t="s">
        <v>334</v>
      </c>
      <c r="K1636" s="13">
        <v>41.2</v>
      </c>
      <c r="L1636" s="13">
        <v>41.3</v>
      </c>
      <c r="M1636" s="13">
        <v>41.1</v>
      </c>
      <c r="N1636" s="13">
        <v>41.3</v>
      </c>
      <c r="O1636" s="13">
        <v>41.3</v>
      </c>
      <c r="P1636" s="13">
        <v>41</v>
      </c>
      <c r="Q1636" s="13">
        <v>40.5</v>
      </c>
      <c r="R1636" s="13">
        <v>40.799999999999997</v>
      </c>
      <c r="S1636" s="13">
        <v>40.700000000000003</v>
      </c>
      <c r="T1636" s="13">
        <v>40.799999999999997</v>
      </c>
      <c r="U1636" s="13">
        <v>40.1</v>
      </c>
      <c r="V1636" s="13">
        <v>40</v>
      </c>
      <c r="W1636" s="13">
        <v>40.4</v>
      </c>
      <c r="X1636" s="13">
        <v>40.9</v>
      </c>
      <c r="Y1636" s="13">
        <v>40.9</v>
      </c>
      <c r="Z1636" s="13">
        <v>40.700000000000003</v>
      </c>
      <c r="AA1636" s="13">
        <v>40.9</v>
      </c>
      <c r="AB1636" s="13">
        <v>40.9</v>
      </c>
      <c r="AC1636" s="13">
        <v>40.700000000000003</v>
      </c>
      <c r="AD1636" s="13">
        <v>40.5</v>
      </c>
      <c r="AE1636" s="13">
        <v>40.4</v>
      </c>
      <c r="AF1636" s="13">
        <v>40.200000000000003</v>
      </c>
      <c r="AG1636" s="13">
        <v>40.299999999999997</v>
      </c>
      <c r="AH1636" s="13">
        <v>40.299999999999997</v>
      </c>
      <c r="AI1636" s="13">
        <v>40.299999999999997</v>
      </c>
      <c r="AJ1636" s="13">
        <v>40.299999999999997</v>
      </c>
      <c r="AK1636" s="13">
        <v>40.1</v>
      </c>
      <c r="AL1636" s="13">
        <v>40.1</v>
      </c>
    </row>
    <row r="1637" spans="1:38" x14ac:dyDescent="0.2">
      <c r="A1637" s="11" t="s">
        <v>318</v>
      </c>
      <c r="B1637" s="12" t="s">
        <v>334</v>
      </c>
      <c r="C1637" s="12" t="s">
        <v>334</v>
      </c>
      <c r="D1637" s="12" t="s">
        <v>334</v>
      </c>
      <c r="E1637" s="12" t="s">
        <v>334</v>
      </c>
      <c r="F1637" s="12" t="s">
        <v>334</v>
      </c>
      <c r="G1637" s="12" t="s">
        <v>334</v>
      </c>
      <c r="H1637" s="12" t="s">
        <v>334</v>
      </c>
      <c r="I1637" s="12" t="s">
        <v>334</v>
      </c>
      <c r="J1637" s="12" t="s">
        <v>334</v>
      </c>
      <c r="K1637" s="12" t="s">
        <v>334</v>
      </c>
      <c r="L1637" s="12" t="s">
        <v>334</v>
      </c>
      <c r="M1637" s="12" t="s">
        <v>334</v>
      </c>
      <c r="N1637" s="13">
        <v>42.6</v>
      </c>
      <c r="O1637" s="13">
        <v>43.1</v>
      </c>
      <c r="P1637" s="13">
        <v>42.9</v>
      </c>
      <c r="Q1637" s="13">
        <v>42.8</v>
      </c>
      <c r="R1637" s="13">
        <v>43.1</v>
      </c>
      <c r="S1637" s="13">
        <v>43</v>
      </c>
      <c r="T1637" s="13">
        <v>43.2</v>
      </c>
      <c r="U1637" s="13">
        <v>43.6</v>
      </c>
      <c r="V1637" s="13">
        <v>43.3</v>
      </c>
      <c r="W1637" s="13">
        <v>48.8</v>
      </c>
      <c r="X1637" s="13">
        <v>48</v>
      </c>
      <c r="Y1637" s="13">
        <v>47.5</v>
      </c>
      <c r="Z1637" s="13">
        <v>46.8</v>
      </c>
      <c r="AA1637" s="13">
        <v>46.9</v>
      </c>
      <c r="AB1637" s="13">
        <v>46.6</v>
      </c>
      <c r="AC1637" s="13">
        <v>46.5</v>
      </c>
      <c r="AD1637" s="13">
        <v>46.2</v>
      </c>
      <c r="AE1637" s="13">
        <v>45.9</v>
      </c>
      <c r="AF1637" s="13">
        <v>45.4</v>
      </c>
      <c r="AG1637" s="13">
        <v>45.3</v>
      </c>
      <c r="AH1637" s="13">
        <v>44.6</v>
      </c>
      <c r="AI1637" s="13">
        <v>44.7</v>
      </c>
      <c r="AJ1637" s="13">
        <v>44.4</v>
      </c>
      <c r="AK1637" s="13">
        <v>44.2</v>
      </c>
      <c r="AL1637" s="13">
        <v>43.9</v>
      </c>
    </row>
    <row r="1638" spans="1:38" x14ac:dyDescent="0.2">
      <c r="A1638" s="11" t="s">
        <v>319</v>
      </c>
      <c r="B1638" s="12" t="s">
        <v>334</v>
      </c>
      <c r="C1638" s="12" t="s">
        <v>334</v>
      </c>
      <c r="D1638" s="12" t="s">
        <v>334</v>
      </c>
      <c r="E1638" s="12" t="s">
        <v>334</v>
      </c>
      <c r="F1638" s="12" t="s">
        <v>334</v>
      </c>
      <c r="G1638" s="12" t="s">
        <v>334</v>
      </c>
      <c r="H1638" s="12" t="s">
        <v>334</v>
      </c>
      <c r="I1638" s="12" t="s">
        <v>334</v>
      </c>
      <c r="J1638" s="12" t="s">
        <v>334</v>
      </c>
      <c r="K1638" s="12" t="s">
        <v>334</v>
      </c>
      <c r="L1638" s="12" t="s">
        <v>334</v>
      </c>
      <c r="M1638" s="12" t="s">
        <v>334</v>
      </c>
      <c r="N1638" s="12" t="s">
        <v>334</v>
      </c>
      <c r="O1638" s="12" t="s">
        <v>334</v>
      </c>
      <c r="P1638" s="12" t="s">
        <v>334</v>
      </c>
      <c r="Q1638" s="12" t="s">
        <v>334</v>
      </c>
      <c r="R1638" s="12" t="s">
        <v>334</v>
      </c>
      <c r="S1638" s="12" t="s">
        <v>334</v>
      </c>
      <c r="T1638" s="13">
        <v>40.799999999999997</v>
      </c>
      <c r="U1638" s="13">
        <v>41</v>
      </c>
      <c r="V1638" s="13">
        <v>41.3</v>
      </c>
      <c r="W1638" s="13">
        <v>40.9</v>
      </c>
      <c r="X1638" s="13">
        <v>40.700000000000003</v>
      </c>
      <c r="Y1638" s="13">
        <v>40.5</v>
      </c>
      <c r="Z1638" s="13">
        <v>40.5</v>
      </c>
      <c r="AA1638" s="13">
        <v>40.6</v>
      </c>
      <c r="AB1638" s="13">
        <v>40.700000000000003</v>
      </c>
      <c r="AC1638" s="13">
        <v>40.5</v>
      </c>
      <c r="AD1638" s="13">
        <v>40.6</v>
      </c>
      <c r="AE1638" s="13">
        <v>40.9</v>
      </c>
      <c r="AF1638" s="13">
        <v>41</v>
      </c>
      <c r="AG1638" s="13">
        <v>41.3</v>
      </c>
      <c r="AH1638" s="13">
        <v>41.4</v>
      </c>
      <c r="AI1638" s="13">
        <v>41.4</v>
      </c>
      <c r="AJ1638" s="13">
        <v>41.3</v>
      </c>
      <c r="AK1638" s="13">
        <v>41.3</v>
      </c>
      <c r="AL1638" s="13">
        <v>41.2</v>
      </c>
    </row>
    <row r="1639" spans="1:38" x14ac:dyDescent="0.2">
      <c r="A1639" s="11" t="s">
        <v>320</v>
      </c>
      <c r="B1639" s="12" t="s">
        <v>334</v>
      </c>
      <c r="C1639" s="12" t="s">
        <v>334</v>
      </c>
      <c r="D1639" s="12" t="s">
        <v>334</v>
      </c>
      <c r="E1639" s="12" t="s">
        <v>334</v>
      </c>
      <c r="F1639" s="12" t="s">
        <v>334</v>
      </c>
      <c r="G1639" s="12" t="s">
        <v>334</v>
      </c>
      <c r="H1639" s="12" t="s">
        <v>334</v>
      </c>
      <c r="I1639" s="12" t="s">
        <v>334</v>
      </c>
      <c r="J1639" s="12" t="s">
        <v>334</v>
      </c>
      <c r="K1639" s="13">
        <v>39.6</v>
      </c>
      <c r="L1639" s="13">
        <v>38.299999999999997</v>
      </c>
      <c r="M1639" s="13">
        <v>37.5</v>
      </c>
      <c r="N1639" s="13">
        <v>39.1</v>
      </c>
      <c r="O1639" s="13">
        <v>39.4</v>
      </c>
      <c r="P1639" s="13">
        <v>38.5</v>
      </c>
      <c r="Q1639" s="13">
        <v>39.5</v>
      </c>
      <c r="R1639" s="13">
        <v>39.299999999999997</v>
      </c>
      <c r="S1639" s="13">
        <v>39.299999999999997</v>
      </c>
      <c r="T1639" s="13">
        <v>39.200000000000003</v>
      </c>
      <c r="U1639" s="13">
        <v>38.9</v>
      </c>
      <c r="V1639" s="13">
        <v>39.299999999999997</v>
      </c>
      <c r="W1639" s="13">
        <v>39.6</v>
      </c>
      <c r="X1639" s="13">
        <v>40.200000000000003</v>
      </c>
      <c r="Y1639" s="13">
        <v>40.4</v>
      </c>
      <c r="Z1639" s="13">
        <v>40.1</v>
      </c>
      <c r="AA1639" s="13">
        <v>40.200000000000003</v>
      </c>
      <c r="AB1639" s="13">
        <v>40.200000000000003</v>
      </c>
      <c r="AC1639" s="13">
        <v>40.4</v>
      </c>
      <c r="AD1639" s="13">
        <v>42.7</v>
      </c>
      <c r="AE1639" s="13">
        <v>42.8</v>
      </c>
      <c r="AF1639" s="13">
        <v>43</v>
      </c>
      <c r="AG1639" s="13">
        <v>43</v>
      </c>
      <c r="AH1639" s="13">
        <v>42.4</v>
      </c>
      <c r="AI1639" s="13">
        <v>42.2</v>
      </c>
      <c r="AJ1639" s="13">
        <v>42.2</v>
      </c>
      <c r="AK1639" s="13">
        <v>41.9</v>
      </c>
      <c r="AL1639" s="13">
        <v>41.9</v>
      </c>
    </row>
    <row r="1640" spans="1:38" x14ac:dyDescent="0.2">
      <c r="A1640" s="11" t="s">
        <v>321</v>
      </c>
      <c r="B1640" s="12" t="s">
        <v>334</v>
      </c>
      <c r="C1640" s="12" t="s">
        <v>334</v>
      </c>
      <c r="D1640" s="12" t="s">
        <v>334</v>
      </c>
      <c r="E1640" s="12" t="s">
        <v>334</v>
      </c>
      <c r="F1640" s="12" t="s">
        <v>334</v>
      </c>
      <c r="G1640" s="12" t="s">
        <v>334</v>
      </c>
      <c r="H1640" s="12" t="s">
        <v>334</v>
      </c>
      <c r="I1640" s="12" t="s">
        <v>334</v>
      </c>
      <c r="J1640" s="12" t="s">
        <v>334</v>
      </c>
      <c r="K1640" s="12" t="s">
        <v>334</v>
      </c>
      <c r="L1640" s="12" t="s">
        <v>334</v>
      </c>
      <c r="M1640" s="12" t="s">
        <v>334</v>
      </c>
      <c r="N1640" s="12" t="s">
        <v>334</v>
      </c>
      <c r="O1640" s="12" t="s">
        <v>334</v>
      </c>
      <c r="P1640" s="13">
        <v>40.6</v>
      </c>
      <c r="Q1640" s="13">
        <v>40.700000000000003</v>
      </c>
      <c r="R1640" s="13">
        <v>40.700000000000003</v>
      </c>
      <c r="S1640" s="13">
        <v>40.9</v>
      </c>
      <c r="T1640" s="13">
        <v>40.9</v>
      </c>
      <c r="U1640" s="13">
        <v>41.1</v>
      </c>
      <c r="V1640" s="13">
        <v>41.1</v>
      </c>
      <c r="W1640" s="13">
        <v>41</v>
      </c>
      <c r="X1640" s="13">
        <v>41</v>
      </c>
      <c r="Y1640" s="13">
        <v>40.6</v>
      </c>
      <c r="Z1640" s="13">
        <v>40.5</v>
      </c>
      <c r="AA1640" s="13">
        <v>40.5</v>
      </c>
      <c r="AB1640" s="13">
        <v>40.5</v>
      </c>
      <c r="AC1640" s="13">
        <v>40.5</v>
      </c>
      <c r="AD1640" s="13">
        <v>40.299999999999997</v>
      </c>
      <c r="AE1640" s="13">
        <v>40.4</v>
      </c>
      <c r="AF1640" s="13">
        <v>40.4</v>
      </c>
      <c r="AG1640" s="13">
        <v>40.299999999999997</v>
      </c>
      <c r="AH1640" s="13">
        <v>40.200000000000003</v>
      </c>
      <c r="AI1640" s="13">
        <v>40.200000000000003</v>
      </c>
      <c r="AJ1640" s="13">
        <v>40.1</v>
      </c>
      <c r="AK1640" s="13">
        <v>40.1</v>
      </c>
      <c r="AL1640" s="13">
        <v>40.1</v>
      </c>
    </row>
    <row r="1641" spans="1:38" x14ac:dyDescent="0.2">
      <c r="A1641" s="11" t="s">
        <v>322</v>
      </c>
      <c r="B1641" s="12" t="s">
        <v>334</v>
      </c>
      <c r="C1641" s="12" t="s">
        <v>334</v>
      </c>
      <c r="D1641" s="12" t="s">
        <v>334</v>
      </c>
      <c r="E1641" s="12" t="s">
        <v>334</v>
      </c>
      <c r="F1641" s="12" t="s">
        <v>334</v>
      </c>
      <c r="G1641" s="12" t="s">
        <v>334</v>
      </c>
      <c r="H1641" s="12" t="s">
        <v>334</v>
      </c>
      <c r="I1641" s="12" t="s">
        <v>334</v>
      </c>
      <c r="J1641" s="12" t="s">
        <v>334</v>
      </c>
      <c r="K1641" s="12" t="s">
        <v>334</v>
      </c>
      <c r="L1641" s="12" t="s">
        <v>334</v>
      </c>
      <c r="M1641" s="12" t="s">
        <v>334</v>
      </c>
      <c r="N1641" s="12" t="s">
        <v>334</v>
      </c>
      <c r="O1641" s="13">
        <v>42.8</v>
      </c>
      <c r="P1641" s="13">
        <v>42.7</v>
      </c>
      <c r="Q1641" s="13">
        <v>42.7</v>
      </c>
      <c r="R1641" s="13">
        <v>43</v>
      </c>
      <c r="S1641" s="13">
        <v>41.8</v>
      </c>
      <c r="T1641" s="13">
        <v>42.3</v>
      </c>
      <c r="U1641" s="13">
        <v>43.4</v>
      </c>
      <c r="V1641" s="13">
        <v>42.3</v>
      </c>
      <c r="W1641" s="13">
        <v>43.3</v>
      </c>
      <c r="X1641" s="13">
        <v>43.2</v>
      </c>
      <c r="Y1641" s="13">
        <v>42.5</v>
      </c>
      <c r="Z1641" s="13">
        <v>42.2</v>
      </c>
      <c r="AA1641" s="13">
        <v>42.1</v>
      </c>
      <c r="AB1641" s="13">
        <v>42.5</v>
      </c>
      <c r="AC1641" s="13">
        <v>42.2</v>
      </c>
      <c r="AD1641" s="13">
        <v>41.9</v>
      </c>
      <c r="AE1641" s="13">
        <v>41.9</v>
      </c>
      <c r="AF1641" s="13">
        <v>41.7</v>
      </c>
      <c r="AG1641" s="13">
        <v>41.5</v>
      </c>
      <c r="AH1641" s="13">
        <v>41.6</v>
      </c>
      <c r="AI1641" s="13">
        <v>41.3</v>
      </c>
      <c r="AJ1641" s="13">
        <v>41.5</v>
      </c>
      <c r="AK1641" s="13">
        <v>41.5</v>
      </c>
      <c r="AL1641" s="13">
        <v>41.6</v>
      </c>
    </row>
    <row r="1642" spans="1:38" x14ac:dyDescent="0.2">
      <c r="A1642" s="11" t="s">
        <v>323</v>
      </c>
      <c r="B1642" s="12" t="s">
        <v>334</v>
      </c>
      <c r="C1642" s="12" t="s">
        <v>334</v>
      </c>
      <c r="D1642" s="12" t="s">
        <v>334</v>
      </c>
      <c r="E1642" s="12" t="s">
        <v>334</v>
      </c>
      <c r="F1642" s="12" t="s">
        <v>334</v>
      </c>
      <c r="G1642" s="12" t="s">
        <v>334</v>
      </c>
      <c r="H1642" s="12" t="s">
        <v>334</v>
      </c>
      <c r="I1642" s="12" t="s">
        <v>334</v>
      </c>
      <c r="J1642" s="12" t="s">
        <v>334</v>
      </c>
      <c r="K1642" s="12" t="s">
        <v>334</v>
      </c>
      <c r="L1642" s="12" t="s">
        <v>334</v>
      </c>
      <c r="M1642" s="12" t="s">
        <v>334</v>
      </c>
      <c r="N1642" s="12" t="s">
        <v>334</v>
      </c>
      <c r="O1642" s="12" t="s">
        <v>334</v>
      </c>
      <c r="P1642" s="12" t="s">
        <v>334</v>
      </c>
      <c r="Q1642" s="13">
        <v>42.7</v>
      </c>
      <c r="R1642" s="13">
        <v>42.7</v>
      </c>
      <c r="S1642" s="13">
        <v>42.7</v>
      </c>
      <c r="T1642" s="13">
        <v>43.4</v>
      </c>
      <c r="U1642" s="13">
        <v>42.9</v>
      </c>
      <c r="V1642" s="13">
        <v>41.6</v>
      </c>
      <c r="W1642" s="13">
        <v>42.1</v>
      </c>
      <c r="X1642" s="13">
        <v>41.9</v>
      </c>
      <c r="Y1642" s="13">
        <v>42.1</v>
      </c>
      <c r="Z1642" s="13">
        <v>42.5</v>
      </c>
      <c r="AA1642" s="13">
        <v>42.7</v>
      </c>
      <c r="AB1642" s="13">
        <v>42.7</v>
      </c>
      <c r="AC1642" s="13">
        <v>42.1</v>
      </c>
      <c r="AD1642" s="13">
        <v>42.2</v>
      </c>
      <c r="AE1642" s="13">
        <v>41.9</v>
      </c>
      <c r="AF1642" s="13">
        <v>42</v>
      </c>
      <c r="AG1642" s="13">
        <v>41.8</v>
      </c>
      <c r="AH1642" s="13">
        <v>41.6</v>
      </c>
      <c r="AI1642" s="13">
        <v>41.4</v>
      </c>
      <c r="AJ1642" s="13">
        <v>41.6</v>
      </c>
      <c r="AK1642" s="13">
        <v>41.1</v>
      </c>
      <c r="AL1642" s="13">
        <v>41.4</v>
      </c>
    </row>
    <row r="1643" spans="1:38" x14ac:dyDescent="0.2">
      <c r="A1643" s="11" t="s">
        <v>324</v>
      </c>
      <c r="B1643" s="12" t="s">
        <v>334</v>
      </c>
      <c r="C1643" s="12" t="s">
        <v>334</v>
      </c>
      <c r="D1643" s="12" t="s">
        <v>334</v>
      </c>
      <c r="E1643" s="12" t="s">
        <v>334</v>
      </c>
      <c r="F1643" s="12" t="s">
        <v>334</v>
      </c>
      <c r="G1643" s="12" t="s">
        <v>334</v>
      </c>
      <c r="H1643" s="12" t="s">
        <v>334</v>
      </c>
      <c r="I1643" s="12" t="s">
        <v>334</v>
      </c>
      <c r="J1643" s="12" t="s">
        <v>334</v>
      </c>
      <c r="K1643" s="12" t="s">
        <v>334</v>
      </c>
      <c r="L1643" s="12" t="s">
        <v>334</v>
      </c>
      <c r="M1643" s="12" t="s">
        <v>334</v>
      </c>
      <c r="N1643" s="12" t="s">
        <v>334</v>
      </c>
      <c r="O1643" s="12" t="s">
        <v>334</v>
      </c>
      <c r="P1643" s="13">
        <v>39.9</v>
      </c>
      <c r="Q1643" s="13">
        <v>40.200000000000003</v>
      </c>
      <c r="R1643" s="13">
        <v>39.700000000000003</v>
      </c>
      <c r="S1643" s="13">
        <v>39.9</v>
      </c>
      <c r="T1643" s="13">
        <v>39.5</v>
      </c>
      <c r="U1643" s="13">
        <v>39.5</v>
      </c>
      <c r="V1643" s="13">
        <v>39.4</v>
      </c>
      <c r="W1643" s="13">
        <v>39.5</v>
      </c>
      <c r="X1643" s="13">
        <v>39.5</v>
      </c>
      <c r="Y1643" s="13">
        <v>39.4</v>
      </c>
      <c r="Z1643" s="13">
        <v>39.4</v>
      </c>
      <c r="AA1643" s="13">
        <v>39.6</v>
      </c>
      <c r="AB1643" s="13">
        <v>39.1</v>
      </c>
      <c r="AC1643" s="13">
        <v>39.1</v>
      </c>
      <c r="AD1643" s="13">
        <v>39.6</v>
      </c>
      <c r="AE1643" s="13">
        <v>39.700000000000003</v>
      </c>
      <c r="AF1643" s="13">
        <v>39.799999999999997</v>
      </c>
      <c r="AG1643" s="13">
        <v>39.9</v>
      </c>
      <c r="AH1643" s="13">
        <v>39.9</v>
      </c>
      <c r="AI1643" s="13">
        <v>39.799999999999997</v>
      </c>
      <c r="AJ1643" s="13">
        <v>39.799999999999997</v>
      </c>
      <c r="AK1643" s="13">
        <v>39.700000000000003</v>
      </c>
      <c r="AL1643" s="13">
        <v>39.799999999999997</v>
      </c>
    </row>
    <row r="1644" spans="1:38" x14ac:dyDescent="0.2">
      <c r="A1644" s="11" t="s">
        <v>325</v>
      </c>
      <c r="B1644" s="12" t="s">
        <v>334</v>
      </c>
      <c r="C1644" s="12" t="s">
        <v>334</v>
      </c>
      <c r="D1644" s="12" t="s">
        <v>334</v>
      </c>
      <c r="E1644" s="12" t="s">
        <v>334</v>
      </c>
      <c r="F1644" s="12" t="s">
        <v>334</v>
      </c>
      <c r="G1644" s="12" t="s">
        <v>334</v>
      </c>
      <c r="H1644" s="12" t="s">
        <v>334</v>
      </c>
      <c r="I1644" s="12" t="s">
        <v>334</v>
      </c>
      <c r="J1644" s="12" t="s">
        <v>334</v>
      </c>
      <c r="K1644" s="12" t="s">
        <v>334</v>
      </c>
      <c r="L1644" s="12" t="s">
        <v>334</v>
      </c>
      <c r="M1644" s="12" t="s">
        <v>334</v>
      </c>
      <c r="N1644" s="12" t="s">
        <v>334</v>
      </c>
      <c r="O1644" s="12" t="s">
        <v>334</v>
      </c>
      <c r="P1644" s="13">
        <v>41.7</v>
      </c>
      <c r="Q1644" s="13">
        <v>42.1</v>
      </c>
      <c r="R1644" s="13">
        <v>42.2</v>
      </c>
      <c r="S1644" s="13">
        <v>41.8</v>
      </c>
      <c r="T1644" s="13">
        <v>41.4</v>
      </c>
      <c r="U1644" s="13">
        <v>41.3</v>
      </c>
      <c r="V1644" s="13">
        <v>41.3</v>
      </c>
      <c r="W1644" s="13">
        <v>41.3</v>
      </c>
      <c r="X1644" s="13">
        <v>41.7</v>
      </c>
      <c r="Y1644" s="13">
        <v>41.5</v>
      </c>
      <c r="Z1644" s="13">
        <v>41.4</v>
      </c>
      <c r="AA1644" s="13">
        <v>41.3</v>
      </c>
      <c r="AB1644" s="13">
        <v>41.1</v>
      </c>
      <c r="AC1644" s="13">
        <v>41.2</v>
      </c>
      <c r="AD1644" s="13">
        <v>41.2</v>
      </c>
      <c r="AE1644" s="13">
        <v>41.1</v>
      </c>
      <c r="AF1644" s="13">
        <v>41</v>
      </c>
      <c r="AG1644" s="13">
        <v>41</v>
      </c>
      <c r="AH1644" s="13">
        <v>40.9</v>
      </c>
      <c r="AI1644" s="13">
        <v>40.9</v>
      </c>
      <c r="AJ1644" s="13">
        <v>40.799999999999997</v>
      </c>
      <c r="AK1644" s="13">
        <v>40.6</v>
      </c>
      <c r="AL1644" s="13">
        <v>40.700000000000003</v>
      </c>
    </row>
    <row r="1645" spans="1:38" x14ac:dyDescent="0.2">
      <c r="A1645" s="11" t="s">
        <v>326</v>
      </c>
      <c r="B1645" s="12" t="s">
        <v>334</v>
      </c>
      <c r="C1645" s="12" t="s">
        <v>334</v>
      </c>
      <c r="D1645" s="12" t="s">
        <v>334</v>
      </c>
      <c r="E1645" s="12" t="s">
        <v>334</v>
      </c>
      <c r="F1645" s="12" t="s">
        <v>334</v>
      </c>
      <c r="G1645" s="12" t="s">
        <v>334</v>
      </c>
      <c r="H1645" s="12" t="s">
        <v>334</v>
      </c>
      <c r="I1645" s="12" t="s">
        <v>334</v>
      </c>
      <c r="J1645" s="12" t="s">
        <v>334</v>
      </c>
      <c r="K1645" s="13">
        <v>45.2</v>
      </c>
      <c r="L1645" s="13">
        <v>45.8</v>
      </c>
      <c r="M1645" s="13">
        <v>45.9</v>
      </c>
      <c r="N1645" s="13">
        <v>46.2</v>
      </c>
      <c r="O1645" s="13">
        <v>46.2</v>
      </c>
      <c r="P1645" s="13">
        <v>45.7</v>
      </c>
      <c r="Q1645" s="13">
        <v>46</v>
      </c>
      <c r="R1645" s="13">
        <v>45.8</v>
      </c>
      <c r="S1645" s="13">
        <v>45.4</v>
      </c>
      <c r="T1645" s="13">
        <v>45.7</v>
      </c>
      <c r="U1645" s="13">
        <v>45.7</v>
      </c>
      <c r="V1645" s="13">
        <v>45.3</v>
      </c>
      <c r="W1645" s="13">
        <v>44.9</v>
      </c>
      <c r="X1645" s="13">
        <v>44.8</v>
      </c>
      <c r="Y1645" s="13">
        <v>44.4</v>
      </c>
      <c r="Z1645" s="13">
        <v>44.3</v>
      </c>
      <c r="AA1645" s="13">
        <v>44.5</v>
      </c>
      <c r="AB1645" s="13">
        <v>44</v>
      </c>
      <c r="AC1645" s="13">
        <v>44.2</v>
      </c>
      <c r="AD1645" s="13">
        <v>44.1</v>
      </c>
      <c r="AE1645" s="13">
        <v>44.2</v>
      </c>
      <c r="AF1645" s="13">
        <v>44.2</v>
      </c>
      <c r="AG1645" s="13">
        <v>44.2</v>
      </c>
      <c r="AH1645" s="13">
        <v>44</v>
      </c>
      <c r="AI1645" s="13">
        <v>43.8</v>
      </c>
      <c r="AJ1645" s="13">
        <v>43.5</v>
      </c>
      <c r="AK1645" s="13">
        <v>43.2</v>
      </c>
      <c r="AL1645" s="13">
        <v>43.1</v>
      </c>
    </row>
    <row r="1646" spans="1:38" x14ac:dyDescent="0.2">
      <c r="A1646" s="11" t="s">
        <v>327</v>
      </c>
      <c r="B1646" s="12" t="s">
        <v>334</v>
      </c>
      <c r="C1646" s="12" t="s">
        <v>334</v>
      </c>
      <c r="D1646" s="12" t="s">
        <v>334</v>
      </c>
      <c r="E1646" s="12" t="s">
        <v>334</v>
      </c>
      <c r="F1646" s="12" t="s">
        <v>334</v>
      </c>
      <c r="G1646" s="12" t="s">
        <v>334</v>
      </c>
      <c r="H1646" s="12" t="s">
        <v>334</v>
      </c>
      <c r="I1646" s="12" t="s">
        <v>334</v>
      </c>
      <c r="J1646" s="12" t="s">
        <v>334</v>
      </c>
      <c r="K1646" s="12" t="s">
        <v>334</v>
      </c>
      <c r="L1646" s="12" t="s">
        <v>334</v>
      </c>
      <c r="M1646" s="12" t="s">
        <v>334</v>
      </c>
      <c r="N1646" s="13">
        <v>50.8</v>
      </c>
      <c r="O1646" s="13">
        <v>50.7</v>
      </c>
      <c r="P1646" s="13">
        <v>50.1</v>
      </c>
      <c r="Q1646" s="13">
        <v>50.7</v>
      </c>
      <c r="R1646" s="13">
        <v>50</v>
      </c>
      <c r="S1646" s="13">
        <v>50.4</v>
      </c>
      <c r="T1646" s="13">
        <v>49.8</v>
      </c>
      <c r="U1646" s="13">
        <v>50.1</v>
      </c>
      <c r="V1646" s="13">
        <v>47.3</v>
      </c>
      <c r="W1646" s="13">
        <v>47.3</v>
      </c>
      <c r="X1646" s="13">
        <v>47.1</v>
      </c>
      <c r="Y1646" s="13">
        <v>46.6</v>
      </c>
      <c r="Z1646" s="13">
        <v>46.2</v>
      </c>
      <c r="AA1646" s="13">
        <v>46</v>
      </c>
      <c r="AB1646" s="13">
        <v>45</v>
      </c>
      <c r="AC1646" s="13">
        <v>44.8</v>
      </c>
      <c r="AD1646" s="13">
        <v>43.9</v>
      </c>
      <c r="AE1646" s="13">
        <v>43.4</v>
      </c>
      <c r="AF1646" s="13">
        <v>45.5</v>
      </c>
      <c r="AG1646" s="13">
        <v>44.8</v>
      </c>
      <c r="AH1646" s="13">
        <v>44.4</v>
      </c>
      <c r="AI1646" s="13">
        <v>43.8</v>
      </c>
      <c r="AJ1646" s="13">
        <v>43.5</v>
      </c>
      <c r="AK1646" s="13">
        <v>43.6</v>
      </c>
      <c r="AL1646" s="13">
        <v>43.1</v>
      </c>
    </row>
    <row r="1647" spans="1:38" x14ac:dyDescent="0.2">
      <c r="A1647" s="11" t="s">
        <v>328</v>
      </c>
      <c r="B1647" s="12" t="s">
        <v>334</v>
      </c>
      <c r="C1647" s="12" t="s">
        <v>334</v>
      </c>
      <c r="D1647" s="12" t="s">
        <v>334</v>
      </c>
      <c r="E1647" s="12" t="s">
        <v>334</v>
      </c>
      <c r="F1647" s="12" t="s">
        <v>334</v>
      </c>
      <c r="G1647" s="12" t="s">
        <v>334</v>
      </c>
      <c r="H1647" s="12" t="s">
        <v>334</v>
      </c>
      <c r="I1647" s="12" t="s">
        <v>334</v>
      </c>
      <c r="J1647" s="12" t="s">
        <v>334</v>
      </c>
      <c r="K1647" s="12" t="s">
        <v>334</v>
      </c>
      <c r="L1647" s="12" t="s">
        <v>334</v>
      </c>
      <c r="M1647" s="12" t="s">
        <v>334</v>
      </c>
      <c r="N1647" s="12" t="s">
        <v>334</v>
      </c>
      <c r="O1647" s="13">
        <v>39.700000000000003</v>
      </c>
      <c r="P1647" s="13">
        <v>39.4</v>
      </c>
      <c r="Q1647" s="13">
        <v>39.6</v>
      </c>
      <c r="R1647" s="13">
        <v>39.5</v>
      </c>
      <c r="S1647" s="13">
        <v>39.4</v>
      </c>
      <c r="T1647" s="13">
        <v>39.299999999999997</v>
      </c>
      <c r="U1647" s="13">
        <v>39.299999999999997</v>
      </c>
      <c r="V1647" s="13">
        <v>39.700000000000003</v>
      </c>
      <c r="W1647" s="13">
        <v>40</v>
      </c>
      <c r="X1647" s="13">
        <v>39.700000000000003</v>
      </c>
      <c r="Y1647" s="13">
        <v>39.6</v>
      </c>
      <c r="Z1647" s="13">
        <v>39.799999999999997</v>
      </c>
      <c r="AA1647" s="13">
        <v>39.700000000000003</v>
      </c>
      <c r="AB1647" s="13">
        <v>39.5</v>
      </c>
      <c r="AC1647" s="13">
        <v>39.4</v>
      </c>
      <c r="AD1647" s="13">
        <v>39.4</v>
      </c>
      <c r="AE1647" s="13">
        <v>39.299999999999997</v>
      </c>
      <c r="AF1647" s="13">
        <v>39.299999999999997</v>
      </c>
      <c r="AG1647" s="13">
        <v>39.299999999999997</v>
      </c>
      <c r="AH1647" s="13">
        <v>39.200000000000003</v>
      </c>
      <c r="AI1647" s="13">
        <v>39.200000000000003</v>
      </c>
      <c r="AJ1647" s="13">
        <v>39.200000000000003</v>
      </c>
      <c r="AK1647" s="13">
        <v>39.1</v>
      </c>
      <c r="AL1647" s="13">
        <v>39.1</v>
      </c>
    </row>
    <row r="1648" spans="1:38" x14ac:dyDescent="0.2">
      <c r="A1648" s="11" t="s">
        <v>329</v>
      </c>
      <c r="B1648" s="12" t="s">
        <v>334</v>
      </c>
      <c r="C1648" s="12" t="s">
        <v>334</v>
      </c>
      <c r="D1648" s="12" t="s">
        <v>334</v>
      </c>
      <c r="E1648" s="12" t="s">
        <v>334</v>
      </c>
      <c r="F1648" s="12" t="s">
        <v>334</v>
      </c>
      <c r="G1648" s="12" t="s">
        <v>334</v>
      </c>
      <c r="H1648" s="12" t="s">
        <v>334</v>
      </c>
      <c r="I1648" s="12" t="s">
        <v>334</v>
      </c>
      <c r="J1648" s="12" t="s">
        <v>334</v>
      </c>
      <c r="K1648" s="12" t="s">
        <v>334</v>
      </c>
      <c r="L1648" s="12" t="s">
        <v>334</v>
      </c>
      <c r="M1648" s="12" t="s">
        <v>334</v>
      </c>
      <c r="N1648" s="12" t="s">
        <v>334</v>
      </c>
      <c r="O1648" s="13">
        <v>43.3</v>
      </c>
      <c r="P1648" s="13">
        <v>43.9</v>
      </c>
      <c r="Q1648" s="13">
        <v>44.5</v>
      </c>
      <c r="R1648" s="13">
        <v>44.2</v>
      </c>
      <c r="S1648" s="13">
        <v>44.1</v>
      </c>
      <c r="T1648" s="13">
        <v>43.9</v>
      </c>
      <c r="U1648" s="13">
        <v>43.6</v>
      </c>
      <c r="V1648" s="13">
        <v>43.4</v>
      </c>
      <c r="W1648" s="13">
        <v>43.2</v>
      </c>
      <c r="X1648" s="13">
        <v>43.1</v>
      </c>
      <c r="Y1648" s="13">
        <v>43.3</v>
      </c>
      <c r="Z1648" s="13">
        <v>43.2</v>
      </c>
      <c r="AA1648" s="13">
        <v>43.3</v>
      </c>
      <c r="AB1648" s="13">
        <v>43.4</v>
      </c>
      <c r="AC1648" s="13">
        <v>43.5</v>
      </c>
      <c r="AD1648" s="13">
        <v>43.5</v>
      </c>
      <c r="AE1648" s="13">
        <v>43.4</v>
      </c>
      <c r="AF1648" s="13">
        <v>43.2</v>
      </c>
      <c r="AG1648" s="13">
        <v>43</v>
      </c>
      <c r="AH1648" s="13">
        <v>43</v>
      </c>
      <c r="AI1648" s="13">
        <v>42.8</v>
      </c>
      <c r="AJ1648" s="13">
        <v>42.8</v>
      </c>
      <c r="AK1648" s="13">
        <v>42.8</v>
      </c>
      <c r="AL1648" s="13">
        <v>42.7</v>
      </c>
    </row>
    <row r="1649" spans="1:38" x14ac:dyDescent="0.2">
      <c r="A1649" s="11" t="s">
        <v>330</v>
      </c>
      <c r="B1649" s="12" t="s">
        <v>334</v>
      </c>
      <c r="C1649" s="12" t="s">
        <v>334</v>
      </c>
      <c r="D1649" s="12" t="s">
        <v>334</v>
      </c>
      <c r="E1649" s="12" t="s">
        <v>334</v>
      </c>
      <c r="F1649" s="12" t="s">
        <v>334</v>
      </c>
      <c r="G1649" s="12" t="s">
        <v>334</v>
      </c>
      <c r="H1649" s="12" t="s">
        <v>334</v>
      </c>
      <c r="I1649" s="12" t="s">
        <v>334</v>
      </c>
      <c r="J1649" s="12" t="s">
        <v>334</v>
      </c>
      <c r="K1649" s="12" t="s">
        <v>334</v>
      </c>
      <c r="L1649" s="12" t="s">
        <v>334</v>
      </c>
      <c r="M1649" s="12" t="s">
        <v>334</v>
      </c>
      <c r="N1649" s="12" t="s">
        <v>334</v>
      </c>
      <c r="O1649" s="12" t="s">
        <v>334</v>
      </c>
      <c r="P1649" s="12" t="s">
        <v>334</v>
      </c>
      <c r="Q1649" s="12" t="s">
        <v>334</v>
      </c>
      <c r="R1649" s="12" t="s">
        <v>334</v>
      </c>
      <c r="S1649" s="12" t="s">
        <v>334</v>
      </c>
      <c r="T1649" s="12" t="s">
        <v>334</v>
      </c>
      <c r="U1649" s="12" t="s">
        <v>334</v>
      </c>
      <c r="V1649" s="12" t="s">
        <v>334</v>
      </c>
      <c r="W1649" s="12" t="s">
        <v>334</v>
      </c>
      <c r="X1649" s="12" t="s">
        <v>334</v>
      </c>
      <c r="Y1649" s="12" t="s">
        <v>334</v>
      </c>
      <c r="Z1649" s="12" t="s">
        <v>334</v>
      </c>
      <c r="AA1649" s="12" t="s">
        <v>334</v>
      </c>
      <c r="AB1649" s="12" t="s">
        <v>334</v>
      </c>
      <c r="AC1649" s="12" t="s">
        <v>334</v>
      </c>
      <c r="AD1649" s="13">
        <v>41.8</v>
      </c>
      <c r="AE1649" s="13">
        <v>42.3</v>
      </c>
      <c r="AF1649" s="13">
        <v>42.3</v>
      </c>
      <c r="AG1649" s="13">
        <v>42.5</v>
      </c>
      <c r="AH1649" s="13">
        <v>41.9</v>
      </c>
      <c r="AI1649" s="13">
        <v>41.7</v>
      </c>
      <c r="AJ1649" s="13">
        <v>41.4</v>
      </c>
      <c r="AK1649" s="13">
        <v>41.6</v>
      </c>
      <c r="AL1649" s="13">
        <v>41.8</v>
      </c>
    </row>
    <row r="1650" spans="1:38" x14ac:dyDescent="0.2">
      <c r="A1650" s="11" t="s">
        <v>331</v>
      </c>
      <c r="B1650" s="12" t="s">
        <v>334</v>
      </c>
      <c r="C1650" s="12" t="s">
        <v>334</v>
      </c>
      <c r="D1650" s="12" t="s">
        <v>334</v>
      </c>
      <c r="E1650" s="12" t="s">
        <v>334</v>
      </c>
      <c r="F1650" s="12" t="s">
        <v>334</v>
      </c>
      <c r="G1650" s="12" t="s">
        <v>334</v>
      </c>
      <c r="H1650" s="12" t="s">
        <v>334</v>
      </c>
      <c r="I1650" s="12" t="s">
        <v>334</v>
      </c>
      <c r="J1650" s="12" t="s">
        <v>334</v>
      </c>
      <c r="K1650" s="12" t="s">
        <v>334</v>
      </c>
      <c r="L1650" s="12" t="s">
        <v>334</v>
      </c>
      <c r="M1650" s="12" t="s">
        <v>334</v>
      </c>
      <c r="N1650" s="12" t="s">
        <v>334</v>
      </c>
      <c r="O1650" s="12" t="s">
        <v>334</v>
      </c>
      <c r="P1650" s="12" t="s">
        <v>334</v>
      </c>
      <c r="Q1650" s="12" t="s">
        <v>334</v>
      </c>
      <c r="R1650" s="12" t="s">
        <v>334</v>
      </c>
      <c r="S1650" s="12" t="s">
        <v>334</v>
      </c>
      <c r="T1650" s="12" t="s">
        <v>334</v>
      </c>
      <c r="U1650" s="12" t="s">
        <v>334</v>
      </c>
      <c r="V1650" s="12" t="s">
        <v>334</v>
      </c>
      <c r="W1650" s="12" t="s">
        <v>334</v>
      </c>
      <c r="X1650" s="12" t="s">
        <v>334</v>
      </c>
      <c r="Y1650" s="13">
        <v>41.6</v>
      </c>
      <c r="Z1650" s="13">
        <v>41.6</v>
      </c>
      <c r="AA1650" s="13">
        <v>41.2</v>
      </c>
      <c r="AB1650" s="13">
        <v>41.1</v>
      </c>
      <c r="AC1650" s="13">
        <v>40.9</v>
      </c>
      <c r="AD1650" s="13">
        <v>41</v>
      </c>
      <c r="AE1650" s="13">
        <v>40.799999999999997</v>
      </c>
      <c r="AF1650" s="13">
        <v>41.1</v>
      </c>
      <c r="AG1650" s="13">
        <v>40.799999999999997</v>
      </c>
      <c r="AH1650" s="13">
        <v>40.4</v>
      </c>
      <c r="AI1650" s="13">
        <v>40.4</v>
      </c>
      <c r="AJ1650" s="13">
        <v>40.9</v>
      </c>
      <c r="AK1650" s="13">
        <v>40.6</v>
      </c>
      <c r="AL1650" s="13">
        <v>40.4</v>
      </c>
    </row>
    <row r="1651" spans="1:38" x14ac:dyDescent="0.2">
      <c r="A1651" s="11" t="s">
        <v>332</v>
      </c>
      <c r="B1651" s="12" t="s">
        <v>334</v>
      </c>
      <c r="C1651" s="12" t="s">
        <v>334</v>
      </c>
      <c r="D1651" s="12" t="s">
        <v>334</v>
      </c>
      <c r="E1651" s="12" t="s">
        <v>334</v>
      </c>
      <c r="F1651" s="12" t="s">
        <v>334</v>
      </c>
      <c r="G1651" s="12" t="s">
        <v>334</v>
      </c>
      <c r="H1651" s="12" t="s">
        <v>334</v>
      </c>
      <c r="I1651" s="12" t="s">
        <v>334</v>
      </c>
      <c r="J1651" s="12" t="s">
        <v>334</v>
      </c>
      <c r="K1651" s="12" t="s">
        <v>334</v>
      </c>
      <c r="L1651" s="12" t="s">
        <v>334</v>
      </c>
      <c r="M1651" s="12" t="s">
        <v>334</v>
      </c>
      <c r="N1651" s="12" t="s">
        <v>334</v>
      </c>
      <c r="O1651" s="12" t="s">
        <v>334</v>
      </c>
      <c r="P1651" s="12" t="s">
        <v>334</v>
      </c>
      <c r="Q1651" s="12" t="s">
        <v>334</v>
      </c>
      <c r="R1651" s="12" t="s">
        <v>334</v>
      </c>
      <c r="S1651" s="12" t="s">
        <v>334</v>
      </c>
      <c r="T1651" s="12" t="s">
        <v>334</v>
      </c>
      <c r="U1651" s="12" t="s">
        <v>334</v>
      </c>
      <c r="V1651" s="12" t="s">
        <v>334</v>
      </c>
      <c r="W1651" s="12" t="s">
        <v>334</v>
      </c>
      <c r="X1651" s="12" t="s">
        <v>334</v>
      </c>
      <c r="Y1651" s="12" t="s">
        <v>334</v>
      </c>
      <c r="Z1651" s="12" t="s">
        <v>334</v>
      </c>
      <c r="AA1651" s="12" t="s">
        <v>334</v>
      </c>
      <c r="AB1651" s="12" t="s">
        <v>334</v>
      </c>
      <c r="AC1651" s="13">
        <v>40.799999999999997</v>
      </c>
      <c r="AD1651" s="12" t="s">
        <v>334</v>
      </c>
      <c r="AE1651" s="12" t="s">
        <v>334</v>
      </c>
      <c r="AF1651" s="13">
        <v>41.8</v>
      </c>
      <c r="AG1651" s="13">
        <v>41.4</v>
      </c>
      <c r="AH1651" s="13">
        <v>41.7</v>
      </c>
      <c r="AI1651" s="13">
        <v>41.7</v>
      </c>
      <c r="AJ1651" s="13">
        <v>41.4</v>
      </c>
      <c r="AK1651" s="13">
        <v>41.3</v>
      </c>
      <c r="AL1651" s="13">
        <v>41.1</v>
      </c>
    </row>
    <row r="1652" spans="1:38" x14ac:dyDescent="0.2">
      <c r="A1652" s="11" t="s">
        <v>333</v>
      </c>
      <c r="B1652" s="12" t="s">
        <v>334</v>
      </c>
      <c r="C1652" s="12" t="s">
        <v>334</v>
      </c>
      <c r="D1652" s="12" t="s">
        <v>334</v>
      </c>
      <c r="E1652" s="12" t="s">
        <v>334</v>
      </c>
      <c r="F1652" s="12" t="s">
        <v>334</v>
      </c>
      <c r="G1652" s="12" t="s">
        <v>334</v>
      </c>
      <c r="H1652" s="12" t="s">
        <v>334</v>
      </c>
      <c r="I1652" s="12" t="s">
        <v>334</v>
      </c>
      <c r="J1652" s="12" t="s">
        <v>334</v>
      </c>
      <c r="K1652" s="12" t="s">
        <v>334</v>
      </c>
      <c r="L1652" s="12" t="s">
        <v>334</v>
      </c>
      <c r="M1652" s="12" t="s">
        <v>334</v>
      </c>
      <c r="N1652" s="12" t="s">
        <v>334</v>
      </c>
      <c r="O1652" s="12" t="s">
        <v>334</v>
      </c>
      <c r="P1652" s="12" t="s">
        <v>334</v>
      </c>
      <c r="Q1652" s="12" t="s">
        <v>334</v>
      </c>
      <c r="R1652" s="12" t="s">
        <v>334</v>
      </c>
      <c r="S1652" s="12" t="s">
        <v>334</v>
      </c>
      <c r="T1652" s="12" t="s">
        <v>334</v>
      </c>
      <c r="U1652" s="12" t="s">
        <v>334</v>
      </c>
      <c r="V1652" s="12" t="s">
        <v>334</v>
      </c>
      <c r="W1652" s="12" t="s">
        <v>334</v>
      </c>
      <c r="X1652" s="12" t="s">
        <v>334</v>
      </c>
      <c r="Y1652" s="13">
        <v>45</v>
      </c>
      <c r="Z1652" s="13">
        <v>44.1</v>
      </c>
      <c r="AA1652" s="13">
        <v>43.7</v>
      </c>
      <c r="AB1652" s="13">
        <v>43.8</v>
      </c>
      <c r="AC1652" s="13">
        <v>43.6</v>
      </c>
      <c r="AD1652" s="13">
        <v>44</v>
      </c>
      <c r="AE1652" s="13">
        <v>43.4</v>
      </c>
      <c r="AF1652" s="13">
        <v>43.3</v>
      </c>
      <c r="AG1652" s="13">
        <v>42.9</v>
      </c>
      <c r="AH1652" s="13">
        <v>42.6</v>
      </c>
      <c r="AI1652" s="13">
        <v>42.3</v>
      </c>
      <c r="AJ1652" s="13">
        <v>42.6</v>
      </c>
      <c r="AK1652" s="13">
        <v>42.4</v>
      </c>
      <c r="AL1652" s="13">
        <v>42.5</v>
      </c>
    </row>
    <row r="1653" spans="1:38" ht="14.25" x14ac:dyDescent="0.2">
      <c r="A1653" s="9"/>
      <c r="B1653" s="9"/>
      <c r="C1653" s="9"/>
      <c r="D1653" s="9"/>
      <c r="E1653" s="9"/>
      <c r="F1653" s="9"/>
      <c r="G1653" s="9"/>
      <c r="H1653" s="9"/>
      <c r="I1653" s="9"/>
      <c r="J1653" s="9"/>
      <c r="K1653" s="9"/>
      <c r="L1653" s="9"/>
      <c r="M1653" s="9"/>
      <c r="N1653" s="9"/>
      <c r="O1653" s="9"/>
      <c r="P1653" s="9"/>
      <c r="Q1653" s="9"/>
      <c r="R1653" s="9"/>
      <c r="S1653" s="9"/>
      <c r="T1653" s="9"/>
      <c r="U1653" s="9"/>
      <c r="V1653" s="9"/>
      <c r="W1653" s="9"/>
      <c r="X1653" s="9"/>
      <c r="Y1653" s="9"/>
      <c r="Z1653" s="9"/>
      <c r="AA1653" s="9"/>
      <c r="AB1653" s="9"/>
      <c r="AC1653" s="9"/>
      <c r="AD1653" s="9"/>
      <c r="AE1653" s="9"/>
      <c r="AF1653" s="9"/>
      <c r="AG1653" s="9"/>
      <c r="AH1653" s="9"/>
      <c r="AI1653" s="9"/>
      <c r="AJ1653" s="9"/>
      <c r="AK1653" s="9"/>
      <c r="AL1653" s="9"/>
    </row>
    <row r="1654" spans="1:38" ht="14.25" x14ac:dyDescent="0.2">
      <c r="A1654" s="8" t="s">
        <v>335</v>
      </c>
      <c r="B1654" s="9"/>
      <c r="C1654" s="9"/>
      <c r="D1654" s="9"/>
      <c r="E1654" s="9"/>
      <c r="F1654" s="9"/>
      <c r="G1654" s="9"/>
      <c r="H1654" s="9"/>
      <c r="I1654" s="9"/>
      <c r="J1654" s="9"/>
      <c r="K1654" s="9"/>
      <c r="L1654" s="9"/>
      <c r="M1654" s="9"/>
      <c r="N1654" s="9"/>
      <c r="O1654" s="9"/>
      <c r="P1654" s="9"/>
      <c r="Q1654" s="9"/>
      <c r="R1654" s="9"/>
      <c r="S1654" s="9"/>
      <c r="T1654" s="9"/>
      <c r="U1654" s="9"/>
      <c r="V1654" s="9"/>
      <c r="W1654" s="9"/>
      <c r="X1654" s="9"/>
      <c r="Y1654" s="9"/>
      <c r="Z1654" s="9"/>
      <c r="AA1654" s="9"/>
      <c r="AB1654" s="9"/>
      <c r="AC1654" s="9"/>
      <c r="AD1654" s="9"/>
      <c r="AE1654" s="9"/>
      <c r="AF1654" s="9"/>
      <c r="AG1654" s="9"/>
      <c r="AH1654" s="9"/>
      <c r="AI1654" s="9"/>
      <c r="AJ1654" s="9"/>
      <c r="AK1654" s="9"/>
      <c r="AL1654" s="9"/>
    </row>
    <row r="1655" spans="1:38" ht="14.25" x14ac:dyDescent="0.2">
      <c r="A1655" s="8" t="s">
        <v>334</v>
      </c>
      <c r="B1655" s="8" t="s">
        <v>336</v>
      </c>
      <c r="C1655" s="9"/>
      <c r="D1655" s="9"/>
      <c r="E1655" s="9"/>
      <c r="F1655" s="9"/>
      <c r="G1655" s="9"/>
      <c r="H1655" s="9"/>
      <c r="I1655" s="9"/>
      <c r="J1655" s="9"/>
      <c r="K1655" s="9"/>
      <c r="L1655" s="9"/>
      <c r="M1655" s="9"/>
      <c r="N1655" s="9"/>
      <c r="O1655" s="9"/>
      <c r="P1655" s="9"/>
      <c r="Q1655" s="9"/>
      <c r="R1655" s="9"/>
      <c r="S1655" s="9"/>
      <c r="T1655" s="9"/>
      <c r="U1655" s="9"/>
      <c r="V1655" s="9"/>
      <c r="W1655" s="9"/>
      <c r="X1655" s="9"/>
      <c r="Y1655" s="9"/>
      <c r="Z1655" s="9"/>
      <c r="AA1655" s="9"/>
      <c r="AB1655" s="9"/>
      <c r="AC1655" s="9"/>
      <c r="AD1655" s="9"/>
      <c r="AE1655" s="9"/>
      <c r="AF1655" s="9"/>
      <c r="AG1655" s="9"/>
      <c r="AH1655" s="9"/>
      <c r="AI1655" s="9"/>
      <c r="AJ1655" s="9"/>
      <c r="AK1655" s="9"/>
      <c r="AL1655" s="9"/>
    </row>
    <row r="1656" spans="1:38" ht="14.25" x14ac:dyDescent="0.2">
      <c r="A1656" s="9"/>
      <c r="B1656" s="9"/>
      <c r="C1656" s="9"/>
      <c r="D1656" s="9"/>
      <c r="E1656" s="9"/>
      <c r="F1656" s="9"/>
      <c r="G1656" s="9"/>
      <c r="H1656" s="9"/>
      <c r="I1656" s="9"/>
      <c r="J1656" s="9"/>
      <c r="K1656" s="9"/>
      <c r="L1656" s="9"/>
      <c r="M1656" s="9"/>
      <c r="N1656" s="9"/>
      <c r="O1656" s="9"/>
      <c r="P1656" s="9"/>
      <c r="Q1656" s="9"/>
      <c r="R1656" s="9"/>
      <c r="S1656" s="9"/>
      <c r="T1656" s="9"/>
      <c r="U1656" s="9"/>
      <c r="V1656" s="9"/>
      <c r="W1656" s="9"/>
      <c r="X1656" s="9"/>
      <c r="Y1656" s="9"/>
      <c r="Z1656" s="9"/>
      <c r="AA1656" s="9"/>
      <c r="AB1656" s="9"/>
      <c r="AC1656" s="9"/>
      <c r="AD1656" s="9"/>
      <c r="AE1656" s="9"/>
      <c r="AF1656" s="9"/>
      <c r="AG1656" s="9"/>
      <c r="AH1656" s="9"/>
      <c r="AI1656" s="9"/>
      <c r="AJ1656" s="9"/>
      <c r="AK1656" s="9"/>
      <c r="AL1656" s="9"/>
    </row>
    <row r="1657" spans="1:38" ht="14.25" x14ac:dyDescent="0.2">
      <c r="A1657" s="8" t="s">
        <v>249</v>
      </c>
      <c r="B1657" s="8" t="s">
        <v>344</v>
      </c>
      <c r="C1657" s="9"/>
      <c r="D1657" s="9"/>
      <c r="E1657" s="9"/>
      <c r="F1657" s="9"/>
      <c r="G1657" s="9"/>
      <c r="H1657" s="9"/>
      <c r="I1657" s="9"/>
      <c r="J1657" s="9"/>
      <c r="K1657" s="9"/>
      <c r="L1657" s="9"/>
      <c r="M1657" s="9"/>
      <c r="N1657" s="9"/>
      <c r="O1657" s="9"/>
      <c r="P1657" s="9"/>
      <c r="Q1657" s="9"/>
      <c r="R1657" s="9"/>
      <c r="S1657" s="9"/>
      <c r="T1657" s="9"/>
      <c r="U1657" s="9"/>
      <c r="V1657" s="9"/>
      <c r="W1657" s="9"/>
      <c r="X1657" s="9"/>
      <c r="Y1657" s="9"/>
      <c r="Z1657" s="9"/>
      <c r="AA1657" s="9"/>
      <c r="AB1657" s="9"/>
      <c r="AC1657" s="9"/>
      <c r="AD1657" s="9"/>
      <c r="AE1657" s="9"/>
      <c r="AF1657" s="9"/>
      <c r="AG1657" s="9"/>
      <c r="AH1657" s="9"/>
      <c r="AI1657" s="9"/>
      <c r="AJ1657" s="9"/>
      <c r="AK1657" s="9"/>
      <c r="AL1657" s="9"/>
    </row>
    <row r="1658" spans="1:38" ht="14.25" x14ac:dyDescent="0.2">
      <c r="A1658" s="8" t="s">
        <v>251</v>
      </c>
      <c r="B1658" s="8" t="s">
        <v>342</v>
      </c>
      <c r="C1658" s="9"/>
      <c r="D1658" s="9"/>
      <c r="E1658" s="9"/>
      <c r="F1658" s="9"/>
      <c r="G1658" s="9"/>
      <c r="H1658" s="9"/>
      <c r="I1658" s="9"/>
      <c r="J1658" s="9"/>
      <c r="K1658" s="9"/>
      <c r="L1658" s="9"/>
      <c r="M1658" s="9"/>
      <c r="N1658" s="9"/>
      <c r="O1658" s="9"/>
      <c r="P1658" s="9"/>
      <c r="Q1658" s="9"/>
      <c r="R1658" s="9"/>
      <c r="S1658" s="9"/>
      <c r="T1658" s="9"/>
      <c r="U1658" s="9"/>
      <c r="V1658" s="9"/>
      <c r="W1658" s="9"/>
      <c r="X1658" s="9"/>
      <c r="Y1658" s="9"/>
      <c r="Z1658" s="9"/>
      <c r="AA1658" s="9"/>
      <c r="AB1658" s="9"/>
      <c r="AC1658" s="9"/>
      <c r="AD1658" s="9"/>
      <c r="AE1658" s="9"/>
      <c r="AF1658" s="9"/>
      <c r="AG1658" s="9"/>
      <c r="AH1658" s="9"/>
      <c r="AI1658" s="9"/>
      <c r="AJ1658" s="9"/>
      <c r="AK1658" s="9"/>
      <c r="AL1658" s="9"/>
    </row>
    <row r="1659" spans="1:38" ht="14.25" x14ac:dyDescent="0.2">
      <c r="A1659" s="8" t="s">
        <v>252</v>
      </c>
      <c r="B1659" s="8" t="s">
        <v>253</v>
      </c>
      <c r="C1659" s="9"/>
      <c r="D1659" s="9"/>
      <c r="E1659" s="9"/>
      <c r="F1659" s="9"/>
      <c r="G1659" s="9"/>
      <c r="H1659" s="9"/>
      <c r="I1659" s="9"/>
      <c r="J1659" s="9"/>
      <c r="K1659" s="9"/>
      <c r="L1659" s="9"/>
      <c r="M1659" s="9"/>
      <c r="N1659" s="9"/>
      <c r="O1659" s="9"/>
      <c r="P1659" s="9"/>
      <c r="Q1659" s="9"/>
      <c r="R1659" s="9"/>
      <c r="S1659" s="9"/>
      <c r="T1659" s="9"/>
      <c r="U1659" s="9"/>
      <c r="V1659" s="9"/>
      <c r="W1659" s="9"/>
      <c r="X1659" s="9"/>
      <c r="Y1659" s="9"/>
      <c r="Z1659" s="9"/>
      <c r="AA1659" s="9"/>
      <c r="AB1659" s="9"/>
      <c r="AC1659" s="9"/>
      <c r="AD1659" s="9"/>
      <c r="AE1659" s="9"/>
      <c r="AF1659" s="9"/>
      <c r="AG1659" s="9"/>
      <c r="AH1659" s="9"/>
      <c r="AI1659" s="9"/>
      <c r="AJ1659" s="9"/>
      <c r="AK1659" s="9"/>
      <c r="AL1659" s="9"/>
    </row>
    <row r="1660" spans="1:38" ht="14.25" x14ac:dyDescent="0.2">
      <c r="A1660" s="8" t="s">
        <v>254</v>
      </c>
      <c r="B1660" s="8" t="s">
        <v>339</v>
      </c>
      <c r="C1660" s="9"/>
      <c r="D1660" s="9"/>
      <c r="E1660" s="9"/>
      <c r="F1660" s="9"/>
      <c r="G1660" s="9"/>
      <c r="H1660" s="9"/>
      <c r="I1660" s="9"/>
      <c r="J1660" s="9"/>
      <c r="K1660" s="9"/>
      <c r="L1660" s="9"/>
      <c r="M1660" s="9"/>
      <c r="N1660" s="9"/>
      <c r="O1660" s="9"/>
      <c r="P1660" s="9"/>
      <c r="Q1660" s="9"/>
      <c r="R1660" s="9"/>
      <c r="S1660" s="9"/>
      <c r="T1660" s="9"/>
      <c r="U1660" s="9"/>
      <c r="V1660" s="9"/>
      <c r="W1660" s="9"/>
      <c r="X1660" s="9"/>
      <c r="Y1660" s="9"/>
      <c r="Z1660" s="9"/>
      <c r="AA1660" s="9"/>
      <c r="AB1660" s="9"/>
      <c r="AC1660" s="9"/>
      <c r="AD1660" s="9"/>
      <c r="AE1660" s="9"/>
      <c r="AF1660" s="9"/>
      <c r="AG1660" s="9"/>
      <c r="AH1660" s="9"/>
      <c r="AI1660" s="9"/>
      <c r="AJ1660" s="9"/>
      <c r="AK1660" s="9"/>
      <c r="AL1660" s="9"/>
    </row>
    <row r="1661" spans="1:38" ht="14.25" x14ac:dyDescent="0.2">
      <c r="A1661" s="8" t="s">
        <v>255</v>
      </c>
      <c r="B1661" s="8" t="s">
        <v>256</v>
      </c>
      <c r="C1661" s="9"/>
      <c r="D1661" s="9"/>
      <c r="E1661" s="9"/>
      <c r="F1661" s="9"/>
      <c r="G1661" s="9"/>
      <c r="H1661" s="9"/>
      <c r="I1661" s="9"/>
      <c r="J1661" s="9"/>
      <c r="K1661" s="9"/>
      <c r="L1661" s="9"/>
      <c r="M1661" s="9"/>
      <c r="N1661" s="9"/>
      <c r="O1661" s="9"/>
      <c r="P1661" s="9"/>
      <c r="Q1661" s="9"/>
      <c r="R1661" s="9"/>
      <c r="S1661" s="9"/>
      <c r="T1661" s="9"/>
      <c r="U1661" s="9"/>
      <c r="V1661" s="9"/>
      <c r="W1661" s="9"/>
      <c r="X1661" s="9"/>
      <c r="Y1661" s="9"/>
      <c r="Z1661" s="9"/>
      <c r="AA1661" s="9"/>
      <c r="AB1661" s="9"/>
      <c r="AC1661" s="9"/>
      <c r="AD1661" s="9"/>
      <c r="AE1661" s="9"/>
      <c r="AF1661" s="9"/>
      <c r="AG1661" s="9"/>
      <c r="AH1661" s="9"/>
      <c r="AI1661" s="9"/>
      <c r="AJ1661" s="9"/>
      <c r="AK1661" s="9"/>
      <c r="AL1661" s="9"/>
    </row>
    <row r="1662" spans="1:38" ht="14.25" x14ac:dyDescent="0.2">
      <c r="A1662" s="9"/>
      <c r="B1662" s="9"/>
      <c r="C1662" s="9"/>
      <c r="D1662" s="9"/>
      <c r="E1662" s="9"/>
      <c r="F1662" s="9"/>
      <c r="G1662" s="9"/>
      <c r="H1662" s="9"/>
      <c r="I1662" s="9"/>
      <c r="J1662" s="9"/>
      <c r="K1662" s="9"/>
      <c r="L1662" s="9"/>
      <c r="M1662" s="9"/>
      <c r="N1662" s="9"/>
      <c r="O1662" s="9"/>
      <c r="P1662" s="9"/>
      <c r="Q1662" s="9"/>
      <c r="R1662" s="9"/>
      <c r="S1662" s="9"/>
      <c r="T1662" s="9"/>
      <c r="U1662" s="9"/>
      <c r="V1662" s="9"/>
      <c r="W1662" s="9"/>
      <c r="X1662" s="9"/>
      <c r="Y1662" s="9"/>
      <c r="Z1662" s="9"/>
      <c r="AA1662" s="9"/>
      <c r="AB1662" s="9"/>
      <c r="AC1662" s="9"/>
      <c r="AD1662" s="9"/>
      <c r="AE1662" s="9"/>
      <c r="AF1662" s="9"/>
      <c r="AG1662" s="9"/>
      <c r="AH1662" s="9"/>
      <c r="AI1662" s="9"/>
      <c r="AJ1662" s="9"/>
      <c r="AK1662" s="9"/>
      <c r="AL1662" s="9"/>
    </row>
    <row r="1663" spans="1:38" x14ac:dyDescent="0.2">
      <c r="A1663" s="11" t="s">
        <v>257</v>
      </c>
      <c r="B1663" s="11" t="s">
        <v>258</v>
      </c>
      <c r="C1663" s="11" t="s">
        <v>259</v>
      </c>
      <c r="D1663" s="11" t="s">
        <v>260</v>
      </c>
      <c r="E1663" s="11" t="s">
        <v>261</v>
      </c>
      <c r="F1663" s="11" t="s">
        <v>262</v>
      </c>
      <c r="G1663" s="11" t="s">
        <v>263</v>
      </c>
      <c r="H1663" s="11" t="s">
        <v>264</v>
      </c>
      <c r="I1663" s="11" t="s">
        <v>265</v>
      </c>
      <c r="J1663" s="11" t="s">
        <v>266</v>
      </c>
      <c r="K1663" s="11" t="s">
        <v>267</v>
      </c>
      <c r="L1663" s="11" t="s">
        <v>268</v>
      </c>
      <c r="M1663" s="11" t="s">
        <v>269</v>
      </c>
      <c r="N1663" s="11" t="s">
        <v>270</v>
      </c>
      <c r="O1663" s="11" t="s">
        <v>271</v>
      </c>
      <c r="P1663" s="11" t="s">
        <v>272</v>
      </c>
      <c r="Q1663" s="11" t="s">
        <v>273</v>
      </c>
      <c r="R1663" s="11" t="s">
        <v>274</v>
      </c>
      <c r="S1663" s="11" t="s">
        <v>275</v>
      </c>
      <c r="T1663" s="11" t="s">
        <v>276</v>
      </c>
      <c r="U1663" s="11" t="s">
        <v>277</v>
      </c>
      <c r="V1663" s="11" t="s">
        <v>278</v>
      </c>
      <c r="W1663" s="11" t="s">
        <v>279</v>
      </c>
      <c r="X1663" s="11" t="s">
        <v>280</v>
      </c>
      <c r="Y1663" s="11" t="s">
        <v>281</v>
      </c>
      <c r="Z1663" s="11" t="s">
        <v>282</v>
      </c>
      <c r="AA1663" s="11" t="s">
        <v>283</v>
      </c>
      <c r="AB1663" s="11" t="s">
        <v>284</v>
      </c>
      <c r="AC1663" s="11" t="s">
        <v>285</v>
      </c>
      <c r="AD1663" s="11" t="s">
        <v>286</v>
      </c>
      <c r="AE1663" s="11" t="s">
        <v>287</v>
      </c>
      <c r="AF1663" s="11" t="s">
        <v>288</v>
      </c>
      <c r="AG1663" s="11" t="s">
        <v>289</v>
      </c>
      <c r="AH1663" s="11" t="s">
        <v>290</v>
      </c>
      <c r="AI1663" s="11" t="s">
        <v>291</v>
      </c>
      <c r="AJ1663" s="11" t="s">
        <v>292</v>
      </c>
      <c r="AK1663" s="11" t="s">
        <v>293</v>
      </c>
      <c r="AL1663" s="11" t="s">
        <v>294</v>
      </c>
    </row>
    <row r="1664" spans="1:38" x14ac:dyDescent="0.2">
      <c r="A1664" s="11" t="s">
        <v>295</v>
      </c>
      <c r="B1664" s="12" t="s">
        <v>334</v>
      </c>
      <c r="C1664" s="12" t="s">
        <v>334</v>
      </c>
      <c r="D1664" s="12" t="s">
        <v>334</v>
      </c>
      <c r="E1664" s="12" t="s">
        <v>334</v>
      </c>
      <c r="F1664" s="12" t="s">
        <v>334</v>
      </c>
      <c r="G1664" s="12" t="s">
        <v>334</v>
      </c>
      <c r="H1664" s="12" t="s">
        <v>334</v>
      </c>
      <c r="I1664" s="12" t="s">
        <v>334</v>
      </c>
      <c r="J1664" s="12" t="s">
        <v>334</v>
      </c>
      <c r="K1664" s="12" t="s">
        <v>334</v>
      </c>
      <c r="L1664" s="12" t="s">
        <v>334</v>
      </c>
      <c r="M1664" s="12" t="s">
        <v>334</v>
      </c>
      <c r="N1664" s="12" t="s">
        <v>334</v>
      </c>
      <c r="O1664" s="12" t="s">
        <v>334</v>
      </c>
      <c r="P1664" s="12" t="s">
        <v>334</v>
      </c>
      <c r="Q1664" s="12" t="s">
        <v>334</v>
      </c>
      <c r="R1664" s="12" t="s">
        <v>334</v>
      </c>
      <c r="S1664" s="12" t="s">
        <v>334</v>
      </c>
      <c r="T1664" s="12" t="s">
        <v>334</v>
      </c>
      <c r="U1664" s="13">
        <v>41.1</v>
      </c>
      <c r="V1664" s="13">
        <v>41.1</v>
      </c>
      <c r="W1664" s="13">
        <v>41.5</v>
      </c>
      <c r="X1664" s="13">
        <v>41.6</v>
      </c>
      <c r="Y1664" s="13">
        <v>41.6</v>
      </c>
      <c r="Z1664" s="13">
        <v>41.6</v>
      </c>
      <c r="AA1664" s="13">
        <v>41.5</v>
      </c>
      <c r="AB1664" s="13">
        <v>41.4</v>
      </c>
      <c r="AC1664" s="13">
        <v>41.4</v>
      </c>
      <c r="AD1664" s="13">
        <v>41.4</v>
      </c>
      <c r="AE1664" s="13">
        <v>41.4</v>
      </c>
      <c r="AF1664" s="13">
        <v>41.4</v>
      </c>
      <c r="AG1664" s="13">
        <v>41.4</v>
      </c>
      <c r="AH1664" s="13">
        <v>41.3</v>
      </c>
      <c r="AI1664" s="13">
        <v>41.3</v>
      </c>
      <c r="AJ1664" s="13">
        <v>41.1</v>
      </c>
      <c r="AK1664" s="13">
        <v>41</v>
      </c>
      <c r="AL1664" s="13">
        <v>41</v>
      </c>
    </row>
    <row r="1665" spans="1:38" x14ac:dyDescent="0.2">
      <c r="A1665" s="11" t="s">
        <v>296</v>
      </c>
      <c r="B1665" s="12" t="s">
        <v>334</v>
      </c>
      <c r="C1665" s="12" t="s">
        <v>334</v>
      </c>
      <c r="D1665" s="12" t="s">
        <v>334</v>
      </c>
      <c r="E1665" s="12" t="s">
        <v>334</v>
      </c>
      <c r="F1665" s="12" t="s">
        <v>334</v>
      </c>
      <c r="G1665" s="12" t="s">
        <v>334</v>
      </c>
      <c r="H1665" s="12" t="s">
        <v>334</v>
      </c>
      <c r="I1665" s="12" t="s">
        <v>334</v>
      </c>
      <c r="J1665" s="12" t="s">
        <v>334</v>
      </c>
      <c r="K1665" s="12" t="s">
        <v>334</v>
      </c>
      <c r="L1665" s="12" t="s">
        <v>334</v>
      </c>
      <c r="M1665" s="12" t="s">
        <v>334</v>
      </c>
      <c r="N1665" s="12" t="s">
        <v>334</v>
      </c>
      <c r="O1665" s="12" t="s">
        <v>334</v>
      </c>
      <c r="P1665" s="12" t="s">
        <v>334</v>
      </c>
      <c r="Q1665" s="12" t="s">
        <v>334</v>
      </c>
      <c r="R1665" s="12" t="s">
        <v>334</v>
      </c>
      <c r="S1665" s="12" t="s">
        <v>334</v>
      </c>
      <c r="T1665" s="12" t="s">
        <v>334</v>
      </c>
      <c r="U1665" s="13">
        <v>41.4</v>
      </c>
      <c r="V1665" s="13">
        <v>41.4</v>
      </c>
      <c r="W1665" s="13">
        <v>41.7</v>
      </c>
      <c r="X1665" s="13">
        <v>41.7</v>
      </c>
      <c r="Y1665" s="13">
        <v>41.7</v>
      </c>
      <c r="Z1665" s="13">
        <v>41.7</v>
      </c>
      <c r="AA1665" s="13">
        <v>41.7</v>
      </c>
      <c r="AB1665" s="13">
        <v>41.5</v>
      </c>
      <c r="AC1665" s="13">
        <v>41.5</v>
      </c>
      <c r="AD1665" s="13">
        <v>41.6</v>
      </c>
      <c r="AE1665" s="13">
        <v>41.6</v>
      </c>
      <c r="AF1665" s="13">
        <v>41.5</v>
      </c>
      <c r="AG1665" s="13">
        <v>41.5</v>
      </c>
      <c r="AH1665" s="13">
        <v>41.5</v>
      </c>
      <c r="AI1665" s="13">
        <v>41.5</v>
      </c>
      <c r="AJ1665" s="13">
        <v>41.3</v>
      </c>
      <c r="AK1665" s="13">
        <v>41.2</v>
      </c>
      <c r="AL1665" s="13">
        <v>41.2</v>
      </c>
    </row>
    <row r="1666" spans="1:38" x14ac:dyDescent="0.2">
      <c r="A1666" s="11" t="s">
        <v>297</v>
      </c>
      <c r="B1666" s="12" t="s">
        <v>334</v>
      </c>
      <c r="C1666" s="12" t="s">
        <v>334</v>
      </c>
      <c r="D1666" s="12" t="s">
        <v>334</v>
      </c>
      <c r="E1666" s="12" t="s">
        <v>334</v>
      </c>
      <c r="F1666" s="12" t="s">
        <v>334</v>
      </c>
      <c r="G1666" s="12" t="s">
        <v>334</v>
      </c>
      <c r="H1666" s="12" t="s">
        <v>334</v>
      </c>
      <c r="I1666" s="12" t="s">
        <v>334</v>
      </c>
      <c r="J1666" s="12" t="s">
        <v>334</v>
      </c>
      <c r="K1666" s="12" t="s">
        <v>334</v>
      </c>
      <c r="L1666" s="12" t="s">
        <v>334</v>
      </c>
      <c r="M1666" s="12" t="s">
        <v>334</v>
      </c>
      <c r="N1666" s="13">
        <v>41.4</v>
      </c>
      <c r="O1666" s="13">
        <v>41.7</v>
      </c>
      <c r="P1666" s="13">
        <v>41.7</v>
      </c>
      <c r="Q1666" s="13">
        <v>41.7</v>
      </c>
      <c r="R1666" s="13">
        <v>41.6</v>
      </c>
      <c r="S1666" s="13">
        <v>41.3</v>
      </c>
      <c r="T1666" s="13">
        <v>41.3</v>
      </c>
      <c r="U1666" s="13">
        <v>41.1</v>
      </c>
      <c r="V1666" s="13">
        <v>41.1</v>
      </c>
      <c r="W1666" s="13">
        <v>41.5</v>
      </c>
      <c r="X1666" s="13">
        <v>41.6</v>
      </c>
      <c r="Y1666" s="13">
        <v>41.6</v>
      </c>
      <c r="Z1666" s="13">
        <v>41.6</v>
      </c>
      <c r="AA1666" s="13">
        <v>41.5</v>
      </c>
      <c r="AB1666" s="13">
        <v>41.4</v>
      </c>
      <c r="AC1666" s="13">
        <v>41.4</v>
      </c>
      <c r="AD1666" s="13">
        <v>41.5</v>
      </c>
      <c r="AE1666" s="13">
        <v>41.5</v>
      </c>
      <c r="AF1666" s="13">
        <v>41.5</v>
      </c>
      <c r="AG1666" s="13">
        <v>41.5</v>
      </c>
      <c r="AH1666" s="13">
        <v>41.4</v>
      </c>
      <c r="AI1666" s="13">
        <v>41.4</v>
      </c>
      <c r="AJ1666" s="13">
        <v>41.3</v>
      </c>
      <c r="AK1666" s="13">
        <v>41.2</v>
      </c>
      <c r="AL1666" s="13">
        <v>41.1</v>
      </c>
    </row>
    <row r="1667" spans="1:38" x14ac:dyDescent="0.2">
      <c r="A1667" s="11" t="s">
        <v>298</v>
      </c>
      <c r="B1667" s="12" t="s">
        <v>334</v>
      </c>
      <c r="C1667" s="12" t="s">
        <v>334</v>
      </c>
      <c r="D1667" s="12" t="s">
        <v>334</v>
      </c>
      <c r="E1667" s="12" t="s">
        <v>334</v>
      </c>
      <c r="F1667" s="12" t="s">
        <v>334</v>
      </c>
      <c r="G1667" s="12" t="s">
        <v>334</v>
      </c>
      <c r="H1667" s="12" t="s">
        <v>334</v>
      </c>
      <c r="I1667" s="12" t="s">
        <v>334</v>
      </c>
      <c r="J1667" s="12" t="s">
        <v>334</v>
      </c>
      <c r="K1667" s="12" t="s">
        <v>334</v>
      </c>
      <c r="L1667" s="12" t="s">
        <v>334</v>
      </c>
      <c r="M1667" s="12" t="s">
        <v>334</v>
      </c>
      <c r="N1667" s="12" t="s">
        <v>334</v>
      </c>
      <c r="O1667" s="12" t="s">
        <v>334</v>
      </c>
      <c r="P1667" s="12" t="s">
        <v>334</v>
      </c>
      <c r="Q1667" s="12" t="s">
        <v>334</v>
      </c>
      <c r="R1667" s="12" t="s">
        <v>334</v>
      </c>
      <c r="S1667" s="13">
        <v>41</v>
      </c>
      <c r="T1667" s="13">
        <v>40.9</v>
      </c>
      <c r="U1667" s="13">
        <v>40.700000000000003</v>
      </c>
      <c r="V1667" s="13">
        <v>40.799999999999997</v>
      </c>
      <c r="W1667" s="13">
        <v>41.3</v>
      </c>
      <c r="X1667" s="13">
        <v>41.4</v>
      </c>
      <c r="Y1667" s="13">
        <v>41.5</v>
      </c>
      <c r="Z1667" s="13">
        <v>41.5</v>
      </c>
      <c r="AA1667" s="13">
        <v>41.4</v>
      </c>
      <c r="AB1667" s="13">
        <v>41.4</v>
      </c>
      <c r="AC1667" s="13">
        <v>41.3</v>
      </c>
      <c r="AD1667" s="13">
        <v>41.4</v>
      </c>
      <c r="AE1667" s="13">
        <v>41.4</v>
      </c>
      <c r="AF1667" s="13">
        <v>41.3</v>
      </c>
      <c r="AG1667" s="13">
        <v>41.3</v>
      </c>
      <c r="AH1667" s="13">
        <v>41.2</v>
      </c>
      <c r="AI1667" s="13">
        <v>41.3</v>
      </c>
      <c r="AJ1667" s="13">
        <v>41.1</v>
      </c>
      <c r="AK1667" s="13">
        <v>41</v>
      </c>
      <c r="AL1667" s="13">
        <v>40.9</v>
      </c>
    </row>
    <row r="1668" spans="1:38" x14ac:dyDescent="0.2">
      <c r="A1668" s="11" t="s">
        <v>299</v>
      </c>
      <c r="B1668" s="12" t="s">
        <v>334</v>
      </c>
      <c r="C1668" s="12" t="s">
        <v>334</v>
      </c>
      <c r="D1668" s="12" t="s">
        <v>334</v>
      </c>
      <c r="E1668" s="12" t="s">
        <v>334</v>
      </c>
      <c r="F1668" s="12" t="s">
        <v>334</v>
      </c>
      <c r="G1668" s="12" t="s">
        <v>334</v>
      </c>
      <c r="H1668" s="12" t="s">
        <v>334</v>
      </c>
      <c r="I1668" s="12" t="s">
        <v>334</v>
      </c>
      <c r="J1668" s="12" t="s">
        <v>334</v>
      </c>
      <c r="K1668" s="12" t="s">
        <v>334</v>
      </c>
      <c r="L1668" s="13">
        <v>40.5</v>
      </c>
      <c r="M1668" s="13">
        <v>40.5</v>
      </c>
      <c r="N1668" s="13">
        <v>40.5</v>
      </c>
      <c r="O1668" s="13">
        <v>40.6</v>
      </c>
      <c r="P1668" s="13">
        <v>40.799999999999997</v>
      </c>
      <c r="Q1668" s="13">
        <v>41</v>
      </c>
      <c r="R1668" s="13">
        <v>39.9</v>
      </c>
      <c r="S1668" s="13">
        <v>39.799999999999997</v>
      </c>
      <c r="T1668" s="13">
        <v>40.700000000000003</v>
      </c>
      <c r="U1668" s="13">
        <v>41.4</v>
      </c>
      <c r="V1668" s="13">
        <v>41.1</v>
      </c>
      <c r="W1668" s="13">
        <v>41.3</v>
      </c>
      <c r="X1668" s="13">
        <v>40.799999999999997</v>
      </c>
      <c r="Y1668" s="13">
        <v>41</v>
      </c>
      <c r="Z1668" s="13">
        <v>41.1</v>
      </c>
      <c r="AA1668" s="13">
        <v>40.9</v>
      </c>
      <c r="AB1668" s="13">
        <v>40.700000000000003</v>
      </c>
      <c r="AC1668" s="13">
        <v>41</v>
      </c>
      <c r="AD1668" s="13">
        <v>40.799999999999997</v>
      </c>
      <c r="AE1668" s="13">
        <v>41.1</v>
      </c>
      <c r="AF1668" s="13">
        <v>41.4</v>
      </c>
      <c r="AG1668" s="13">
        <v>41</v>
      </c>
      <c r="AH1668" s="13">
        <v>41</v>
      </c>
      <c r="AI1668" s="13">
        <v>41.2</v>
      </c>
      <c r="AJ1668" s="13">
        <v>41.2</v>
      </c>
      <c r="AK1668" s="13">
        <v>41</v>
      </c>
      <c r="AL1668" s="13">
        <v>41.1</v>
      </c>
    </row>
    <row r="1669" spans="1:38" x14ac:dyDescent="0.2">
      <c r="A1669" s="11" t="s">
        <v>300</v>
      </c>
      <c r="B1669" s="12" t="s">
        <v>334</v>
      </c>
      <c r="C1669" s="12" t="s">
        <v>334</v>
      </c>
      <c r="D1669" s="12" t="s">
        <v>334</v>
      </c>
      <c r="E1669" s="12" t="s">
        <v>334</v>
      </c>
      <c r="F1669" s="12" t="s">
        <v>334</v>
      </c>
      <c r="G1669" s="12" t="s">
        <v>334</v>
      </c>
      <c r="H1669" s="12" t="s">
        <v>334</v>
      </c>
      <c r="I1669" s="12" t="s">
        <v>334</v>
      </c>
      <c r="J1669" s="12" t="s">
        <v>334</v>
      </c>
      <c r="K1669" s="12" t="s">
        <v>334</v>
      </c>
      <c r="L1669" s="12" t="s">
        <v>334</v>
      </c>
      <c r="M1669" s="12" t="s">
        <v>334</v>
      </c>
      <c r="N1669" s="12" t="s">
        <v>334</v>
      </c>
      <c r="O1669" s="12" t="s">
        <v>334</v>
      </c>
      <c r="P1669" s="12" t="s">
        <v>334</v>
      </c>
      <c r="Q1669" s="12" t="s">
        <v>334</v>
      </c>
      <c r="R1669" s="12" t="s">
        <v>334</v>
      </c>
      <c r="S1669" s="12" t="s">
        <v>334</v>
      </c>
      <c r="T1669" s="13">
        <v>40.799999999999997</v>
      </c>
      <c r="U1669" s="13">
        <v>40.799999999999997</v>
      </c>
      <c r="V1669" s="13">
        <v>40.4</v>
      </c>
      <c r="W1669" s="13">
        <v>40.700000000000003</v>
      </c>
      <c r="X1669" s="13">
        <v>40.5</v>
      </c>
      <c r="Y1669" s="13">
        <v>40.9</v>
      </c>
      <c r="Z1669" s="13">
        <v>41</v>
      </c>
      <c r="AA1669" s="13">
        <v>41</v>
      </c>
      <c r="AB1669" s="13">
        <v>40.799999999999997</v>
      </c>
      <c r="AC1669" s="13">
        <v>40.6</v>
      </c>
      <c r="AD1669" s="13">
        <v>40.6</v>
      </c>
      <c r="AE1669" s="13">
        <v>40.6</v>
      </c>
      <c r="AF1669" s="13">
        <v>40.6</v>
      </c>
      <c r="AG1669" s="13">
        <v>40.6</v>
      </c>
      <c r="AH1669" s="13">
        <v>40.6</v>
      </c>
      <c r="AI1669" s="13">
        <v>40.6</v>
      </c>
      <c r="AJ1669" s="13">
        <v>40.6</v>
      </c>
      <c r="AK1669" s="13">
        <v>40.5</v>
      </c>
      <c r="AL1669" s="13">
        <v>40.4</v>
      </c>
    </row>
    <row r="1670" spans="1:38" x14ac:dyDescent="0.2">
      <c r="A1670" s="11" t="s">
        <v>301</v>
      </c>
      <c r="B1670" s="12" t="s">
        <v>334</v>
      </c>
      <c r="C1670" s="12" t="s">
        <v>334</v>
      </c>
      <c r="D1670" s="12" t="s">
        <v>334</v>
      </c>
      <c r="E1670" s="12" t="s">
        <v>334</v>
      </c>
      <c r="F1670" s="12" t="s">
        <v>334</v>
      </c>
      <c r="G1670" s="12" t="s">
        <v>334</v>
      </c>
      <c r="H1670" s="12" t="s">
        <v>334</v>
      </c>
      <c r="I1670" s="12" t="s">
        <v>334</v>
      </c>
      <c r="J1670" s="12" t="s">
        <v>334</v>
      </c>
      <c r="K1670" s="12" t="s">
        <v>334</v>
      </c>
      <c r="L1670" s="12" t="s">
        <v>334</v>
      </c>
      <c r="M1670" s="12" t="s">
        <v>334</v>
      </c>
      <c r="N1670" s="12" t="s">
        <v>334</v>
      </c>
      <c r="O1670" s="12" t="s">
        <v>334</v>
      </c>
      <c r="P1670" s="13">
        <v>45.6</v>
      </c>
      <c r="Q1670" s="13">
        <v>45.6</v>
      </c>
      <c r="R1670" s="13">
        <v>45.3</v>
      </c>
      <c r="S1670" s="13">
        <v>45.1</v>
      </c>
      <c r="T1670" s="13">
        <v>42.8</v>
      </c>
      <c r="U1670" s="13">
        <v>43.3</v>
      </c>
      <c r="V1670" s="13">
        <v>43.8</v>
      </c>
      <c r="W1670" s="13">
        <v>43.8</v>
      </c>
      <c r="X1670" s="13">
        <v>43.5</v>
      </c>
      <c r="Y1670" s="13">
        <v>43.4</v>
      </c>
      <c r="Z1670" s="13">
        <v>43.4</v>
      </c>
      <c r="AA1670" s="13">
        <v>43.7</v>
      </c>
      <c r="AB1670" s="13">
        <v>43.5</v>
      </c>
      <c r="AC1670" s="13">
        <v>43.1</v>
      </c>
      <c r="AD1670" s="13">
        <v>42.8</v>
      </c>
      <c r="AE1670" s="13">
        <v>42.9</v>
      </c>
      <c r="AF1670" s="13">
        <v>42.4</v>
      </c>
      <c r="AG1670" s="13">
        <v>42</v>
      </c>
      <c r="AH1670" s="13">
        <v>42</v>
      </c>
      <c r="AI1670" s="13">
        <v>41.9</v>
      </c>
      <c r="AJ1670" s="13">
        <v>41.9</v>
      </c>
      <c r="AK1670" s="13">
        <v>41.8</v>
      </c>
      <c r="AL1670" s="13">
        <v>41.8</v>
      </c>
    </row>
    <row r="1671" spans="1:38" x14ac:dyDescent="0.2">
      <c r="A1671" s="11" t="s">
        <v>302</v>
      </c>
      <c r="B1671" s="12" t="s">
        <v>334</v>
      </c>
      <c r="C1671" s="12" t="s">
        <v>334</v>
      </c>
      <c r="D1671" s="12" t="s">
        <v>334</v>
      </c>
      <c r="E1671" s="12" t="s">
        <v>334</v>
      </c>
      <c r="F1671" s="12" t="s">
        <v>334</v>
      </c>
      <c r="G1671" s="12" t="s">
        <v>334</v>
      </c>
      <c r="H1671" s="12" t="s">
        <v>334</v>
      </c>
      <c r="I1671" s="12" t="s">
        <v>334</v>
      </c>
      <c r="J1671" s="12" t="s">
        <v>334</v>
      </c>
      <c r="K1671" s="13">
        <v>40.6</v>
      </c>
      <c r="L1671" s="13">
        <v>40.700000000000003</v>
      </c>
      <c r="M1671" s="13">
        <v>41.5</v>
      </c>
      <c r="N1671" s="13">
        <v>41.1</v>
      </c>
      <c r="O1671" s="13">
        <v>41.4</v>
      </c>
      <c r="P1671" s="13">
        <v>40.799999999999997</v>
      </c>
      <c r="Q1671" s="13">
        <v>40.700000000000003</v>
      </c>
      <c r="R1671" s="13">
        <v>41</v>
      </c>
      <c r="S1671" s="13">
        <v>41.1</v>
      </c>
      <c r="T1671" s="13">
        <v>41.5</v>
      </c>
      <c r="U1671" s="13">
        <v>41.1</v>
      </c>
      <c r="V1671" s="13">
        <v>40.299999999999997</v>
      </c>
      <c r="W1671" s="13">
        <v>41.7</v>
      </c>
      <c r="X1671" s="13">
        <v>41</v>
      </c>
      <c r="Y1671" s="13">
        <v>41.2</v>
      </c>
      <c r="Z1671" s="13">
        <v>38.700000000000003</v>
      </c>
      <c r="AA1671" s="13">
        <v>38.4</v>
      </c>
      <c r="AB1671" s="13">
        <v>38.4</v>
      </c>
      <c r="AC1671" s="13">
        <v>38.299999999999997</v>
      </c>
      <c r="AD1671" s="13">
        <v>39.299999999999997</v>
      </c>
      <c r="AE1671" s="13">
        <v>39.6</v>
      </c>
      <c r="AF1671" s="13">
        <v>39.5</v>
      </c>
      <c r="AG1671" s="13">
        <v>39.700000000000003</v>
      </c>
      <c r="AH1671" s="13">
        <v>39.799999999999997</v>
      </c>
      <c r="AI1671" s="13">
        <v>39.4</v>
      </c>
      <c r="AJ1671" s="13">
        <v>39.700000000000003</v>
      </c>
      <c r="AK1671" s="13">
        <v>39.6</v>
      </c>
      <c r="AL1671" s="13">
        <v>39.299999999999997</v>
      </c>
    </row>
    <row r="1672" spans="1:38" x14ac:dyDescent="0.2">
      <c r="A1672" s="11" t="s">
        <v>303</v>
      </c>
      <c r="B1672" s="12" t="s">
        <v>334</v>
      </c>
      <c r="C1672" s="12" t="s">
        <v>334</v>
      </c>
      <c r="D1672" s="12" t="s">
        <v>334</v>
      </c>
      <c r="E1672" s="12" t="s">
        <v>334</v>
      </c>
      <c r="F1672" s="12" t="s">
        <v>334</v>
      </c>
      <c r="G1672" s="12" t="s">
        <v>334</v>
      </c>
      <c r="H1672" s="12" t="s">
        <v>334</v>
      </c>
      <c r="I1672" s="12" t="s">
        <v>334</v>
      </c>
      <c r="J1672" s="12" t="s">
        <v>334</v>
      </c>
      <c r="K1672" s="13">
        <v>41</v>
      </c>
      <c r="L1672" s="13">
        <v>40.700000000000003</v>
      </c>
      <c r="M1672" s="13">
        <v>40.799999999999997</v>
      </c>
      <c r="N1672" s="13">
        <v>40.9</v>
      </c>
      <c r="O1672" s="13">
        <v>41.5</v>
      </c>
      <c r="P1672" s="13">
        <v>41.7</v>
      </c>
      <c r="Q1672" s="13">
        <v>41.7</v>
      </c>
      <c r="R1672" s="13">
        <v>41.7</v>
      </c>
      <c r="S1672" s="13">
        <v>41.6</v>
      </c>
      <c r="T1672" s="13">
        <v>41.5</v>
      </c>
      <c r="U1672" s="13">
        <v>41.5</v>
      </c>
      <c r="V1672" s="13">
        <v>41.1</v>
      </c>
      <c r="W1672" s="13">
        <v>41.3</v>
      </c>
      <c r="X1672" s="13">
        <v>41.6</v>
      </c>
      <c r="Y1672" s="13">
        <v>41.9</v>
      </c>
      <c r="Z1672" s="13">
        <v>41.7</v>
      </c>
      <c r="AA1672" s="13">
        <v>41.8</v>
      </c>
      <c r="AB1672" s="13">
        <v>41.9</v>
      </c>
      <c r="AC1672" s="13">
        <v>41.9</v>
      </c>
      <c r="AD1672" s="13">
        <v>42.5</v>
      </c>
      <c r="AE1672" s="13">
        <v>42.7</v>
      </c>
      <c r="AF1672" s="13">
        <v>42.4</v>
      </c>
      <c r="AG1672" s="13">
        <v>42.2</v>
      </c>
      <c r="AH1672" s="13">
        <v>42</v>
      </c>
      <c r="AI1672" s="13">
        <v>42</v>
      </c>
      <c r="AJ1672" s="13">
        <v>41.8</v>
      </c>
      <c r="AK1672" s="13">
        <v>41.6</v>
      </c>
      <c r="AL1672" s="13">
        <v>41.5</v>
      </c>
    </row>
    <row r="1673" spans="1:38" x14ac:dyDescent="0.2">
      <c r="A1673" s="11" t="s">
        <v>304</v>
      </c>
      <c r="B1673" s="12" t="s">
        <v>334</v>
      </c>
      <c r="C1673" s="12" t="s">
        <v>334</v>
      </c>
      <c r="D1673" s="12" t="s">
        <v>334</v>
      </c>
      <c r="E1673" s="12" t="s">
        <v>334</v>
      </c>
      <c r="F1673" s="12" t="s">
        <v>334</v>
      </c>
      <c r="G1673" s="12" t="s">
        <v>334</v>
      </c>
      <c r="H1673" s="12" t="s">
        <v>334</v>
      </c>
      <c r="I1673" s="12" t="s">
        <v>334</v>
      </c>
      <c r="J1673" s="12" t="s">
        <v>334</v>
      </c>
      <c r="K1673" s="12" t="s">
        <v>334</v>
      </c>
      <c r="L1673" s="12" t="s">
        <v>334</v>
      </c>
      <c r="M1673" s="12" t="s">
        <v>334</v>
      </c>
      <c r="N1673" s="12" t="s">
        <v>334</v>
      </c>
      <c r="O1673" s="12" t="s">
        <v>334</v>
      </c>
      <c r="P1673" s="13">
        <v>43.8</v>
      </c>
      <c r="Q1673" s="13">
        <v>45.5</v>
      </c>
      <c r="R1673" s="13">
        <v>42.8</v>
      </c>
      <c r="S1673" s="13">
        <v>42.8</v>
      </c>
      <c r="T1673" s="13">
        <v>43.1</v>
      </c>
      <c r="U1673" s="13">
        <v>41.7</v>
      </c>
      <c r="V1673" s="13">
        <v>40.9</v>
      </c>
      <c r="W1673" s="13">
        <v>42.3</v>
      </c>
      <c r="X1673" s="13">
        <v>41.1</v>
      </c>
      <c r="Y1673" s="13">
        <v>41.7</v>
      </c>
      <c r="Z1673" s="13">
        <v>41.8</v>
      </c>
      <c r="AA1673" s="13">
        <v>41.8</v>
      </c>
      <c r="AB1673" s="13">
        <v>42.1</v>
      </c>
      <c r="AC1673" s="13">
        <v>41.5</v>
      </c>
      <c r="AD1673" s="13">
        <v>41.3</v>
      </c>
      <c r="AE1673" s="13">
        <v>41.1</v>
      </c>
      <c r="AF1673" s="13">
        <v>41</v>
      </c>
      <c r="AG1673" s="13">
        <v>40.700000000000003</v>
      </c>
      <c r="AH1673" s="13">
        <v>41</v>
      </c>
      <c r="AI1673" s="13">
        <v>41.1</v>
      </c>
      <c r="AJ1673" s="13">
        <v>41</v>
      </c>
      <c r="AK1673" s="13">
        <v>41.2</v>
      </c>
      <c r="AL1673" s="13">
        <v>40.700000000000003</v>
      </c>
    </row>
    <row r="1674" spans="1:38" x14ac:dyDescent="0.2">
      <c r="A1674" s="11" t="s">
        <v>305</v>
      </c>
      <c r="B1674" s="12" t="s">
        <v>334</v>
      </c>
      <c r="C1674" s="12" t="s">
        <v>334</v>
      </c>
      <c r="D1674" s="12" t="s">
        <v>334</v>
      </c>
      <c r="E1674" s="12" t="s">
        <v>334</v>
      </c>
      <c r="F1674" s="12" t="s">
        <v>334</v>
      </c>
      <c r="G1674" s="12" t="s">
        <v>334</v>
      </c>
      <c r="H1674" s="12" t="s">
        <v>334</v>
      </c>
      <c r="I1674" s="12" t="s">
        <v>334</v>
      </c>
      <c r="J1674" s="12" t="s">
        <v>334</v>
      </c>
      <c r="K1674" s="13">
        <v>44</v>
      </c>
      <c r="L1674" s="13">
        <v>44.5</v>
      </c>
      <c r="M1674" s="13">
        <v>46</v>
      </c>
      <c r="N1674" s="13">
        <v>44.5</v>
      </c>
      <c r="O1674" s="13">
        <v>44.2</v>
      </c>
      <c r="P1674" s="13">
        <v>44.5</v>
      </c>
      <c r="Q1674" s="13">
        <v>42.8</v>
      </c>
      <c r="R1674" s="13">
        <v>41.7</v>
      </c>
      <c r="S1674" s="13">
        <v>41.4</v>
      </c>
      <c r="T1674" s="13">
        <v>41.2</v>
      </c>
      <c r="U1674" s="13">
        <v>41.4</v>
      </c>
      <c r="V1674" s="13">
        <v>40.9</v>
      </c>
      <c r="W1674" s="13">
        <v>41.2</v>
      </c>
      <c r="X1674" s="13">
        <v>41.3</v>
      </c>
      <c r="Y1674" s="13">
        <v>40.9</v>
      </c>
      <c r="Z1674" s="13">
        <v>40.5</v>
      </c>
      <c r="AA1674" s="13">
        <v>40.299999999999997</v>
      </c>
      <c r="AB1674" s="13">
        <v>40.5</v>
      </c>
      <c r="AC1674" s="13">
        <v>40.700000000000003</v>
      </c>
      <c r="AD1674" s="13">
        <v>40.4</v>
      </c>
      <c r="AE1674" s="13">
        <v>40.6</v>
      </c>
      <c r="AF1674" s="13">
        <v>40.700000000000003</v>
      </c>
      <c r="AG1674" s="13">
        <v>40.700000000000003</v>
      </c>
      <c r="AH1674" s="13">
        <v>40.700000000000003</v>
      </c>
      <c r="AI1674" s="13">
        <v>40.799999999999997</v>
      </c>
      <c r="AJ1674" s="13">
        <v>41</v>
      </c>
      <c r="AK1674" s="13">
        <v>40.799999999999997</v>
      </c>
      <c r="AL1674" s="13">
        <v>40.9</v>
      </c>
    </row>
    <row r="1675" spans="1:38" x14ac:dyDescent="0.2">
      <c r="A1675" s="11" t="s">
        <v>306</v>
      </c>
      <c r="B1675" s="12" t="s">
        <v>334</v>
      </c>
      <c r="C1675" s="12" t="s">
        <v>334</v>
      </c>
      <c r="D1675" s="12" t="s">
        <v>334</v>
      </c>
      <c r="E1675" s="12" t="s">
        <v>334</v>
      </c>
      <c r="F1675" s="12" t="s">
        <v>334</v>
      </c>
      <c r="G1675" s="12" t="s">
        <v>334</v>
      </c>
      <c r="H1675" s="12" t="s">
        <v>334</v>
      </c>
      <c r="I1675" s="12" t="s">
        <v>334</v>
      </c>
      <c r="J1675" s="12" t="s">
        <v>334</v>
      </c>
      <c r="K1675" s="13">
        <v>44.3</v>
      </c>
      <c r="L1675" s="13">
        <v>44.2</v>
      </c>
      <c r="M1675" s="13">
        <v>44.6</v>
      </c>
      <c r="N1675" s="13">
        <v>44</v>
      </c>
      <c r="O1675" s="13">
        <v>43.6</v>
      </c>
      <c r="P1675" s="13">
        <v>44.1</v>
      </c>
      <c r="Q1675" s="13">
        <v>43.4</v>
      </c>
      <c r="R1675" s="13">
        <v>43.1</v>
      </c>
      <c r="S1675" s="13">
        <v>43.5</v>
      </c>
      <c r="T1675" s="13">
        <v>43.9</v>
      </c>
      <c r="U1675" s="13">
        <v>43.2</v>
      </c>
      <c r="V1675" s="13">
        <v>43.5</v>
      </c>
      <c r="W1675" s="13">
        <v>43.9</v>
      </c>
      <c r="X1675" s="13">
        <v>43.7</v>
      </c>
      <c r="Y1675" s="13">
        <v>43.4</v>
      </c>
      <c r="Z1675" s="13">
        <v>43</v>
      </c>
      <c r="AA1675" s="13">
        <v>43.4</v>
      </c>
      <c r="AB1675" s="13">
        <v>43.6</v>
      </c>
      <c r="AC1675" s="13">
        <v>43.6</v>
      </c>
      <c r="AD1675" s="13">
        <v>43.4</v>
      </c>
      <c r="AE1675" s="13">
        <v>43.2</v>
      </c>
      <c r="AF1675" s="13">
        <v>43.8</v>
      </c>
      <c r="AG1675" s="13">
        <v>44</v>
      </c>
      <c r="AH1675" s="13">
        <v>43.8</v>
      </c>
      <c r="AI1675" s="13">
        <v>44.6</v>
      </c>
      <c r="AJ1675" s="13">
        <v>44.5</v>
      </c>
      <c r="AK1675" s="13">
        <v>44.2</v>
      </c>
      <c r="AL1675" s="13">
        <v>44.4</v>
      </c>
    </row>
    <row r="1676" spans="1:38" x14ac:dyDescent="0.2">
      <c r="A1676" s="11" t="s">
        <v>307</v>
      </c>
      <c r="B1676" s="12" t="s">
        <v>334</v>
      </c>
      <c r="C1676" s="12" t="s">
        <v>334</v>
      </c>
      <c r="D1676" s="12" t="s">
        <v>334</v>
      </c>
      <c r="E1676" s="12" t="s">
        <v>334</v>
      </c>
      <c r="F1676" s="12" t="s">
        <v>334</v>
      </c>
      <c r="G1676" s="12" t="s">
        <v>334</v>
      </c>
      <c r="H1676" s="12" t="s">
        <v>334</v>
      </c>
      <c r="I1676" s="12" t="s">
        <v>334</v>
      </c>
      <c r="J1676" s="12" t="s">
        <v>334</v>
      </c>
      <c r="K1676" s="13">
        <v>42.3</v>
      </c>
      <c r="L1676" s="13">
        <v>41.9</v>
      </c>
      <c r="M1676" s="13">
        <v>41.9</v>
      </c>
      <c r="N1676" s="13">
        <v>41.8</v>
      </c>
      <c r="O1676" s="13">
        <v>41.8</v>
      </c>
      <c r="P1676" s="13">
        <v>42.1</v>
      </c>
      <c r="Q1676" s="13">
        <v>42</v>
      </c>
      <c r="R1676" s="13">
        <v>41.7</v>
      </c>
      <c r="S1676" s="13">
        <v>41.8</v>
      </c>
      <c r="T1676" s="13">
        <v>41.8</v>
      </c>
      <c r="U1676" s="13">
        <v>41.8</v>
      </c>
      <c r="V1676" s="13">
        <v>41.6</v>
      </c>
      <c r="W1676" s="13">
        <v>41.5</v>
      </c>
      <c r="X1676" s="13">
        <v>41.8</v>
      </c>
      <c r="Y1676" s="13">
        <v>41.9</v>
      </c>
      <c r="Z1676" s="13">
        <v>41.8</v>
      </c>
      <c r="AA1676" s="13">
        <v>41.7</v>
      </c>
      <c r="AB1676" s="13">
        <v>41.6</v>
      </c>
      <c r="AC1676" s="13">
        <v>41.6</v>
      </c>
      <c r="AD1676" s="13">
        <v>41.7</v>
      </c>
      <c r="AE1676" s="13">
        <v>41.6</v>
      </c>
      <c r="AF1676" s="13">
        <v>42</v>
      </c>
      <c r="AG1676" s="13">
        <v>41.9</v>
      </c>
      <c r="AH1676" s="13">
        <v>41.8</v>
      </c>
      <c r="AI1676" s="13">
        <v>41.5</v>
      </c>
      <c r="AJ1676" s="13">
        <v>41.3</v>
      </c>
      <c r="AK1676" s="13">
        <v>41.1</v>
      </c>
      <c r="AL1676" s="13">
        <v>40.9</v>
      </c>
    </row>
    <row r="1677" spans="1:38" x14ac:dyDescent="0.2">
      <c r="A1677" s="11" t="s">
        <v>308</v>
      </c>
      <c r="B1677" s="12" t="s">
        <v>334</v>
      </c>
      <c r="C1677" s="12" t="s">
        <v>334</v>
      </c>
      <c r="D1677" s="12" t="s">
        <v>334</v>
      </c>
      <c r="E1677" s="12" t="s">
        <v>334</v>
      </c>
      <c r="F1677" s="12" t="s">
        <v>334</v>
      </c>
      <c r="G1677" s="12" t="s">
        <v>334</v>
      </c>
      <c r="H1677" s="12" t="s">
        <v>334</v>
      </c>
      <c r="I1677" s="12" t="s">
        <v>334</v>
      </c>
      <c r="J1677" s="12" t="s">
        <v>334</v>
      </c>
      <c r="K1677" s="13">
        <v>40.5</v>
      </c>
      <c r="L1677" s="13">
        <v>40.799999999999997</v>
      </c>
      <c r="M1677" s="13">
        <v>40.799999999999997</v>
      </c>
      <c r="N1677" s="13">
        <v>40.700000000000003</v>
      </c>
      <c r="O1677" s="13">
        <v>40.700000000000003</v>
      </c>
      <c r="P1677" s="13">
        <v>40.700000000000003</v>
      </c>
      <c r="Q1677" s="13">
        <v>40.5</v>
      </c>
      <c r="R1677" s="13">
        <v>40.1</v>
      </c>
      <c r="S1677" s="13">
        <v>39.4</v>
      </c>
      <c r="T1677" s="13">
        <v>38.6</v>
      </c>
      <c r="U1677" s="13">
        <v>38</v>
      </c>
      <c r="V1677" s="13">
        <v>39.700000000000003</v>
      </c>
      <c r="W1677" s="13">
        <v>40</v>
      </c>
      <c r="X1677" s="13">
        <v>39.9</v>
      </c>
      <c r="Y1677" s="13">
        <v>39.9</v>
      </c>
      <c r="Z1677" s="13">
        <v>40.1</v>
      </c>
      <c r="AA1677" s="13">
        <v>40.1</v>
      </c>
      <c r="AB1677" s="13">
        <v>40</v>
      </c>
      <c r="AC1677" s="13">
        <v>40</v>
      </c>
      <c r="AD1677" s="13">
        <v>39.9</v>
      </c>
      <c r="AE1677" s="13">
        <v>39.700000000000003</v>
      </c>
      <c r="AF1677" s="13">
        <v>39.6</v>
      </c>
      <c r="AG1677" s="13">
        <v>39.6</v>
      </c>
      <c r="AH1677" s="13">
        <v>39.6</v>
      </c>
      <c r="AI1677" s="13">
        <v>39.799999999999997</v>
      </c>
      <c r="AJ1677" s="13">
        <v>39.6</v>
      </c>
      <c r="AK1677" s="13">
        <v>39.5</v>
      </c>
      <c r="AL1677" s="13">
        <v>39.5</v>
      </c>
    </row>
    <row r="1678" spans="1:38" x14ac:dyDescent="0.2">
      <c r="A1678" s="11" t="s">
        <v>309</v>
      </c>
      <c r="B1678" s="12" t="s">
        <v>334</v>
      </c>
      <c r="C1678" s="12" t="s">
        <v>334</v>
      </c>
      <c r="D1678" s="12" t="s">
        <v>334</v>
      </c>
      <c r="E1678" s="12" t="s">
        <v>334</v>
      </c>
      <c r="F1678" s="12" t="s">
        <v>334</v>
      </c>
      <c r="G1678" s="12" t="s">
        <v>334</v>
      </c>
      <c r="H1678" s="12" t="s">
        <v>334</v>
      </c>
      <c r="I1678" s="12" t="s">
        <v>334</v>
      </c>
      <c r="J1678" s="12" t="s">
        <v>334</v>
      </c>
      <c r="K1678" s="12" t="s">
        <v>334</v>
      </c>
      <c r="L1678" s="12" t="s">
        <v>334</v>
      </c>
      <c r="M1678" s="12" t="s">
        <v>334</v>
      </c>
      <c r="N1678" s="12" t="s">
        <v>334</v>
      </c>
      <c r="O1678" s="12" t="s">
        <v>334</v>
      </c>
      <c r="P1678" s="12" t="s">
        <v>334</v>
      </c>
      <c r="Q1678" s="12" t="s">
        <v>334</v>
      </c>
      <c r="R1678" s="12" t="s">
        <v>334</v>
      </c>
      <c r="S1678" s="12" t="s">
        <v>334</v>
      </c>
      <c r="T1678" s="12" t="s">
        <v>334</v>
      </c>
      <c r="U1678" s="13">
        <v>41.6</v>
      </c>
      <c r="V1678" s="13">
        <v>42.8</v>
      </c>
      <c r="W1678" s="13">
        <v>42.1</v>
      </c>
      <c r="X1678" s="13">
        <v>41.8</v>
      </c>
      <c r="Y1678" s="13">
        <v>41.7</v>
      </c>
      <c r="Z1678" s="13">
        <v>42.2</v>
      </c>
      <c r="AA1678" s="13">
        <v>42.2</v>
      </c>
      <c r="AB1678" s="13">
        <v>41.7</v>
      </c>
      <c r="AC1678" s="13">
        <v>41.6</v>
      </c>
      <c r="AD1678" s="13">
        <v>41.4</v>
      </c>
      <c r="AE1678" s="13">
        <v>41.4</v>
      </c>
      <c r="AF1678" s="13">
        <v>41.5</v>
      </c>
      <c r="AG1678" s="13">
        <v>42</v>
      </c>
      <c r="AH1678" s="13">
        <v>41.7</v>
      </c>
      <c r="AI1678" s="13">
        <v>40.9</v>
      </c>
      <c r="AJ1678" s="13">
        <v>40.9</v>
      </c>
      <c r="AK1678" s="13">
        <v>40.6</v>
      </c>
      <c r="AL1678" s="13">
        <v>41.1</v>
      </c>
    </row>
    <row r="1679" spans="1:38" x14ac:dyDescent="0.2">
      <c r="A1679" s="11" t="s">
        <v>310</v>
      </c>
      <c r="B1679" s="12" t="s">
        <v>334</v>
      </c>
      <c r="C1679" s="12" t="s">
        <v>334</v>
      </c>
      <c r="D1679" s="12" t="s">
        <v>334</v>
      </c>
      <c r="E1679" s="12" t="s">
        <v>334</v>
      </c>
      <c r="F1679" s="12" t="s">
        <v>334</v>
      </c>
      <c r="G1679" s="12" t="s">
        <v>334</v>
      </c>
      <c r="H1679" s="12" t="s">
        <v>334</v>
      </c>
      <c r="I1679" s="12" t="s">
        <v>334</v>
      </c>
      <c r="J1679" s="12" t="s">
        <v>334</v>
      </c>
      <c r="K1679" s="13">
        <v>40.700000000000003</v>
      </c>
      <c r="L1679" s="13">
        <v>40.799999999999997</v>
      </c>
      <c r="M1679" s="13">
        <v>41</v>
      </c>
      <c r="N1679" s="13">
        <v>40.9</v>
      </c>
      <c r="O1679" s="13">
        <v>41.2</v>
      </c>
      <c r="P1679" s="13">
        <v>41.3</v>
      </c>
      <c r="Q1679" s="13">
        <v>41.4</v>
      </c>
      <c r="R1679" s="13">
        <v>41.5</v>
      </c>
      <c r="S1679" s="13">
        <v>41.2</v>
      </c>
      <c r="T1679" s="13">
        <v>41.3</v>
      </c>
      <c r="U1679" s="13">
        <v>41.1</v>
      </c>
      <c r="V1679" s="13">
        <v>41.1</v>
      </c>
      <c r="W1679" s="13">
        <v>42.1</v>
      </c>
      <c r="X1679" s="13">
        <v>42</v>
      </c>
      <c r="Y1679" s="13">
        <v>41.9</v>
      </c>
      <c r="Z1679" s="13">
        <v>42</v>
      </c>
      <c r="AA1679" s="13">
        <v>41.8</v>
      </c>
      <c r="AB1679" s="13">
        <v>41.6</v>
      </c>
      <c r="AC1679" s="13">
        <v>41.7</v>
      </c>
      <c r="AD1679" s="13">
        <v>41.4</v>
      </c>
      <c r="AE1679" s="13">
        <v>41.1</v>
      </c>
      <c r="AF1679" s="13">
        <v>41.1</v>
      </c>
      <c r="AG1679" s="13">
        <v>41.3</v>
      </c>
      <c r="AH1679" s="13">
        <v>41.3</v>
      </c>
      <c r="AI1679" s="13">
        <v>41.3</v>
      </c>
      <c r="AJ1679" s="13">
        <v>41.4</v>
      </c>
      <c r="AK1679" s="13">
        <v>41.3</v>
      </c>
      <c r="AL1679" s="13">
        <v>41.2</v>
      </c>
    </row>
    <row r="1680" spans="1:38" x14ac:dyDescent="0.2">
      <c r="A1680" s="11" t="s">
        <v>311</v>
      </c>
      <c r="B1680" s="12" t="s">
        <v>334</v>
      </c>
      <c r="C1680" s="12" t="s">
        <v>334</v>
      </c>
      <c r="D1680" s="12" t="s">
        <v>334</v>
      </c>
      <c r="E1680" s="12" t="s">
        <v>334</v>
      </c>
      <c r="F1680" s="12" t="s">
        <v>334</v>
      </c>
      <c r="G1680" s="12" t="s">
        <v>334</v>
      </c>
      <c r="H1680" s="12" t="s">
        <v>334</v>
      </c>
      <c r="I1680" s="12" t="s">
        <v>334</v>
      </c>
      <c r="J1680" s="12" t="s">
        <v>334</v>
      </c>
      <c r="K1680" s="12" t="s">
        <v>334</v>
      </c>
      <c r="L1680" s="12" t="s">
        <v>334</v>
      </c>
      <c r="M1680" s="12" t="s">
        <v>334</v>
      </c>
      <c r="N1680" s="12" t="s">
        <v>334</v>
      </c>
      <c r="O1680" s="12" t="s">
        <v>334</v>
      </c>
      <c r="P1680" s="12" t="s">
        <v>334</v>
      </c>
      <c r="Q1680" s="12" t="s">
        <v>334</v>
      </c>
      <c r="R1680" s="13">
        <v>43.1</v>
      </c>
      <c r="S1680" s="13">
        <v>43.1</v>
      </c>
      <c r="T1680" s="13">
        <v>41.8</v>
      </c>
      <c r="U1680" s="13">
        <v>42.4</v>
      </c>
      <c r="V1680" s="13">
        <v>41.8</v>
      </c>
      <c r="W1680" s="13">
        <v>42.4</v>
      </c>
      <c r="X1680" s="13">
        <v>42.3</v>
      </c>
      <c r="Y1680" s="13">
        <v>41.5</v>
      </c>
      <c r="Z1680" s="13">
        <v>41</v>
      </c>
      <c r="AA1680" s="13">
        <v>41</v>
      </c>
      <c r="AB1680" s="13">
        <v>41.5</v>
      </c>
      <c r="AC1680" s="13">
        <v>42.8</v>
      </c>
      <c r="AD1680" s="13">
        <v>41.9</v>
      </c>
      <c r="AE1680" s="13">
        <v>42</v>
      </c>
      <c r="AF1680" s="13">
        <v>42.2</v>
      </c>
      <c r="AG1680" s="13">
        <v>41.5</v>
      </c>
      <c r="AH1680" s="13">
        <v>41.9</v>
      </c>
      <c r="AI1680" s="13">
        <v>42.4</v>
      </c>
      <c r="AJ1680" s="13">
        <v>41.9</v>
      </c>
      <c r="AK1680" s="13">
        <v>41.6</v>
      </c>
      <c r="AL1680" s="13">
        <v>41.2</v>
      </c>
    </row>
    <row r="1681" spans="1:38" x14ac:dyDescent="0.2">
      <c r="A1681" s="11" t="s">
        <v>312</v>
      </c>
      <c r="B1681" s="12" t="s">
        <v>334</v>
      </c>
      <c r="C1681" s="12" t="s">
        <v>334</v>
      </c>
      <c r="D1681" s="12" t="s">
        <v>334</v>
      </c>
      <c r="E1681" s="12" t="s">
        <v>334</v>
      </c>
      <c r="F1681" s="12" t="s">
        <v>334</v>
      </c>
      <c r="G1681" s="12" t="s">
        <v>334</v>
      </c>
      <c r="H1681" s="12" t="s">
        <v>334</v>
      </c>
      <c r="I1681" s="12" t="s">
        <v>334</v>
      </c>
      <c r="J1681" s="12" t="s">
        <v>334</v>
      </c>
      <c r="K1681" s="12" t="s">
        <v>334</v>
      </c>
      <c r="L1681" s="12" t="s">
        <v>334</v>
      </c>
      <c r="M1681" s="12" t="s">
        <v>334</v>
      </c>
      <c r="N1681" s="12" t="s">
        <v>334</v>
      </c>
      <c r="O1681" s="12" t="s">
        <v>334</v>
      </c>
      <c r="P1681" s="12" t="s">
        <v>334</v>
      </c>
      <c r="Q1681" s="13">
        <v>44.2</v>
      </c>
      <c r="R1681" s="13">
        <v>43.9</v>
      </c>
      <c r="S1681" s="13">
        <v>43.1</v>
      </c>
      <c r="T1681" s="13">
        <v>42.9</v>
      </c>
      <c r="U1681" s="13">
        <v>45.4</v>
      </c>
      <c r="V1681" s="13">
        <v>44</v>
      </c>
      <c r="W1681" s="13">
        <v>43.8</v>
      </c>
      <c r="X1681" s="13">
        <v>42.8</v>
      </c>
      <c r="Y1681" s="13">
        <v>43.1</v>
      </c>
      <c r="Z1681" s="13">
        <v>41.7</v>
      </c>
      <c r="AA1681" s="13">
        <v>41.4</v>
      </c>
      <c r="AB1681" s="13">
        <v>41.3</v>
      </c>
      <c r="AC1681" s="13">
        <v>40.5</v>
      </c>
      <c r="AD1681" s="13">
        <v>40.6</v>
      </c>
      <c r="AE1681" s="13">
        <v>40.700000000000003</v>
      </c>
      <c r="AF1681" s="13">
        <v>40.6</v>
      </c>
      <c r="AG1681" s="13">
        <v>40.700000000000003</v>
      </c>
      <c r="AH1681" s="13">
        <v>41.1</v>
      </c>
      <c r="AI1681" s="13">
        <v>40.700000000000003</v>
      </c>
      <c r="AJ1681" s="13">
        <v>40.9</v>
      </c>
      <c r="AK1681" s="13">
        <v>40.700000000000003</v>
      </c>
      <c r="AL1681" s="13">
        <v>40.200000000000003</v>
      </c>
    </row>
    <row r="1682" spans="1:38" x14ac:dyDescent="0.2">
      <c r="A1682" s="11" t="s">
        <v>313</v>
      </c>
      <c r="B1682" s="12" t="s">
        <v>334</v>
      </c>
      <c r="C1682" s="12" t="s">
        <v>334</v>
      </c>
      <c r="D1682" s="12" t="s">
        <v>334</v>
      </c>
      <c r="E1682" s="12" t="s">
        <v>334</v>
      </c>
      <c r="F1682" s="12" t="s">
        <v>334</v>
      </c>
      <c r="G1682" s="12" t="s">
        <v>334</v>
      </c>
      <c r="H1682" s="12" t="s">
        <v>334</v>
      </c>
      <c r="I1682" s="12" t="s">
        <v>334</v>
      </c>
      <c r="J1682" s="12" t="s">
        <v>334</v>
      </c>
      <c r="K1682" s="12" t="s">
        <v>334</v>
      </c>
      <c r="L1682" s="12" t="s">
        <v>334</v>
      </c>
      <c r="M1682" s="12" t="s">
        <v>334</v>
      </c>
      <c r="N1682" s="12" t="s">
        <v>334</v>
      </c>
      <c r="O1682" s="12" t="s">
        <v>334</v>
      </c>
      <c r="P1682" s="12" t="s">
        <v>334</v>
      </c>
      <c r="Q1682" s="13">
        <v>42</v>
      </c>
      <c r="R1682" s="12" t="s">
        <v>334</v>
      </c>
      <c r="S1682" s="13">
        <v>39.9</v>
      </c>
      <c r="T1682" s="13">
        <v>39.700000000000003</v>
      </c>
      <c r="U1682" s="13">
        <v>40.299999999999997</v>
      </c>
      <c r="V1682" s="13">
        <v>39.6</v>
      </c>
      <c r="W1682" s="13">
        <v>40.1</v>
      </c>
      <c r="X1682" s="13">
        <v>40.200000000000003</v>
      </c>
      <c r="Y1682" s="13">
        <v>39.9</v>
      </c>
      <c r="Z1682" s="13">
        <v>40.4</v>
      </c>
      <c r="AA1682" s="13">
        <v>40</v>
      </c>
      <c r="AB1682" s="13">
        <v>39.9</v>
      </c>
      <c r="AC1682" s="13">
        <v>39.9</v>
      </c>
      <c r="AD1682" s="13">
        <v>40.1</v>
      </c>
      <c r="AE1682" s="13">
        <v>40.1</v>
      </c>
      <c r="AF1682" s="13">
        <v>40</v>
      </c>
      <c r="AG1682" s="13">
        <v>40</v>
      </c>
      <c r="AH1682" s="13">
        <v>39.9</v>
      </c>
      <c r="AI1682" s="13">
        <v>40.299999999999997</v>
      </c>
      <c r="AJ1682" s="13">
        <v>40.4</v>
      </c>
      <c r="AK1682" s="13">
        <v>40.200000000000003</v>
      </c>
      <c r="AL1682" s="13">
        <v>40.1</v>
      </c>
    </row>
    <row r="1683" spans="1:38" x14ac:dyDescent="0.2">
      <c r="A1683" s="11" t="s">
        <v>314</v>
      </c>
      <c r="B1683" s="12" t="s">
        <v>334</v>
      </c>
      <c r="C1683" s="12" t="s">
        <v>334</v>
      </c>
      <c r="D1683" s="12" t="s">
        <v>334</v>
      </c>
      <c r="E1683" s="12" t="s">
        <v>334</v>
      </c>
      <c r="F1683" s="12" t="s">
        <v>334</v>
      </c>
      <c r="G1683" s="12" t="s">
        <v>334</v>
      </c>
      <c r="H1683" s="12" t="s">
        <v>334</v>
      </c>
      <c r="I1683" s="12" t="s">
        <v>334</v>
      </c>
      <c r="J1683" s="12" t="s">
        <v>334</v>
      </c>
      <c r="K1683" s="12" t="s">
        <v>334</v>
      </c>
      <c r="L1683" s="13">
        <v>40.6</v>
      </c>
      <c r="M1683" s="13">
        <v>41</v>
      </c>
      <c r="N1683" s="13">
        <v>40.9</v>
      </c>
      <c r="O1683" s="13">
        <v>40.5</v>
      </c>
      <c r="P1683" s="13">
        <v>40.200000000000003</v>
      </c>
      <c r="Q1683" s="13">
        <v>40.6</v>
      </c>
      <c r="R1683" s="13">
        <v>40.799999999999997</v>
      </c>
      <c r="S1683" s="13">
        <v>40.6</v>
      </c>
      <c r="T1683" s="13">
        <v>40.799999999999997</v>
      </c>
      <c r="U1683" s="13">
        <v>40.5</v>
      </c>
      <c r="V1683" s="13">
        <v>40.299999999999997</v>
      </c>
      <c r="W1683" s="13">
        <v>40.299999999999997</v>
      </c>
      <c r="X1683" s="13">
        <v>40.299999999999997</v>
      </c>
      <c r="Y1683" s="13">
        <v>40.299999999999997</v>
      </c>
      <c r="Z1683" s="13">
        <v>39.9</v>
      </c>
      <c r="AA1683" s="13">
        <v>40.1</v>
      </c>
      <c r="AB1683" s="13">
        <v>41.1</v>
      </c>
      <c r="AC1683" s="13">
        <v>40.700000000000003</v>
      </c>
      <c r="AD1683" s="13">
        <v>40.6</v>
      </c>
      <c r="AE1683" s="13">
        <v>40.700000000000003</v>
      </c>
      <c r="AF1683" s="13">
        <v>41.1</v>
      </c>
      <c r="AG1683" s="13">
        <v>41</v>
      </c>
      <c r="AH1683" s="13">
        <v>40.799999999999997</v>
      </c>
      <c r="AI1683" s="13">
        <v>40.799999999999997</v>
      </c>
      <c r="AJ1683" s="13">
        <v>40.5</v>
      </c>
      <c r="AK1683" s="13">
        <v>40.6</v>
      </c>
      <c r="AL1683" s="13">
        <v>40.6</v>
      </c>
    </row>
    <row r="1684" spans="1:38" x14ac:dyDescent="0.2">
      <c r="A1684" s="11" t="s">
        <v>315</v>
      </c>
      <c r="B1684" s="12" t="s">
        <v>334</v>
      </c>
      <c r="C1684" s="12" t="s">
        <v>334</v>
      </c>
      <c r="D1684" s="12" t="s">
        <v>334</v>
      </c>
      <c r="E1684" s="12" t="s">
        <v>334</v>
      </c>
      <c r="F1684" s="12" t="s">
        <v>334</v>
      </c>
      <c r="G1684" s="12" t="s">
        <v>334</v>
      </c>
      <c r="H1684" s="12" t="s">
        <v>334</v>
      </c>
      <c r="I1684" s="12" t="s">
        <v>334</v>
      </c>
      <c r="J1684" s="12" t="s">
        <v>334</v>
      </c>
      <c r="K1684" s="12" t="s">
        <v>334</v>
      </c>
      <c r="L1684" s="12" t="s">
        <v>334</v>
      </c>
      <c r="M1684" s="12" t="s">
        <v>334</v>
      </c>
      <c r="N1684" s="12" t="s">
        <v>334</v>
      </c>
      <c r="O1684" s="13">
        <v>42.2</v>
      </c>
      <c r="P1684" s="13">
        <v>42.4</v>
      </c>
      <c r="Q1684" s="13">
        <v>42.2</v>
      </c>
      <c r="R1684" s="13">
        <v>42.2</v>
      </c>
      <c r="S1684" s="13">
        <v>42.2</v>
      </c>
      <c r="T1684" s="13">
        <v>41.5</v>
      </c>
      <c r="U1684" s="13">
        <v>41.4</v>
      </c>
      <c r="V1684" s="13">
        <v>41.6</v>
      </c>
      <c r="W1684" s="13">
        <v>41.1</v>
      </c>
      <c r="X1684" s="13">
        <v>41.1</v>
      </c>
      <c r="Y1684" s="13">
        <v>41</v>
      </c>
      <c r="Z1684" s="13">
        <v>41</v>
      </c>
      <c r="AA1684" s="13">
        <v>41</v>
      </c>
      <c r="AB1684" s="13">
        <v>40.9</v>
      </c>
      <c r="AC1684" s="13">
        <v>40.799999999999997</v>
      </c>
      <c r="AD1684" s="13">
        <v>40.799999999999997</v>
      </c>
      <c r="AE1684" s="13">
        <v>40.700000000000003</v>
      </c>
      <c r="AF1684" s="13">
        <v>40.799999999999997</v>
      </c>
      <c r="AG1684" s="13">
        <v>41.2</v>
      </c>
      <c r="AH1684" s="13">
        <v>40.9</v>
      </c>
      <c r="AI1684" s="13">
        <v>40.799999999999997</v>
      </c>
      <c r="AJ1684" s="13">
        <v>40.700000000000003</v>
      </c>
      <c r="AK1684" s="13">
        <v>40.5</v>
      </c>
      <c r="AL1684" s="13">
        <v>40.5</v>
      </c>
    </row>
    <row r="1685" spans="1:38" x14ac:dyDescent="0.2">
      <c r="A1685" s="11" t="s">
        <v>316</v>
      </c>
      <c r="B1685" s="12" t="s">
        <v>334</v>
      </c>
      <c r="C1685" s="12" t="s">
        <v>334</v>
      </c>
      <c r="D1685" s="12" t="s">
        <v>334</v>
      </c>
      <c r="E1685" s="12" t="s">
        <v>334</v>
      </c>
      <c r="F1685" s="12" t="s">
        <v>334</v>
      </c>
      <c r="G1685" s="12" t="s">
        <v>334</v>
      </c>
      <c r="H1685" s="12" t="s">
        <v>334</v>
      </c>
      <c r="I1685" s="12" t="s">
        <v>334</v>
      </c>
      <c r="J1685" s="12" t="s">
        <v>334</v>
      </c>
      <c r="K1685" s="12" t="s">
        <v>334</v>
      </c>
      <c r="L1685" s="12" t="s">
        <v>334</v>
      </c>
      <c r="M1685" s="12" t="s">
        <v>334</v>
      </c>
      <c r="N1685" s="12" t="s">
        <v>334</v>
      </c>
      <c r="O1685" s="12" t="s">
        <v>334</v>
      </c>
      <c r="P1685" s="12" t="s">
        <v>334</v>
      </c>
      <c r="Q1685" s="12" t="s">
        <v>334</v>
      </c>
      <c r="R1685" s="12" t="s">
        <v>334</v>
      </c>
      <c r="S1685" s="13">
        <v>41.6</v>
      </c>
      <c r="T1685" s="13">
        <v>40.6</v>
      </c>
      <c r="U1685" s="13">
        <v>40.9</v>
      </c>
      <c r="V1685" s="13">
        <v>41.7</v>
      </c>
      <c r="W1685" s="13">
        <v>41.7</v>
      </c>
      <c r="X1685" s="13">
        <v>40.700000000000003</v>
      </c>
      <c r="Y1685" s="13">
        <v>40.799999999999997</v>
      </c>
      <c r="Z1685" s="13">
        <v>41.2</v>
      </c>
      <c r="AA1685" s="13">
        <v>41.1</v>
      </c>
      <c r="AB1685" s="13">
        <v>40.700000000000003</v>
      </c>
      <c r="AC1685" s="13">
        <v>41.2</v>
      </c>
      <c r="AD1685" s="13">
        <v>41.7</v>
      </c>
      <c r="AE1685" s="13">
        <v>42.3</v>
      </c>
      <c r="AF1685" s="13">
        <v>42.2</v>
      </c>
      <c r="AG1685" s="13">
        <v>41.8</v>
      </c>
      <c r="AH1685" s="13">
        <v>41.9</v>
      </c>
      <c r="AI1685" s="13">
        <v>42.4</v>
      </c>
      <c r="AJ1685" s="13">
        <v>42.3</v>
      </c>
      <c r="AK1685" s="13">
        <v>41.9</v>
      </c>
      <c r="AL1685" s="13">
        <v>42.1</v>
      </c>
    </row>
    <row r="1686" spans="1:38" x14ac:dyDescent="0.2">
      <c r="A1686" s="11" t="s">
        <v>317</v>
      </c>
      <c r="B1686" s="12" t="s">
        <v>334</v>
      </c>
      <c r="C1686" s="12" t="s">
        <v>334</v>
      </c>
      <c r="D1686" s="12" t="s">
        <v>334</v>
      </c>
      <c r="E1686" s="12" t="s">
        <v>334</v>
      </c>
      <c r="F1686" s="12" t="s">
        <v>334</v>
      </c>
      <c r="G1686" s="12" t="s">
        <v>334</v>
      </c>
      <c r="H1686" s="12" t="s">
        <v>334</v>
      </c>
      <c r="I1686" s="12" t="s">
        <v>334</v>
      </c>
      <c r="J1686" s="12" t="s">
        <v>334</v>
      </c>
      <c r="K1686" s="13">
        <v>40.4</v>
      </c>
      <c r="L1686" s="13">
        <v>40.200000000000003</v>
      </c>
      <c r="M1686" s="13">
        <v>40.4</v>
      </c>
      <c r="N1686" s="13">
        <v>40.5</v>
      </c>
      <c r="O1686" s="13">
        <v>40.299999999999997</v>
      </c>
      <c r="P1686" s="13">
        <v>40.299999999999997</v>
      </c>
      <c r="Q1686" s="13">
        <v>40.1</v>
      </c>
      <c r="R1686" s="13">
        <v>40.1</v>
      </c>
      <c r="S1686" s="13">
        <v>40</v>
      </c>
      <c r="T1686" s="13">
        <v>40</v>
      </c>
      <c r="U1686" s="13">
        <v>39.700000000000003</v>
      </c>
      <c r="V1686" s="13">
        <v>39.700000000000003</v>
      </c>
      <c r="W1686" s="13">
        <v>39.9</v>
      </c>
      <c r="X1686" s="13">
        <v>40.299999999999997</v>
      </c>
      <c r="Y1686" s="13">
        <v>40.4</v>
      </c>
      <c r="Z1686" s="13">
        <v>40.1</v>
      </c>
      <c r="AA1686" s="13">
        <v>40.4</v>
      </c>
      <c r="AB1686" s="13">
        <v>40.5</v>
      </c>
      <c r="AC1686" s="13">
        <v>40.1</v>
      </c>
      <c r="AD1686" s="13">
        <v>40.299999999999997</v>
      </c>
      <c r="AE1686" s="13">
        <v>40.299999999999997</v>
      </c>
      <c r="AF1686" s="13">
        <v>40.299999999999997</v>
      </c>
      <c r="AG1686" s="13">
        <v>40.4</v>
      </c>
      <c r="AH1686" s="13">
        <v>40.200000000000003</v>
      </c>
      <c r="AI1686" s="13">
        <v>40.5</v>
      </c>
      <c r="AJ1686" s="13">
        <v>40.4</v>
      </c>
      <c r="AK1686" s="13">
        <v>40.4</v>
      </c>
      <c r="AL1686" s="13">
        <v>40.200000000000003</v>
      </c>
    </row>
    <row r="1687" spans="1:38" x14ac:dyDescent="0.2">
      <c r="A1687" s="11" t="s">
        <v>318</v>
      </c>
      <c r="B1687" s="12" t="s">
        <v>334</v>
      </c>
      <c r="C1687" s="12" t="s">
        <v>334</v>
      </c>
      <c r="D1687" s="12" t="s">
        <v>334</v>
      </c>
      <c r="E1687" s="12" t="s">
        <v>334</v>
      </c>
      <c r="F1687" s="12" t="s">
        <v>334</v>
      </c>
      <c r="G1687" s="12" t="s">
        <v>334</v>
      </c>
      <c r="H1687" s="12" t="s">
        <v>334</v>
      </c>
      <c r="I1687" s="12" t="s">
        <v>334</v>
      </c>
      <c r="J1687" s="12" t="s">
        <v>334</v>
      </c>
      <c r="K1687" s="12" t="s">
        <v>334</v>
      </c>
      <c r="L1687" s="12" t="s">
        <v>334</v>
      </c>
      <c r="M1687" s="12" t="s">
        <v>334</v>
      </c>
      <c r="N1687" s="13">
        <v>40.9</v>
      </c>
      <c r="O1687" s="13">
        <v>40.9</v>
      </c>
      <c r="P1687" s="13">
        <v>41</v>
      </c>
      <c r="Q1687" s="13">
        <v>40.9</v>
      </c>
      <c r="R1687" s="13">
        <v>41.2</v>
      </c>
      <c r="S1687" s="13">
        <v>41.4</v>
      </c>
      <c r="T1687" s="13">
        <v>41.2</v>
      </c>
      <c r="U1687" s="13">
        <v>41.1</v>
      </c>
      <c r="V1687" s="13">
        <v>41.1</v>
      </c>
      <c r="W1687" s="13">
        <v>44.9</v>
      </c>
      <c r="X1687" s="13">
        <v>44.9</v>
      </c>
      <c r="Y1687" s="13">
        <v>44.9</v>
      </c>
      <c r="Z1687" s="13">
        <v>45.1</v>
      </c>
      <c r="AA1687" s="13">
        <v>44.8</v>
      </c>
      <c r="AB1687" s="13">
        <v>44.1</v>
      </c>
      <c r="AC1687" s="13">
        <v>43.9</v>
      </c>
      <c r="AD1687" s="13">
        <v>43.5</v>
      </c>
      <c r="AE1687" s="13">
        <v>43.8</v>
      </c>
      <c r="AF1687" s="13">
        <v>43.4</v>
      </c>
      <c r="AG1687" s="13">
        <v>43.3</v>
      </c>
      <c r="AH1687" s="13">
        <v>43</v>
      </c>
      <c r="AI1687" s="13">
        <v>42.7</v>
      </c>
      <c r="AJ1687" s="13">
        <v>42.9</v>
      </c>
      <c r="AK1687" s="13">
        <v>42.6</v>
      </c>
      <c r="AL1687" s="13">
        <v>42.5</v>
      </c>
    </row>
    <row r="1688" spans="1:38" x14ac:dyDescent="0.2">
      <c r="A1688" s="11" t="s">
        <v>319</v>
      </c>
      <c r="B1688" s="12" t="s">
        <v>334</v>
      </c>
      <c r="C1688" s="12" t="s">
        <v>334</v>
      </c>
      <c r="D1688" s="12" t="s">
        <v>334</v>
      </c>
      <c r="E1688" s="12" t="s">
        <v>334</v>
      </c>
      <c r="F1688" s="12" t="s">
        <v>334</v>
      </c>
      <c r="G1688" s="12" t="s">
        <v>334</v>
      </c>
      <c r="H1688" s="12" t="s">
        <v>334</v>
      </c>
      <c r="I1688" s="12" t="s">
        <v>334</v>
      </c>
      <c r="J1688" s="12" t="s">
        <v>334</v>
      </c>
      <c r="K1688" s="12" t="s">
        <v>334</v>
      </c>
      <c r="L1688" s="12" t="s">
        <v>334</v>
      </c>
      <c r="M1688" s="12" t="s">
        <v>334</v>
      </c>
      <c r="N1688" s="12" t="s">
        <v>334</v>
      </c>
      <c r="O1688" s="12" t="s">
        <v>334</v>
      </c>
      <c r="P1688" s="12" t="s">
        <v>334</v>
      </c>
      <c r="Q1688" s="12" t="s">
        <v>334</v>
      </c>
      <c r="R1688" s="12" t="s">
        <v>334</v>
      </c>
      <c r="S1688" s="12" t="s">
        <v>334</v>
      </c>
      <c r="T1688" s="13">
        <v>43.5</v>
      </c>
      <c r="U1688" s="13">
        <v>43.9</v>
      </c>
      <c r="V1688" s="13">
        <v>44.1</v>
      </c>
      <c r="W1688" s="13">
        <v>43.6</v>
      </c>
      <c r="X1688" s="13">
        <v>43.5</v>
      </c>
      <c r="Y1688" s="13">
        <v>43</v>
      </c>
      <c r="Z1688" s="13">
        <v>43.3</v>
      </c>
      <c r="AA1688" s="13">
        <v>43</v>
      </c>
      <c r="AB1688" s="13">
        <v>42.6</v>
      </c>
      <c r="AC1688" s="13">
        <v>42.3</v>
      </c>
      <c r="AD1688" s="13">
        <v>42.3</v>
      </c>
      <c r="AE1688" s="13">
        <v>42.1</v>
      </c>
      <c r="AF1688" s="13">
        <v>42.4</v>
      </c>
      <c r="AG1688" s="13">
        <v>42.5</v>
      </c>
      <c r="AH1688" s="13">
        <v>42.1</v>
      </c>
      <c r="AI1688" s="13">
        <v>42.1</v>
      </c>
      <c r="AJ1688" s="13">
        <v>41.9</v>
      </c>
      <c r="AK1688" s="13">
        <v>41.8</v>
      </c>
      <c r="AL1688" s="13">
        <v>41.7</v>
      </c>
    </row>
    <row r="1689" spans="1:38" x14ac:dyDescent="0.2">
      <c r="A1689" s="11" t="s">
        <v>320</v>
      </c>
      <c r="B1689" s="12" t="s">
        <v>334</v>
      </c>
      <c r="C1689" s="12" t="s">
        <v>334</v>
      </c>
      <c r="D1689" s="12" t="s">
        <v>334</v>
      </c>
      <c r="E1689" s="12" t="s">
        <v>334</v>
      </c>
      <c r="F1689" s="12" t="s">
        <v>334</v>
      </c>
      <c r="G1689" s="12" t="s">
        <v>334</v>
      </c>
      <c r="H1689" s="12" t="s">
        <v>334</v>
      </c>
      <c r="I1689" s="12" t="s">
        <v>334</v>
      </c>
      <c r="J1689" s="12" t="s">
        <v>334</v>
      </c>
      <c r="K1689" s="13">
        <v>39.5</v>
      </c>
      <c r="L1689" s="13">
        <v>40.200000000000003</v>
      </c>
      <c r="M1689" s="13">
        <v>40.4</v>
      </c>
      <c r="N1689" s="13">
        <v>41.2</v>
      </c>
      <c r="O1689" s="13">
        <v>40.9</v>
      </c>
      <c r="P1689" s="13">
        <v>40.700000000000003</v>
      </c>
      <c r="Q1689" s="13">
        <v>42.1</v>
      </c>
      <c r="R1689" s="13">
        <v>41.6</v>
      </c>
      <c r="S1689" s="13">
        <v>40.1</v>
      </c>
      <c r="T1689" s="13">
        <v>40.4</v>
      </c>
      <c r="U1689" s="13">
        <v>40.299999999999997</v>
      </c>
      <c r="V1689" s="13">
        <v>40.9</v>
      </c>
      <c r="W1689" s="13">
        <v>40.799999999999997</v>
      </c>
      <c r="X1689" s="13">
        <v>40.6</v>
      </c>
      <c r="Y1689" s="13">
        <v>40.5</v>
      </c>
      <c r="Z1689" s="13">
        <v>40.9</v>
      </c>
      <c r="AA1689" s="13">
        <v>40.9</v>
      </c>
      <c r="AB1689" s="13">
        <v>40.9</v>
      </c>
      <c r="AC1689" s="13">
        <v>40.700000000000003</v>
      </c>
      <c r="AD1689" s="13">
        <v>42.2</v>
      </c>
      <c r="AE1689" s="13">
        <v>42.4</v>
      </c>
      <c r="AF1689" s="13">
        <v>42.5</v>
      </c>
      <c r="AG1689" s="13">
        <v>42.3</v>
      </c>
      <c r="AH1689" s="13">
        <v>42.1</v>
      </c>
      <c r="AI1689" s="13">
        <v>41.9</v>
      </c>
      <c r="AJ1689" s="13">
        <v>41.5</v>
      </c>
      <c r="AK1689" s="13">
        <v>41.5</v>
      </c>
      <c r="AL1689" s="13">
        <v>41.5</v>
      </c>
    </row>
    <row r="1690" spans="1:38" x14ac:dyDescent="0.2">
      <c r="A1690" s="11" t="s">
        <v>321</v>
      </c>
      <c r="B1690" s="12" t="s">
        <v>334</v>
      </c>
      <c r="C1690" s="12" t="s">
        <v>334</v>
      </c>
      <c r="D1690" s="12" t="s">
        <v>334</v>
      </c>
      <c r="E1690" s="12" t="s">
        <v>334</v>
      </c>
      <c r="F1690" s="12" t="s">
        <v>334</v>
      </c>
      <c r="G1690" s="12" t="s">
        <v>334</v>
      </c>
      <c r="H1690" s="12" t="s">
        <v>334</v>
      </c>
      <c r="I1690" s="12" t="s">
        <v>334</v>
      </c>
      <c r="J1690" s="12" t="s">
        <v>334</v>
      </c>
      <c r="K1690" s="12" t="s">
        <v>334</v>
      </c>
      <c r="L1690" s="12" t="s">
        <v>334</v>
      </c>
      <c r="M1690" s="12" t="s">
        <v>334</v>
      </c>
      <c r="N1690" s="12" t="s">
        <v>334</v>
      </c>
      <c r="O1690" s="12" t="s">
        <v>334</v>
      </c>
      <c r="P1690" s="13">
        <v>41.1</v>
      </c>
      <c r="Q1690" s="13">
        <v>41.1</v>
      </c>
      <c r="R1690" s="13">
        <v>40.799999999999997</v>
      </c>
      <c r="S1690" s="13">
        <v>41.3</v>
      </c>
      <c r="T1690" s="13">
        <v>41.8</v>
      </c>
      <c r="U1690" s="13">
        <v>41.5</v>
      </c>
      <c r="V1690" s="13">
        <v>41.6</v>
      </c>
      <c r="W1690" s="13">
        <v>41.6</v>
      </c>
      <c r="X1690" s="13">
        <v>41.8</v>
      </c>
      <c r="Y1690" s="13">
        <v>41.2</v>
      </c>
      <c r="Z1690" s="13">
        <v>41.1</v>
      </c>
      <c r="AA1690" s="13">
        <v>41.4</v>
      </c>
      <c r="AB1690" s="13">
        <v>41.3</v>
      </c>
      <c r="AC1690" s="13">
        <v>41</v>
      </c>
      <c r="AD1690" s="13">
        <v>40.9</v>
      </c>
      <c r="AE1690" s="13">
        <v>40.799999999999997</v>
      </c>
      <c r="AF1690" s="13">
        <v>40.9</v>
      </c>
      <c r="AG1690" s="13">
        <v>40.700000000000003</v>
      </c>
      <c r="AH1690" s="13">
        <v>40.5</v>
      </c>
      <c r="AI1690" s="13">
        <v>40.700000000000003</v>
      </c>
      <c r="AJ1690" s="13">
        <v>40.5</v>
      </c>
      <c r="AK1690" s="13">
        <v>40.299999999999997</v>
      </c>
      <c r="AL1690" s="13">
        <v>40.4</v>
      </c>
    </row>
    <row r="1691" spans="1:38" x14ac:dyDescent="0.2">
      <c r="A1691" s="11" t="s">
        <v>322</v>
      </c>
      <c r="B1691" s="12" t="s">
        <v>334</v>
      </c>
      <c r="C1691" s="12" t="s">
        <v>334</v>
      </c>
      <c r="D1691" s="12" t="s">
        <v>334</v>
      </c>
      <c r="E1691" s="12" t="s">
        <v>334</v>
      </c>
      <c r="F1691" s="12" t="s">
        <v>334</v>
      </c>
      <c r="G1691" s="12" t="s">
        <v>334</v>
      </c>
      <c r="H1691" s="12" t="s">
        <v>334</v>
      </c>
      <c r="I1691" s="12" t="s">
        <v>334</v>
      </c>
      <c r="J1691" s="12" t="s">
        <v>334</v>
      </c>
      <c r="K1691" s="12" t="s">
        <v>334</v>
      </c>
      <c r="L1691" s="12" t="s">
        <v>334</v>
      </c>
      <c r="M1691" s="12" t="s">
        <v>334</v>
      </c>
      <c r="N1691" s="12" t="s">
        <v>334</v>
      </c>
      <c r="O1691" s="13">
        <v>42</v>
      </c>
      <c r="P1691" s="13">
        <v>42.2</v>
      </c>
      <c r="Q1691" s="13">
        <v>42.6</v>
      </c>
      <c r="R1691" s="13">
        <v>42.3</v>
      </c>
      <c r="S1691" s="13">
        <v>41.6</v>
      </c>
      <c r="T1691" s="13">
        <v>41.6</v>
      </c>
      <c r="U1691" s="13">
        <v>42.2</v>
      </c>
      <c r="V1691" s="13">
        <v>42.2</v>
      </c>
      <c r="W1691" s="13">
        <v>42.4</v>
      </c>
      <c r="X1691" s="13">
        <v>42.3</v>
      </c>
      <c r="Y1691" s="13">
        <v>42.1</v>
      </c>
      <c r="Z1691" s="13">
        <v>41.9</v>
      </c>
      <c r="AA1691" s="13">
        <v>41.8</v>
      </c>
      <c r="AB1691" s="13">
        <v>41.4</v>
      </c>
      <c r="AC1691" s="13">
        <v>41.5</v>
      </c>
      <c r="AD1691" s="13">
        <v>41.4</v>
      </c>
      <c r="AE1691" s="13">
        <v>41.4</v>
      </c>
      <c r="AF1691" s="13">
        <v>41.5</v>
      </c>
      <c r="AG1691" s="13">
        <v>41.4</v>
      </c>
      <c r="AH1691" s="13">
        <v>41.4</v>
      </c>
      <c r="AI1691" s="13">
        <v>41.5</v>
      </c>
      <c r="AJ1691" s="13">
        <v>41.6</v>
      </c>
      <c r="AK1691" s="13">
        <v>41.3</v>
      </c>
      <c r="AL1691" s="13">
        <v>41.1</v>
      </c>
    </row>
    <row r="1692" spans="1:38" x14ac:dyDescent="0.2">
      <c r="A1692" s="11" t="s">
        <v>323</v>
      </c>
      <c r="B1692" s="12" t="s">
        <v>334</v>
      </c>
      <c r="C1692" s="12" t="s">
        <v>334</v>
      </c>
      <c r="D1692" s="12" t="s">
        <v>334</v>
      </c>
      <c r="E1692" s="12" t="s">
        <v>334</v>
      </c>
      <c r="F1692" s="12" t="s">
        <v>334</v>
      </c>
      <c r="G1692" s="12" t="s">
        <v>334</v>
      </c>
      <c r="H1692" s="12" t="s">
        <v>334</v>
      </c>
      <c r="I1692" s="12" t="s">
        <v>334</v>
      </c>
      <c r="J1692" s="12" t="s">
        <v>334</v>
      </c>
      <c r="K1692" s="12" t="s">
        <v>334</v>
      </c>
      <c r="L1692" s="12" t="s">
        <v>334</v>
      </c>
      <c r="M1692" s="12" t="s">
        <v>334</v>
      </c>
      <c r="N1692" s="12" t="s">
        <v>334</v>
      </c>
      <c r="O1692" s="12" t="s">
        <v>334</v>
      </c>
      <c r="P1692" s="12" t="s">
        <v>334</v>
      </c>
      <c r="Q1692" s="13">
        <v>42.7</v>
      </c>
      <c r="R1692" s="13">
        <v>42.5</v>
      </c>
      <c r="S1692" s="13">
        <v>42.3</v>
      </c>
      <c r="T1692" s="13">
        <v>42.6</v>
      </c>
      <c r="U1692" s="13">
        <v>42</v>
      </c>
      <c r="V1692" s="13">
        <v>40.799999999999997</v>
      </c>
      <c r="W1692" s="13">
        <v>41.2</v>
      </c>
      <c r="X1692" s="13">
        <v>41.4</v>
      </c>
      <c r="Y1692" s="13">
        <v>41.6</v>
      </c>
      <c r="Z1692" s="13">
        <v>41.6</v>
      </c>
      <c r="AA1692" s="13">
        <v>41.7</v>
      </c>
      <c r="AB1692" s="13">
        <v>41.8</v>
      </c>
      <c r="AC1692" s="13">
        <v>41.7</v>
      </c>
      <c r="AD1692" s="13">
        <v>41.8</v>
      </c>
      <c r="AE1692" s="13">
        <v>42</v>
      </c>
      <c r="AF1692" s="13">
        <v>42.4</v>
      </c>
      <c r="AG1692" s="13">
        <v>42</v>
      </c>
      <c r="AH1692" s="13">
        <v>41.9</v>
      </c>
      <c r="AI1692" s="13">
        <v>41.4</v>
      </c>
      <c r="AJ1692" s="13">
        <v>41.4</v>
      </c>
      <c r="AK1692" s="13">
        <v>41.1</v>
      </c>
      <c r="AL1692" s="13">
        <v>41.3</v>
      </c>
    </row>
    <row r="1693" spans="1:38" x14ac:dyDescent="0.2">
      <c r="A1693" s="11" t="s">
        <v>324</v>
      </c>
      <c r="B1693" s="12" t="s">
        <v>334</v>
      </c>
      <c r="C1693" s="12" t="s">
        <v>334</v>
      </c>
      <c r="D1693" s="12" t="s">
        <v>334</v>
      </c>
      <c r="E1693" s="12" t="s">
        <v>334</v>
      </c>
      <c r="F1693" s="12" t="s">
        <v>334</v>
      </c>
      <c r="G1693" s="12" t="s">
        <v>334</v>
      </c>
      <c r="H1693" s="12" t="s">
        <v>334</v>
      </c>
      <c r="I1693" s="12" t="s">
        <v>334</v>
      </c>
      <c r="J1693" s="12" t="s">
        <v>334</v>
      </c>
      <c r="K1693" s="12" t="s">
        <v>334</v>
      </c>
      <c r="L1693" s="12" t="s">
        <v>334</v>
      </c>
      <c r="M1693" s="12" t="s">
        <v>334</v>
      </c>
      <c r="N1693" s="12" t="s">
        <v>334</v>
      </c>
      <c r="O1693" s="12" t="s">
        <v>334</v>
      </c>
      <c r="P1693" s="13">
        <v>41.4</v>
      </c>
      <c r="Q1693" s="13">
        <v>41.2</v>
      </c>
      <c r="R1693" s="13">
        <v>40.5</v>
      </c>
      <c r="S1693" s="13">
        <v>40.299999999999997</v>
      </c>
      <c r="T1693" s="13">
        <v>40.4</v>
      </c>
      <c r="U1693" s="13">
        <v>41</v>
      </c>
      <c r="V1693" s="13">
        <v>40.6</v>
      </c>
      <c r="W1693" s="13">
        <v>40.700000000000003</v>
      </c>
      <c r="X1693" s="13">
        <v>40.5</v>
      </c>
      <c r="Y1693" s="13">
        <v>40.4</v>
      </c>
      <c r="Z1693" s="13">
        <v>40</v>
      </c>
      <c r="AA1693" s="13">
        <v>40.200000000000003</v>
      </c>
      <c r="AB1693" s="13">
        <v>40.200000000000003</v>
      </c>
      <c r="AC1693" s="13">
        <v>40.4</v>
      </c>
      <c r="AD1693" s="13">
        <v>40.6</v>
      </c>
      <c r="AE1693" s="13">
        <v>40.5</v>
      </c>
      <c r="AF1693" s="13">
        <v>40.5</v>
      </c>
      <c r="AG1693" s="13">
        <v>40.700000000000003</v>
      </c>
      <c r="AH1693" s="13">
        <v>40.5</v>
      </c>
      <c r="AI1693" s="13">
        <v>40.5</v>
      </c>
      <c r="AJ1693" s="13">
        <v>40.200000000000003</v>
      </c>
      <c r="AK1693" s="13">
        <v>40.4</v>
      </c>
      <c r="AL1693" s="13">
        <v>40.6</v>
      </c>
    </row>
    <row r="1694" spans="1:38" x14ac:dyDescent="0.2">
      <c r="A1694" s="11" t="s">
        <v>325</v>
      </c>
      <c r="B1694" s="12" t="s">
        <v>334</v>
      </c>
      <c r="C1694" s="12" t="s">
        <v>334</v>
      </c>
      <c r="D1694" s="12" t="s">
        <v>334</v>
      </c>
      <c r="E1694" s="12" t="s">
        <v>334</v>
      </c>
      <c r="F1694" s="12" t="s">
        <v>334</v>
      </c>
      <c r="G1694" s="12" t="s">
        <v>334</v>
      </c>
      <c r="H1694" s="12" t="s">
        <v>334</v>
      </c>
      <c r="I1694" s="12" t="s">
        <v>334</v>
      </c>
      <c r="J1694" s="12" t="s">
        <v>334</v>
      </c>
      <c r="K1694" s="12" t="s">
        <v>334</v>
      </c>
      <c r="L1694" s="12" t="s">
        <v>334</v>
      </c>
      <c r="M1694" s="12" t="s">
        <v>334</v>
      </c>
      <c r="N1694" s="12" t="s">
        <v>334</v>
      </c>
      <c r="O1694" s="12" t="s">
        <v>334</v>
      </c>
      <c r="P1694" s="13">
        <v>41.1</v>
      </c>
      <c r="Q1694" s="13">
        <v>41</v>
      </c>
      <c r="R1694" s="13">
        <v>41.1</v>
      </c>
      <c r="S1694" s="13">
        <v>41.2</v>
      </c>
      <c r="T1694" s="13">
        <v>41.1</v>
      </c>
      <c r="U1694" s="13">
        <v>41.1</v>
      </c>
      <c r="V1694" s="13">
        <v>40.700000000000003</v>
      </c>
      <c r="W1694" s="13">
        <v>40.700000000000003</v>
      </c>
      <c r="X1694" s="13">
        <v>40.9</v>
      </c>
      <c r="Y1694" s="13">
        <v>40.9</v>
      </c>
      <c r="Z1694" s="13">
        <v>40.700000000000003</v>
      </c>
      <c r="AA1694" s="13">
        <v>40.6</v>
      </c>
      <c r="AB1694" s="13">
        <v>40.6</v>
      </c>
      <c r="AC1694" s="13">
        <v>40.700000000000003</v>
      </c>
      <c r="AD1694" s="13">
        <v>40.6</v>
      </c>
      <c r="AE1694" s="13">
        <v>40.6</v>
      </c>
      <c r="AF1694" s="13">
        <v>40.6</v>
      </c>
      <c r="AG1694" s="13">
        <v>40.5</v>
      </c>
      <c r="AH1694" s="13">
        <v>40.5</v>
      </c>
      <c r="AI1694" s="13">
        <v>40.5</v>
      </c>
      <c r="AJ1694" s="13">
        <v>40.4</v>
      </c>
      <c r="AK1694" s="13">
        <v>40.5</v>
      </c>
      <c r="AL1694" s="13">
        <v>40.4</v>
      </c>
    </row>
    <row r="1695" spans="1:38" x14ac:dyDescent="0.2">
      <c r="A1695" s="11" t="s">
        <v>326</v>
      </c>
      <c r="B1695" s="12" t="s">
        <v>334</v>
      </c>
      <c r="C1695" s="12" t="s">
        <v>334</v>
      </c>
      <c r="D1695" s="12" t="s">
        <v>334</v>
      </c>
      <c r="E1695" s="12" t="s">
        <v>334</v>
      </c>
      <c r="F1695" s="12" t="s">
        <v>334</v>
      </c>
      <c r="G1695" s="12" t="s">
        <v>334</v>
      </c>
      <c r="H1695" s="12" t="s">
        <v>334</v>
      </c>
      <c r="I1695" s="12" t="s">
        <v>334</v>
      </c>
      <c r="J1695" s="12" t="s">
        <v>334</v>
      </c>
      <c r="K1695" s="13">
        <v>44.7</v>
      </c>
      <c r="L1695" s="13">
        <v>44.7</v>
      </c>
      <c r="M1695" s="13">
        <v>45</v>
      </c>
      <c r="N1695" s="13">
        <v>44.7</v>
      </c>
      <c r="O1695" s="13">
        <v>45.1</v>
      </c>
      <c r="P1695" s="13">
        <v>44.9</v>
      </c>
      <c r="Q1695" s="13">
        <v>44.8</v>
      </c>
      <c r="R1695" s="13">
        <v>44.7</v>
      </c>
      <c r="S1695" s="13">
        <v>44.5</v>
      </c>
      <c r="T1695" s="13">
        <v>44</v>
      </c>
      <c r="U1695" s="13">
        <v>43.8</v>
      </c>
      <c r="V1695" s="13">
        <v>43.3</v>
      </c>
      <c r="W1695" s="13">
        <v>43.3</v>
      </c>
      <c r="X1695" s="13">
        <v>43</v>
      </c>
      <c r="Y1695" s="13">
        <v>42.8</v>
      </c>
      <c r="Z1695" s="13">
        <v>42.9</v>
      </c>
      <c r="AA1695" s="13">
        <v>42.8</v>
      </c>
      <c r="AB1695" s="13">
        <v>42.5</v>
      </c>
      <c r="AC1695" s="13">
        <v>42.7</v>
      </c>
      <c r="AD1695" s="13">
        <v>43.1</v>
      </c>
      <c r="AE1695" s="13">
        <v>43.1</v>
      </c>
      <c r="AF1695" s="13">
        <v>43.2</v>
      </c>
      <c r="AG1695" s="13">
        <v>43.2</v>
      </c>
      <c r="AH1695" s="13">
        <v>43.2</v>
      </c>
      <c r="AI1695" s="13">
        <v>43.2</v>
      </c>
      <c r="AJ1695" s="13">
        <v>43</v>
      </c>
      <c r="AK1695" s="13">
        <v>42.7</v>
      </c>
      <c r="AL1695" s="13">
        <v>43</v>
      </c>
    </row>
    <row r="1696" spans="1:38" x14ac:dyDescent="0.2">
      <c r="A1696" s="11" t="s">
        <v>327</v>
      </c>
      <c r="B1696" s="12" t="s">
        <v>334</v>
      </c>
      <c r="C1696" s="12" t="s">
        <v>334</v>
      </c>
      <c r="D1696" s="12" t="s">
        <v>334</v>
      </c>
      <c r="E1696" s="12" t="s">
        <v>334</v>
      </c>
      <c r="F1696" s="12" t="s">
        <v>334</v>
      </c>
      <c r="G1696" s="12" t="s">
        <v>334</v>
      </c>
      <c r="H1696" s="12" t="s">
        <v>334</v>
      </c>
      <c r="I1696" s="12" t="s">
        <v>334</v>
      </c>
      <c r="J1696" s="12" t="s">
        <v>334</v>
      </c>
      <c r="K1696" s="12" t="s">
        <v>334</v>
      </c>
      <c r="L1696" s="12" t="s">
        <v>334</v>
      </c>
      <c r="M1696" s="12" t="s">
        <v>334</v>
      </c>
      <c r="N1696" s="13">
        <v>51</v>
      </c>
      <c r="O1696" s="13">
        <v>51.2</v>
      </c>
      <c r="P1696" s="13">
        <v>51</v>
      </c>
      <c r="Q1696" s="13">
        <v>51.1</v>
      </c>
      <c r="R1696" s="13">
        <v>53.3</v>
      </c>
      <c r="S1696" s="13">
        <v>52.3</v>
      </c>
      <c r="T1696" s="13">
        <v>52.3</v>
      </c>
      <c r="U1696" s="13">
        <v>49.6</v>
      </c>
      <c r="V1696" s="13">
        <v>50.1</v>
      </c>
      <c r="W1696" s="13">
        <v>48.5</v>
      </c>
      <c r="X1696" s="13">
        <v>49</v>
      </c>
      <c r="Y1696" s="13">
        <v>47.9</v>
      </c>
      <c r="Z1696" s="13">
        <v>47.4</v>
      </c>
      <c r="AA1696" s="13">
        <v>46.9</v>
      </c>
      <c r="AB1696" s="13">
        <v>45.4</v>
      </c>
      <c r="AC1696" s="13">
        <v>44.3</v>
      </c>
      <c r="AD1696" s="13">
        <v>45</v>
      </c>
      <c r="AE1696" s="13">
        <v>46.3</v>
      </c>
      <c r="AF1696" s="13">
        <v>46.2</v>
      </c>
      <c r="AG1696" s="13">
        <v>46.6</v>
      </c>
      <c r="AH1696" s="13">
        <v>46</v>
      </c>
      <c r="AI1696" s="13">
        <v>45.9</v>
      </c>
      <c r="AJ1696" s="13">
        <v>45.2</v>
      </c>
      <c r="AK1696" s="13">
        <v>46</v>
      </c>
      <c r="AL1696" s="13">
        <v>44.2</v>
      </c>
    </row>
    <row r="1697" spans="1:38" x14ac:dyDescent="0.2">
      <c r="A1697" s="11" t="s">
        <v>328</v>
      </c>
      <c r="B1697" s="12" t="s">
        <v>334</v>
      </c>
      <c r="C1697" s="12" t="s">
        <v>334</v>
      </c>
      <c r="D1697" s="12" t="s">
        <v>334</v>
      </c>
      <c r="E1697" s="12" t="s">
        <v>334</v>
      </c>
      <c r="F1697" s="12" t="s">
        <v>334</v>
      </c>
      <c r="G1697" s="12" t="s">
        <v>334</v>
      </c>
      <c r="H1697" s="12" t="s">
        <v>334</v>
      </c>
      <c r="I1697" s="12" t="s">
        <v>334</v>
      </c>
      <c r="J1697" s="12" t="s">
        <v>334</v>
      </c>
      <c r="K1697" s="12" t="s">
        <v>334</v>
      </c>
      <c r="L1697" s="12" t="s">
        <v>334</v>
      </c>
      <c r="M1697" s="12" t="s">
        <v>334</v>
      </c>
      <c r="N1697" s="12" t="s">
        <v>334</v>
      </c>
      <c r="O1697" s="13">
        <v>39.1</v>
      </c>
      <c r="P1697" s="13">
        <v>39.4</v>
      </c>
      <c r="Q1697" s="13">
        <v>38.9</v>
      </c>
      <c r="R1697" s="13">
        <v>39.200000000000003</v>
      </c>
      <c r="S1697" s="13">
        <v>39</v>
      </c>
      <c r="T1697" s="13">
        <v>39.1</v>
      </c>
      <c r="U1697" s="13">
        <v>39.299999999999997</v>
      </c>
      <c r="V1697" s="13">
        <v>39.4</v>
      </c>
      <c r="W1697" s="13">
        <v>39</v>
      </c>
      <c r="X1697" s="13">
        <v>39.299999999999997</v>
      </c>
      <c r="Y1697" s="13">
        <v>39.5</v>
      </c>
      <c r="Z1697" s="13">
        <v>39.299999999999997</v>
      </c>
      <c r="AA1697" s="13">
        <v>39.299999999999997</v>
      </c>
      <c r="AB1697" s="13">
        <v>39.5</v>
      </c>
      <c r="AC1697" s="13">
        <v>39.1</v>
      </c>
      <c r="AD1697" s="13">
        <v>39</v>
      </c>
      <c r="AE1697" s="13">
        <v>39.200000000000003</v>
      </c>
      <c r="AF1697" s="13">
        <v>39.1</v>
      </c>
      <c r="AG1697" s="13">
        <v>39.1</v>
      </c>
      <c r="AH1697" s="13">
        <v>38.9</v>
      </c>
      <c r="AI1697" s="13">
        <v>38.9</v>
      </c>
      <c r="AJ1697" s="13">
        <v>39</v>
      </c>
      <c r="AK1697" s="13">
        <v>39</v>
      </c>
      <c r="AL1697" s="13">
        <v>38.799999999999997</v>
      </c>
    </row>
    <row r="1698" spans="1:38" x14ac:dyDescent="0.2">
      <c r="A1698" s="11" t="s">
        <v>329</v>
      </c>
      <c r="B1698" s="12" t="s">
        <v>334</v>
      </c>
      <c r="C1698" s="12" t="s">
        <v>334</v>
      </c>
      <c r="D1698" s="12" t="s">
        <v>334</v>
      </c>
      <c r="E1698" s="12" t="s">
        <v>334</v>
      </c>
      <c r="F1698" s="12" t="s">
        <v>334</v>
      </c>
      <c r="G1698" s="12" t="s">
        <v>334</v>
      </c>
      <c r="H1698" s="12" t="s">
        <v>334</v>
      </c>
      <c r="I1698" s="12" t="s">
        <v>334</v>
      </c>
      <c r="J1698" s="12" t="s">
        <v>334</v>
      </c>
      <c r="K1698" s="12" t="s">
        <v>334</v>
      </c>
      <c r="L1698" s="12" t="s">
        <v>334</v>
      </c>
      <c r="M1698" s="12" t="s">
        <v>334</v>
      </c>
      <c r="N1698" s="12" t="s">
        <v>334</v>
      </c>
      <c r="O1698" s="13">
        <v>43</v>
      </c>
      <c r="P1698" s="13">
        <v>43.3</v>
      </c>
      <c r="Q1698" s="13">
        <v>42.7</v>
      </c>
      <c r="R1698" s="13">
        <v>42.8</v>
      </c>
      <c r="S1698" s="13">
        <v>42.7</v>
      </c>
      <c r="T1698" s="13">
        <v>42.3</v>
      </c>
      <c r="U1698" s="13">
        <v>42.5</v>
      </c>
      <c r="V1698" s="13">
        <v>42.7</v>
      </c>
      <c r="W1698" s="13">
        <v>42.5</v>
      </c>
      <c r="X1698" s="13">
        <v>42.5</v>
      </c>
      <c r="Y1698" s="13">
        <v>42.1</v>
      </c>
      <c r="Z1698" s="13">
        <v>42.3</v>
      </c>
      <c r="AA1698" s="13">
        <v>42.4</v>
      </c>
      <c r="AB1698" s="13">
        <v>42.3</v>
      </c>
      <c r="AC1698" s="13">
        <v>42.9</v>
      </c>
      <c r="AD1698" s="13">
        <v>42.6</v>
      </c>
      <c r="AE1698" s="13">
        <v>42.5</v>
      </c>
      <c r="AF1698" s="13">
        <v>42.5</v>
      </c>
      <c r="AG1698" s="13">
        <v>42.5</v>
      </c>
      <c r="AH1698" s="13">
        <v>42.5</v>
      </c>
      <c r="AI1698" s="13">
        <v>42.4</v>
      </c>
      <c r="AJ1698" s="13">
        <v>42.4</v>
      </c>
      <c r="AK1698" s="13">
        <v>42.5</v>
      </c>
      <c r="AL1698" s="13">
        <v>42.4</v>
      </c>
    </row>
    <row r="1699" spans="1:38" x14ac:dyDescent="0.2">
      <c r="A1699" s="11" t="s">
        <v>330</v>
      </c>
      <c r="B1699" s="12" t="s">
        <v>334</v>
      </c>
      <c r="C1699" s="12" t="s">
        <v>334</v>
      </c>
      <c r="D1699" s="12" t="s">
        <v>334</v>
      </c>
      <c r="E1699" s="12" t="s">
        <v>334</v>
      </c>
      <c r="F1699" s="12" t="s">
        <v>334</v>
      </c>
      <c r="G1699" s="12" t="s">
        <v>334</v>
      </c>
      <c r="H1699" s="12" t="s">
        <v>334</v>
      </c>
      <c r="I1699" s="12" t="s">
        <v>334</v>
      </c>
      <c r="J1699" s="12" t="s">
        <v>334</v>
      </c>
      <c r="K1699" s="12" t="s">
        <v>334</v>
      </c>
      <c r="L1699" s="12" t="s">
        <v>334</v>
      </c>
      <c r="M1699" s="12" t="s">
        <v>334</v>
      </c>
      <c r="N1699" s="12" t="s">
        <v>334</v>
      </c>
      <c r="O1699" s="12" t="s">
        <v>334</v>
      </c>
      <c r="P1699" s="12" t="s">
        <v>334</v>
      </c>
      <c r="Q1699" s="12" t="s">
        <v>334</v>
      </c>
      <c r="R1699" s="12" t="s">
        <v>334</v>
      </c>
      <c r="S1699" s="12" t="s">
        <v>334</v>
      </c>
      <c r="T1699" s="12" t="s">
        <v>334</v>
      </c>
      <c r="U1699" s="12" t="s">
        <v>334</v>
      </c>
      <c r="V1699" s="12" t="s">
        <v>334</v>
      </c>
      <c r="W1699" s="12" t="s">
        <v>334</v>
      </c>
      <c r="X1699" s="12" t="s">
        <v>334</v>
      </c>
      <c r="Y1699" s="12" t="s">
        <v>334</v>
      </c>
      <c r="Z1699" s="12" t="s">
        <v>334</v>
      </c>
      <c r="AA1699" s="12" t="s">
        <v>334</v>
      </c>
      <c r="AB1699" s="12" t="s">
        <v>334</v>
      </c>
      <c r="AC1699" s="12" t="s">
        <v>334</v>
      </c>
      <c r="AD1699" s="13">
        <v>42.6</v>
      </c>
      <c r="AE1699" s="13">
        <v>44.2</v>
      </c>
      <c r="AF1699" s="13">
        <v>43.7</v>
      </c>
      <c r="AG1699" s="13">
        <v>42.9</v>
      </c>
      <c r="AH1699" s="13">
        <v>43.3</v>
      </c>
      <c r="AI1699" s="13">
        <v>43.4</v>
      </c>
      <c r="AJ1699" s="13">
        <v>43.1</v>
      </c>
      <c r="AK1699" s="13">
        <v>43.5</v>
      </c>
      <c r="AL1699" s="13">
        <v>43.6</v>
      </c>
    </row>
    <row r="1700" spans="1:38" x14ac:dyDescent="0.2">
      <c r="A1700" s="11" t="s">
        <v>331</v>
      </c>
      <c r="B1700" s="12" t="s">
        <v>334</v>
      </c>
      <c r="C1700" s="12" t="s">
        <v>334</v>
      </c>
      <c r="D1700" s="12" t="s">
        <v>334</v>
      </c>
      <c r="E1700" s="12" t="s">
        <v>334</v>
      </c>
      <c r="F1700" s="12" t="s">
        <v>334</v>
      </c>
      <c r="G1700" s="12" t="s">
        <v>334</v>
      </c>
      <c r="H1700" s="12" t="s">
        <v>334</v>
      </c>
      <c r="I1700" s="12" t="s">
        <v>334</v>
      </c>
      <c r="J1700" s="12" t="s">
        <v>334</v>
      </c>
      <c r="K1700" s="12" t="s">
        <v>334</v>
      </c>
      <c r="L1700" s="12" t="s">
        <v>334</v>
      </c>
      <c r="M1700" s="12" t="s">
        <v>334</v>
      </c>
      <c r="N1700" s="12" t="s">
        <v>334</v>
      </c>
      <c r="O1700" s="12" t="s">
        <v>334</v>
      </c>
      <c r="P1700" s="12" t="s">
        <v>334</v>
      </c>
      <c r="Q1700" s="12" t="s">
        <v>334</v>
      </c>
      <c r="R1700" s="12" t="s">
        <v>334</v>
      </c>
      <c r="S1700" s="12" t="s">
        <v>334</v>
      </c>
      <c r="T1700" s="12" t="s">
        <v>334</v>
      </c>
      <c r="U1700" s="12" t="s">
        <v>334</v>
      </c>
      <c r="V1700" s="12" t="s">
        <v>334</v>
      </c>
      <c r="W1700" s="12" t="s">
        <v>334</v>
      </c>
      <c r="X1700" s="12" t="s">
        <v>334</v>
      </c>
      <c r="Y1700" s="13">
        <v>42.1</v>
      </c>
      <c r="Z1700" s="13">
        <v>42.6</v>
      </c>
      <c r="AA1700" s="13">
        <v>41.6</v>
      </c>
      <c r="AB1700" s="13">
        <v>41.4</v>
      </c>
      <c r="AC1700" s="13">
        <v>41.6</v>
      </c>
      <c r="AD1700" s="13">
        <v>41.9</v>
      </c>
      <c r="AE1700" s="13">
        <v>41.7</v>
      </c>
      <c r="AF1700" s="13">
        <v>41.3</v>
      </c>
      <c r="AG1700" s="13">
        <v>40.9</v>
      </c>
      <c r="AH1700" s="13">
        <v>41</v>
      </c>
      <c r="AI1700" s="13">
        <v>41.4</v>
      </c>
      <c r="AJ1700" s="13">
        <v>41.5</v>
      </c>
      <c r="AK1700" s="13">
        <v>40.799999999999997</v>
      </c>
      <c r="AL1700" s="13">
        <v>40.700000000000003</v>
      </c>
    </row>
    <row r="1701" spans="1:38" x14ac:dyDescent="0.2">
      <c r="A1701" s="11" t="s">
        <v>332</v>
      </c>
      <c r="B1701" s="12" t="s">
        <v>334</v>
      </c>
      <c r="C1701" s="12" t="s">
        <v>334</v>
      </c>
      <c r="D1701" s="12" t="s">
        <v>334</v>
      </c>
      <c r="E1701" s="12" t="s">
        <v>334</v>
      </c>
      <c r="F1701" s="12" t="s">
        <v>334</v>
      </c>
      <c r="G1701" s="12" t="s">
        <v>334</v>
      </c>
      <c r="H1701" s="12" t="s">
        <v>334</v>
      </c>
      <c r="I1701" s="12" t="s">
        <v>334</v>
      </c>
      <c r="J1701" s="12" t="s">
        <v>334</v>
      </c>
      <c r="K1701" s="12" t="s">
        <v>334</v>
      </c>
      <c r="L1701" s="12" t="s">
        <v>334</v>
      </c>
      <c r="M1701" s="12" t="s">
        <v>334</v>
      </c>
      <c r="N1701" s="12" t="s">
        <v>334</v>
      </c>
      <c r="O1701" s="12" t="s">
        <v>334</v>
      </c>
      <c r="P1701" s="12" t="s">
        <v>334</v>
      </c>
      <c r="Q1701" s="12" t="s">
        <v>334</v>
      </c>
      <c r="R1701" s="12" t="s">
        <v>334</v>
      </c>
      <c r="S1701" s="12" t="s">
        <v>334</v>
      </c>
      <c r="T1701" s="12" t="s">
        <v>334</v>
      </c>
      <c r="U1701" s="12" t="s">
        <v>334</v>
      </c>
      <c r="V1701" s="12" t="s">
        <v>334</v>
      </c>
      <c r="W1701" s="12" t="s">
        <v>334</v>
      </c>
      <c r="X1701" s="12" t="s">
        <v>334</v>
      </c>
      <c r="Y1701" s="12" t="s">
        <v>334</v>
      </c>
      <c r="Z1701" s="12" t="s">
        <v>334</v>
      </c>
      <c r="AA1701" s="12" t="s">
        <v>334</v>
      </c>
      <c r="AB1701" s="12" t="s">
        <v>334</v>
      </c>
      <c r="AC1701" s="13">
        <v>41.9</v>
      </c>
      <c r="AD1701" s="12" t="s">
        <v>334</v>
      </c>
      <c r="AE1701" s="12" t="s">
        <v>334</v>
      </c>
      <c r="AF1701" s="13">
        <v>42.5</v>
      </c>
      <c r="AG1701" s="13">
        <v>42.5</v>
      </c>
      <c r="AH1701" s="13">
        <v>42.8</v>
      </c>
      <c r="AI1701" s="13">
        <v>42</v>
      </c>
      <c r="AJ1701" s="13">
        <v>42</v>
      </c>
      <c r="AK1701" s="13">
        <v>42.4</v>
      </c>
      <c r="AL1701" s="13">
        <v>42.3</v>
      </c>
    </row>
    <row r="1702" spans="1:38" x14ac:dyDescent="0.2">
      <c r="A1702" s="11" t="s">
        <v>333</v>
      </c>
      <c r="B1702" s="12" t="s">
        <v>334</v>
      </c>
      <c r="C1702" s="12" t="s">
        <v>334</v>
      </c>
      <c r="D1702" s="12" t="s">
        <v>334</v>
      </c>
      <c r="E1702" s="12" t="s">
        <v>334</v>
      </c>
      <c r="F1702" s="12" t="s">
        <v>334</v>
      </c>
      <c r="G1702" s="12" t="s">
        <v>334</v>
      </c>
      <c r="H1702" s="12" t="s">
        <v>334</v>
      </c>
      <c r="I1702" s="12" t="s">
        <v>334</v>
      </c>
      <c r="J1702" s="12" t="s">
        <v>334</v>
      </c>
      <c r="K1702" s="12" t="s">
        <v>334</v>
      </c>
      <c r="L1702" s="12" t="s">
        <v>334</v>
      </c>
      <c r="M1702" s="12" t="s">
        <v>334</v>
      </c>
      <c r="N1702" s="12" t="s">
        <v>334</v>
      </c>
      <c r="O1702" s="12" t="s">
        <v>334</v>
      </c>
      <c r="P1702" s="12" t="s">
        <v>334</v>
      </c>
      <c r="Q1702" s="12" t="s">
        <v>334</v>
      </c>
      <c r="R1702" s="12" t="s">
        <v>334</v>
      </c>
      <c r="S1702" s="12" t="s">
        <v>334</v>
      </c>
      <c r="T1702" s="12" t="s">
        <v>334</v>
      </c>
      <c r="U1702" s="12" t="s">
        <v>334</v>
      </c>
      <c r="V1702" s="12" t="s">
        <v>334</v>
      </c>
      <c r="W1702" s="12" t="s">
        <v>334</v>
      </c>
      <c r="X1702" s="12" t="s">
        <v>334</v>
      </c>
      <c r="Y1702" s="13">
        <v>52.2</v>
      </c>
      <c r="Z1702" s="13">
        <v>50.2</v>
      </c>
      <c r="AA1702" s="13">
        <v>49.8</v>
      </c>
      <c r="AB1702" s="13">
        <v>49.4</v>
      </c>
      <c r="AC1702" s="13">
        <v>50.6</v>
      </c>
      <c r="AD1702" s="13">
        <v>50.8</v>
      </c>
      <c r="AE1702" s="13">
        <v>49.7</v>
      </c>
      <c r="AF1702" s="13">
        <v>49.1</v>
      </c>
      <c r="AG1702" s="13">
        <v>49.1</v>
      </c>
      <c r="AH1702" s="13">
        <v>48.5</v>
      </c>
      <c r="AI1702" s="13">
        <v>48</v>
      </c>
      <c r="AJ1702" s="13">
        <v>47.8</v>
      </c>
      <c r="AK1702" s="13">
        <v>47.2</v>
      </c>
      <c r="AL1702" s="13">
        <v>46.8</v>
      </c>
    </row>
    <row r="1703" spans="1:38" ht="14.25" x14ac:dyDescent="0.2">
      <c r="A1703" s="9"/>
      <c r="B1703" s="9"/>
      <c r="C1703" s="9"/>
      <c r="D1703" s="9"/>
      <c r="E1703" s="9"/>
      <c r="F1703" s="9"/>
      <c r="G1703" s="9"/>
      <c r="H1703" s="9"/>
      <c r="I1703" s="9"/>
      <c r="J1703" s="9"/>
      <c r="K1703" s="9"/>
      <c r="L1703" s="9"/>
      <c r="M1703" s="9"/>
      <c r="N1703" s="9"/>
      <c r="O1703" s="9"/>
      <c r="P1703" s="9"/>
      <c r="Q1703" s="9"/>
      <c r="R1703" s="9"/>
      <c r="S1703" s="9"/>
      <c r="T1703" s="9"/>
      <c r="U1703" s="9"/>
      <c r="V1703" s="9"/>
      <c r="W1703" s="9"/>
      <c r="X1703" s="9"/>
      <c r="Y1703" s="9"/>
      <c r="Z1703" s="9"/>
      <c r="AA1703" s="9"/>
      <c r="AB1703" s="9"/>
      <c r="AC1703" s="9"/>
      <c r="AD1703" s="9"/>
      <c r="AE1703" s="9"/>
      <c r="AF1703" s="9"/>
      <c r="AG1703" s="9"/>
      <c r="AH1703" s="9"/>
      <c r="AI1703" s="9"/>
      <c r="AJ1703" s="9"/>
      <c r="AK1703" s="9"/>
      <c r="AL1703" s="9"/>
    </row>
    <row r="1704" spans="1:38" ht="14.25" x14ac:dyDescent="0.2">
      <c r="A1704" s="8" t="s">
        <v>335</v>
      </c>
      <c r="B1704" s="9"/>
      <c r="C1704" s="9"/>
      <c r="D1704" s="9"/>
      <c r="E1704" s="9"/>
      <c r="F1704" s="9"/>
      <c r="G1704" s="9"/>
      <c r="H1704" s="9"/>
      <c r="I1704" s="9"/>
      <c r="J1704" s="9"/>
      <c r="K1704" s="9"/>
      <c r="L1704" s="9"/>
      <c r="M1704" s="9"/>
      <c r="N1704" s="9"/>
      <c r="O1704" s="9"/>
      <c r="P1704" s="9"/>
      <c r="Q1704" s="9"/>
      <c r="R1704" s="9"/>
      <c r="S1704" s="9"/>
      <c r="T1704" s="9"/>
      <c r="U1704" s="9"/>
      <c r="V1704" s="9"/>
      <c r="W1704" s="9"/>
      <c r="X1704" s="9"/>
      <c r="Y1704" s="9"/>
      <c r="Z1704" s="9"/>
      <c r="AA1704" s="9"/>
      <c r="AB1704" s="9"/>
      <c r="AC1704" s="9"/>
      <c r="AD1704" s="9"/>
      <c r="AE1704" s="9"/>
      <c r="AF1704" s="9"/>
      <c r="AG1704" s="9"/>
      <c r="AH1704" s="9"/>
      <c r="AI1704" s="9"/>
      <c r="AJ1704" s="9"/>
      <c r="AK1704" s="9"/>
      <c r="AL1704" s="9"/>
    </row>
    <row r="1705" spans="1:38" ht="14.25" x14ac:dyDescent="0.2">
      <c r="A1705" s="8" t="s">
        <v>334</v>
      </c>
      <c r="B1705" s="8" t="s">
        <v>336</v>
      </c>
      <c r="C1705" s="9"/>
      <c r="D1705" s="9"/>
      <c r="E1705" s="9"/>
      <c r="F1705" s="9"/>
      <c r="G1705" s="9"/>
      <c r="H1705" s="9"/>
      <c r="I1705" s="9"/>
      <c r="J1705" s="9"/>
      <c r="K1705" s="9"/>
      <c r="L1705" s="9"/>
      <c r="M1705" s="9"/>
      <c r="N1705" s="9"/>
      <c r="O1705" s="9"/>
      <c r="P1705" s="9"/>
      <c r="Q1705" s="9"/>
      <c r="R1705" s="9"/>
      <c r="S1705" s="9"/>
      <c r="T1705" s="9"/>
      <c r="U1705" s="9"/>
      <c r="V1705" s="9"/>
      <c r="W1705" s="9"/>
      <c r="X1705" s="9"/>
      <c r="Y1705" s="9"/>
      <c r="Z1705" s="9"/>
      <c r="AA1705" s="9"/>
      <c r="AB1705" s="9"/>
      <c r="AC1705" s="9"/>
      <c r="AD1705" s="9"/>
      <c r="AE1705" s="9"/>
      <c r="AF1705" s="9"/>
      <c r="AG1705" s="9"/>
      <c r="AH1705" s="9"/>
      <c r="AI1705" s="9"/>
      <c r="AJ1705" s="9"/>
      <c r="AK1705" s="9"/>
      <c r="AL1705" s="9"/>
    </row>
    <row r="1706" spans="1:38" ht="14.25" x14ac:dyDescent="0.2">
      <c r="A1706" s="9"/>
      <c r="B1706" s="9"/>
      <c r="C1706" s="9"/>
      <c r="D1706" s="9"/>
      <c r="E1706" s="9"/>
      <c r="F1706" s="9"/>
      <c r="G1706" s="9"/>
      <c r="H1706" s="9"/>
      <c r="I1706" s="9"/>
      <c r="J1706" s="9"/>
      <c r="K1706" s="9"/>
      <c r="L1706" s="9"/>
      <c r="M1706" s="9"/>
      <c r="N1706" s="9"/>
      <c r="O1706" s="9"/>
      <c r="P1706" s="9"/>
      <c r="Q1706" s="9"/>
      <c r="R1706" s="9"/>
      <c r="S1706" s="9"/>
      <c r="T1706" s="9"/>
      <c r="U1706" s="9"/>
      <c r="V1706" s="9"/>
      <c r="W1706" s="9"/>
      <c r="X1706" s="9"/>
      <c r="Y1706" s="9"/>
      <c r="Z1706" s="9"/>
      <c r="AA1706" s="9"/>
      <c r="AB1706" s="9"/>
      <c r="AC1706" s="9"/>
      <c r="AD1706" s="9"/>
      <c r="AE1706" s="9"/>
      <c r="AF1706" s="9"/>
      <c r="AG1706" s="9"/>
      <c r="AH1706" s="9"/>
      <c r="AI1706" s="9"/>
      <c r="AJ1706" s="9"/>
      <c r="AK1706" s="9"/>
      <c r="AL1706" s="9"/>
    </row>
    <row r="1707" spans="1:38" ht="14.25" x14ac:dyDescent="0.2">
      <c r="A1707" s="8" t="s">
        <v>249</v>
      </c>
      <c r="B1707" s="8" t="s">
        <v>344</v>
      </c>
      <c r="C1707" s="9"/>
      <c r="D1707" s="9"/>
      <c r="E1707" s="9"/>
      <c r="F1707" s="9"/>
      <c r="G1707" s="9"/>
      <c r="H1707" s="9"/>
      <c r="I1707" s="9"/>
      <c r="J1707" s="9"/>
      <c r="K1707" s="9"/>
      <c r="L1707" s="9"/>
      <c r="M1707" s="9"/>
      <c r="N1707" s="9"/>
      <c r="O1707" s="9"/>
      <c r="P1707" s="9"/>
      <c r="Q1707" s="9"/>
      <c r="R1707" s="9"/>
      <c r="S1707" s="9"/>
      <c r="T1707" s="9"/>
      <c r="U1707" s="9"/>
      <c r="V1707" s="9"/>
      <c r="W1707" s="9"/>
      <c r="X1707" s="9"/>
      <c r="Y1707" s="9"/>
      <c r="Z1707" s="9"/>
      <c r="AA1707" s="9"/>
      <c r="AB1707" s="9"/>
      <c r="AC1707" s="9"/>
      <c r="AD1707" s="9"/>
      <c r="AE1707" s="9"/>
      <c r="AF1707" s="9"/>
      <c r="AG1707" s="9"/>
      <c r="AH1707" s="9"/>
      <c r="AI1707" s="9"/>
      <c r="AJ1707" s="9"/>
      <c r="AK1707" s="9"/>
      <c r="AL1707" s="9"/>
    </row>
    <row r="1708" spans="1:38" ht="14.25" x14ac:dyDescent="0.2">
      <c r="A1708" s="8" t="s">
        <v>251</v>
      </c>
      <c r="B1708" s="8" t="s">
        <v>342</v>
      </c>
      <c r="C1708" s="9"/>
      <c r="D1708" s="9"/>
      <c r="E1708" s="9"/>
      <c r="F1708" s="9"/>
      <c r="G1708" s="9"/>
      <c r="H1708" s="9"/>
      <c r="I1708" s="9"/>
      <c r="J1708" s="9"/>
      <c r="K1708" s="9"/>
      <c r="L1708" s="9"/>
      <c r="M1708" s="9"/>
      <c r="N1708" s="9"/>
      <c r="O1708" s="9"/>
      <c r="P1708" s="9"/>
      <c r="Q1708" s="9"/>
      <c r="R1708" s="9"/>
      <c r="S1708" s="9"/>
      <c r="T1708" s="9"/>
      <c r="U1708" s="9"/>
      <c r="V1708" s="9"/>
      <c r="W1708" s="9"/>
      <c r="X1708" s="9"/>
      <c r="Y1708" s="9"/>
      <c r="Z1708" s="9"/>
      <c r="AA1708" s="9"/>
      <c r="AB1708" s="9"/>
      <c r="AC1708" s="9"/>
      <c r="AD1708" s="9"/>
      <c r="AE1708" s="9"/>
      <c r="AF1708" s="9"/>
      <c r="AG1708" s="9"/>
      <c r="AH1708" s="9"/>
      <c r="AI1708" s="9"/>
      <c r="AJ1708" s="9"/>
      <c r="AK1708" s="9"/>
      <c r="AL1708" s="9"/>
    </row>
    <row r="1709" spans="1:38" ht="14.25" x14ac:dyDescent="0.2">
      <c r="A1709" s="8" t="s">
        <v>252</v>
      </c>
      <c r="B1709" s="8" t="s">
        <v>253</v>
      </c>
      <c r="C1709" s="9"/>
      <c r="D1709" s="9"/>
      <c r="E1709" s="9"/>
      <c r="F1709" s="9"/>
      <c r="G1709" s="9"/>
      <c r="H1709" s="9"/>
      <c r="I1709" s="9"/>
      <c r="J1709" s="9"/>
      <c r="K1709" s="9"/>
      <c r="L1709" s="9"/>
      <c r="M1709" s="9"/>
      <c r="N1709" s="9"/>
      <c r="O1709" s="9"/>
      <c r="P1709" s="9"/>
      <c r="Q1709" s="9"/>
      <c r="R1709" s="9"/>
      <c r="S1709" s="9"/>
      <c r="T1709" s="9"/>
      <c r="U1709" s="9"/>
      <c r="V1709" s="9"/>
      <c r="W1709" s="9"/>
      <c r="X1709" s="9"/>
      <c r="Y1709" s="9"/>
      <c r="Z1709" s="9"/>
      <c r="AA1709" s="9"/>
      <c r="AB1709" s="9"/>
      <c r="AC1709" s="9"/>
      <c r="AD1709" s="9"/>
      <c r="AE1709" s="9"/>
      <c r="AF1709" s="9"/>
      <c r="AG1709" s="9"/>
      <c r="AH1709" s="9"/>
      <c r="AI1709" s="9"/>
      <c r="AJ1709" s="9"/>
      <c r="AK1709" s="9"/>
      <c r="AL1709" s="9"/>
    </row>
    <row r="1710" spans="1:38" ht="14.25" x14ac:dyDescent="0.2">
      <c r="A1710" s="8" t="s">
        <v>254</v>
      </c>
      <c r="B1710" s="8" t="s">
        <v>340</v>
      </c>
      <c r="C1710" s="9"/>
      <c r="D1710" s="9"/>
      <c r="E1710" s="9"/>
      <c r="F1710" s="9"/>
      <c r="G1710" s="9"/>
      <c r="H1710" s="9"/>
      <c r="I1710" s="9"/>
      <c r="J1710" s="9"/>
      <c r="K1710" s="9"/>
      <c r="L1710" s="9"/>
      <c r="M1710" s="9"/>
      <c r="N1710" s="9"/>
      <c r="O1710" s="9"/>
      <c r="P1710" s="9"/>
      <c r="Q1710" s="9"/>
      <c r="R1710" s="9"/>
      <c r="S1710" s="9"/>
      <c r="T1710" s="9"/>
      <c r="U1710" s="9"/>
      <c r="V1710" s="9"/>
      <c r="W1710" s="9"/>
      <c r="X1710" s="9"/>
      <c r="Y1710" s="9"/>
      <c r="Z1710" s="9"/>
      <c r="AA1710" s="9"/>
      <c r="AB1710" s="9"/>
      <c r="AC1710" s="9"/>
      <c r="AD1710" s="9"/>
      <c r="AE1710" s="9"/>
      <c r="AF1710" s="9"/>
      <c r="AG1710" s="9"/>
      <c r="AH1710" s="9"/>
      <c r="AI1710" s="9"/>
      <c r="AJ1710" s="9"/>
      <c r="AK1710" s="9"/>
      <c r="AL1710" s="9"/>
    </row>
    <row r="1711" spans="1:38" ht="14.25" x14ac:dyDescent="0.2">
      <c r="A1711" s="8" t="s">
        <v>255</v>
      </c>
      <c r="B1711" s="8" t="s">
        <v>256</v>
      </c>
      <c r="C1711" s="9"/>
      <c r="D1711" s="9"/>
      <c r="E1711" s="9"/>
      <c r="F1711" s="9"/>
      <c r="G1711" s="9"/>
      <c r="H1711" s="9"/>
      <c r="I1711" s="9"/>
      <c r="J1711" s="9"/>
      <c r="K1711" s="9"/>
      <c r="L1711" s="9"/>
      <c r="M1711" s="9"/>
      <c r="N1711" s="9"/>
      <c r="O1711" s="9"/>
      <c r="P1711" s="9"/>
      <c r="Q1711" s="9"/>
      <c r="R1711" s="9"/>
      <c r="S1711" s="9"/>
      <c r="T1711" s="9"/>
      <c r="U1711" s="9"/>
      <c r="V1711" s="9"/>
      <c r="W1711" s="9"/>
      <c r="X1711" s="9"/>
      <c r="Y1711" s="9"/>
      <c r="Z1711" s="9"/>
      <c r="AA1711" s="9"/>
      <c r="AB1711" s="9"/>
      <c r="AC1711" s="9"/>
      <c r="AD1711" s="9"/>
      <c r="AE1711" s="9"/>
      <c r="AF1711" s="9"/>
      <c r="AG1711" s="9"/>
      <c r="AH1711" s="9"/>
      <c r="AI1711" s="9"/>
      <c r="AJ1711" s="9"/>
      <c r="AK1711" s="9"/>
      <c r="AL1711" s="9"/>
    </row>
    <row r="1712" spans="1:38" ht="14.25" x14ac:dyDescent="0.2">
      <c r="A1712" s="9"/>
      <c r="B1712" s="9"/>
      <c r="C1712" s="9"/>
      <c r="D1712" s="9"/>
      <c r="E1712" s="9"/>
      <c r="F1712" s="9"/>
      <c r="G1712" s="9"/>
      <c r="H1712" s="9"/>
      <c r="I1712" s="9"/>
      <c r="J1712" s="9"/>
      <c r="K1712" s="9"/>
      <c r="L1712" s="9"/>
      <c r="M1712" s="9"/>
      <c r="N1712" s="9"/>
      <c r="O1712" s="9"/>
      <c r="P1712" s="9"/>
      <c r="Q1712" s="9"/>
      <c r="R1712" s="9"/>
      <c r="S1712" s="9"/>
      <c r="T1712" s="9"/>
      <c r="U1712" s="9"/>
      <c r="V1712" s="9"/>
      <c r="W1712" s="9"/>
      <c r="X1712" s="9"/>
      <c r="Y1712" s="9"/>
      <c r="Z1712" s="9"/>
      <c r="AA1712" s="9"/>
      <c r="AB1712" s="9"/>
      <c r="AC1712" s="9"/>
      <c r="AD1712" s="9"/>
      <c r="AE1712" s="9"/>
      <c r="AF1712" s="9"/>
      <c r="AG1712" s="9"/>
      <c r="AH1712" s="9"/>
      <c r="AI1712" s="9"/>
      <c r="AJ1712" s="9"/>
      <c r="AK1712" s="9"/>
      <c r="AL1712" s="9"/>
    </row>
    <row r="1713" spans="1:38" x14ac:dyDescent="0.2">
      <c r="A1713" s="11" t="s">
        <v>257</v>
      </c>
      <c r="B1713" s="11" t="s">
        <v>258</v>
      </c>
      <c r="C1713" s="11" t="s">
        <v>259</v>
      </c>
      <c r="D1713" s="11" t="s">
        <v>260</v>
      </c>
      <c r="E1713" s="11" t="s">
        <v>261</v>
      </c>
      <c r="F1713" s="11" t="s">
        <v>262</v>
      </c>
      <c r="G1713" s="11" t="s">
        <v>263</v>
      </c>
      <c r="H1713" s="11" t="s">
        <v>264</v>
      </c>
      <c r="I1713" s="11" t="s">
        <v>265</v>
      </c>
      <c r="J1713" s="11" t="s">
        <v>266</v>
      </c>
      <c r="K1713" s="11" t="s">
        <v>267</v>
      </c>
      <c r="L1713" s="11" t="s">
        <v>268</v>
      </c>
      <c r="M1713" s="11" t="s">
        <v>269</v>
      </c>
      <c r="N1713" s="11" t="s">
        <v>270</v>
      </c>
      <c r="O1713" s="11" t="s">
        <v>271</v>
      </c>
      <c r="P1713" s="11" t="s">
        <v>272</v>
      </c>
      <c r="Q1713" s="11" t="s">
        <v>273</v>
      </c>
      <c r="R1713" s="11" t="s">
        <v>274</v>
      </c>
      <c r="S1713" s="11" t="s">
        <v>275</v>
      </c>
      <c r="T1713" s="11" t="s">
        <v>276</v>
      </c>
      <c r="U1713" s="11" t="s">
        <v>277</v>
      </c>
      <c r="V1713" s="11" t="s">
        <v>278</v>
      </c>
      <c r="W1713" s="11" t="s">
        <v>279</v>
      </c>
      <c r="X1713" s="11" t="s">
        <v>280</v>
      </c>
      <c r="Y1713" s="11" t="s">
        <v>281</v>
      </c>
      <c r="Z1713" s="11" t="s">
        <v>282</v>
      </c>
      <c r="AA1713" s="11" t="s">
        <v>283</v>
      </c>
      <c r="AB1713" s="11" t="s">
        <v>284</v>
      </c>
      <c r="AC1713" s="11" t="s">
        <v>285</v>
      </c>
      <c r="AD1713" s="11" t="s">
        <v>286</v>
      </c>
      <c r="AE1713" s="11" t="s">
        <v>287</v>
      </c>
      <c r="AF1713" s="11" t="s">
        <v>288</v>
      </c>
      <c r="AG1713" s="11" t="s">
        <v>289</v>
      </c>
      <c r="AH1713" s="11" t="s">
        <v>290</v>
      </c>
      <c r="AI1713" s="11" t="s">
        <v>291</v>
      </c>
      <c r="AJ1713" s="11" t="s">
        <v>292</v>
      </c>
      <c r="AK1713" s="11" t="s">
        <v>293</v>
      </c>
      <c r="AL1713" s="11" t="s">
        <v>294</v>
      </c>
    </row>
    <row r="1714" spans="1:38" x14ac:dyDescent="0.2">
      <c r="A1714" s="11" t="s">
        <v>295</v>
      </c>
      <c r="B1714" s="12" t="s">
        <v>334</v>
      </c>
      <c r="C1714" s="12" t="s">
        <v>334</v>
      </c>
      <c r="D1714" s="12" t="s">
        <v>334</v>
      </c>
      <c r="E1714" s="12" t="s">
        <v>334</v>
      </c>
      <c r="F1714" s="12" t="s">
        <v>334</v>
      </c>
      <c r="G1714" s="12" t="s">
        <v>334</v>
      </c>
      <c r="H1714" s="12" t="s">
        <v>334</v>
      </c>
      <c r="I1714" s="12" t="s">
        <v>334</v>
      </c>
      <c r="J1714" s="12" t="s">
        <v>334</v>
      </c>
      <c r="K1714" s="12" t="s">
        <v>334</v>
      </c>
      <c r="L1714" s="12" t="s">
        <v>334</v>
      </c>
      <c r="M1714" s="12" t="s">
        <v>334</v>
      </c>
      <c r="N1714" s="12" t="s">
        <v>334</v>
      </c>
      <c r="O1714" s="12" t="s">
        <v>334</v>
      </c>
      <c r="P1714" s="12" t="s">
        <v>334</v>
      </c>
      <c r="Q1714" s="12" t="s">
        <v>334</v>
      </c>
      <c r="R1714" s="12" t="s">
        <v>334</v>
      </c>
      <c r="S1714" s="12" t="s">
        <v>334</v>
      </c>
      <c r="T1714" s="12" t="s">
        <v>334</v>
      </c>
      <c r="U1714" s="13">
        <v>39.5</v>
      </c>
      <c r="V1714" s="13">
        <v>39.5</v>
      </c>
      <c r="W1714" s="13">
        <v>39.799999999999997</v>
      </c>
      <c r="X1714" s="13">
        <v>39.9</v>
      </c>
      <c r="Y1714" s="13">
        <v>40</v>
      </c>
      <c r="Z1714" s="13">
        <v>40.1</v>
      </c>
      <c r="AA1714" s="13">
        <v>40</v>
      </c>
      <c r="AB1714" s="13">
        <v>39.9</v>
      </c>
      <c r="AC1714" s="13">
        <v>39.799999999999997</v>
      </c>
      <c r="AD1714" s="13">
        <v>39.9</v>
      </c>
      <c r="AE1714" s="13">
        <v>39.9</v>
      </c>
      <c r="AF1714" s="13">
        <v>39.9</v>
      </c>
      <c r="AG1714" s="13">
        <v>39.9</v>
      </c>
      <c r="AH1714" s="13">
        <v>39.9</v>
      </c>
      <c r="AI1714" s="13">
        <v>39.9</v>
      </c>
      <c r="AJ1714" s="13">
        <v>39.9</v>
      </c>
      <c r="AK1714" s="13">
        <v>39.799999999999997</v>
      </c>
      <c r="AL1714" s="13">
        <v>39.700000000000003</v>
      </c>
    </row>
    <row r="1715" spans="1:38" x14ac:dyDescent="0.2">
      <c r="A1715" s="11" t="s">
        <v>296</v>
      </c>
      <c r="B1715" s="12" t="s">
        <v>334</v>
      </c>
      <c r="C1715" s="12" t="s">
        <v>334</v>
      </c>
      <c r="D1715" s="12" t="s">
        <v>334</v>
      </c>
      <c r="E1715" s="12" t="s">
        <v>334</v>
      </c>
      <c r="F1715" s="12" t="s">
        <v>334</v>
      </c>
      <c r="G1715" s="12" t="s">
        <v>334</v>
      </c>
      <c r="H1715" s="12" t="s">
        <v>334</v>
      </c>
      <c r="I1715" s="12" t="s">
        <v>334</v>
      </c>
      <c r="J1715" s="12" t="s">
        <v>334</v>
      </c>
      <c r="K1715" s="12" t="s">
        <v>334</v>
      </c>
      <c r="L1715" s="12" t="s">
        <v>334</v>
      </c>
      <c r="M1715" s="12" t="s">
        <v>334</v>
      </c>
      <c r="N1715" s="12" t="s">
        <v>334</v>
      </c>
      <c r="O1715" s="12" t="s">
        <v>334</v>
      </c>
      <c r="P1715" s="12" t="s">
        <v>334</v>
      </c>
      <c r="Q1715" s="12" t="s">
        <v>334</v>
      </c>
      <c r="R1715" s="12" t="s">
        <v>334</v>
      </c>
      <c r="S1715" s="12" t="s">
        <v>334</v>
      </c>
      <c r="T1715" s="12" t="s">
        <v>334</v>
      </c>
      <c r="U1715" s="13">
        <v>39.6</v>
      </c>
      <c r="V1715" s="13">
        <v>39.6</v>
      </c>
      <c r="W1715" s="13">
        <v>39.9</v>
      </c>
      <c r="X1715" s="13">
        <v>40</v>
      </c>
      <c r="Y1715" s="13">
        <v>40</v>
      </c>
      <c r="Z1715" s="13">
        <v>40.1</v>
      </c>
      <c r="AA1715" s="13">
        <v>40</v>
      </c>
      <c r="AB1715" s="13">
        <v>39.9</v>
      </c>
      <c r="AC1715" s="13">
        <v>39.9</v>
      </c>
      <c r="AD1715" s="13">
        <v>40</v>
      </c>
      <c r="AE1715" s="13">
        <v>40</v>
      </c>
      <c r="AF1715" s="13">
        <v>40</v>
      </c>
      <c r="AG1715" s="13">
        <v>40</v>
      </c>
      <c r="AH1715" s="13">
        <v>40</v>
      </c>
      <c r="AI1715" s="13">
        <v>40</v>
      </c>
      <c r="AJ1715" s="13">
        <v>39.9</v>
      </c>
      <c r="AK1715" s="13">
        <v>39.9</v>
      </c>
      <c r="AL1715" s="13">
        <v>39.799999999999997</v>
      </c>
    </row>
    <row r="1716" spans="1:38" x14ac:dyDescent="0.2">
      <c r="A1716" s="11" t="s">
        <v>297</v>
      </c>
      <c r="B1716" s="12" t="s">
        <v>334</v>
      </c>
      <c r="C1716" s="12" t="s">
        <v>334</v>
      </c>
      <c r="D1716" s="12" t="s">
        <v>334</v>
      </c>
      <c r="E1716" s="12" t="s">
        <v>334</v>
      </c>
      <c r="F1716" s="12" t="s">
        <v>334</v>
      </c>
      <c r="G1716" s="12" t="s">
        <v>334</v>
      </c>
      <c r="H1716" s="12" t="s">
        <v>334</v>
      </c>
      <c r="I1716" s="12" t="s">
        <v>334</v>
      </c>
      <c r="J1716" s="12" t="s">
        <v>334</v>
      </c>
      <c r="K1716" s="12" t="s">
        <v>334</v>
      </c>
      <c r="L1716" s="12" t="s">
        <v>334</v>
      </c>
      <c r="M1716" s="12" t="s">
        <v>334</v>
      </c>
      <c r="N1716" s="13">
        <v>39.9</v>
      </c>
      <c r="O1716" s="13">
        <v>40.1</v>
      </c>
      <c r="P1716" s="13">
        <v>40.1</v>
      </c>
      <c r="Q1716" s="13">
        <v>40.1</v>
      </c>
      <c r="R1716" s="13">
        <v>40.1</v>
      </c>
      <c r="S1716" s="13">
        <v>39.9</v>
      </c>
      <c r="T1716" s="13">
        <v>39.5</v>
      </c>
      <c r="U1716" s="13">
        <v>39.4</v>
      </c>
      <c r="V1716" s="13">
        <v>39.299999999999997</v>
      </c>
      <c r="W1716" s="13">
        <v>39.6</v>
      </c>
      <c r="X1716" s="13">
        <v>39.700000000000003</v>
      </c>
      <c r="Y1716" s="13">
        <v>39.799999999999997</v>
      </c>
      <c r="Z1716" s="13">
        <v>39.799999999999997</v>
      </c>
      <c r="AA1716" s="13">
        <v>39.799999999999997</v>
      </c>
      <c r="AB1716" s="13">
        <v>39.700000000000003</v>
      </c>
      <c r="AC1716" s="13">
        <v>39.6</v>
      </c>
      <c r="AD1716" s="13">
        <v>39.9</v>
      </c>
      <c r="AE1716" s="13">
        <v>39.9</v>
      </c>
      <c r="AF1716" s="13">
        <v>39.799999999999997</v>
      </c>
      <c r="AG1716" s="13">
        <v>39.799999999999997</v>
      </c>
      <c r="AH1716" s="13">
        <v>39.799999999999997</v>
      </c>
      <c r="AI1716" s="13">
        <v>39.799999999999997</v>
      </c>
      <c r="AJ1716" s="13">
        <v>39.799999999999997</v>
      </c>
      <c r="AK1716" s="13">
        <v>39.799999999999997</v>
      </c>
      <c r="AL1716" s="13">
        <v>39.700000000000003</v>
      </c>
    </row>
    <row r="1717" spans="1:38" x14ac:dyDescent="0.2">
      <c r="A1717" s="11" t="s">
        <v>298</v>
      </c>
      <c r="B1717" s="12" t="s">
        <v>334</v>
      </c>
      <c r="C1717" s="12" t="s">
        <v>334</v>
      </c>
      <c r="D1717" s="12" t="s">
        <v>334</v>
      </c>
      <c r="E1717" s="12" t="s">
        <v>334</v>
      </c>
      <c r="F1717" s="12" t="s">
        <v>334</v>
      </c>
      <c r="G1717" s="12" t="s">
        <v>334</v>
      </c>
      <c r="H1717" s="12" t="s">
        <v>334</v>
      </c>
      <c r="I1717" s="12" t="s">
        <v>334</v>
      </c>
      <c r="J1717" s="12" t="s">
        <v>334</v>
      </c>
      <c r="K1717" s="12" t="s">
        <v>334</v>
      </c>
      <c r="L1717" s="12" t="s">
        <v>334</v>
      </c>
      <c r="M1717" s="12" t="s">
        <v>334</v>
      </c>
      <c r="N1717" s="12" t="s">
        <v>334</v>
      </c>
      <c r="O1717" s="12" t="s">
        <v>334</v>
      </c>
      <c r="P1717" s="12" t="s">
        <v>334</v>
      </c>
      <c r="Q1717" s="12" t="s">
        <v>334</v>
      </c>
      <c r="R1717" s="12" t="s">
        <v>334</v>
      </c>
      <c r="S1717" s="13">
        <v>39.5</v>
      </c>
      <c r="T1717" s="13">
        <v>39.4</v>
      </c>
      <c r="U1717" s="13">
        <v>39.200000000000003</v>
      </c>
      <c r="V1717" s="13">
        <v>39.200000000000003</v>
      </c>
      <c r="W1717" s="13">
        <v>39.6</v>
      </c>
      <c r="X1717" s="13">
        <v>39.700000000000003</v>
      </c>
      <c r="Y1717" s="13">
        <v>39.799999999999997</v>
      </c>
      <c r="Z1717" s="13">
        <v>39.9</v>
      </c>
      <c r="AA1717" s="13">
        <v>39.799999999999997</v>
      </c>
      <c r="AB1717" s="13">
        <v>39.700000000000003</v>
      </c>
      <c r="AC1717" s="13">
        <v>39.700000000000003</v>
      </c>
      <c r="AD1717" s="13">
        <v>39.799999999999997</v>
      </c>
      <c r="AE1717" s="13">
        <v>39.799999999999997</v>
      </c>
      <c r="AF1717" s="13">
        <v>39.799999999999997</v>
      </c>
      <c r="AG1717" s="13">
        <v>39.799999999999997</v>
      </c>
      <c r="AH1717" s="13">
        <v>39.700000000000003</v>
      </c>
      <c r="AI1717" s="13">
        <v>39.700000000000003</v>
      </c>
      <c r="AJ1717" s="13">
        <v>39.700000000000003</v>
      </c>
      <c r="AK1717" s="13">
        <v>39.700000000000003</v>
      </c>
      <c r="AL1717" s="13">
        <v>39.6</v>
      </c>
    </row>
    <row r="1718" spans="1:38" x14ac:dyDescent="0.2">
      <c r="A1718" s="11" t="s">
        <v>299</v>
      </c>
      <c r="B1718" s="12" t="s">
        <v>334</v>
      </c>
      <c r="C1718" s="12" t="s">
        <v>334</v>
      </c>
      <c r="D1718" s="12" t="s">
        <v>334</v>
      </c>
      <c r="E1718" s="12" t="s">
        <v>334</v>
      </c>
      <c r="F1718" s="12" t="s">
        <v>334</v>
      </c>
      <c r="G1718" s="12" t="s">
        <v>334</v>
      </c>
      <c r="H1718" s="12" t="s">
        <v>334</v>
      </c>
      <c r="I1718" s="12" t="s">
        <v>334</v>
      </c>
      <c r="J1718" s="12" t="s">
        <v>334</v>
      </c>
      <c r="K1718" s="12" t="s">
        <v>334</v>
      </c>
      <c r="L1718" s="13">
        <v>38.4</v>
      </c>
      <c r="M1718" s="13">
        <v>38.5</v>
      </c>
      <c r="N1718" s="13">
        <v>38.5</v>
      </c>
      <c r="O1718" s="13">
        <v>38.5</v>
      </c>
      <c r="P1718" s="13">
        <v>38.5</v>
      </c>
      <c r="Q1718" s="13">
        <v>38.6</v>
      </c>
      <c r="R1718" s="13">
        <v>39.299999999999997</v>
      </c>
      <c r="S1718" s="13">
        <v>39.1</v>
      </c>
      <c r="T1718" s="13">
        <v>39</v>
      </c>
      <c r="U1718" s="13">
        <v>38.9</v>
      </c>
      <c r="V1718" s="13">
        <v>39</v>
      </c>
      <c r="W1718" s="13">
        <v>38.700000000000003</v>
      </c>
      <c r="X1718" s="13">
        <v>39.1</v>
      </c>
      <c r="Y1718" s="13">
        <v>39</v>
      </c>
      <c r="Z1718" s="13">
        <v>39.200000000000003</v>
      </c>
      <c r="AA1718" s="13">
        <v>39</v>
      </c>
      <c r="AB1718" s="13">
        <v>39</v>
      </c>
      <c r="AC1718" s="13">
        <v>39.200000000000003</v>
      </c>
      <c r="AD1718" s="13">
        <v>39.5</v>
      </c>
      <c r="AE1718" s="13">
        <v>39</v>
      </c>
      <c r="AF1718" s="13">
        <v>38.9</v>
      </c>
      <c r="AG1718" s="13">
        <v>38.9</v>
      </c>
      <c r="AH1718" s="13">
        <v>38.9</v>
      </c>
      <c r="AI1718" s="13">
        <v>38.700000000000003</v>
      </c>
      <c r="AJ1718" s="13">
        <v>38.700000000000003</v>
      </c>
      <c r="AK1718" s="13">
        <v>39</v>
      </c>
      <c r="AL1718" s="13">
        <v>38.700000000000003</v>
      </c>
    </row>
    <row r="1719" spans="1:38" x14ac:dyDescent="0.2">
      <c r="A1719" s="11" t="s">
        <v>300</v>
      </c>
      <c r="B1719" s="12" t="s">
        <v>334</v>
      </c>
      <c r="C1719" s="12" t="s">
        <v>334</v>
      </c>
      <c r="D1719" s="12" t="s">
        <v>334</v>
      </c>
      <c r="E1719" s="12" t="s">
        <v>334</v>
      </c>
      <c r="F1719" s="12" t="s">
        <v>334</v>
      </c>
      <c r="G1719" s="12" t="s">
        <v>334</v>
      </c>
      <c r="H1719" s="12" t="s">
        <v>334</v>
      </c>
      <c r="I1719" s="12" t="s">
        <v>334</v>
      </c>
      <c r="J1719" s="12" t="s">
        <v>334</v>
      </c>
      <c r="K1719" s="12" t="s">
        <v>334</v>
      </c>
      <c r="L1719" s="12" t="s">
        <v>334</v>
      </c>
      <c r="M1719" s="12" t="s">
        <v>334</v>
      </c>
      <c r="N1719" s="12" t="s">
        <v>334</v>
      </c>
      <c r="O1719" s="12" t="s">
        <v>334</v>
      </c>
      <c r="P1719" s="12" t="s">
        <v>334</v>
      </c>
      <c r="Q1719" s="12" t="s">
        <v>334</v>
      </c>
      <c r="R1719" s="12" t="s">
        <v>334</v>
      </c>
      <c r="S1719" s="12" t="s">
        <v>334</v>
      </c>
      <c r="T1719" s="13">
        <v>41.7</v>
      </c>
      <c r="U1719" s="13">
        <v>42.1</v>
      </c>
      <c r="V1719" s="13">
        <v>41</v>
      </c>
      <c r="W1719" s="13">
        <v>41.8</v>
      </c>
      <c r="X1719" s="13">
        <v>41.6</v>
      </c>
      <c r="Y1719" s="13">
        <v>41.7</v>
      </c>
      <c r="Z1719" s="13">
        <v>41.7</v>
      </c>
      <c r="AA1719" s="13">
        <v>41.8</v>
      </c>
      <c r="AB1719" s="13">
        <v>42</v>
      </c>
      <c r="AC1719" s="13">
        <v>41.7</v>
      </c>
      <c r="AD1719" s="13">
        <v>40.799999999999997</v>
      </c>
      <c r="AE1719" s="13">
        <v>40.700000000000003</v>
      </c>
      <c r="AF1719" s="13">
        <v>40.700000000000003</v>
      </c>
      <c r="AG1719" s="13">
        <v>40.6</v>
      </c>
      <c r="AH1719" s="13">
        <v>41</v>
      </c>
      <c r="AI1719" s="13">
        <v>41.1</v>
      </c>
      <c r="AJ1719" s="13">
        <v>40.6</v>
      </c>
      <c r="AK1719" s="13">
        <v>40.700000000000003</v>
      </c>
      <c r="AL1719" s="13">
        <v>40.700000000000003</v>
      </c>
    </row>
    <row r="1720" spans="1:38" x14ac:dyDescent="0.2">
      <c r="A1720" s="11" t="s">
        <v>301</v>
      </c>
      <c r="B1720" s="12" t="s">
        <v>334</v>
      </c>
      <c r="C1720" s="12" t="s">
        <v>334</v>
      </c>
      <c r="D1720" s="12" t="s">
        <v>334</v>
      </c>
      <c r="E1720" s="12" t="s">
        <v>334</v>
      </c>
      <c r="F1720" s="12" t="s">
        <v>334</v>
      </c>
      <c r="G1720" s="12" t="s">
        <v>334</v>
      </c>
      <c r="H1720" s="12" t="s">
        <v>334</v>
      </c>
      <c r="I1720" s="12" t="s">
        <v>334</v>
      </c>
      <c r="J1720" s="12" t="s">
        <v>334</v>
      </c>
      <c r="K1720" s="12" t="s">
        <v>334</v>
      </c>
      <c r="L1720" s="12" t="s">
        <v>334</v>
      </c>
      <c r="M1720" s="12" t="s">
        <v>334</v>
      </c>
      <c r="N1720" s="12" t="s">
        <v>334</v>
      </c>
      <c r="O1720" s="12" t="s">
        <v>334</v>
      </c>
      <c r="P1720" s="13">
        <v>43.6</v>
      </c>
      <c r="Q1720" s="13">
        <v>43.8</v>
      </c>
      <c r="R1720" s="13">
        <v>43.7</v>
      </c>
      <c r="S1720" s="13">
        <v>44.8</v>
      </c>
      <c r="T1720" s="13">
        <v>41.4</v>
      </c>
      <c r="U1720" s="13">
        <v>41.4</v>
      </c>
      <c r="V1720" s="13">
        <v>41.5</v>
      </c>
      <c r="W1720" s="13">
        <v>41.6</v>
      </c>
      <c r="X1720" s="13">
        <v>41.1</v>
      </c>
      <c r="Y1720" s="13">
        <v>41.3</v>
      </c>
      <c r="Z1720" s="13">
        <v>41.4</v>
      </c>
      <c r="AA1720" s="13">
        <v>41</v>
      </c>
      <c r="AB1720" s="13">
        <v>41.6</v>
      </c>
      <c r="AC1720" s="13">
        <v>41.6</v>
      </c>
      <c r="AD1720" s="13">
        <v>41.2</v>
      </c>
      <c r="AE1720" s="13">
        <v>41.3</v>
      </c>
      <c r="AF1720" s="13">
        <v>40.799999999999997</v>
      </c>
      <c r="AG1720" s="13">
        <v>40.9</v>
      </c>
      <c r="AH1720" s="13">
        <v>40.799999999999997</v>
      </c>
      <c r="AI1720" s="13">
        <v>41</v>
      </c>
      <c r="AJ1720" s="13">
        <v>40.700000000000003</v>
      </c>
      <c r="AK1720" s="13">
        <v>40.9</v>
      </c>
      <c r="AL1720" s="13">
        <v>40.9</v>
      </c>
    </row>
    <row r="1721" spans="1:38" x14ac:dyDescent="0.2">
      <c r="A1721" s="11" t="s">
        <v>302</v>
      </c>
      <c r="B1721" s="12" t="s">
        <v>334</v>
      </c>
      <c r="C1721" s="12" t="s">
        <v>334</v>
      </c>
      <c r="D1721" s="12" t="s">
        <v>334</v>
      </c>
      <c r="E1721" s="12" t="s">
        <v>334</v>
      </c>
      <c r="F1721" s="12" t="s">
        <v>334</v>
      </c>
      <c r="G1721" s="12" t="s">
        <v>334</v>
      </c>
      <c r="H1721" s="12" t="s">
        <v>334</v>
      </c>
      <c r="I1721" s="12" t="s">
        <v>334</v>
      </c>
      <c r="J1721" s="12" t="s">
        <v>334</v>
      </c>
      <c r="K1721" s="13">
        <v>38</v>
      </c>
      <c r="L1721" s="13">
        <v>38.1</v>
      </c>
      <c r="M1721" s="13">
        <v>38.200000000000003</v>
      </c>
      <c r="N1721" s="13">
        <v>37.9</v>
      </c>
      <c r="O1721" s="13">
        <v>38</v>
      </c>
      <c r="P1721" s="13">
        <v>38.5</v>
      </c>
      <c r="Q1721" s="13">
        <v>38.200000000000003</v>
      </c>
      <c r="R1721" s="13">
        <v>38.200000000000003</v>
      </c>
      <c r="S1721" s="13">
        <v>39</v>
      </c>
      <c r="T1721" s="13">
        <v>38.4</v>
      </c>
      <c r="U1721" s="13">
        <v>38.700000000000003</v>
      </c>
      <c r="V1721" s="13">
        <v>38.1</v>
      </c>
      <c r="W1721" s="13">
        <v>38.799999999999997</v>
      </c>
      <c r="X1721" s="13">
        <v>38.5</v>
      </c>
      <c r="Y1721" s="13">
        <v>38.299999999999997</v>
      </c>
      <c r="Z1721" s="13">
        <v>37.6</v>
      </c>
      <c r="AA1721" s="13">
        <v>37.6</v>
      </c>
      <c r="AB1721" s="13">
        <v>37.4</v>
      </c>
      <c r="AC1721" s="13">
        <v>37.200000000000003</v>
      </c>
      <c r="AD1721" s="13">
        <v>37.799999999999997</v>
      </c>
      <c r="AE1721" s="13">
        <v>38</v>
      </c>
      <c r="AF1721" s="13">
        <v>37.700000000000003</v>
      </c>
      <c r="AG1721" s="13">
        <v>37.6</v>
      </c>
      <c r="AH1721" s="13">
        <v>37.799999999999997</v>
      </c>
      <c r="AI1721" s="13">
        <v>37.700000000000003</v>
      </c>
      <c r="AJ1721" s="13">
        <v>37.9</v>
      </c>
      <c r="AK1721" s="13">
        <v>37.700000000000003</v>
      </c>
      <c r="AL1721" s="13">
        <v>37.5</v>
      </c>
    </row>
    <row r="1722" spans="1:38" x14ac:dyDescent="0.2">
      <c r="A1722" s="11" t="s">
        <v>303</v>
      </c>
      <c r="B1722" s="12" t="s">
        <v>334</v>
      </c>
      <c r="C1722" s="12" t="s">
        <v>334</v>
      </c>
      <c r="D1722" s="12" t="s">
        <v>334</v>
      </c>
      <c r="E1722" s="12" t="s">
        <v>334</v>
      </c>
      <c r="F1722" s="12" t="s">
        <v>334</v>
      </c>
      <c r="G1722" s="12" t="s">
        <v>334</v>
      </c>
      <c r="H1722" s="12" t="s">
        <v>334</v>
      </c>
      <c r="I1722" s="12" t="s">
        <v>334</v>
      </c>
      <c r="J1722" s="12" t="s">
        <v>334</v>
      </c>
      <c r="K1722" s="13">
        <v>39.9</v>
      </c>
      <c r="L1722" s="13">
        <v>39.700000000000003</v>
      </c>
      <c r="M1722" s="13">
        <v>39.700000000000003</v>
      </c>
      <c r="N1722" s="13">
        <v>39.700000000000003</v>
      </c>
      <c r="O1722" s="13">
        <v>40.200000000000003</v>
      </c>
      <c r="P1722" s="13">
        <v>40.4</v>
      </c>
      <c r="Q1722" s="13">
        <v>40.299999999999997</v>
      </c>
      <c r="R1722" s="13">
        <v>40.299999999999997</v>
      </c>
      <c r="S1722" s="13">
        <v>40.4</v>
      </c>
      <c r="T1722" s="13">
        <v>40.1</v>
      </c>
      <c r="U1722" s="13">
        <v>40.1</v>
      </c>
      <c r="V1722" s="13">
        <v>39.799999999999997</v>
      </c>
      <c r="W1722" s="13">
        <v>40.1</v>
      </c>
      <c r="X1722" s="13">
        <v>40.299999999999997</v>
      </c>
      <c r="Y1722" s="13">
        <v>40.5</v>
      </c>
      <c r="Z1722" s="13">
        <v>40.5</v>
      </c>
      <c r="AA1722" s="13">
        <v>40.5</v>
      </c>
      <c r="AB1722" s="13">
        <v>40.700000000000003</v>
      </c>
      <c r="AC1722" s="13">
        <v>40.6</v>
      </c>
      <c r="AD1722" s="13">
        <v>41</v>
      </c>
      <c r="AE1722" s="13">
        <v>40.9</v>
      </c>
      <c r="AF1722" s="13">
        <v>40.799999999999997</v>
      </c>
      <c r="AG1722" s="13">
        <v>40.700000000000003</v>
      </c>
      <c r="AH1722" s="13">
        <v>40.5</v>
      </c>
      <c r="AI1722" s="13">
        <v>40.5</v>
      </c>
      <c r="AJ1722" s="13">
        <v>40.4</v>
      </c>
      <c r="AK1722" s="13">
        <v>40.299999999999997</v>
      </c>
      <c r="AL1722" s="13">
        <v>40.1</v>
      </c>
    </row>
    <row r="1723" spans="1:38" x14ac:dyDescent="0.2">
      <c r="A1723" s="11" t="s">
        <v>304</v>
      </c>
      <c r="B1723" s="12" t="s">
        <v>334</v>
      </c>
      <c r="C1723" s="12" t="s">
        <v>334</v>
      </c>
      <c r="D1723" s="12" t="s">
        <v>334</v>
      </c>
      <c r="E1723" s="12" t="s">
        <v>334</v>
      </c>
      <c r="F1723" s="12" t="s">
        <v>334</v>
      </c>
      <c r="G1723" s="12" t="s">
        <v>334</v>
      </c>
      <c r="H1723" s="12" t="s">
        <v>334</v>
      </c>
      <c r="I1723" s="12" t="s">
        <v>334</v>
      </c>
      <c r="J1723" s="12" t="s">
        <v>334</v>
      </c>
      <c r="K1723" s="12" t="s">
        <v>334</v>
      </c>
      <c r="L1723" s="12" t="s">
        <v>334</v>
      </c>
      <c r="M1723" s="12" t="s">
        <v>334</v>
      </c>
      <c r="N1723" s="12" t="s">
        <v>334</v>
      </c>
      <c r="O1723" s="12" t="s">
        <v>334</v>
      </c>
      <c r="P1723" s="13">
        <v>43.5</v>
      </c>
      <c r="Q1723" s="13">
        <v>42.1</v>
      </c>
      <c r="R1723" s="13">
        <v>41.3</v>
      </c>
      <c r="S1723" s="13">
        <v>41.2</v>
      </c>
      <c r="T1723" s="13">
        <v>40.200000000000003</v>
      </c>
      <c r="U1723" s="13">
        <v>41.2</v>
      </c>
      <c r="V1723" s="13">
        <v>40.6</v>
      </c>
      <c r="W1723" s="12" t="s">
        <v>334</v>
      </c>
      <c r="X1723" s="13">
        <v>41.6</v>
      </c>
      <c r="Y1723" s="13">
        <v>41.2</v>
      </c>
      <c r="Z1723" s="13">
        <v>41.1</v>
      </c>
      <c r="AA1723" s="13">
        <v>40.4</v>
      </c>
      <c r="AB1723" s="13">
        <v>40.200000000000003</v>
      </c>
      <c r="AC1723" s="13">
        <v>40.6</v>
      </c>
      <c r="AD1723" s="13">
        <v>40.5</v>
      </c>
      <c r="AE1723" s="13">
        <v>40</v>
      </c>
      <c r="AF1723" s="13">
        <v>40.5</v>
      </c>
      <c r="AG1723" s="13">
        <v>40.299999999999997</v>
      </c>
      <c r="AH1723" s="13">
        <v>40.4</v>
      </c>
      <c r="AI1723" s="13">
        <v>40.6</v>
      </c>
      <c r="AJ1723" s="13">
        <v>40.799999999999997</v>
      </c>
      <c r="AK1723" s="13">
        <v>40.6</v>
      </c>
      <c r="AL1723" s="13">
        <v>40.1</v>
      </c>
    </row>
    <row r="1724" spans="1:38" x14ac:dyDescent="0.2">
      <c r="A1724" s="11" t="s">
        <v>305</v>
      </c>
      <c r="B1724" s="12" t="s">
        <v>334</v>
      </c>
      <c r="C1724" s="12" t="s">
        <v>334</v>
      </c>
      <c r="D1724" s="12" t="s">
        <v>334</v>
      </c>
      <c r="E1724" s="12" t="s">
        <v>334</v>
      </c>
      <c r="F1724" s="12" t="s">
        <v>334</v>
      </c>
      <c r="G1724" s="12" t="s">
        <v>334</v>
      </c>
      <c r="H1724" s="12" t="s">
        <v>334</v>
      </c>
      <c r="I1724" s="12" t="s">
        <v>334</v>
      </c>
      <c r="J1724" s="12" t="s">
        <v>334</v>
      </c>
      <c r="K1724" s="13">
        <v>39.9</v>
      </c>
      <c r="L1724" s="13">
        <v>39.6</v>
      </c>
      <c r="M1724" s="13">
        <v>39.6</v>
      </c>
      <c r="N1724" s="13">
        <v>39.700000000000003</v>
      </c>
      <c r="O1724" s="13">
        <v>40.200000000000003</v>
      </c>
      <c r="P1724" s="13">
        <v>39.9</v>
      </c>
      <c r="Q1724" s="13">
        <v>40</v>
      </c>
      <c r="R1724" s="13">
        <v>39.9</v>
      </c>
      <c r="S1724" s="13">
        <v>39.6</v>
      </c>
      <c r="T1724" s="13">
        <v>39.5</v>
      </c>
      <c r="U1724" s="13">
        <v>39.299999999999997</v>
      </c>
      <c r="V1724" s="13">
        <v>39.299999999999997</v>
      </c>
      <c r="W1724" s="13">
        <v>39.1</v>
      </c>
      <c r="X1724" s="13">
        <v>39.4</v>
      </c>
      <c r="Y1724" s="13">
        <v>39.200000000000003</v>
      </c>
      <c r="Z1724" s="13">
        <v>39.299999999999997</v>
      </c>
      <c r="AA1724" s="13">
        <v>39.1</v>
      </c>
      <c r="AB1724" s="13">
        <v>38.9</v>
      </c>
      <c r="AC1724" s="13">
        <v>38.9</v>
      </c>
      <c r="AD1724" s="13">
        <v>38.9</v>
      </c>
      <c r="AE1724" s="13">
        <v>39.200000000000003</v>
      </c>
      <c r="AF1724" s="13">
        <v>39.200000000000003</v>
      </c>
      <c r="AG1724" s="13">
        <v>39.5</v>
      </c>
      <c r="AH1724" s="13">
        <v>39.200000000000003</v>
      </c>
      <c r="AI1724" s="13">
        <v>39.299999999999997</v>
      </c>
      <c r="AJ1724" s="13">
        <v>39.299999999999997</v>
      </c>
      <c r="AK1724" s="13">
        <v>39.6</v>
      </c>
      <c r="AL1724" s="13">
        <v>39.5</v>
      </c>
    </row>
    <row r="1725" spans="1:38" x14ac:dyDescent="0.2">
      <c r="A1725" s="11" t="s">
        <v>306</v>
      </c>
      <c r="B1725" s="12" t="s">
        <v>334</v>
      </c>
      <c r="C1725" s="12" t="s">
        <v>334</v>
      </c>
      <c r="D1725" s="12" t="s">
        <v>334</v>
      </c>
      <c r="E1725" s="12" t="s">
        <v>334</v>
      </c>
      <c r="F1725" s="12" t="s">
        <v>334</v>
      </c>
      <c r="G1725" s="12" t="s">
        <v>334</v>
      </c>
      <c r="H1725" s="12" t="s">
        <v>334</v>
      </c>
      <c r="I1725" s="12" t="s">
        <v>334</v>
      </c>
      <c r="J1725" s="12" t="s">
        <v>334</v>
      </c>
      <c r="K1725" s="13">
        <v>40.700000000000003</v>
      </c>
      <c r="L1725" s="13">
        <v>40.799999999999997</v>
      </c>
      <c r="M1725" s="13">
        <v>40.9</v>
      </c>
      <c r="N1725" s="13">
        <v>40.6</v>
      </c>
      <c r="O1725" s="13">
        <v>41</v>
      </c>
      <c r="P1725" s="13">
        <v>41</v>
      </c>
      <c r="Q1725" s="13">
        <v>41.1</v>
      </c>
      <c r="R1725" s="13">
        <v>41.4</v>
      </c>
      <c r="S1725" s="13">
        <v>40.9</v>
      </c>
      <c r="T1725" s="13">
        <v>41.1</v>
      </c>
      <c r="U1725" s="13">
        <v>41.6</v>
      </c>
      <c r="V1725" s="13">
        <v>41.6</v>
      </c>
      <c r="W1725" s="13">
        <v>41.4</v>
      </c>
      <c r="X1725" s="13">
        <v>41.3</v>
      </c>
      <c r="Y1725" s="13">
        <v>41</v>
      </c>
      <c r="Z1725" s="13">
        <v>41.1</v>
      </c>
      <c r="AA1725" s="13">
        <v>41.4</v>
      </c>
      <c r="AB1725" s="13">
        <v>41.2</v>
      </c>
      <c r="AC1725" s="13">
        <v>41</v>
      </c>
      <c r="AD1725" s="13">
        <v>41.4</v>
      </c>
      <c r="AE1725" s="13">
        <v>41.7</v>
      </c>
      <c r="AF1725" s="13">
        <v>41.6</v>
      </c>
      <c r="AG1725" s="13">
        <v>41.8</v>
      </c>
      <c r="AH1725" s="13">
        <v>42.1</v>
      </c>
      <c r="AI1725" s="13">
        <v>42.2</v>
      </c>
      <c r="AJ1725" s="13">
        <v>42.4</v>
      </c>
      <c r="AK1725" s="13">
        <v>42</v>
      </c>
      <c r="AL1725" s="13">
        <v>42</v>
      </c>
    </row>
    <row r="1726" spans="1:38" x14ac:dyDescent="0.2">
      <c r="A1726" s="11" t="s">
        <v>307</v>
      </c>
      <c r="B1726" s="12" t="s">
        <v>334</v>
      </c>
      <c r="C1726" s="12" t="s">
        <v>334</v>
      </c>
      <c r="D1726" s="12" t="s">
        <v>334</v>
      </c>
      <c r="E1726" s="12" t="s">
        <v>334</v>
      </c>
      <c r="F1726" s="12" t="s">
        <v>334</v>
      </c>
      <c r="G1726" s="12" t="s">
        <v>334</v>
      </c>
      <c r="H1726" s="12" t="s">
        <v>334</v>
      </c>
      <c r="I1726" s="12" t="s">
        <v>334</v>
      </c>
      <c r="J1726" s="12" t="s">
        <v>334</v>
      </c>
      <c r="K1726" s="13">
        <v>40.1</v>
      </c>
      <c r="L1726" s="13">
        <v>40.1</v>
      </c>
      <c r="M1726" s="13">
        <v>40.200000000000003</v>
      </c>
      <c r="N1726" s="13">
        <v>40.299999999999997</v>
      </c>
      <c r="O1726" s="13">
        <v>40.299999999999997</v>
      </c>
      <c r="P1726" s="13">
        <v>40.200000000000003</v>
      </c>
      <c r="Q1726" s="13">
        <v>40.4</v>
      </c>
      <c r="R1726" s="13">
        <v>40.4</v>
      </c>
      <c r="S1726" s="13">
        <v>40.200000000000003</v>
      </c>
      <c r="T1726" s="13">
        <v>40.1</v>
      </c>
      <c r="U1726" s="13">
        <v>40.200000000000003</v>
      </c>
      <c r="V1726" s="13">
        <v>40</v>
      </c>
      <c r="W1726" s="13">
        <v>40</v>
      </c>
      <c r="X1726" s="13">
        <v>40.5</v>
      </c>
      <c r="Y1726" s="13">
        <v>40.5</v>
      </c>
      <c r="Z1726" s="13">
        <v>40.5</v>
      </c>
      <c r="AA1726" s="13">
        <v>40.299999999999997</v>
      </c>
      <c r="AB1726" s="13">
        <v>40.1</v>
      </c>
      <c r="AC1726" s="13">
        <v>40.1</v>
      </c>
      <c r="AD1726" s="13">
        <v>40.1</v>
      </c>
      <c r="AE1726" s="13">
        <v>39.799999999999997</v>
      </c>
      <c r="AF1726" s="13">
        <v>40</v>
      </c>
      <c r="AG1726" s="13">
        <v>40</v>
      </c>
      <c r="AH1726" s="13">
        <v>39.9</v>
      </c>
      <c r="AI1726" s="13">
        <v>39.799999999999997</v>
      </c>
      <c r="AJ1726" s="13">
        <v>39.6</v>
      </c>
      <c r="AK1726" s="13">
        <v>39.6</v>
      </c>
      <c r="AL1726" s="13">
        <v>39.5</v>
      </c>
    </row>
    <row r="1727" spans="1:38" x14ac:dyDescent="0.2">
      <c r="A1727" s="11" t="s">
        <v>308</v>
      </c>
      <c r="B1727" s="12" t="s">
        <v>334</v>
      </c>
      <c r="C1727" s="12" t="s">
        <v>334</v>
      </c>
      <c r="D1727" s="12" t="s">
        <v>334</v>
      </c>
      <c r="E1727" s="12" t="s">
        <v>334</v>
      </c>
      <c r="F1727" s="12" t="s">
        <v>334</v>
      </c>
      <c r="G1727" s="12" t="s">
        <v>334</v>
      </c>
      <c r="H1727" s="12" t="s">
        <v>334</v>
      </c>
      <c r="I1727" s="12" t="s">
        <v>334</v>
      </c>
      <c r="J1727" s="12" t="s">
        <v>334</v>
      </c>
      <c r="K1727" s="13">
        <v>39.299999999999997</v>
      </c>
      <c r="L1727" s="13">
        <v>39.1</v>
      </c>
      <c r="M1727" s="13">
        <v>39.299999999999997</v>
      </c>
      <c r="N1727" s="13">
        <v>39.299999999999997</v>
      </c>
      <c r="O1727" s="13">
        <v>39.299999999999997</v>
      </c>
      <c r="P1727" s="13">
        <v>39.4</v>
      </c>
      <c r="Q1727" s="13">
        <v>39.1</v>
      </c>
      <c r="R1727" s="13">
        <v>39</v>
      </c>
      <c r="S1727" s="13">
        <v>38</v>
      </c>
      <c r="T1727" s="13">
        <v>37.299999999999997</v>
      </c>
      <c r="U1727" s="13">
        <v>36.5</v>
      </c>
      <c r="V1727" s="13">
        <v>37</v>
      </c>
      <c r="W1727" s="13">
        <v>37.6</v>
      </c>
      <c r="X1727" s="13">
        <v>37.4</v>
      </c>
      <c r="Y1727" s="13">
        <v>37.6</v>
      </c>
      <c r="Z1727" s="13">
        <v>37.5</v>
      </c>
      <c r="AA1727" s="13">
        <v>37.6</v>
      </c>
      <c r="AB1727" s="13">
        <v>37.4</v>
      </c>
      <c r="AC1727" s="13">
        <v>37.299999999999997</v>
      </c>
      <c r="AD1727" s="13">
        <v>37.299999999999997</v>
      </c>
      <c r="AE1727" s="13">
        <v>37.299999999999997</v>
      </c>
      <c r="AF1727" s="13">
        <v>37.4</v>
      </c>
      <c r="AG1727" s="13">
        <v>37.299999999999997</v>
      </c>
      <c r="AH1727" s="13">
        <v>37.4</v>
      </c>
      <c r="AI1727" s="13">
        <v>37.299999999999997</v>
      </c>
      <c r="AJ1727" s="13">
        <v>37.5</v>
      </c>
      <c r="AK1727" s="13">
        <v>37.5</v>
      </c>
      <c r="AL1727" s="13">
        <v>37.4</v>
      </c>
    </row>
    <row r="1728" spans="1:38" x14ac:dyDescent="0.2">
      <c r="A1728" s="11" t="s">
        <v>309</v>
      </c>
      <c r="B1728" s="12" t="s">
        <v>334</v>
      </c>
      <c r="C1728" s="12" t="s">
        <v>334</v>
      </c>
      <c r="D1728" s="12" t="s">
        <v>334</v>
      </c>
      <c r="E1728" s="12" t="s">
        <v>334</v>
      </c>
      <c r="F1728" s="12" t="s">
        <v>334</v>
      </c>
      <c r="G1728" s="12" t="s">
        <v>334</v>
      </c>
      <c r="H1728" s="12" t="s">
        <v>334</v>
      </c>
      <c r="I1728" s="12" t="s">
        <v>334</v>
      </c>
      <c r="J1728" s="12" t="s">
        <v>334</v>
      </c>
      <c r="K1728" s="12" t="s">
        <v>334</v>
      </c>
      <c r="L1728" s="12" t="s">
        <v>334</v>
      </c>
      <c r="M1728" s="12" t="s">
        <v>334</v>
      </c>
      <c r="N1728" s="12" t="s">
        <v>334</v>
      </c>
      <c r="O1728" s="12" t="s">
        <v>334</v>
      </c>
      <c r="P1728" s="12" t="s">
        <v>334</v>
      </c>
      <c r="Q1728" s="12" t="s">
        <v>334</v>
      </c>
      <c r="R1728" s="12" t="s">
        <v>334</v>
      </c>
      <c r="S1728" s="12" t="s">
        <v>334</v>
      </c>
      <c r="T1728" s="12" t="s">
        <v>334</v>
      </c>
      <c r="U1728" s="13">
        <v>41.5</v>
      </c>
      <c r="V1728" s="13">
        <v>41.4</v>
      </c>
      <c r="W1728" s="13">
        <v>41.1</v>
      </c>
      <c r="X1728" s="13">
        <v>41.2</v>
      </c>
      <c r="Y1728" s="13">
        <v>40.799999999999997</v>
      </c>
      <c r="Z1728" s="13">
        <v>41</v>
      </c>
      <c r="AA1728" s="13">
        <v>40.9</v>
      </c>
      <c r="AB1728" s="13">
        <v>40.9</v>
      </c>
      <c r="AC1728" s="13">
        <v>40.700000000000003</v>
      </c>
      <c r="AD1728" s="13">
        <v>40.5</v>
      </c>
      <c r="AE1728" s="13">
        <v>40.700000000000003</v>
      </c>
      <c r="AF1728" s="13">
        <v>40.299999999999997</v>
      </c>
      <c r="AG1728" s="13">
        <v>40.5</v>
      </c>
      <c r="AH1728" s="13">
        <v>40</v>
      </c>
      <c r="AI1728" s="13">
        <v>39.799999999999997</v>
      </c>
      <c r="AJ1728" s="13">
        <v>39.6</v>
      </c>
      <c r="AK1728" s="13">
        <v>39.6</v>
      </c>
      <c r="AL1728" s="13">
        <v>39.700000000000003</v>
      </c>
    </row>
    <row r="1729" spans="1:38" x14ac:dyDescent="0.2">
      <c r="A1729" s="11" t="s">
        <v>310</v>
      </c>
      <c r="B1729" s="12" t="s">
        <v>334</v>
      </c>
      <c r="C1729" s="12" t="s">
        <v>334</v>
      </c>
      <c r="D1729" s="12" t="s">
        <v>334</v>
      </c>
      <c r="E1729" s="12" t="s">
        <v>334</v>
      </c>
      <c r="F1729" s="12" t="s">
        <v>334</v>
      </c>
      <c r="G1729" s="12" t="s">
        <v>334</v>
      </c>
      <c r="H1729" s="12" t="s">
        <v>334</v>
      </c>
      <c r="I1729" s="12" t="s">
        <v>334</v>
      </c>
      <c r="J1729" s="12" t="s">
        <v>334</v>
      </c>
      <c r="K1729" s="13">
        <v>38.5</v>
      </c>
      <c r="L1729" s="13">
        <v>38.9</v>
      </c>
      <c r="M1729" s="13">
        <v>38.9</v>
      </c>
      <c r="N1729" s="13">
        <v>38.9</v>
      </c>
      <c r="O1729" s="13">
        <v>39.1</v>
      </c>
      <c r="P1729" s="13">
        <v>38.9</v>
      </c>
      <c r="Q1729" s="13">
        <v>39</v>
      </c>
      <c r="R1729" s="13">
        <v>38.9</v>
      </c>
      <c r="S1729" s="13">
        <v>38.9</v>
      </c>
      <c r="T1729" s="13">
        <v>39.1</v>
      </c>
      <c r="U1729" s="13">
        <v>39</v>
      </c>
      <c r="V1729" s="13">
        <v>39.200000000000003</v>
      </c>
      <c r="W1729" s="13">
        <v>39.6</v>
      </c>
      <c r="X1729" s="13">
        <v>39.6</v>
      </c>
      <c r="Y1729" s="13">
        <v>39.799999999999997</v>
      </c>
      <c r="Z1729" s="13">
        <v>39.799999999999997</v>
      </c>
      <c r="AA1729" s="13">
        <v>39.700000000000003</v>
      </c>
      <c r="AB1729" s="13">
        <v>39.5</v>
      </c>
      <c r="AC1729" s="13">
        <v>39.299999999999997</v>
      </c>
      <c r="AD1729" s="13">
        <v>39.1</v>
      </c>
      <c r="AE1729" s="13">
        <v>39.1</v>
      </c>
      <c r="AF1729" s="13">
        <v>39</v>
      </c>
      <c r="AG1729" s="13">
        <v>39.1</v>
      </c>
      <c r="AH1729" s="13">
        <v>39</v>
      </c>
      <c r="AI1729" s="13">
        <v>39.1</v>
      </c>
      <c r="AJ1729" s="13">
        <v>39.200000000000003</v>
      </c>
      <c r="AK1729" s="13">
        <v>39.200000000000003</v>
      </c>
      <c r="AL1729" s="13">
        <v>39.200000000000003</v>
      </c>
    </row>
    <row r="1730" spans="1:38" x14ac:dyDescent="0.2">
      <c r="A1730" s="11" t="s">
        <v>311</v>
      </c>
      <c r="B1730" s="12" t="s">
        <v>334</v>
      </c>
      <c r="C1730" s="12" t="s">
        <v>334</v>
      </c>
      <c r="D1730" s="12" t="s">
        <v>334</v>
      </c>
      <c r="E1730" s="12" t="s">
        <v>334</v>
      </c>
      <c r="F1730" s="12" t="s">
        <v>334</v>
      </c>
      <c r="G1730" s="12" t="s">
        <v>334</v>
      </c>
      <c r="H1730" s="12" t="s">
        <v>334</v>
      </c>
      <c r="I1730" s="12" t="s">
        <v>334</v>
      </c>
      <c r="J1730" s="12" t="s">
        <v>334</v>
      </c>
      <c r="K1730" s="12" t="s">
        <v>334</v>
      </c>
      <c r="L1730" s="12" t="s">
        <v>334</v>
      </c>
      <c r="M1730" s="12" t="s">
        <v>334</v>
      </c>
      <c r="N1730" s="12" t="s">
        <v>334</v>
      </c>
      <c r="O1730" s="12" t="s">
        <v>334</v>
      </c>
      <c r="P1730" s="12" t="s">
        <v>334</v>
      </c>
      <c r="Q1730" s="12" t="s">
        <v>334</v>
      </c>
      <c r="R1730" s="13">
        <v>41.5</v>
      </c>
      <c r="S1730" s="13">
        <v>40.700000000000003</v>
      </c>
      <c r="T1730" s="13">
        <v>40.299999999999997</v>
      </c>
      <c r="U1730" s="13">
        <v>41</v>
      </c>
      <c r="V1730" s="13">
        <v>41.9</v>
      </c>
      <c r="W1730" s="13">
        <v>41.8</v>
      </c>
      <c r="X1730" s="13">
        <v>42</v>
      </c>
      <c r="Y1730" s="13">
        <v>41.9</v>
      </c>
      <c r="Z1730" s="13">
        <v>42.6</v>
      </c>
      <c r="AA1730" s="13">
        <v>42</v>
      </c>
      <c r="AB1730" s="13">
        <v>41.6</v>
      </c>
      <c r="AC1730" s="13">
        <v>42.3</v>
      </c>
      <c r="AD1730" s="13">
        <v>41.7</v>
      </c>
      <c r="AE1730" s="13">
        <v>41.2</v>
      </c>
      <c r="AF1730" s="13">
        <v>41.1</v>
      </c>
      <c r="AG1730" s="13">
        <v>40</v>
      </c>
      <c r="AH1730" s="13">
        <v>40.5</v>
      </c>
      <c r="AI1730" s="13">
        <v>41.7</v>
      </c>
      <c r="AJ1730" s="13">
        <v>41.5</v>
      </c>
      <c r="AK1730" s="13">
        <v>40.5</v>
      </c>
      <c r="AL1730" s="13">
        <v>40.4</v>
      </c>
    </row>
    <row r="1731" spans="1:38" x14ac:dyDescent="0.2">
      <c r="A1731" s="11" t="s">
        <v>312</v>
      </c>
      <c r="B1731" s="12" t="s">
        <v>334</v>
      </c>
      <c r="C1731" s="12" t="s">
        <v>334</v>
      </c>
      <c r="D1731" s="12" t="s">
        <v>334</v>
      </c>
      <c r="E1731" s="12" t="s">
        <v>334</v>
      </c>
      <c r="F1731" s="12" t="s">
        <v>334</v>
      </c>
      <c r="G1731" s="12" t="s">
        <v>334</v>
      </c>
      <c r="H1731" s="12" t="s">
        <v>334</v>
      </c>
      <c r="I1731" s="12" t="s">
        <v>334</v>
      </c>
      <c r="J1731" s="12" t="s">
        <v>334</v>
      </c>
      <c r="K1731" s="12" t="s">
        <v>334</v>
      </c>
      <c r="L1731" s="12" t="s">
        <v>334</v>
      </c>
      <c r="M1731" s="12" t="s">
        <v>334</v>
      </c>
      <c r="N1731" s="12" t="s">
        <v>334</v>
      </c>
      <c r="O1731" s="12" t="s">
        <v>334</v>
      </c>
      <c r="P1731" s="12" t="s">
        <v>334</v>
      </c>
      <c r="Q1731" s="13">
        <v>45.2</v>
      </c>
      <c r="R1731" s="13">
        <v>46</v>
      </c>
      <c r="S1731" s="13">
        <v>42.5</v>
      </c>
      <c r="T1731" s="12" t="s">
        <v>334</v>
      </c>
      <c r="U1731" s="13">
        <v>45.2</v>
      </c>
      <c r="V1731" s="12" t="s">
        <v>334</v>
      </c>
      <c r="W1731" s="13">
        <v>44.1</v>
      </c>
      <c r="X1731" s="13">
        <v>42.5</v>
      </c>
      <c r="Y1731" s="13">
        <v>42.1</v>
      </c>
      <c r="Z1731" s="13">
        <v>41.4</v>
      </c>
      <c r="AA1731" s="13">
        <v>41.1</v>
      </c>
      <c r="AB1731" s="13">
        <v>41.5</v>
      </c>
      <c r="AC1731" s="13">
        <v>41.9</v>
      </c>
      <c r="AD1731" s="13">
        <v>40.299999999999997</v>
      </c>
      <c r="AE1731" s="13">
        <v>40.700000000000003</v>
      </c>
      <c r="AF1731" s="13">
        <v>40.1</v>
      </c>
      <c r="AG1731" s="13">
        <v>40.4</v>
      </c>
      <c r="AH1731" s="13">
        <v>40.9</v>
      </c>
      <c r="AI1731" s="13">
        <v>40.200000000000003</v>
      </c>
      <c r="AJ1731" s="13">
        <v>40</v>
      </c>
      <c r="AK1731" s="13">
        <v>40</v>
      </c>
      <c r="AL1731" s="13">
        <v>40.700000000000003</v>
      </c>
    </row>
    <row r="1732" spans="1:38" x14ac:dyDescent="0.2">
      <c r="A1732" s="11" t="s">
        <v>313</v>
      </c>
      <c r="B1732" s="12" t="s">
        <v>334</v>
      </c>
      <c r="C1732" s="12" t="s">
        <v>334</v>
      </c>
      <c r="D1732" s="12" t="s">
        <v>334</v>
      </c>
      <c r="E1732" s="12" t="s">
        <v>334</v>
      </c>
      <c r="F1732" s="12" t="s">
        <v>334</v>
      </c>
      <c r="G1732" s="12" t="s">
        <v>334</v>
      </c>
      <c r="H1732" s="12" t="s">
        <v>334</v>
      </c>
      <c r="I1732" s="12" t="s">
        <v>334</v>
      </c>
      <c r="J1732" s="12" t="s">
        <v>334</v>
      </c>
      <c r="K1732" s="12" t="s">
        <v>334</v>
      </c>
      <c r="L1732" s="12" t="s">
        <v>334</v>
      </c>
      <c r="M1732" s="12" t="s">
        <v>334</v>
      </c>
      <c r="N1732" s="12" t="s">
        <v>334</v>
      </c>
      <c r="O1732" s="12" t="s">
        <v>334</v>
      </c>
      <c r="P1732" s="12" t="s">
        <v>334</v>
      </c>
      <c r="Q1732" s="13">
        <v>39.9</v>
      </c>
      <c r="R1732" s="12" t="s">
        <v>334</v>
      </c>
      <c r="S1732" s="13">
        <v>39.9</v>
      </c>
      <c r="T1732" s="13">
        <v>39.9</v>
      </c>
      <c r="U1732" s="13">
        <v>39.9</v>
      </c>
      <c r="V1732" s="13">
        <v>40.1</v>
      </c>
      <c r="W1732" s="13">
        <v>40</v>
      </c>
      <c r="X1732" s="13">
        <v>39.9</v>
      </c>
      <c r="Y1732" s="13">
        <v>40.4</v>
      </c>
      <c r="Z1732" s="13">
        <v>40.200000000000003</v>
      </c>
      <c r="AA1732" s="13">
        <v>40.299999999999997</v>
      </c>
      <c r="AB1732" s="13">
        <v>40.1</v>
      </c>
      <c r="AC1732" s="13">
        <v>40.299999999999997</v>
      </c>
      <c r="AD1732" s="13">
        <v>40.200000000000003</v>
      </c>
      <c r="AE1732" s="13">
        <v>39.700000000000003</v>
      </c>
      <c r="AF1732" s="13">
        <v>39.299999999999997</v>
      </c>
      <c r="AG1732" s="13">
        <v>39.700000000000003</v>
      </c>
      <c r="AH1732" s="13">
        <v>39.700000000000003</v>
      </c>
      <c r="AI1732" s="13">
        <v>40</v>
      </c>
      <c r="AJ1732" s="13">
        <v>40.200000000000003</v>
      </c>
      <c r="AK1732" s="13">
        <v>40.1</v>
      </c>
      <c r="AL1732" s="13">
        <v>39.4</v>
      </c>
    </row>
    <row r="1733" spans="1:38" x14ac:dyDescent="0.2">
      <c r="A1733" s="11" t="s">
        <v>314</v>
      </c>
      <c r="B1733" s="12" t="s">
        <v>334</v>
      </c>
      <c r="C1733" s="12" t="s">
        <v>334</v>
      </c>
      <c r="D1733" s="12" t="s">
        <v>334</v>
      </c>
      <c r="E1733" s="12" t="s">
        <v>334</v>
      </c>
      <c r="F1733" s="12" t="s">
        <v>334</v>
      </c>
      <c r="G1733" s="12" t="s">
        <v>334</v>
      </c>
      <c r="H1733" s="12" t="s">
        <v>334</v>
      </c>
      <c r="I1733" s="12" t="s">
        <v>334</v>
      </c>
      <c r="J1733" s="12" t="s">
        <v>334</v>
      </c>
      <c r="K1733" s="13">
        <v>40.700000000000003</v>
      </c>
      <c r="L1733" s="13">
        <v>40</v>
      </c>
      <c r="M1733" s="13">
        <v>40.5</v>
      </c>
      <c r="N1733" s="13">
        <v>40.200000000000003</v>
      </c>
      <c r="O1733" s="13">
        <v>40.200000000000003</v>
      </c>
      <c r="P1733" s="13">
        <v>40.1</v>
      </c>
      <c r="Q1733" s="13">
        <v>40</v>
      </c>
      <c r="R1733" s="13">
        <v>40</v>
      </c>
      <c r="S1733" s="13">
        <v>40.299999999999997</v>
      </c>
      <c r="T1733" s="13">
        <v>40.200000000000003</v>
      </c>
      <c r="U1733" s="13">
        <v>40.200000000000003</v>
      </c>
      <c r="V1733" s="13">
        <v>40</v>
      </c>
      <c r="W1733" s="13">
        <v>40.1</v>
      </c>
      <c r="X1733" s="13">
        <v>40.1</v>
      </c>
      <c r="Y1733" s="13">
        <v>40</v>
      </c>
      <c r="Z1733" s="13">
        <v>40</v>
      </c>
      <c r="AA1733" s="13">
        <v>40</v>
      </c>
      <c r="AB1733" s="13">
        <v>40.4</v>
      </c>
      <c r="AC1733" s="13">
        <v>40.5</v>
      </c>
      <c r="AD1733" s="13">
        <v>39.799999999999997</v>
      </c>
      <c r="AE1733" s="13">
        <v>40.299999999999997</v>
      </c>
      <c r="AF1733" s="13">
        <v>40.5</v>
      </c>
      <c r="AG1733" s="13">
        <v>40.1</v>
      </c>
      <c r="AH1733" s="13">
        <v>40.700000000000003</v>
      </c>
      <c r="AI1733" s="13">
        <v>40.299999999999997</v>
      </c>
      <c r="AJ1733" s="13">
        <v>40.6</v>
      </c>
      <c r="AK1733" s="13">
        <v>40.1</v>
      </c>
      <c r="AL1733" s="13">
        <v>40</v>
      </c>
    </row>
    <row r="1734" spans="1:38" x14ac:dyDescent="0.2">
      <c r="A1734" s="11" t="s">
        <v>315</v>
      </c>
      <c r="B1734" s="12" t="s">
        <v>334</v>
      </c>
      <c r="C1734" s="12" t="s">
        <v>334</v>
      </c>
      <c r="D1734" s="12" t="s">
        <v>334</v>
      </c>
      <c r="E1734" s="12" t="s">
        <v>334</v>
      </c>
      <c r="F1734" s="12" t="s">
        <v>334</v>
      </c>
      <c r="G1734" s="12" t="s">
        <v>334</v>
      </c>
      <c r="H1734" s="12" t="s">
        <v>334</v>
      </c>
      <c r="I1734" s="12" t="s">
        <v>334</v>
      </c>
      <c r="J1734" s="12" t="s">
        <v>334</v>
      </c>
      <c r="K1734" s="12" t="s">
        <v>334</v>
      </c>
      <c r="L1734" s="12" t="s">
        <v>334</v>
      </c>
      <c r="M1734" s="12" t="s">
        <v>334</v>
      </c>
      <c r="N1734" s="12" t="s">
        <v>334</v>
      </c>
      <c r="O1734" s="13">
        <v>42.1</v>
      </c>
      <c r="P1734" s="13">
        <v>41.3</v>
      </c>
      <c r="Q1734" s="13">
        <v>41.2</v>
      </c>
      <c r="R1734" s="13">
        <v>41</v>
      </c>
      <c r="S1734" s="13">
        <v>41.8</v>
      </c>
      <c r="T1734" s="13">
        <v>41.4</v>
      </c>
      <c r="U1734" s="13">
        <v>41</v>
      </c>
      <c r="V1734" s="13">
        <v>41</v>
      </c>
      <c r="W1734" s="13">
        <v>40.6</v>
      </c>
      <c r="X1734" s="13">
        <v>40.4</v>
      </c>
      <c r="Y1734" s="13">
        <v>40.5</v>
      </c>
      <c r="Z1734" s="13">
        <v>40.4</v>
      </c>
      <c r="AA1734" s="13">
        <v>40.200000000000003</v>
      </c>
      <c r="AB1734" s="13">
        <v>40.4</v>
      </c>
      <c r="AC1734" s="13">
        <v>40.6</v>
      </c>
      <c r="AD1734" s="13">
        <v>40.6</v>
      </c>
      <c r="AE1734" s="13">
        <v>40.6</v>
      </c>
      <c r="AF1734" s="13">
        <v>40.200000000000003</v>
      </c>
      <c r="AG1734" s="13">
        <v>40.9</v>
      </c>
      <c r="AH1734" s="13">
        <v>40.6</v>
      </c>
      <c r="AI1734" s="13">
        <v>40.299999999999997</v>
      </c>
      <c r="AJ1734" s="13">
        <v>40.299999999999997</v>
      </c>
      <c r="AK1734" s="13">
        <v>40.299999999999997</v>
      </c>
      <c r="AL1734" s="13">
        <v>40.200000000000003</v>
      </c>
    </row>
    <row r="1735" spans="1:38" x14ac:dyDescent="0.2">
      <c r="A1735" s="11" t="s">
        <v>316</v>
      </c>
      <c r="B1735" s="12" t="s">
        <v>334</v>
      </c>
      <c r="C1735" s="12" t="s">
        <v>334</v>
      </c>
      <c r="D1735" s="12" t="s">
        <v>334</v>
      </c>
      <c r="E1735" s="12" t="s">
        <v>334</v>
      </c>
      <c r="F1735" s="12" t="s">
        <v>334</v>
      </c>
      <c r="G1735" s="12" t="s">
        <v>334</v>
      </c>
      <c r="H1735" s="12" t="s">
        <v>334</v>
      </c>
      <c r="I1735" s="12" t="s">
        <v>334</v>
      </c>
      <c r="J1735" s="12" t="s">
        <v>334</v>
      </c>
      <c r="K1735" s="12" t="s">
        <v>334</v>
      </c>
      <c r="L1735" s="12" t="s">
        <v>334</v>
      </c>
      <c r="M1735" s="12" t="s">
        <v>334</v>
      </c>
      <c r="N1735" s="12" t="s">
        <v>334</v>
      </c>
      <c r="O1735" s="12" t="s">
        <v>334</v>
      </c>
      <c r="P1735" s="12" t="s">
        <v>334</v>
      </c>
      <c r="Q1735" s="12" t="s">
        <v>334</v>
      </c>
      <c r="R1735" s="12" t="s">
        <v>334</v>
      </c>
      <c r="S1735" s="13">
        <v>40.9</v>
      </c>
      <c r="T1735" s="13">
        <v>38.9</v>
      </c>
      <c r="U1735" s="13">
        <v>40.6</v>
      </c>
      <c r="V1735" s="13">
        <v>40.299999999999997</v>
      </c>
      <c r="W1735" s="13">
        <v>41.3</v>
      </c>
      <c r="X1735" s="13">
        <v>40.700000000000003</v>
      </c>
      <c r="Y1735" s="13">
        <v>40</v>
      </c>
      <c r="Z1735" s="13">
        <v>40.299999999999997</v>
      </c>
      <c r="AA1735" s="13">
        <v>40.5</v>
      </c>
      <c r="AB1735" s="13">
        <v>40.5</v>
      </c>
      <c r="AC1735" s="13">
        <v>40.4</v>
      </c>
      <c r="AD1735" s="13">
        <v>40.9</v>
      </c>
      <c r="AE1735" s="13">
        <v>40.700000000000003</v>
      </c>
      <c r="AF1735" s="13">
        <v>40.799999999999997</v>
      </c>
      <c r="AG1735" s="13">
        <v>40.799999999999997</v>
      </c>
      <c r="AH1735" s="13">
        <v>40.799999999999997</v>
      </c>
      <c r="AI1735" s="13">
        <v>40.5</v>
      </c>
      <c r="AJ1735" s="13">
        <v>40.700000000000003</v>
      </c>
      <c r="AK1735" s="13">
        <v>41.1</v>
      </c>
      <c r="AL1735" s="13">
        <v>41</v>
      </c>
    </row>
    <row r="1736" spans="1:38" x14ac:dyDescent="0.2">
      <c r="A1736" s="11" t="s">
        <v>317</v>
      </c>
      <c r="B1736" s="12" t="s">
        <v>334</v>
      </c>
      <c r="C1736" s="12" t="s">
        <v>334</v>
      </c>
      <c r="D1736" s="12" t="s">
        <v>334</v>
      </c>
      <c r="E1736" s="12" t="s">
        <v>334</v>
      </c>
      <c r="F1736" s="12" t="s">
        <v>334</v>
      </c>
      <c r="G1736" s="12" t="s">
        <v>334</v>
      </c>
      <c r="H1736" s="12" t="s">
        <v>334</v>
      </c>
      <c r="I1736" s="12" t="s">
        <v>334</v>
      </c>
      <c r="J1736" s="12" t="s">
        <v>334</v>
      </c>
      <c r="K1736" s="13">
        <v>39.200000000000003</v>
      </c>
      <c r="L1736" s="13">
        <v>39.299999999999997</v>
      </c>
      <c r="M1736" s="13">
        <v>39.299999999999997</v>
      </c>
      <c r="N1736" s="13">
        <v>39.299999999999997</v>
      </c>
      <c r="O1736" s="13">
        <v>39.299999999999997</v>
      </c>
      <c r="P1736" s="13">
        <v>39</v>
      </c>
      <c r="Q1736" s="13">
        <v>39</v>
      </c>
      <c r="R1736" s="13">
        <v>38.700000000000003</v>
      </c>
      <c r="S1736" s="13">
        <v>38.5</v>
      </c>
      <c r="T1736" s="13">
        <v>38.6</v>
      </c>
      <c r="U1736" s="13">
        <v>38.700000000000003</v>
      </c>
      <c r="V1736" s="13">
        <v>38.700000000000003</v>
      </c>
      <c r="W1736" s="13">
        <v>38.799999999999997</v>
      </c>
      <c r="X1736" s="13">
        <v>38.799999999999997</v>
      </c>
      <c r="Y1736" s="13">
        <v>38.799999999999997</v>
      </c>
      <c r="Z1736" s="13">
        <v>39</v>
      </c>
      <c r="AA1736" s="13">
        <v>38.9</v>
      </c>
      <c r="AB1736" s="13">
        <v>38.799999999999997</v>
      </c>
      <c r="AC1736" s="13">
        <v>38.9</v>
      </c>
      <c r="AD1736" s="13">
        <v>39.200000000000003</v>
      </c>
      <c r="AE1736" s="13">
        <v>39.200000000000003</v>
      </c>
      <c r="AF1736" s="13">
        <v>39</v>
      </c>
      <c r="AG1736" s="13">
        <v>39.1</v>
      </c>
      <c r="AH1736" s="13">
        <v>39.299999999999997</v>
      </c>
      <c r="AI1736" s="13">
        <v>39.299999999999997</v>
      </c>
      <c r="AJ1736" s="13">
        <v>39.4</v>
      </c>
      <c r="AK1736" s="13">
        <v>39.4</v>
      </c>
      <c r="AL1736" s="13">
        <v>39.6</v>
      </c>
    </row>
    <row r="1737" spans="1:38" x14ac:dyDescent="0.2">
      <c r="A1737" s="11" t="s">
        <v>318</v>
      </c>
      <c r="B1737" s="12" t="s">
        <v>334</v>
      </c>
      <c r="C1737" s="12" t="s">
        <v>334</v>
      </c>
      <c r="D1737" s="12" t="s">
        <v>334</v>
      </c>
      <c r="E1737" s="12" t="s">
        <v>334</v>
      </c>
      <c r="F1737" s="12" t="s">
        <v>334</v>
      </c>
      <c r="G1737" s="12" t="s">
        <v>334</v>
      </c>
      <c r="H1737" s="12" t="s">
        <v>334</v>
      </c>
      <c r="I1737" s="12" t="s">
        <v>334</v>
      </c>
      <c r="J1737" s="12" t="s">
        <v>334</v>
      </c>
      <c r="K1737" s="12" t="s">
        <v>334</v>
      </c>
      <c r="L1737" s="12" t="s">
        <v>334</v>
      </c>
      <c r="M1737" s="12" t="s">
        <v>334</v>
      </c>
      <c r="N1737" s="13">
        <v>39.700000000000003</v>
      </c>
      <c r="O1737" s="13">
        <v>40</v>
      </c>
      <c r="P1737" s="13">
        <v>40.1</v>
      </c>
      <c r="Q1737" s="13">
        <v>39.799999999999997</v>
      </c>
      <c r="R1737" s="13">
        <v>39.799999999999997</v>
      </c>
      <c r="S1737" s="13">
        <v>39.9</v>
      </c>
      <c r="T1737" s="13">
        <v>39.799999999999997</v>
      </c>
      <c r="U1737" s="13">
        <v>39.9</v>
      </c>
      <c r="V1737" s="13">
        <v>39.799999999999997</v>
      </c>
      <c r="W1737" s="13">
        <v>42.6</v>
      </c>
      <c r="X1737" s="13">
        <v>42.1</v>
      </c>
      <c r="Y1737" s="13">
        <v>42.1</v>
      </c>
      <c r="Z1737" s="13">
        <v>42.3</v>
      </c>
      <c r="AA1737" s="13">
        <v>41.9</v>
      </c>
      <c r="AB1737" s="13">
        <v>42</v>
      </c>
      <c r="AC1737" s="13">
        <v>42</v>
      </c>
      <c r="AD1737" s="13">
        <v>42</v>
      </c>
      <c r="AE1737" s="13">
        <v>41.5</v>
      </c>
      <c r="AF1737" s="13">
        <v>41.3</v>
      </c>
      <c r="AG1737" s="13">
        <v>41</v>
      </c>
      <c r="AH1737" s="13">
        <v>41.5</v>
      </c>
      <c r="AI1737" s="13">
        <v>41.2</v>
      </c>
      <c r="AJ1737" s="13">
        <v>41</v>
      </c>
      <c r="AK1737" s="13">
        <v>41</v>
      </c>
      <c r="AL1737" s="13">
        <v>40.700000000000003</v>
      </c>
    </row>
    <row r="1738" spans="1:38" x14ac:dyDescent="0.2">
      <c r="A1738" s="11" t="s">
        <v>319</v>
      </c>
      <c r="B1738" s="12" t="s">
        <v>334</v>
      </c>
      <c r="C1738" s="12" t="s">
        <v>334</v>
      </c>
      <c r="D1738" s="12" t="s">
        <v>334</v>
      </c>
      <c r="E1738" s="12" t="s">
        <v>334</v>
      </c>
      <c r="F1738" s="12" t="s">
        <v>334</v>
      </c>
      <c r="G1738" s="12" t="s">
        <v>334</v>
      </c>
      <c r="H1738" s="12" t="s">
        <v>334</v>
      </c>
      <c r="I1738" s="12" t="s">
        <v>334</v>
      </c>
      <c r="J1738" s="12" t="s">
        <v>334</v>
      </c>
      <c r="K1738" s="12" t="s">
        <v>334</v>
      </c>
      <c r="L1738" s="12" t="s">
        <v>334</v>
      </c>
      <c r="M1738" s="12" t="s">
        <v>334</v>
      </c>
      <c r="N1738" s="12" t="s">
        <v>334</v>
      </c>
      <c r="O1738" s="12" t="s">
        <v>334</v>
      </c>
      <c r="P1738" s="12" t="s">
        <v>334</v>
      </c>
      <c r="Q1738" s="12" t="s">
        <v>334</v>
      </c>
      <c r="R1738" s="12" t="s">
        <v>334</v>
      </c>
      <c r="S1738" s="12" t="s">
        <v>334</v>
      </c>
      <c r="T1738" s="13">
        <v>41.9</v>
      </c>
      <c r="U1738" s="13">
        <v>42.5</v>
      </c>
      <c r="V1738" s="13">
        <v>42.5</v>
      </c>
      <c r="W1738" s="13">
        <v>42.4</v>
      </c>
      <c r="X1738" s="13">
        <v>42.2</v>
      </c>
      <c r="Y1738" s="13">
        <v>42</v>
      </c>
      <c r="Z1738" s="13">
        <v>41.9</v>
      </c>
      <c r="AA1738" s="13">
        <v>41.6</v>
      </c>
      <c r="AB1738" s="13">
        <v>41.2</v>
      </c>
      <c r="AC1738" s="13">
        <v>41.2</v>
      </c>
      <c r="AD1738" s="13">
        <v>41.2</v>
      </c>
      <c r="AE1738" s="13">
        <v>41.4</v>
      </c>
      <c r="AF1738" s="13">
        <v>41.5</v>
      </c>
      <c r="AG1738" s="13">
        <v>41.4</v>
      </c>
      <c r="AH1738" s="13">
        <v>41</v>
      </c>
      <c r="AI1738" s="13">
        <v>41.1</v>
      </c>
      <c r="AJ1738" s="13">
        <v>41</v>
      </c>
      <c r="AK1738" s="13">
        <v>40.9</v>
      </c>
      <c r="AL1738" s="13">
        <v>40.799999999999997</v>
      </c>
    </row>
    <row r="1739" spans="1:38" x14ac:dyDescent="0.2">
      <c r="A1739" s="11" t="s">
        <v>320</v>
      </c>
      <c r="B1739" s="12" t="s">
        <v>334</v>
      </c>
      <c r="C1739" s="12" t="s">
        <v>334</v>
      </c>
      <c r="D1739" s="12" t="s">
        <v>334</v>
      </c>
      <c r="E1739" s="12" t="s">
        <v>334</v>
      </c>
      <c r="F1739" s="12" t="s">
        <v>334</v>
      </c>
      <c r="G1739" s="12" t="s">
        <v>334</v>
      </c>
      <c r="H1739" s="12" t="s">
        <v>334</v>
      </c>
      <c r="I1739" s="12" t="s">
        <v>334</v>
      </c>
      <c r="J1739" s="12" t="s">
        <v>334</v>
      </c>
      <c r="K1739" s="13">
        <v>39.799999999999997</v>
      </c>
      <c r="L1739" s="13">
        <v>39.700000000000003</v>
      </c>
      <c r="M1739" s="13">
        <v>39.700000000000003</v>
      </c>
      <c r="N1739" s="13">
        <v>39.9</v>
      </c>
      <c r="O1739" s="13">
        <v>40</v>
      </c>
      <c r="P1739" s="13">
        <v>39.5</v>
      </c>
      <c r="Q1739" s="13">
        <v>39.700000000000003</v>
      </c>
      <c r="R1739" s="13">
        <v>39.700000000000003</v>
      </c>
      <c r="S1739" s="13">
        <v>39.5</v>
      </c>
      <c r="T1739" s="13">
        <v>39.799999999999997</v>
      </c>
      <c r="U1739" s="13">
        <v>39.5</v>
      </c>
      <c r="V1739" s="13">
        <v>39.200000000000003</v>
      </c>
      <c r="W1739" s="13">
        <v>39.9</v>
      </c>
      <c r="X1739" s="13">
        <v>40</v>
      </c>
      <c r="Y1739" s="13">
        <v>39.700000000000003</v>
      </c>
      <c r="Z1739" s="13">
        <v>40</v>
      </c>
      <c r="AA1739" s="13">
        <v>40.1</v>
      </c>
      <c r="AB1739" s="13">
        <v>40.299999999999997</v>
      </c>
      <c r="AC1739" s="13">
        <v>40.200000000000003</v>
      </c>
      <c r="AD1739" s="13">
        <v>40.5</v>
      </c>
      <c r="AE1739" s="13">
        <v>40.6</v>
      </c>
      <c r="AF1739" s="13">
        <v>40.799999999999997</v>
      </c>
      <c r="AG1739" s="13">
        <v>41.2</v>
      </c>
      <c r="AH1739" s="13">
        <v>40.799999999999997</v>
      </c>
      <c r="AI1739" s="13">
        <v>40.6</v>
      </c>
      <c r="AJ1739" s="13">
        <v>40.4</v>
      </c>
      <c r="AK1739" s="13">
        <v>40.4</v>
      </c>
      <c r="AL1739" s="13">
        <v>40.4</v>
      </c>
    </row>
    <row r="1740" spans="1:38" x14ac:dyDescent="0.2">
      <c r="A1740" s="11" t="s">
        <v>321</v>
      </c>
      <c r="B1740" s="12" t="s">
        <v>334</v>
      </c>
      <c r="C1740" s="12" t="s">
        <v>334</v>
      </c>
      <c r="D1740" s="12" t="s">
        <v>334</v>
      </c>
      <c r="E1740" s="12" t="s">
        <v>334</v>
      </c>
      <c r="F1740" s="12" t="s">
        <v>334</v>
      </c>
      <c r="G1740" s="12" t="s">
        <v>334</v>
      </c>
      <c r="H1740" s="12" t="s">
        <v>334</v>
      </c>
      <c r="I1740" s="12" t="s">
        <v>334</v>
      </c>
      <c r="J1740" s="12" t="s">
        <v>334</v>
      </c>
      <c r="K1740" s="12" t="s">
        <v>334</v>
      </c>
      <c r="L1740" s="12" t="s">
        <v>334</v>
      </c>
      <c r="M1740" s="12" t="s">
        <v>334</v>
      </c>
      <c r="N1740" s="12" t="s">
        <v>334</v>
      </c>
      <c r="O1740" s="12" t="s">
        <v>334</v>
      </c>
      <c r="P1740" s="13">
        <v>41.1</v>
      </c>
      <c r="Q1740" s="13">
        <v>41</v>
      </c>
      <c r="R1740" s="13">
        <v>41.4</v>
      </c>
      <c r="S1740" s="13">
        <v>42.1</v>
      </c>
      <c r="T1740" s="13">
        <v>40.9</v>
      </c>
      <c r="U1740" s="13">
        <v>42.3</v>
      </c>
      <c r="V1740" s="13">
        <v>42.5</v>
      </c>
      <c r="W1740" s="13">
        <v>41.5</v>
      </c>
      <c r="X1740" s="13">
        <v>41.8</v>
      </c>
      <c r="Y1740" s="13">
        <v>41.5</v>
      </c>
      <c r="Z1740" s="13">
        <v>41.4</v>
      </c>
      <c r="AA1740" s="13">
        <v>41.5</v>
      </c>
      <c r="AB1740" s="13">
        <v>41.5</v>
      </c>
      <c r="AC1740" s="13">
        <v>41.1</v>
      </c>
      <c r="AD1740" s="13">
        <v>40.799999999999997</v>
      </c>
      <c r="AE1740" s="13">
        <v>40.9</v>
      </c>
      <c r="AF1740" s="13">
        <v>40.700000000000003</v>
      </c>
      <c r="AG1740" s="13">
        <v>40.6</v>
      </c>
      <c r="AH1740" s="13">
        <v>40.700000000000003</v>
      </c>
      <c r="AI1740" s="13">
        <v>40.700000000000003</v>
      </c>
      <c r="AJ1740" s="13">
        <v>40.5</v>
      </c>
      <c r="AK1740" s="13">
        <v>40.4</v>
      </c>
      <c r="AL1740" s="13">
        <v>40.4</v>
      </c>
    </row>
    <row r="1741" spans="1:38" x14ac:dyDescent="0.2">
      <c r="A1741" s="11" t="s">
        <v>322</v>
      </c>
      <c r="B1741" s="12" t="s">
        <v>334</v>
      </c>
      <c r="C1741" s="12" t="s">
        <v>334</v>
      </c>
      <c r="D1741" s="12" t="s">
        <v>334</v>
      </c>
      <c r="E1741" s="12" t="s">
        <v>334</v>
      </c>
      <c r="F1741" s="12" t="s">
        <v>334</v>
      </c>
      <c r="G1741" s="12" t="s">
        <v>334</v>
      </c>
      <c r="H1741" s="12" t="s">
        <v>334</v>
      </c>
      <c r="I1741" s="12" t="s">
        <v>334</v>
      </c>
      <c r="J1741" s="12" t="s">
        <v>334</v>
      </c>
      <c r="K1741" s="12" t="s">
        <v>334</v>
      </c>
      <c r="L1741" s="12" t="s">
        <v>334</v>
      </c>
      <c r="M1741" s="12" t="s">
        <v>334</v>
      </c>
      <c r="N1741" s="12" t="s">
        <v>334</v>
      </c>
      <c r="O1741" s="13">
        <v>40.799999999999997</v>
      </c>
      <c r="P1741" s="13">
        <v>41</v>
      </c>
      <c r="Q1741" s="13">
        <v>40.9</v>
      </c>
      <c r="R1741" s="13">
        <v>40.9</v>
      </c>
      <c r="S1741" s="13">
        <v>40.9</v>
      </c>
      <c r="T1741" s="13">
        <v>40.700000000000003</v>
      </c>
      <c r="U1741" s="13">
        <v>40.799999999999997</v>
      </c>
      <c r="V1741" s="13">
        <v>40.4</v>
      </c>
      <c r="W1741" s="13">
        <v>40.9</v>
      </c>
      <c r="X1741" s="13">
        <v>41</v>
      </c>
      <c r="Y1741" s="13">
        <v>40.700000000000003</v>
      </c>
      <c r="Z1741" s="13">
        <v>40.700000000000003</v>
      </c>
      <c r="AA1741" s="13">
        <v>40.799999999999997</v>
      </c>
      <c r="AB1741" s="13">
        <v>40.6</v>
      </c>
      <c r="AC1741" s="13">
        <v>40.299999999999997</v>
      </c>
      <c r="AD1741" s="13">
        <v>40.6</v>
      </c>
      <c r="AE1741" s="13">
        <v>40.700000000000003</v>
      </c>
      <c r="AF1741" s="13">
        <v>40.5</v>
      </c>
      <c r="AG1741" s="13">
        <v>40.5</v>
      </c>
      <c r="AH1741" s="13">
        <v>40.5</v>
      </c>
      <c r="AI1741" s="13">
        <v>40.4</v>
      </c>
      <c r="AJ1741" s="13">
        <v>40.6</v>
      </c>
      <c r="AK1741" s="13">
        <v>40.6</v>
      </c>
      <c r="AL1741" s="13">
        <v>40.5</v>
      </c>
    </row>
    <row r="1742" spans="1:38" x14ac:dyDescent="0.2">
      <c r="A1742" s="11" t="s">
        <v>323</v>
      </c>
      <c r="B1742" s="12" t="s">
        <v>334</v>
      </c>
      <c r="C1742" s="12" t="s">
        <v>334</v>
      </c>
      <c r="D1742" s="12" t="s">
        <v>334</v>
      </c>
      <c r="E1742" s="12" t="s">
        <v>334</v>
      </c>
      <c r="F1742" s="12" t="s">
        <v>334</v>
      </c>
      <c r="G1742" s="12" t="s">
        <v>334</v>
      </c>
      <c r="H1742" s="12" t="s">
        <v>334</v>
      </c>
      <c r="I1742" s="12" t="s">
        <v>334</v>
      </c>
      <c r="J1742" s="12" t="s">
        <v>334</v>
      </c>
      <c r="K1742" s="12" t="s">
        <v>334</v>
      </c>
      <c r="L1742" s="12" t="s">
        <v>334</v>
      </c>
      <c r="M1742" s="12" t="s">
        <v>334</v>
      </c>
      <c r="N1742" s="12" t="s">
        <v>334</v>
      </c>
      <c r="O1742" s="12" t="s">
        <v>334</v>
      </c>
      <c r="P1742" s="12" t="s">
        <v>334</v>
      </c>
      <c r="Q1742" s="13">
        <v>42.1</v>
      </c>
      <c r="R1742" s="13">
        <v>41.9</v>
      </c>
      <c r="S1742" s="13">
        <v>42.5</v>
      </c>
      <c r="T1742" s="13">
        <v>42.6</v>
      </c>
      <c r="U1742" s="13">
        <v>42.1</v>
      </c>
      <c r="V1742" s="13">
        <v>40.799999999999997</v>
      </c>
      <c r="W1742" s="13">
        <v>41</v>
      </c>
      <c r="X1742" s="13">
        <v>41</v>
      </c>
      <c r="Y1742" s="13">
        <v>41.1</v>
      </c>
      <c r="Z1742" s="13">
        <v>41.2</v>
      </c>
      <c r="AA1742" s="13">
        <v>41.2</v>
      </c>
      <c r="AB1742" s="13">
        <v>40.700000000000003</v>
      </c>
      <c r="AC1742" s="13">
        <v>40.6</v>
      </c>
      <c r="AD1742" s="13">
        <v>40.4</v>
      </c>
      <c r="AE1742" s="13">
        <v>40.799999999999997</v>
      </c>
      <c r="AF1742" s="13">
        <v>40.799999999999997</v>
      </c>
      <c r="AG1742" s="13">
        <v>40.6</v>
      </c>
      <c r="AH1742" s="13">
        <v>40.700000000000003</v>
      </c>
      <c r="AI1742" s="13">
        <v>40.6</v>
      </c>
      <c r="AJ1742" s="13">
        <v>40.200000000000003</v>
      </c>
      <c r="AK1742" s="13">
        <v>40.1</v>
      </c>
      <c r="AL1742" s="13">
        <v>40.4</v>
      </c>
    </row>
    <row r="1743" spans="1:38" x14ac:dyDescent="0.2">
      <c r="A1743" s="11" t="s">
        <v>324</v>
      </c>
      <c r="B1743" s="12" t="s">
        <v>334</v>
      </c>
      <c r="C1743" s="12" t="s">
        <v>334</v>
      </c>
      <c r="D1743" s="12" t="s">
        <v>334</v>
      </c>
      <c r="E1743" s="12" t="s">
        <v>334</v>
      </c>
      <c r="F1743" s="12" t="s">
        <v>334</v>
      </c>
      <c r="G1743" s="12" t="s">
        <v>334</v>
      </c>
      <c r="H1743" s="12" t="s">
        <v>334</v>
      </c>
      <c r="I1743" s="12" t="s">
        <v>334</v>
      </c>
      <c r="J1743" s="12" t="s">
        <v>334</v>
      </c>
      <c r="K1743" s="12" t="s">
        <v>334</v>
      </c>
      <c r="L1743" s="12" t="s">
        <v>334</v>
      </c>
      <c r="M1743" s="12" t="s">
        <v>334</v>
      </c>
      <c r="N1743" s="12" t="s">
        <v>334</v>
      </c>
      <c r="O1743" s="12" t="s">
        <v>334</v>
      </c>
      <c r="P1743" s="13">
        <v>39.799999999999997</v>
      </c>
      <c r="Q1743" s="13">
        <v>37.799999999999997</v>
      </c>
      <c r="R1743" s="13">
        <v>38.299999999999997</v>
      </c>
      <c r="S1743" s="13">
        <v>38.6</v>
      </c>
      <c r="T1743" s="13">
        <v>38.5</v>
      </c>
      <c r="U1743" s="13">
        <v>38.5</v>
      </c>
      <c r="V1743" s="13">
        <v>38.200000000000003</v>
      </c>
      <c r="W1743" s="13">
        <v>38.299999999999997</v>
      </c>
      <c r="X1743" s="13">
        <v>38.4</v>
      </c>
      <c r="Y1743" s="13">
        <v>38.700000000000003</v>
      </c>
      <c r="Z1743" s="13">
        <v>38.9</v>
      </c>
      <c r="AA1743" s="13">
        <v>38.700000000000003</v>
      </c>
      <c r="AB1743" s="13">
        <v>38.6</v>
      </c>
      <c r="AC1743" s="13">
        <v>38.4</v>
      </c>
      <c r="AD1743" s="13">
        <v>38.4</v>
      </c>
      <c r="AE1743" s="13">
        <v>38.799999999999997</v>
      </c>
      <c r="AF1743" s="13">
        <v>38.700000000000003</v>
      </c>
      <c r="AG1743" s="13">
        <v>38.6</v>
      </c>
      <c r="AH1743" s="13">
        <v>38.700000000000003</v>
      </c>
      <c r="AI1743" s="13">
        <v>38.799999999999997</v>
      </c>
      <c r="AJ1743" s="13">
        <v>38.9</v>
      </c>
      <c r="AK1743" s="13">
        <v>38.9</v>
      </c>
      <c r="AL1743" s="13">
        <v>39</v>
      </c>
    </row>
    <row r="1744" spans="1:38" x14ac:dyDescent="0.2">
      <c r="A1744" s="11" t="s">
        <v>325</v>
      </c>
      <c r="B1744" s="12" t="s">
        <v>334</v>
      </c>
      <c r="C1744" s="12" t="s">
        <v>334</v>
      </c>
      <c r="D1744" s="12" t="s">
        <v>334</v>
      </c>
      <c r="E1744" s="12" t="s">
        <v>334</v>
      </c>
      <c r="F1744" s="12" t="s">
        <v>334</v>
      </c>
      <c r="G1744" s="12" t="s">
        <v>334</v>
      </c>
      <c r="H1744" s="12" t="s">
        <v>334</v>
      </c>
      <c r="I1744" s="12" t="s">
        <v>334</v>
      </c>
      <c r="J1744" s="12" t="s">
        <v>334</v>
      </c>
      <c r="K1744" s="12" t="s">
        <v>334</v>
      </c>
      <c r="L1744" s="12" t="s">
        <v>334</v>
      </c>
      <c r="M1744" s="12" t="s">
        <v>334</v>
      </c>
      <c r="N1744" s="12" t="s">
        <v>334</v>
      </c>
      <c r="O1744" s="12" t="s">
        <v>334</v>
      </c>
      <c r="P1744" s="13">
        <v>39.9</v>
      </c>
      <c r="Q1744" s="13">
        <v>39.9</v>
      </c>
      <c r="R1744" s="13">
        <v>39.799999999999997</v>
      </c>
      <c r="S1744" s="13">
        <v>40.1</v>
      </c>
      <c r="T1744" s="13">
        <v>39.700000000000003</v>
      </c>
      <c r="U1744" s="13">
        <v>39.799999999999997</v>
      </c>
      <c r="V1744" s="13">
        <v>39.6</v>
      </c>
      <c r="W1744" s="13">
        <v>39.799999999999997</v>
      </c>
      <c r="X1744" s="13">
        <v>39.700000000000003</v>
      </c>
      <c r="Y1744" s="13">
        <v>39.700000000000003</v>
      </c>
      <c r="Z1744" s="13">
        <v>39.700000000000003</v>
      </c>
      <c r="AA1744" s="13">
        <v>39.700000000000003</v>
      </c>
      <c r="AB1744" s="13">
        <v>39.6</v>
      </c>
      <c r="AC1744" s="13">
        <v>39.6</v>
      </c>
      <c r="AD1744" s="13">
        <v>39.799999999999997</v>
      </c>
      <c r="AE1744" s="13">
        <v>39.799999999999997</v>
      </c>
      <c r="AF1744" s="13">
        <v>39.700000000000003</v>
      </c>
      <c r="AG1744" s="13">
        <v>39.799999999999997</v>
      </c>
      <c r="AH1744" s="13">
        <v>39.9</v>
      </c>
      <c r="AI1744" s="13">
        <v>39.700000000000003</v>
      </c>
      <c r="AJ1744" s="13">
        <v>39.799999999999997</v>
      </c>
      <c r="AK1744" s="13">
        <v>39.700000000000003</v>
      </c>
      <c r="AL1744" s="13">
        <v>39.700000000000003</v>
      </c>
    </row>
    <row r="1745" spans="1:38" x14ac:dyDescent="0.2">
      <c r="A1745" s="11" t="s">
        <v>326</v>
      </c>
      <c r="B1745" s="12" t="s">
        <v>334</v>
      </c>
      <c r="C1745" s="12" t="s">
        <v>334</v>
      </c>
      <c r="D1745" s="12" t="s">
        <v>334</v>
      </c>
      <c r="E1745" s="12" t="s">
        <v>334</v>
      </c>
      <c r="F1745" s="12" t="s">
        <v>334</v>
      </c>
      <c r="G1745" s="12" t="s">
        <v>334</v>
      </c>
      <c r="H1745" s="12" t="s">
        <v>334</v>
      </c>
      <c r="I1745" s="12" t="s">
        <v>334</v>
      </c>
      <c r="J1745" s="12" t="s">
        <v>334</v>
      </c>
      <c r="K1745" s="13">
        <v>42.1</v>
      </c>
      <c r="L1745" s="13">
        <v>42</v>
      </c>
      <c r="M1745" s="13">
        <v>42.2</v>
      </c>
      <c r="N1745" s="13">
        <v>42.3</v>
      </c>
      <c r="O1745" s="13">
        <v>42.3</v>
      </c>
      <c r="P1745" s="13">
        <v>42.4</v>
      </c>
      <c r="Q1745" s="13">
        <v>42.2</v>
      </c>
      <c r="R1745" s="13">
        <v>42.2</v>
      </c>
      <c r="S1745" s="13">
        <v>42</v>
      </c>
      <c r="T1745" s="13">
        <v>41</v>
      </c>
      <c r="U1745" s="13">
        <v>40.700000000000003</v>
      </c>
      <c r="V1745" s="13">
        <v>40.299999999999997</v>
      </c>
      <c r="W1745" s="13">
        <v>40.200000000000003</v>
      </c>
      <c r="X1745" s="13">
        <v>40</v>
      </c>
      <c r="Y1745" s="13">
        <v>39.799999999999997</v>
      </c>
      <c r="Z1745" s="13">
        <v>39.9</v>
      </c>
      <c r="AA1745" s="13">
        <v>40</v>
      </c>
      <c r="AB1745" s="13">
        <v>40</v>
      </c>
      <c r="AC1745" s="13">
        <v>40</v>
      </c>
      <c r="AD1745" s="13">
        <v>40.5</v>
      </c>
      <c r="AE1745" s="13">
        <v>40.799999999999997</v>
      </c>
      <c r="AF1745" s="13">
        <v>40.4</v>
      </c>
      <c r="AG1745" s="13">
        <v>40.4</v>
      </c>
      <c r="AH1745" s="13">
        <v>40.4</v>
      </c>
      <c r="AI1745" s="13">
        <v>40.6</v>
      </c>
      <c r="AJ1745" s="13">
        <v>40.299999999999997</v>
      </c>
      <c r="AK1745" s="13">
        <v>40.799999999999997</v>
      </c>
      <c r="AL1745" s="13">
        <v>40.6</v>
      </c>
    </row>
    <row r="1746" spans="1:38" x14ac:dyDescent="0.2">
      <c r="A1746" s="11" t="s">
        <v>327</v>
      </c>
      <c r="B1746" s="12" t="s">
        <v>334</v>
      </c>
      <c r="C1746" s="12" t="s">
        <v>334</v>
      </c>
      <c r="D1746" s="12" t="s">
        <v>334</v>
      </c>
      <c r="E1746" s="12" t="s">
        <v>334</v>
      </c>
      <c r="F1746" s="12" t="s">
        <v>334</v>
      </c>
      <c r="G1746" s="12" t="s">
        <v>334</v>
      </c>
      <c r="H1746" s="12" t="s">
        <v>334</v>
      </c>
      <c r="I1746" s="12" t="s">
        <v>334</v>
      </c>
      <c r="J1746" s="12" t="s">
        <v>334</v>
      </c>
      <c r="K1746" s="12" t="s">
        <v>334</v>
      </c>
      <c r="L1746" s="12" t="s">
        <v>334</v>
      </c>
      <c r="M1746" s="12" t="s">
        <v>334</v>
      </c>
      <c r="N1746" s="13">
        <v>45</v>
      </c>
      <c r="O1746" s="13">
        <v>46.8</v>
      </c>
      <c r="P1746" s="13">
        <v>48.1</v>
      </c>
      <c r="Q1746" s="13">
        <v>44.8</v>
      </c>
      <c r="R1746" s="13">
        <v>44.6</v>
      </c>
      <c r="S1746" s="13">
        <v>45.5</v>
      </c>
      <c r="T1746" s="13">
        <v>47.9</v>
      </c>
      <c r="U1746" s="13">
        <v>48.5</v>
      </c>
      <c r="V1746" s="13">
        <v>48.8</v>
      </c>
      <c r="W1746" s="13">
        <v>42.9</v>
      </c>
      <c r="X1746" s="13">
        <v>45</v>
      </c>
      <c r="Y1746" s="13">
        <v>44.2</v>
      </c>
      <c r="Z1746" s="13">
        <v>46.8</v>
      </c>
      <c r="AA1746" s="13">
        <v>44.4</v>
      </c>
      <c r="AB1746" s="13">
        <v>43.6</v>
      </c>
      <c r="AC1746" s="13">
        <v>42.4</v>
      </c>
      <c r="AD1746" s="13">
        <v>43.4</v>
      </c>
      <c r="AE1746" s="13">
        <v>43.1</v>
      </c>
      <c r="AF1746" s="13">
        <v>44</v>
      </c>
      <c r="AG1746" s="13">
        <v>40.700000000000003</v>
      </c>
      <c r="AH1746" s="13">
        <v>44.5</v>
      </c>
      <c r="AI1746" s="13">
        <v>43</v>
      </c>
      <c r="AJ1746" s="13">
        <v>41.7</v>
      </c>
      <c r="AK1746" s="13">
        <v>42.7</v>
      </c>
      <c r="AL1746" s="13">
        <v>42.3</v>
      </c>
    </row>
    <row r="1747" spans="1:38" x14ac:dyDescent="0.2">
      <c r="A1747" s="11" t="s">
        <v>328</v>
      </c>
      <c r="B1747" s="12" t="s">
        <v>334</v>
      </c>
      <c r="C1747" s="12" t="s">
        <v>334</v>
      </c>
      <c r="D1747" s="12" t="s">
        <v>334</v>
      </c>
      <c r="E1747" s="12" t="s">
        <v>334</v>
      </c>
      <c r="F1747" s="12" t="s">
        <v>334</v>
      </c>
      <c r="G1747" s="12" t="s">
        <v>334</v>
      </c>
      <c r="H1747" s="12" t="s">
        <v>334</v>
      </c>
      <c r="I1747" s="12" t="s">
        <v>334</v>
      </c>
      <c r="J1747" s="12" t="s">
        <v>334</v>
      </c>
      <c r="K1747" s="12" t="s">
        <v>334</v>
      </c>
      <c r="L1747" s="12" t="s">
        <v>334</v>
      </c>
      <c r="M1747" s="12" t="s">
        <v>334</v>
      </c>
      <c r="N1747" s="12" t="s">
        <v>334</v>
      </c>
      <c r="O1747" s="13">
        <v>37.9</v>
      </c>
      <c r="P1747" s="13">
        <v>37.9</v>
      </c>
      <c r="Q1747" s="13">
        <v>38</v>
      </c>
      <c r="R1747" s="13">
        <v>37.9</v>
      </c>
      <c r="S1747" s="13">
        <v>38.1</v>
      </c>
      <c r="T1747" s="13">
        <v>38.299999999999997</v>
      </c>
      <c r="U1747" s="13">
        <v>38</v>
      </c>
      <c r="V1747" s="13">
        <v>38.200000000000003</v>
      </c>
      <c r="W1747" s="13">
        <v>38.299999999999997</v>
      </c>
      <c r="X1747" s="13">
        <v>38.200000000000003</v>
      </c>
      <c r="Y1747" s="13">
        <v>38</v>
      </c>
      <c r="Z1747" s="13">
        <v>38</v>
      </c>
      <c r="AA1747" s="13">
        <v>38.299999999999997</v>
      </c>
      <c r="AB1747" s="13">
        <v>38.299999999999997</v>
      </c>
      <c r="AC1747" s="13">
        <v>38.200000000000003</v>
      </c>
      <c r="AD1747" s="13">
        <v>38.200000000000003</v>
      </c>
      <c r="AE1747" s="13">
        <v>38.200000000000003</v>
      </c>
      <c r="AF1747" s="13">
        <v>38.4</v>
      </c>
      <c r="AG1747" s="13">
        <v>38.4</v>
      </c>
      <c r="AH1747" s="13">
        <v>38.299999999999997</v>
      </c>
      <c r="AI1747" s="13">
        <v>38.200000000000003</v>
      </c>
      <c r="AJ1747" s="13">
        <v>38.299999999999997</v>
      </c>
      <c r="AK1747" s="13">
        <v>38.200000000000003</v>
      </c>
      <c r="AL1747" s="13">
        <v>38.299999999999997</v>
      </c>
    </row>
    <row r="1748" spans="1:38" x14ac:dyDescent="0.2">
      <c r="A1748" s="11" t="s">
        <v>329</v>
      </c>
      <c r="B1748" s="12" t="s">
        <v>334</v>
      </c>
      <c r="C1748" s="12" t="s">
        <v>334</v>
      </c>
      <c r="D1748" s="12" t="s">
        <v>334</v>
      </c>
      <c r="E1748" s="12" t="s">
        <v>334</v>
      </c>
      <c r="F1748" s="12" t="s">
        <v>334</v>
      </c>
      <c r="G1748" s="12" t="s">
        <v>334</v>
      </c>
      <c r="H1748" s="12" t="s">
        <v>334</v>
      </c>
      <c r="I1748" s="12" t="s">
        <v>334</v>
      </c>
      <c r="J1748" s="12" t="s">
        <v>334</v>
      </c>
      <c r="K1748" s="12" t="s">
        <v>334</v>
      </c>
      <c r="L1748" s="12" t="s">
        <v>334</v>
      </c>
      <c r="M1748" s="12" t="s">
        <v>334</v>
      </c>
      <c r="N1748" s="12" t="s">
        <v>334</v>
      </c>
      <c r="O1748" s="13">
        <v>41.2</v>
      </c>
      <c r="P1748" s="13">
        <v>41.4</v>
      </c>
      <c r="Q1748" s="13">
        <v>41.3</v>
      </c>
      <c r="R1748" s="13">
        <v>40.799999999999997</v>
      </c>
      <c r="S1748" s="13">
        <v>39.9</v>
      </c>
      <c r="T1748" s="13">
        <v>40.5</v>
      </c>
      <c r="U1748" s="13">
        <v>40.799999999999997</v>
      </c>
      <c r="V1748" s="13">
        <v>40.799999999999997</v>
      </c>
      <c r="W1748" s="13">
        <v>40.9</v>
      </c>
      <c r="X1748" s="13">
        <v>40.799999999999997</v>
      </c>
      <c r="Y1748" s="13">
        <v>40.9</v>
      </c>
      <c r="Z1748" s="13">
        <v>41.1</v>
      </c>
      <c r="AA1748" s="13">
        <v>40.9</v>
      </c>
      <c r="AB1748" s="13">
        <v>40.9</v>
      </c>
      <c r="AC1748" s="13">
        <v>41.9</v>
      </c>
      <c r="AD1748" s="13">
        <v>42.2</v>
      </c>
      <c r="AE1748" s="13">
        <v>42.1</v>
      </c>
      <c r="AF1748" s="13">
        <v>42.1</v>
      </c>
      <c r="AG1748" s="13">
        <v>42</v>
      </c>
      <c r="AH1748" s="13">
        <v>42</v>
      </c>
      <c r="AI1748" s="13">
        <v>42</v>
      </c>
      <c r="AJ1748" s="13">
        <v>42</v>
      </c>
      <c r="AK1748" s="13">
        <v>41.9</v>
      </c>
      <c r="AL1748" s="13">
        <v>41.8</v>
      </c>
    </row>
    <row r="1749" spans="1:38" x14ac:dyDescent="0.2">
      <c r="A1749" s="11" t="s">
        <v>330</v>
      </c>
      <c r="B1749" s="12" t="s">
        <v>334</v>
      </c>
      <c r="C1749" s="12" t="s">
        <v>334</v>
      </c>
      <c r="D1749" s="12" t="s">
        <v>334</v>
      </c>
      <c r="E1749" s="12" t="s">
        <v>334</v>
      </c>
      <c r="F1749" s="12" t="s">
        <v>334</v>
      </c>
      <c r="G1749" s="12" t="s">
        <v>334</v>
      </c>
      <c r="H1749" s="12" t="s">
        <v>334</v>
      </c>
      <c r="I1749" s="12" t="s">
        <v>334</v>
      </c>
      <c r="J1749" s="12" t="s">
        <v>334</v>
      </c>
      <c r="K1749" s="12" t="s">
        <v>334</v>
      </c>
      <c r="L1749" s="12" t="s">
        <v>334</v>
      </c>
      <c r="M1749" s="12" t="s">
        <v>334</v>
      </c>
      <c r="N1749" s="12" t="s">
        <v>334</v>
      </c>
      <c r="O1749" s="12" t="s">
        <v>334</v>
      </c>
      <c r="P1749" s="12" t="s">
        <v>334</v>
      </c>
      <c r="Q1749" s="12" t="s">
        <v>334</v>
      </c>
      <c r="R1749" s="12" t="s">
        <v>334</v>
      </c>
      <c r="S1749" s="12" t="s">
        <v>334</v>
      </c>
      <c r="T1749" s="12" t="s">
        <v>334</v>
      </c>
      <c r="U1749" s="12" t="s">
        <v>334</v>
      </c>
      <c r="V1749" s="12" t="s">
        <v>334</v>
      </c>
      <c r="W1749" s="12" t="s">
        <v>334</v>
      </c>
      <c r="X1749" s="12" t="s">
        <v>334</v>
      </c>
      <c r="Y1749" s="12" t="s">
        <v>334</v>
      </c>
      <c r="Z1749" s="12" t="s">
        <v>334</v>
      </c>
      <c r="AA1749" s="12" t="s">
        <v>334</v>
      </c>
      <c r="AB1749" s="12" t="s">
        <v>334</v>
      </c>
      <c r="AC1749" s="12" t="s">
        <v>334</v>
      </c>
      <c r="AD1749" s="13">
        <v>42</v>
      </c>
      <c r="AE1749" s="13">
        <v>43.4</v>
      </c>
      <c r="AF1749" s="13">
        <v>43.8</v>
      </c>
      <c r="AG1749" s="13">
        <v>42.6</v>
      </c>
      <c r="AH1749" s="13">
        <v>43.6</v>
      </c>
      <c r="AI1749" s="13">
        <v>42.4</v>
      </c>
      <c r="AJ1749" s="13">
        <v>43.1</v>
      </c>
      <c r="AK1749" s="13">
        <v>42.9</v>
      </c>
      <c r="AL1749" s="13">
        <v>43.6</v>
      </c>
    </row>
    <row r="1750" spans="1:38" x14ac:dyDescent="0.2">
      <c r="A1750" s="11" t="s">
        <v>331</v>
      </c>
      <c r="B1750" s="12" t="s">
        <v>334</v>
      </c>
      <c r="C1750" s="12" t="s">
        <v>334</v>
      </c>
      <c r="D1750" s="12" t="s">
        <v>334</v>
      </c>
      <c r="E1750" s="12" t="s">
        <v>334</v>
      </c>
      <c r="F1750" s="12" t="s">
        <v>334</v>
      </c>
      <c r="G1750" s="12" t="s">
        <v>334</v>
      </c>
      <c r="H1750" s="12" t="s">
        <v>334</v>
      </c>
      <c r="I1750" s="12" t="s">
        <v>334</v>
      </c>
      <c r="J1750" s="12" t="s">
        <v>334</v>
      </c>
      <c r="K1750" s="12" t="s">
        <v>334</v>
      </c>
      <c r="L1750" s="12" t="s">
        <v>334</v>
      </c>
      <c r="M1750" s="12" t="s">
        <v>334</v>
      </c>
      <c r="N1750" s="12" t="s">
        <v>334</v>
      </c>
      <c r="O1750" s="12" t="s">
        <v>334</v>
      </c>
      <c r="P1750" s="12" t="s">
        <v>334</v>
      </c>
      <c r="Q1750" s="12" t="s">
        <v>334</v>
      </c>
      <c r="R1750" s="12" t="s">
        <v>334</v>
      </c>
      <c r="S1750" s="12" t="s">
        <v>334</v>
      </c>
      <c r="T1750" s="12" t="s">
        <v>334</v>
      </c>
      <c r="U1750" s="12" t="s">
        <v>334</v>
      </c>
      <c r="V1750" s="12" t="s">
        <v>334</v>
      </c>
      <c r="W1750" s="12" t="s">
        <v>334</v>
      </c>
      <c r="X1750" s="12" t="s">
        <v>334</v>
      </c>
      <c r="Y1750" s="13">
        <v>42.1</v>
      </c>
      <c r="Z1750" s="13">
        <v>42.6</v>
      </c>
      <c r="AA1750" s="13">
        <v>42.3</v>
      </c>
      <c r="AB1750" s="13">
        <v>42.5</v>
      </c>
      <c r="AC1750" s="13">
        <v>42.6</v>
      </c>
      <c r="AD1750" s="13">
        <v>41.8</v>
      </c>
      <c r="AE1750" s="13">
        <v>41.9</v>
      </c>
      <c r="AF1750" s="13">
        <v>41.4</v>
      </c>
      <c r="AG1750" s="13">
        <v>41</v>
      </c>
      <c r="AH1750" s="13">
        <v>40.9</v>
      </c>
      <c r="AI1750" s="13">
        <v>41.6</v>
      </c>
      <c r="AJ1750" s="13">
        <v>41.7</v>
      </c>
      <c r="AK1750" s="13">
        <v>41.4</v>
      </c>
      <c r="AL1750" s="13">
        <v>41.4</v>
      </c>
    </row>
    <row r="1751" spans="1:38" x14ac:dyDescent="0.2">
      <c r="A1751" s="11" t="s">
        <v>332</v>
      </c>
      <c r="B1751" s="12" t="s">
        <v>334</v>
      </c>
      <c r="C1751" s="12" t="s">
        <v>334</v>
      </c>
      <c r="D1751" s="12" t="s">
        <v>334</v>
      </c>
      <c r="E1751" s="12" t="s">
        <v>334</v>
      </c>
      <c r="F1751" s="12" t="s">
        <v>334</v>
      </c>
      <c r="G1751" s="12" t="s">
        <v>334</v>
      </c>
      <c r="H1751" s="12" t="s">
        <v>334</v>
      </c>
      <c r="I1751" s="12" t="s">
        <v>334</v>
      </c>
      <c r="J1751" s="12" t="s">
        <v>334</v>
      </c>
      <c r="K1751" s="12" t="s">
        <v>334</v>
      </c>
      <c r="L1751" s="12" t="s">
        <v>334</v>
      </c>
      <c r="M1751" s="12" t="s">
        <v>334</v>
      </c>
      <c r="N1751" s="12" t="s">
        <v>334</v>
      </c>
      <c r="O1751" s="12" t="s">
        <v>334</v>
      </c>
      <c r="P1751" s="12" t="s">
        <v>334</v>
      </c>
      <c r="Q1751" s="12" t="s">
        <v>334</v>
      </c>
      <c r="R1751" s="12" t="s">
        <v>334</v>
      </c>
      <c r="S1751" s="12" t="s">
        <v>334</v>
      </c>
      <c r="T1751" s="12" t="s">
        <v>334</v>
      </c>
      <c r="U1751" s="12" t="s">
        <v>334</v>
      </c>
      <c r="V1751" s="12" t="s">
        <v>334</v>
      </c>
      <c r="W1751" s="12" t="s">
        <v>334</v>
      </c>
      <c r="X1751" s="12" t="s">
        <v>334</v>
      </c>
      <c r="Y1751" s="12" t="s">
        <v>334</v>
      </c>
      <c r="Z1751" s="12" t="s">
        <v>334</v>
      </c>
      <c r="AA1751" s="12" t="s">
        <v>334</v>
      </c>
      <c r="AB1751" s="12" t="s">
        <v>334</v>
      </c>
      <c r="AC1751" s="13">
        <v>42.5</v>
      </c>
      <c r="AD1751" s="12" t="s">
        <v>334</v>
      </c>
      <c r="AE1751" s="12" t="s">
        <v>334</v>
      </c>
      <c r="AF1751" s="13">
        <v>42.6</v>
      </c>
      <c r="AG1751" s="13">
        <v>42.4</v>
      </c>
      <c r="AH1751" s="13">
        <v>42.3</v>
      </c>
      <c r="AI1751" s="13">
        <v>42.3</v>
      </c>
      <c r="AJ1751" s="13">
        <v>42.6</v>
      </c>
      <c r="AK1751" s="13">
        <v>42</v>
      </c>
      <c r="AL1751" s="13">
        <v>42.1</v>
      </c>
    </row>
    <row r="1752" spans="1:38" x14ac:dyDescent="0.2">
      <c r="A1752" s="11" t="s">
        <v>333</v>
      </c>
      <c r="B1752" s="12" t="s">
        <v>334</v>
      </c>
      <c r="C1752" s="12" t="s">
        <v>334</v>
      </c>
      <c r="D1752" s="12" t="s">
        <v>334</v>
      </c>
      <c r="E1752" s="12" t="s">
        <v>334</v>
      </c>
      <c r="F1752" s="12" t="s">
        <v>334</v>
      </c>
      <c r="G1752" s="12" t="s">
        <v>334</v>
      </c>
      <c r="H1752" s="12" t="s">
        <v>334</v>
      </c>
      <c r="I1752" s="12" t="s">
        <v>334</v>
      </c>
      <c r="J1752" s="12" t="s">
        <v>334</v>
      </c>
      <c r="K1752" s="12" t="s">
        <v>334</v>
      </c>
      <c r="L1752" s="12" t="s">
        <v>334</v>
      </c>
      <c r="M1752" s="12" t="s">
        <v>334</v>
      </c>
      <c r="N1752" s="12" t="s">
        <v>334</v>
      </c>
      <c r="O1752" s="12" t="s">
        <v>334</v>
      </c>
      <c r="P1752" s="12" t="s">
        <v>334</v>
      </c>
      <c r="Q1752" s="12" t="s">
        <v>334</v>
      </c>
      <c r="R1752" s="12" t="s">
        <v>334</v>
      </c>
      <c r="S1752" s="12" t="s">
        <v>334</v>
      </c>
      <c r="T1752" s="12" t="s">
        <v>334</v>
      </c>
      <c r="U1752" s="12" t="s">
        <v>334</v>
      </c>
      <c r="V1752" s="12" t="s">
        <v>334</v>
      </c>
      <c r="W1752" s="12" t="s">
        <v>334</v>
      </c>
      <c r="X1752" s="12" t="s">
        <v>334</v>
      </c>
      <c r="Y1752" s="13">
        <v>50.4</v>
      </c>
      <c r="Z1752" s="13">
        <v>50.1</v>
      </c>
      <c r="AA1752" s="13">
        <v>50.1</v>
      </c>
      <c r="AB1752" s="13">
        <v>50.2</v>
      </c>
      <c r="AC1752" s="13">
        <v>49.3</v>
      </c>
      <c r="AD1752" s="13">
        <v>48.4</v>
      </c>
      <c r="AE1752" s="13">
        <v>47.1</v>
      </c>
      <c r="AF1752" s="13">
        <v>47.3</v>
      </c>
      <c r="AG1752" s="13">
        <v>46.9</v>
      </c>
      <c r="AH1752" s="13">
        <v>46.5</v>
      </c>
      <c r="AI1752" s="13">
        <v>46.1</v>
      </c>
      <c r="AJ1752" s="13">
        <v>46.2</v>
      </c>
      <c r="AK1752" s="13">
        <v>45.9</v>
      </c>
      <c r="AL1752" s="13">
        <v>45.2</v>
      </c>
    </row>
    <row r="1753" spans="1:38" ht="14.25" x14ac:dyDescent="0.2">
      <c r="A1753" s="9"/>
      <c r="B1753" s="9"/>
      <c r="C1753" s="9"/>
      <c r="D1753" s="9"/>
      <c r="E1753" s="9"/>
      <c r="F1753" s="9"/>
      <c r="G1753" s="9"/>
      <c r="H1753" s="9"/>
      <c r="I1753" s="9"/>
      <c r="J1753" s="9"/>
      <c r="K1753" s="9"/>
      <c r="L1753" s="9"/>
      <c r="M1753" s="9"/>
      <c r="N1753" s="9"/>
      <c r="O1753" s="9"/>
      <c r="P1753" s="9"/>
      <c r="Q1753" s="9"/>
      <c r="R1753" s="9"/>
      <c r="S1753" s="9"/>
      <c r="T1753" s="9"/>
      <c r="U1753" s="9"/>
      <c r="V1753" s="9"/>
      <c r="W1753" s="9"/>
      <c r="X1753" s="9"/>
      <c r="Y1753" s="9"/>
      <c r="Z1753" s="9"/>
      <c r="AA1753" s="9"/>
      <c r="AB1753" s="9"/>
      <c r="AC1753" s="9"/>
      <c r="AD1753" s="9"/>
      <c r="AE1753" s="9"/>
      <c r="AF1753" s="9"/>
      <c r="AG1753" s="9"/>
      <c r="AH1753" s="9"/>
      <c r="AI1753" s="9"/>
      <c r="AJ1753" s="9"/>
      <c r="AK1753" s="9"/>
      <c r="AL1753" s="9"/>
    </row>
    <row r="1754" spans="1:38" ht="14.25" x14ac:dyDescent="0.2">
      <c r="A1754" s="8" t="s">
        <v>335</v>
      </c>
      <c r="B1754" s="9"/>
      <c r="C1754" s="9"/>
      <c r="D1754" s="9"/>
      <c r="E1754" s="9"/>
      <c r="F1754" s="9"/>
      <c r="G1754" s="9"/>
      <c r="H1754" s="9"/>
      <c r="I1754" s="9"/>
      <c r="J1754" s="9"/>
      <c r="K1754" s="9"/>
      <c r="L1754" s="9"/>
      <c r="M1754" s="9"/>
      <c r="N1754" s="9"/>
      <c r="O1754" s="9"/>
      <c r="P1754" s="9"/>
      <c r="Q1754" s="9"/>
      <c r="R1754" s="9"/>
      <c r="S1754" s="9"/>
      <c r="T1754" s="9"/>
      <c r="U1754" s="9"/>
      <c r="V1754" s="9"/>
      <c r="W1754" s="9"/>
      <c r="X1754" s="9"/>
      <c r="Y1754" s="9"/>
      <c r="Z1754" s="9"/>
      <c r="AA1754" s="9"/>
      <c r="AB1754" s="9"/>
      <c r="AC1754" s="9"/>
      <c r="AD1754" s="9"/>
      <c r="AE1754" s="9"/>
      <c r="AF1754" s="9"/>
      <c r="AG1754" s="9"/>
      <c r="AH1754" s="9"/>
      <c r="AI1754" s="9"/>
      <c r="AJ1754" s="9"/>
      <c r="AK1754" s="9"/>
      <c r="AL1754" s="9"/>
    </row>
    <row r="1755" spans="1:38" ht="14.25" x14ac:dyDescent="0.2">
      <c r="A1755" s="8" t="s">
        <v>334</v>
      </c>
      <c r="B1755" s="8" t="s">
        <v>336</v>
      </c>
      <c r="C1755" s="9"/>
      <c r="D1755" s="9"/>
      <c r="E1755" s="9"/>
      <c r="F1755" s="9"/>
      <c r="G1755" s="9"/>
      <c r="H1755" s="9"/>
      <c r="I1755" s="9"/>
      <c r="J1755" s="9"/>
      <c r="K1755" s="9"/>
      <c r="L1755" s="9"/>
      <c r="M1755" s="9"/>
      <c r="N1755" s="9"/>
      <c r="O1755" s="9"/>
      <c r="P1755" s="9"/>
      <c r="Q1755" s="9"/>
      <c r="R1755" s="9"/>
      <c r="S1755" s="9"/>
      <c r="T1755" s="9"/>
      <c r="U1755" s="9"/>
      <c r="V1755" s="9"/>
      <c r="W1755" s="9"/>
      <c r="X1755" s="9"/>
      <c r="Y1755" s="9"/>
      <c r="Z1755" s="9"/>
      <c r="AA1755" s="9"/>
      <c r="AB1755" s="9"/>
      <c r="AC1755" s="9"/>
      <c r="AD1755" s="9"/>
      <c r="AE1755" s="9"/>
      <c r="AF1755" s="9"/>
      <c r="AG1755" s="9"/>
      <c r="AH1755" s="9"/>
      <c r="AI1755" s="9"/>
      <c r="AJ1755" s="9"/>
      <c r="AK1755" s="9"/>
      <c r="AL1755" s="9"/>
    </row>
    <row r="1756" spans="1:38" ht="14.25" x14ac:dyDescent="0.2">
      <c r="A1756" s="9"/>
      <c r="B1756" s="9"/>
      <c r="C1756" s="9"/>
      <c r="D1756" s="9"/>
      <c r="E1756" s="9"/>
      <c r="F1756" s="9"/>
      <c r="G1756" s="9"/>
      <c r="H1756" s="9"/>
      <c r="I1756" s="9"/>
      <c r="J1756" s="9"/>
      <c r="K1756" s="9"/>
      <c r="L1756" s="9"/>
      <c r="M1756" s="9"/>
      <c r="N1756" s="9"/>
      <c r="O1756" s="9"/>
      <c r="P1756" s="9"/>
      <c r="Q1756" s="9"/>
      <c r="R1756" s="9"/>
      <c r="S1756" s="9"/>
      <c r="T1756" s="9"/>
      <c r="U1756" s="9"/>
      <c r="V1756" s="9"/>
      <c r="W1756" s="9"/>
      <c r="X1756" s="9"/>
      <c r="Y1756" s="9"/>
      <c r="Z1756" s="9"/>
      <c r="AA1756" s="9"/>
      <c r="AB1756" s="9"/>
      <c r="AC1756" s="9"/>
      <c r="AD1756" s="9"/>
      <c r="AE1756" s="9"/>
      <c r="AF1756" s="9"/>
      <c r="AG1756" s="9"/>
      <c r="AH1756" s="9"/>
      <c r="AI1756" s="9"/>
      <c r="AJ1756" s="9"/>
      <c r="AK1756" s="9"/>
      <c r="AL1756" s="9"/>
    </row>
    <row r="1757" spans="1:38" ht="14.25" x14ac:dyDescent="0.2">
      <c r="A1757" s="8" t="s">
        <v>249</v>
      </c>
      <c r="B1757" s="8" t="s">
        <v>344</v>
      </c>
      <c r="C1757" s="9"/>
      <c r="D1757" s="9"/>
      <c r="E1757" s="9"/>
      <c r="F1757" s="9"/>
      <c r="G1757" s="9"/>
      <c r="H1757" s="9"/>
      <c r="I1757" s="9"/>
      <c r="J1757" s="9"/>
      <c r="K1757" s="9"/>
      <c r="L1757" s="9"/>
      <c r="M1757" s="9"/>
      <c r="N1757" s="9"/>
      <c r="O1757" s="9"/>
      <c r="P1757" s="9"/>
      <c r="Q1757" s="9"/>
      <c r="R1757" s="9"/>
      <c r="S1757" s="9"/>
      <c r="T1757" s="9"/>
      <c r="U1757" s="9"/>
      <c r="V1757" s="9"/>
      <c r="W1757" s="9"/>
      <c r="X1757" s="9"/>
      <c r="Y1757" s="9"/>
      <c r="Z1757" s="9"/>
      <c r="AA1757" s="9"/>
      <c r="AB1757" s="9"/>
      <c r="AC1757" s="9"/>
      <c r="AD1757" s="9"/>
      <c r="AE1757" s="9"/>
      <c r="AF1757" s="9"/>
      <c r="AG1757" s="9"/>
      <c r="AH1757" s="9"/>
      <c r="AI1757" s="9"/>
      <c r="AJ1757" s="9"/>
      <c r="AK1757" s="9"/>
      <c r="AL1757" s="9"/>
    </row>
    <row r="1758" spans="1:38" ht="14.25" x14ac:dyDescent="0.2">
      <c r="A1758" s="8" t="s">
        <v>251</v>
      </c>
      <c r="B1758" s="8" t="s">
        <v>343</v>
      </c>
      <c r="C1758" s="9"/>
      <c r="D1758" s="9"/>
      <c r="E1758" s="9"/>
      <c r="F1758" s="9"/>
      <c r="G1758" s="9"/>
      <c r="H1758" s="9"/>
      <c r="I1758" s="9"/>
      <c r="J1758" s="9"/>
      <c r="K1758" s="9"/>
      <c r="L1758" s="9"/>
      <c r="M1758" s="9"/>
      <c r="N1758" s="9"/>
      <c r="O1758" s="9"/>
      <c r="P1758" s="9"/>
      <c r="Q1758" s="9"/>
      <c r="R1758" s="9"/>
      <c r="S1758" s="9"/>
      <c r="T1758" s="9"/>
      <c r="U1758" s="9"/>
      <c r="V1758" s="9"/>
      <c r="W1758" s="9"/>
      <c r="X1758" s="9"/>
      <c r="Y1758" s="9"/>
      <c r="Z1758" s="9"/>
      <c r="AA1758" s="9"/>
      <c r="AB1758" s="9"/>
      <c r="AC1758" s="9"/>
      <c r="AD1758" s="9"/>
      <c r="AE1758" s="9"/>
      <c r="AF1758" s="9"/>
      <c r="AG1758" s="9"/>
      <c r="AH1758" s="9"/>
      <c r="AI1758" s="9"/>
      <c r="AJ1758" s="9"/>
      <c r="AK1758" s="9"/>
      <c r="AL1758" s="9"/>
    </row>
    <row r="1759" spans="1:38" ht="14.25" x14ac:dyDescent="0.2">
      <c r="A1759" s="8" t="s">
        <v>252</v>
      </c>
      <c r="B1759" s="8" t="s">
        <v>253</v>
      </c>
      <c r="C1759" s="9"/>
      <c r="D1759" s="9"/>
      <c r="E1759" s="9"/>
      <c r="F1759" s="9"/>
      <c r="G1759" s="9"/>
      <c r="H1759" s="9"/>
      <c r="I1759" s="9"/>
      <c r="J1759" s="9"/>
      <c r="K1759" s="9"/>
      <c r="L1759" s="9"/>
      <c r="M1759" s="9"/>
      <c r="N1759" s="9"/>
      <c r="O1759" s="9"/>
      <c r="P1759" s="9"/>
      <c r="Q1759" s="9"/>
      <c r="R1759" s="9"/>
      <c r="S1759" s="9"/>
      <c r="T1759" s="9"/>
      <c r="U1759" s="9"/>
      <c r="V1759" s="9"/>
      <c r="W1759" s="9"/>
      <c r="X1759" s="9"/>
      <c r="Y1759" s="9"/>
      <c r="Z1759" s="9"/>
      <c r="AA1759" s="9"/>
      <c r="AB1759" s="9"/>
      <c r="AC1759" s="9"/>
      <c r="AD1759" s="9"/>
      <c r="AE1759" s="9"/>
      <c r="AF1759" s="9"/>
      <c r="AG1759" s="9"/>
      <c r="AH1759" s="9"/>
      <c r="AI1759" s="9"/>
      <c r="AJ1759" s="9"/>
      <c r="AK1759" s="9"/>
      <c r="AL1759" s="9"/>
    </row>
    <row r="1760" spans="1:38" ht="14.25" x14ac:dyDescent="0.2">
      <c r="A1760" s="8" t="s">
        <v>254</v>
      </c>
      <c r="B1760" s="8" t="s">
        <v>250</v>
      </c>
      <c r="C1760" s="9"/>
      <c r="D1760" s="9"/>
      <c r="E1760" s="9"/>
      <c r="F1760" s="9"/>
      <c r="G1760" s="9"/>
      <c r="H1760" s="9"/>
      <c r="I1760" s="9"/>
      <c r="J1760" s="9"/>
      <c r="K1760" s="9"/>
      <c r="L1760" s="9"/>
      <c r="M1760" s="9"/>
      <c r="N1760" s="9"/>
      <c r="O1760" s="9"/>
      <c r="P1760" s="9"/>
      <c r="Q1760" s="9"/>
      <c r="R1760" s="9"/>
      <c r="S1760" s="9"/>
      <c r="T1760" s="9"/>
      <c r="U1760" s="9"/>
      <c r="V1760" s="9"/>
      <c r="W1760" s="9"/>
      <c r="X1760" s="9"/>
      <c r="Y1760" s="9"/>
      <c r="Z1760" s="9"/>
      <c r="AA1760" s="9"/>
      <c r="AB1760" s="9"/>
      <c r="AC1760" s="9"/>
      <c r="AD1760" s="9"/>
      <c r="AE1760" s="9"/>
      <c r="AF1760" s="9"/>
      <c r="AG1760" s="9"/>
      <c r="AH1760" s="9"/>
      <c r="AI1760" s="9"/>
      <c r="AJ1760" s="9"/>
      <c r="AK1760" s="9"/>
      <c r="AL1760" s="9"/>
    </row>
    <row r="1761" spans="1:38" ht="14.25" x14ac:dyDescent="0.2">
      <c r="A1761" s="8" t="s">
        <v>255</v>
      </c>
      <c r="B1761" s="8" t="s">
        <v>256</v>
      </c>
      <c r="C1761" s="9"/>
      <c r="D1761" s="9"/>
      <c r="E1761" s="9"/>
      <c r="F1761" s="9"/>
      <c r="G1761" s="9"/>
      <c r="H1761" s="9"/>
      <c r="I1761" s="9"/>
      <c r="J1761" s="9"/>
      <c r="K1761" s="9"/>
      <c r="L1761" s="9"/>
      <c r="M1761" s="9"/>
      <c r="N1761" s="9"/>
      <c r="O1761" s="9"/>
      <c r="P1761" s="9"/>
      <c r="Q1761" s="9"/>
      <c r="R1761" s="9"/>
      <c r="S1761" s="9"/>
      <c r="T1761" s="9"/>
      <c r="U1761" s="9"/>
      <c r="V1761" s="9"/>
      <c r="W1761" s="9"/>
      <c r="X1761" s="9"/>
      <c r="Y1761" s="9"/>
      <c r="Z1761" s="9"/>
      <c r="AA1761" s="9"/>
      <c r="AB1761" s="9"/>
      <c r="AC1761" s="9"/>
      <c r="AD1761" s="9"/>
      <c r="AE1761" s="9"/>
      <c r="AF1761" s="9"/>
      <c r="AG1761" s="9"/>
      <c r="AH1761" s="9"/>
      <c r="AI1761" s="9"/>
      <c r="AJ1761" s="9"/>
      <c r="AK1761" s="9"/>
      <c r="AL1761" s="9"/>
    </row>
    <row r="1762" spans="1:38" ht="14.25" x14ac:dyDescent="0.2">
      <c r="A1762" s="9"/>
      <c r="B1762" s="9"/>
      <c r="C1762" s="9"/>
      <c r="D1762" s="9"/>
      <c r="E1762" s="9"/>
      <c r="F1762" s="9"/>
      <c r="G1762" s="9"/>
      <c r="H1762" s="9"/>
      <c r="I1762" s="9"/>
      <c r="J1762" s="9"/>
      <c r="K1762" s="9"/>
      <c r="L1762" s="9"/>
      <c r="M1762" s="9"/>
      <c r="N1762" s="9"/>
      <c r="O1762" s="9"/>
      <c r="P1762" s="9"/>
      <c r="Q1762" s="9"/>
      <c r="R1762" s="9"/>
      <c r="S1762" s="9"/>
      <c r="T1762" s="9"/>
      <c r="U1762" s="9"/>
      <c r="V1762" s="9"/>
      <c r="W1762" s="9"/>
      <c r="X1762" s="9"/>
      <c r="Y1762" s="9"/>
      <c r="Z1762" s="9"/>
      <c r="AA1762" s="9"/>
      <c r="AB1762" s="9"/>
      <c r="AC1762" s="9"/>
      <c r="AD1762" s="9"/>
      <c r="AE1762" s="9"/>
      <c r="AF1762" s="9"/>
      <c r="AG1762" s="9"/>
      <c r="AH1762" s="9"/>
      <c r="AI1762" s="9"/>
      <c r="AJ1762" s="9"/>
      <c r="AK1762" s="9"/>
      <c r="AL1762" s="9"/>
    </row>
    <row r="1763" spans="1:38" x14ac:dyDescent="0.2">
      <c r="A1763" s="11" t="s">
        <v>257</v>
      </c>
      <c r="B1763" s="11" t="s">
        <v>258</v>
      </c>
      <c r="C1763" s="11" t="s">
        <v>259</v>
      </c>
      <c r="D1763" s="11" t="s">
        <v>260</v>
      </c>
      <c r="E1763" s="11" t="s">
        <v>261</v>
      </c>
      <c r="F1763" s="11" t="s">
        <v>262</v>
      </c>
      <c r="G1763" s="11" t="s">
        <v>263</v>
      </c>
      <c r="H1763" s="11" t="s">
        <v>264</v>
      </c>
      <c r="I1763" s="11" t="s">
        <v>265</v>
      </c>
      <c r="J1763" s="11" t="s">
        <v>266</v>
      </c>
      <c r="K1763" s="11" t="s">
        <v>267</v>
      </c>
      <c r="L1763" s="11" t="s">
        <v>268</v>
      </c>
      <c r="M1763" s="11" t="s">
        <v>269</v>
      </c>
      <c r="N1763" s="11" t="s">
        <v>270</v>
      </c>
      <c r="O1763" s="11" t="s">
        <v>271</v>
      </c>
      <c r="P1763" s="11" t="s">
        <v>272</v>
      </c>
      <c r="Q1763" s="11" t="s">
        <v>273</v>
      </c>
      <c r="R1763" s="11" t="s">
        <v>274</v>
      </c>
      <c r="S1763" s="11" t="s">
        <v>275</v>
      </c>
      <c r="T1763" s="11" t="s">
        <v>276</v>
      </c>
      <c r="U1763" s="11" t="s">
        <v>277</v>
      </c>
      <c r="V1763" s="11" t="s">
        <v>278</v>
      </c>
      <c r="W1763" s="11" t="s">
        <v>279</v>
      </c>
      <c r="X1763" s="11" t="s">
        <v>280</v>
      </c>
      <c r="Y1763" s="11" t="s">
        <v>281</v>
      </c>
      <c r="Z1763" s="11" t="s">
        <v>282</v>
      </c>
      <c r="AA1763" s="11" t="s">
        <v>283</v>
      </c>
      <c r="AB1763" s="11" t="s">
        <v>284</v>
      </c>
      <c r="AC1763" s="11" t="s">
        <v>285</v>
      </c>
      <c r="AD1763" s="11" t="s">
        <v>286</v>
      </c>
      <c r="AE1763" s="11" t="s">
        <v>287</v>
      </c>
      <c r="AF1763" s="11" t="s">
        <v>288</v>
      </c>
      <c r="AG1763" s="11" t="s">
        <v>289</v>
      </c>
      <c r="AH1763" s="11" t="s">
        <v>290</v>
      </c>
      <c r="AI1763" s="11" t="s">
        <v>291</v>
      </c>
      <c r="AJ1763" s="11" t="s">
        <v>292</v>
      </c>
      <c r="AK1763" s="11" t="s">
        <v>293</v>
      </c>
      <c r="AL1763" s="11" t="s">
        <v>294</v>
      </c>
    </row>
    <row r="1764" spans="1:38" x14ac:dyDescent="0.2">
      <c r="A1764" s="11" t="s">
        <v>295</v>
      </c>
      <c r="B1764" s="12" t="s">
        <v>334</v>
      </c>
      <c r="C1764" s="12" t="s">
        <v>334</v>
      </c>
      <c r="D1764" s="12" t="s">
        <v>334</v>
      </c>
      <c r="E1764" s="12" t="s">
        <v>334</v>
      </c>
      <c r="F1764" s="12" t="s">
        <v>334</v>
      </c>
      <c r="G1764" s="12" t="s">
        <v>334</v>
      </c>
      <c r="H1764" s="12" t="s">
        <v>334</v>
      </c>
      <c r="I1764" s="12" t="s">
        <v>334</v>
      </c>
      <c r="J1764" s="12" t="s">
        <v>334</v>
      </c>
      <c r="K1764" s="12" t="s">
        <v>334</v>
      </c>
      <c r="L1764" s="12" t="s">
        <v>334</v>
      </c>
      <c r="M1764" s="12" t="s">
        <v>334</v>
      </c>
      <c r="N1764" s="12" t="s">
        <v>334</v>
      </c>
      <c r="O1764" s="12" t="s">
        <v>334</v>
      </c>
      <c r="P1764" s="12" t="s">
        <v>334</v>
      </c>
      <c r="Q1764" s="12" t="s">
        <v>334</v>
      </c>
      <c r="R1764" s="12" t="s">
        <v>334</v>
      </c>
      <c r="S1764" s="12" t="s">
        <v>334</v>
      </c>
      <c r="T1764" s="12" t="s">
        <v>334</v>
      </c>
      <c r="U1764" s="13">
        <v>41.7</v>
      </c>
      <c r="V1764" s="13">
        <v>38</v>
      </c>
      <c r="W1764" s="13">
        <v>42.3</v>
      </c>
      <c r="X1764" s="13">
        <v>39.799999999999997</v>
      </c>
      <c r="Y1764" s="13">
        <v>27.9</v>
      </c>
      <c r="Z1764" s="13">
        <v>26.5</v>
      </c>
      <c r="AA1764" s="12" t="s">
        <v>334</v>
      </c>
      <c r="AB1764" s="12" t="s">
        <v>334</v>
      </c>
      <c r="AC1764" s="12" t="s">
        <v>334</v>
      </c>
      <c r="AD1764" s="12" t="s">
        <v>334</v>
      </c>
      <c r="AE1764" s="12" t="s">
        <v>334</v>
      </c>
      <c r="AF1764" s="12" t="s">
        <v>334</v>
      </c>
      <c r="AG1764" s="12" t="s">
        <v>334</v>
      </c>
      <c r="AH1764" s="12" t="s">
        <v>334</v>
      </c>
      <c r="AI1764" s="12" t="s">
        <v>334</v>
      </c>
      <c r="AJ1764" s="12" t="s">
        <v>334</v>
      </c>
      <c r="AK1764" s="12" t="s">
        <v>334</v>
      </c>
      <c r="AL1764" s="12" t="s">
        <v>334</v>
      </c>
    </row>
    <row r="1765" spans="1:38" x14ac:dyDescent="0.2">
      <c r="A1765" s="11" t="s">
        <v>296</v>
      </c>
      <c r="B1765" s="12" t="s">
        <v>334</v>
      </c>
      <c r="C1765" s="12" t="s">
        <v>334</v>
      </c>
      <c r="D1765" s="12" t="s">
        <v>334</v>
      </c>
      <c r="E1765" s="12" t="s">
        <v>334</v>
      </c>
      <c r="F1765" s="12" t="s">
        <v>334</v>
      </c>
      <c r="G1765" s="12" t="s">
        <v>334</v>
      </c>
      <c r="H1765" s="12" t="s">
        <v>334</v>
      </c>
      <c r="I1765" s="12" t="s">
        <v>334</v>
      </c>
      <c r="J1765" s="12" t="s">
        <v>334</v>
      </c>
      <c r="K1765" s="12" t="s">
        <v>334</v>
      </c>
      <c r="L1765" s="12" t="s">
        <v>334</v>
      </c>
      <c r="M1765" s="12" t="s">
        <v>334</v>
      </c>
      <c r="N1765" s="12" t="s">
        <v>334</v>
      </c>
      <c r="O1765" s="12" t="s">
        <v>334</v>
      </c>
      <c r="P1765" s="12" t="s">
        <v>334</v>
      </c>
      <c r="Q1765" s="12" t="s">
        <v>334</v>
      </c>
      <c r="R1765" s="12" t="s">
        <v>334</v>
      </c>
      <c r="S1765" s="12" t="s">
        <v>334</v>
      </c>
      <c r="T1765" s="12" t="s">
        <v>334</v>
      </c>
      <c r="U1765" s="13">
        <v>41.4</v>
      </c>
      <c r="V1765" s="13">
        <v>38.1</v>
      </c>
      <c r="W1765" s="13">
        <v>41.6</v>
      </c>
      <c r="X1765" s="13">
        <v>39.700000000000003</v>
      </c>
      <c r="Y1765" s="13">
        <v>28.3</v>
      </c>
      <c r="Z1765" s="13">
        <v>26.7</v>
      </c>
      <c r="AA1765" s="12" t="s">
        <v>334</v>
      </c>
      <c r="AB1765" s="12" t="s">
        <v>334</v>
      </c>
      <c r="AC1765" s="12" t="s">
        <v>334</v>
      </c>
      <c r="AD1765" s="12" t="s">
        <v>334</v>
      </c>
      <c r="AE1765" s="13">
        <v>33.299999999999997</v>
      </c>
      <c r="AF1765" s="13">
        <v>32.1</v>
      </c>
      <c r="AG1765" s="13">
        <v>31.1</v>
      </c>
      <c r="AH1765" s="13">
        <v>30.8</v>
      </c>
      <c r="AI1765" s="13">
        <v>31.1</v>
      </c>
      <c r="AJ1765" s="13">
        <v>32.6</v>
      </c>
      <c r="AK1765" s="13">
        <v>36.299999999999997</v>
      </c>
      <c r="AL1765" s="13">
        <v>36.200000000000003</v>
      </c>
    </row>
    <row r="1766" spans="1:38" x14ac:dyDescent="0.2">
      <c r="A1766" s="11" t="s">
        <v>297</v>
      </c>
      <c r="B1766" s="12" t="s">
        <v>334</v>
      </c>
      <c r="C1766" s="12" t="s">
        <v>334</v>
      </c>
      <c r="D1766" s="12" t="s">
        <v>334</v>
      </c>
      <c r="E1766" s="12" t="s">
        <v>334</v>
      </c>
      <c r="F1766" s="12" t="s">
        <v>334</v>
      </c>
      <c r="G1766" s="12" t="s">
        <v>334</v>
      </c>
      <c r="H1766" s="12" t="s">
        <v>334</v>
      </c>
      <c r="I1766" s="12" t="s">
        <v>334</v>
      </c>
      <c r="J1766" s="12" t="s">
        <v>334</v>
      </c>
      <c r="K1766" s="12" t="s">
        <v>334</v>
      </c>
      <c r="L1766" s="12" t="s">
        <v>334</v>
      </c>
      <c r="M1766" s="12" t="s">
        <v>334</v>
      </c>
      <c r="N1766" s="13">
        <v>23.3</v>
      </c>
      <c r="O1766" s="13">
        <v>21.2</v>
      </c>
      <c r="P1766" s="13">
        <v>23</v>
      </c>
      <c r="Q1766" s="13">
        <v>26.9</v>
      </c>
      <c r="R1766" s="13">
        <v>50.6</v>
      </c>
      <c r="S1766" s="13">
        <v>52.5</v>
      </c>
      <c r="T1766" s="13">
        <v>26.2</v>
      </c>
      <c r="U1766" s="13">
        <v>27.6</v>
      </c>
      <c r="V1766" s="12" t="s">
        <v>334</v>
      </c>
      <c r="W1766" s="12" t="s">
        <v>334</v>
      </c>
      <c r="X1766" s="13">
        <v>39.700000000000003</v>
      </c>
      <c r="Y1766" s="13">
        <v>22.6</v>
      </c>
      <c r="Z1766" s="13">
        <v>22</v>
      </c>
      <c r="AA1766" s="12" t="s">
        <v>334</v>
      </c>
      <c r="AB1766" s="12" t="s">
        <v>334</v>
      </c>
      <c r="AC1766" s="12" t="s">
        <v>334</v>
      </c>
      <c r="AD1766" s="12" t="s">
        <v>334</v>
      </c>
      <c r="AE1766" s="13">
        <v>33.4</v>
      </c>
      <c r="AF1766" s="13">
        <v>32</v>
      </c>
      <c r="AG1766" s="13">
        <v>31.1</v>
      </c>
      <c r="AH1766" s="13">
        <v>30.8</v>
      </c>
      <c r="AI1766" s="13">
        <v>31.1</v>
      </c>
      <c r="AJ1766" s="13">
        <v>32.6</v>
      </c>
      <c r="AK1766" s="13">
        <v>36.299999999999997</v>
      </c>
      <c r="AL1766" s="13">
        <v>35.6</v>
      </c>
    </row>
    <row r="1767" spans="1:38" x14ac:dyDescent="0.2">
      <c r="A1767" s="11" t="s">
        <v>298</v>
      </c>
      <c r="B1767" s="12" t="s">
        <v>334</v>
      </c>
      <c r="C1767" s="12" t="s">
        <v>334</v>
      </c>
      <c r="D1767" s="12" t="s">
        <v>334</v>
      </c>
      <c r="E1767" s="12" t="s">
        <v>334</v>
      </c>
      <c r="F1767" s="12" t="s">
        <v>334</v>
      </c>
      <c r="G1767" s="12" t="s">
        <v>334</v>
      </c>
      <c r="H1767" s="12" t="s">
        <v>334</v>
      </c>
      <c r="I1767" s="12" t="s">
        <v>334</v>
      </c>
      <c r="J1767" s="12" t="s">
        <v>334</v>
      </c>
      <c r="K1767" s="12" t="s">
        <v>334</v>
      </c>
      <c r="L1767" s="12" t="s">
        <v>334</v>
      </c>
      <c r="M1767" s="12" t="s">
        <v>334</v>
      </c>
      <c r="N1767" s="12" t="s">
        <v>334</v>
      </c>
      <c r="O1767" s="12" t="s">
        <v>334</v>
      </c>
      <c r="P1767" s="12" t="s">
        <v>334</v>
      </c>
      <c r="Q1767" s="12" t="s">
        <v>334</v>
      </c>
      <c r="R1767" s="12" t="s">
        <v>334</v>
      </c>
      <c r="S1767" s="13">
        <v>54.5</v>
      </c>
      <c r="T1767" s="12" t="s">
        <v>334</v>
      </c>
      <c r="U1767" s="12" t="s">
        <v>334</v>
      </c>
      <c r="V1767" s="12" t="s">
        <v>334</v>
      </c>
      <c r="W1767" s="12" t="s">
        <v>334</v>
      </c>
      <c r="X1767" s="13">
        <v>41</v>
      </c>
      <c r="Y1767" s="12" t="s">
        <v>334</v>
      </c>
      <c r="Z1767" s="12" t="s">
        <v>334</v>
      </c>
      <c r="AA1767" s="12" t="s">
        <v>334</v>
      </c>
      <c r="AB1767" s="12" t="s">
        <v>334</v>
      </c>
      <c r="AC1767" s="12" t="s">
        <v>334</v>
      </c>
      <c r="AD1767" s="12" t="s">
        <v>334</v>
      </c>
      <c r="AE1767" s="12" t="s">
        <v>334</v>
      </c>
      <c r="AF1767" s="12" t="s">
        <v>334</v>
      </c>
      <c r="AG1767" s="12" t="s">
        <v>334</v>
      </c>
      <c r="AH1767" s="12" t="s">
        <v>334</v>
      </c>
      <c r="AI1767" s="12" t="s">
        <v>334</v>
      </c>
      <c r="AJ1767" s="12" t="s">
        <v>334</v>
      </c>
      <c r="AK1767" s="12" t="s">
        <v>334</v>
      </c>
      <c r="AL1767" s="12" t="s">
        <v>334</v>
      </c>
    </row>
    <row r="1768" spans="1:38" x14ac:dyDescent="0.2">
      <c r="A1768" s="11" t="s">
        <v>299</v>
      </c>
      <c r="B1768" s="12" t="s">
        <v>334</v>
      </c>
      <c r="C1768" s="12" t="s">
        <v>334</v>
      </c>
      <c r="D1768" s="12" t="s">
        <v>334</v>
      </c>
      <c r="E1768" s="12" t="s">
        <v>334</v>
      </c>
      <c r="F1768" s="12" t="s">
        <v>334</v>
      </c>
      <c r="G1768" s="12" t="s">
        <v>334</v>
      </c>
      <c r="H1768" s="12" t="s">
        <v>334</v>
      </c>
      <c r="I1768" s="12" t="s">
        <v>334</v>
      </c>
      <c r="J1768" s="12" t="s">
        <v>334</v>
      </c>
      <c r="K1768" s="12" t="s">
        <v>334</v>
      </c>
      <c r="L1768" s="12" t="s">
        <v>334</v>
      </c>
      <c r="M1768" s="12" t="s">
        <v>334</v>
      </c>
      <c r="N1768" s="12" t="s">
        <v>334</v>
      </c>
      <c r="O1768" s="12" t="s">
        <v>334</v>
      </c>
      <c r="P1768" s="12" t="s">
        <v>334</v>
      </c>
      <c r="Q1768" s="13">
        <v>64.3</v>
      </c>
      <c r="R1768" s="13">
        <v>56.3</v>
      </c>
      <c r="S1768" s="13">
        <v>56.1</v>
      </c>
      <c r="T1768" s="12" t="s">
        <v>334</v>
      </c>
      <c r="U1768" s="12" t="s">
        <v>334</v>
      </c>
      <c r="V1768" s="12" t="s">
        <v>334</v>
      </c>
      <c r="W1768" s="12" t="s">
        <v>334</v>
      </c>
      <c r="X1768" s="12" t="s">
        <v>334</v>
      </c>
      <c r="Y1768" s="12" t="s">
        <v>334</v>
      </c>
      <c r="Z1768" s="12" t="s">
        <v>334</v>
      </c>
      <c r="AA1768" s="12" t="s">
        <v>334</v>
      </c>
      <c r="AB1768" s="12" t="s">
        <v>334</v>
      </c>
      <c r="AC1768" s="12" t="s">
        <v>334</v>
      </c>
      <c r="AD1768" s="12" t="s">
        <v>334</v>
      </c>
      <c r="AE1768" s="12" t="s">
        <v>334</v>
      </c>
      <c r="AF1768" s="12" t="s">
        <v>334</v>
      </c>
      <c r="AG1768" s="12" t="s">
        <v>334</v>
      </c>
      <c r="AH1768" s="12" t="s">
        <v>334</v>
      </c>
      <c r="AI1768" s="12" t="s">
        <v>334</v>
      </c>
      <c r="AJ1768" s="12" t="s">
        <v>334</v>
      </c>
      <c r="AK1768" s="12" t="s">
        <v>334</v>
      </c>
      <c r="AL1768" s="12" t="s">
        <v>334</v>
      </c>
    </row>
    <row r="1769" spans="1:38" x14ac:dyDescent="0.2">
      <c r="A1769" s="11" t="s">
        <v>300</v>
      </c>
      <c r="B1769" s="12" t="s">
        <v>334</v>
      </c>
      <c r="C1769" s="12" t="s">
        <v>334</v>
      </c>
      <c r="D1769" s="12" t="s">
        <v>334</v>
      </c>
      <c r="E1769" s="12" t="s">
        <v>334</v>
      </c>
      <c r="F1769" s="12" t="s">
        <v>334</v>
      </c>
      <c r="G1769" s="12" t="s">
        <v>334</v>
      </c>
      <c r="H1769" s="12" t="s">
        <v>334</v>
      </c>
      <c r="I1769" s="12" t="s">
        <v>334</v>
      </c>
      <c r="J1769" s="12" t="s">
        <v>334</v>
      </c>
      <c r="K1769" s="12" t="s">
        <v>334</v>
      </c>
      <c r="L1769" s="12" t="s">
        <v>334</v>
      </c>
      <c r="M1769" s="12" t="s">
        <v>334</v>
      </c>
      <c r="N1769" s="12" t="s">
        <v>334</v>
      </c>
      <c r="O1769" s="12" t="s">
        <v>334</v>
      </c>
      <c r="P1769" s="12" t="s">
        <v>334</v>
      </c>
      <c r="Q1769" s="12" t="s">
        <v>334</v>
      </c>
      <c r="R1769" s="12" t="s">
        <v>334</v>
      </c>
      <c r="S1769" s="13">
        <v>41.3</v>
      </c>
      <c r="T1769" s="13">
        <v>47.9</v>
      </c>
      <c r="U1769" s="13">
        <v>45.1</v>
      </c>
      <c r="V1769" s="13">
        <v>41.9</v>
      </c>
      <c r="W1769" s="13">
        <v>44.5</v>
      </c>
      <c r="X1769" s="13">
        <v>42.3</v>
      </c>
      <c r="Y1769" s="13">
        <v>43.9</v>
      </c>
      <c r="Z1769" s="13">
        <v>44</v>
      </c>
      <c r="AA1769" s="12" t="s">
        <v>334</v>
      </c>
      <c r="AB1769" s="12" t="s">
        <v>334</v>
      </c>
      <c r="AC1769" s="12" t="s">
        <v>334</v>
      </c>
      <c r="AD1769" s="12" t="s">
        <v>334</v>
      </c>
      <c r="AE1769" s="12" t="s">
        <v>334</v>
      </c>
      <c r="AF1769" s="12" t="s">
        <v>334</v>
      </c>
      <c r="AG1769" s="12" t="s">
        <v>334</v>
      </c>
      <c r="AH1769" s="12" t="s">
        <v>334</v>
      </c>
      <c r="AI1769" s="12" t="s">
        <v>334</v>
      </c>
      <c r="AJ1769" s="12" t="s">
        <v>334</v>
      </c>
      <c r="AK1769" s="12" t="s">
        <v>334</v>
      </c>
      <c r="AL1769" s="12" t="s">
        <v>334</v>
      </c>
    </row>
    <row r="1770" spans="1:38" x14ac:dyDescent="0.2">
      <c r="A1770" s="11" t="s">
        <v>301</v>
      </c>
      <c r="B1770" s="12" t="s">
        <v>334</v>
      </c>
      <c r="C1770" s="12" t="s">
        <v>334</v>
      </c>
      <c r="D1770" s="12" t="s">
        <v>334</v>
      </c>
      <c r="E1770" s="12" t="s">
        <v>334</v>
      </c>
      <c r="F1770" s="12" t="s">
        <v>334</v>
      </c>
      <c r="G1770" s="12" t="s">
        <v>334</v>
      </c>
      <c r="H1770" s="12" t="s">
        <v>334</v>
      </c>
      <c r="I1770" s="12" t="s">
        <v>334</v>
      </c>
      <c r="J1770" s="12" t="s">
        <v>334</v>
      </c>
      <c r="K1770" s="12" t="s">
        <v>334</v>
      </c>
      <c r="L1770" s="12" t="s">
        <v>334</v>
      </c>
      <c r="M1770" s="12" t="s">
        <v>334</v>
      </c>
      <c r="N1770" s="12" t="s">
        <v>334</v>
      </c>
      <c r="O1770" s="12" t="s">
        <v>334</v>
      </c>
      <c r="P1770" s="12" t="s">
        <v>334</v>
      </c>
      <c r="Q1770" s="12" t="s">
        <v>334</v>
      </c>
      <c r="R1770" s="12" t="s">
        <v>334</v>
      </c>
      <c r="S1770" s="12" t="s">
        <v>334</v>
      </c>
      <c r="T1770" s="12" t="s">
        <v>334</v>
      </c>
      <c r="U1770" s="12" t="s">
        <v>334</v>
      </c>
      <c r="V1770" s="12" t="s">
        <v>334</v>
      </c>
      <c r="W1770" s="12" t="s">
        <v>334</v>
      </c>
      <c r="X1770" s="12" t="s">
        <v>334</v>
      </c>
      <c r="Y1770" s="12" t="s">
        <v>334</v>
      </c>
      <c r="Z1770" s="12" t="s">
        <v>334</v>
      </c>
      <c r="AA1770" s="12" t="s">
        <v>334</v>
      </c>
      <c r="AB1770" s="12" t="s">
        <v>334</v>
      </c>
      <c r="AC1770" s="12" t="s">
        <v>334</v>
      </c>
      <c r="AD1770" s="12" t="s">
        <v>334</v>
      </c>
      <c r="AE1770" s="12" t="s">
        <v>334</v>
      </c>
      <c r="AF1770" s="12" t="s">
        <v>334</v>
      </c>
      <c r="AG1770" s="12" t="s">
        <v>334</v>
      </c>
      <c r="AH1770" s="12" t="s">
        <v>334</v>
      </c>
      <c r="AI1770" s="12" t="s">
        <v>334</v>
      </c>
      <c r="AJ1770" s="12" t="s">
        <v>334</v>
      </c>
      <c r="AK1770" s="12" t="s">
        <v>334</v>
      </c>
      <c r="AL1770" s="12" t="s">
        <v>334</v>
      </c>
    </row>
    <row r="1771" spans="1:38" x14ac:dyDescent="0.2">
      <c r="A1771" s="11" t="s">
        <v>302</v>
      </c>
      <c r="B1771" s="12" t="s">
        <v>334</v>
      </c>
      <c r="C1771" s="12" t="s">
        <v>334</v>
      </c>
      <c r="D1771" s="12" t="s">
        <v>334</v>
      </c>
      <c r="E1771" s="12" t="s">
        <v>334</v>
      </c>
      <c r="F1771" s="12" t="s">
        <v>334</v>
      </c>
      <c r="G1771" s="12" t="s">
        <v>334</v>
      </c>
      <c r="H1771" s="12" t="s">
        <v>334</v>
      </c>
      <c r="I1771" s="12" t="s">
        <v>334</v>
      </c>
      <c r="J1771" s="12" t="s">
        <v>334</v>
      </c>
      <c r="K1771" s="12" t="s">
        <v>334</v>
      </c>
      <c r="L1771" s="12" t="s">
        <v>334</v>
      </c>
      <c r="M1771" s="12" t="s">
        <v>334</v>
      </c>
      <c r="N1771" s="12" t="s">
        <v>334</v>
      </c>
      <c r="O1771" s="12" t="s">
        <v>334</v>
      </c>
      <c r="P1771" s="12" t="s">
        <v>334</v>
      </c>
      <c r="Q1771" s="12" t="s">
        <v>334</v>
      </c>
      <c r="R1771" s="12" t="s">
        <v>334</v>
      </c>
      <c r="S1771" s="12" t="s">
        <v>334</v>
      </c>
      <c r="T1771" s="12" t="s">
        <v>334</v>
      </c>
      <c r="U1771" s="12" t="s">
        <v>334</v>
      </c>
      <c r="V1771" s="12" t="s">
        <v>334</v>
      </c>
      <c r="W1771" s="12" t="s">
        <v>334</v>
      </c>
      <c r="X1771" s="12" t="s">
        <v>334</v>
      </c>
      <c r="Y1771" s="12" t="s">
        <v>334</v>
      </c>
      <c r="Z1771" s="12" t="s">
        <v>334</v>
      </c>
      <c r="AA1771" s="12" t="s">
        <v>334</v>
      </c>
      <c r="AB1771" s="12" t="s">
        <v>334</v>
      </c>
      <c r="AC1771" s="12" t="s">
        <v>334</v>
      </c>
      <c r="AD1771" s="12" t="s">
        <v>334</v>
      </c>
      <c r="AE1771" s="12" t="s">
        <v>334</v>
      </c>
      <c r="AF1771" s="12" t="s">
        <v>334</v>
      </c>
      <c r="AG1771" s="12" t="s">
        <v>334</v>
      </c>
      <c r="AH1771" s="12" t="s">
        <v>334</v>
      </c>
      <c r="AI1771" s="12" t="s">
        <v>334</v>
      </c>
      <c r="AJ1771" s="12" t="s">
        <v>334</v>
      </c>
      <c r="AK1771" s="12" t="s">
        <v>334</v>
      </c>
      <c r="AL1771" s="12" t="s">
        <v>334</v>
      </c>
    </row>
    <row r="1772" spans="1:38" x14ac:dyDescent="0.2">
      <c r="A1772" s="11" t="s">
        <v>303</v>
      </c>
      <c r="B1772" s="12" t="s">
        <v>334</v>
      </c>
      <c r="C1772" s="12" t="s">
        <v>334</v>
      </c>
      <c r="D1772" s="12" t="s">
        <v>334</v>
      </c>
      <c r="E1772" s="12" t="s">
        <v>334</v>
      </c>
      <c r="F1772" s="12" t="s">
        <v>334</v>
      </c>
      <c r="G1772" s="12" t="s">
        <v>334</v>
      </c>
      <c r="H1772" s="12" t="s">
        <v>334</v>
      </c>
      <c r="I1772" s="12" t="s">
        <v>334</v>
      </c>
      <c r="J1772" s="12" t="s">
        <v>334</v>
      </c>
      <c r="K1772" s="12" t="s">
        <v>334</v>
      </c>
      <c r="L1772" s="12" t="s">
        <v>334</v>
      </c>
      <c r="M1772" s="12" t="s">
        <v>334</v>
      </c>
      <c r="N1772" s="12" t="s">
        <v>334</v>
      </c>
      <c r="O1772" s="12" t="s">
        <v>334</v>
      </c>
      <c r="P1772" s="12" t="s">
        <v>334</v>
      </c>
      <c r="Q1772" s="12" t="s">
        <v>334</v>
      </c>
      <c r="R1772" s="12" t="s">
        <v>334</v>
      </c>
      <c r="S1772" s="12" t="s">
        <v>334</v>
      </c>
      <c r="T1772" s="12" t="s">
        <v>334</v>
      </c>
      <c r="U1772" s="12" t="s">
        <v>334</v>
      </c>
      <c r="V1772" s="12" t="s">
        <v>334</v>
      </c>
      <c r="W1772" s="12" t="s">
        <v>334</v>
      </c>
      <c r="X1772" s="12" t="s">
        <v>334</v>
      </c>
      <c r="Y1772" s="12" t="s">
        <v>334</v>
      </c>
      <c r="Z1772" s="12" t="s">
        <v>334</v>
      </c>
      <c r="AA1772" s="12" t="s">
        <v>334</v>
      </c>
      <c r="AB1772" s="12" t="s">
        <v>334</v>
      </c>
      <c r="AC1772" s="12" t="s">
        <v>334</v>
      </c>
      <c r="AD1772" s="12" t="s">
        <v>334</v>
      </c>
      <c r="AE1772" s="12" t="s">
        <v>334</v>
      </c>
      <c r="AF1772" s="12" t="s">
        <v>334</v>
      </c>
      <c r="AG1772" s="12" t="s">
        <v>334</v>
      </c>
      <c r="AH1772" s="12" t="s">
        <v>334</v>
      </c>
      <c r="AI1772" s="12" t="s">
        <v>334</v>
      </c>
      <c r="AJ1772" s="12" t="s">
        <v>334</v>
      </c>
      <c r="AK1772" s="12" t="s">
        <v>334</v>
      </c>
      <c r="AL1772" s="12" t="s">
        <v>334</v>
      </c>
    </row>
    <row r="1773" spans="1:38" x14ac:dyDescent="0.2">
      <c r="A1773" s="11" t="s">
        <v>304</v>
      </c>
      <c r="B1773" s="12" t="s">
        <v>334</v>
      </c>
      <c r="C1773" s="12" t="s">
        <v>334</v>
      </c>
      <c r="D1773" s="12" t="s">
        <v>334</v>
      </c>
      <c r="E1773" s="12" t="s">
        <v>334</v>
      </c>
      <c r="F1773" s="12" t="s">
        <v>334</v>
      </c>
      <c r="G1773" s="12" t="s">
        <v>334</v>
      </c>
      <c r="H1773" s="12" t="s">
        <v>334</v>
      </c>
      <c r="I1773" s="12" t="s">
        <v>334</v>
      </c>
      <c r="J1773" s="12" t="s">
        <v>334</v>
      </c>
      <c r="K1773" s="12" t="s">
        <v>334</v>
      </c>
      <c r="L1773" s="12" t="s">
        <v>334</v>
      </c>
      <c r="M1773" s="12" t="s">
        <v>334</v>
      </c>
      <c r="N1773" s="12" t="s">
        <v>334</v>
      </c>
      <c r="O1773" s="12" t="s">
        <v>334</v>
      </c>
      <c r="P1773" s="12" t="s">
        <v>334</v>
      </c>
      <c r="Q1773" s="12" t="s">
        <v>334</v>
      </c>
      <c r="R1773" s="12" t="s">
        <v>334</v>
      </c>
      <c r="S1773" s="12" t="s">
        <v>334</v>
      </c>
      <c r="T1773" s="12" t="s">
        <v>334</v>
      </c>
      <c r="U1773" s="12" t="s">
        <v>334</v>
      </c>
      <c r="V1773" s="12" t="s">
        <v>334</v>
      </c>
      <c r="W1773" s="12" t="s">
        <v>334</v>
      </c>
      <c r="X1773" s="12" t="s">
        <v>334</v>
      </c>
      <c r="Y1773" s="12" t="s">
        <v>334</v>
      </c>
      <c r="Z1773" s="12" t="s">
        <v>334</v>
      </c>
      <c r="AA1773" s="12" t="s">
        <v>334</v>
      </c>
      <c r="AB1773" s="12" t="s">
        <v>334</v>
      </c>
      <c r="AC1773" s="12" t="s">
        <v>334</v>
      </c>
      <c r="AD1773" s="12" t="s">
        <v>334</v>
      </c>
      <c r="AE1773" s="12" t="s">
        <v>334</v>
      </c>
      <c r="AF1773" s="12" t="s">
        <v>334</v>
      </c>
      <c r="AG1773" s="12" t="s">
        <v>334</v>
      </c>
      <c r="AH1773" s="12" t="s">
        <v>334</v>
      </c>
      <c r="AI1773" s="12" t="s">
        <v>334</v>
      </c>
      <c r="AJ1773" s="12" t="s">
        <v>334</v>
      </c>
      <c r="AK1773" s="12" t="s">
        <v>334</v>
      </c>
      <c r="AL1773" s="12" t="s">
        <v>334</v>
      </c>
    </row>
    <row r="1774" spans="1:38" x14ac:dyDescent="0.2">
      <c r="A1774" s="11" t="s">
        <v>305</v>
      </c>
      <c r="B1774" s="12" t="s">
        <v>334</v>
      </c>
      <c r="C1774" s="12" t="s">
        <v>334</v>
      </c>
      <c r="D1774" s="12" t="s">
        <v>334</v>
      </c>
      <c r="E1774" s="12" t="s">
        <v>334</v>
      </c>
      <c r="F1774" s="12" t="s">
        <v>334</v>
      </c>
      <c r="G1774" s="12" t="s">
        <v>334</v>
      </c>
      <c r="H1774" s="12" t="s">
        <v>334</v>
      </c>
      <c r="I1774" s="12" t="s">
        <v>334</v>
      </c>
      <c r="J1774" s="12" t="s">
        <v>334</v>
      </c>
      <c r="K1774" s="12" t="s">
        <v>334</v>
      </c>
      <c r="L1774" s="12" t="s">
        <v>334</v>
      </c>
      <c r="M1774" s="12" t="s">
        <v>334</v>
      </c>
      <c r="N1774" s="12" t="s">
        <v>334</v>
      </c>
      <c r="O1774" s="12" t="s">
        <v>334</v>
      </c>
      <c r="P1774" s="12" t="s">
        <v>334</v>
      </c>
      <c r="Q1774" s="12" t="s">
        <v>334</v>
      </c>
      <c r="R1774" s="12" t="s">
        <v>334</v>
      </c>
      <c r="S1774" s="12" t="s">
        <v>334</v>
      </c>
      <c r="T1774" s="12" t="s">
        <v>334</v>
      </c>
      <c r="U1774" s="12" t="s">
        <v>334</v>
      </c>
      <c r="V1774" s="12" t="s">
        <v>334</v>
      </c>
      <c r="W1774" s="12" t="s">
        <v>334</v>
      </c>
      <c r="X1774" s="13">
        <v>41</v>
      </c>
      <c r="Y1774" s="12" t="s">
        <v>334</v>
      </c>
      <c r="Z1774" s="12" t="s">
        <v>334</v>
      </c>
      <c r="AA1774" s="12" t="s">
        <v>334</v>
      </c>
      <c r="AB1774" s="12" t="s">
        <v>334</v>
      </c>
      <c r="AC1774" s="12" t="s">
        <v>334</v>
      </c>
      <c r="AD1774" s="12" t="s">
        <v>334</v>
      </c>
      <c r="AE1774" s="12" t="s">
        <v>334</v>
      </c>
      <c r="AF1774" s="12" t="s">
        <v>334</v>
      </c>
      <c r="AG1774" s="12" t="s">
        <v>334</v>
      </c>
      <c r="AH1774" s="12" t="s">
        <v>334</v>
      </c>
      <c r="AI1774" s="12" t="s">
        <v>334</v>
      </c>
      <c r="AJ1774" s="12" t="s">
        <v>334</v>
      </c>
      <c r="AK1774" s="12" t="s">
        <v>334</v>
      </c>
      <c r="AL1774" s="12" t="s">
        <v>334</v>
      </c>
    </row>
    <row r="1775" spans="1:38" x14ac:dyDescent="0.2">
      <c r="A1775" s="11" t="s">
        <v>306</v>
      </c>
      <c r="B1775" s="12" t="s">
        <v>334</v>
      </c>
      <c r="C1775" s="12" t="s">
        <v>334</v>
      </c>
      <c r="D1775" s="12" t="s">
        <v>334</v>
      </c>
      <c r="E1775" s="12" t="s">
        <v>334</v>
      </c>
      <c r="F1775" s="12" t="s">
        <v>334</v>
      </c>
      <c r="G1775" s="12" t="s">
        <v>334</v>
      </c>
      <c r="H1775" s="12" t="s">
        <v>334</v>
      </c>
      <c r="I1775" s="12" t="s">
        <v>334</v>
      </c>
      <c r="J1775" s="12" t="s">
        <v>334</v>
      </c>
      <c r="K1775" s="12" t="s">
        <v>334</v>
      </c>
      <c r="L1775" s="12" t="s">
        <v>334</v>
      </c>
      <c r="M1775" s="12" t="s">
        <v>334</v>
      </c>
      <c r="N1775" s="12" t="s">
        <v>334</v>
      </c>
      <c r="O1775" s="12" t="s">
        <v>334</v>
      </c>
      <c r="P1775" s="12" t="s">
        <v>334</v>
      </c>
      <c r="Q1775" s="12" t="s">
        <v>334</v>
      </c>
      <c r="R1775" s="12" t="s">
        <v>334</v>
      </c>
      <c r="S1775" s="12" t="s">
        <v>334</v>
      </c>
      <c r="T1775" s="12" t="s">
        <v>334</v>
      </c>
      <c r="U1775" s="12" t="s">
        <v>334</v>
      </c>
      <c r="V1775" s="12" t="s">
        <v>334</v>
      </c>
      <c r="W1775" s="12" t="s">
        <v>334</v>
      </c>
      <c r="X1775" s="12" t="s">
        <v>334</v>
      </c>
      <c r="Y1775" s="12" t="s">
        <v>334</v>
      </c>
      <c r="Z1775" s="12" t="s">
        <v>334</v>
      </c>
      <c r="AA1775" s="12" t="s">
        <v>334</v>
      </c>
      <c r="AB1775" s="12" t="s">
        <v>334</v>
      </c>
      <c r="AC1775" s="12" t="s">
        <v>334</v>
      </c>
      <c r="AD1775" s="12" t="s">
        <v>334</v>
      </c>
      <c r="AE1775" s="12" t="s">
        <v>334</v>
      </c>
      <c r="AF1775" s="12" t="s">
        <v>334</v>
      </c>
      <c r="AG1775" s="12" t="s">
        <v>334</v>
      </c>
      <c r="AH1775" s="12" t="s">
        <v>334</v>
      </c>
      <c r="AI1775" s="12" t="s">
        <v>334</v>
      </c>
      <c r="AJ1775" s="12" t="s">
        <v>334</v>
      </c>
      <c r="AK1775" s="12" t="s">
        <v>334</v>
      </c>
      <c r="AL1775" s="12" t="s">
        <v>334</v>
      </c>
    </row>
    <row r="1776" spans="1:38" x14ac:dyDescent="0.2">
      <c r="A1776" s="11" t="s">
        <v>307</v>
      </c>
      <c r="B1776" s="12" t="s">
        <v>334</v>
      </c>
      <c r="C1776" s="12" t="s">
        <v>334</v>
      </c>
      <c r="D1776" s="12" t="s">
        <v>334</v>
      </c>
      <c r="E1776" s="12" t="s">
        <v>334</v>
      </c>
      <c r="F1776" s="12" t="s">
        <v>334</v>
      </c>
      <c r="G1776" s="12" t="s">
        <v>334</v>
      </c>
      <c r="H1776" s="12" t="s">
        <v>334</v>
      </c>
      <c r="I1776" s="12" t="s">
        <v>334</v>
      </c>
      <c r="J1776" s="12" t="s">
        <v>334</v>
      </c>
      <c r="K1776" s="12" t="s">
        <v>334</v>
      </c>
      <c r="L1776" s="12" t="s">
        <v>334</v>
      </c>
      <c r="M1776" s="12" t="s">
        <v>334</v>
      </c>
      <c r="N1776" s="12" t="s">
        <v>334</v>
      </c>
      <c r="O1776" s="12" t="s">
        <v>334</v>
      </c>
      <c r="P1776" s="12" t="s">
        <v>334</v>
      </c>
      <c r="Q1776" s="12" t="s">
        <v>334</v>
      </c>
      <c r="R1776" s="12" t="s">
        <v>334</v>
      </c>
      <c r="S1776" s="12" t="s">
        <v>334</v>
      </c>
      <c r="T1776" s="12" t="s">
        <v>334</v>
      </c>
      <c r="U1776" s="12" t="s">
        <v>334</v>
      </c>
      <c r="V1776" s="12" t="s">
        <v>334</v>
      </c>
      <c r="W1776" s="12" t="s">
        <v>334</v>
      </c>
      <c r="X1776" s="12" t="s">
        <v>334</v>
      </c>
      <c r="Y1776" s="12" t="s">
        <v>334</v>
      </c>
      <c r="Z1776" s="12" t="s">
        <v>334</v>
      </c>
      <c r="AA1776" s="12" t="s">
        <v>334</v>
      </c>
      <c r="AB1776" s="12" t="s">
        <v>334</v>
      </c>
      <c r="AC1776" s="12" t="s">
        <v>334</v>
      </c>
      <c r="AD1776" s="12" t="s">
        <v>334</v>
      </c>
      <c r="AE1776" s="12" t="s">
        <v>334</v>
      </c>
      <c r="AF1776" s="12" t="s">
        <v>334</v>
      </c>
      <c r="AG1776" s="12" t="s">
        <v>334</v>
      </c>
      <c r="AH1776" s="12" t="s">
        <v>334</v>
      </c>
      <c r="AI1776" s="12" t="s">
        <v>334</v>
      </c>
      <c r="AJ1776" s="12" t="s">
        <v>334</v>
      </c>
      <c r="AK1776" s="12" t="s">
        <v>334</v>
      </c>
      <c r="AL1776" s="12" t="s">
        <v>334</v>
      </c>
    </row>
    <row r="1777" spans="1:38" x14ac:dyDescent="0.2">
      <c r="A1777" s="11" t="s">
        <v>308</v>
      </c>
      <c r="B1777" s="13">
        <v>41.3</v>
      </c>
      <c r="C1777" s="13">
        <v>43.1</v>
      </c>
      <c r="D1777" s="13">
        <v>43.9</v>
      </c>
      <c r="E1777" s="13">
        <v>41.8</v>
      </c>
      <c r="F1777" s="13">
        <v>43.2</v>
      </c>
      <c r="G1777" s="13">
        <v>42.1</v>
      </c>
      <c r="H1777" s="13">
        <v>40.299999999999997</v>
      </c>
      <c r="I1777" s="12" t="s">
        <v>334</v>
      </c>
      <c r="J1777" s="12" t="s">
        <v>334</v>
      </c>
      <c r="K1777" s="12" t="s">
        <v>334</v>
      </c>
      <c r="L1777" s="12" t="s">
        <v>334</v>
      </c>
      <c r="M1777" s="12" t="s">
        <v>334</v>
      </c>
      <c r="N1777" s="12" t="s">
        <v>334</v>
      </c>
      <c r="O1777" s="12" t="s">
        <v>334</v>
      </c>
      <c r="P1777" s="12" t="s">
        <v>334</v>
      </c>
      <c r="Q1777" s="12" t="s">
        <v>334</v>
      </c>
      <c r="R1777" s="12" t="s">
        <v>334</v>
      </c>
      <c r="S1777" s="12" t="s">
        <v>334</v>
      </c>
      <c r="T1777" s="12" t="s">
        <v>334</v>
      </c>
      <c r="U1777" s="12" t="s">
        <v>334</v>
      </c>
      <c r="V1777" s="12" t="s">
        <v>334</v>
      </c>
      <c r="W1777" s="12" t="s">
        <v>334</v>
      </c>
      <c r="X1777" s="12" t="s">
        <v>334</v>
      </c>
      <c r="Y1777" s="12" t="s">
        <v>334</v>
      </c>
      <c r="Z1777" s="12" t="s">
        <v>334</v>
      </c>
      <c r="AA1777" s="12" t="s">
        <v>334</v>
      </c>
      <c r="AB1777" s="12" t="s">
        <v>334</v>
      </c>
      <c r="AC1777" s="12" t="s">
        <v>334</v>
      </c>
      <c r="AD1777" s="12" t="s">
        <v>334</v>
      </c>
      <c r="AE1777" s="12" t="s">
        <v>334</v>
      </c>
      <c r="AF1777" s="12" t="s">
        <v>334</v>
      </c>
      <c r="AG1777" s="12" t="s">
        <v>334</v>
      </c>
      <c r="AH1777" s="12" t="s">
        <v>334</v>
      </c>
      <c r="AI1777" s="12" t="s">
        <v>334</v>
      </c>
      <c r="AJ1777" s="12" t="s">
        <v>334</v>
      </c>
      <c r="AK1777" s="12" t="s">
        <v>334</v>
      </c>
      <c r="AL1777" s="12" t="s">
        <v>334</v>
      </c>
    </row>
    <row r="1778" spans="1:38" x14ac:dyDescent="0.2">
      <c r="A1778" s="11" t="s">
        <v>309</v>
      </c>
      <c r="B1778" s="12" t="s">
        <v>334</v>
      </c>
      <c r="C1778" s="12" t="s">
        <v>334</v>
      </c>
      <c r="D1778" s="12" t="s">
        <v>334</v>
      </c>
      <c r="E1778" s="12" t="s">
        <v>334</v>
      </c>
      <c r="F1778" s="12" t="s">
        <v>334</v>
      </c>
      <c r="G1778" s="12" t="s">
        <v>334</v>
      </c>
      <c r="H1778" s="12" t="s">
        <v>334</v>
      </c>
      <c r="I1778" s="12" t="s">
        <v>334</v>
      </c>
      <c r="J1778" s="12" t="s">
        <v>334</v>
      </c>
      <c r="K1778" s="12" t="s">
        <v>334</v>
      </c>
      <c r="L1778" s="12" t="s">
        <v>334</v>
      </c>
      <c r="M1778" s="12" t="s">
        <v>334</v>
      </c>
      <c r="N1778" s="12" t="s">
        <v>334</v>
      </c>
      <c r="O1778" s="12" t="s">
        <v>334</v>
      </c>
      <c r="P1778" s="12" t="s">
        <v>334</v>
      </c>
      <c r="Q1778" s="12" t="s">
        <v>334</v>
      </c>
      <c r="R1778" s="12" t="s">
        <v>334</v>
      </c>
      <c r="S1778" s="12" t="s">
        <v>334</v>
      </c>
      <c r="T1778" s="12" t="s">
        <v>334</v>
      </c>
      <c r="U1778" s="12" t="s">
        <v>334</v>
      </c>
      <c r="V1778" s="12" t="s">
        <v>334</v>
      </c>
      <c r="W1778" s="12" t="s">
        <v>334</v>
      </c>
      <c r="X1778" s="12" t="s">
        <v>334</v>
      </c>
      <c r="Y1778" s="12" t="s">
        <v>334</v>
      </c>
      <c r="Z1778" s="12" t="s">
        <v>334</v>
      </c>
      <c r="AA1778" s="12" t="s">
        <v>334</v>
      </c>
      <c r="AB1778" s="12" t="s">
        <v>334</v>
      </c>
      <c r="AC1778" s="12" t="s">
        <v>334</v>
      </c>
      <c r="AD1778" s="12" t="s">
        <v>334</v>
      </c>
      <c r="AE1778" s="12" t="s">
        <v>334</v>
      </c>
      <c r="AF1778" s="12" t="s">
        <v>334</v>
      </c>
      <c r="AG1778" s="12" t="s">
        <v>334</v>
      </c>
      <c r="AH1778" s="12" t="s">
        <v>334</v>
      </c>
      <c r="AI1778" s="12" t="s">
        <v>334</v>
      </c>
      <c r="AJ1778" s="12" t="s">
        <v>334</v>
      </c>
      <c r="AK1778" s="12" t="s">
        <v>334</v>
      </c>
      <c r="AL1778" s="12" t="s">
        <v>334</v>
      </c>
    </row>
    <row r="1779" spans="1:38" x14ac:dyDescent="0.2">
      <c r="A1779" s="11" t="s">
        <v>310</v>
      </c>
      <c r="B1779" s="12" t="s">
        <v>334</v>
      </c>
      <c r="C1779" s="12" t="s">
        <v>334</v>
      </c>
      <c r="D1779" s="12" t="s">
        <v>334</v>
      </c>
      <c r="E1779" s="12" t="s">
        <v>334</v>
      </c>
      <c r="F1779" s="12" t="s">
        <v>334</v>
      </c>
      <c r="G1779" s="12" t="s">
        <v>334</v>
      </c>
      <c r="H1779" s="12" t="s">
        <v>334</v>
      </c>
      <c r="I1779" s="12" t="s">
        <v>334</v>
      </c>
      <c r="J1779" s="12" t="s">
        <v>334</v>
      </c>
      <c r="K1779" s="12" t="s">
        <v>334</v>
      </c>
      <c r="L1779" s="12" t="s">
        <v>334</v>
      </c>
      <c r="M1779" s="12" t="s">
        <v>334</v>
      </c>
      <c r="N1779" s="12" t="s">
        <v>334</v>
      </c>
      <c r="O1779" s="12" t="s">
        <v>334</v>
      </c>
      <c r="P1779" s="12" t="s">
        <v>334</v>
      </c>
      <c r="Q1779" s="12" t="s">
        <v>334</v>
      </c>
      <c r="R1779" s="12" t="s">
        <v>334</v>
      </c>
      <c r="S1779" s="12" t="s">
        <v>334</v>
      </c>
      <c r="T1779" s="12" t="s">
        <v>334</v>
      </c>
      <c r="U1779" s="12" t="s">
        <v>334</v>
      </c>
      <c r="V1779" s="12" t="s">
        <v>334</v>
      </c>
      <c r="W1779" s="12" t="s">
        <v>334</v>
      </c>
      <c r="X1779" s="12" t="s">
        <v>334</v>
      </c>
      <c r="Y1779" s="12" t="s">
        <v>334</v>
      </c>
      <c r="Z1779" s="12" t="s">
        <v>334</v>
      </c>
      <c r="AA1779" s="12" t="s">
        <v>334</v>
      </c>
      <c r="AB1779" s="12" t="s">
        <v>334</v>
      </c>
      <c r="AC1779" s="12" t="s">
        <v>334</v>
      </c>
      <c r="AD1779" s="12" t="s">
        <v>334</v>
      </c>
      <c r="AE1779" s="12" t="s">
        <v>334</v>
      </c>
      <c r="AF1779" s="12" t="s">
        <v>334</v>
      </c>
      <c r="AG1779" s="12" t="s">
        <v>334</v>
      </c>
      <c r="AH1779" s="12" t="s">
        <v>334</v>
      </c>
      <c r="AI1779" s="12" t="s">
        <v>334</v>
      </c>
      <c r="AJ1779" s="12" t="s">
        <v>334</v>
      </c>
      <c r="AK1779" s="12" t="s">
        <v>334</v>
      </c>
      <c r="AL1779" s="12" t="s">
        <v>334</v>
      </c>
    </row>
    <row r="1780" spans="1:38" x14ac:dyDescent="0.2">
      <c r="A1780" s="11" t="s">
        <v>311</v>
      </c>
      <c r="B1780" s="12" t="s">
        <v>334</v>
      </c>
      <c r="C1780" s="12" t="s">
        <v>334</v>
      </c>
      <c r="D1780" s="12" t="s">
        <v>334</v>
      </c>
      <c r="E1780" s="12" t="s">
        <v>334</v>
      </c>
      <c r="F1780" s="12" t="s">
        <v>334</v>
      </c>
      <c r="G1780" s="12" t="s">
        <v>334</v>
      </c>
      <c r="H1780" s="12" t="s">
        <v>334</v>
      </c>
      <c r="I1780" s="12" t="s">
        <v>334</v>
      </c>
      <c r="J1780" s="12" t="s">
        <v>334</v>
      </c>
      <c r="K1780" s="12" t="s">
        <v>334</v>
      </c>
      <c r="L1780" s="12" t="s">
        <v>334</v>
      </c>
      <c r="M1780" s="12" t="s">
        <v>334</v>
      </c>
      <c r="N1780" s="12" t="s">
        <v>334</v>
      </c>
      <c r="O1780" s="12" t="s">
        <v>334</v>
      </c>
      <c r="P1780" s="12" t="s">
        <v>334</v>
      </c>
      <c r="Q1780" s="12" t="s">
        <v>334</v>
      </c>
      <c r="R1780" s="12" t="s">
        <v>334</v>
      </c>
      <c r="S1780" s="12" t="s">
        <v>334</v>
      </c>
      <c r="T1780" s="12" t="s">
        <v>334</v>
      </c>
      <c r="U1780" s="12" t="s">
        <v>334</v>
      </c>
      <c r="V1780" s="12" t="s">
        <v>334</v>
      </c>
      <c r="W1780" s="12" t="s">
        <v>334</v>
      </c>
      <c r="X1780" s="12" t="s">
        <v>334</v>
      </c>
      <c r="Y1780" s="12" t="s">
        <v>334</v>
      </c>
      <c r="Z1780" s="12" t="s">
        <v>334</v>
      </c>
      <c r="AA1780" s="12" t="s">
        <v>334</v>
      </c>
      <c r="AB1780" s="12" t="s">
        <v>334</v>
      </c>
      <c r="AC1780" s="12" t="s">
        <v>334</v>
      </c>
      <c r="AD1780" s="12" t="s">
        <v>334</v>
      </c>
      <c r="AE1780" s="12" t="s">
        <v>334</v>
      </c>
      <c r="AF1780" s="12" t="s">
        <v>334</v>
      </c>
      <c r="AG1780" s="12" t="s">
        <v>334</v>
      </c>
      <c r="AH1780" s="12" t="s">
        <v>334</v>
      </c>
      <c r="AI1780" s="12" t="s">
        <v>334</v>
      </c>
      <c r="AJ1780" s="12" t="s">
        <v>334</v>
      </c>
      <c r="AK1780" s="12" t="s">
        <v>334</v>
      </c>
      <c r="AL1780" s="12" t="s">
        <v>334</v>
      </c>
    </row>
    <row r="1781" spans="1:38" x14ac:dyDescent="0.2">
      <c r="A1781" s="11" t="s">
        <v>312</v>
      </c>
      <c r="B1781" s="12" t="s">
        <v>334</v>
      </c>
      <c r="C1781" s="12" t="s">
        <v>334</v>
      </c>
      <c r="D1781" s="12" t="s">
        <v>334</v>
      </c>
      <c r="E1781" s="12" t="s">
        <v>334</v>
      </c>
      <c r="F1781" s="12" t="s">
        <v>334</v>
      </c>
      <c r="G1781" s="12" t="s">
        <v>334</v>
      </c>
      <c r="H1781" s="12" t="s">
        <v>334</v>
      </c>
      <c r="I1781" s="12" t="s">
        <v>334</v>
      </c>
      <c r="J1781" s="12" t="s">
        <v>334</v>
      </c>
      <c r="K1781" s="12" t="s">
        <v>334</v>
      </c>
      <c r="L1781" s="12" t="s">
        <v>334</v>
      </c>
      <c r="M1781" s="12" t="s">
        <v>334</v>
      </c>
      <c r="N1781" s="12" t="s">
        <v>334</v>
      </c>
      <c r="O1781" s="12" t="s">
        <v>334</v>
      </c>
      <c r="P1781" s="12" t="s">
        <v>334</v>
      </c>
      <c r="Q1781" s="12" t="s">
        <v>334</v>
      </c>
      <c r="R1781" s="12" t="s">
        <v>334</v>
      </c>
      <c r="S1781" s="12" t="s">
        <v>334</v>
      </c>
      <c r="T1781" s="12" t="s">
        <v>334</v>
      </c>
      <c r="U1781" s="12" t="s">
        <v>334</v>
      </c>
      <c r="V1781" s="12" t="s">
        <v>334</v>
      </c>
      <c r="W1781" s="12" t="s">
        <v>334</v>
      </c>
      <c r="X1781" s="12" t="s">
        <v>334</v>
      </c>
      <c r="Y1781" s="12" t="s">
        <v>334</v>
      </c>
      <c r="Z1781" s="12" t="s">
        <v>334</v>
      </c>
      <c r="AA1781" s="12" t="s">
        <v>334</v>
      </c>
      <c r="AB1781" s="12" t="s">
        <v>334</v>
      </c>
      <c r="AC1781" s="12" t="s">
        <v>334</v>
      </c>
      <c r="AD1781" s="12" t="s">
        <v>334</v>
      </c>
      <c r="AE1781" s="12" t="s">
        <v>334</v>
      </c>
      <c r="AF1781" s="12" t="s">
        <v>334</v>
      </c>
      <c r="AG1781" s="12" t="s">
        <v>334</v>
      </c>
      <c r="AH1781" s="12" t="s">
        <v>334</v>
      </c>
      <c r="AI1781" s="12" t="s">
        <v>334</v>
      </c>
      <c r="AJ1781" s="12" t="s">
        <v>334</v>
      </c>
      <c r="AK1781" s="12" t="s">
        <v>334</v>
      </c>
      <c r="AL1781" s="12" t="s">
        <v>334</v>
      </c>
    </row>
    <row r="1782" spans="1:38" x14ac:dyDescent="0.2">
      <c r="A1782" s="11" t="s">
        <v>313</v>
      </c>
      <c r="B1782" s="12" t="s">
        <v>334</v>
      </c>
      <c r="C1782" s="12" t="s">
        <v>334</v>
      </c>
      <c r="D1782" s="12" t="s">
        <v>334</v>
      </c>
      <c r="E1782" s="12" t="s">
        <v>334</v>
      </c>
      <c r="F1782" s="12" t="s">
        <v>334</v>
      </c>
      <c r="G1782" s="12" t="s">
        <v>334</v>
      </c>
      <c r="H1782" s="12" t="s">
        <v>334</v>
      </c>
      <c r="I1782" s="12" t="s">
        <v>334</v>
      </c>
      <c r="J1782" s="12" t="s">
        <v>334</v>
      </c>
      <c r="K1782" s="12" t="s">
        <v>334</v>
      </c>
      <c r="L1782" s="12" t="s">
        <v>334</v>
      </c>
      <c r="M1782" s="12" t="s">
        <v>334</v>
      </c>
      <c r="N1782" s="12" t="s">
        <v>334</v>
      </c>
      <c r="O1782" s="12" t="s">
        <v>334</v>
      </c>
      <c r="P1782" s="12" t="s">
        <v>334</v>
      </c>
      <c r="Q1782" s="12" t="s">
        <v>334</v>
      </c>
      <c r="R1782" s="13">
        <v>40.200000000000003</v>
      </c>
      <c r="S1782" s="12" t="s">
        <v>334</v>
      </c>
      <c r="T1782" s="12" t="s">
        <v>334</v>
      </c>
      <c r="U1782" s="12" t="s">
        <v>334</v>
      </c>
      <c r="V1782" s="12" t="s">
        <v>334</v>
      </c>
      <c r="W1782" s="12" t="s">
        <v>334</v>
      </c>
      <c r="X1782" s="12" t="s">
        <v>334</v>
      </c>
      <c r="Y1782" s="12" t="s">
        <v>334</v>
      </c>
      <c r="Z1782" s="12" t="s">
        <v>334</v>
      </c>
      <c r="AA1782" s="12" t="s">
        <v>334</v>
      </c>
      <c r="AB1782" s="12" t="s">
        <v>334</v>
      </c>
      <c r="AC1782" s="12" t="s">
        <v>334</v>
      </c>
      <c r="AD1782" s="12" t="s">
        <v>334</v>
      </c>
      <c r="AE1782" s="12" t="s">
        <v>334</v>
      </c>
      <c r="AF1782" s="12" t="s">
        <v>334</v>
      </c>
      <c r="AG1782" s="12" t="s">
        <v>334</v>
      </c>
      <c r="AH1782" s="12" t="s">
        <v>334</v>
      </c>
      <c r="AI1782" s="12" t="s">
        <v>334</v>
      </c>
      <c r="AJ1782" s="12" t="s">
        <v>334</v>
      </c>
      <c r="AK1782" s="12" t="s">
        <v>334</v>
      </c>
      <c r="AL1782" s="12" t="s">
        <v>334</v>
      </c>
    </row>
    <row r="1783" spans="1:38" x14ac:dyDescent="0.2">
      <c r="A1783" s="11" t="s">
        <v>314</v>
      </c>
      <c r="B1783" s="12" t="s">
        <v>334</v>
      </c>
      <c r="C1783" s="12" t="s">
        <v>334</v>
      </c>
      <c r="D1783" s="12" t="s">
        <v>334</v>
      </c>
      <c r="E1783" s="12" t="s">
        <v>334</v>
      </c>
      <c r="F1783" s="12" t="s">
        <v>334</v>
      </c>
      <c r="G1783" s="12" t="s">
        <v>334</v>
      </c>
      <c r="H1783" s="12" t="s">
        <v>334</v>
      </c>
      <c r="I1783" s="12" t="s">
        <v>334</v>
      </c>
      <c r="J1783" s="13">
        <v>41.5</v>
      </c>
      <c r="K1783" s="12" t="s">
        <v>334</v>
      </c>
      <c r="L1783" s="12" t="s">
        <v>334</v>
      </c>
      <c r="M1783" s="12" t="s">
        <v>334</v>
      </c>
      <c r="N1783" s="12" t="s">
        <v>334</v>
      </c>
      <c r="O1783" s="12" t="s">
        <v>334</v>
      </c>
      <c r="P1783" s="12" t="s">
        <v>334</v>
      </c>
      <c r="Q1783" s="12" t="s">
        <v>334</v>
      </c>
      <c r="R1783" s="12" t="s">
        <v>334</v>
      </c>
      <c r="S1783" s="12" t="s">
        <v>334</v>
      </c>
      <c r="T1783" s="12" t="s">
        <v>334</v>
      </c>
      <c r="U1783" s="12" t="s">
        <v>334</v>
      </c>
      <c r="V1783" s="12" t="s">
        <v>334</v>
      </c>
      <c r="W1783" s="12" t="s">
        <v>334</v>
      </c>
      <c r="X1783" s="12" t="s">
        <v>334</v>
      </c>
      <c r="Y1783" s="12" t="s">
        <v>334</v>
      </c>
      <c r="Z1783" s="12" t="s">
        <v>334</v>
      </c>
      <c r="AA1783" s="12" t="s">
        <v>334</v>
      </c>
      <c r="AB1783" s="12" t="s">
        <v>334</v>
      </c>
      <c r="AC1783" s="12" t="s">
        <v>334</v>
      </c>
      <c r="AD1783" s="12" t="s">
        <v>334</v>
      </c>
      <c r="AE1783" s="12" t="s">
        <v>334</v>
      </c>
      <c r="AF1783" s="12" t="s">
        <v>334</v>
      </c>
      <c r="AG1783" s="12" t="s">
        <v>334</v>
      </c>
      <c r="AH1783" s="12" t="s">
        <v>334</v>
      </c>
      <c r="AI1783" s="12" t="s">
        <v>334</v>
      </c>
      <c r="AJ1783" s="12" t="s">
        <v>334</v>
      </c>
      <c r="AK1783" s="12" t="s">
        <v>334</v>
      </c>
      <c r="AL1783" s="12" t="s">
        <v>334</v>
      </c>
    </row>
    <row r="1784" spans="1:38" x14ac:dyDescent="0.2">
      <c r="A1784" s="11" t="s">
        <v>315</v>
      </c>
      <c r="B1784" s="12" t="s">
        <v>334</v>
      </c>
      <c r="C1784" s="12" t="s">
        <v>334</v>
      </c>
      <c r="D1784" s="12" t="s">
        <v>334</v>
      </c>
      <c r="E1784" s="12" t="s">
        <v>334</v>
      </c>
      <c r="F1784" s="12" t="s">
        <v>334</v>
      </c>
      <c r="G1784" s="12" t="s">
        <v>334</v>
      </c>
      <c r="H1784" s="12" t="s">
        <v>334</v>
      </c>
      <c r="I1784" s="12" t="s">
        <v>334</v>
      </c>
      <c r="J1784" s="12" t="s">
        <v>334</v>
      </c>
      <c r="K1784" s="12" t="s">
        <v>334</v>
      </c>
      <c r="L1784" s="12" t="s">
        <v>334</v>
      </c>
      <c r="M1784" s="12" t="s">
        <v>334</v>
      </c>
      <c r="N1784" s="12" t="s">
        <v>334</v>
      </c>
      <c r="O1784" s="12" t="s">
        <v>334</v>
      </c>
      <c r="P1784" s="12" t="s">
        <v>334</v>
      </c>
      <c r="Q1784" s="12" t="s">
        <v>334</v>
      </c>
      <c r="R1784" s="12" t="s">
        <v>334</v>
      </c>
      <c r="S1784" s="12" t="s">
        <v>334</v>
      </c>
      <c r="T1784" s="12" t="s">
        <v>334</v>
      </c>
      <c r="U1784" s="12" t="s">
        <v>334</v>
      </c>
      <c r="V1784" s="12" t="s">
        <v>334</v>
      </c>
      <c r="W1784" s="12" t="s">
        <v>334</v>
      </c>
      <c r="X1784" s="12" t="s">
        <v>334</v>
      </c>
      <c r="Y1784" s="12" t="s">
        <v>334</v>
      </c>
      <c r="Z1784" s="12" t="s">
        <v>334</v>
      </c>
      <c r="AA1784" s="12" t="s">
        <v>334</v>
      </c>
      <c r="AB1784" s="12" t="s">
        <v>334</v>
      </c>
      <c r="AC1784" s="12" t="s">
        <v>334</v>
      </c>
      <c r="AD1784" s="12" t="s">
        <v>334</v>
      </c>
      <c r="AE1784" s="12" t="s">
        <v>334</v>
      </c>
      <c r="AF1784" s="12" t="s">
        <v>334</v>
      </c>
      <c r="AG1784" s="12" t="s">
        <v>334</v>
      </c>
      <c r="AH1784" s="12" t="s">
        <v>334</v>
      </c>
      <c r="AI1784" s="12" t="s">
        <v>334</v>
      </c>
      <c r="AJ1784" s="12" t="s">
        <v>334</v>
      </c>
      <c r="AK1784" s="12" t="s">
        <v>334</v>
      </c>
      <c r="AL1784" s="12" t="s">
        <v>334</v>
      </c>
    </row>
    <row r="1785" spans="1:38" x14ac:dyDescent="0.2">
      <c r="A1785" s="11" t="s">
        <v>316</v>
      </c>
      <c r="B1785" s="12" t="s">
        <v>334</v>
      </c>
      <c r="C1785" s="12" t="s">
        <v>334</v>
      </c>
      <c r="D1785" s="12" t="s">
        <v>334</v>
      </c>
      <c r="E1785" s="12" t="s">
        <v>334</v>
      </c>
      <c r="F1785" s="12" t="s">
        <v>334</v>
      </c>
      <c r="G1785" s="12" t="s">
        <v>334</v>
      </c>
      <c r="H1785" s="12" t="s">
        <v>334</v>
      </c>
      <c r="I1785" s="12" t="s">
        <v>334</v>
      </c>
      <c r="J1785" s="12" t="s">
        <v>334</v>
      </c>
      <c r="K1785" s="12" t="s">
        <v>334</v>
      </c>
      <c r="L1785" s="12" t="s">
        <v>334</v>
      </c>
      <c r="M1785" s="12" t="s">
        <v>334</v>
      </c>
      <c r="N1785" s="12" t="s">
        <v>334</v>
      </c>
      <c r="O1785" s="12" t="s">
        <v>334</v>
      </c>
      <c r="P1785" s="12" t="s">
        <v>334</v>
      </c>
      <c r="Q1785" s="12" t="s">
        <v>334</v>
      </c>
      <c r="R1785" s="12" t="s">
        <v>334</v>
      </c>
      <c r="S1785" s="12" t="s">
        <v>334</v>
      </c>
      <c r="T1785" s="12" t="s">
        <v>334</v>
      </c>
      <c r="U1785" s="12" t="s">
        <v>334</v>
      </c>
      <c r="V1785" s="12" t="s">
        <v>334</v>
      </c>
      <c r="W1785" s="12" t="s">
        <v>334</v>
      </c>
      <c r="X1785" s="12" t="s">
        <v>334</v>
      </c>
      <c r="Y1785" s="12" t="s">
        <v>334</v>
      </c>
      <c r="Z1785" s="12" t="s">
        <v>334</v>
      </c>
      <c r="AA1785" s="12" t="s">
        <v>334</v>
      </c>
      <c r="AB1785" s="12" t="s">
        <v>334</v>
      </c>
      <c r="AC1785" s="12" t="s">
        <v>334</v>
      </c>
      <c r="AD1785" s="12" t="s">
        <v>334</v>
      </c>
      <c r="AE1785" s="12" t="s">
        <v>334</v>
      </c>
      <c r="AF1785" s="12" t="s">
        <v>334</v>
      </c>
      <c r="AG1785" s="12" t="s">
        <v>334</v>
      </c>
      <c r="AH1785" s="12" t="s">
        <v>334</v>
      </c>
      <c r="AI1785" s="12" t="s">
        <v>334</v>
      </c>
      <c r="AJ1785" s="12" t="s">
        <v>334</v>
      </c>
      <c r="AK1785" s="12" t="s">
        <v>334</v>
      </c>
      <c r="AL1785" s="12" t="s">
        <v>334</v>
      </c>
    </row>
    <row r="1786" spans="1:38" x14ac:dyDescent="0.2">
      <c r="A1786" s="11" t="s">
        <v>317</v>
      </c>
      <c r="B1786" s="12" t="s">
        <v>334</v>
      </c>
      <c r="C1786" s="12" t="s">
        <v>334</v>
      </c>
      <c r="D1786" s="12" t="s">
        <v>334</v>
      </c>
      <c r="E1786" s="12" t="s">
        <v>334</v>
      </c>
      <c r="F1786" s="13">
        <v>1</v>
      </c>
      <c r="G1786" s="13">
        <v>2.9</v>
      </c>
      <c r="H1786" s="13">
        <v>4.5</v>
      </c>
      <c r="I1786" s="13">
        <v>3.2</v>
      </c>
      <c r="J1786" s="13">
        <v>4.5</v>
      </c>
      <c r="K1786" s="12" t="s">
        <v>334</v>
      </c>
      <c r="L1786" s="12" t="s">
        <v>334</v>
      </c>
      <c r="M1786" s="12" t="s">
        <v>334</v>
      </c>
      <c r="N1786" s="12" t="s">
        <v>334</v>
      </c>
      <c r="O1786" s="13">
        <v>26.6</v>
      </c>
      <c r="P1786" s="13">
        <v>25.1</v>
      </c>
      <c r="Q1786" s="13">
        <v>30.6</v>
      </c>
      <c r="R1786" s="13">
        <v>30</v>
      </c>
      <c r="S1786" s="12" t="s">
        <v>334</v>
      </c>
      <c r="T1786" s="12" t="s">
        <v>334</v>
      </c>
      <c r="U1786" s="12" t="s">
        <v>334</v>
      </c>
      <c r="V1786" s="12" t="s">
        <v>334</v>
      </c>
      <c r="W1786" s="12" t="s">
        <v>334</v>
      </c>
      <c r="X1786" s="12" t="s">
        <v>334</v>
      </c>
      <c r="Y1786" s="12" t="s">
        <v>334</v>
      </c>
      <c r="Z1786" s="12" t="s">
        <v>334</v>
      </c>
      <c r="AA1786" s="12" t="s">
        <v>334</v>
      </c>
      <c r="AB1786" s="12" t="s">
        <v>334</v>
      </c>
      <c r="AC1786" s="12" t="s">
        <v>334</v>
      </c>
      <c r="AD1786" s="12" t="s">
        <v>334</v>
      </c>
      <c r="AE1786" s="12" t="s">
        <v>334</v>
      </c>
      <c r="AF1786" s="12" t="s">
        <v>334</v>
      </c>
      <c r="AG1786" s="12" t="s">
        <v>334</v>
      </c>
      <c r="AH1786" s="12" t="s">
        <v>334</v>
      </c>
      <c r="AI1786" s="12" t="s">
        <v>334</v>
      </c>
      <c r="AJ1786" s="12" t="s">
        <v>334</v>
      </c>
      <c r="AK1786" s="12" t="s">
        <v>334</v>
      </c>
      <c r="AL1786" s="12" t="s">
        <v>334</v>
      </c>
    </row>
    <row r="1787" spans="1:38" x14ac:dyDescent="0.2">
      <c r="A1787" s="11" t="s">
        <v>318</v>
      </c>
      <c r="B1787" s="12" t="s">
        <v>334</v>
      </c>
      <c r="C1787" s="12" t="s">
        <v>334</v>
      </c>
      <c r="D1787" s="12" t="s">
        <v>334</v>
      </c>
      <c r="E1787" s="12" t="s">
        <v>334</v>
      </c>
      <c r="F1787" s="12" t="s">
        <v>334</v>
      </c>
      <c r="G1787" s="12" t="s">
        <v>334</v>
      </c>
      <c r="H1787" s="12" t="s">
        <v>334</v>
      </c>
      <c r="I1787" s="12" t="s">
        <v>334</v>
      </c>
      <c r="J1787" s="12" t="s">
        <v>334</v>
      </c>
      <c r="K1787" s="12" t="s">
        <v>334</v>
      </c>
      <c r="L1787" s="12" t="s">
        <v>334</v>
      </c>
      <c r="M1787" s="12" t="s">
        <v>334</v>
      </c>
      <c r="N1787" s="12" t="s">
        <v>334</v>
      </c>
      <c r="O1787" s="12" t="s">
        <v>334</v>
      </c>
      <c r="P1787" s="12" t="s">
        <v>334</v>
      </c>
      <c r="Q1787" s="12" t="s">
        <v>334</v>
      </c>
      <c r="R1787" s="12" t="s">
        <v>334</v>
      </c>
      <c r="S1787" s="12" t="s">
        <v>334</v>
      </c>
      <c r="T1787" s="12" t="s">
        <v>334</v>
      </c>
      <c r="U1787" s="12" t="s">
        <v>334</v>
      </c>
      <c r="V1787" s="12" t="s">
        <v>334</v>
      </c>
      <c r="W1787" s="12" t="s">
        <v>334</v>
      </c>
      <c r="X1787" s="12" t="s">
        <v>334</v>
      </c>
      <c r="Y1787" s="12" t="s">
        <v>334</v>
      </c>
      <c r="Z1787" s="12" t="s">
        <v>334</v>
      </c>
      <c r="AA1787" s="12" t="s">
        <v>334</v>
      </c>
      <c r="AB1787" s="12" t="s">
        <v>334</v>
      </c>
      <c r="AC1787" s="12" t="s">
        <v>334</v>
      </c>
      <c r="AD1787" s="12" t="s">
        <v>334</v>
      </c>
      <c r="AE1787" s="12" t="s">
        <v>334</v>
      </c>
      <c r="AF1787" s="12" t="s">
        <v>334</v>
      </c>
      <c r="AG1787" s="12" t="s">
        <v>334</v>
      </c>
      <c r="AH1787" s="12" t="s">
        <v>334</v>
      </c>
      <c r="AI1787" s="12" t="s">
        <v>334</v>
      </c>
      <c r="AJ1787" s="12" t="s">
        <v>334</v>
      </c>
      <c r="AK1787" s="12" t="s">
        <v>334</v>
      </c>
      <c r="AL1787" s="12" t="s">
        <v>334</v>
      </c>
    </row>
    <row r="1788" spans="1:38" x14ac:dyDescent="0.2">
      <c r="A1788" s="11" t="s">
        <v>319</v>
      </c>
      <c r="B1788" s="12" t="s">
        <v>334</v>
      </c>
      <c r="C1788" s="12" t="s">
        <v>334</v>
      </c>
      <c r="D1788" s="12" t="s">
        <v>334</v>
      </c>
      <c r="E1788" s="12" t="s">
        <v>334</v>
      </c>
      <c r="F1788" s="12" t="s">
        <v>334</v>
      </c>
      <c r="G1788" s="12" t="s">
        <v>334</v>
      </c>
      <c r="H1788" s="12" t="s">
        <v>334</v>
      </c>
      <c r="I1788" s="12" t="s">
        <v>334</v>
      </c>
      <c r="J1788" s="12" t="s">
        <v>334</v>
      </c>
      <c r="K1788" s="12" t="s">
        <v>334</v>
      </c>
      <c r="L1788" s="12" t="s">
        <v>334</v>
      </c>
      <c r="M1788" s="12" t="s">
        <v>334</v>
      </c>
      <c r="N1788" s="12" t="s">
        <v>334</v>
      </c>
      <c r="O1788" s="12" t="s">
        <v>334</v>
      </c>
      <c r="P1788" s="12" t="s">
        <v>334</v>
      </c>
      <c r="Q1788" s="12" t="s">
        <v>334</v>
      </c>
      <c r="R1788" s="12" t="s">
        <v>334</v>
      </c>
      <c r="S1788" s="12" t="s">
        <v>334</v>
      </c>
      <c r="T1788" s="12" t="s">
        <v>334</v>
      </c>
      <c r="U1788" s="12" t="s">
        <v>334</v>
      </c>
      <c r="V1788" s="12" t="s">
        <v>334</v>
      </c>
      <c r="W1788" s="12" t="s">
        <v>334</v>
      </c>
      <c r="X1788" s="12" t="s">
        <v>334</v>
      </c>
      <c r="Y1788" s="12" t="s">
        <v>334</v>
      </c>
      <c r="Z1788" s="12" t="s">
        <v>334</v>
      </c>
      <c r="AA1788" s="12" t="s">
        <v>334</v>
      </c>
      <c r="AB1788" s="12" t="s">
        <v>334</v>
      </c>
      <c r="AC1788" s="12" t="s">
        <v>334</v>
      </c>
      <c r="AD1788" s="12" t="s">
        <v>334</v>
      </c>
      <c r="AE1788" s="12" t="s">
        <v>334</v>
      </c>
      <c r="AF1788" s="12" t="s">
        <v>334</v>
      </c>
      <c r="AG1788" s="12" t="s">
        <v>334</v>
      </c>
      <c r="AH1788" s="12" t="s">
        <v>334</v>
      </c>
      <c r="AI1788" s="12" t="s">
        <v>334</v>
      </c>
      <c r="AJ1788" s="12" t="s">
        <v>334</v>
      </c>
      <c r="AK1788" s="12" t="s">
        <v>334</v>
      </c>
      <c r="AL1788" s="12" t="s">
        <v>334</v>
      </c>
    </row>
    <row r="1789" spans="1:38" x14ac:dyDescent="0.2">
      <c r="A1789" s="11" t="s">
        <v>320</v>
      </c>
      <c r="B1789" s="12" t="s">
        <v>334</v>
      </c>
      <c r="C1789" s="12" t="s">
        <v>334</v>
      </c>
      <c r="D1789" s="12" t="s">
        <v>334</v>
      </c>
      <c r="E1789" s="12" t="s">
        <v>334</v>
      </c>
      <c r="F1789" s="12" t="s">
        <v>334</v>
      </c>
      <c r="G1789" s="12" t="s">
        <v>334</v>
      </c>
      <c r="H1789" s="12" t="s">
        <v>334</v>
      </c>
      <c r="I1789" s="12" t="s">
        <v>334</v>
      </c>
      <c r="J1789" s="12" t="s">
        <v>334</v>
      </c>
      <c r="K1789" s="12" t="s">
        <v>334</v>
      </c>
      <c r="L1789" s="12" t="s">
        <v>334</v>
      </c>
      <c r="M1789" s="12" t="s">
        <v>334</v>
      </c>
      <c r="N1789" s="12" t="s">
        <v>334</v>
      </c>
      <c r="O1789" s="12" t="s">
        <v>334</v>
      </c>
      <c r="P1789" s="12" t="s">
        <v>334</v>
      </c>
      <c r="Q1789" s="12" t="s">
        <v>334</v>
      </c>
      <c r="R1789" s="12" t="s">
        <v>334</v>
      </c>
      <c r="S1789" s="12" t="s">
        <v>334</v>
      </c>
      <c r="T1789" s="12" t="s">
        <v>334</v>
      </c>
      <c r="U1789" s="12" t="s">
        <v>334</v>
      </c>
      <c r="V1789" s="12" t="s">
        <v>334</v>
      </c>
      <c r="W1789" s="12" t="s">
        <v>334</v>
      </c>
      <c r="X1789" s="12" t="s">
        <v>334</v>
      </c>
      <c r="Y1789" s="12" t="s">
        <v>334</v>
      </c>
      <c r="Z1789" s="12" t="s">
        <v>334</v>
      </c>
      <c r="AA1789" s="12" t="s">
        <v>334</v>
      </c>
      <c r="AB1789" s="12" t="s">
        <v>334</v>
      </c>
      <c r="AC1789" s="12" t="s">
        <v>334</v>
      </c>
      <c r="AD1789" s="12" t="s">
        <v>334</v>
      </c>
      <c r="AE1789" s="12" t="s">
        <v>334</v>
      </c>
      <c r="AF1789" s="12" t="s">
        <v>334</v>
      </c>
      <c r="AG1789" s="12" t="s">
        <v>334</v>
      </c>
      <c r="AH1789" s="12" t="s">
        <v>334</v>
      </c>
      <c r="AI1789" s="12" t="s">
        <v>334</v>
      </c>
      <c r="AJ1789" s="12" t="s">
        <v>334</v>
      </c>
      <c r="AK1789" s="12" t="s">
        <v>334</v>
      </c>
      <c r="AL1789" s="12" t="s">
        <v>334</v>
      </c>
    </row>
    <row r="1790" spans="1:38" x14ac:dyDescent="0.2">
      <c r="A1790" s="11" t="s">
        <v>321</v>
      </c>
      <c r="B1790" s="12" t="s">
        <v>334</v>
      </c>
      <c r="C1790" s="12" t="s">
        <v>334</v>
      </c>
      <c r="D1790" s="12" t="s">
        <v>334</v>
      </c>
      <c r="E1790" s="12" t="s">
        <v>334</v>
      </c>
      <c r="F1790" s="12" t="s">
        <v>334</v>
      </c>
      <c r="G1790" s="12" t="s">
        <v>334</v>
      </c>
      <c r="H1790" s="12" t="s">
        <v>334</v>
      </c>
      <c r="I1790" s="12" t="s">
        <v>334</v>
      </c>
      <c r="J1790" s="12" t="s">
        <v>334</v>
      </c>
      <c r="K1790" s="12" t="s">
        <v>334</v>
      </c>
      <c r="L1790" s="12" t="s">
        <v>334</v>
      </c>
      <c r="M1790" s="12" t="s">
        <v>334</v>
      </c>
      <c r="N1790" s="12" t="s">
        <v>334</v>
      </c>
      <c r="O1790" s="12" t="s">
        <v>334</v>
      </c>
      <c r="P1790" s="12" t="s">
        <v>334</v>
      </c>
      <c r="Q1790" s="12" t="s">
        <v>334</v>
      </c>
      <c r="R1790" s="12" t="s">
        <v>334</v>
      </c>
      <c r="S1790" s="12" t="s">
        <v>334</v>
      </c>
      <c r="T1790" s="12" t="s">
        <v>334</v>
      </c>
      <c r="U1790" s="12" t="s">
        <v>334</v>
      </c>
      <c r="V1790" s="12" t="s">
        <v>334</v>
      </c>
      <c r="W1790" s="12" t="s">
        <v>334</v>
      </c>
      <c r="X1790" s="12" t="s">
        <v>334</v>
      </c>
      <c r="Y1790" s="12" t="s">
        <v>334</v>
      </c>
      <c r="Z1790" s="12" t="s">
        <v>334</v>
      </c>
      <c r="AA1790" s="12" t="s">
        <v>334</v>
      </c>
      <c r="AB1790" s="12" t="s">
        <v>334</v>
      </c>
      <c r="AC1790" s="12" t="s">
        <v>334</v>
      </c>
      <c r="AD1790" s="12" t="s">
        <v>334</v>
      </c>
      <c r="AE1790" s="12" t="s">
        <v>334</v>
      </c>
      <c r="AF1790" s="12" t="s">
        <v>334</v>
      </c>
      <c r="AG1790" s="12" t="s">
        <v>334</v>
      </c>
      <c r="AH1790" s="12" t="s">
        <v>334</v>
      </c>
      <c r="AI1790" s="12" t="s">
        <v>334</v>
      </c>
      <c r="AJ1790" s="12" t="s">
        <v>334</v>
      </c>
      <c r="AK1790" s="12" t="s">
        <v>334</v>
      </c>
      <c r="AL1790" s="12" t="s">
        <v>334</v>
      </c>
    </row>
    <row r="1791" spans="1:38" x14ac:dyDescent="0.2">
      <c r="A1791" s="11" t="s">
        <v>322</v>
      </c>
      <c r="B1791" s="12" t="s">
        <v>334</v>
      </c>
      <c r="C1791" s="12" t="s">
        <v>334</v>
      </c>
      <c r="D1791" s="12" t="s">
        <v>334</v>
      </c>
      <c r="E1791" s="12" t="s">
        <v>334</v>
      </c>
      <c r="F1791" s="12" t="s">
        <v>334</v>
      </c>
      <c r="G1791" s="12" t="s">
        <v>334</v>
      </c>
      <c r="H1791" s="12" t="s">
        <v>334</v>
      </c>
      <c r="I1791" s="12" t="s">
        <v>334</v>
      </c>
      <c r="J1791" s="12" t="s">
        <v>334</v>
      </c>
      <c r="K1791" s="12" t="s">
        <v>334</v>
      </c>
      <c r="L1791" s="12" t="s">
        <v>334</v>
      </c>
      <c r="M1791" s="12" t="s">
        <v>334</v>
      </c>
      <c r="N1791" s="12" t="s">
        <v>334</v>
      </c>
      <c r="O1791" s="12" t="s">
        <v>334</v>
      </c>
      <c r="P1791" s="12" t="s">
        <v>334</v>
      </c>
      <c r="Q1791" s="12" t="s">
        <v>334</v>
      </c>
      <c r="R1791" s="12" t="s">
        <v>334</v>
      </c>
      <c r="S1791" s="12" t="s">
        <v>334</v>
      </c>
      <c r="T1791" s="12" t="s">
        <v>334</v>
      </c>
      <c r="U1791" s="12" t="s">
        <v>334</v>
      </c>
      <c r="V1791" s="12" t="s">
        <v>334</v>
      </c>
      <c r="W1791" s="12" t="s">
        <v>334</v>
      </c>
      <c r="X1791" s="12" t="s">
        <v>334</v>
      </c>
      <c r="Y1791" s="12" t="s">
        <v>334</v>
      </c>
      <c r="Z1791" s="12" t="s">
        <v>334</v>
      </c>
      <c r="AA1791" s="12" t="s">
        <v>334</v>
      </c>
      <c r="AB1791" s="12" t="s">
        <v>334</v>
      </c>
      <c r="AC1791" s="12" t="s">
        <v>334</v>
      </c>
      <c r="AD1791" s="12" t="s">
        <v>334</v>
      </c>
      <c r="AE1791" s="12" t="s">
        <v>334</v>
      </c>
      <c r="AF1791" s="12" t="s">
        <v>334</v>
      </c>
      <c r="AG1791" s="12" t="s">
        <v>334</v>
      </c>
      <c r="AH1791" s="12" t="s">
        <v>334</v>
      </c>
      <c r="AI1791" s="12" t="s">
        <v>334</v>
      </c>
      <c r="AJ1791" s="12" t="s">
        <v>334</v>
      </c>
      <c r="AK1791" s="12" t="s">
        <v>334</v>
      </c>
      <c r="AL1791" s="12" t="s">
        <v>334</v>
      </c>
    </row>
    <row r="1792" spans="1:38" x14ac:dyDescent="0.2">
      <c r="A1792" s="11" t="s">
        <v>323</v>
      </c>
      <c r="B1792" s="12" t="s">
        <v>334</v>
      </c>
      <c r="C1792" s="12" t="s">
        <v>334</v>
      </c>
      <c r="D1792" s="12" t="s">
        <v>334</v>
      </c>
      <c r="E1792" s="12" t="s">
        <v>334</v>
      </c>
      <c r="F1792" s="12" t="s">
        <v>334</v>
      </c>
      <c r="G1792" s="12" t="s">
        <v>334</v>
      </c>
      <c r="H1792" s="12" t="s">
        <v>334</v>
      </c>
      <c r="I1792" s="12" t="s">
        <v>334</v>
      </c>
      <c r="J1792" s="12" t="s">
        <v>334</v>
      </c>
      <c r="K1792" s="12" t="s">
        <v>334</v>
      </c>
      <c r="L1792" s="12" t="s">
        <v>334</v>
      </c>
      <c r="M1792" s="12" t="s">
        <v>334</v>
      </c>
      <c r="N1792" s="12" t="s">
        <v>334</v>
      </c>
      <c r="O1792" s="12" t="s">
        <v>334</v>
      </c>
      <c r="P1792" s="12" t="s">
        <v>334</v>
      </c>
      <c r="Q1792" s="13">
        <v>52.3</v>
      </c>
      <c r="R1792" s="13">
        <v>51.9</v>
      </c>
      <c r="S1792" s="13">
        <v>51.1</v>
      </c>
      <c r="T1792" s="12" t="s">
        <v>334</v>
      </c>
      <c r="U1792" s="12" t="s">
        <v>334</v>
      </c>
      <c r="V1792" s="12" t="s">
        <v>334</v>
      </c>
      <c r="W1792" s="12" t="s">
        <v>334</v>
      </c>
      <c r="X1792" s="12" t="s">
        <v>334</v>
      </c>
      <c r="Y1792" s="13">
        <v>46.8</v>
      </c>
      <c r="Z1792" s="12" t="s">
        <v>334</v>
      </c>
      <c r="AA1792" s="12" t="s">
        <v>334</v>
      </c>
      <c r="AB1792" s="12" t="s">
        <v>334</v>
      </c>
      <c r="AC1792" s="12" t="s">
        <v>334</v>
      </c>
      <c r="AD1792" s="12" t="s">
        <v>334</v>
      </c>
      <c r="AE1792" s="12" t="s">
        <v>334</v>
      </c>
      <c r="AF1792" s="12" t="s">
        <v>334</v>
      </c>
      <c r="AG1792" s="12" t="s">
        <v>334</v>
      </c>
      <c r="AH1792" s="12" t="s">
        <v>334</v>
      </c>
      <c r="AI1792" s="12" t="s">
        <v>334</v>
      </c>
      <c r="AJ1792" s="12" t="s">
        <v>334</v>
      </c>
      <c r="AK1792" s="12" t="s">
        <v>334</v>
      </c>
      <c r="AL1792" s="12" t="s">
        <v>334</v>
      </c>
    </row>
    <row r="1793" spans="1:38" x14ac:dyDescent="0.2">
      <c r="A1793" s="11" t="s">
        <v>324</v>
      </c>
      <c r="B1793" s="12" t="s">
        <v>334</v>
      </c>
      <c r="C1793" s="12" t="s">
        <v>334</v>
      </c>
      <c r="D1793" s="12" t="s">
        <v>334</v>
      </c>
      <c r="E1793" s="12" t="s">
        <v>334</v>
      </c>
      <c r="F1793" s="12" t="s">
        <v>334</v>
      </c>
      <c r="G1793" s="12" t="s">
        <v>334</v>
      </c>
      <c r="H1793" s="12" t="s">
        <v>334</v>
      </c>
      <c r="I1793" s="12" t="s">
        <v>334</v>
      </c>
      <c r="J1793" s="12" t="s">
        <v>334</v>
      </c>
      <c r="K1793" s="12" t="s">
        <v>334</v>
      </c>
      <c r="L1793" s="12" t="s">
        <v>334</v>
      </c>
      <c r="M1793" s="12" t="s">
        <v>334</v>
      </c>
      <c r="N1793" s="13">
        <v>39.6</v>
      </c>
      <c r="O1793" s="12" t="s">
        <v>334</v>
      </c>
      <c r="P1793" s="12" t="s">
        <v>334</v>
      </c>
      <c r="Q1793" s="12" t="s">
        <v>334</v>
      </c>
      <c r="R1793" s="12" t="s">
        <v>334</v>
      </c>
      <c r="S1793" s="12" t="s">
        <v>334</v>
      </c>
      <c r="T1793" s="12" t="s">
        <v>334</v>
      </c>
      <c r="U1793" s="12" t="s">
        <v>334</v>
      </c>
      <c r="V1793" s="12" t="s">
        <v>334</v>
      </c>
      <c r="W1793" s="12" t="s">
        <v>334</v>
      </c>
      <c r="X1793" s="12" t="s">
        <v>334</v>
      </c>
      <c r="Y1793" s="12" t="s">
        <v>334</v>
      </c>
      <c r="Z1793" s="12" t="s">
        <v>334</v>
      </c>
      <c r="AA1793" s="12" t="s">
        <v>334</v>
      </c>
      <c r="AB1793" s="12" t="s">
        <v>334</v>
      </c>
      <c r="AC1793" s="12" t="s">
        <v>334</v>
      </c>
      <c r="AD1793" s="12" t="s">
        <v>334</v>
      </c>
      <c r="AE1793" s="12" t="s">
        <v>334</v>
      </c>
      <c r="AF1793" s="12" t="s">
        <v>334</v>
      </c>
      <c r="AG1793" s="12" t="s">
        <v>334</v>
      </c>
      <c r="AH1793" s="12" t="s">
        <v>334</v>
      </c>
      <c r="AI1793" s="12" t="s">
        <v>334</v>
      </c>
      <c r="AJ1793" s="12" t="s">
        <v>334</v>
      </c>
      <c r="AK1793" s="12" t="s">
        <v>334</v>
      </c>
      <c r="AL1793" s="12" t="s">
        <v>334</v>
      </c>
    </row>
    <row r="1794" spans="1:38" x14ac:dyDescent="0.2">
      <c r="A1794" s="11" t="s">
        <v>325</v>
      </c>
      <c r="B1794" s="12" t="s">
        <v>334</v>
      </c>
      <c r="C1794" s="12" t="s">
        <v>334</v>
      </c>
      <c r="D1794" s="12" t="s">
        <v>334</v>
      </c>
      <c r="E1794" s="12" t="s">
        <v>334</v>
      </c>
      <c r="F1794" s="12" t="s">
        <v>334</v>
      </c>
      <c r="G1794" s="12" t="s">
        <v>334</v>
      </c>
      <c r="H1794" s="12" t="s">
        <v>334</v>
      </c>
      <c r="I1794" s="12" t="s">
        <v>334</v>
      </c>
      <c r="J1794" s="12" t="s">
        <v>334</v>
      </c>
      <c r="K1794" s="12" t="s">
        <v>334</v>
      </c>
      <c r="L1794" s="12" t="s">
        <v>334</v>
      </c>
      <c r="M1794" s="12" t="s">
        <v>334</v>
      </c>
      <c r="N1794" s="13">
        <v>20.5</v>
      </c>
      <c r="O1794" s="13">
        <v>19.7</v>
      </c>
      <c r="P1794" s="13">
        <v>22.3</v>
      </c>
      <c r="Q1794" s="13">
        <v>22.5</v>
      </c>
      <c r="R1794" s="13">
        <v>20.8</v>
      </c>
      <c r="S1794" s="13">
        <v>24.7</v>
      </c>
      <c r="T1794" s="13">
        <v>21.4</v>
      </c>
      <c r="U1794" s="13">
        <v>22.9</v>
      </c>
      <c r="V1794" s="13">
        <v>17.3</v>
      </c>
      <c r="W1794" s="12" t="s">
        <v>334</v>
      </c>
      <c r="X1794" s="13">
        <v>21.2</v>
      </c>
      <c r="Y1794" s="13">
        <v>21.6</v>
      </c>
      <c r="Z1794" s="13">
        <v>21.4</v>
      </c>
      <c r="AA1794" s="12" t="s">
        <v>334</v>
      </c>
      <c r="AB1794" s="12" t="s">
        <v>334</v>
      </c>
      <c r="AC1794" s="12" t="s">
        <v>334</v>
      </c>
      <c r="AD1794" s="12" t="s">
        <v>334</v>
      </c>
      <c r="AE1794" s="12" t="s">
        <v>334</v>
      </c>
      <c r="AF1794" s="13">
        <v>27.8</v>
      </c>
      <c r="AG1794" s="12" t="s">
        <v>334</v>
      </c>
      <c r="AH1794" s="13">
        <v>30.2</v>
      </c>
      <c r="AI1794" s="13">
        <v>31.9</v>
      </c>
      <c r="AJ1794" s="13">
        <v>31.6</v>
      </c>
      <c r="AK1794" s="13">
        <v>30.2</v>
      </c>
      <c r="AL1794" s="12" t="s">
        <v>334</v>
      </c>
    </row>
    <row r="1795" spans="1:38" x14ac:dyDescent="0.2">
      <c r="A1795" s="11" t="s">
        <v>326</v>
      </c>
      <c r="B1795" s="13">
        <v>37.9</v>
      </c>
      <c r="C1795" s="12" t="s">
        <v>334</v>
      </c>
      <c r="D1795" s="12" t="s">
        <v>334</v>
      </c>
      <c r="E1795" s="12" t="s">
        <v>334</v>
      </c>
      <c r="F1795" s="12" t="s">
        <v>334</v>
      </c>
      <c r="G1795" s="12" t="s">
        <v>334</v>
      </c>
      <c r="H1795" s="13">
        <v>37.200000000000003</v>
      </c>
      <c r="I1795" s="13">
        <v>36.700000000000003</v>
      </c>
      <c r="J1795" s="13">
        <v>36.700000000000003</v>
      </c>
      <c r="K1795" s="13">
        <v>36.4</v>
      </c>
      <c r="L1795" s="12" t="s">
        <v>334</v>
      </c>
      <c r="M1795" s="12" t="s">
        <v>334</v>
      </c>
      <c r="N1795" s="12" t="s">
        <v>334</v>
      </c>
      <c r="O1795" s="12" t="s">
        <v>334</v>
      </c>
      <c r="P1795" s="12" t="s">
        <v>334</v>
      </c>
      <c r="Q1795" s="12" t="s">
        <v>334</v>
      </c>
      <c r="R1795" s="12" t="s">
        <v>334</v>
      </c>
      <c r="S1795" s="12" t="s">
        <v>334</v>
      </c>
      <c r="T1795" s="12" t="s">
        <v>334</v>
      </c>
      <c r="U1795" s="12" t="s">
        <v>334</v>
      </c>
      <c r="V1795" s="12" t="s">
        <v>334</v>
      </c>
      <c r="W1795" s="12" t="s">
        <v>334</v>
      </c>
      <c r="X1795" s="12" t="s">
        <v>334</v>
      </c>
      <c r="Y1795" s="12" t="s">
        <v>334</v>
      </c>
      <c r="Z1795" s="12" t="s">
        <v>334</v>
      </c>
      <c r="AA1795" s="12" t="s">
        <v>334</v>
      </c>
      <c r="AB1795" s="13">
        <v>37</v>
      </c>
      <c r="AC1795" s="12" t="s">
        <v>334</v>
      </c>
      <c r="AD1795" s="12" t="s">
        <v>334</v>
      </c>
      <c r="AE1795" s="13">
        <v>33.799999999999997</v>
      </c>
      <c r="AF1795" s="13">
        <v>32.799999999999997</v>
      </c>
      <c r="AG1795" s="13">
        <v>31.1</v>
      </c>
      <c r="AH1795" s="13">
        <v>31.2</v>
      </c>
      <c r="AI1795" s="13">
        <v>30.6</v>
      </c>
      <c r="AJ1795" s="13">
        <v>33.1</v>
      </c>
      <c r="AK1795" s="13">
        <v>38.4</v>
      </c>
      <c r="AL1795" s="13">
        <v>37.5</v>
      </c>
    </row>
    <row r="1796" spans="1:38" x14ac:dyDescent="0.2">
      <c r="A1796" s="11" t="s">
        <v>327</v>
      </c>
      <c r="B1796" s="12" t="s">
        <v>334</v>
      </c>
      <c r="C1796" s="12" t="s">
        <v>334</v>
      </c>
      <c r="D1796" s="12" t="s">
        <v>334</v>
      </c>
      <c r="E1796" s="12" t="s">
        <v>334</v>
      </c>
      <c r="F1796" s="12" t="s">
        <v>334</v>
      </c>
      <c r="G1796" s="12" t="s">
        <v>334</v>
      </c>
      <c r="H1796" s="12" t="s">
        <v>334</v>
      </c>
      <c r="I1796" s="12" t="s">
        <v>334</v>
      </c>
      <c r="J1796" s="12" t="s">
        <v>334</v>
      </c>
      <c r="K1796" s="12" t="s">
        <v>334</v>
      </c>
      <c r="L1796" s="12" t="s">
        <v>334</v>
      </c>
      <c r="M1796" s="12" t="s">
        <v>334</v>
      </c>
      <c r="N1796" s="12" t="s">
        <v>334</v>
      </c>
      <c r="O1796" s="12" t="s">
        <v>334</v>
      </c>
      <c r="P1796" s="12" t="s">
        <v>334</v>
      </c>
      <c r="Q1796" s="12" t="s">
        <v>334</v>
      </c>
      <c r="R1796" s="12" t="s">
        <v>334</v>
      </c>
      <c r="S1796" s="12" t="s">
        <v>334</v>
      </c>
      <c r="T1796" s="12" t="s">
        <v>334</v>
      </c>
      <c r="U1796" s="12" t="s">
        <v>334</v>
      </c>
      <c r="V1796" s="12" t="s">
        <v>334</v>
      </c>
      <c r="W1796" s="12" t="s">
        <v>334</v>
      </c>
      <c r="X1796" s="12" t="s">
        <v>334</v>
      </c>
      <c r="Y1796" s="13">
        <v>18.5</v>
      </c>
      <c r="Z1796" s="12" t="s">
        <v>334</v>
      </c>
      <c r="AA1796" s="12" t="s">
        <v>334</v>
      </c>
      <c r="AB1796" s="12" t="s">
        <v>334</v>
      </c>
      <c r="AC1796" s="12" t="s">
        <v>334</v>
      </c>
      <c r="AD1796" s="12" t="s">
        <v>334</v>
      </c>
      <c r="AE1796" s="12" t="s">
        <v>334</v>
      </c>
      <c r="AF1796" s="12" t="s">
        <v>334</v>
      </c>
      <c r="AG1796" s="12" t="s">
        <v>334</v>
      </c>
      <c r="AH1796" s="12" t="s">
        <v>334</v>
      </c>
      <c r="AI1796" s="12" t="s">
        <v>334</v>
      </c>
      <c r="AJ1796" s="12" t="s">
        <v>334</v>
      </c>
      <c r="AK1796" s="12" t="s">
        <v>334</v>
      </c>
      <c r="AL1796" s="12" t="s">
        <v>334</v>
      </c>
    </row>
    <row r="1797" spans="1:38" x14ac:dyDescent="0.2">
      <c r="A1797" s="11" t="s">
        <v>328</v>
      </c>
      <c r="B1797" s="12" t="s">
        <v>334</v>
      </c>
      <c r="C1797" s="12" t="s">
        <v>334</v>
      </c>
      <c r="D1797" s="12" t="s">
        <v>334</v>
      </c>
      <c r="E1797" s="12" t="s">
        <v>334</v>
      </c>
      <c r="F1797" s="12" t="s">
        <v>334</v>
      </c>
      <c r="G1797" s="12" t="s">
        <v>334</v>
      </c>
      <c r="H1797" s="12" t="s">
        <v>334</v>
      </c>
      <c r="I1797" s="12" t="s">
        <v>334</v>
      </c>
      <c r="J1797" s="12" t="s">
        <v>334</v>
      </c>
      <c r="K1797" s="12" t="s">
        <v>334</v>
      </c>
      <c r="L1797" s="12" t="s">
        <v>334</v>
      </c>
      <c r="M1797" s="12" t="s">
        <v>334</v>
      </c>
      <c r="N1797" s="12" t="s">
        <v>334</v>
      </c>
      <c r="O1797" s="12" t="s">
        <v>334</v>
      </c>
      <c r="P1797" s="13">
        <v>34.5</v>
      </c>
      <c r="Q1797" s="12" t="s">
        <v>334</v>
      </c>
      <c r="R1797" s="12" t="s">
        <v>334</v>
      </c>
      <c r="S1797" s="12" t="s">
        <v>334</v>
      </c>
      <c r="T1797" s="12" t="s">
        <v>334</v>
      </c>
      <c r="U1797" s="12" t="s">
        <v>334</v>
      </c>
      <c r="V1797" s="12" t="s">
        <v>334</v>
      </c>
      <c r="W1797" s="12" t="s">
        <v>334</v>
      </c>
      <c r="X1797" s="12" t="s">
        <v>334</v>
      </c>
      <c r="Y1797" s="12" t="s">
        <v>334</v>
      </c>
      <c r="Z1797" s="12" t="s">
        <v>334</v>
      </c>
      <c r="AA1797" s="12" t="s">
        <v>334</v>
      </c>
      <c r="AB1797" s="12" t="s">
        <v>334</v>
      </c>
      <c r="AC1797" s="12" t="s">
        <v>334</v>
      </c>
      <c r="AD1797" s="12" t="s">
        <v>334</v>
      </c>
      <c r="AE1797" s="12" t="s">
        <v>334</v>
      </c>
      <c r="AF1797" s="12" t="s">
        <v>334</v>
      </c>
      <c r="AG1797" s="12" t="s">
        <v>334</v>
      </c>
      <c r="AH1797" s="12" t="s">
        <v>334</v>
      </c>
      <c r="AI1797" s="12" t="s">
        <v>334</v>
      </c>
      <c r="AJ1797" s="12" t="s">
        <v>334</v>
      </c>
      <c r="AK1797" s="12" t="s">
        <v>334</v>
      </c>
      <c r="AL1797" s="12" t="s">
        <v>334</v>
      </c>
    </row>
    <row r="1798" spans="1:38" x14ac:dyDescent="0.2">
      <c r="A1798" s="11" t="s">
        <v>329</v>
      </c>
      <c r="B1798" s="12" t="s">
        <v>334</v>
      </c>
      <c r="C1798" s="12" t="s">
        <v>334</v>
      </c>
      <c r="D1798" s="12" t="s">
        <v>334</v>
      </c>
      <c r="E1798" s="12" t="s">
        <v>334</v>
      </c>
      <c r="F1798" s="12" t="s">
        <v>334</v>
      </c>
      <c r="G1798" s="12" t="s">
        <v>334</v>
      </c>
      <c r="H1798" s="12" t="s">
        <v>334</v>
      </c>
      <c r="I1798" s="12" t="s">
        <v>334</v>
      </c>
      <c r="J1798" s="12" t="s">
        <v>334</v>
      </c>
      <c r="K1798" s="12" t="s">
        <v>334</v>
      </c>
      <c r="L1798" s="12" t="s">
        <v>334</v>
      </c>
      <c r="M1798" s="12" t="s">
        <v>334</v>
      </c>
      <c r="N1798" s="12" t="s">
        <v>334</v>
      </c>
      <c r="O1798" s="12" t="s">
        <v>334</v>
      </c>
      <c r="P1798" s="12" t="s">
        <v>334</v>
      </c>
      <c r="Q1798" s="12" t="s">
        <v>334</v>
      </c>
      <c r="R1798" s="12" t="s">
        <v>334</v>
      </c>
      <c r="S1798" s="12" t="s">
        <v>334</v>
      </c>
      <c r="T1798" s="12" t="s">
        <v>334</v>
      </c>
      <c r="U1798" s="12" t="s">
        <v>334</v>
      </c>
      <c r="V1798" s="12" t="s">
        <v>334</v>
      </c>
      <c r="W1798" s="12" t="s">
        <v>334</v>
      </c>
      <c r="X1798" s="12" t="s">
        <v>334</v>
      </c>
      <c r="Y1798" s="13">
        <v>16.399999999999999</v>
      </c>
      <c r="Z1798" s="13">
        <v>19.7</v>
      </c>
      <c r="AA1798" s="13">
        <v>12.8</v>
      </c>
      <c r="AB1798" s="13">
        <v>14.9</v>
      </c>
      <c r="AC1798" s="13">
        <v>17.3</v>
      </c>
      <c r="AD1798" s="13">
        <v>16.899999999999999</v>
      </c>
      <c r="AE1798" s="12" t="s">
        <v>334</v>
      </c>
      <c r="AF1798" s="12" t="s">
        <v>334</v>
      </c>
      <c r="AG1798" s="12" t="s">
        <v>334</v>
      </c>
      <c r="AH1798" s="12" t="s">
        <v>334</v>
      </c>
      <c r="AI1798" s="12" t="s">
        <v>334</v>
      </c>
      <c r="AJ1798" s="12" t="s">
        <v>334</v>
      </c>
      <c r="AK1798" s="12" t="s">
        <v>334</v>
      </c>
      <c r="AL1798" s="12" t="s">
        <v>334</v>
      </c>
    </row>
    <row r="1799" spans="1:38" x14ac:dyDescent="0.2">
      <c r="A1799" s="11" t="s">
        <v>330</v>
      </c>
      <c r="B1799" s="12" t="s">
        <v>334</v>
      </c>
      <c r="C1799" s="12" t="s">
        <v>334</v>
      </c>
      <c r="D1799" s="12" t="s">
        <v>334</v>
      </c>
      <c r="E1799" s="12" t="s">
        <v>334</v>
      </c>
      <c r="F1799" s="12" t="s">
        <v>334</v>
      </c>
      <c r="G1799" s="12" t="s">
        <v>334</v>
      </c>
      <c r="H1799" s="12" t="s">
        <v>334</v>
      </c>
      <c r="I1799" s="12" t="s">
        <v>334</v>
      </c>
      <c r="J1799" s="12" t="s">
        <v>334</v>
      </c>
      <c r="K1799" s="12" t="s">
        <v>334</v>
      </c>
      <c r="L1799" s="12" t="s">
        <v>334</v>
      </c>
      <c r="M1799" s="12" t="s">
        <v>334</v>
      </c>
      <c r="N1799" s="12" t="s">
        <v>334</v>
      </c>
      <c r="O1799" s="12" t="s">
        <v>334</v>
      </c>
      <c r="P1799" s="12" t="s">
        <v>334</v>
      </c>
      <c r="Q1799" s="12" t="s">
        <v>334</v>
      </c>
      <c r="R1799" s="12" t="s">
        <v>334</v>
      </c>
      <c r="S1799" s="12" t="s">
        <v>334</v>
      </c>
      <c r="T1799" s="12" t="s">
        <v>334</v>
      </c>
      <c r="U1799" s="12" t="s">
        <v>334</v>
      </c>
      <c r="V1799" s="12" t="s">
        <v>334</v>
      </c>
      <c r="W1799" s="12" t="s">
        <v>334</v>
      </c>
      <c r="X1799" s="12" t="s">
        <v>334</v>
      </c>
      <c r="Y1799" s="12" t="s">
        <v>334</v>
      </c>
      <c r="Z1799" s="12" t="s">
        <v>334</v>
      </c>
      <c r="AA1799" s="12" t="s">
        <v>334</v>
      </c>
      <c r="AB1799" s="12" t="s">
        <v>334</v>
      </c>
      <c r="AC1799" s="12" t="s">
        <v>334</v>
      </c>
      <c r="AD1799" s="12" t="s">
        <v>334</v>
      </c>
      <c r="AE1799" s="12" t="s">
        <v>334</v>
      </c>
      <c r="AF1799" s="12" t="s">
        <v>334</v>
      </c>
      <c r="AG1799" s="12" t="s">
        <v>334</v>
      </c>
      <c r="AH1799" s="12" t="s">
        <v>334</v>
      </c>
      <c r="AI1799" s="12" t="s">
        <v>334</v>
      </c>
      <c r="AJ1799" s="12" t="s">
        <v>334</v>
      </c>
      <c r="AK1799" s="12" t="s">
        <v>334</v>
      </c>
      <c r="AL1799" s="12" t="s">
        <v>334</v>
      </c>
    </row>
    <row r="1800" spans="1:38" x14ac:dyDescent="0.2">
      <c r="A1800" s="11" t="s">
        <v>331</v>
      </c>
      <c r="B1800" s="12" t="s">
        <v>334</v>
      </c>
      <c r="C1800" s="12" t="s">
        <v>334</v>
      </c>
      <c r="D1800" s="12" t="s">
        <v>334</v>
      </c>
      <c r="E1800" s="12" t="s">
        <v>334</v>
      </c>
      <c r="F1800" s="12" t="s">
        <v>334</v>
      </c>
      <c r="G1800" s="12" t="s">
        <v>334</v>
      </c>
      <c r="H1800" s="12" t="s">
        <v>334</v>
      </c>
      <c r="I1800" s="12" t="s">
        <v>334</v>
      </c>
      <c r="J1800" s="12" t="s">
        <v>334</v>
      </c>
      <c r="K1800" s="12" t="s">
        <v>334</v>
      </c>
      <c r="L1800" s="12" t="s">
        <v>334</v>
      </c>
      <c r="M1800" s="12" t="s">
        <v>334</v>
      </c>
      <c r="N1800" s="12" t="s">
        <v>334</v>
      </c>
      <c r="O1800" s="12" t="s">
        <v>334</v>
      </c>
      <c r="P1800" s="12" t="s">
        <v>334</v>
      </c>
      <c r="Q1800" s="12" t="s">
        <v>334</v>
      </c>
      <c r="R1800" s="12" t="s">
        <v>334</v>
      </c>
      <c r="S1800" s="12" t="s">
        <v>334</v>
      </c>
      <c r="T1800" s="12" t="s">
        <v>334</v>
      </c>
      <c r="U1800" s="12" t="s">
        <v>334</v>
      </c>
      <c r="V1800" s="12" t="s">
        <v>334</v>
      </c>
      <c r="W1800" s="12" t="s">
        <v>334</v>
      </c>
      <c r="X1800" s="12" t="s">
        <v>334</v>
      </c>
      <c r="Y1800" s="12" t="s">
        <v>334</v>
      </c>
      <c r="Z1800" s="12" t="s">
        <v>334</v>
      </c>
      <c r="AA1800" s="12" t="s">
        <v>334</v>
      </c>
      <c r="AB1800" s="12" t="s">
        <v>334</v>
      </c>
      <c r="AC1800" s="12" t="s">
        <v>334</v>
      </c>
      <c r="AD1800" s="12" t="s">
        <v>334</v>
      </c>
      <c r="AE1800" s="12" t="s">
        <v>334</v>
      </c>
      <c r="AF1800" s="12" t="s">
        <v>334</v>
      </c>
      <c r="AG1800" s="12" t="s">
        <v>334</v>
      </c>
      <c r="AH1800" s="12" t="s">
        <v>334</v>
      </c>
      <c r="AI1800" s="12" t="s">
        <v>334</v>
      </c>
      <c r="AJ1800" s="12" t="s">
        <v>334</v>
      </c>
      <c r="AK1800" s="12" t="s">
        <v>334</v>
      </c>
      <c r="AL1800" s="12" t="s">
        <v>334</v>
      </c>
    </row>
    <row r="1801" spans="1:38" x14ac:dyDescent="0.2">
      <c r="A1801" s="11" t="s">
        <v>332</v>
      </c>
      <c r="B1801" s="12" t="s">
        <v>334</v>
      </c>
      <c r="C1801" s="12" t="s">
        <v>334</v>
      </c>
      <c r="D1801" s="12" t="s">
        <v>334</v>
      </c>
      <c r="E1801" s="12" t="s">
        <v>334</v>
      </c>
      <c r="F1801" s="12" t="s">
        <v>334</v>
      </c>
      <c r="G1801" s="12" t="s">
        <v>334</v>
      </c>
      <c r="H1801" s="12" t="s">
        <v>334</v>
      </c>
      <c r="I1801" s="12" t="s">
        <v>334</v>
      </c>
      <c r="J1801" s="12" t="s">
        <v>334</v>
      </c>
      <c r="K1801" s="12" t="s">
        <v>334</v>
      </c>
      <c r="L1801" s="12" t="s">
        <v>334</v>
      </c>
      <c r="M1801" s="12" t="s">
        <v>334</v>
      </c>
      <c r="N1801" s="12" t="s">
        <v>334</v>
      </c>
      <c r="O1801" s="12" t="s">
        <v>334</v>
      </c>
      <c r="P1801" s="12" t="s">
        <v>334</v>
      </c>
      <c r="Q1801" s="12" t="s">
        <v>334</v>
      </c>
      <c r="R1801" s="12" t="s">
        <v>334</v>
      </c>
      <c r="S1801" s="12" t="s">
        <v>334</v>
      </c>
      <c r="T1801" s="12" t="s">
        <v>334</v>
      </c>
      <c r="U1801" s="12" t="s">
        <v>334</v>
      </c>
      <c r="V1801" s="12" t="s">
        <v>334</v>
      </c>
      <c r="W1801" s="12" t="s">
        <v>334</v>
      </c>
      <c r="X1801" s="12" t="s">
        <v>334</v>
      </c>
      <c r="Y1801" s="12" t="s">
        <v>334</v>
      </c>
      <c r="Z1801" s="12" t="s">
        <v>334</v>
      </c>
      <c r="AA1801" s="12" t="s">
        <v>334</v>
      </c>
      <c r="AB1801" s="12" t="s">
        <v>334</v>
      </c>
      <c r="AC1801" s="12" t="s">
        <v>334</v>
      </c>
      <c r="AD1801" s="12" t="s">
        <v>334</v>
      </c>
      <c r="AE1801" s="12" t="s">
        <v>334</v>
      </c>
      <c r="AF1801" s="12" t="s">
        <v>334</v>
      </c>
      <c r="AG1801" s="12" t="s">
        <v>334</v>
      </c>
      <c r="AH1801" s="12" t="s">
        <v>334</v>
      </c>
      <c r="AI1801" s="12" t="s">
        <v>334</v>
      </c>
      <c r="AJ1801" s="12" t="s">
        <v>334</v>
      </c>
      <c r="AK1801" s="12" t="s">
        <v>334</v>
      </c>
      <c r="AL1801" s="12" t="s">
        <v>334</v>
      </c>
    </row>
    <row r="1802" spans="1:38" x14ac:dyDescent="0.2">
      <c r="A1802" s="11" t="s">
        <v>333</v>
      </c>
      <c r="B1802" s="12" t="s">
        <v>334</v>
      </c>
      <c r="C1802" s="12" t="s">
        <v>334</v>
      </c>
      <c r="D1802" s="12" t="s">
        <v>334</v>
      </c>
      <c r="E1802" s="12" t="s">
        <v>334</v>
      </c>
      <c r="F1802" s="12" t="s">
        <v>334</v>
      </c>
      <c r="G1802" s="12" t="s">
        <v>334</v>
      </c>
      <c r="H1802" s="12" t="s">
        <v>334</v>
      </c>
      <c r="I1802" s="12" t="s">
        <v>334</v>
      </c>
      <c r="J1802" s="12" t="s">
        <v>334</v>
      </c>
      <c r="K1802" s="12" t="s">
        <v>334</v>
      </c>
      <c r="L1802" s="12" t="s">
        <v>334</v>
      </c>
      <c r="M1802" s="12" t="s">
        <v>334</v>
      </c>
      <c r="N1802" s="12" t="s">
        <v>334</v>
      </c>
      <c r="O1802" s="12" t="s">
        <v>334</v>
      </c>
      <c r="P1802" s="12" t="s">
        <v>334</v>
      </c>
      <c r="Q1802" s="12" t="s">
        <v>334</v>
      </c>
      <c r="R1802" s="12" t="s">
        <v>334</v>
      </c>
      <c r="S1802" s="12" t="s">
        <v>334</v>
      </c>
      <c r="T1802" s="12" t="s">
        <v>334</v>
      </c>
      <c r="U1802" s="12" t="s">
        <v>334</v>
      </c>
      <c r="V1802" s="12" t="s">
        <v>334</v>
      </c>
      <c r="W1802" s="12" t="s">
        <v>334</v>
      </c>
      <c r="X1802" s="12" t="s">
        <v>334</v>
      </c>
      <c r="Y1802" s="12" t="s">
        <v>334</v>
      </c>
      <c r="Z1802" s="12" t="s">
        <v>334</v>
      </c>
      <c r="AA1802" s="12" t="s">
        <v>334</v>
      </c>
      <c r="AB1802" s="12" t="s">
        <v>334</v>
      </c>
      <c r="AC1802" s="12" t="s">
        <v>334</v>
      </c>
      <c r="AD1802" s="12" t="s">
        <v>334</v>
      </c>
      <c r="AE1802" s="12" t="s">
        <v>334</v>
      </c>
      <c r="AF1802" s="12" t="s">
        <v>334</v>
      </c>
      <c r="AG1802" s="12" t="s">
        <v>334</v>
      </c>
      <c r="AH1802" s="12" t="s">
        <v>334</v>
      </c>
      <c r="AI1802" s="12" t="s">
        <v>334</v>
      </c>
      <c r="AJ1802" s="12" t="s">
        <v>334</v>
      </c>
      <c r="AK1802" s="12" t="s">
        <v>334</v>
      </c>
      <c r="AL1802" s="12" t="s">
        <v>334</v>
      </c>
    </row>
    <row r="1803" spans="1:38" ht="14.25" x14ac:dyDescent="0.2">
      <c r="A1803" s="9"/>
      <c r="B1803" s="9"/>
      <c r="C1803" s="9"/>
      <c r="D1803" s="9"/>
      <c r="E1803" s="9"/>
      <c r="F1803" s="9"/>
      <c r="G1803" s="9"/>
      <c r="H1803" s="9"/>
      <c r="I1803" s="9"/>
      <c r="J1803" s="9"/>
      <c r="K1803" s="9"/>
      <c r="L1803" s="9"/>
      <c r="M1803" s="9"/>
      <c r="N1803" s="9"/>
      <c r="O1803" s="9"/>
      <c r="P1803" s="9"/>
      <c r="Q1803" s="9"/>
      <c r="R1803" s="9"/>
      <c r="S1803" s="9"/>
      <c r="T1803" s="9"/>
      <c r="U1803" s="9"/>
      <c r="V1803" s="9"/>
      <c r="W1803" s="9"/>
      <c r="X1803" s="9"/>
      <c r="Y1803" s="9"/>
      <c r="Z1803" s="9"/>
      <c r="AA1803" s="9"/>
      <c r="AB1803" s="9"/>
      <c r="AC1803" s="9"/>
      <c r="AD1803" s="9"/>
      <c r="AE1803" s="9"/>
      <c r="AF1803" s="9"/>
      <c r="AG1803" s="9"/>
      <c r="AH1803" s="9"/>
      <c r="AI1803" s="9"/>
      <c r="AJ1803" s="9"/>
      <c r="AK1803" s="9"/>
      <c r="AL1803" s="9"/>
    </row>
    <row r="1804" spans="1:38" ht="14.25" x14ac:dyDescent="0.2">
      <c r="A1804" s="8" t="s">
        <v>335</v>
      </c>
      <c r="B1804" s="9"/>
      <c r="C1804" s="9"/>
      <c r="D1804" s="9"/>
      <c r="E1804" s="9"/>
      <c r="F1804" s="9"/>
      <c r="G1804" s="9"/>
      <c r="H1804" s="9"/>
      <c r="I1804" s="9"/>
      <c r="J1804" s="9"/>
      <c r="K1804" s="9"/>
      <c r="L1804" s="9"/>
      <c r="M1804" s="9"/>
      <c r="N1804" s="9"/>
      <c r="O1804" s="9"/>
      <c r="P1804" s="9"/>
      <c r="Q1804" s="9"/>
      <c r="R1804" s="9"/>
      <c r="S1804" s="9"/>
      <c r="T1804" s="9"/>
      <c r="U1804" s="9"/>
      <c r="V1804" s="9"/>
      <c r="W1804" s="9"/>
      <c r="X1804" s="9"/>
      <c r="Y1804" s="9"/>
      <c r="Z1804" s="9"/>
      <c r="AA1804" s="9"/>
      <c r="AB1804" s="9"/>
      <c r="AC1804" s="9"/>
      <c r="AD1804" s="9"/>
      <c r="AE1804" s="9"/>
      <c r="AF1804" s="9"/>
      <c r="AG1804" s="9"/>
      <c r="AH1804" s="9"/>
      <c r="AI1804" s="9"/>
      <c r="AJ1804" s="9"/>
      <c r="AK1804" s="9"/>
      <c r="AL1804" s="9"/>
    </row>
    <row r="1805" spans="1:38" ht="14.25" x14ac:dyDescent="0.2">
      <c r="A1805" s="8" t="s">
        <v>334</v>
      </c>
      <c r="B1805" s="8" t="s">
        <v>336</v>
      </c>
      <c r="C1805" s="9"/>
      <c r="D1805" s="9"/>
      <c r="E1805" s="9"/>
      <c r="F1805" s="9"/>
      <c r="G1805" s="9"/>
      <c r="H1805" s="9"/>
      <c r="I1805" s="9"/>
      <c r="J1805" s="9"/>
      <c r="K1805" s="9"/>
      <c r="L1805" s="9"/>
      <c r="M1805" s="9"/>
      <c r="N1805" s="9"/>
      <c r="O1805" s="9"/>
      <c r="P1805" s="9"/>
      <c r="Q1805" s="9"/>
      <c r="R1805" s="9"/>
      <c r="S1805" s="9"/>
      <c r="T1805" s="9"/>
      <c r="U1805" s="9"/>
      <c r="V1805" s="9"/>
      <c r="W1805" s="9"/>
      <c r="X1805" s="9"/>
      <c r="Y1805" s="9"/>
      <c r="Z1805" s="9"/>
      <c r="AA1805" s="9"/>
      <c r="AB1805" s="9"/>
      <c r="AC1805" s="9"/>
      <c r="AD1805" s="9"/>
      <c r="AE1805" s="9"/>
      <c r="AF1805" s="9"/>
      <c r="AG1805" s="9"/>
      <c r="AH1805" s="9"/>
      <c r="AI1805" s="9"/>
      <c r="AJ1805" s="9"/>
      <c r="AK1805" s="9"/>
      <c r="AL1805" s="9"/>
    </row>
    <row r="1806" spans="1:38" ht="14.25" x14ac:dyDescent="0.2">
      <c r="A1806" s="9"/>
      <c r="B1806" s="9"/>
      <c r="C1806" s="9"/>
      <c r="D1806" s="9"/>
      <c r="E1806" s="9"/>
      <c r="F1806" s="9"/>
      <c r="G1806" s="9"/>
      <c r="H1806" s="9"/>
      <c r="I1806" s="9"/>
      <c r="J1806" s="9"/>
      <c r="K1806" s="9"/>
      <c r="L1806" s="9"/>
      <c r="M1806" s="9"/>
      <c r="N1806" s="9"/>
      <c r="O1806" s="9"/>
      <c r="P1806" s="9"/>
      <c r="Q1806" s="9"/>
      <c r="R1806" s="9"/>
      <c r="S1806" s="9"/>
      <c r="T1806" s="9"/>
      <c r="U1806" s="9"/>
      <c r="V1806" s="9"/>
      <c r="W1806" s="9"/>
      <c r="X1806" s="9"/>
      <c r="Y1806" s="9"/>
      <c r="Z1806" s="9"/>
      <c r="AA1806" s="9"/>
      <c r="AB1806" s="9"/>
      <c r="AC1806" s="9"/>
      <c r="AD1806" s="9"/>
      <c r="AE1806" s="9"/>
      <c r="AF1806" s="9"/>
      <c r="AG1806" s="9"/>
      <c r="AH1806" s="9"/>
      <c r="AI1806" s="9"/>
      <c r="AJ1806" s="9"/>
      <c r="AK1806" s="9"/>
      <c r="AL1806" s="9"/>
    </row>
    <row r="1807" spans="1:38" ht="14.25" x14ac:dyDescent="0.2">
      <c r="A1807" s="8" t="s">
        <v>249</v>
      </c>
      <c r="B1807" s="8" t="s">
        <v>344</v>
      </c>
      <c r="C1807" s="9"/>
      <c r="D1807" s="9"/>
      <c r="E1807" s="9"/>
      <c r="F1807" s="9"/>
      <c r="G1807" s="9"/>
      <c r="H1807" s="9"/>
      <c r="I1807" s="9"/>
      <c r="J1807" s="9"/>
      <c r="K1807" s="9"/>
      <c r="L1807" s="9"/>
      <c r="M1807" s="9"/>
      <c r="N1807" s="9"/>
      <c r="O1807" s="9"/>
      <c r="P1807" s="9"/>
      <c r="Q1807" s="9"/>
      <c r="R1807" s="9"/>
      <c r="S1807" s="9"/>
      <c r="T1807" s="9"/>
      <c r="U1807" s="9"/>
      <c r="V1807" s="9"/>
      <c r="W1807" s="9"/>
      <c r="X1807" s="9"/>
      <c r="Y1807" s="9"/>
      <c r="Z1807" s="9"/>
      <c r="AA1807" s="9"/>
      <c r="AB1807" s="9"/>
      <c r="AC1807" s="9"/>
      <c r="AD1807" s="9"/>
      <c r="AE1807" s="9"/>
      <c r="AF1807" s="9"/>
      <c r="AG1807" s="9"/>
      <c r="AH1807" s="9"/>
      <c r="AI1807" s="9"/>
      <c r="AJ1807" s="9"/>
      <c r="AK1807" s="9"/>
      <c r="AL1807" s="9"/>
    </row>
    <row r="1808" spans="1:38" ht="14.25" x14ac:dyDescent="0.2">
      <c r="A1808" s="8" t="s">
        <v>251</v>
      </c>
      <c r="B1808" s="8" t="s">
        <v>343</v>
      </c>
      <c r="C1808" s="9"/>
      <c r="D1808" s="9"/>
      <c r="E1808" s="9"/>
      <c r="F1808" s="9"/>
      <c r="G1808" s="9"/>
      <c r="H1808" s="9"/>
      <c r="I1808" s="9"/>
      <c r="J1808" s="9"/>
      <c r="K1808" s="9"/>
      <c r="L1808" s="9"/>
      <c r="M1808" s="9"/>
      <c r="N1808" s="9"/>
      <c r="O1808" s="9"/>
      <c r="P1808" s="9"/>
      <c r="Q1808" s="9"/>
      <c r="R1808" s="9"/>
      <c r="S1808" s="9"/>
      <c r="T1808" s="9"/>
      <c r="U1808" s="9"/>
      <c r="V1808" s="9"/>
      <c r="W1808" s="9"/>
      <c r="X1808" s="9"/>
      <c r="Y1808" s="9"/>
      <c r="Z1808" s="9"/>
      <c r="AA1808" s="9"/>
      <c r="AB1808" s="9"/>
      <c r="AC1808" s="9"/>
      <c r="AD1808" s="9"/>
      <c r="AE1808" s="9"/>
      <c r="AF1808" s="9"/>
      <c r="AG1808" s="9"/>
      <c r="AH1808" s="9"/>
      <c r="AI1808" s="9"/>
      <c r="AJ1808" s="9"/>
      <c r="AK1808" s="9"/>
      <c r="AL1808" s="9"/>
    </row>
    <row r="1809" spans="1:38" ht="14.25" x14ac:dyDescent="0.2">
      <c r="A1809" s="8" t="s">
        <v>252</v>
      </c>
      <c r="B1809" s="8" t="s">
        <v>253</v>
      </c>
      <c r="C1809" s="9"/>
      <c r="D1809" s="9"/>
      <c r="E1809" s="9"/>
      <c r="F1809" s="9"/>
      <c r="G1809" s="9"/>
      <c r="H1809" s="9"/>
      <c r="I1809" s="9"/>
      <c r="J1809" s="9"/>
      <c r="K1809" s="9"/>
      <c r="L1809" s="9"/>
      <c r="M1809" s="9"/>
      <c r="N1809" s="9"/>
      <c r="O1809" s="9"/>
      <c r="P1809" s="9"/>
      <c r="Q1809" s="9"/>
      <c r="R1809" s="9"/>
      <c r="S1809" s="9"/>
      <c r="T1809" s="9"/>
      <c r="U1809" s="9"/>
      <c r="V1809" s="9"/>
      <c r="W1809" s="9"/>
      <c r="X1809" s="9"/>
      <c r="Y1809" s="9"/>
      <c r="Z1809" s="9"/>
      <c r="AA1809" s="9"/>
      <c r="AB1809" s="9"/>
      <c r="AC1809" s="9"/>
      <c r="AD1809" s="9"/>
      <c r="AE1809" s="9"/>
      <c r="AF1809" s="9"/>
      <c r="AG1809" s="9"/>
      <c r="AH1809" s="9"/>
      <c r="AI1809" s="9"/>
      <c r="AJ1809" s="9"/>
      <c r="AK1809" s="9"/>
      <c r="AL1809" s="9"/>
    </row>
    <row r="1810" spans="1:38" ht="14.25" x14ac:dyDescent="0.2">
      <c r="A1810" s="8" t="s">
        <v>254</v>
      </c>
      <c r="B1810" s="8" t="s">
        <v>337</v>
      </c>
      <c r="C1810" s="9"/>
      <c r="D1810" s="9"/>
      <c r="E1810" s="9"/>
      <c r="F1810" s="9"/>
      <c r="G1810" s="9"/>
      <c r="H1810" s="9"/>
      <c r="I1810" s="9"/>
      <c r="J1810" s="9"/>
      <c r="K1810" s="9"/>
      <c r="L1810" s="9"/>
      <c r="M1810" s="9"/>
      <c r="N1810" s="9"/>
      <c r="O1810" s="9"/>
      <c r="P1810" s="9"/>
      <c r="Q1810" s="9"/>
      <c r="R1810" s="9"/>
      <c r="S1810" s="9"/>
      <c r="T1810" s="9"/>
      <c r="U1810" s="9"/>
      <c r="V1810" s="9"/>
      <c r="W1810" s="9"/>
      <c r="X1810" s="9"/>
      <c r="Y1810" s="9"/>
      <c r="Z1810" s="9"/>
      <c r="AA1810" s="9"/>
      <c r="AB1810" s="9"/>
      <c r="AC1810" s="9"/>
      <c r="AD1810" s="9"/>
      <c r="AE1810" s="9"/>
      <c r="AF1810" s="9"/>
      <c r="AG1810" s="9"/>
      <c r="AH1810" s="9"/>
      <c r="AI1810" s="9"/>
      <c r="AJ1810" s="9"/>
      <c r="AK1810" s="9"/>
      <c r="AL1810" s="9"/>
    </row>
    <row r="1811" spans="1:38" ht="14.25" x14ac:dyDescent="0.2">
      <c r="A1811" s="8" t="s">
        <v>255</v>
      </c>
      <c r="B1811" s="8" t="s">
        <v>256</v>
      </c>
      <c r="C1811" s="9"/>
      <c r="D1811" s="9"/>
      <c r="E1811" s="9"/>
      <c r="F1811" s="9"/>
      <c r="G1811" s="9"/>
      <c r="H1811" s="9"/>
      <c r="I1811" s="9"/>
      <c r="J1811" s="9"/>
      <c r="K1811" s="9"/>
      <c r="L1811" s="9"/>
      <c r="M1811" s="9"/>
      <c r="N1811" s="9"/>
      <c r="O1811" s="9"/>
      <c r="P1811" s="9"/>
      <c r="Q1811" s="9"/>
      <c r="R1811" s="9"/>
      <c r="S1811" s="9"/>
      <c r="T1811" s="9"/>
      <c r="U1811" s="9"/>
      <c r="V1811" s="9"/>
      <c r="W1811" s="9"/>
      <c r="X1811" s="9"/>
      <c r="Y1811" s="9"/>
      <c r="Z1811" s="9"/>
      <c r="AA1811" s="9"/>
      <c r="AB1811" s="9"/>
      <c r="AC1811" s="9"/>
      <c r="AD1811" s="9"/>
      <c r="AE1811" s="9"/>
      <c r="AF1811" s="9"/>
      <c r="AG1811" s="9"/>
      <c r="AH1811" s="9"/>
      <c r="AI1811" s="9"/>
      <c r="AJ1811" s="9"/>
      <c r="AK1811" s="9"/>
      <c r="AL1811" s="9"/>
    </row>
    <row r="1812" spans="1:38" ht="14.25" x14ac:dyDescent="0.2">
      <c r="A1812" s="9"/>
      <c r="B1812" s="9"/>
      <c r="C1812" s="9"/>
      <c r="D1812" s="9"/>
      <c r="E1812" s="9"/>
      <c r="F1812" s="9"/>
      <c r="G1812" s="9"/>
      <c r="H1812" s="9"/>
      <c r="I1812" s="9"/>
      <c r="J1812" s="9"/>
      <c r="K1812" s="9"/>
      <c r="L1812" s="9"/>
      <c r="M1812" s="9"/>
      <c r="N1812" s="9"/>
      <c r="O1812" s="9"/>
      <c r="P1812" s="9"/>
      <c r="Q1812" s="9"/>
      <c r="R1812" s="9"/>
      <c r="S1812" s="9"/>
      <c r="T1812" s="9"/>
      <c r="U1812" s="9"/>
      <c r="V1812" s="9"/>
      <c r="W1812" s="9"/>
      <c r="X1812" s="9"/>
      <c r="Y1812" s="9"/>
      <c r="Z1812" s="9"/>
      <c r="AA1812" s="9"/>
      <c r="AB1812" s="9"/>
      <c r="AC1812" s="9"/>
      <c r="AD1812" s="9"/>
      <c r="AE1812" s="9"/>
      <c r="AF1812" s="9"/>
      <c r="AG1812" s="9"/>
      <c r="AH1812" s="9"/>
      <c r="AI1812" s="9"/>
      <c r="AJ1812" s="9"/>
      <c r="AK1812" s="9"/>
      <c r="AL1812" s="9"/>
    </row>
    <row r="1813" spans="1:38" x14ac:dyDescent="0.2">
      <c r="A1813" s="11" t="s">
        <v>257</v>
      </c>
      <c r="B1813" s="11" t="s">
        <v>258</v>
      </c>
      <c r="C1813" s="11" t="s">
        <v>259</v>
      </c>
      <c r="D1813" s="11" t="s">
        <v>260</v>
      </c>
      <c r="E1813" s="11" t="s">
        <v>261</v>
      </c>
      <c r="F1813" s="11" t="s">
        <v>262</v>
      </c>
      <c r="G1813" s="11" t="s">
        <v>263</v>
      </c>
      <c r="H1813" s="11" t="s">
        <v>264</v>
      </c>
      <c r="I1813" s="11" t="s">
        <v>265</v>
      </c>
      <c r="J1813" s="11" t="s">
        <v>266</v>
      </c>
      <c r="K1813" s="11" t="s">
        <v>267</v>
      </c>
      <c r="L1813" s="11" t="s">
        <v>268</v>
      </c>
      <c r="M1813" s="11" t="s">
        <v>269</v>
      </c>
      <c r="N1813" s="11" t="s">
        <v>270</v>
      </c>
      <c r="O1813" s="11" t="s">
        <v>271</v>
      </c>
      <c r="P1813" s="11" t="s">
        <v>272</v>
      </c>
      <c r="Q1813" s="11" t="s">
        <v>273</v>
      </c>
      <c r="R1813" s="11" t="s">
        <v>274</v>
      </c>
      <c r="S1813" s="11" t="s">
        <v>275</v>
      </c>
      <c r="T1813" s="11" t="s">
        <v>276</v>
      </c>
      <c r="U1813" s="11" t="s">
        <v>277</v>
      </c>
      <c r="V1813" s="11" t="s">
        <v>278</v>
      </c>
      <c r="W1813" s="11" t="s">
        <v>279</v>
      </c>
      <c r="X1813" s="11" t="s">
        <v>280</v>
      </c>
      <c r="Y1813" s="11" t="s">
        <v>281</v>
      </c>
      <c r="Z1813" s="11" t="s">
        <v>282</v>
      </c>
      <c r="AA1813" s="11" t="s">
        <v>283</v>
      </c>
      <c r="AB1813" s="11" t="s">
        <v>284</v>
      </c>
      <c r="AC1813" s="11" t="s">
        <v>285</v>
      </c>
      <c r="AD1813" s="11" t="s">
        <v>286</v>
      </c>
      <c r="AE1813" s="11" t="s">
        <v>287</v>
      </c>
      <c r="AF1813" s="11" t="s">
        <v>288</v>
      </c>
      <c r="AG1813" s="11" t="s">
        <v>289</v>
      </c>
      <c r="AH1813" s="11" t="s">
        <v>290</v>
      </c>
      <c r="AI1813" s="11" t="s">
        <v>291</v>
      </c>
      <c r="AJ1813" s="11" t="s">
        <v>292</v>
      </c>
      <c r="AK1813" s="11" t="s">
        <v>293</v>
      </c>
      <c r="AL1813" s="11" t="s">
        <v>294</v>
      </c>
    </row>
    <row r="1814" spans="1:38" x14ac:dyDescent="0.2">
      <c r="A1814" s="11" t="s">
        <v>295</v>
      </c>
      <c r="B1814" s="12" t="s">
        <v>334</v>
      </c>
      <c r="C1814" s="12" t="s">
        <v>334</v>
      </c>
      <c r="D1814" s="12" t="s">
        <v>334</v>
      </c>
      <c r="E1814" s="12" t="s">
        <v>334</v>
      </c>
      <c r="F1814" s="12" t="s">
        <v>334</v>
      </c>
      <c r="G1814" s="12" t="s">
        <v>334</v>
      </c>
      <c r="H1814" s="12" t="s">
        <v>334</v>
      </c>
      <c r="I1814" s="12" t="s">
        <v>334</v>
      </c>
      <c r="J1814" s="12" t="s">
        <v>334</v>
      </c>
      <c r="K1814" s="12" t="s">
        <v>334</v>
      </c>
      <c r="L1814" s="12" t="s">
        <v>334</v>
      </c>
      <c r="M1814" s="12" t="s">
        <v>334</v>
      </c>
      <c r="N1814" s="12" t="s">
        <v>334</v>
      </c>
      <c r="O1814" s="12" t="s">
        <v>334</v>
      </c>
      <c r="P1814" s="12" t="s">
        <v>334</v>
      </c>
      <c r="Q1814" s="12" t="s">
        <v>334</v>
      </c>
      <c r="R1814" s="12" t="s">
        <v>334</v>
      </c>
      <c r="S1814" s="12" t="s">
        <v>334</v>
      </c>
      <c r="T1814" s="12" t="s">
        <v>334</v>
      </c>
      <c r="U1814" s="12" t="s">
        <v>334</v>
      </c>
      <c r="V1814" s="12" t="s">
        <v>334</v>
      </c>
      <c r="W1814" s="12" t="s">
        <v>334</v>
      </c>
      <c r="X1814" s="13">
        <v>48.6</v>
      </c>
      <c r="Y1814" s="12" t="s">
        <v>334</v>
      </c>
      <c r="Z1814" s="12" t="s">
        <v>334</v>
      </c>
      <c r="AA1814" s="12" t="s">
        <v>334</v>
      </c>
      <c r="AB1814" s="12" t="s">
        <v>334</v>
      </c>
      <c r="AC1814" s="12" t="s">
        <v>334</v>
      </c>
      <c r="AD1814" s="12" t="s">
        <v>334</v>
      </c>
      <c r="AE1814" s="12" t="s">
        <v>334</v>
      </c>
      <c r="AF1814" s="12" t="s">
        <v>334</v>
      </c>
      <c r="AG1814" s="12" t="s">
        <v>334</v>
      </c>
      <c r="AH1814" s="12" t="s">
        <v>334</v>
      </c>
      <c r="AI1814" s="12" t="s">
        <v>334</v>
      </c>
      <c r="AJ1814" s="12" t="s">
        <v>334</v>
      </c>
      <c r="AK1814" s="12" t="s">
        <v>334</v>
      </c>
      <c r="AL1814" s="12" t="s">
        <v>334</v>
      </c>
    </row>
    <row r="1815" spans="1:38" x14ac:dyDescent="0.2">
      <c r="A1815" s="11" t="s">
        <v>296</v>
      </c>
      <c r="B1815" s="12" t="s">
        <v>334</v>
      </c>
      <c r="C1815" s="12" t="s">
        <v>334</v>
      </c>
      <c r="D1815" s="12" t="s">
        <v>334</v>
      </c>
      <c r="E1815" s="12" t="s">
        <v>334</v>
      </c>
      <c r="F1815" s="12" t="s">
        <v>334</v>
      </c>
      <c r="G1815" s="12" t="s">
        <v>334</v>
      </c>
      <c r="H1815" s="12" t="s">
        <v>334</v>
      </c>
      <c r="I1815" s="12" t="s">
        <v>334</v>
      </c>
      <c r="J1815" s="12" t="s">
        <v>334</v>
      </c>
      <c r="K1815" s="12" t="s">
        <v>334</v>
      </c>
      <c r="L1815" s="12" t="s">
        <v>334</v>
      </c>
      <c r="M1815" s="12" t="s">
        <v>334</v>
      </c>
      <c r="N1815" s="12" t="s">
        <v>334</v>
      </c>
      <c r="O1815" s="12" t="s">
        <v>334</v>
      </c>
      <c r="P1815" s="12" t="s">
        <v>334</v>
      </c>
      <c r="Q1815" s="12" t="s">
        <v>334</v>
      </c>
      <c r="R1815" s="12" t="s">
        <v>334</v>
      </c>
      <c r="S1815" s="12" t="s">
        <v>334</v>
      </c>
      <c r="T1815" s="12" t="s">
        <v>334</v>
      </c>
      <c r="U1815" s="12" t="s">
        <v>334</v>
      </c>
      <c r="V1815" s="12" t="s">
        <v>334</v>
      </c>
      <c r="W1815" s="12" t="s">
        <v>334</v>
      </c>
      <c r="X1815" s="13">
        <v>48.6</v>
      </c>
      <c r="Y1815" s="12" t="s">
        <v>334</v>
      </c>
      <c r="Z1815" s="12" t="s">
        <v>334</v>
      </c>
      <c r="AA1815" s="12" t="s">
        <v>334</v>
      </c>
      <c r="AB1815" s="12" t="s">
        <v>334</v>
      </c>
      <c r="AC1815" s="12" t="s">
        <v>334</v>
      </c>
      <c r="AD1815" s="12" t="s">
        <v>334</v>
      </c>
      <c r="AE1815" s="12" t="s">
        <v>334</v>
      </c>
      <c r="AF1815" s="12" t="s">
        <v>334</v>
      </c>
      <c r="AG1815" s="12" t="s">
        <v>334</v>
      </c>
      <c r="AH1815" s="12" t="s">
        <v>334</v>
      </c>
      <c r="AI1815" s="12" t="s">
        <v>334</v>
      </c>
      <c r="AJ1815" s="12" t="s">
        <v>334</v>
      </c>
      <c r="AK1815" s="12" t="s">
        <v>334</v>
      </c>
      <c r="AL1815" s="12" t="s">
        <v>334</v>
      </c>
    </row>
    <row r="1816" spans="1:38" x14ac:dyDescent="0.2">
      <c r="A1816" s="11" t="s">
        <v>297</v>
      </c>
      <c r="B1816" s="12" t="s">
        <v>334</v>
      </c>
      <c r="C1816" s="12" t="s">
        <v>334</v>
      </c>
      <c r="D1816" s="12" t="s">
        <v>334</v>
      </c>
      <c r="E1816" s="12" t="s">
        <v>334</v>
      </c>
      <c r="F1816" s="12" t="s">
        <v>334</v>
      </c>
      <c r="G1816" s="12" t="s">
        <v>334</v>
      </c>
      <c r="H1816" s="12" t="s">
        <v>334</v>
      </c>
      <c r="I1816" s="12" t="s">
        <v>334</v>
      </c>
      <c r="J1816" s="12" t="s">
        <v>334</v>
      </c>
      <c r="K1816" s="12" t="s">
        <v>334</v>
      </c>
      <c r="L1816" s="12" t="s">
        <v>334</v>
      </c>
      <c r="M1816" s="12" t="s">
        <v>334</v>
      </c>
      <c r="N1816" s="12" t="s">
        <v>334</v>
      </c>
      <c r="O1816" s="12" t="s">
        <v>334</v>
      </c>
      <c r="P1816" s="12" t="s">
        <v>334</v>
      </c>
      <c r="Q1816" s="12" t="s">
        <v>334</v>
      </c>
      <c r="R1816" s="13">
        <v>57.7</v>
      </c>
      <c r="S1816" s="13">
        <v>58.2</v>
      </c>
      <c r="T1816" s="12" t="s">
        <v>334</v>
      </c>
      <c r="U1816" s="12" t="s">
        <v>334</v>
      </c>
      <c r="V1816" s="12" t="s">
        <v>334</v>
      </c>
      <c r="W1816" s="12" t="s">
        <v>334</v>
      </c>
      <c r="X1816" s="13">
        <v>48.5</v>
      </c>
      <c r="Y1816" s="12" t="s">
        <v>334</v>
      </c>
      <c r="Z1816" s="12" t="s">
        <v>334</v>
      </c>
      <c r="AA1816" s="12" t="s">
        <v>334</v>
      </c>
      <c r="AB1816" s="12" t="s">
        <v>334</v>
      </c>
      <c r="AC1816" s="12" t="s">
        <v>334</v>
      </c>
      <c r="AD1816" s="12" t="s">
        <v>334</v>
      </c>
      <c r="AE1816" s="12" t="s">
        <v>334</v>
      </c>
      <c r="AF1816" s="12" t="s">
        <v>334</v>
      </c>
      <c r="AG1816" s="12" t="s">
        <v>334</v>
      </c>
      <c r="AH1816" s="12" t="s">
        <v>334</v>
      </c>
      <c r="AI1816" s="12" t="s">
        <v>334</v>
      </c>
      <c r="AJ1816" s="12" t="s">
        <v>334</v>
      </c>
      <c r="AK1816" s="12" t="s">
        <v>334</v>
      </c>
      <c r="AL1816" s="12" t="s">
        <v>334</v>
      </c>
    </row>
    <row r="1817" spans="1:38" x14ac:dyDescent="0.2">
      <c r="A1817" s="11" t="s">
        <v>298</v>
      </c>
      <c r="B1817" s="12" t="s">
        <v>334</v>
      </c>
      <c r="C1817" s="12" t="s">
        <v>334</v>
      </c>
      <c r="D1817" s="12" t="s">
        <v>334</v>
      </c>
      <c r="E1817" s="12" t="s">
        <v>334</v>
      </c>
      <c r="F1817" s="12" t="s">
        <v>334</v>
      </c>
      <c r="G1817" s="12" t="s">
        <v>334</v>
      </c>
      <c r="H1817" s="12" t="s">
        <v>334</v>
      </c>
      <c r="I1817" s="12" t="s">
        <v>334</v>
      </c>
      <c r="J1817" s="12" t="s">
        <v>334</v>
      </c>
      <c r="K1817" s="12" t="s">
        <v>334</v>
      </c>
      <c r="L1817" s="12" t="s">
        <v>334</v>
      </c>
      <c r="M1817" s="12" t="s">
        <v>334</v>
      </c>
      <c r="N1817" s="12" t="s">
        <v>334</v>
      </c>
      <c r="O1817" s="12" t="s">
        <v>334</v>
      </c>
      <c r="P1817" s="12" t="s">
        <v>334</v>
      </c>
      <c r="Q1817" s="12" t="s">
        <v>334</v>
      </c>
      <c r="R1817" s="12" t="s">
        <v>334</v>
      </c>
      <c r="S1817" s="13">
        <v>57.7</v>
      </c>
      <c r="T1817" s="12" t="s">
        <v>334</v>
      </c>
      <c r="U1817" s="12" t="s">
        <v>334</v>
      </c>
      <c r="V1817" s="12" t="s">
        <v>334</v>
      </c>
      <c r="W1817" s="12" t="s">
        <v>334</v>
      </c>
      <c r="X1817" s="13">
        <v>48.6</v>
      </c>
      <c r="Y1817" s="12" t="s">
        <v>334</v>
      </c>
      <c r="Z1817" s="12" t="s">
        <v>334</v>
      </c>
      <c r="AA1817" s="12" t="s">
        <v>334</v>
      </c>
      <c r="AB1817" s="12" t="s">
        <v>334</v>
      </c>
      <c r="AC1817" s="12" t="s">
        <v>334</v>
      </c>
      <c r="AD1817" s="12" t="s">
        <v>334</v>
      </c>
      <c r="AE1817" s="12" t="s">
        <v>334</v>
      </c>
      <c r="AF1817" s="12" t="s">
        <v>334</v>
      </c>
      <c r="AG1817" s="12" t="s">
        <v>334</v>
      </c>
      <c r="AH1817" s="12" t="s">
        <v>334</v>
      </c>
      <c r="AI1817" s="12" t="s">
        <v>334</v>
      </c>
      <c r="AJ1817" s="12" t="s">
        <v>334</v>
      </c>
      <c r="AK1817" s="12" t="s">
        <v>334</v>
      </c>
      <c r="AL1817" s="12" t="s">
        <v>334</v>
      </c>
    </row>
    <row r="1818" spans="1:38" x14ac:dyDescent="0.2">
      <c r="A1818" s="11" t="s">
        <v>299</v>
      </c>
      <c r="B1818" s="12" t="s">
        <v>334</v>
      </c>
      <c r="C1818" s="12" t="s">
        <v>334</v>
      </c>
      <c r="D1818" s="12" t="s">
        <v>334</v>
      </c>
      <c r="E1818" s="12" t="s">
        <v>334</v>
      </c>
      <c r="F1818" s="12" t="s">
        <v>334</v>
      </c>
      <c r="G1818" s="12" t="s">
        <v>334</v>
      </c>
      <c r="H1818" s="12" t="s">
        <v>334</v>
      </c>
      <c r="I1818" s="12" t="s">
        <v>334</v>
      </c>
      <c r="J1818" s="12" t="s">
        <v>334</v>
      </c>
      <c r="K1818" s="12" t="s">
        <v>334</v>
      </c>
      <c r="L1818" s="12" t="s">
        <v>334</v>
      </c>
      <c r="M1818" s="12" t="s">
        <v>334</v>
      </c>
      <c r="N1818" s="12" t="s">
        <v>334</v>
      </c>
      <c r="O1818" s="12" t="s">
        <v>334</v>
      </c>
      <c r="P1818" s="12" t="s">
        <v>334</v>
      </c>
      <c r="Q1818" s="13">
        <v>68.2</v>
      </c>
      <c r="R1818" s="13">
        <v>58.2</v>
      </c>
      <c r="S1818" s="13">
        <v>58.7</v>
      </c>
      <c r="T1818" s="12" t="s">
        <v>334</v>
      </c>
      <c r="U1818" s="12" t="s">
        <v>334</v>
      </c>
      <c r="V1818" s="12" t="s">
        <v>334</v>
      </c>
      <c r="W1818" s="12" t="s">
        <v>334</v>
      </c>
      <c r="X1818" s="12" t="s">
        <v>334</v>
      </c>
      <c r="Y1818" s="12" t="s">
        <v>334</v>
      </c>
      <c r="Z1818" s="12" t="s">
        <v>334</v>
      </c>
      <c r="AA1818" s="12" t="s">
        <v>334</v>
      </c>
      <c r="AB1818" s="12" t="s">
        <v>334</v>
      </c>
      <c r="AC1818" s="12" t="s">
        <v>334</v>
      </c>
      <c r="AD1818" s="12" t="s">
        <v>334</v>
      </c>
      <c r="AE1818" s="12" t="s">
        <v>334</v>
      </c>
      <c r="AF1818" s="12" t="s">
        <v>334</v>
      </c>
      <c r="AG1818" s="12" t="s">
        <v>334</v>
      </c>
      <c r="AH1818" s="12" t="s">
        <v>334</v>
      </c>
      <c r="AI1818" s="12" t="s">
        <v>334</v>
      </c>
      <c r="AJ1818" s="12" t="s">
        <v>334</v>
      </c>
      <c r="AK1818" s="12" t="s">
        <v>334</v>
      </c>
      <c r="AL1818" s="12" t="s">
        <v>334</v>
      </c>
    </row>
    <row r="1819" spans="1:38" x14ac:dyDescent="0.2">
      <c r="A1819" s="11" t="s">
        <v>300</v>
      </c>
      <c r="B1819" s="12" t="s">
        <v>334</v>
      </c>
      <c r="C1819" s="12" t="s">
        <v>334</v>
      </c>
      <c r="D1819" s="12" t="s">
        <v>334</v>
      </c>
      <c r="E1819" s="12" t="s">
        <v>334</v>
      </c>
      <c r="F1819" s="12" t="s">
        <v>334</v>
      </c>
      <c r="G1819" s="12" t="s">
        <v>334</v>
      </c>
      <c r="H1819" s="12" t="s">
        <v>334</v>
      </c>
      <c r="I1819" s="12" t="s">
        <v>334</v>
      </c>
      <c r="J1819" s="12" t="s">
        <v>334</v>
      </c>
      <c r="K1819" s="12" t="s">
        <v>334</v>
      </c>
      <c r="L1819" s="12" t="s">
        <v>334</v>
      </c>
      <c r="M1819" s="12" t="s">
        <v>334</v>
      </c>
      <c r="N1819" s="12" t="s">
        <v>334</v>
      </c>
      <c r="O1819" s="12" t="s">
        <v>334</v>
      </c>
      <c r="P1819" s="12" t="s">
        <v>334</v>
      </c>
      <c r="Q1819" s="12" t="s">
        <v>334</v>
      </c>
      <c r="R1819" s="12" t="s">
        <v>334</v>
      </c>
      <c r="S1819" s="13">
        <v>43.3</v>
      </c>
      <c r="T1819" s="13">
        <v>48.8</v>
      </c>
      <c r="U1819" s="12" t="s">
        <v>334</v>
      </c>
      <c r="V1819" s="12" t="s">
        <v>334</v>
      </c>
      <c r="W1819" s="12" t="s">
        <v>334</v>
      </c>
      <c r="X1819" s="12" t="s">
        <v>334</v>
      </c>
      <c r="Y1819" s="12" t="s">
        <v>334</v>
      </c>
      <c r="Z1819" s="12" t="s">
        <v>334</v>
      </c>
      <c r="AA1819" s="12" t="s">
        <v>334</v>
      </c>
      <c r="AB1819" s="12" t="s">
        <v>334</v>
      </c>
      <c r="AC1819" s="12" t="s">
        <v>334</v>
      </c>
      <c r="AD1819" s="12" t="s">
        <v>334</v>
      </c>
      <c r="AE1819" s="12" t="s">
        <v>334</v>
      </c>
      <c r="AF1819" s="12" t="s">
        <v>334</v>
      </c>
      <c r="AG1819" s="12" t="s">
        <v>334</v>
      </c>
      <c r="AH1819" s="12" t="s">
        <v>334</v>
      </c>
      <c r="AI1819" s="12" t="s">
        <v>334</v>
      </c>
      <c r="AJ1819" s="12" t="s">
        <v>334</v>
      </c>
      <c r="AK1819" s="12" t="s">
        <v>334</v>
      </c>
      <c r="AL1819" s="12" t="s">
        <v>334</v>
      </c>
    </row>
    <row r="1820" spans="1:38" x14ac:dyDescent="0.2">
      <c r="A1820" s="11" t="s">
        <v>301</v>
      </c>
      <c r="B1820" s="12" t="s">
        <v>334</v>
      </c>
      <c r="C1820" s="12" t="s">
        <v>334</v>
      </c>
      <c r="D1820" s="12" t="s">
        <v>334</v>
      </c>
      <c r="E1820" s="12" t="s">
        <v>334</v>
      </c>
      <c r="F1820" s="12" t="s">
        <v>334</v>
      </c>
      <c r="G1820" s="12" t="s">
        <v>334</v>
      </c>
      <c r="H1820" s="12" t="s">
        <v>334</v>
      </c>
      <c r="I1820" s="12" t="s">
        <v>334</v>
      </c>
      <c r="J1820" s="12" t="s">
        <v>334</v>
      </c>
      <c r="K1820" s="12" t="s">
        <v>334</v>
      </c>
      <c r="L1820" s="12" t="s">
        <v>334</v>
      </c>
      <c r="M1820" s="12" t="s">
        <v>334</v>
      </c>
      <c r="N1820" s="12" t="s">
        <v>334</v>
      </c>
      <c r="O1820" s="12" t="s">
        <v>334</v>
      </c>
      <c r="P1820" s="12" t="s">
        <v>334</v>
      </c>
      <c r="Q1820" s="12" t="s">
        <v>334</v>
      </c>
      <c r="R1820" s="12" t="s">
        <v>334</v>
      </c>
      <c r="S1820" s="12" t="s">
        <v>334</v>
      </c>
      <c r="T1820" s="12" t="s">
        <v>334</v>
      </c>
      <c r="U1820" s="12" t="s">
        <v>334</v>
      </c>
      <c r="V1820" s="12" t="s">
        <v>334</v>
      </c>
      <c r="W1820" s="12" t="s">
        <v>334</v>
      </c>
      <c r="X1820" s="12" t="s">
        <v>334</v>
      </c>
      <c r="Y1820" s="12" t="s">
        <v>334</v>
      </c>
      <c r="Z1820" s="12" t="s">
        <v>334</v>
      </c>
      <c r="AA1820" s="12" t="s">
        <v>334</v>
      </c>
      <c r="AB1820" s="12" t="s">
        <v>334</v>
      </c>
      <c r="AC1820" s="12" t="s">
        <v>334</v>
      </c>
      <c r="AD1820" s="12" t="s">
        <v>334</v>
      </c>
      <c r="AE1820" s="12" t="s">
        <v>334</v>
      </c>
      <c r="AF1820" s="12" t="s">
        <v>334</v>
      </c>
      <c r="AG1820" s="12" t="s">
        <v>334</v>
      </c>
      <c r="AH1820" s="12" t="s">
        <v>334</v>
      </c>
      <c r="AI1820" s="12" t="s">
        <v>334</v>
      </c>
      <c r="AJ1820" s="12" t="s">
        <v>334</v>
      </c>
      <c r="AK1820" s="12" t="s">
        <v>334</v>
      </c>
      <c r="AL1820" s="12" t="s">
        <v>334</v>
      </c>
    </row>
    <row r="1821" spans="1:38" x14ac:dyDescent="0.2">
      <c r="A1821" s="11" t="s">
        <v>302</v>
      </c>
      <c r="B1821" s="12" t="s">
        <v>334</v>
      </c>
      <c r="C1821" s="12" t="s">
        <v>334</v>
      </c>
      <c r="D1821" s="12" t="s">
        <v>334</v>
      </c>
      <c r="E1821" s="12" t="s">
        <v>334</v>
      </c>
      <c r="F1821" s="12" t="s">
        <v>334</v>
      </c>
      <c r="G1821" s="12" t="s">
        <v>334</v>
      </c>
      <c r="H1821" s="12" t="s">
        <v>334</v>
      </c>
      <c r="I1821" s="12" t="s">
        <v>334</v>
      </c>
      <c r="J1821" s="12" t="s">
        <v>334</v>
      </c>
      <c r="K1821" s="12" t="s">
        <v>334</v>
      </c>
      <c r="L1821" s="12" t="s">
        <v>334</v>
      </c>
      <c r="M1821" s="12" t="s">
        <v>334</v>
      </c>
      <c r="N1821" s="12" t="s">
        <v>334</v>
      </c>
      <c r="O1821" s="12" t="s">
        <v>334</v>
      </c>
      <c r="P1821" s="12" t="s">
        <v>334</v>
      </c>
      <c r="Q1821" s="12" t="s">
        <v>334</v>
      </c>
      <c r="R1821" s="12" t="s">
        <v>334</v>
      </c>
      <c r="S1821" s="12" t="s">
        <v>334</v>
      </c>
      <c r="T1821" s="12" t="s">
        <v>334</v>
      </c>
      <c r="U1821" s="12" t="s">
        <v>334</v>
      </c>
      <c r="V1821" s="12" t="s">
        <v>334</v>
      </c>
      <c r="W1821" s="12" t="s">
        <v>334</v>
      </c>
      <c r="X1821" s="12" t="s">
        <v>334</v>
      </c>
      <c r="Y1821" s="12" t="s">
        <v>334</v>
      </c>
      <c r="Z1821" s="12" t="s">
        <v>334</v>
      </c>
      <c r="AA1821" s="12" t="s">
        <v>334</v>
      </c>
      <c r="AB1821" s="12" t="s">
        <v>334</v>
      </c>
      <c r="AC1821" s="12" t="s">
        <v>334</v>
      </c>
      <c r="AD1821" s="12" t="s">
        <v>334</v>
      </c>
      <c r="AE1821" s="12" t="s">
        <v>334</v>
      </c>
      <c r="AF1821" s="12" t="s">
        <v>334</v>
      </c>
      <c r="AG1821" s="12" t="s">
        <v>334</v>
      </c>
      <c r="AH1821" s="12" t="s">
        <v>334</v>
      </c>
      <c r="AI1821" s="12" t="s">
        <v>334</v>
      </c>
      <c r="AJ1821" s="12" t="s">
        <v>334</v>
      </c>
      <c r="AK1821" s="12" t="s">
        <v>334</v>
      </c>
      <c r="AL1821" s="12" t="s">
        <v>334</v>
      </c>
    </row>
    <row r="1822" spans="1:38" x14ac:dyDescent="0.2">
      <c r="A1822" s="11" t="s">
        <v>303</v>
      </c>
      <c r="B1822" s="12" t="s">
        <v>334</v>
      </c>
      <c r="C1822" s="12" t="s">
        <v>334</v>
      </c>
      <c r="D1822" s="12" t="s">
        <v>334</v>
      </c>
      <c r="E1822" s="12" t="s">
        <v>334</v>
      </c>
      <c r="F1822" s="12" t="s">
        <v>334</v>
      </c>
      <c r="G1822" s="12" t="s">
        <v>334</v>
      </c>
      <c r="H1822" s="12" t="s">
        <v>334</v>
      </c>
      <c r="I1822" s="12" t="s">
        <v>334</v>
      </c>
      <c r="J1822" s="12" t="s">
        <v>334</v>
      </c>
      <c r="K1822" s="12" t="s">
        <v>334</v>
      </c>
      <c r="L1822" s="12" t="s">
        <v>334</v>
      </c>
      <c r="M1822" s="12" t="s">
        <v>334</v>
      </c>
      <c r="N1822" s="12" t="s">
        <v>334</v>
      </c>
      <c r="O1822" s="12" t="s">
        <v>334</v>
      </c>
      <c r="P1822" s="12" t="s">
        <v>334</v>
      </c>
      <c r="Q1822" s="12" t="s">
        <v>334</v>
      </c>
      <c r="R1822" s="12" t="s">
        <v>334</v>
      </c>
      <c r="S1822" s="12" t="s">
        <v>334</v>
      </c>
      <c r="T1822" s="12" t="s">
        <v>334</v>
      </c>
      <c r="U1822" s="12" t="s">
        <v>334</v>
      </c>
      <c r="V1822" s="12" t="s">
        <v>334</v>
      </c>
      <c r="W1822" s="12" t="s">
        <v>334</v>
      </c>
      <c r="X1822" s="12" t="s">
        <v>334</v>
      </c>
      <c r="Y1822" s="12" t="s">
        <v>334</v>
      </c>
      <c r="Z1822" s="12" t="s">
        <v>334</v>
      </c>
      <c r="AA1822" s="12" t="s">
        <v>334</v>
      </c>
      <c r="AB1822" s="12" t="s">
        <v>334</v>
      </c>
      <c r="AC1822" s="12" t="s">
        <v>334</v>
      </c>
      <c r="AD1822" s="12" t="s">
        <v>334</v>
      </c>
      <c r="AE1822" s="12" t="s">
        <v>334</v>
      </c>
      <c r="AF1822" s="12" t="s">
        <v>334</v>
      </c>
      <c r="AG1822" s="12" t="s">
        <v>334</v>
      </c>
      <c r="AH1822" s="12" t="s">
        <v>334</v>
      </c>
      <c r="AI1822" s="12" t="s">
        <v>334</v>
      </c>
      <c r="AJ1822" s="12" t="s">
        <v>334</v>
      </c>
      <c r="AK1822" s="12" t="s">
        <v>334</v>
      </c>
      <c r="AL1822" s="12" t="s">
        <v>334</v>
      </c>
    </row>
    <row r="1823" spans="1:38" x14ac:dyDescent="0.2">
      <c r="A1823" s="11" t="s">
        <v>304</v>
      </c>
      <c r="B1823" s="12" t="s">
        <v>334</v>
      </c>
      <c r="C1823" s="12" t="s">
        <v>334</v>
      </c>
      <c r="D1823" s="12" t="s">
        <v>334</v>
      </c>
      <c r="E1823" s="12" t="s">
        <v>334</v>
      </c>
      <c r="F1823" s="12" t="s">
        <v>334</v>
      </c>
      <c r="G1823" s="12" t="s">
        <v>334</v>
      </c>
      <c r="H1823" s="12" t="s">
        <v>334</v>
      </c>
      <c r="I1823" s="12" t="s">
        <v>334</v>
      </c>
      <c r="J1823" s="12" t="s">
        <v>334</v>
      </c>
      <c r="K1823" s="12" t="s">
        <v>334</v>
      </c>
      <c r="L1823" s="12" t="s">
        <v>334</v>
      </c>
      <c r="M1823" s="12" t="s">
        <v>334</v>
      </c>
      <c r="N1823" s="12" t="s">
        <v>334</v>
      </c>
      <c r="O1823" s="12" t="s">
        <v>334</v>
      </c>
      <c r="P1823" s="12" t="s">
        <v>334</v>
      </c>
      <c r="Q1823" s="12" t="s">
        <v>334</v>
      </c>
      <c r="R1823" s="12" t="s">
        <v>334</v>
      </c>
      <c r="S1823" s="12" t="s">
        <v>334</v>
      </c>
      <c r="T1823" s="12" t="s">
        <v>334</v>
      </c>
      <c r="U1823" s="12" t="s">
        <v>334</v>
      </c>
      <c r="V1823" s="12" t="s">
        <v>334</v>
      </c>
      <c r="W1823" s="12" t="s">
        <v>334</v>
      </c>
      <c r="X1823" s="12" t="s">
        <v>334</v>
      </c>
      <c r="Y1823" s="12" t="s">
        <v>334</v>
      </c>
      <c r="Z1823" s="12" t="s">
        <v>334</v>
      </c>
      <c r="AA1823" s="12" t="s">
        <v>334</v>
      </c>
      <c r="AB1823" s="12" t="s">
        <v>334</v>
      </c>
      <c r="AC1823" s="12" t="s">
        <v>334</v>
      </c>
      <c r="AD1823" s="12" t="s">
        <v>334</v>
      </c>
      <c r="AE1823" s="12" t="s">
        <v>334</v>
      </c>
      <c r="AF1823" s="12" t="s">
        <v>334</v>
      </c>
      <c r="AG1823" s="12" t="s">
        <v>334</v>
      </c>
      <c r="AH1823" s="12" t="s">
        <v>334</v>
      </c>
      <c r="AI1823" s="12" t="s">
        <v>334</v>
      </c>
      <c r="AJ1823" s="12" t="s">
        <v>334</v>
      </c>
      <c r="AK1823" s="12" t="s">
        <v>334</v>
      </c>
      <c r="AL1823" s="12" t="s">
        <v>334</v>
      </c>
    </row>
    <row r="1824" spans="1:38" x14ac:dyDescent="0.2">
      <c r="A1824" s="11" t="s">
        <v>305</v>
      </c>
      <c r="B1824" s="12" t="s">
        <v>334</v>
      </c>
      <c r="C1824" s="12" t="s">
        <v>334</v>
      </c>
      <c r="D1824" s="12" t="s">
        <v>334</v>
      </c>
      <c r="E1824" s="12" t="s">
        <v>334</v>
      </c>
      <c r="F1824" s="12" t="s">
        <v>334</v>
      </c>
      <c r="G1824" s="12" t="s">
        <v>334</v>
      </c>
      <c r="H1824" s="12" t="s">
        <v>334</v>
      </c>
      <c r="I1824" s="12" t="s">
        <v>334</v>
      </c>
      <c r="J1824" s="12" t="s">
        <v>334</v>
      </c>
      <c r="K1824" s="12" t="s">
        <v>334</v>
      </c>
      <c r="L1824" s="12" t="s">
        <v>334</v>
      </c>
      <c r="M1824" s="12" t="s">
        <v>334</v>
      </c>
      <c r="N1824" s="12" t="s">
        <v>334</v>
      </c>
      <c r="O1824" s="12" t="s">
        <v>334</v>
      </c>
      <c r="P1824" s="12" t="s">
        <v>334</v>
      </c>
      <c r="Q1824" s="12" t="s">
        <v>334</v>
      </c>
      <c r="R1824" s="12" t="s">
        <v>334</v>
      </c>
      <c r="S1824" s="12" t="s">
        <v>334</v>
      </c>
      <c r="T1824" s="12" t="s">
        <v>334</v>
      </c>
      <c r="U1824" s="12" t="s">
        <v>334</v>
      </c>
      <c r="V1824" s="12" t="s">
        <v>334</v>
      </c>
      <c r="W1824" s="12" t="s">
        <v>334</v>
      </c>
      <c r="X1824" s="13">
        <v>48.6</v>
      </c>
      <c r="Y1824" s="12" t="s">
        <v>334</v>
      </c>
      <c r="Z1824" s="12" t="s">
        <v>334</v>
      </c>
      <c r="AA1824" s="12" t="s">
        <v>334</v>
      </c>
      <c r="AB1824" s="12" t="s">
        <v>334</v>
      </c>
      <c r="AC1824" s="12" t="s">
        <v>334</v>
      </c>
      <c r="AD1824" s="12" t="s">
        <v>334</v>
      </c>
      <c r="AE1824" s="12" t="s">
        <v>334</v>
      </c>
      <c r="AF1824" s="12" t="s">
        <v>334</v>
      </c>
      <c r="AG1824" s="12" t="s">
        <v>334</v>
      </c>
      <c r="AH1824" s="12" t="s">
        <v>334</v>
      </c>
      <c r="AI1824" s="12" t="s">
        <v>334</v>
      </c>
      <c r="AJ1824" s="12" t="s">
        <v>334</v>
      </c>
      <c r="AK1824" s="12" t="s">
        <v>334</v>
      </c>
      <c r="AL1824" s="12" t="s">
        <v>334</v>
      </c>
    </row>
    <row r="1825" spans="1:38" x14ac:dyDescent="0.2">
      <c r="A1825" s="11" t="s">
        <v>306</v>
      </c>
      <c r="B1825" s="12" t="s">
        <v>334</v>
      </c>
      <c r="C1825" s="12" t="s">
        <v>334</v>
      </c>
      <c r="D1825" s="12" t="s">
        <v>334</v>
      </c>
      <c r="E1825" s="12" t="s">
        <v>334</v>
      </c>
      <c r="F1825" s="12" t="s">
        <v>334</v>
      </c>
      <c r="G1825" s="12" t="s">
        <v>334</v>
      </c>
      <c r="H1825" s="12" t="s">
        <v>334</v>
      </c>
      <c r="I1825" s="12" t="s">
        <v>334</v>
      </c>
      <c r="J1825" s="12" t="s">
        <v>334</v>
      </c>
      <c r="K1825" s="12" t="s">
        <v>334</v>
      </c>
      <c r="L1825" s="12" t="s">
        <v>334</v>
      </c>
      <c r="M1825" s="12" t="s">
        <v>334</v>
      </c>
      <c r="N1825" s="12" t="s">
        <v>334</v>
      </c>
      <c r="O1825" s="12" t="s">
        <v>334</v>
      </c>
      <c r="P1825" s="12" t="s">
        <v>334</v>
      </c>
      <c r="Q1825" s="12" t="s">
        <v>334</v>
      </c>
      <c r="R1825" s="12" t="s">
        <v>334</v>
      </c>
      <c r="S1825" s="12" t="s">
        <v>334</v>
      </c>
      <c r="T1825" s="12" t="s">
        <v>334</v>
      </c>
      <c r="U1825" s="12" t="s">
        <v>334</v>
      </c>
      <c r="V1825" s="12" t="s">
        <v>334</v>
      </c>
      <c r="W1825" s="12" t="s">
        <v>334</v>
      </c>
      <c r="X1825" s="12" t="s">
        <v>334</v>
      </c>
      <c r="Y1825" s="12" t="s">
        <v>334</v>
      </c>
      <c r="Z1825" s="12" t="s">
        <v>334</v>
      </c>
      <c r="AA1825" s="12" t="s">
        <v>334</v>
      </c>
      <c r="AB1825" s="12" t="s">
        <v>334</v>
      </c>
      <c r="AC1825" s="12" t="s">
        <v>334</v>
      </c>
      <c r="AD1825" s="12" t="s">
        <v>334</v>
      </c>
      <c r="AE1825" s="12" t="s">
        <v>334</v>
      </c>
      <c r="AF1825" s="12" t="s">
        <v>334</v>
      </c>
      <c r="AG1825" s="12" t="s">
        <v>334</v>
      </c>
      <c r="AH1825" s="12" t="s">
        <v>334</v>
      </c>
      <c r="AI1825" s="12" t="s">
        <v>334</v>
      </c>
      <c r="AJ1825" s="12" t="s">
        <v>334</v>
      </c>
      <c r="AK1825" s="12" t="s">
        <v>334</v>
      </c>
      <c r="AL1825" s="12" t="s">
        <v>334</v>
      </c>
    </row>
    <row r="1826" spans="1:38" x14ac:dyDescent="0.2">
      <c r="A1826" s="11" t="s">
        <v>307</v>
      </c>
      <c r="B1826" s="12" t="s">
        <v>334</v>
      </c>
      <c r="C1826" s="12" t="s">
        <v>334</v>
      </c>
      <c r="D1826" s="12" t="s">
        <v>334</v>
      </c>
      <c r="E1826" s="12" t="s">
        <v>334</v>
      </c>
      <c r="F1826" s="12" t="s">
        <v>334</v>
      </c>
      <c r="G1826" s="12" t="s">
        <v>334</v>
      </c>
      <c r="H1826" s="12" t="s">
        <v>334</v>
      </c>
      <c r="I1826" s="12" t="s">
        <v>334</v>
      </c>
      <c r="J1826" s="12" t="s">
        <v>334</v>
      </c>
      <c r="K1826" s="12" t="s">
        <v>334</v>
      </c>
      <c r="L1826" s="12" t="s">
        <v>334</v>
      </c>
      <c r="M1826" s="12" t="s">
        <v>334</v>
      </c>
      <c r="N1826" s="12" t="s">
        <v>334</v>
      </c>
      <c r="O1826" s="12" t="s">
        <v>334</v>
      </c>
      <c r="P1826" s="12" t="s">
        <v>334</v>
      </c>
      <c r="Q1826" s="12" t="s">
        <v>334</v>
      </c>
      <c r="R1826" s="12" t="s">
        <v>334</v>
      </c>
      <c r="S1826" s="12" t="s">
        <v>334</v>
      </c>
      <c r="T1826" s="12" t="s">
        <v>334</v>
      </c>
      <c r="U1826" s="12" t="s">
        <v>334</v>
      </c>
      <c r="V1826" s="12" t="s">
        <v>334</v>
      </c>
      <c r="W1826" s="12" t="s">
        <v>334</v>
      </c>
      <c r="X1826" s="12" t="s">
        <v>334</v>
      </c>
      <c r="Y1826" s="12" t="s">
        <v>334</v>
      </c>
      <c r="Z1826" s="12" t="s">
        <v>334</v>
      </c>
      <c r="AA1826" s="12" t="s">
        <v>334</v>
      </c>
      <c r="AB1826" s="12" t="s">
        <v>334</v>
      </c>
      <c r="AC1826" s="12" t="s">
        <v>334</v>
      </c>
      <c r="AD1826" s="12" t="s">
        <v>334</v>
      </c>
      <c r="AE1826" s="12" t="s">
        <v>334</v>
      </c>
      <c r="AF1826" s="12" t="s">
        <v>334</v>
      </c>
      <c r="AG1826" s="12" t="s">
        <v>334</v>
      </c>
      <c r="AH1826" s="12" t="s">
        <v>334</v>
      </c>
      <c r="AI1826" s="12" t="s">
        <v>334</v>
      </c>
      <c r="AJ1826" s="12" t="s">
        <v>334</v>
      </c>
      <c r="AK1826" s="12" t="s">
        <v>334</v>
      </c>
      <c r="AL1826" s="12" t="s">
        <v>334</v>
      </c>
    </row>
    <row r="1827" spans="1:38" x14ac:dyDescent="0.2">
      <c r="A1827" s="11" t="s">
        <v>308</v>
      </c>
      <c r="B1827" s="12" t="s">
        <v>334</v>
      </c>
      <c r="C1827" s="12" t="s">
        <v>334</v>
      </c>
      <c r="D1827" s="12" t="s">
        <v>334</v>
      </c>
      <c r="E1827" s="12" t="s">
        <v>334</v>
      </c>
      <c r="F1827" s="12" t="s">
        <v>334</v>
      </c>
      <c r="G1827" s="12" t="s">
        <v>334</v>
      </c>
      <c r="H1827" s="12" t="s">
        <v>334</v>
      </c>
      <c r="I1827" s="12" t="s">
        <v>334</v>
      </c>
      <c r="J1827" s="12" t="s">
        <v>334</v>
      </c>
      <c r="K1827" s="12" t="s">
        <v>334</v>
      </c>
      <c r="L1827" s="12" t="s">
        <v>334</v>
      </c>
      <c r="M1827" s="12" t="s">
        <v>334</v>
      </c>
      <c r="N1827" s="12" t="s">
        <v>334</v>
      </c>
      <c r="O1827" s="12" t="s">
        <v>334</v>
      </c>
      <c r="P1827" s="12" t="s">
        <v>334</v>
      </c>
      <c r="Q1827" s="12" t="s">
        <v>334</v>
      </c>
      <c r="R1827" s="12" t="s">
        <v>334</v>
      </c>
      <c r="S1827" s="12" t="s">
        <v>334</v>
      </c>
      <c r="T1827" s="12" t="s">
        <v>334</v>
      </c>
      <c r="U1827" s="12" t="s">
        <v>334</v>
      </c>
      <c r="V1827" s="12" t="s">
        <v>334</v>
      </c>
      <c r="W1827" s="12" t="s">
        <v>334</v>
      </c>
      <c r="X1827" s="12" t="s">
        <v>334</v>
      </c>
      <c r="Y1827" s="12" t="s">
        <v>334</v>
      </c>
      <c r="Z1827" s="12" t="s">
        <v>334</v>
      </c>
      <c r="AA1827" s="12" t="s">
        <v>334</v>
      </c>
      <c r="AB1827" s="12" t="s">
        <v>334</v>
      </c>
      <c r="AC1827" s="12" t="s">
        <v>334</v>
      </c>
      <c r="AD1827" s="12" t="s">
        <v>334</v>
      </c>
      <c r="AE1827" s="12" t="s">
        <v>334</v>
      </c>
      <c r="AF1827" s="12" t="s">
        <v>334</v>
      </c>
      <c r="AG1827" s="12" t="s">
        <v>334</v>
      </c>
      <c r="AH1827" s="12" t="s">
        <v>334</v>
      </c>
      <c r="AI1827" s="12" t="s">
        <v>334</v>
      </c>
      <c r="AJ1827" s="12" t="s">
        <v>334</v>
      </c>
      <c r="AK1827" s="12" t="s">
        <v>334</v>
      </c>
      <c r="AL1827" s="12" t="s">
        <v>334</v>
      </c>
    </row>
    <row r="1828" spans="1:38" x14ac:dyDescent="0.2">
      <c r="A1828" s="11" t="s">
        <v>309</v>
      </c>
      <c r="B1828" s="12" t="s">
        <v>334</v>
      </c>
      <c r="C1828" s="12" t="s">
        <v>334</v>
      </c>
      <c r="D1828" s="12" t="s">
        <v>334</v>
      </c>
      <c r="E1828" s="12" t="s">
        <v>334</v>
      </c>
      <c r="F1828" s="12" t="s">
        <v>334</v>
      </c>
      <c r="G1828" s="12" t="s">
        <v>334</v>
      </c>
      <c r="H1828" s="12" t="s">
        <v>334</v>
      </c>
      <c r="I1828" s="12" t="s">
        <v>334</v>
      </c>
      <c r="J1828" s="12" t="s">
        <v>334</v>
      </c>
      <c r="K1828" s="12" t="s">
        <v>334</v>
      </c>
      <c r="L1828" s="12" t="s">
        <v>334</v>
      </c>
      <c r="M1828" s="12" t="s">
        <v>334</v>
      </c>
      <c r="N1828" s="12" t="s">
        <v>334</v>
      </c>
      <c r="O1828" s="12" t="s">
        <v>334</v>
      </c>
      <c r="P1828" s="12" t="s">
        <v>334</v>
      </c>
      <c r="Q1828" s="12" t="s">
        <v>334</v>
      </c>
      <c r="R1828" s="12" t="s">
        <v>334</v>
      </c>
      <c r="S1828" s="12" t="s">
        <v>334</v>
      </c>
      <c r="T1828" s="12" t="s">
        <v>334</v>
      </c>
      <c r="U1828" s="12" t="s">
        <v>334</v>
      </c>
      <c r="V1828" s="12" t="s">
        <v>334</v>
      </c>
      <c r="W1828" s="12" t="s">
        <v>334</v>
      </c>
      <c r="X1828" s="12" t="s">
        <v>334</v>
      </c>
      <c r="Y1828" s="12" t="s">
        <v>334</v>
      </c>
      <c r="Z1828" s="12" t="s">
        <v>334</v>
      </c>
      <c r="AA1828" s="12" t="s">
        <v>334</v>
      </c>
      <c r="AB1828" s="12" t="s">
        <v>334</v>
      </c>
      <c r="AC1828" s="12" t="s">
        <v>334</v>
      </c>
      <c r="AD1828" s="12" t="s">
        <v>334</v>
      </c>
      <c r="AE1828" s="12" t="s">
        <v>334</v>
      </c>
      <c r="AF1828" s="12" t="s">
        <v>334</v>
      </c>
      <c r="AG1828" s="12" t="s">
        <v>334</v>
      </c>
      <c r="AH1828" s="12" t="s">
        <v>334</v>
      </c>
      <c r="AI1828" s="12" t="s">
        <v>334</v>
      </c>
      <c r="AJ1828" s="12" t="s">
        <v>334</v>
      </c>
      <c r="AK1828" s="12" t="s">
        <v>334</v>
      </c>
      <c r="AL1828" s="12" t="s">
        <v>334</v>
      </c>
    </row>
    <row r="1829" spans="1:38" x14ac:dyDescent="0.2">
      <c r="A1829" s="11" t="s">
        <v>310</v>
      </c>
      <c r="B1829" s="12" t="s">
        <v>334</v>
      </c>
      <c r="C1829" s="12" t="s">
        <v>334</v>
      </c>
      <c r="D1829" s="12" t="s">
        <v>334</v>
      </c>
      <c r="E1829" s="12" t="s">
        <v>334</v>
      </c>
      <c r="F1829" s="12" t="s">
        <v>334</v>
      </c>
      <c r="G1829" s="12" t="s">
        <v>334</v>
      </c>
      <c r="H1829" s="12" t="s">
        <v>334</v>
      </c>
      <c r="I1829" s="12" t="s">
        <v>334</v>
      </c>
      <c r="J1829" s="12" t="s">
        <v>334</v>
      </c>
      <c r="K1829" s="12" t="s">
        <v>334</v>
      </c>
      <c r="L1829" s="12" t="s">
        <v>334</v>
      </c>
      <c r="M1829" s="12" t="s">
        <v>334</v>
      </c>
      <c r="N1829" s="12" t="s">
        <v>334</v>
      </c>
      <c r="O1829" s="12" t="s">
        <v>334</v>
      </c>
      <c r="P1829" s="12" t="s">
        <v>334</v>
      </c>
      <c r="Q1829" s="12" t="s">
        <v>334</v>
      </c>
      <c r="R1829" s="12" t="s">
        <v>334</v>
      </c>
      <c r="S1829" s="12" t="s">
        <v>334</v>
      </c>
      <c r="T1829" s="12" t="s">
        <v>334</v>
      </c>
      <c r="U1829" s="12" t="s">
        <v>334</v>
      </c>
      <c r="V1829" s="12" t="s">
        <v>334</v>
      </c>
      <c r="W1829" s="12" t="s">
        <v>334</v>
      </c>
      <c r="X1829" s="12" t="s">
        <v>334</v>
      </c>
      <c r="Y1829" s="12" t="s">
        <v>334</v>
      </c>
      <c r="Z1829" s="12" t="s">
        <v>334</v>
      </c>
      <c r="AA1829" s="12" t="s">
        <v>334</v>
      </c>
      <c r="AB1829" s="12" t="s">
        <v>334</v>
      </c>
      <c r="AC1829" s="12" t="s">
        <v>334</v>
      </c>
      <c r="AD1829" s="12" t="s">
        <v>334</v>
      </c>
      <c r="AE1829" s="12" t="s">
        <v>334</v>
      </c>
      <c r="AF1829" s="12" t="s">
        <v>334</v>
      </c>
      <c r="AG1829" s="12" t="s">
        <v>334</v>
      </c>
      <c r="AH1829" s="12" t="s">
        <v>334</v>
      </c>
      <c r="AI1829" s="12" t="s">
        <v>334</v>
      </c>
      <c r="AJ1829" s="12" t="s">
        <v>334</v>
      </c>
      <c r="AK1829" s="12" t="s">
        <v>334</v>
      </c>
      <c r="AL1829" s="12" t="s">
        <v>334</v>
      </c>
    </row>
    <row r="1830" spans="1:38" x14ac:dyDescent="0.2">
      <c r="A1830" s="11" t="s">
        <v>311</v>
      </c>
      <c r="B1830" s="12" t="s">
        <v>334</v>
      </c>
      <c r="C1830" s="12" t="s">
        <v>334</v>
      </c>
      <c r="D1830" s="12" t="s">
        <v>334</v>
      </c>
      <c r="E1830" s="12" t="s">
        <v>334</v>
      </c>
      <c r="F1830" s="12" t="s">
        <v>334</v>
      </c>
      <c r="G1830" s="12" t="s">
        <v>334</v>
      </c>
      <c r="H1830" s="12" t="s">
        <v>334</v>
      </c>
      <c r="I1830" s="12" t="s">
        <v>334</v>
      </c>
      <c r="J1830" s="12" t="s">
        <v>334</v>
      </c>
      <c r="K1830" s="12" t="s">
        <v>334</v>
      </c>
      <c r="L1830" s="12" t="s">
        <v>334</v>
      </c>
      <c r="M1830" s="12" t="s">
        <v>334</v>
      </c>
      <c r="N1830" s="12" t="s">
        <v>334</v>
      </c>
      <c r="O1830" s="12" t="s">
        <v>334</v>
      </c>
      <c r="P1830" s="12" t="s">
        <v>334</v>
      </c>
      <c r="Q1830" s="12" t="s">
        <v>334</v>
      </c>
      <c r="R1830" s="12" t="s">
        <v>334</v>
      </c>
      <c r="S1830" s="12" t="s">
        <v>334</v>
      </c>
      <c r="T1830" s="12" t="s">
        <v>334</v>
      </c>
      <c r="U1830" s="12" t="s">
        <v>334</v>
      </c>
      <c r="V1830" s="12" t="s">
        <v>334</v>
      </c>
      <c r="W1830" s="12" t="s">
        <v>334</v>
      </c>
      <c r="X1830" s="12" t="s">
        <v>334</v>
      </c>
      <c r="Y1830" s="12" t="s">
        <v>334</v>
      </c>
      <c r="Z1830" s="12" t="s">
        <v>334</v>
      </c>
      <c r="AA1830" s="12" t="s">
        <v>334</v>
      </c>
      <c r="AB1830" s="12" t="s">
        <v>334</v>
      </c>
      <c r="AC1830" s="12" t="s">
        <v>334</v>
      </c>
      <c r="AD1830" s="12" t="s">
        <v>334</v>
      </c>
      <c r="AE1830" s="12" t="s">
        <v>334</v>
      </c>
      <c r="AF1830" s="12" t="s">
        <v>334</v>
      </c>
      <c r="AG1830" s="12" t="s">
        <v>334</v>
      </c>
      <c r="AH1830" s="12" t="s">
        <v>334</v>
      </c>
      <c r="AI1830" s="12" t="s">
        <v>334</v>
      </c>
      <c r="AJ1830" s="12" t="s">
        <v>334</v>
      </c>
      <c r="AK1830" s="12" t="s">
        <v>334</v>
      </c>
      <c r="AL1830" s="12" t="s">
        <v>334</v>
      </c>
    </row>
    <row r="1831" spans="1:38" x14ac:dyDescent="0.2">
      <c r="A1831" s="11" t="s">
        <v>312</v>
      </c>
      <c r="B1831" s="12" t="s">
        <v>334</v>
      </c>
      <c r="C1831" s="12" t="s">
        <v>334</v>
      </c>
      <c r="D1831" s="12" t="s">
        <v>334</v>
      </c>
      <c r="E1831" s="12" t="s">
        <v>334</v>
      </c>
      <c r="F1831" s="12" t="s">
        <v>334</v>
      </c>
      <c r="G1831" s="12" t="s">
        <v>334</v>
      </c>
      <c r="H1831" s="12" t="s">
        <v>334</v>
      </c>
      <c r="I1831" s="12" t="s">
        <v>334</v>
      </c>
      <c r="J1831" s="12" t="s">
        <v>334</v>
      </c>
      <c r="K1831" s="12" t="s">
        <v>334</v>
      </c>
      <c r="L1831" s="12" t="s">
        <v>334</v>
      </c>
      <c r="M1831" s="12" t="s">
        <v>334</v>
      </c>
      <c r="N1831" s="12" t="s">
        <v>334</v>
      </c>
      <c r="O1831" s="12" t="s">
        <v>334</v>
      </c>
      <c r="P1831" s="12" t="s">
        <v>334</v>
      </c>
      <c r="Q1831" s="12" t="s">
        <v>334</v>
      </c>
      <c r="R1831" s="12" t="s">
        <v>334</v>
      </c>
      <c r="S1831" s="12" t="s">
        <v>334</v>
      </c>
      <c r="T1831" s="12" t="s">
        <v>334</v>
      </c>
      <c r="U1831" s="12" t="s">
        <v>334</v>
      </c>
      <c r="V1831" s="12" t="s">
        <v>334</v>
      </c>
      <c r="W1831" s="12" t="s">
        <v>334</v>
      </c>
      <c r="X1831" s="12" t="s">
        <v>334</v>
      </c>
      <c r="Y1831" s="12" t="s">
        <v>334</v>
      </c>
      <c r="Z1831" s="12" t="s">
        <v>334</v>
      </c>
      <c r="AA1831" s="12" t="s">
        <v>334</v>
      </c>
      <c r="AB1831" s="12" t="s">
        <v>334</v>
      </c>
      <c r="AC1831" s="12" t="s">
        <v>334</v>
      </c>
      <c r="AD1831" s="12" t="s">
        <v>334</v>
      </c>
      <c r="AE1831" s="12" t="s">
        <v>334</v>
      </c>
      <c r="AF1831" s="12" t="s">
        <v>334</v>
      </c>
      <c r="AG1831" s="12" t="s">
        <v>334</v>
      </c>
      <c r="AH1831" s="12" t="s">
        <v>334</v>
      </c>
      <c r="AI1831" s="12" t="s">
        <v>334</v>
      </c>
      <c r="AJ1831" s="12" t="s">
        <v>334</v>
      </c>
      <c r="AK1831" s="12" t="s">
        <v>334</v>
      </c>
      <c r="AL1831" s="12" t="s">
        <v>334</v>
      </c>
    </row>
    <row r="1832" spans="1:38" x14ac:dyDescent="0.2">
      <c r="A1832" s="11" t="s">
        <v>313</v>
      </c>
      <c r="B1832" s="12" t="s">
        <v>334</v>
      </c>
      <c r="C1832" s="12" t="s">
        <v>334</v>
      </c>
      <c r="D1832" s="12" t="s">
        <v>334</v>
      </c>
      <c r="E1832" s="12" t="s">
        <v>334</v>
      </c>
      <c r="F1832" s="12" t="s">
        <v>334</v>
      </c>
      <c r="G1832" s="12" t="s">
        <v>334</v>
      </c>
      <c r="H1832" s="12" t="s">
        <v>334</v>
      </c>
      <c r="I1832" s="12" t="s">
        <v>334</v>
      </c>
      <c r="J1832" s="12" t="s">
        <v>334</v>
      </c>
      <c r="K1832" s="12" t="s">
        <v>334</v>
      </c>
      <c r="L1832" s="12" t="s">
        <v>334</v>
      </c>
      <c r="M1832" s="12" t="s">
        <v>334</v>
      </c>
      <c r="N1832" s="12" t="s">
        <v>334</v>
      </c>
      <c r="O1832" s="12" t="s">
        <v>334</v>
      </c>
      <c r="P1832" s="12" t="s">
        <v>334</v>
      </c>
      <c r="Q1832" s="12" t="s">
        <v>334</v>
      </c>
      <c r="R1832" s="13">
        <v>41.4</v>
      </c>
      <c r="S1832" s="12" t="s">
        <v>334</v>
      </c>
      <c r="T1832" s="12" t="s">
        <v>334</v>
      </c>
      <c r="U1832" s="12" t="s">
        <v>334</v>
      </c>
      <c r="V1832" s="12" t="s">
        <v>334</v>
      </c>
      <c r="W1832" s="12" t="s">
        <v>334</v>
      </c>
      <c r="X1832" s="12" t="s">
        <v>334</v>
      </c>
      <c r="Y1832" s="12" t="s">
        <v>334</v>
      </c>
      <c r="Z1832" s="12" t="s">
        <v>334</v>
      </c>
      <c r="AA1832" s="12" t="s">
        <v>334</v>
      </c>
      <c r="AB1832" s="12" t="s">
        <v>334</v>
      </c>
      <c r="AC1832" s="12" t="s">
        <v>334</v>
      </c>
      <c r="AD1832" s="12" t="s">
        <v>334</v>
      </c>
      <c r="AE1832" s="12" t="s">
        <v>334</v>
      </c>
      <c r="AF1832" s="12" t="s">
        <v>334</v>
      </c>
      <c r="AG1832" s="12" t="s">
        <v>334</v>
      </c>
      <c r="AH1832" s="12" t="s">
        <v>334</v>
      </c>
      <c r="AI1832" s="12" t="s">
        <v>334</v>
      </c>
      <c r="AJ1832" s="12" t="s">
        <v>334</v>
      </c>
      <c r="AK1832" s="12" t="s">
        <v>334</v>
      </c>
      <c r="AL1832" s="12" t="s">
        <v>334</v>
      </c>
    </row>
    <row r="1833" spans="1:38" x14ac:dyDescent="0.2">
      <c r="A1833" s="11" t="s">
        <v>314</v>
      </c>
      <c r="B1833" s="12" t="s">
        <v>334</v>
      </c>
      <c r="C1833" s="12" t="s">
        <v>334</v>
      </c>
      <c r="D1833" s="12" t="s">
        <v>334</v>
      </c>
      <c r="E1833" s="12" t="s">
        <v>334</v>
      </c>
      <c r="F1833" s="12" t="s">
        <v>334</v>
      </c>
      <c r="G1833" s="12" t="s">
        <v>334</v>
      </c>
      <c r="H1833" s="12" t="s">
        <v>334</v>
      </c>
      <c r="I1833" s="12" t="s">
        <v>334</v>
      </c>
      <c r="J1833" s="12" t="s">
        <v>334</v>
      </c>
      <c r="K1833" s="12" t="s">
        <v>334</v>
      </c>
      <c r="L1833" s="12" t="s">
        <v>334</v>
      </c>
      <c r="M1833" s="12" t="s">
        <v>334</v>
      </c>
      <c r="N1833" s="12" t="s">
        <v>334</v>
      </c>
      <c r="O1833" s="12" t="s">
        <v>334</v>
      </c>
      <c r="P1833" s="12" t="s">
        <v>334</v>
      </c>
      <c r="Q1833" s="12" t="s">
        <v>334</v>
      </c>
      <c r="R1833" s="12" t="s">
        <v>334</v>
      </c>
      <c r="S1833" s="12" t="s">
        <v>334</v>
      </c>
      <c r="T1833" s="12" t="s">
        <v>334</v>
      </c>
      <c r="U1833" s="12" t="s">
        <v>334</v>
      </c>
      <c r="V1833" s="12" t="s">
        <v>334</v>
      </c>
      <c r="W1833" s="12" t="s">
        <v>334</v>
      </c>
      <c r="X1833" s="12" t="s">
        <v>334</v>
      </c>
      <c r="Y1833" s="12" t="s">
        <v>334</v>
      </c>
      <c r="Z1833" s="12" t="s">
        <v>334</v>
      </c>
      <c r="AA1833" s="12" t="s">
        <v>334</v>
      </c>
      <c r="AB1833" s="12" t="s">
        <v>334</v>
      </c>
      <c r="AC1833" s="12" t="s">
        <v>334</v>
      </c>
      <c r="AD1833" s="12" t="s">
        <v>334</v>
      </c>
      <c r="AE1833" s="12" t="s">
        <v>334</v>
      </c>
      <c r="AF1833" s="12" t="s">
        <v>334</v>
      </c>
      <c r="AG1833" s="12" t="s">
        <v>334</v>
      </c>
      <c r="AH1833" s="12" t="s">
        <v>334</v>
      </c>
      <c r="AI1833" s="12" t="s">
        <v>334</v>
      </c>
      <c r="AJ1833" s="12" t="s">
        <v>334</v>
      </c>
      <c r="AK1833" s="12" t="s">
        <v>334</v>
      </c>
      <c r="AL1833" s="12" t="s">
        <v>334</v>
      </c>
    </row>
    <row r="1834" spans="1:38" x14ac:dyDescent="0.2">
      <c r="A1834" s="11" t="s">
        <v>315</v>
      </c>
      <c r="B1834" s="12" t="s">
        <v>334</v>
      </c>
      <c r="C1834" s="12" t="s">
        <v>334</v>
      </c>
      <c r="D1834" s="12" t="s">
        <v>334</v>
      </c>
      <c r="E1834" s="12" t="s">
        <v>334</v>
      </c>
      <c r="F1834" s="12" t="s">
        <v>334</v>
      </c>
      <c r="G1834" s="12" t="s">
        <v>334</v>
      </c>
      <c r="H1834" s="12" t="s">
        <v>334</v>
      </c>
      <c r="I1834" s="12" t="s">
        <v>334</v>
      </c>
      <c r="J1834" s="12" t="s">
        <v>334</v>
      </c>
      <c r="K1834" s="12" t="s">
        <v>334</v>
      </c>
      <c r="L1834" s="12" t="s">
        <v>334</v>
      </c>
      <c r="M1834" s="12" t="s">
        <v>334</v>
      </c>
      <c r="N1834" s="12" t="s">
        <v>334</v>
      </c>
      <c r="O1834" s="12" t="s">
        <v>334</v>
      </c>
      <c r="P1834" s="12" t="s">
        <v>334</v>
      </c>
      <c r="Q1834" s="12" t="s">
        <v>334</v>
      </c>
      <c r="R1834" s="12" t="s">
        <v>334</v>
      </c>
      <c r="S1834" s="12" t="s">
        <v>334</v>
      </c>
      <c r="T1834" s="12" t="s">
        <v>334</v>
      </c>
      <c r="U1834" s="12" t="s">
        <v>334</v>
      </c>
      <c r="V1834" s="12" t="s">
        <v>334</v>
      </c>
      <c r="W1834" s="12" t="s">
        <v>334</v>
      </c>
      <c r="X1834" s="12" t="s">
        <v>334</v>
      </c>
      <c r="Y1834" s="12" t="s">
        <v>334</v>
      </c>
      <c r="Z1834" s="12" t="s">
        <v>334</v>
      </c>
      <c r="AA1834" s="12" t="s">
        <v>334</v>
      </c>
      <c r="AB1834" s="12" t="s">
        <v>334</v>
      </c>
      <c r="AC1834" s="12" t="s">
        <v>334</v>
      </c>
      <c r="AD1834" s="12" t="s">
        <v>334</v>
      </c>
      <c r="AE1834" s="12" t="s">
        <v>334</v>
      </c>
      <c r="AF1834" s="12" t="s">
        <v>334</v>
      </c>
      <c r="AG1834" s="12" t="s">
        <v>334</v>
      </c>
      <c r="AH1834" s="12" t="s">
        <v>334</v>
      </c>
      <c r="AI1834" s="12" t="s">
        <v>334</v>
      </c>
      <c r="AJ1834" s="12" t="s">
        <v>334</v>
      </c>
      <c r="AK1834" s="12" t="s">
        <v>334</v>
      </c>
      <c r="AL1834" s="12" t="s">
        <v>334</v>
      </c>
    </row>
    <row r="1835" spans="1:38" x14ac:dyDescent="0.2">
      <c r="A1835" s="11" t="s">
        <v>316</v>
      </c>
      <c r="B1835" s="12" t="s">
        <v>334</v>
      </c>
      <c r="C1835" s="12" t="s">
        <v>334</v>
      </c>
      <c r="D1835" s="12" t="s">
        <v>334</v>
      </c>
      <c r="E1835" s="12" t="s">
        <v>334</v>
      </c>
      <c r="F1835" s="12" t="s">
        <v>334</v>
      </c>
      <c r="G1835" s="12" t="s">
        <v>334</v>
      </c>
      <c r="H1835" s="12" t="s">
        <v>334</v>
      </c>
      <c r="I1835" s="12" t="s">
        <v>334</v>
      </c>
      <c r="J1835" s="12" t="s">
        <v>334</v>
      </c>
      <c r="K1835" s="12" t="s">
        <v>334</v>
      </c>
      <c r="L1835" s="12" t="s">
        <v>334</v>
      </c>
      <c r="M1835" s="12" t="s">
        <v>334</v>
      </c>
      <c r="N1835" s="12" t="s">
        <v>334</v>
      </c>
      <c r="O1835" s="12" t="s">
        <v>334</v>
      </c>
      <c r="P1835" s="12" t="s">
        <v>334</v>
      </c>
      <c r="Q1835" s="12" t="s">
        <v>334</v>
      </c>
      <c r="R1835" s="12" t="s">
        <v>334</v>
      </c>
      <c r="S1835" s="12" t="s">
        <v>334</v>
      </c>
      <c r="T1835" s="12" t="s">
        <v>334</v>
      </c>
      <c r="U1835" s="12" t="s">
        <v>334</v>
      </c>
      <c r="V1835" s="12" t="s">
        <v>334</v>
      </c>
      <c r="W1835" s="12" t="s">
        <v>334</v>
      </c>
      <c r="X1835" s="12" t="s">
        <v>334</v>
      </c>
      <c r="Y1835" s="12" t="s">
        <v>334</v>
      </c>
      <c r="Z1835" s="12" t="s">
        <v>334</v>
      </c>
      <c r="AA1835" s="12" t="s">
        <v>334</v>
      </c>
      <c r="AB1835" s="12" t="s">
        <v>334</v>
      </c>
      <c r="AC1835" s="12" t="s">
        <v>334</v>
      </c>
      <c r="AD1835" s="12" t="s">
        <v>334</v>
      </c>
      <c r="AE1835" s="12" t="s">
        <v>334</v>
      </c>
      <c r="AF1835" s="12" t="s">
        <v>334</v>
      </c>
      <c r="AG1835" s="12" t="s">
        <v>334</v>
      </c>
      <c r="AH1835" s="12" t="s">
        <v>334</v>
      </c>
      <c r="AI1835" s="12" t="s">
        <v>334</v>
      </c>
      <c r="AJ1835" s="12" t="s">
        <v>334</v>
      </c>
      <c r="AK1835" s="12" t="s">
        <v>334</v>
      </c>
      <c r="AL1835" s="12" t="s">
        <v>334</v>
      </c>
    </row>
    <row r="1836" spans="1:38" x14ac:dyDescent="0.2">
      <c r="A1836" s="11" t="s">
        <v>317</v>
      </c>
      <c r="B1836" s="12" t="s">
        <v>334</v>
      </c>
      <c r="C1836" s="12" t="s">
        <v>334</v>
      </c>
      <c r="D1836" s="12" t="s">
        <v>334</v>
      </c>
      <c r="E1836" s="12" t="s">
        <v>334</v>
      </c>
      <c r="F1836" s="12" t="s">
        <v>334</v>
      </c>
      <c r="G1836" s="12" t="s">
        <v>334</v>
      </c>
      <c r="H1836" s="12" t="s">
        <v>334</v>
      </c>
      <c r="I1836" s="12" t="s">
        <v>334</v>
      </c>
      <c r="J1836" s="12" t="s">
        <v>334</v>
      </c>
      <c r="K1836" s="12" t="s">
        <v>334</v>
      </c>
      <c r="L1836" s="12" t="s">
        <v>334</v>
      </c>
      <c r="M1836" s="12" t="s">
        <v>334</v>
      </c>
      <c r="N1836" s="12" t="s">
        <v>334</v>
      </c>
      <c r="O1836" s="12" t="s">
        <v>334</v>
      </c>
      <c r="P1836" s="12" t="s">
        <v>334</v>
      </c>
      <c r="Q1836" s="12" t="s">
        <v>334</v>
      </c>
      <c r="R1836" s="12" t="s">
        <v>334</v>
      </c>
      <c r="S1836" s="12" t="s">
        <v>334</v>
      </c>
      <c r="T1836" s="12" t="s">
        <v>334</v>
      </c>
      <c r="U1836" s="12" t="s">
        <v>334</v>
      </c>
      <c r="V1836" s="12" t="s">
        <v>334</v>
      </c>
      <c r="W1836" s="12" t="s">
        <v>334</v>
      </c>
      <c r="X1836" s="12" t="s">
        <v>334</v>
      </c>
      <c r="Y1836" s="12" t="s">
        <v>334</v>
      </c>
      <c r="Z1836" s="12" t="s">
        <v>334</v>
      </c>
      <c r="AA1836" s="12" t="s">
        <v>334</v>
      </c>
      <c r="AB1836" s="12" t="s">
        <v>334</v>
      </c>
      <c r="AC1836" s="12" t="s">
        <v>334</v>
      </c>
      <c r="AD1836" s="12" t="s">
        <v>334</v>
      </c>
      <c r="AE1836" s="12" t="s">
        <v>334</v>
      </c>
      <c r="AF1836" s="12" t="s">
        <v>334</v>
      </c>
      <c r="AG1836" s="12" t="s">
        <v>334</v>
      </c>
      <c r="AH1836" s="12" t="s">
        <v>334</v>
      </c>
      <c r="AI1836" s="12" t="s">
        <v>334</v>
      </c>
      <c r="AJ1836" s="12" t="s">
        <v>334</v>
      </c>
      <c r="AK1836" s="12" t="s">
        <v>334</v>
      </c>
      <c r="AL1836" s="12" t="s">
        <v>334</v>
      </c>
    </row>
    <row r="1837" spans="1:38" x14ac:dyDescent="0.2">
      <c r="A1837" s="11" t="s">
        <v>318</v>
      </c>
      <c r="B1837" s="12" t="s">
        <v>334</v>
      </c>
      <c r="C1837" s="12" t="s">
        <v>334</v>
      </c>
      <c r="D1837" s="12" t="s">
        <v>334</v>
      </c>
      <c r="E1837" s="12" t="s">
        <v>334</v>
      </c>
      <c r="F1837" s="12" t="s">
        <v>334</v>
      </c>
      <c r="G1837" s="12" t="s">
        <v>334</v>
      </c>
      <c r="H1837" s="12" t="s">
        <v>334</v>
      </c>
      <c r="I1837" s="12" t="s">
        <v>334</v>
      </c>
      <c r="J1837" s="12" t="s">
        <v>334</v>
      </c>
      <c r="K1837" s="12" t="s">
        <v>334</v>
      </c>
      <c r="L1837" s="12" t="s">
        <v>334</v>
      </c>
      <c r="M1837" s="12" t="s">
        <v>334</v>
      </c>
      <c r="N1837" s="12" t="s">
        <v>334</v>
      </c>
      <c r="O1837" s="12" t="s">
        <v>334</v>
      </c>
      <c r="P1837" s="12" t="s">
        <v>334</v>
      </c>
      <c r="Q1837" s="12" t="s">
        <v>334</v>
      </c>
      <c r="R1837" s="12" t="s">
        <v>334</v>
      </c>
      <c r="S1837" s="12" t="s">
        <v>334</v>
      </c>
      <c r="T1837" s="12" t="s">
        <v>334</v>
      </c>
      <c r="U1837" s="12" t="s">
        <v>334</v>
      </c>
      <c r="V1837" s="12" t="s">
        <v>334</v>
      </c>
      <c r="W1837" s="12" t="s">
        <v>334</v>
      </c>
      <c r="X1837" s="12" t="s">
        <v>334</v>
      </c>
      <c r="Y1837" s="12" t="s">
        <v>334</v>
      </c>
      <c r="Z1837" s="12" t="s">
        <v>334</v>
      </c>
      <c r="AA1837" s="12" t="s">
        <v>334</v>
      </c>
      <c r="AB1837" s="12" t="s">
        <v>334</v>
      </c>
      <c r="AC1837" s="12" t="s">
        <v>334</v>
      </c>
      <c r="AD1837" s="12" t="s">
        <v>334</v>
      </c>
      <c r="AE1837" s="12" t="s">
        <v>334</v>
      </c>
      <c r="AF1837" s="12" t="s">
        <v>334</v>
      </c>
      <c r="AG1837" s="12" t="s">
        <v>334</v>
      </c>
      <c r="AH1837" s="12" t="s">
        <v>334</v>
      </c>
      <c r="AI1837" s="12" t="s">
        <v>334</v>
      </c>
      <c r="AJ1837" s="12" t="s">
        <v>334</v>
      </c>
      <c r="AK1837" s="12" t="s">
        <v>334</v>
      </c>
      <c r="AL1837" s="12" t="s">
        <v>334</v>
      </c>
    </row>
    <row r="1838" spans="1:38" x14ac:dyDescent="0.2">
      <c r="A1838" s="11" t="s">
        <v>319</v>
      </c>
      <c r="B1838" s="12" t="s">
        <v>334</v>
      </c>
      <c r="C1838" s="12" t="s">
        <v>334</v>
      </c>
      <c r="D1838" s="12" t="s">
        <v>334</v>
      </c>
      <c r="E1838" s="12" t="s">
        <v>334</v>
      </c>
      <c r="F1838" s="12" t="s">
        <v>334</v>
      </c>
      <c r="G1838" s="12" t="s">
        <v>334</v>
      </c>
      <c r="H1838" s="12" t="s">
        <v>334</v>
      </c>
      <c r="I1838" s="12" t="s">
        <v>334</v>
      </c>
      <c r="J1838" s="12" t="s">
        <v>334</v>
      </c>
      <c r="K1838" s="12" t="s">
        <v>334</v>
      </c>
      <c r="L1838" s="12" t="s">
        <v>334</v>
      </c>
      <c r="M1838" s="12" t="s">
        <v>334</v>
      </c>
      <c r="N1838" s="12" t="s">
        <v>334</v>
      </c>
      <c r="O1838" s="12" t="s">
        <v>334</v>
      </c>
      <c r="P1838" s="12" t="s">
        <v>334</v>
      </c>
      <c r="Q1838" s="12" t="s">
        <v>334</v>
      </c>
      <c r="R1838" s="12" t="s">
        <v>334</v>
      </c>
      <c r="S1838" s="12" t="s">
        <v>334</v>
      </c>
      <c r="T1838" s="12" t="s">
        <v>334</v>
      </c>
      <c r="U1838" s="12" t="s">
        <v>334</v>
      </c>
      <c r="V1838" s="12" t="s">
        <v>334</v>
      </c>
      <c r="W1838" s="12" t="s">
        <v>334</v>
      </c>
      <c r="X1838" s="12" t="s">
        <v>334</v>
      </c>
      <c r="Y1838" s="12" t="s">
        <v>334</v>
      </c>
      <c r="Z1838" s="12" t="s">
        <v>334</v>
      </c>
      <c r="AA1838" s="12" t="s">
        <v>334</v>
      </c>
      <c r="AB1838" s="12" t="s">
        <v>334</v>
      </c>
      <c r="AC1838" s="12" t="s">
        <v>334</v>
      </c>
      <c r="AD1838" s="12" t="s">
        <v>334</v>
      </c>
      <c r="AE1838" s="12" t="s">
        <v>334</v>
      </c>
      <c r="AF1838" s="12" t="s">
        <v>334</v>
      </c>
      <c r="AG1838" s="12" t="s">
        <v>334</v>
      </c>
      <c r="AH1838" s="12" t="s">
        <v>334</v>
      </c>
      <c r="AI1838" s="12" t="s">
        <v>334</v>
      </c>
      <c r="AJ1838" s="12" t="s">
        <v>334</v>
      </c>
      <c r="AK1838" s="12" t="s">
        <v>334</v>
      </c>
      <c r="AL1838" s="12" t="s">
        <v>334</v>
      </c>
    </row>
    <row r="1839" spans="1:38" x14ac:dyDescent="0.2">
      <c r="A1839" s="11" t="s">
        <v>320</v>
      </c>
      <c r="B1839" s="12" t="s">
        <v>334</v>
      </c>
      <c r="C1839" s="12" t="s">
        <v>334</v>
      </c>
      <c r="D1839" s="12" t="s">
        <v>334</v>
      </c>
      <c r="E1839" s="12" t="s">
        <v>334</v>
      </c>
      <c r="F1839" s="12" t="s">
        <v>334</v>
      </c>
      <c r="G1839" s="12" t="s">
        <v>334</v>
      </c>
      <c r="H1839" s="12" t="s">
        <v>334</v>
      </c>
      <c r="I1839" s="12" t="s">
        <v>334</v>
      </c>
      <c r="J1839" s="12" t="s">
        <v>334</v>
      </c>
      <c r="K1839" s="12" t="s">
        <v>334</v>
      </c>
      <c r="L1839" s="12" t="s">
        <v>334</v>
      </c>
      <c r="M1839" s="12" t="s">
        <v>334</v>
      </c>
      <c r="N1839" s="12" t="s">
        <v>334</v>
      </c>
      <c r="O1839" s="12" t="s">
        <v>334</v>
      </c>
      <c r="P1839" s="12" t="s">
        <v>334</v>
      </c>
      <c r="Q1839" s="12" t="s">
        <v>334</v>
      </c>
      <c r="R1839" s="12" t="s">
        <v>334</v>
      </c>
      <c r="S1839" s="12" t="s">
        <v>334</v>
      </c>
      <c r="T1839" s="12" t="s">
        <v>334</v>
      </c>
      <c r="U1839" s="12" t="s">
        <v>334</v>
      </c>
      <c r="V1839" s="12" t="s">
        <v>334</v>
      </c>
      <c r="W1839" s="12" t="s">
        <v>334</v>
      </c>
      <c r="X1839" s="12" t="s">
        <v>334</v>
      </c>
      <c r="Y1839" s="12" t="s">
        <v>334</v>
      </c>
      <c r="Z1839" s="12" t="s">
        <v>334</v>
      </c>
      <c r="AA1839" s="12" t="s">
        <v>334</v>
      </c>
      <c r="AB1839" s="12" t="s">
        <v>334</v>
      </c>
      <c r="AC1839" s="12" t="s">
        <v>334</v>
      </c>
      <c r="AD1839" s="12" t="s">
        <v>334</v>
      </c>
      <c r="AE1839" s="12" t="s">
        <v>334</v>
      </c>
      <c r="AF1839" s="12" t="s">
        <v>334</v>
      </c>
      <c r="AG1839" s="12" t="s">
        <v>334</v>
      </c>
      <c r="AH1839" s="12" t="s">
        <v>334</v>
      </c>
      <c r="AI1839" s="12" t="s">
        <v>334</v>
      </c>
      <c r="AJ1839" s="12" t="s">
        <v>334</v>
      </c>
      <c r="AK1839" s="12" t="s">
        <v>334</v>
      </c>
      <c r="AL1839" s="12" t="s">
        <v>334</v>
      </c>
    </row>
    <row r="1840" spans="1:38" x14ac:dyDescent="0.2">
      <c r="A1840" s="11" t="s">
        <v>321</v>
      </c>
      <c r="B1840" s="12" t="s">
        <v>334</v>
      </c>
      <c r="C1840" s="12" t="s">
        <v>334</v>
      </c>
      <c r="D1840" s="12" t="s">
        <v>334</v>
      </c>
      <c r="E1840" s="12" t="s">
        <v>334</v>
      </c>
      <c r="F1840" s="12" t="s">
        <v>334</v>
      </c>
      <c r="G1840" s="12" t="s">
        <v>334</v>
      </c>
      <c r="H1840" s="12" t="s">
        <v>334</v>
      </c>
      <c r="I1840" s="12" t="s">
        <v>334</v>
      </c>
      <c r="J1840" s="12" t="s">
        <v>334</v>
      </c>
      <c r="K1840" s="12" t="s">
        <v>334</v>
      </c>
      <c r="L1840" s="12" t="s">
        <v>334</v>
      </c>
      <c r="M1840" s="12" t="s">
        <v>334</v>
      </c>
      <c r="N1840" s="12" t="s">
        <v>334</v>
      </c>
      <c r="O1840" s="12" t="s">
        <v>334</v>
      </c>
      <c r="P1840" s="12" t="s">
        <v>334</v>
      </c>
      <c r="Q1840" s="12" t="s">
        <v>334</v>
      </c>
      <c r="R1840" s="12" t="s">
        <v>334</v>
      </c>
      <c r="S1840" s="12" t="s">
        <v>334</v>
      </c>
      <c r="T1840" s="12" t="s">
        <v>334</v>
      </c>
      <c r="U1840" s="12" t="s">
        <v>334</v>
      </c>
      <c r="V1840" s="12" t="s">
        <v>334</v>
      </c>
      <c r="W1840" s="12" t="s">
        <v>334</v>
      </c>
      <c r="X1840" s="12" t="s">
        <v>334</v>
      </c>
      <c r="Y1840" s="12" t="s">
        <v>334</v>
      </c>
      <c r="Z1840" s="12" t="s">
        <v>334</v>
      </c>
      <c r="AA1840" s="12" t="s">
        <v>334</v>
      </c>
      <c r="AB1840" s="12" t="s">
        <v>334</v>
      </c>
      <c r="AC1840" s="12" t="s">
        <v>334</v>
      </c>
      <c r="AD1840" s="12" t="s">
        <v>334</v>
      </c>
      <c r="AE1840" s="12" t="s">
        <v>334</v>
      </c>
      <c r="AF1840" s="12" t="s">
        <v>334</v>
      </c>
      <c r="AG1840" s="12" t="s">
        <v>334</v>
      </c>
      <c r="AH1840" s="12" t="s">
        <v>334</v>
      </c>
      <c r="AI1840" s="12" t="s">
        <v>334</v>
      </c>
      <c r="AJ1840" s="12" t="s">
        <v>334</v>
      </c>
      <c r="AK1840" s="12" t="s">
        <v>334</v>
      </c>
      <c r="AL1840" s="12" t="s">
        <v>334</v>
      </c>
    </row>
    <row r="1841" spans="1:38" x14ac:dyDescent="0.2">
      <c r="A1841" s="11" t="s">
        <v>322</v>
      </c>
      <c r="B1841" s="12" t="s">
        <v>334</v>
      </c>
      <c r="C1841" s="12" t="s">
        <v>334</v>
      </c>
      <c r="D1841" s="12" t="s">
        <v>334</v>
      </c>
      <c r="E1841" s="12" t="s">
        <v>334</v>
      </c>
      <c r="F1841" s="12" t="s">
        <v>334</v>
      </c>
      <c r="G1841" s="12" t="s">
        <v>334</v>
      </c>
      <c r="H1841" s="12" t="s">
        <v>334</v>
      </c>
      <c r="I1841" s="12" t="s">
        <v>334</v>
      </c>
      <c r="J1841" s="12" t="s">
        <v>334</v>
      </c>
      <c r="K1841" s="12" t="s">
        <v>334</v>
      </c>
      <c r="L1841" s="12" t="s">
        <v>334</v>
      </c>
      <c r="M1841" s="12" t="s">
        <v>334</v>
      </c>
      <c r="N1841" s="12" t="s">
        <v>334</v>
      </c>
      <c r="O1841" s="12" t="s">
        <v>334</v>
      </c>
      <c r="P1841" s="12" t="s">
        <v>334</v>
      </c>
      <c r="Q1841" s="12" t="s">
        <v>334</v>
      </c>
      <c r="R1841" s="12" t="s">
        <v>334</v>
      </c>
      <c r="S1841" s="12" t="s">
        <v>334</v>
      </c>
      <c r="T1841" s="12" t="s">
        <v>334</v>
      </c>
      <c r="U1841" s="12" t="s">
        <v>334</v>
      </c>
      <c r="V1841" s="12" t="s">
        <v>334</v>
      </c>
      <c r="W1841" s="12" t="s">
        <v>334</v>
      </c>
      <c r="X1841" s="12" t="s">
        <v>334</v>
      </c>
      <c r="Y1841" s="12" t="s">
        <v>334</v>
      </c>
      <c r="Z1841" s="12" t="s">
        <v>334</v>
      </c>
      <c r="AA1841" s="12" t="s">
        <v>334</v>
      </c>
      <c r="AB1841" s="12" t="s">
        <v>334</v>
      </c>
      <c r="AC1841" s="12" t="s">
        <v>334</v>
      </c>
      <c r="AD1841" s="12" t="s">
        <v>334</v>
      </c>
      <c r="AE1841" s="12" t="s">
        <v>334</v>
      </c>
      <c r="AF1841" s="12" t="s">
        <v>334</v>
      </c>
      <c r="AG1841" s="12" t="s">
        <v>334</v>
      </c>
      <c r="AH1841" s="12" t="s">
        <v>334</v>
      </c>
      <c r="AI1841" s="12" t="s">
        <v>334</v>
      </c>
      <c r="AJ1841" s="12" t="s">
        <v>334</v>
      </c>
      <c r="AK1841" s="12" t="s">
        <v>334</v>
      </c>
      <c r="AL1841" s="12" t="s">
        <v>334</v>
      </c>
    </row>
    <row r="1842" spans="1:38" x14ac:dyDescent="0.2">
      <c r="A1842" s="11" t="s">
        <v>323</v>
      </c>
      <c r="B1842" s="12" t="s">
        <v>334</v>
      </c>
      <c r="C1842" s="12" t="s">
        <v>334</v>
      </c>
      <c r="D1842" s="12" t="s">
        <v>334</v>
      </c>
      <c r="E1842" s="12" t="s">
        <v>334</v>
      </c>
      <c r="F1842" s="12" t="s">
        <v>334</v>
      </c>
      <c r="G1842" s="12" t="s">
        <v>334</v>
      </c>
      <c r="H1842" s="12" t="s">
        <v>334</v>
      </c>
      <c r="I1842" s="12" t="s">
        <v>334</v>
      </c>
      <c r="J1842" s="12" t="s">
        <v>334</v>
      </c>
      <c r="K1842" s="12" t="s">
        <v>334</v>
      </c>
      <c r="L1842" s="12" t="s">
        <v>334</v>
      </c>
      <c r="M1842" s="12" t="s">
        <v>334</v>
      </c>
      <c r="N1842" s="12" t="s">
        <v>334</v>
      </c>
      <c r="O1842" s="12" t="s">
        <v>334</v>
      </c>
      <c r="P1842" s="12" t="s">
        <v>334</v>
      </c>
      <c r="Q1842" s="13">
        <v>55.3</v>
      </c>
      <c r="R1842" s="13">
        <v>55.4</v>
      </c>
      <c r="S1842" s="13">
        <v>54.7</v>
      </c>
      <c r="T1842" s="12" t="s">
        <v>334</v>
      </c>
      <c r="U1842" s="12" t="s">
        <v>334</v>
      </c>
      <c r="V1842" s="12" t="s">
        <v>334</v>
      </c>
      <c r="W1842" s="12" t="s">
        <v>334</v>
      </c>
      <c r="X1842" s="12" t="s">
        <v>334</v>
      </c>
      <c r="Y1842" s="12" t="s">
        <v>334</v>
      </c>
      <c r="Z1842" s="12" t="s">
        <v>334</v>
      </c>
      <c r="AA1842" s="12" t="s">
        <v>334</v>
      </c>
      <c r="AB1842" s="12" t="s">
        <v>334</v>
      </c>
      <c r="AC1842" s="12" t="s">
        <v>334</v>
      </c>
      <c r="AD1842" s="12" t="s">
        <v>334</v>
      </c>
      <c r="AE1842" s="12" t="s">
        <v>334</v>
      </c>
      <c r="AF1842" s="12" t="s">
        <v>334</v>
      </c>
      <c r="AG1842" s="12" t="s">
        <v>334</v>
      </c>
      <c r="AH1842" s="12" t="s">
        <v>334</v>
      </c>
      <c r="AI1842" s="12" t="s">
        <v>334</v>
      </c>
      <c r="AJ1842" s="12" t="s">
        <v>334</v>
      </c>
      <c r="AK1842" s="12" t="s">
        <v>334</v>
      </c>
      <c r="AL1842" s="12" t="s">
        <v>334</v>
      </c>
    </row>
    <row r="1843" spans="1:38" x14ac:dyDescent="0.2">
      <c r="A1843" s="11" t="s">
        <v>324</v>
      </c>
      <c r="B1843" s="12" t="s">
        <v>334</v>
      </c>
      <c r="C1843" s="12" t="s">
        <v>334</v>
      </c>
      <c r="D1843" s="12" t="s">
        <v>334</v>
      </c>
      <c r="E1843" s="12" t="s">
        <v>334</v>
      </c>
      <c r="F1843" s="12" t="s">
        <v>334</v>
      </c>
      <c r="G1843" s="12" t="s">
        <v>334</v>
      </c>
      <c r="H1843" s="12" t="s">
        <v>334</v>
      </c>
      <c r="I1843" s="12" t="s">
        <v>334</v>
      </c>
      <c r="J1843" s="12" t="s">
        <v>334</v>
      </c>
      <c r="K1843" s="12" t="s">
        <v>334</v>
      </c>
      <c r="L1843" s="12" t="s">
        <v>334</v>
      </c>
      <c r="M1843" s="12" t="s">
        <v>334</v>
      </c>
      <c r="N1843" s="12" t="s">
        <v>334</v>
      </c>
      <c r="O1843" s="12" t="s">
        <v>334</v>
      </c>
      <c r="P1843" s="12" t="s">
        <v>334</v>
      </c>
      <c r="Q1843" s="12" t="s">
        <v>334</v>
      </c>
      <c r="R1843" s="12" t="s">
        <v>334</v>
      </c>
      <c r="S1843" s="12" t="s">
        <v>334</v>
      </c>
      <c r="T1843" s="12" t="s">
        <v>334</v>
      </c>
      <c r="U1843" s="12" t="s">
        <v>334</v>
      </c>
      <c r="V1843" s="12" t="s">
        <v>334</v>
      </c>
      <c r="W1843" s="12" t="s">
        <v>334</v>
      </c>
      <c r="X1843" s="12" t="s">
        <v>334</v>
      </c>
      <c r="Y1843" s="12" t="s">
        <v>334</v>
      </c>
      <c r="Z1843" s="12" t="s">
        <v>334</v>
      </c>
      <c r="AA1843" s="12" t="s">
        <v>334</v>
      </c>
      <c r="AB1843" s="12" t="s">
        <v>334</v>
      </c>
      <c r="AC1843" s="12" t="s">
        <v>334</v>
      </c>
      <c r="AD1843" s="12" t="s">
        <v>334</v>
      </c>
      <c r="AE1843" s="12" t="s">
        <v>334</v>
      </c>
      <c r="AF1843" s="12" t="s">
        <v>334</v>
      </c>
      <c r="AG1843" s="12" t="s">
        <v>334</v>
      </c>
      <c r="AH1843" s="12" t="s">
        <v>334</v>
      </c>
      <c r="AI1843" s="12" t="s">
        <v>334</v>
      </c>
      <c r="AJ1843" s="12" t="s">
        <v>334</v>
      </c>
      <c r="AK1843" s="12" t="s">
        <v>334</v>
      </c>
      <c r="AL1843" s="12" t="s">
        <v>334</v>
      </c>
    </row>
    <row r="1844" spans="1:38" x14ac:dyDescent="0.2">
      <c r="A1844" s="11" t="s">
        <v>325</v>
      </c>
      <c r="B1844" s="12" t="s">
        <v>334</v>
      </c>
      <c r="C1844" s="12" t="s">
        <v>334</v>
      </c>
      <c r="D1844" s="12" t="s">
        <v>334</v>
      </c>
      <c r="E1844" s="12" t="s">
        <v>334</v>
      </c>
      <c r="F1844" s="12" t="s">
        <v>334</v>
      </c>
      <c r="G1844" s="12" t="s">
        <v>334</v>
      </c>
      <c r="H1844" s="12" t="s">
        <v>334</v>
      </c>
      <c r="I1844" s="12" t="s">
        <v>334</v>
      </c>
      <c r="J1844" s="12" t="s">
        <v>334</v>
      </c>
      <c r="K1844" s="12" t="s">
        <v>334</v>
      </c>
      <c r="L1844" s="12" t="s">
        <v>334</v>
      </c>
      <c r="M1844" s="12" t="s">
        <v>334</v>
      </c>
      <c r="N1844" s="12" t="s">
        <v>334</v>
      </c>
      <c r="O1844" s="12" t="s">
        <v>334</v>
      </c>
      <c r="P1844" s="12" t="s">
        <v>334</v>
      </c>
      <c r="Q1844" s="12" t="s">
        <v>334</v>
      </c>
      <c r="R1844" s="12" t="s">
        <v>334</v>
      </c>
      <c r="S1844" s="12" t="s">
        <v>334</v>
      </c>
      <c r="T1844" s="12" t="s">
        <v>334</v>
      </c>
      <c r="U1844" s="12" t="s">
        <v>334</v>
      </c>
      <c r="V1844" s="12" t="s">
        <v>334</v>
      </c>
      <c r="W1844" s="12" t="s">
        <v>334</v>
      </c>
      <c r="X1844" s="12" t="s">
        <v>334</v>
      </c>
      <c r="Y1844" s="12" t="s">
        <v>334</v>
      </c>
      <c r="Z1844" s="12" t="s">
        <v>334</v>
      </c>
      <c r="AA1844" s="12" t="s">
        <v>334</v>
      </c>
      <c r="AB1844" s="12" t="s">
        <v>334</v>
      </c>
      <c r="AC1844" s="12" t="s">
        <v>334</v>
      </c>
      <c r="AD1844" s="12" t="s">
        <v>334</v>
      </c>
      <c r="AE1844" s="12" t="s">
        <v>334</v>
      </c>
      <c r="AF1844" s="12" t="s">
        <v>334</v>
      </c>
      <c r="AG1844" s="12" t="s">
        <v>334</v>
      </c>
      <c r="AH1844" s="12" t="s">
        <v>334</v>
      </c>
      <c r="AI1844" s="12" t="s">
        <v>334</v>
      </c>
      <c r="AJ1844" s="12" t="s">
        <v>334</v>
      </c>
      <c r="AK1844" s="12" t="s">
        <v>334</v>
      </c>
      <c r="AL1844" s="12" t="s">
        <v>334</v>
      </c>
    </row>
    <row r="1845" spans="1:38" x14ac:dyDescent="0.2">
      <c r="A1845" s="11" t="s">
        <v>326</v>
      </c>
      <c r="B1845" s="12" t="s">
        <v>334</v>
      </c>
      <c r="C1845" s="12" t="s">
        <v>334</v>
      </c>
      <c r="D1845" s="12" t="s">
        <v>334</v>
      </c>
      <c r="E1845" s="12" t="s">
        <v>334</v>
      </c>
      <c r="F1845" s="12" t="s">
        <v>334</v>
      </c>
      <c r="G1845" s="12" t="s">
        <v>334</v>
      </c>
      <c r="H1845" s="12" t="s">
        <v>334</v>
      </c>
      <c r="I1845" s="12" t="s">
        <v>334</v>
      </c>
      <c r="J1845" s="12" t="s">
        <v>334</v>
      </c>
      <c r="K1845" s="12" t="s">
        <v>334</v>
      </c>
      <c r="L1845" s="12" t="s">
        <v>334</v>
      </c>
      <c r="M1845" s="12" t="s">
        <v>334</v>
      </c>
      <c r="N1845" s="12" t="s">
        <v>334</v>
      </c>
      <c r="O1845" s="12" t="s">
        <v>334</v>
      </c>
      <c r="P1845" s="12" t="s">
        <v>334</v>
      </c>
      <c r="Q1845" s="12" t="s">
        <v>334</v>
      </c>
      <c r="R1845" s="12" t="s">
        <v>334</v>
      </c>
      <c r="S1845" s="12" t="s">
        <v>334</v>
      </c>
      <c r="T1845" s="12" t="s">
        <v>334</v>
      </c>
      <c r="U1845" s="12" t="s">
        <v>334</v>
      </c>
      <c r="V1845" s="12" t="s">
        <v>334</v>
      </c>
      <c r="W1845" s="12" t="s">
        <v>334</v>
      </c>
      <c r="X1845" s="12" t="s">
        <v>334</v>
      </c>
      <c r="Y1845" s="12" t="s">
        <v>334</v>
      </c>
      <c r="Z1845" s="12" t="s">
        <v>334</v>
      </c>
      <c r="AA1845" s="12" t="s">
        <v>334</v>
      </c>
      <c r="AB1845" s="12" t="s">
        <v>334</v>
      </c>
      <c r="AC1845" s="12" t="s">
        <v>334</v>
      </c>
      <c r="AD1845" s="12" t="s">
        <v>334</v>
      </c>
      <c r="AE1845" s="12" t="s">
        <v>334</v>
      </c>
      <c r="AF1845" s="12" t="s">
        <v>334</v>
      </c>
      <c r="AG1845" s="12" t="s">
        <v>334</v>
      </c>
      <c r="AH1845" s="12" t="s">
        <v>334</v>
      </c>
      <c r="AI1845" s="12" t="s">
        <v>334</v>
      </c>
      <c r="AJ1845" s="12" t="s">
        <v>334</v>
      </c>
      <c r="AK1845" s="12" t="s">
        <v>334</v>
      </c>
      <c r="AL1845" s="12" t="s">
        <v>334</v>
      </c>
    </row>
    <row r="1846" spans="1:38" x14ac:dyDescent="0.2">
      <c r="A1846" s="11" t="s">
        <v>327</v>
      </c>
      <c r="B1846" s="12" t="s">
        <v>334</v>
      </c>
      <c r="C1846" s="12" t="s">
        <v>334</v>
      </c>
      <c r="D1846" s="12" t="s">
        <v>334</v>
      </c>
      <c r="E1846" s="12" t="s">
        <v>334</v>
      </c>
      <c r="F1846" s="12" t="s">
        <v>334</v>
      </c>
      <c r="G1846" s="12" t="s">
        <v>334</v>
      </c>
      <c r="H1846" s="12" t="s">
        <v>334</v>
      </c>
      <c r="I1846" s="12" t="s">
        <v>334</v>
      </c>
      <c r="J1846" s="12" t="s">
        <v>334</v>
      </c>
      <c r="K1846" s="12" t="s">
        <v>334</v>
      </c>
      <c r="L1846" s="12" t="s">
        <v>334</v>
      </c>
      <c r="M1846" s="12" t="s">
        <v>334</v>
      </c>
      <c r="N1846" s="12" t="s">
        <v>334</v>
      </c>
      <c r="O1846" s="12" t="s">
        <v>334</v>
      </c>
      <c r="P1846" s="12" t="s">
        <v>334</v>
      </c>
      <c r="Q1846" s="12" t="s">
        <v>334</v>
      </c>
      <c r="R1846" s="12" t="s">
        <v>334</v>
      </c>
      <c r="S1846" s="12" t="s">
        <v>334</v>
      </c>
      <c r="T1846" s="12" t="s">
        <v>334</v>
      </c>
      <c r="U1846" s="12" t="s">
        <v>334</v>
      </c>
      <c r="V1846" s="12" t="s">
        <v>334</v>
      </c>
      <c r="W1846" s="12" t="s">
        <v>334</v>
      </c>
      <c r="X1846" s="12" t="s">
        <v>334</v>
      </c>
      <c r="Y1846" s="12" t="s">
        <v>334</v>
      </c>
      <c r="Z1846" s="12" t="s">
        <v>334</v>
      </c>
      <c r="AA1846" s="12" t="s">
        <v>334</v>
      </c>
      <c r="AB1846" s="12" t="s">
        <v>334</v>
      </c>
      <c r="AC1846" s="12" t="s">
        <v>334</v>
      </c>
      <c r="AD1846" s="12" t="s">
        <v>334</v>
      </c>
      <c r="AE1846" s="12" t="s">
        <v>334</v>
      </c>
      <c r="AF1846" s="12" t="s">
        <v>334</v>
      </c>
      <c r="AG1846" s="12" t="s">
        <v>334</v>
      </c>
      <c r="AH1846" s="12" t="s">
        <v>334</v>
      </c>
      <c r="AI1846" s="12" t="s">
        <v>334</v>
      </c>
      <c r="AJ1846" s="12" t="s">
        <v>334</v>
      </c>
      <c r="AK1846" s="12" t="s">
        <v>334</v>
      </c>
      <c r="AL1846" s="12" t="s">
        <v>334</v>
      </c>
    </row>
    <row r="1847" spans="1:38" x14ac:dyDescent="0.2">
      <c r="A1847" s="11" t="s">
        <v>328</v>
      </c>
      <c r="B1847" s="12" t="s">
        <v>334</v>
      </c>
      <c r="C1847" s="12" t="s">
        <v>334</v>
      </c>
      <c r="D1847" s="12" t="s">
        <v>334</v>
      </c>
      <c r="E1847" s="12" t="s">
        <v>334</v>
      </c>
      <c r="F1847" s="12" t="s">
        <v>334</v>
      </c>
      <c r="G1847" s="12" t="s">
        <v>334</v>
      </c>
      <c r="H1847" s="12" t="s">
        <v>334</v>
      </c>
      <c r="I1847" s="12" t="s">
        <v>334</v>
      </c>
      <c r="J1847" s="12" t="s">
        <v>334</v>
      </c>
      <c r="K1847" s="12" t="s">
        <v>334</v>
      </c>
      <c r="L1847" s="12" t="s">
        <v>334</v>
      </c>
      <c r="M1847" s="12" t="s">
        <v>334</v>
      </c>
      <c r="N1847" s="12" t="s">
        <v>334</v>
      </c>
      <c r="O1847" s="12" t="s">
        <v>334</v>
      </c>
      <c r="P1847" s="12" t="s">
        <v>334</v>
      </c>
      <c r="Q1847" s="12" t="s">
        <v>334</v>
      </c>
      <c r="R1847" s="12" t="s">
        <v>334</v>
      </c>
      <c r="S1847" s="12" t="s">
        <v>334</v>
      </c>
      <c r="T1847" s="12" t="s">
        <v>334</v>
      </c>
      <c r="U1847" s="12" t="s">
        <v>334</v>
      </c>
      <c r="V1847" s="12" t="s">
        <v>334</v>
      </c>
      <c r="W1847" s="12" t="s">
        <v>334</v>
      </c>
      <c r="X1847" s="12" t="s">
        <v>334</v>
      </c>
      <c r="Y1847" s="12" t="s">
        <v>334</v>
      </c>
      <c r="Z1847" s="12" t="s">
        <v>334</v>
      </c>
      <c r="AA1847" s="12" t="s">
        <v>334</v>
      </c>
      <c r="AB1847" s="12" t="s">
        <v>334</v>
      </c>
      <c r="AC1847" s="12" t="s">
        <v>334</v>
      </c>
      <c r="AD1847" s="12" t="s">
        <v>334</v>
      </c>
      <c r="AE1847" s="12" t="s">
        <v>334</v>
      </c>
      <c r="AF1847" s="12" t="s">
        <v>334</v>
      </c>
      <c r="AG1847" s="12" t="s">
        <v>334</v>
      </c>
      <c r="AH1847" s="12" t="s">
        <v>334</v>
      </c>
      <c r="AI1847" s="12" t="s">
        <v>334</v>
      </c>
      <c r="AJ1847" s="12" t="s">
        <v>334</v>
      </c>
      <c r="AK1847" s="12" t="s">
        <v>334</v>
      </c>
      <c r="AL1847" s="12" t="s">
        <v>334</v>
      </c>
    </row>
    <row r="1848" spans="1:38" x14ac:dyDescent="0.2">
      <c r="A1848" s="11" t="s">
        <v>329</v>
      </c>
      <c r="B1848" s="12" t="s">
        <v>334</v>
      </c>
      <c r="C1848" s="12" t="s">
        <v>334</v>
      </c>
      <c r="D1848" s="12" t="s">
        <v>334</v>
      </c>
      <c r="E1848" s="12" t="s">
        <v>334</v>
      </c>
      <c r="F1848" s="12" t="s">
        <v>334</v>
      </c>
      <c r="G1848" s="12" t="s">
        <v>334</v>
      </c>
      <c r="H1848" s="12" t="s">
        <v>334</v>
      </c>
      <c r="I1848" s="12" t="s">
        <v>334</v>
      </c>
      <c r="J1848" s="12" t="s">
        <v>334</v>
      </c>
      <c r="K1848" s="12" t="s">
        <v>334</v>
      </c>
      <c r="L1848" s="12" t="s">
        <v>334</v>
      </c>
      <c r="M1848" s="12" t="s">
        <v>334</v>
      </c>
      <c r="N1848" s="12" t="s">
        <v>334</v>
      </c>
      <c r="O1848" s="12" t="s">
        <v>334</v>
      </c>
      <c r="P1848" s="12" t="s">
        <v>334</v>
      </c>
      <c r="Q1848" s="12" t="s">
        <v>334</v>
      </c>
      <c r="R1848" s="12" t="s">
        <v>334</v>
      </c>
      <c r="S1848" s="12" t="s">
        <v>334</v>
      </c>
      <c r="T1848" s="12" t="s">
        <v>334</v>
      </c>
      <c r="U1848" s="12" t="s">
        <v>334</v>
      </c>
      <c r="V1848" s="12" t="s">
        <v>334</v>
      </c>
      <c r="W1848" s="12" t="s">
        <v>334</v>
      </c>
      <c r="X1848" s="12" t="s">
        <v>334</v>
      </c>
      <c r="Y1848" s="12" t="s">
        <v>334</v>
      </c>
      <c r="Z1848" s="12" t="s">
        <v>334</v>
      </c>
      <c r="AA1848" s="12" t="s">
        <v>334</v>
      </c>
      <c r="AB1848" s="12" t="s">
        <v>334</v>
      </c>
      <c r="AC1848" s="12" t="s">
        <v>334</v>
      </c>
      <c r="AD1848" s="12" t="s">
        <v>334</v>
      </c>
      <c r="AE1848" s="12" t="s">
        <v>334</v>
      </c>
      <c r="AF1848" s="12" t="s">
        <v>334</v>
      </c>
      <c r="AG1848" s="12" t="s">
        <v>334</v>
      </c>
      <c r="AH1848" s="12" t="s">
        <v>334</v>
      </c>
      <c r="AI1848" s="12" t="s">
        <v>334</v>
      </c>
      <c r="AJ1848" s="12" t="s">
        <v>334</v>
      </c>
      <c r="AK1848" s="12" t="s">
        <v>334</v>
      </c>
      <c r="AL1848" s="12" t="s">
        <v>334</v>
      </c>
    </row>
    <row r="1849" spans="1:38" x14ac:dyDescent="0.2">
      <c r="A1849" s="11" t="s">
        <v>330</v>
      </c>
      <c r="B1849" s="12" t="s">
        <v>334</v>
      </c>
      <c r="C1849" s="12" t="s">
        <v>334</v>
      </c>
      <c r="D1849" s="12" t="s">
        <v>334</v>
      </c>
      <c r="E1849" s="12" t="s">
        <v>334</v>
      </c>
      <c r="F1849" s="12" t="s">
        <v>334</v>
      </c>
      <c r="G1849" s="12" t="s">
        <v>334</v>
      </c>
      <c r="H1849" s="12" t="s">
        <v>334</v>
      </c>
      <c r="I1849" s="12" t="s">
        <v>334</v>
      </c>
      <c r="J1849" s="12" t="s">
        <v>334</v>
      </c>
      <c r="K1849" s="12" t="s">
        <v>334</v>
      </c>
      <c r="L1849" s="12" t="s">
        <v>334</v>
      </c>
      <c r="M1849" s="12" t="s">
        <v>334</v>
      </c>
      <c r="N1849" s="12" t="s">
        <v>334</v>
      </c>
      <c r="O1849" s="12" t="s">
        <v>334</v>
      </c>
      <c r="P1849" s="12" t="s">
        <v>334</v>
      </c>
      <c r="Q1849" s="12" t="s">
        <v>334</v>
      </c>
      <c r="R1849" s="12" t="s">
        <v>334</v>
      </c>
      <c r="S1849" s="12" t="s">
        <v>334</v>
      </c>
      <c r="T1849" s="12" t="s">
        <v>334</v>
      </c>
      <c r="U1849" s="12" t="s">
        <v>334</v>
      </c>
      <c r="V1849" s="12" t="s">
        <v>334</v>
      </c>
      <c r="W1849" s="12" t="s">
        <v>334</v>
      </c>
      <c r="X1849" s="12" t="s">
        <v>334</v>
      </c>
      <c r="Y1849" s="12" t="s">
        <v>334</v>
      </c>
      <c r="Z1849" s="12" t="s">
        <v>334</v>
      </c>
      <c r="AA1849" s="12" t="s">
        <v>334</v>
      </c>
      <c r="AB1849" s="12" t="s">
        <v>334</v>
      </c>
      <c r="AC1849" s="12" t="s">
        <v>334</v>
      </c>
      <c r="AD1849" s="12" t="s">
        <v>334</v>
      </c>
      <c r="AE1849" s="12" t="s">
        <v>334</v>
      </c>
      <c r="AF1849" s="12" t="s">
        <v>334</v>
      </c>
      <c r="AG1849" s="12" t="s">
        <v>334</v>
      </c>
      <c r="AH1849" s="12" t="s">
        <v>334</v>
      </c>
      <c r="AI1849" s="12" t="s">
        <v>334</v>
      </c>
      <c r="AJ1849" s="12" t="s">
        <v>334</v>
      </c>
      <c r="AK1849" s="12" t="s">
        <v>334</v>
      </c>
      <c r="AL1849" s="12" t="s">
        <v>334</v>
      </c>
    </row>
    <row r="1850" spans="1:38" x14ac:dyDescent="0.2">
      <c r="A1850" s="11" t="s">
        <v>331</v>
      </c>
      <c r="B1850" s="12" t="s">
        <v>334</v>
      </c>
      <c r="C1850" s="12" t="s">
        <v>334</v>
      </c>
      <c r="D1850" s="12" t="s">
        <v>334</v>
      </c>
      <c r="E1850" s="12" t="s">
        <v>334</v>
      </c>
      <c r="F1850" s="12" t="s">
        <v>334</v>
      </c>
      <c r="G1850" s="12" t="s">
        <v>334</v>
      </c>
      <c r="H1850" s="12" t="s">
        <v>334</v>
      </c>
      <c r="I1850" s="12" t="s">
        <v>334</v>
      </c>
      <c r="J1850" s="12" t="s">
        <v>334</v>
      </c>
      <c r="K1850" s="12" t="s">
        <v>334</v>
      </c>
      <c r="L1850" s="12" t="s">
        <v>334</v>
      </c>
      <c r="M1850" s="12" t="s">
        <v>334</v>
      </c>
      <c r="N1850" s="12" t="s">
        <v>334</v>
      </c>
      <c r="O1850" s="12" t="s">
        <v>334</v>
      </c>
      <c r="P1850" s="12" t="s">
        <v>334</v>
      </c>
      <c r="Q1850" s="12" t="s">
        <v>334</v>
      </c>
      <c r="R1850" s="12" t="s">
        <v>334</v>
      </c>
      <c r="S1850" s="12" t="s">
        <v>334</v>
      </c>
      <c r="T1850" s="12" t="s">
        <v>334</v>
      </c>
      <c r="U1850" s="12" t="s">
        <v>334</v>
      </c>
      <c r="V1850" s="12" t="s">
        <v>334</v>
      </c>
      <c r="W1850" s="12" t="s">
        <v>334</v>
      </c>
      <c r="X1850" s="12" t="s">
        <v>334</v>
      </c>
      <c r="Y1850" s="12" t="s">
        <v>334</v>
      </c>
      <c r="Z1850" s="12" t="s">
        <v>334</v>
      </c>
      <c r="AA1850" s="12" t="s">
        <v>334</v>
      </c>
      <c r="AB1850" s="12" t="s">
        <v>334</v>
      </c>
      <c r="AC1850" s="12" t="s">
        <v>334</v>
      </c>
      <c r="AD1850" s="12" t="s">
        <v>334</v>
      </c>
      <c r="AE1850" s="12" t="s">
        <v>334</v>
      </c>
      <c r="AF1850" s="12" t="s">
        <v>334</v>
      </c>
      <c r="AG1850" s="12" t="s">
        <v>334</v>
      </c>
      <c r="AH1850" s="12" t="s">
        <v>334</v>
      </c>
      <c r="AI1850" s="12" t="s">
        <v>334</v>
      </c>
      <c r="AJ1850" s="12" t="s">
        <v>334</v>
      </c>
      <c r="AK1850" s="12" t="s">
        <v>334</v>
      </c>
      <c r="AL1850" s="12" t="s">
        <v>334</v>
      </c>
    </row>
    <row r="1851" spans="1:38" x14ac:dyDescent="0.2">
      <c r="A1851" s="11" t="s">
        <v>332</v>
      </c>
      <c r="B1851" s="12" t="s">
        <v>334</v>
      </c>
      <c r="C1851" s="12" t="s">
        <v>334</v>
      </c>
      <c r="D1851" s="12" t="s">
        <v>334</v>
      </c>
      <c r="E1851" s="12" t="s">
        <v>334</v>
      </c>
      <c r="F1851" s="12" t="s">
        <v>334</v>
      </c>
      <c r="G1851" s="12" t="s">
        <v>334</v>
      </c>
      <c r="H1851" s="12" t="s">
        <v>334</v>
      </c>
      <c r="I1851" s="12" t="s">
        <v>334</v>
      </c>
      <c r="J1851" s="12" t="s">
        <v>334</v>
      </c>
      <c r="K1851" s="12" t="s">
        <v>334</v>
      </c>
      <c r="L1851" s="12" t="s">
        <v>334</v>
      </c>
      <c r="M1851" s="12" t="s">
        <v>334</v>
      </c>
      <c r="N1851" s="12" t="s">
        <v>334</v>
      </c>
      <c r="O1851" s="12" t="s">
        <v>334</v>
      </c>
      <c r="P1851" s="12" t="s">
        <v>334</v>
      </c>
      <c r="Q1851" s="12" t="s">
        <v>334</v>
      </c>
      <c r="R1851" s="12" t="s">
        <v>334</v>
      </c>
      <c r="S1851" s="12" t="s">
        <v>334</v>
      </c>
      <c r="T1851" s="12" t="s">
        <v>334</v>
      </c>
      <c r="U1851" s="12" t="s">
        <v>334</v>
      </c>
      <c r="V1851" s="12" t="s">
        <v>334</v>
      </c>
      <c r="W1851" s="12" t="s">
        <v>334</v>
      </c>
      <c r="X1851" s="12" t="s">
        <v>334</v>
      </c>
      <c r="Y1851" s="12" t="s">
        <v>334</v>
      </c>
      <c r="Z1851" s="12" t="s">
        <v>334</v>
      </c>
      <c r="AA1851" s="12" t="s">
        <v>334</v>
      </c>
      <c r="AB1851" s="12" t="s">
        <v>334</v>
      </c>
      <c r="AC1851" s="12" t="s">
        <v>334</v>
      </c>
      <c r="AD1851" s="12" t="s">
        <v>334</v>
      </c>
      <c r="AE1851" s="12" t="s">
        <v>334</v>
      </c>
      <c r="AF1851" s="12" t="s">
        <v>334</v>
      </c>
      <c r="AG1851" s="12" t="s">
        <v>334</v>
      </c>
      <c r="AH1851" s="12" t="s">
        <v>334</v>
      </c>
      <c r="AI1851" s="12" t="s">
        <v>334</v>
      </c>
      <c r="AJ1851" s="12" t="s">
        <v>334</v>
      </c>
      <c r="AK1851" s="12" t="s">
        <v>334</v>
      </c>
      <c r="AL1851" s="12" t="s">
        <v>334</v>
      </c>
    </row>
    <row r="1852" spans="1:38" x14ac:dyDescent="0.2">
      <c r="A1852" s="11" t="s">
        <v>333</v>
      </c>
      <c r="B1852" s="12" t="s">
        <v>334</v>
      </c>
      <c r="C1852" s="12" t="s">
        <v>334</v>
      </c>
      <c r="D1852" s="12" t="s">
        <v>334</v>
      </c>
      <c r="E1852" s="12" t="s">
        <v>334</v>
      </c>
      <c r="F1852" s="12" t="s">
        <v>334</v>
      </c>
      <c r="G1852" s="12" t="s">
        <v>334</v>
      </c>
      <c r="H1852" s="12" t="s">
        <v>334</v>
      </c>
      <c r="I1852" s="12" t="s">
        <v>334</v>
      </c>
      <c r="J1852" s="12" t="s">
        <v>334</v>
      </c>
      <c r="K1852" s="12" t="s">
        <v>334</v>
      </c>
      <c r="L1852" s="12" t="s">
        <v>334</v>
      </c>
      <c r="M1852" s="12" t="s">
        <v>334</v>
      </c>
      <c r="N1852" s="12" t="s">
        <v>334</v>
      </c>
      <c r="O1852" s="12" t="s">
        <v>334</v>
      </c>
      <c r="P1852" s="12" t="s">
        <v>334</v>
      </c>
      <c r="Q1852" s="12" t="s">
        <v>334</v>
      </c>
      <c r="R1852" s="12" t="s">
        <v>334</v>
      </c>
      <c r="S1852" s="12" t="s">
        <v>334</v>
      </c>
      <c r="T1852" s="12" t="s">
        <v>334</v>
      </c>
      <c r="U1852" s="12" t="s">
        <v>334</v>
      </c>
      <c r="V1852" s="12" t="s">
        <v>334</v>
      </c>
      <c r="W1852" s="12" t="s">
        <v>334</v>
      </c>
      <c r="X1852" s="12" t="s">
        <v>334</v>
      </c>
      <c r="Y1852" s="12" t="s">
        <v>334</v>
      </c>
      <c r="Z1852" s="12" t="s">
        <v>334</v>
      </c>
      <c r="AA1852" s="12" t="s">
        <v>334</v>
      </c>
      <c r="AB1852" s="12" t="s">
        <v>334</v>
      </c>
      <c r="AC1852" s="12" t="s">
        <v>334</v>
      </c>
      <c r="AD1852" s="12" t="s">
        <v>334</v>
      </c>
      <c r="AE1852" s="12" t="s">
        <v>334</v>
      </c>
      <c r="AF1852" s="12" t="s">
        <v>334</v>
      </c>
      <c r="AG1852" s="12" t="s">
        <v>334</v>
      </c>
      <c r="AH1852" s="12" t="s">
        <v>334</v>
      </c>
      <c r="AI1852" s="12" t="s">
        <v>334</v>
      </c>
      <c r="AJ1852" s="12" t="s">
        <v>334</v>
      </c>
      <c r="AK1852" s="12" t="s">
        <v>334</v>
      </c>
      <c r="AL1852" s="12" t="s">
        <v>334</v>
      </c>
    </row>
    <row r="1853" spans="1:38" ht="14.25" x14ac:dyDescent="0.2">
      <c r="A1853" s="9"/>
      <c r="B1853" s="9"/>
      <c r="C1853" s="9"/>
      <c r="D1853" s="9"/>
      <c r="E1853" s="9"/>
      <c r="F1853" s="9"/>
      <c r="G1853" s="9"/>
      <c r="H1853" s="9"/>
      <c r="I1853" s="9"/>
      <c r="J1853" s="9"/>
      <c r="K1853" s="9"/>
      <c r="L1853" s="9"/>
      <c r="M1853" s="9"/>
      <c r="N1853" s="9"/>
      <c r="O1853" s="9"/>
      <c r="P1853" s="9"/>
      <c r="Q1853" s="9"/>
      <c r="R1853" s="9"/>
      <c r="S1853" s="9"/>
      <c r="T1853" s="9"/>
      <c r="U1853" s="9"/>
      <c r="V1853" s="9"/>
      <c r="W1853" s="9"/>
      <c r="X1853" s="9"/>
      <c r="Y1853" s="9"/>
      <c r="Z1853" s="9"/>
      <c r="AA1853" s="9"/>
      <c r="AB1853" s="9"/>
      <c r="AC1853" s="9"/>
      <c r="AD1853" s="9"/>
      <c r="AE1853" s="9"/>
      <c r="AF1853" s="9"/>
      <c r="AG1853" s="9"/>
      <c r="AH1853" s="9"/>
      <c r="AI1853" s="9"/>
      <c r="AJ1853" s="9"/>
      <c r="AK1853" s="9"/>
      <c r="AL1853" s="9"/>
    </row>
    <row r="1854" spans="1:38" ht="14.25" x14ac:dyDescent="0.2">
      <c r="A1854" s="8" t="s">
        <v>335</v>
      </c>
      <c r="B1854" s="9"/>
      <c r="C1854" s="9"/>
      <c r="D1854" s="9"/>
      <c r="E1854" s="9"/>
      <c r="F1854" s="9"/>
      <c r="G1854" s="9"/>
      <c r="H1854" s="9"/>
      <c r="I1854" s="9"/>
      <c r="J1854" s="9"/>
      <c r="K1854" s="9"/>
      <c r="L1854" s="9"/>
      <c r="M1854" s="9"/>
      <c r="N1854" s="9"/>
      <c r="O1854" s="9"/>
      <c r="P1854" s="9"/>
      <c r="Q1854" s="9"/>
      <c r="R1854" s="9"/>
      <c r="S1854" s="9"/>
      <c r="T1854" s="9"/>
      <c r="U1854" s="9"/>
      <c r="V1854" s="9"/>
      <c r="W1854" s="9"/>
      <c r="X1854" s="9"/>
      <c r="Y1854" s="9"/>
      <c r="Z1854" s="9"/>
      <c r="AA1854" s="9"/>
      <c r="AB1854" s="9"/>
      <c r="AC1854" s="9"/>
      <c r="AD1854" s="9"/>
      <c r="AE1854" s="9"/>
      <c r="AF1854" s="9"/>
      <c r="AG1854" s="9"/>
      <c r="AH1854" s="9"/>
      <c r="AI1854" s="9"/>
      <c r="AJ1854" s="9"/>
      <c r="AK1854" s="9"/>
      <c r="AL1854" s="9"/>
    </row>
    <row r="1855" spans="1:38" ht="14.25" x14ac:dyDescent="0.2">
      <c r="A1855" s="8" t="s">
        <v>334</v>
      </c>
      <c r="B1855" s="8" t="s">
        <v>336</v>
      </c>
      <c r="C1855" s="9"/>
      <c r="D1855" s="9"/>
      <c r="E1855" s="9"/>
      <c r="F1855" s="9"/>
      <c r="G1855" s="9"/>
      <c r="H1855" s="9"/>
      <c r="I1855" s="9"/>
      <c r="J1855" s="9"/>
      <c r="K1855" s="9"/>
      <c r="L1855" s="9"/>
      <c r="M1855" s="9"/>
      <c r="N1855" s="9"/>
      <c r="O1855" s="9"/>
      <c r="P1855" s="9"/>
      <c r="Q1855" s="9"/>
      <c r="R1855" s="9"/>
      <c r="S1855" s="9"/>
      <c r="T1855" s="9"/>
      <c r="U1855" s="9"/>
      <c r="V1855" s="9"/>
      <c r="W1855" s="9"/>
      <c r="X1855" s="9"/>
      <c r="Y1855" s="9"/>
      <c r="Z1855" s="9"/>
      <c r="AA1855" s="9"/>
      <c r="AB1855" s="9"/>
      <c r="AC1855" s="9"/>
      <c r="AD1855" s="9"/>
      <c r="AE1855" s="9"/>
      <c r="AF1855" s="9"/>
      <c r="AG1855" s="9"/>
      <c r="AH1855" s="9"/>
      <c r="AI1855" s="9"/>
      <c r="AJ1855" s="9"/>
      <c r="AK1855" s="9"/>
      <c r="AL1855" s="9"/>
    </row>
    <row r="1856" spans="1:38" ht="14.25" x14ac:dyDescent="0.2">
      <c r="A1856" s="9"/>
      <c r="B1856" s="9"/>
      <c r="C1856" s="9"/>
      <c r="D1856" s="9"/>
      <c r="E1856" s="9"/>
      <c r="F1856" s="9"/>
      <c r="G1856" s="9"/>
      <c r="H1856" s="9"/>
      <c r="I1856" s="9"/>
      <c r="J1856" s="9"/>
      <c r="K1856" s="9"/>
      <c r="L1856" s="9"/>
      <c r="M1856" s="9"/>
      <c r="N1856" s="9"/>
      <c r="O1856" s="9"/>
      <c r="P1856" s="9"/>
      <c r="Q1856" s="9"/>
      <c r="R1856" s="9"/>
      <c r="S1856" s="9"/>
      <c r="T1856" s="9"/>
      <c r="U1856" s="9"/>
      <c r="V1856" s="9"/>
      <c r="W1856" s="9"/>
      <c r="X1856" s="9"/>
      <c r="Y1856" s="9"/>
      <c r="Z1856" s="9"/>
      <c r="AA1856" s="9"/>
      <c r="AB1856" s="9"/>
      <c r="AC1856" s="9"/>
      <c r="AD1856" s="9"/>
      <c r="AE1856" s="9"/>
      <c r="AF1856" s="9"/>
      <c r="AG1856" s="9"/>
      <c r="AH1856" s="9"/>
      <c r="AI1856" s="9"/>
      <c r="AJ1856" s="9"/>
      <c r="AK1856" s="9"/>
      <c r="AL1856" s="9"/>
    </row>
    <row r="1857" spans="1:38" ht="14.25" x14ac:dyDescent="0.2">
      <c r="A1857" s="8" t="s">
        <v>249</v>
      </c>
      <c r="B1857" s="8" t="s">
        <v>344</v>
      </c>
      <c r="C1857" s="9"/>
      <c r="D1857" s="9"/>
      <c r="E1857" s="9"/>
      <c r="F1857" s="9"/>
      <c r="G1857" s="9"/>
      <c r="H1857" s="9"/>
      <c r="I1857" s="9"/>
      <c r="J1857" s="9"/>
      <c r="K1857" s="9"/>
      <c r="L1857" s="9"/>
      <c r="M1857" s="9"/>
      <c r="N1857" s="9"/>
      <c r="O1857" s="9"/>
      <c r="P1857" s="9"/>
      <c r="Q1857" s="9"/>
      <c r="R1857" s="9"/>
      <c r="S1857" s="9"/>
      <c r="T1857" s="9"/>
      <c r="U1857" s="9"/>
      <c r="V1857" s="9"/>
      <c r="W1857" s="9"/>
      <c r="X1857" s="9"/>
      <c r="Y1857" s="9"/>
      <c r="Z1857" s="9"/>
      <c r="AA1857" s="9"/>
      <c r="AB1857" s="9"/>
      <c r="AC1857" s="9"/>
      <c r="AD1857" s="9"/>
      <c r="AE1857" s="9"/>
      <c r="AF1857" s="9"/>
      <c r="AG1857" s="9"/>
      <c r="AH1857" s="9"/>
      <c r="AI1857" s="9"/>
      <c r="AJ1857" s="9"/>
      <c r="AK1857" s="9"/>
      <c r="AL1857" s="9"/>
    </row>
    <row r="1858" spans="1:38" ht="14.25" x14ac:dyDescent="0.2">
      <c r="A1858" s="8" t="s">
        <v>251</v>
      </c>
      <c r="B1858" s="8" t="s">
        <v>343</v>
      </c>
      <c r="C1858" s="9"/>
      <c r="D1858" s="9"/>
      <c r="E1858" s="9"/>
      <c r="F1858" s="9"/>
      <c r="G1858" s="9"/>
      <c r="H1858" s="9"/>
      <c r="I1858" s="9"/>
      <c r="J1858" s="9"/>
      <c r="K1858" s="9"/>
      <c r="L1858" s="9"/>
      <c r="M1858" s="9"/>
      <c r="N1858" s="9"/>
      <c r="O1858" s="9"/>
      <c r="P1858" s="9"/>
      <c r="Q1858" s="9"/>
      <c r="R1858" s="9"/>
      <c r="S1858" s="9"/>
      <c r="T1858" s="9"/>
      <c r="U1858" s="9"/>
      <c r="V1858" s="9"/>
      <c r="W1858" s="9"/>
      <c r="X1858" s="9"/>
      <c r="Y1858" s="9"/>
      <c r="Z1858" s="9"/>
      <c r="AA1858" s="9"/>
      <c r="AB1858" s="9"/>
      <c r="AC1858" s="9"/>
      <c r="AD1858" s="9"/>
      <c r="AE1858" s="9"/>
      <c r="AF1858" s="9"/>
      <c r="AG1858" s="9"/>
      <c r="AH1858" s="9"/>
      <c r="AI1858" s="9"/>
      <c r="AJ1858" s="9"/>
      <c r="AK1858" s="9"/>
      <c r="AL1858" s="9"/>
    </row>
    <row r="1859" spans="1:38" ht="14.25" x14ac:dyDescent="0.2">
      <c r="A1859" s="8" t="s">
        <v>252</v>
      </c>
      <c r="B1859" s="8" t="s">
        <v>253</v>
      </c>
      <c r="C1859" s="9"/>
      <c r="D1859" s="9"/>
      <c r="E1859" s="9"/>
      <c r="F1859" s="9"/>
      <c r="G1859" s="9"/>
      <c r="H1859" s="9"/>
      <c r="I1859" s="9"/>
      <c r="J1859" s="9"/>
      <c r="K1859" s="9"/>
      <c r="L1859" s="9"/>
      <c r="M1859" s="9"/>
      <c r="N1859" s="9"/>
      <c r="O1859" s="9"/>
      <c r="P1859" s="9"/>
      <c r="Q1859" s="9"/>
      <c r="R1859" s="9"/>
      <c r="S1859" s="9"/>
      <c r="T1859" s="9"/>
      <c r="U1859" s="9"/>
      <c r="V1859" s="9"/>
      <c r="W1859" s="9"/>
      <c r="X1859" s="9"/>
      <c r="Y1859" s="9"/>
      <c r="Z1859" s="9"/>
      <c r="AA1859" s="9"/>
      <c r="AB1859" s="9"/>
      <c r="AC1859" s="9"/>
      <c r="AD1859" s="9"/>
      <c r="AE1859" s="9"/>
      <c r="AF1859" s="9"/>
      <c r="AG1859" s="9"/>
      <c r="AH1859" s="9"/>
      <c r="AI1859" s="9"/>
      <c r="AJ1859" s="9"/>
      <c r="AK1859" s="9"/>
      <c r="AL1859" s="9"/>
    </row>
    <row r="1860" spans="1:38" ht="14.25" x14ac:dyDescent="0.2">
      <c r="A1860" s="8" t="s">
        <v>254</v>
      </c>
      <c r="B1860" s="8" t="s">
        <v>338</v>
      </c>
      <c r="C1860" s="9"/>
      <c r="D1860" s="9"/>
      <c r="E1860" s="9"/>
      <c r="F1860" s="9"/>
      <c r="G1860" s="9"/>
      <c r="H1860" s="9"/>
      <c r="I1860" s="9"/>
      <c r="J1860" s="9"/>
      <c r="K1860" s="9"/>
      <c r="L1860" s="9"/>
      <c r="M1860" s="9"/>
      <c r="N1860" s="9"/>
      <c r="O1860" s="9"/>
      <c r="P1860" s="9"/>
      <c r="Q1860" s="9"/>
      <c r="R1860" s="9"/>
      <c r="S1860" s="9"/>
      <c r="T1860" s="9"/>
      <c r="U1860" s="9"/>
      <c r="V1860" s="9"/>
      <c r="W1860" s="9"/>
      <c r="X1860" s="9"/>
      <c r="Y1860" s="9"/>
      <c r="Z1860" s="9"/>
      <c r="AA1860" s="9"/>
      <c r="AB1860" s="9"/>
      <c r="AC1860" s="9"/>
      <c r="AD1860" s="9"/>
      <c r="AE1860" s="9"/>
      <c r="AF1860" s="9"/>
      <c r="AG1860" s="9"/>
      <c r="AH1860" s="9"/>
      <c r="AI1860" s="9"/>
      <c r="AJ1860" s="9"/>
      <c r="AK1860" s="9"/>
      <c r="AL1860" s="9"/>
    </row>
    <row r="1861" spans="1:38" ht="14.25" x14ac:dyDescent="0.2">
      <c r="A1861" s="8" t="s">
        <v>255</v>
      </c>
      <c r="B1861" s="8" t="s">
        <v>256</v>
      </c>
      <c r="C1861" s="9"/>
      <c r="D1861" s="9"/>
      <c r="E1861" s="9"/>
      <c r="F1861" s="9"/>
      <c r="G1861" s="9"/>
      <c r="H1861" s="9"/>
      <c r="I1861" s="9"/>
      <c r="J1861" s="9"/>
      <c r="K1861" s="9"/>
      <c r="L1861" s="9"/>
      <c r="M1861" s="9"/>
      <c r="N1861" s="9"/>
      <c r="O1861" s="9"/>
      <c r="P1861" s="9"/>
      <c r="Q1861" s="9"/>
      <c r="R1861" s="9"/>
      <c r="S1861" s="9"/>
      <c r="T1861" s="9"/>
      <c r="U1861" s="9"/>
      <c r="V1861" s="9"/>
      <c r="W1861" s="9"/>
      <c r="X1861" s="9"/>
      <c r="Y1861" s="9"/>
      <c r="Z1861" s="9"/>
      <c r="AA1861" s="9"/>
      <c r="AB1861" s="9"/>
      <c r="AC1861" s="9"/>
      <c r="AD1861" s="9"/>
      <c r="AE1861" s="9"/>
      <c r="AF1861" s="9"/>
      <c r="AG1861" s="9"/>
      <c r="AH1861" s="9"/>
      <c r="AI1861" s="9"/>
      <c r="AJ1861" s="9"/>
      <c r="AK1861" s="9"/>
      <c r="AL1861" s="9"/>
    </row>
    <row r="1862" spans="1:38" ht="14.25" x14ac:dyDescent="0.2">
      <c r="A1862" s="9"/>
      <c r="B1862" s="9"/>
      <c r="C1862" s="9"/>
      <c r="D1862" s="9"/>
      <c r="E1862" s="9"/>
      <c r="F1862" s="9"/>
      <c r="G1862" s="9"/>
      <c r="H1862" s="9"/>
      <c r="I1862" s="9"/>
      <c r="J1862" s="9"/>
      <c r="K1862" s="9"/>
      <c r="L1862" s="9"/>
      <c r="M1862" s="9"/>
      <c r="N1862" s="9"/>
      <c r="O1862" s="9"/>
      <c r="P1862" s="9"/>
      <c r="Q1862" s="9"/>
      <c r="R1862" s="9"/>
      <c r="S1862" s="9"/>
      <c r="T1862" s="9"/>
      <c r="U1862" s="9"/>
      <c r="V1862" s="9"/>
      <c r="W1862" s="9"/>
      <c r="X1862" s="9"/>
      <c r="Y1862" s="9"/>
      <c r="Z1862" s="9"/>
      <c r="AA1862" s="9"/>
      <c r="AB1862" s="9"/>
      <c r="AC1862" s="9"/>
      <c r="AD1862" s="9"/>
      <c r="AE1862" s="9"/>
      <c r="AF1862" s="9"/>
      <c r="AG1862" s="9"/>
      <c r="AH1862" s="9"/>
      <c r="AI1862" s="9"/>
      <c r="AJ1862" s="9"/>
      <c r="AK1862" s="9"/>
      <c r="AL1862" s="9"/>
    </row>
    <row r="1863" spans="1:38" x14ac:dyDescent="0.2">
      <c r="A1863" s="11" t="s">
        <v>257</v>
      </c>
      <c r="B1863" s="11" t="s">
        <v>258</v>
      </c>
      <c r="C1863" s="11" t="s">
        <v>259</v>
      </c>
      <c r="D1863" s="11" t="s">
        <v>260</v>
      </c>
      <c r="E1863" s="11" t="s">
        <v>261</v>
      </c>
      <c r="F1863" s="11" t="s">
        <v>262</v>
      </c>
      <c r="G1863" s="11" t="s">
        <v>263</v>
      </c>
      <c r="H1863" s="11" t="s">
        <v>264</v>
      </c>
      <c r="I1863" s="11" t="s">
        <v>265</v>
      </c>
      <c r="J1863" s="11" t="s">
        <v>266</v>
      </c>
      <c r="K1863" s="11" t="s">
        <v>267</v>
      </c>
      <c r="L1863" s="11" t="s">
        <v>268</v>
      </c>
      <c r="M1863" s="11" t="s">
        <v>269</v>
      </c>
      <c r="N1863" s="11" t="s">
        <v>270</v>
      </c>
      <c r="O1863" s="11" t="s">
        <v>271</v>
      </c>
      <c r="P1863" s="11" t="s">
        <v>272</v>
      </c>
      <c r="Q1863" s="11" t="s">
        <v>273</v>
      </c>
      <c r="R1863" s="11" t="s">
        <v>274</v>
      </c>
      <c r="S1863" s="11" t="s">
        <v>275</v>
      </c>
      <c r="T1863" s="11" t="s">
        <v>276</v>
      </c>
      <c r="U1863" s="11" t="s">
        <v>277</v>
      </c>
      <c r="V1863" s="11" t="s">
        <v>278</v>
      </c>
      <c r="W1863" s="11" t="s">
        <v>279</v>
      </c>
      <c r="X1863" s="11" t="s">
        <v>280</v>
      </c>
      <c r="Y1863" s="11" t="s">
        <v>281</v>
      </c>
      <c r="Z1863" s="11" t="s">
        <v>282</v>
      </c>
      <c r="AA1863" s="11" t="s">
        <v>283</v>
      </c>
      <c r="AB1863" s="11" t="s">
        <v>284</v>
      </c>
      <c r="AC1863" s="11" t="s">
        <v>285</v>
      </c>
      <c r="AD1863" s="11" t="s">
        <v>286</v>
      </c>
      <c r="AE1863" s="11" t="s">
        <v>287</v>
      </c>
      <c r="AF1863" s="11" t="s">
        <v>288</v>
      </c>
      <c r="AG1863" s="11" t="s">
        <v>289</v>
      </c>
      <c r="AH1863" s="11" t="s">
        <v>290</v>
      </c>
      <c r="AI1863" s="11" t="s">
        <v>291</v>
      </c>
      <c r="AJ1863" s="11" t="s">
        <v>292</v>
      </c>
      <c r="AK1863" s="11" t="s">
        <v>293</v>
      </c>
      <c r="AL1863" s="11" t="s">
        <v>294</v>
      </c>
    </row>
    <row r="1864" spans="1:38" x14ac:dyDescent="0.2">
      <c r="A1864" s="11" t="s">
        <v>295</v>
      </c>
      <c r="B1864" s="12" t="s">
        <v>334</v>
      </c>
      <c r="C1864" s="12" t="s">
        <v>334</v>
      </c>
      <c r="D1864" s="12" t="s">
        <v>334</v>
      </c>
      <c r="E1864" s="12" t="s">
        <v>334</v>
      </c>
      <c r="F1864" s="12" t="s">
        <v>334</v>
      </c>
      <c r="G1864" s="12" t="s">
        <v>334</v>
      </c>
      <c r="H1864" s="12" t="s">
        <v>334</v>
      </c>
      <c r="I1864" s="12" t="s">
        <v>334</v>
      </c>
      <c r="J1864" s="12" t="s">
        <v>334</v>
      </c>
      <c r="K1864" s="12" t="s">
        <v>334</v>
      </c>
      <c r="L1864" s="12" t="s">
        <v>334</v>
      </c>
      <c r="M1864" s="12" t="s">
        <v>334</v>
      </c>
      <c r="N1864" s="12" t="s">
        <v>334</v>
      </c>
      <c r="O1864" s="12" t="s">
        <v>334</v>
      </c>
      <c r="P1864" s="12" t="s">
        <v>334</v>
      </c>
      <c r="Q1864" s="12" t="s">
        <v>334</v>
      </c>
      <c r="R1864" s="12" t="s">
        <v>334</v>
      </c>
      <c r="S1864" s="12" t="s">
        <v>334</v>
      </c>
      <c r="T1864" s="12" t="s">
        <v>334</v>
      </c>
      <c r="U1864" s="12" t="s">
        <v>334</v>
      </c>
      <c r="V1864" s="12" t="s">
        <v>334</v>
      </c>
      <c r="W1864" s="12" t="s">
        <v>334</v>
      </c>
      <c r="X1864" s="13">
        <v>38.799999999999997</v>
      </c>
      <c r="Y1864" s="12" t="s">
        <v>334</v>
      </c>
      <c r="Z1864" s="12" t="s">
        <v>334</v>
      </c>
      <c r="AA1864" s="12" t="s">
        <v>334</v>
      </c>
      <c r="AB1864" s="12" t="s">
        <v>334</v>
      </c>
      <c r="AC1864" s="12" t="s">
        <v>334</v>
      </c>
      <c r="AD1864" s="12" t="s">
        <v>334</v>
      </c>
      <c r="AE1864" s="12" t="s">
        <v>334</v>
      </c>
      <c r="AF1864" s="12" t="s">
        <v>334</v>
      </c>
      <c r="AG1864" s="12" t="s">
        <v>334</v>
      </c>
      <c r="AH1864" s="12" t="s">
        <v>334</v>
      </c>
      <c r="AI1864" s="12" t="s">
        <v>334</v>
      </c>
      <c r="AJ1864" s="12" t="s">
        <v>334</v>
      </c>
      <c r="AK1864" s="12" t="s">
        <v>334</v>
      </c>
      <c r="AL1864" s="12" t="s">
        <v>334</v>
      </c>
    </row>
    <row r="1865" spans="1:38" x14ac:dyDescent="0.2">
      <c r="A1865" s="11" t="s">
        <v>296</v>
      </c>
      <c r="B1865" s="12" t="s">
        <v>334</v>
      </c>
      <c r="C1865" s="12" t="s">
        <v>334</v>
      </c>
      <c r="D1865" s="12" t="s">
        <v>334</v>
      </c>
      <c r="E1865" s="12" t="s">
        <v>334</v>
      </c>
      <c r="F1865" s="12" t="s">
        <v>334</v>
      </c>
      <c r="G1865" s="12" t="s">
        <v>334</v>
      </c>
      <c r="H1865" s="12" t="s">
        <v>334</v>
      </c>
      <c r="I1865" s="12" t="s">
        <v>334</v>
      </c>
      <c r="J1865" s="12" t="s">
        <v>334</v>
      </c>
      <c r="K1865" s="12" t="s">
        <v>334</v>
      </c>
      <c r="L1865" s="12" t="s">
        <v>334</v>
      </c>
      <c r="M1865" s="12" t="s">
        <v>334</v>
      </c>
      <c r="N1865" s="12" t="s">
        <v>334</v>
      </c>
      <c r="O1865" s="12" t="s">
        <v>334</v>
      </c>
      <c r="P1865" s="12" t="s">
        <v>334</v>
      </c>
      <c r="Q1865" s="12" t="s">
        <v>334</v>
      </c>
      <c r="R1865" s="12" t="s">
        <v>334</v>
      </c>
      <c r="S1865" s="12" t="s">
        <v>334</v>
      </c>
      <c r="T1865" s="12" t="s">
        <v>334</v>
      </c>
      <c r="U1865" s="12" t="s">
        <v>334</v>
      </c>
      <c r="V1865" s="12" t="s">
        <v>334</v>
      </c>
      <c r="W1865" s="12" t="s">
        <v>334</v>
      </c>
      <c r="X1865" s="13">
        <v>38.799999999999997</v>
      </c>
      <c r="Y1865" s="12" t="s">
        <v>334</v>
      </c>
      <c r="Z1865" s="12" t="s">
        <v>334</v>
      </c>
      <c r="AA1865" s="12" t="s">
        <v>334</v>
      </c>
      <c r="AB1865" s="12" t="s">
        <v>334</v>
      </c>
      <c r="AC1865" s="12" t="s">
        <v>334</v>
      </c>
      <c r="AD1865" s="12" t="s">
        <v>334</v>
      </c>
      <c r="AE1865" s="12" t="s">
        <v>334</v>
      </c>
      <c r="AF1865" s="12" t="s">
        <v>334</v>
      </c>
      <c r="AG1865" s="12" t="s">
        <v>334</v>
      </c>
      <c r="AH1865" s="12" t="s">
        <v>334</v>
      </c>
      <c r="AI1865" s="12" t="s">
        <v>334</v>
      </c>
      <c r="AJ1865" s="12" t="s">
        <v>334</v>
      </c>
      <c r="AK1865" s="12" t="s">
        <v>334</v>
      </c>
      <c r="AL1865" s="12" t="s">
        <v>334</v>
      </c>
    </row>
    <row r="1866" spans="1:38" x14ac:dyDescent="0.2">
      <c r="A1866" s="11" t="s">
        <v>297</v>
      </c>
      <c r="B1866" s="12" t="s">
        <v>334</v>
      </c>
      <c r="C1866" s="12" t="s">
        <v>334</v>
      </c>
      <c r="D1866" s="12" t="s">
        <v>334</v>
      </c>
      <c r="E1866" s="12" t="s">
        <v>334</v>
      </c>
      <c r="F1866" s="12" t="s">
        <v>334</v>
      </c>
      <c r="G1866" s="12" t="s">
        <v>334</v>
      </c>
      <c r="H1866" s="12" t="s">
        <v>334</v>
      </c>
      <c r="I1866" s="12" t="s">
        <v>334</v>
      </c>
      <c r="J1866" s="12" t="s">
        <v>334</v>
      </c>
      <c r="K1866" s="12" t="s">
        <v>334</v>
      </c>
      <c r="L1866" s="12" t="s">
        <v>334</v>
      </c>
      <c r="M1866" s="12" t="s">
        <v>334</v>
      </c>
      <c r="N1866" s="12" t="s">
        <v>334</v>
      </c>
      <c r="O1866" s="12" t="s">
        <v>334</v>
      </c>
      <c r="P1866" s="12" t="s">
        <v>334</v>
      </c>
      <c r="Q1866" s="13">
        <v>24.9</v>
      </c>
      <c r="R1866" s="13">
        <v>48.3</v>
      </c>
      <c r="S1866" s="13">
        <v>49.2</v>
      </c>
      <c r="T1866" s="12" t="s">
        <v>334</v>
      </c>
      <c r="U1866" s="12" t="s">
        <v>334</v>
      </c>
      <c r="V1866" s="12" t="s">
        <v>334</v>
      </c>
      <c r="W1866" s="12" t="s">
        <v>334</v>
      </c>
      <c r="X1866" s="13">
        <v>38.700000000000003</v>
      </c>
      <c r="Y1866" s="12" t="s">
        <v>334</v>
      </c>
      <c r="Z1866" s="12" t="s">
        <v>334</v>
      </c>
      <c r="AA1866" s="12" t="s">
        <v>334</v>
      </c>
      <c r="AB1866" s="12" t="s">
        <v>334</v>
      </c>
      <c r="AC1866" s="12" t="s">
        <v>334</v>
      </c>
      <c r="AD1866" s="12" t="s">
        <v>334</v>
      </c>
      <c r="AE1866" s="12" t="s">
        <v>334</v>
      </c>
      <c r="AF1866" s="12" t="s">
        <v>334</v>
      </c>
      <c r="AG1866" s="12" t="s">
        <v>334</v>
      </c>
      <c r="AH1866" s="12" t="s">
        <v>334</v>
      </c>
      <c r="AI1866" s="12" t="s">
        <v>334</v>
      </c>
      <c r="AJ1866" s="12" t="s">
        <v>334</v>
      </c>
      <c r="AK1866" s="12" t="s">
        <v>334</v>
      </c>
      <c r="AL1866" s="12" t="s">
        <v>334</v>
      </c>
    </row>
    <row r="1867" spans="1:38" x14ac:dyDescent="0.2">
      <c r="A1867" s="11" t="s">
        <v>298</v>
      </c>
      <c r="B1867" s="12" t="s">
        <v>334</v>
      </c>
      <c r="C1867" s="12" t="s">
        <v>334</v>
      </c>
      <c r="D1867" s="12" t="s">
        <v>334</v>
      </c>
      <c r="E1867" s="12" t="s">
        <v>334</v>
      </c>
      <c r="F1867" s="12" t="s">
        <v>334</v>
      </c>
      <c r="G1867" s="12" t="s">
        <v>334</v>
      </c>
      <c r="H1867" s="12" t="s">
        <v>334</v>
      </c>
      <c r="I1867" s="12" t="s">
        <v>334</v>
      </c>
      <c r="J1867" s="12" t="s">
        <v>334</v>
      </c>
      <c r="K1867" s="12" t="s">
        <v>334</v>
      </c>
      <c r="L1867" s="12" t="s">
        <v>334</v>
      </c>
      <c r="M1867" s="12" t="s">
        <v>334</v>
      </c>
      <c r="N1867" s="12" t="s">
        <v>334</v>
      </c>
      <c r="O1867" s="12" t="s">
        <v>334</v>
      </c>
      <c r="P1867" s="12" t="s">
        <v>334</v>
      </c>
      <c r="Q1867" s="12" t="s">
        <v>334</v>
      </c>
      <c r="R1867" s="12" t="s">
        <v>334</v>
      </c>
      <c r="S1867" s="13">
        <v>51.5</v>
      </c>
      <c r="T1867" s="12" t="s">
        <v>334</v>
      </c>
      <c r="U1867" s="12" t="s">
        <v>334</v>
      </c>
      <c r="V1867" s="12" t="s">
        <v>334</v>
      </c>
      <c r="W1867" s="12" t="s">
        <v>334</v>
      </c>
      <c r="X1867" s="13">
        <v>39.5</v>
      </c>
      <c r="Y1867" s="12" t="s">
        <v>334</v>
      </c>
      <c r="Z1867" s="12" t="s">
        <v>334</v>
      </c>
      <c r="AA1867" s="12" t="s">
        <v>334</v>
      </c>
      <c r="AB1867" s="12" t="s">
        <v>334</v>
      </c>
      <c r="AC1867" s="12" t="s">
        <v>334</v>
      </c>
      <c r="AD1867" s="12" t="s">
        <v>334</v>
      </c>
      <c r="AE1867" s="12" t="s">
        <v>334</v>
      </c>
      <c r="AF1867" s="12" t="s">
        <v>334</v>
      </c>
      <c r="AG1867" s="12" t="s">
        <v>334</v>
      </c>
      <c r="AH1867" s="12" t="s">
        <v>334</v>
      </c>
      <c r="AI1867" s="12" t="s">
        <v>334</v>
      </c>
      <c r="AJ1867" s="12" t="s">
        <v>334</v>
      </c>
      <c r="AK1867" s="12" t="s">
        <v>334</v>
      </c>
      <c r="AL1867" s="12" t="s">
        <v>334</v>
      </c>
    </row>
    <row r="1868" spans="1:38" x14ac:dyDescent="0.2">
      <c r="A1868" s="11" t="s">
        <v>299</v>
      </c>
      <c r="B1868" s="12" t="s">
        <v>334</v>
      </c>
      <c r="C1868" s="12" t="s">
        <v>334</v>
      </c>
      <c r="D1868" s="12" t="s">
        <v>334</v>
      </c>
      <c r="E1868" s="12" t="s">
        <v>334</v>
      </c>
      <c r="F1868" s="12" t="s">
        <v>334</v>
      </c>
      <c r="G1868" s="12" t="s">
        <v>334</v>
      </c>
      <c r="H1868" s="12" t="s">
        <v>334</v>
      </c>
      <c r="I1868" s="12" t="s">
        <v>334</v>
      </c>
      <c r="J1868" s="12" t="s">
        <v>334</v>
      </c>
      <c r="K1868" s="12" t="s">
        <v>334</v>
      </c>
      <c r="L1868" s="12" t="s">
        <v>334</v>
      </c>
      <c r="M1868" s="12" t="s">
        <v>334</v>
      </c>
      <c r="N1868" s="12" t="s">
        <v>334</v>
      </c>
      <c r="O1868" s="12" t="s">
        <v>334</v>
      </c>
      <c r="P1868" s="12" t="s">
        <v>334</v>
      </c>
      <c r="Q1868" s="12" t="s">
        <v>334</v>
      </c>
      <c r="R1868" s="13">
        <v>52</v>
      </c>
      <c r="S1868" s="13">
        <v>52.2</v>
      </c>
      <c r="T1868" s="12" t="s">
        <v>334</v>
      </c>
      <c r="U1868" s="12" t="s">
        <v>334</v>
      </c>
      <c r="V1868" s="12" t="s">
        <v>334</v>
      </c>
      <c r="W1868" s="12" t="s">
        <v>334</v>
      </c>
      <c r="X1868" s="12" t="s">
        <v>334</v>
      </c>
      <c r="Y1868" s="12" t="s">
        <v>334</v>
      </c>
      <c r="Z1868" s="12" t="s">
        <v>334</v>
      </c>
      <c r="AA1868" s="12" t="s">
        <v>334</v>
      </c>
      <c r="AB1868" s="12" t="s">
        <v>334</v>
      </c>
      <c r="AC1868" s="12" t="s">
        <v>334</v>
      </c>
      <c r="AD1868" s="12" t="s">
        <v>334</v>
      </c>
      <c r="AE1868" s="12" t="s">
        <v>334</v>
      </c>
      <c r="AF1868" s="12" t="s">
        <v>334</v>
      </c>
      <c r="AG1868" s="12" t="s">
        <v>334</v>
      </c>
      <c r="AH1868" s="12" t="s">
        <v>334</v>
      </c>
      <c r="AI1868" s="12" t="s">
        <v>334</v>
      </c>
      <c r="AJ1868" s="12" t="s">
        <v>334</v>
      </c>
      <c r="AK1868" s="12" t="s">
        <v>334</v>
      </c>
      <c r="AL1868" s="12" t="s">
        <v>334</v>
      </c>
    </row>
    <row r="1869" spans="1:38" x14ac:dyDescent="0.2">
      <c r="A1869" s="11" t="s">
        <v>300</v>
      </c>
      <c r="B1869" s="12" t="s">
        <v>334</v>
      </c>
      <c r="C1869" s="12" t="s">
        <v>334</v>
      </c>
      <c r="D1869" s="12" t="s">
        <v>334</v>
      </c>
      <c r="E1869" s="12" t="s">
        <v>334</v>
      </c>
      <c r="F1869" s="12" t="s">
        <v>334</v>
      </c>
      <c r="G1869" s="12" t="s">
        <v>334</v>
      </c>
      <c r="H1869" s="12" t="s">
        <v>334</v>
      </c>
      <c r="I1869" s="12" t="s">
        <v>334</v>
      </c>
      <c r="J1869" s="12" t="s">
        <v>334</v>
      </c>
      <c r="K1869" s="12" t="s">
        <v>334</v>
      </c>
      <c r="L1869" s="12" t="s">
        <v>334</v>
      </c>
      <c r="M1869" s="12" t="s">
        <v>334</v>
      </c>
      <c r="N1869" s="12" t="s">
        <v>334</v>
      </c>
      <c r="O1869" s="12" t="s">
        <v>334</v>
      </c>
      <c r="P1869" s="12" t="s">
        <v>334</v>
      </c>
      <c r="Q1869" s="12" t="s">
        <v>334</v>
      </c>
      <c r="R1869" s="12" t="s">
        <v>334</v>
      </c>
      <c r="S1869" s="13">
        <v>39.9</v>
      </c>
      <c r="T1869" s="12" t="s">
        <v>334</v>
      </c>
      <c r="U1869" s="12" t="s">
        <v>334</v>
      </c>
      <c r="V1869" s="12" t="s">
        <v>334</v>
      </c>
      <c r="W1869" s="12" t="s">
        <v>334</v>
      </c>
      <c r="X1869" s="12" t="s">
        <v>334</v>
      </c>
      <c r="Y1869" s="12" t="s">
        <v>334</v>
      </c>
      <c r="Z1869" s="12" t="s">
        <v>334</v>
      </c>
      <c r="AA1869" s="12" t="s">
        <v>334</v>
      </c>
      <c r="AB1869" s="12" t="s">
        <v>334</v>
      </c>
      <c r="AC1869" s="12" t="s">
        <v>334</v>
      </c>
      <c r="AD1869" s="12" t="s">
        <v>334</v>
      </c>
      <c r="AE1869" s="12" t="s">
        <v>334</v>
      </c>
      <c r="AF1869" s="12" t="s">
        <v>334</v>
      </c>
      <c r="AG1869" s="12" t="s">
        <v>334</v>
      </c>
      <c r="AH1869" s="12" t="s">
        <v>334</v>
      </c>
      <c r="AI1869" s="12" t="s">
        <v>334</v>
      </c>
      <c r="AJ1869" s="12" t="s">
        <v>334</v>
      </c>
      <c r="AK1869" s="12" t="s">
        <v>334</v>
      </c>
      <c r="AL1869" s="12" t="s">
        <v>334</v>
      </c>
    </row>
    <row r="1870" spans="1:38" x14ac:dyDescent="0.2">
      <c r="A1870" s="11" t="s">
        <v>301</v>
      </c>
      <c r="B1870" s="12" t="s">
        <v>334</v>
      </c>
      <c r="C1870" s="12" t="s">
        <v>334</v>
      </c>
      <c r="D1870" s="12" t="s">
        <v>334</v>
      </c>
      <c r="E1870" s="12" t="s">
        <v>334</v>
      </c>
      <c r="F1870" s="12" t="s">
        <v>334</v>
      </c>
      <c r="G1870" s="12" t="s">
        <v>334</v>
      </c>
      <c r="H1870" s="12" t="s">
        <v>334</v>
      </c>
      <c r="I1870" s="12" t="s">
        <v>334</v>
      </c>
      <c r="J1870" s="12" t="s">
        <v>334</v>
      </c>
      <c r="K1870" s="12" t="s">
        <v>334</v>
      </c>
      <c r="L1870" s="12" t="s">
        <v>334</v>
      </c>
      <c r="M1870" s="12" t="s">
        <v>334</v>
      </c>
      <c r="N1870" s="12" t="s">
        <v>334</v>
      </c>
      <c r="O1870" s="12" t="s">
        <v>334</v>
      </c>
      <c r="P1870" s="12" t="s">
        <v>334</v>
      </c>
      <c r="Q1870" s="12" t="s">
        <v>334</v>
      </c>
      <c r="R1870" s="12" t="s">
        <v>334</v>
      </c>
      <c r="S1870" s="12" t="s">
        <v>334</v>
      </c>
      <c r="T1870" s="12" t="s">
        <v>334</v>
      </c>
      <c r="U1870" s="12" t="s">
        <v>334</v>
      </c>
      <c r="V1870" s="12" t="s">
        <v>334</v>
      </c>
      <c r="W1870" s="12" t="s">
        <v>334</v>
      </c>
      <c r="X1870" s="12" t="s">
        <v>334</v>
      </c>
      <c r="Y1870" s="12" t="s">
        <v>334</v>
      </c>
      <c r="Z1870" s="12" t="s">
        <v>334</v>
      </c>
      <c r="AA1870" s="12" t="s">
        <v>334</v>
      </c>
      <c r="AB1870" s="12" t="s">
        <v>334</v>
      </c>
      <c r="AC1870" s="12" t="s">
        <v>334</v>
      </c>
      <c r="AD1870" s="12" t="s">
        <v>334</v>
      </c>
      <c r="AE1870" s="12" t="s">
        <v>334</v>
      </c>
      <c r="AF1870" s="12" t="s">
        <v>334</v>
      </c>
      <c r="AG1870" s="12" t="s">
        <v>334</v>
      </c>
      <c r="AH1870" s="12" t="s">
        <v>334</v>
      </c>
      <c r="AI1870" s="12" t="s">
        <v>334</v>
      </c>
      <c r="AJ1870" s="12" t="s">
        <v>334</v>
      </c>
      <c r="AK1870" s="12" t="s">
        <v>334</v>
      </c>
      <c r="AL1870" s="12" t="s">
        <v>334</v>
      </c>
    </row>
    <row r="1871" spans="1:38" x14ac:dyDescent="0.2">
      <c r="A1871" s="11" t="s">
        <v>302</v>
      </c>
      <c r="B1871" s="12" t="s">
        <v>334</v>
      </c>
      <c r="C1871" s="12" t="s">
        <v>334</v>
      </c>
      <c r="D1871" s="12" t="s">
        <v>334</v>
      </c>
      <c r="E1871" s="12" t="s">
        <v>334</v>
      </c>
      <c r="F1871" s="12" t="s">
        <v>334</v>
      </c>
      <c r="G1871" s="12" t="s">
        <v>334</v>
      </c>
      <c r="H1871" s="12" t="s">
        <v>334</v>
      </c>
      <c r="I1871" s="12" t="s">
        <v>334</v>
      </c>
      <c r="J1871" s="12" t="s">
        <v>334</v>
      </c>
      <c r="K1871" s="12" t="s">
        <v>334</v>
      </c>
      <c r="L1871" s="12" t="s">
        <v>334</v>
      </c>
      <c r="M1871" s="12" t="s">
        <v>334</v>
      </c>
      <c r="N1871" s="12" t="s">
        <v>334</v>
      </c>
      <c r="O1871" s="12" t="s">
        <v>334</v>
      </c>
      <c r="P1871" s="12" t="s">
        <v>334</v>
      </c>
      <c r="Q1871" s="12" t="s">
        <v>334</v>
      </c>
      <c r="R1871" s="12" t="s">
        <v>334</v>
      </c>
      <c r="S1871" s="12" t="s">
        <v>334</v>
      </c>
      <c r="T1871" s="12" t="s">
        <v>334</v>
      </c>
      <c r="U1871" s="12" t="s">
        <v>334</v>
      </c>
      <c r="V1871" s="12" t="s">
        <v>334</v>
      </c>
      <c r="W1871" s="12" t="s">
        <v>334</v>
      </c>
      <c r="X1871" s="12" t="s">
        <v>334</v>
      </c>
      <c r="Y1871" s="12" t="s">
        <v>334</v>
      </c>
      <c r="Z1871" s="12" t="s">
        <v>334</v>
      </c>
      <c r="AA1871" s="12" t="s">
        <v>334</v>
      </c>
      <c r="AB1871" s="12" t="s">
        <v>334</v>
      </c>
      <c r="AC1871" s="12" t="s">
        <v>334</v>
      </c>
      <c r="AD1871" s="12" t="s">
        <v>334</v>
      </c>
      <c r="AE1871" s="12" t="s">
        <v>334</v>
      </c>
      <c r="AF1871" s="12" t="s">
        <v>334</v>
      </c>
      <c r="AG1871" s="12" t="s">
        <v>334</v>
      </c>
      <c r="AH1871" s="12" t="s">
        <v>334</v>
      </c>
      <c r="AI1871" s="12" t="s">
        <v>334</v>
      </c>
      <c r="AJ1871" s="12" t="s">
        <v>334</v>
      </c>
      <c r="AK1871" s="12" t="s">
        <v>334</v>
      </c>
      <c r="AL1871" s="12" t="s">
        <v>334</v>
      </c>
    </row>
    <row r="1872" spans="1:38" x14ac:dyDescent="0.2">
      <c r="A1872" s="11" t="s">
        <v>303</v>
      </c>
      <c r="B1872" s="12" t="s">
        <v>334</v>
      </c>
      <c r="C1872" s="12" t="s">
        <v>334</v>
      </c>
      <c r="D1872" s="12" t="s">
        <v>334</v>
      </c>
      <c r="E1872" s="12" t="s">
        <v>334</v>
      </c>
      <c r="F1872" s="12" t="s">
        <v>334</v>
      </c>
      <c r="G1872" s="12" t="s">
        <v>334</v>
      </c>
      <c r="H1872" s="12" t="s">
        <v>334</v>
      </c>
      <c r="I1872" s="12" t="s">
        <v>334</v>
      </c>
      <c r="J1872" s="12" t="s">
        <v>334</v>
      </c>
      <c r="K1872" s="12" t="s">
        <v>334</v>
      </c>
      <c r="L1872" s="12" t="s">
        <v>334</v>
      </c>
      <c r="M1872" s="12" t="s">
        <v>334</v>
      </c>
      <c r="N1872" s="12" t="s">
        <v>334</v>
      </c>
      <c r="O1872" s="12" t="s">
        <v>334</v>
      </c>
      <c r="P1872" s="12" t="s">
        <v>334</v>
      </c>
      <c r="Q1872" s="12" t="s">
        <v>334</v>
      </c>
      <c r="R1872" s="12" t="s">
        <v>334</v>
      </c>
      <c r="S1872" s="12" t="s">
        <v>334</v>
      </c>
      <c r="T1872" s="12" t="s">
        <v>334</v>
      </c>
      <c r="U1872" s="12" t="s">
        <v>334</v>
      </c>
      <c r="V1872" s="12" t="s">
        <v>334</v>
      </c>
      <c r="W1872" s="12" t="s">
        <v>334</v>
      </c>
      <c r="X1872" s="12" t="s">
        <v>334</v>
      </c>
      <c r="Y1872" s="12" t="s">
        <v>334</v>
      </c>
      <c r="Z1872" s="12" t="s">
        <v>334</v>
      </c>
      <c r="AA1872" s="12" t="s">
        <v>334</v>
      </c>
      <c r="AB1872" s="12" t="s">
        <v>334</v>
      </c>
      <c r="AC1872" s="12" t="s">
        <v>334</v>
      </c>
      <c r="AD1872" s="12" t="s">
        <v>334</v>
      </c>
      <c r="AE1872" s="12" t="s">
        <v>334</v>
      </c>
      <c r="AF1872" s="12" t="s">
        <v>334</v>
      </c>
      <c r="AG1872" s="12" t="s">
        <v>334</v>
      </c>
      <c r="AH1872" s="12" t="s">
        <v>334</v>
      </c>
      <c r="AI1872" s="12" t="s">
        <v>334</v>
      </c>
      <c r="AJ1872" s="12" t="s">
        <v>334</v>
      </c>
      <c r="AK1872" s="12" t="s">
        <v>334</v>
      </c>
      <c r="AL1872" s="12" t="s">
        <v>334</v>
      </c>
    </row>
    <row r="1873" spans="1:38" x14ac:dyDescent="0.2">
      <c r="A1873" s="11" t="s">
        <v>304</v>
      </c>
      <c r="B1873" s="12" t="s">
        <v>334</v>
      </c>
      <c r="C1873" s="12" t="s">
        <v>334</v>
      </c>
      <c r="D1873" s="12" t="s">
        <v>334</v>
      </c>
      <c r="E1873" s="12" t="s">
        <v>334</v>
      </c>
      <c r="F1873" s="12" t="s">
        <v>334</v>
      </c>
      <c r="G1873" s="12" t="s">
        <v>334</v>
      </c>
      <c r="H1873" s="12" t="s">
        <v>334</v>
      </c>
      <c r="I1873" s="12" t="s">
        <v>334</v>
      </c>
      <c r="J1873" s="12" t="s">
        <v>334</v>
      </c>
      <c r="K1873" s="12" t="s">
        <v>334</v>
      </c>
      <c r="L1873" s="12" t="s">
        <v>334</v>
      </c>
      <c r="M1873" s="12" t="s">
        <v>334</v>
      </c>
      <c r="N1873" s="12" t="s">
        <v>334</v>
      </c>
      <c r="O1873" s="12" t="s">
        <v>334</v>
      </c>
      <c r="P1873" s="12" t="s">
        <v>334</v>
      </c>
      <c r="Q1873" s="12" t="s">
        <v>334</v>
      </c>
      <c r="R1873" s="12" t="s">
        <v>334</v>
      </c>
      <c r="S1873" s="12" t="s">
        <v>334</v>
      </c>
      <c r="T1873" s="12" t="s">
        <v>334</v>
      </c>
      <c r="U1873" s="12" t="s">
        <v>334</v>
      </c>
      <c r="V1873" s="12" t="s">
        <v>334</v>
      </c>
      <c r="W1873" s="12" t="s">
        <v>334</v>
      </c>
      <c r="X1873" s="12" t="s">
        <v>334</v>
      </c>
      <c r="Y1873" s="12" t="s">
        <v>334</v>
      </c>
      <c r="Z1873" s="12" t="s">
        <v>334</v>
      </c>
      <c r="AA1873" s="12" t="s">
        <v>334</v>
      </c>
      <c r="AB1873" s="12" t="s">
        <v>334</v>
      </c>
      <c r="AC1873" s="12" t="s">
        <v>334</v>
      </c>
      <c r="AD1873" s="12" t="s">
        <v>334</v>
      </c>
      <c r="AE1873" s="12" t="s">
        <v>334</v>
      </c>
      <c r="AF1873" s="12" t="s">
        <v>334</v>
      </c>
      <c r="AG1873" s="12" t="s">
        <v>334</v>
      </c>
      <c r="AH1873" s="12" t="s">
        <v>334</v>
      </c>
      <c r="AI1873" s="12" t="s">
        <v>334</v>
      </c>
      <c r="AJ1873" s="12" t="s">
        <v>334</v>
      </c>
      <c r="AK1873" s="12" t="s">
        <v>334</v>
      </c>
      <c r="AL1873" s="12" t="s">
        <v>334</v>
      </c>
    </row>
    <row r="1874" spans="1:38" x14ac:dyDescent="0.2">
      <c r="A1874" s="11" t="s">
        <v>305</v>
      </c>
      <c r="B1874" s="12" t="s">
        <v>334</v>
      </c>
      <c r="C1874" s="12" t="s">
        <v>334</v>
      </c>
      <c r="D1874" s="12" t="s">
        <v>334</v>
      </c>
      <c r="E1874" s="12" t="s">
        <v>334</v>
      </c>
      <c r="F1874" s="12" t="s">
        <v>334</v>
      </c>
      <c r="G1874" s="12" t="s">
        <v>334</v>
      </c>
      <c r="H1874" s="12" t="s">
        <v>334</v>
      </c>
      <c r="I1874" s="12" t="s">
        <v>334</v>
      </c>
      <c r="J1874" s="12" t="s">
        <v>334</v>
      </c>
      <c r="K1874" s="12" t="s">
        <v>334</v>
      </c>
      <c r="L1874" s="12" t="s">
        <v>334</v>
      </c>
      <c r="M1874" s="12" t="s">
        <v>334</v>
      </c>
      <c r="N1874" s="12" t="s">
        <v>334</v>
      </c>
      <c r="O1874" s="12" t="s">
        <v>334</v>
      </c>
      <c r="P1874" s="12" t="s">
        <v>334</v>
      </c>
      <c r="Q1874" s="12" t="s">
        <v>334</v>
      </c>
      <c r="R1874" s="12" t="s">
        <v>334</v>
      </c>
      <c r="S1874" s="12" t="s">
        <v>334</v>
      </c>
      <c r="T1874" s="12" t="s">
        <v>334</v>
      </c>
      <c r="U1874" s="12" t="s">
        <v>334</v>
      </c>
      <c r="V1874" s="12" t="s">
        <v>334</v>
      </c>
      <c r="W1874" s="12" t="s">
        <v>334</v>
      </c>
      <c r="X1874" s="13">
        <v>39.5</v>
      </c>
      <c r="Y1874" s="12" t="s">
        <v>334</v>
      </c>
      <c r="Z1874" s="12" t="s">
        <v>334</v>
      </c>
      <c r="AA1874" s="12" t="s">
        <v>334</v>
      </c>
      <c r="AB1874" s="12" t="s">
        <v>334</v>
      </c>
      <c r="AC1874" s="12" t="s">
        <v>334</v>
      </c>
      <c r="AD1874" s="12" t="s">
        <v>334</v>
      </c>
      <c r="AE1874" s="12" t="s">
        <v>334</v>
      </c>
      <c r="AF1874" s="12" t="s">
        <v>334</v>
      </c>
      <c r="AG1874" s="12" t="s">
        <v>334</v>
      </c>
      <c r="AH1874" s="12" t="s">
        <v>334</v>
      </c>
      <c r="AI1874" s="12" t="s">
        <v>334</v>
      </c>
      <c r="AJ1874" s="12" t="s">
        <v>334</v>
      </c>
      <c r="AK1874" s="12" t="s">
        <v>334</v>
      </c>
      <c r="AL1874" s="12" t="s">
        <v>334</v>
      </c>
    </row>
    <row r="1875" spans="1:38" x14ac:dyDescent="0.2">
      <c r="A1875" s="11" t="s">
        <v>306</v>
      </c>
      <c r="B1875" s="12" t="s">
        <v>334</v>
      </c>
      <c r="C1875" s="12" t="s">
        <v>334</v>
      </c>
      <c r="D1875" s="12" t="s">
        <v>334</v>
      </c>
      <c r="E1875" s="12" t="s">
        <v>334</v>
      </c>
      <c r="F1875" s="12" t="s">
        <v>334</v>
      </c>
      <c r="G1875" s="12" t="s">
        <v>334</v>
      </c>
      <c r="H1875" s="12" t="s">
        <v>334</v>
      </c>
      <c r="I1875" s="12" t="s">
        <v>334</v>
      </c>
      <c r="J1875" s="12" t="s">
        <v>334</v>
      </c>
      <c r="K1875" s="12" t="s">
        <v>334</v>
      </c>
      <c r="L1875" s="12" t="s">
        <v>334</v>
      </c>
      <c r="M1875" s="12" t="s">
        <v>334</v>
      </c>
      <c r="N1875" s="12" t="s">
        <v>334</v>
      </c>
      <c r="O1875" s="12" t="s">
        <v>334</v>
      </c>
      <c r="P1875" s="12" t="s">
        <v>334</v>
      </c>
      <c r="Q1875" s="12" t="s">
        <v>334</v>
      </c>
      <c r="R1875" s="12" t="s">
        <v>334</v>
      </c>
      <c r="S1875" s="12" t="s">
        <v>334</v>
      </c>
      <c r="T1875" s="12" t="s">
        <v>334</v>
      </c>
      <c r="U1875" s="12" t="s">
        <v>334</v>
      </c>
      <c r="V1875" s="12" t="s">
        <v>334</v>
      </c>
      <c r="W1875" s="12" t="s">
        <v>334</v>
      </c>
      <c r="X1875" s="12" t="s">
        <v>334</v>
      </c>
      <c r="Y1875" s="12" t="s">
        <v>334</v>
      </c>
      <c r="Z1875" s="12" t="s">
        <v>334</v>
      </c>
      <c r="AA1875" s="12" t="s">
        <v>334</v>
      </c>
      <c r="AB1875" s="12" t="s">
        <v>334</v>
      </c>
      <c r="AC1875" s="12" t="s">
        <v>334</v>
      </c>
      <c r="AD1875" s="12" t="s">
        <v>334</v>
      </c>
      <c r="AE1875" s="12" t="s">
        <v>334</v>
      </c>
      <c r="AF1875" s="12" t="s">
        <v>334</v>
      </c>
      <c r="AG1875" s="12" t="s">
        <v>334</v>
      </c>
      <c r="AH1875" s="12" t="s">
        <v>334</v>
      </c>
      <c r="AI1875" s="12" t="s">
        <v>334</v>
      </c>
      <c r="AJ1875" s="12" t="s">
        <v>334</v>
      </c>
      <c r="AK1875" s="12" t="s">
        <v>334</v>
      </c>
      <c r="AL1875" s="12" t="s">
        <v>334</v>
      </c>
    </row>
    <row r="1876" spans="1:38" x14ac:dyDescent="0.2">
      <c r="A1876" s="11" t="s">
        <v>307</v>
      </c>
      <c r="B1876" s="12" t="s">
        <v>334</v>
      </c>
      <c r="C1876" s="12" t="s">
        <v>334</v>
      </c>
      <c r="D1876" s="12" t="s">
        <v>334</v>
      </c>
      <c r="E1876" s="12" t="s">
        <v>334</v>
      </c>
      <c r="F1876" s="12" t="s">
        <v>334</v>
      </c>
      <c r="G1876" s="12" t="s">
        <v>334</v>
      </c>
      <c r="H1876" s="12" t="s">
        <v>334</v>
      </c>
      <c r="I1876" s="12" t="s">
        <v>334</v>
      </c>
      <c r="J1876" s="12" t="s">
        <v>334</v>
      </c>
      <c r="K1876" s="12" t="s">
        <v>334</v>
      </c>
      <c r="L1876" s="12" t="s">
        <v>334</v>
      </c>
      <c r="M1876" s="12" t="s">
        <v>334</v>
      </c>
      <c r="N1876" s="12" t="s">
        <v>334</v>
      </c>
      <c r="O1876" s="12" t="s">
        <v>334</v>
      </c>
      <c r="P1876" s="12" t="s">
        <v>334</v>
      </c>
      <c r="Q1876" s="12" t="s">
        <v>334</v>
      </c>
      <c r="R1876" s="12" t="s">
        <v>334</v>
      </c>
      <c r="S1876" s="12" t="s">
        <v>334</v>
      </c>
      <c r="T1876" s="12" t="s">
        <v>334</v>
      </c>
      <c r="U1876" s="12" t="s">
        <v>334</v>
      </c>
      <c r="V1876" s="12" t="s">
        <v>334</v>
      </c>
      <c r="W1876" s="12" t="s">
        <v>334</v>
      </c>
      <c r="X1876" s="12" t="s">
        <v>334</v>
      </c>
      <c r="Y1876" s="12" t="s">
        <v>334</v>
      </c>
      <c r="Z1876" s="12" t="s">
        <v>334</v>
      </c>
      <c r="AA1876" s="12" t="s">
        <v>334</v>
      </c>
      <c r="AB1876" s="12" t="s">
        <v>334</v>
      </c>
      <c r="AC1876" s="12" t="s">
        <v>334</v>
      </c>
      <c r="AD1876" s="12" t="s">
        <v>334</v>
      </c>
      <c r="AE1876" s="12" t="s">
        <v>334</v>
      </c>
      <c r="AF1876" s="12" t="s">
        <v>334</v>
      </c>
      <c r="AG1876" s="12" t="s">
        <v>334</v>
      </c>
      <c r="AH1876" s="12" t="s">
        <v>334</v>
      </c>
      <c r="AI1876" s="12" t="s">
        <v>334</v>
      </c>
      <c r="AJ1876" s="12" t="s">
        <v>334</v>
      </c>
      <c r="AK1876" s="12" t="s">
        <v>334</v>
      </c>
      <c r="AL1876" s="12" t="s">
        <v>334</v>
      </c>
    </row>
    <row r="1877" spans="1:38" x14ac:dyDescent="0.2">
      <c r="A1877" s="11" t="s">
        <v>308</v>
      </c>
      <c r="B1877" s="12" t="s">
        <v>334</v>
      </c>
      <c r="C1877" s="12" t="s">
        <v>334</v>
      </c>
      <c r="D1877" s="12" t="s">
        <v>334</v>
      </c>
      <c r="E1877" s="12" t="s">
        <v>334</v>
      </c>
      <c r="F1877" s="12" t="s">
        <v>334</v>
      </c>
      <c r="G1877" s="12" t="s">
        <v>334</v>
      </c>
      <c r="H1877" s="12" t="s">
        <v>334</v>
      </c>
      <c r="I1877" s="12" t="s">
        <v>334</v>
      </c>
      <c r="J1877" s="12" t="s">
        <v>334</v>
      </c>
      <c r="K1877" s="12" t="s">
        <v>334</v>
      </c>
      <c r="L1877" s="12" t="s">
        <v>334</v>
      </c>
      <c r="M1877" s="12" t="s">
        <v>334</v>
      </c>
      <c r="N1877" s="12" t="s">
        <v>334</v>
      </c>
      <c r="O1877" s="12" t="s">
        <v>334</v>
      </c>
      <c r="P1877" s="12" t="s">
        <v>334</v>
      </c>
      <c r="Q1877" s="12" t="s">
        <v>334</v>
      </c>
      <c r="R1877" s="12" t="s">
        <v>334</v>
      </c>
      <c r="S1877" s="12" t="s">
        <v>334</v>
      </c>
      <c r="T1877" s="12" t="s">
        <v>334</v>
      </c>
      <c r="U1877" s="12" t="s">
        <v>334</v>
      </c>
      <c r="V1877" s="12" t="s">
        <v>334</v>
      </c>
      <c r="W1877" s="12" t="s">
        <v>334</v>
      </c>
      <c r="X1877" s="12" t="s">
        <v>334</v>
      </c>
      <c r="Y1877" s="12" t="s">
        <v>334</v>
      </c>
      <c r="Z1877" s="12" t="s">
        <v>334</v>
      </c>
      <c r="AA1877" s="12" t="s">
        <v>334</v>
      </c>
      <c r="AB1877" s="12" t="s">
        <v>334</v>
      </c>
      <c r="AC1877" s="12" t="s">
        <v>334</v>
      </c>
      <c r="AD1877" s="12" t="s">
        <v>334</v>
      </c>
      <c r="AE1877" s="12" t="s">
        <v>334</v>
      </c>
      <c r="AF1877" s="12" t="s">
        <v>334</v>
      </c>
      <c r="AG1877" s="12" t="s">
        <v>334</v>
      </c>
      <c r="AH1877" s="12" t="s">
        <v>334</v>
      </c>
      <c r="AI1877" s="12" t="s">
        <v>334</v>
      </c>
      <c r="AJ1877" s="12" t="s">
        <v>334</v>
      </c>
      <c r="AK1877" s="12" t="s">
        <v>334</v>
      </c>
      <c r="AL1877" s="12" t="s">
        <v>334</v>
      </c>
    </row>
    <row r="1878" spans="1:38" x14ac:dyDescent="0.2">
      <c r="A1878" s="11" t="s">
        <v>309</v>
      </c>
      <c r="B1878" s="12" t="s">
        <v>334</v>
      </c>
      <c r="C1878" s="12" t="s">
        <v>334</v>
      </c>
      <c r="D1878" s="12" t="s">
        <v>334</v>
      </c>
      <c r="E1878" s="12" t="s">
        <v>334</v>
      </c>
      <c r="F1878" s="12" t="s">
        <v>334</v>
      </c>
      <c r="G1878" s="12" t="s">
        <v>334</v>
      </c>
      <c r="H1878" s="12" t="s">
        <v>334</v>
      </c>
      <c r="I1878" s="12" t="s">
        <v>334</v>
      </c>
      <c r="J1878" s="12" t="s">
        <v>334</v>
      </c>
      <c r="K1878" s="12" t="s">
        <v>334</v>
      </c>
      <c r="L1878" s="12" t="s">
        <v>334</v>
      </c>
      <c r="M1878" s="12" t="s">
        <v>334</v>
      </c>
      <c r="N1878" s="12" t="s">
        <v>334</v>
      </c>
      <c r="O1878" s="12" t="s">
        <v>334</v>
      </c>
      <c r="P1878" s="12" t="s">
        <v>334</v>
      </c>
      <c r="Q1878" s="12" t="s">
        <v>334</v>
      </c>
      <c r="R1878" s="12" t="s">
        <v>334</v>
      </c>
      <c r="S1878" s="12" t="s">
        <v>334</v>
      </c>
      <c r="T1878" s="12" t="s">
        <v>334</v>
      </c>
      <c r="U1878" s="12" t="s">
        <v>334</v>
      </c>
      <c r="V1878" s="12" t="s">
        <v>334</v>
      </c>
      <c r="W1878" s="12" t="s">
        <v>334</v>
      </c>
      <c r="X1878" s="12" t="s">
        <v>334</v>
      </c>
      <c r="Y1878" s="12" t="s">
        <v>334</v>
      </c>
      <c r="Z1878" s="12" t="s">
        <v>334</v>
      </c>
      <c r="AA1878" s="12" t="s">
        <v>334</v>
      </c>
      <c r="AB1878" s="12" t="s">
        <v>334</v>
      </c>
      <c r="AC1878" s="12" t="s">
        <v>334</v>
      </c>
      <c r="AD1878" s="12" t="s">
        <v>334</v>
      </c>
      <c r="AE1878" s="12" t="s">
        <v>334</v>
      </c>
      <c r="AF1878" s="12" t="s">
        <v>334</v>
      </c>
      <c r="AG1878" s="12" t="s">
        <v>334</v>
      </c>
      <c r="AH1878" s="12" t="s">
        <v>334</v>
      </c>
      <c r="AI1878" s="12" t="s">
        <v>334</v>
      </c>
      <c r="AJ1878" s="12" t="s">
        <v>334</v>
      </c>
      <c r="AK1878" s="12" t="s">
        <v>334</v>
      </c>
      <c r="AL1878" s="12" t="s">
        <v>334</v>
      </c>
    </row>
    <row r="1879" spans="1:38" x14ac:dyDescent="0.2">
      <c r="A1879" s="11" t="s">
        <v>310</v>
      </c>
      <c r="B1879" s="12" t="s">
        <v>334</v>
      </c>
      <c r="C1879" s="12" t="s">
        <v>334</v>
      </c>
      <c r="D1879" s="12" t="s">
        <v>334</v>
      </c>
      <c r="E1879" s="12" t="s">
        <v>334</v>
      </c>
      <c r="F1879" s="12" t="s">
        <v>334</v>
      </c>
      <c r="G1879" s="12" t="s">
        <v>334</v>
      </c>
      <c r="H1879" s="12" t="s">
        <v>334</v>
      </c>
      <c r="I1879" s="12" t="s">
        <v>334</v>
      </c>
      <c r="J1879" s="12" t="s">
        <v>334</v>
      </c>
      <c r="K1879" s="12" t="s">
        <v>334</v>
      </c>
      <c r="L1879" s="12" t="s">
        <v>334</v>
      </c>
      <c r="M1879" s="12" t="s">
        <v>334</v>
      </c>
      <c r="N1879" s="12" t="s">
        <v>334</v>
      </c>
      <c r="O1879" s="12" t="s">
        <v>334</v>
      </c>
      <c r="P1879" s="12" t="s">
        <v>334</v>
      </c>
      <c r="Q1879" s="12" t="s">
        <v>334</v>
      </c>
      <c r="R1879" s="12" t="s">
        <v>334</v>
      </c>
      <c r="S1879" s="12" t="s">
        <v>334</v>
      </c>
      <c r="T1879" s="12" t="s">
        <v>334</v>
      </c>
      <c r="U1879" s="12" t="s">
        <v>334</v>
      </c>
      <c r="V1879" s="12" t="s">
        <v>334</v>
      </c>
      <c r="W1879" s="12" t="s">
        <v>334</v>
      </c>
      <c r="X1879" s="12" t="s">
        <v>334</v>
      </c>
      <c r="Y1879" s="12" t="s">
        <v>334</v>
      </c>
      <c r="Z1879" s="12" t="s">
        <v>334</v>
      </c>
      <c r="AA1879" s="12" t="s">
        <v>334</v>
      </c>
      <c r="AB1879" s="12" t="s">
        <v>334</v>
      </c>
      <c r="AC1879" s="12" t="s">
        <v>334</v>
      </c>
      <c r="AD1879" s="12" t="s">
        <v>334</v>
      </c>
      <c r="AE1879" s="12" t="s">
        <v>334</v>
      </c>
      <c r="AF1879" s="12" t="s">
        <v>334</v>
      </c>
      <c r="AG1879" s="12" t="s">
        <v>334</v>
      </c>
      <c r="AH1879" s="12" t="s">
        <v>334</v>
      </c>
      <c r="AI1879" s="12" t="s">
        <v>334</v>
      </c>
      <c r="AJ1879" s="12" t="s">
        <v>334</v>
      </c>
      <c r="AK1879" s="12" t="s">
        <v>334</v>
      </c>
      <c r="AL1879" s="12" t="s">
        <v>334</v>
      </c>
    </row>
    <row r="1880" spans="1:38" x14ac:dyDescent="0.2">
      <c r="A1880" s="11" t="s">
        <v>311</v>
      </c>
      <c r="B1880" s="12" t="s">
        <v>334</v>
      </c>
      <c r="C1880" s="12" t="s">
        <v>334</v>
      </c>
      <c r="D1880" s="12" t="s">
        <v>334</v>
      </c>
      <c r="E1880" s="12" t="s">
        <v>334</v>
      </c>
      <c r="F1880" s="12" t="s">
        <v>334</v>
      </c>
      <c r="G1880" s="12" t="s">
        <v>334</v>
      </c>
      <c r="H1880" s="12" t="s">
        <v>334</v>
      </c>
      <c r="I1880" s="12" t="s">
        <v>334</v>
      </c>
      <c r="J1880" s="12" t="s">
        <v>334</v>
      </c>
      <c r="K1880" s="12" t="s">
        <v>334</v>
      </c>
      <c r="L1880" s="12" t="s">
        <v>334</v>
      </c>
      <c r="M1880" s="12" t="s">
        <v>334</v>
      </c>
      <c r="N1880" s="12" t="s">
        <v>334</v>
      </c>
      <c r="O1880" s="12" t="s">
        <v>334</v>
      </c>
      <c r="P1880" s="12" t="s">
        <v>334</v>
      </c>
      <c r="Q1880" s="12" t="s">
        <v>334</v>
      </c>
      <c r="R1880" s="12" t="s">
        <v>334</v>
      </c>
      <c r="S1880" s="12" t="s">
        <v>334</v>
      </c>
      <c r="T1880" s="12" t="s">
        <v>334</v>
      </c>
      <c r="U1880" s="12" t="s">
        <v>334</v>
      </c>
      <c r="V1880" s="12" t="s">
        <v>334</v>
      </c>
      <c r="W1880" s="12" t="s">
        <v>334</v>
      </c>
      <c r="X1880" s="12" t="s">
        <v>334</v>
      </c>
      <c r="Y1880" s="12" t="s">
        <v>334</v>
      </c>
      <c r="Z1880" s="12" t="s">
        <v>334</v>
      </c>
      <c r="AA1880" s="12" t="s">
        <v>334</v>
      </c>
      <c r="AB1880" s="12" t="s">
        <v>334</v>
      </c>
      <c r="AC1880" s="12" t="s">
        <v>334</v>
      </c>
      <c r="AD1880" s="12" t="s">
        <v>334</v>
      </c>
      <c r="AE1880" s="12" t="s">
        <v>334</v>
      </c>
      <c r="AF1880" s="12" t="s">
        <v>334</v>
      </c>
      <c r="AG1880" s="12" t="s">
        <v>334</v>
      </c>
      <c r="AH1880" s="12" t="s">
        <v>334</v>
      </c>
      <c r="AI1880" s="12" t="s">
        <v>334</v>
      </c>
      <c r="AJ1880" s="12" t="s">
        <v>334</v>
      </c>
      <c r="AK1880" s="12" t="s">
        <v>334</v>
      </c>
      <c r="AL1880" s="12" t="s">
        <v>334</v>
      </c>
    </row>
    <row r="1881" spans="1:38" x14ac:dyDescent="0.2">
      <c r="A1881" s="11" t="s">
        <v>312</v>
      </c>
      <c r="B1881" s="12" t="s">
        <v>334</v>
      </c>
      <c r="C1881" s="12" t="s">
        <v>334</v>
      </c>
      <c r="D1881" s="12" t="s">
        <v>334</v>
      </c>
      <c r="E1881" s="12" t="s">
        <v>334</v>
      </c>
      <c r="F1881" s="12" t="s">
        <v>334</v>
      </c>
      <c r="G1881" s="12" t="s">
        <v>334</v>
      </c>
      <c r="H1881" s="12" t="s">
        <v>334</v>
      </c>
      <c r="I1881" s="12" t="s">
        <v>334</v>
      </c>
      <c r="J1881" s="12" t="s">
        <v>334</v>
      </c>
      <c r="K1881" s="12" t="s">
        <v>334</v>
      </c>
      <c r="L1881" s="12" t="s">
        <v>334</v>
      </c>
      <c r="M1881" s="12" t="s">
        <v>334</v>
      </c>
      <c r="N1881" s="12" t="s">
        <v>334</v>
      </c>
      <c r="O1881" s="12" t="s">
        <v>334</v>
      </c>
      <c r="P1881" s="12" t="s">
        <v>334</v>
      </c>
      <c r="Q1881" s="12" t="s">
        <v>334</v>
      </c>
      <c r="R1881" s="12" t="s">
        <v>334</v>
      </c>
      <c r="S1881" s="12" t="s">
        <v>334</v>
      </c>
      <c r="T1881" s="12" t="s">
        <v>334</v>
      </c>
      <c r="U1881" s="12" t="s">
        <v>334</v>
      </c>
      <c r="V1881" s="12" t="s">
        <v>334</v>
      </c>
      <c r="W1881" s="12" t="s">
        <v>334</v>
      </c>
      <c r="X1881" s="12" t="s">
        <v>334</v>
      </c>
      <c r="Y1881" s="12" t="s">
        <v>334</v>
      </c>
      <c r="Z1881" s="12" t="s">
        <v>334</v>
      </c>
      <c r="AA1881" s="12" t="s">
        <v>334</v>
      </c>
      <c r="AB1881" s="12" t="s">
        <v>334</v>
      </c>
      <c r="AC1881" s="12" t="s">
        <v>334</v>
      </c>
      <c r="AD1881" s="12" t="s">
        <v>334</v>
      </c>
      <c r="AE1881" s="12" t="s">
        <v>334</v>
      </c>
      <c r="AF1881" s="12" t="s">
        <v>334</v>
      </c>
      <c r="AG1881" s="12" t="s">
        <v>334</v>
      </c>
      <c r="AH1881" s="12" t="s">
        <v>334</v>
      </c>
      <c r="AI1881" s="12" t="s">
        <v>334</v>
      </c>
      <c r="AJ1881" s="12" t="s">
        <v>334</v>
      </c>
      <c r="AK1881" s="12" t="s">
        <v>334</v>
      </c>
      <c r="AL1881" s="12" t="s">
        <v>334</v>
      </c>
    </row>
    <row r="1882" spans="1:38" x14ac:dyDescent="0.2">
      <c r="A1882" s="11" t="s">
        <v>313</v>
      </c>
      <c r="B1882" s="12" t="s">
        <v>334</v>
      </c>
      <c r="C1882" s="12" t="s">
        <v>334</v>
      </c>
      <c r="D1882" s="12" t="s">
        <v>334</v>
      </c>
      <c r="E1882" s="12" t="s">
        <v>334</v>
      </c>
      <c r="F1882" s="12" t="s">
        <v>334</v>
      </c>
      <c r="G1882" s="12" t="s">
        <v>334</v>
      </c>
      <c r="H1882" s="12" t="s">
        <v>334</v>
      </c>
      <c r="I1882" s="12" t="s">
        <v>334</v>
      </c>
      <c r="J1882" s="12" t="s">
        <v>334</v>
      </c>
      <c r="K1882" s="12" t="s">
        <v>334</v>
      </c>
      <c r="L1882" s="12" t="s">
        <v>334</v>
      </c>
      <c r="M1882" s="12" t="s">
        <v>334</v>
      </c>
      <c r="N1882" s="12" t="s">
        <v>334</v>
      </c>
      <c r="O1882" s="12" t="s">
        <v>334</v>
      </c>
      <c r="P1882" s="12" t="s">
        <v>334</v>
      </c>
      <c r="Q1882" s="12" t="s">
        <v>334</v>
      </c>
      <c r="R1882" s="13">
        <v>36.700000000000003</v>
      </c>
      <c r="S1882" s="12" t="s">
        <v>334</v>
      </c>
      <c r="T1882" s="12" t="s">
        <v>334</v>
      </c>
      <c r="U1882" s="12" t="s">
        <v>334</v>
      </c>
      <c r="V1882" s="12" t="s">
        <v>334</v>
      </c>
      <c r="W1882" s="12" t="s">
        <v>334</v>
      </c>
      <c r="X1882" s="12" t="s">
        <v>334</v>
      </c>
      <c r="Y1882" s="12" t="s">
        <v>334</v>
      </c>
      <c r="Z1882" s="12" t="s">
        <v>334</v>
      </c>
      <c r="AA1882" s="12" t="s">
        <v>334</v>
      </c>
      <c r="AB1882" s="12" t="s">
        <v>334</v>
      </c>
      <c r="AC1882" s="12" t="s">
        <v>334</v>
      </c>
      <c r="AD1882" s="12" t="s">
        <v>334</v>
      </c>
      <c r="AE1882" s="12" t="s">
        <v>334</v>
      </c>
      <c r="AF1882" s="12" t="s">
        <v>334</v>
      </c>
      <c r="AG1882" s="12" t="s">
        <v>334</v>
      </c>
      <c r="AH1882" s="12" t="s">
        <v>334</v>
      </c>
      <c r="AI1882" s="12" t="s">
        <v>334</v>
      </c>
      <c r="AJ1882" s="12" t="s">
        <v>334</v>
      </c>
      <c r="AK1882" s="12" t="s">
        <v>334</v>
      </c>
      <c r="AL1882" s="12" t="s">
        <v>334</v>
      </c>
    </row>
    <row r="1883" spans="1:38" x14ac:dyDescent="0.2">
      <c r="A1883" s="11" t="s">
        <v>314</v>
      </c>
      <c r="B1883" s="12" t="s">
        <v>334</v>
      </c>
      <c r="C1883" s="12" t="s">
        <v>334</v>
      </c>
      <c r="D1883" s="12" t="s">
        <v>334</v>
      </c>
      <c r="E1883" s="12" t="s">
        <v>334</v>
      </c>
      <c r="F1883" s="12" t="s">
        <v>334</v>
      </c>
      <c r="G1883" s="12" t="s">
        <v>334</v>
      </c>
      <c r="H1883" s="12" t="s">
        <v>334</v>
      </c>
      <c r="I1883" s="12" t="s">
        <v>334</v>
      </c>
      <c r="J1883" s="12" t="s">
        <v>334</v>
      </c>
      <c r="K1883" s="12" t="s">
        <v>334</v>
      </c>
      <c r="L1883" s="12" t="s">
        <v>334</v>
      </c>
      <c r="M1883" s="12" t="s">
        <v>334</v>
      </c>
      <c r="N1883" s="12" t="s">
        <v>334</v>
      </c>
      <c r="O1883" s="12" t="s">
        <v>334</v>
      </c>
      <c r="P1883" s="12" t="s">
        <v>334</v>
      </c>
      <c r="Q1883" s="12" t="s">
        <v>334</v>
      </c>
      <c r="R1883" s="12" t="s">
        <v>334</v>
      </c>
      <c r="S1883" s="12" t="s">
        <v>334</v>
      </c>
      <c r="T1883" s="12" t="s">
        <v>334</v>
      </c>
      <c r="U1883" s="12" t="s">
        <v>334</v>
      </c>
      <c r="V1883" s="12" t="s">
        <v>334</v>
      </c>
      <c r="W1883" s="12" t="s">
        <v>334</v>
      </c>
      <c r="X1883" s="12" t="s">
        <v>334</v>
      </c>
      <c r="Y1883" s="12" t="s">
        <v>334</v>
      </c>
      <c r="Z1883" s="12" t="s">
        <v>334</v>
      </c>
      <c r="AA1883" s="12" t="s">
        <v>334</v>
      </c>
      <c r="AB1883" s="12" t="s">
        <v>334</v>
      </c>
      <c r="AC1883" s="12" t="s">
        <v>334</v>
      </c>
      <c r="AD1883" s="12" t="s">
        <v>334</v>
      </c>
      <c r="AE1883" s="12" t="s">
        <v>334</v>
      </c>
      <c r="AF1883" s="12" t="s">
        <v>334</v>
      </c>
      <c r="AG1883" s="12" t="s">
        <v>334</v>
      </c>
      <c r="AH1883" s="12" t="s">
        <v>334</v>
      </c>
      <c r="AI1883" s="12" t="s">
        <v>334</v>
      </c>
      <c r="AJ1883" s="12" t="s">
        <v>334</v>
      </c>
      <c r="AK1883" s="12" t="s">
        <v>334</v>
      </c>
      <c r="AL1883" s="12" t="s">
        <v>334</v>
      </c>
    </row>
    <row r="1884" spans="1:38" x14ac:dyDescent="0.2">
      <c r="A1884" s="11" t="s">
        <v>315</v>
      </c>
      <c r="B1884" s="12" t="s">
        <v>334</v>
      </c>
      <c r="C1884" s="12" t="s">
        <v>334</v>
      </c>
      <c r="D1884" s="12" t="s">
        <v>334</v>
      </c>
      <c r="E1884" s="12" t="s">
        <v>334</v>
      </c>
      <c r="F1884" s="12" t="s">
        <v>334</v>
      </c>
      <c r="G1884" s="12" t="s">
        <v>334</v>
      </c>
      <c r="H1884" s="12" t="s">
        <v>334</v>
      </c>
      <c r="I1884" s="12" t="s">
        <v>334</v>
      </c>
      <c r="J1884" s="12" t="s">
        <v>334</v>
      </c>
      <c r="K1884" s="12" t="s">
        <v>334</v>
      </c>
      <c r="L1884" s="12" t="s">
        <v>334</v>
      </c>
      <c r="M1884" s="12" t="s">
        <v>334</v>
      </c>
      <c r="N1884" s="12" t="s">
        <v>334</v>
      </c>
      <c r="O1884" s="12" t="s">
        <v>334</v>
      </c>
      <c r="P1884" s="12" t="s">
        <v>334</v>
      </c>
      <c r="Q1884" s="12" t="s">
        <v>334</v>
      </c>
      <c r="R1884" s="12" t="s">
        <v>334</v>
      </c>
      <c r="S1884" s="12" t="s">
        <v>334</v>
      </c>
      <c r="T1884" s="12" t="s">
        <v>334</v>
      </c>
      <c r="U1884" s="12" t="s">
        <v>334</v>
      </c>
      <c r="V1884" s="12" t="s">
        <v>334</v>
      </c>
      <c r="W1884" s="12" t="s">
        <v>334</v>
      </c>
      <c r="X1884" s="12" t="s">
        <v>334</v>
      </c>
      <c r="Y1884" s="12" t="s">
        <v>334</v>
      </c>
      <c r="Z1884" s="12" t="s">
        <v>334</v>
      </c>
      <c r="AA1884" s="12" t="s">
        <v>334</v>
      </c>
      <c r="AB1884" s="12" t="s">
        <v>334</v>
      </c>
      <c r="AC1884" s="12" t="s">
        <v>334</v>
      </c>
      <c r="AD1884" s="12" t="s">
        <v>334</v>
      </c>
      <c r="AE1884" s="12" t="s">
        <v>334</v>
      </c>
      <c r="AF1884" s="12" t="s">
        <v>334</v>
      </c>
      <c r="AG1884" s="12" t="s">
        <v>334</v>
      </c>
      <c r="AH1884" s="12" t="s">
        <v>334</v>
      </c>
      <c r="AI1884" s="12" t="s">
        <v>334</v>
      </c>
      <c r="AJ1884" s="12" t="s">
        <v>334</v>
      </c>
      <c r="AK1884" s="12" t="s">
        <v>334</v>
      </c>
      <c r="AL1884" s="12" t="s">
        <v>334</v>
      </c>
    </row>
    <row r="1885" spans="1:38" x14ac:dyDescent="0.2">
      <c r="A1885" s="11" t="s">
        <v>316</v>
      </c>
      <c r="B1885" s="12" t="s">
        <v>334</v>
      </c>
      <c r="C1885" s="12" t="s">
        <v>334</v>
      </c>
      <c r="D1885" s="12" t="s">
        <v>334</v>
      </c>
      <c r="E1885" s="12" t="s">
        <v>334</v>
      </c>
      <c r="F1885" s="12" t="s">
        <v>334</v>
      </c>
      <c r="G1885" s="12" t="s">
        <v>334</v>
      </c>
      <c r="H1885" s="12" t="s">
        <v>334</v>
      </c>
      <c r="I1885" s="12" t="s">
        <v>334</v>
      </c>
      <c r="J1885" s="12" t="s">
        <v>334</v>
      </c>
      <c r="K1885" s="12" t="s">
        <v>334</v>
      </c>
      <c r="L1885" s="12" t="s">
        <v>334</v>
      </c>
      <c r="M1885" s="12" t="s">
        <v>334</v>
      </c>
      <c r="N1885" s="12" t="s">
        <v>334</v>
      </c>
      <c r="O1885" s="12" t="s">
        <v>334</v>
      </c>
      <c r="P1885" s="12" t="s">
        <v>334</v>
      </c>
      <c r="Q1885" s="12" t="s">
        <v>334</v>
      </c>
      <c r="R1885" s="12" t="s">
        <v>334</v>
      </c>
      <c r="S1885" s="12" t="s">
        <v>334</v>
      </c>
      <c r="T1885" s="12" t="s">
        <v>334</v>
      </c>
      <c r="U1885" s="12" t="s">
        <v>334</v>
      </c>
      <c r="V1885" s="12" t="s">
        <v>334</v>
      </c>
      <c r="W1885" s="12" t="s">
        <v>334</v>
      </c>
      <c r="X1885" s="12" t="s">
        <v>334</v>
      </c>
      <c r="Y1885" s="12" t="s">
        <v>334</v>
      </c>
      <c r="Z1885" s="12" t="s">
        <v>334</v>
      </c>
      <c r="AA1885" s="12" t="s">
        <v>334</v>
      </c>
      <c r="AB1885" s="12" t="s">
        <v>334</v>
      </c>
      <c r="AC1885" s="12" t="s">
        <v>334</v>
      </c>
      <c r="AD1885" s="12" t="s">
        <v>334</v>
      </c>
      <c r="AE1885" s="12" t="s">
        <v>334</v>
      </c>
      <c r="AF1885" s="12" t="s">
        <v>334</v>
      </c>
      <c r="AG1885" s="12" t="s">
        <v>334</v>
      </c>
      <c r="AH1885" s="12" t="s">
        <v>334</v>
      </c>
      <c r="AI1885" s="12" t="s">
        <v>334</v>
      </c>
      <c r="AJ1885" s="12" t="s">
        <v>334</v>
      </c>
      <c r="AK1885" s="12" t="s">
        <v>334</v>
      </c>
      <c r="AL1885" s="12" t="s">
        <v>334</v>
      </c>
    </row>
    <row r="1886" spans="1:38" x14ac:dyDescent="0.2">
      <c r="A1886" s="11" t="s">
        <v>317</v>
      </c>
      <c r="B1886" s="12" t="s">
        <v>334</v>
      </c>
      <c r="C1886" s="12" t="s">
        <v>334</v>
      </c>
      <c r="D1886" s="12" t="s">
        <v>334</v>
      </c>
      <c r="E1886" s="12" t="s">
        <v>334</v>
      </c>
      <c r="F1886" s="12" t="s">
        <v>334</v>
      </c>
      <c r="G1886" s="12" t="s">
        <v>334</v>
      </c>
      <c r="H1886" s="12" t="s">
        <v>334</v>
      </c>
      <c r="I1886" s="12" t="s">
        <v>334</v>
      </c>
      <c r="J1886" s="12" t="s">
        <v>334</v>
      </c>
      <c r="K1886" s="12" t="s">
        <v>334</v>
      </c>
      <c r="L1886" s="12" t="s">
        <v>334</v>
      </c>
      <c r="M1886" s="12" t="s">
        <v>334</v>
      </c>
      <c r="N1886" s="12" t="s">
        <v>334</v>
      </c>
      <c r="O1886" s="12" t="s">
        <v>334</v>
      </c>
      <c r="P1886" s="12" t="s">
        <v>334</v>
      </c>
      <c r="Q1886" s="12" t="s">
        <v>334</v>
      </c>
      <c r="R1886" s="12" t="s">
        <v>334</v>
      </c>
      <c r="S1886" s="12" t="s">
        <v>334</v>
      </c>
      <c r="T1886" s="12" t="s">
        <v>334</v>
      </c>
      <c r="U1886" s="12" t="s">
        <v>334</v>
      </c>
      <c r="V1886" s="12" t="s">
        <v>334</v>
      </c>
      <c r="W1886" s="12" t="s">
        <v>334</v>
      </c>
      <c r="X1886" s="12" t="s">
        <v>334</v>
      </c>
      <c r="Y1886" s="12" t="s">
        <v>334</v>
      </c>
      <c r="Z1886" s="12" t="s">
        <v>334</v>
      </c>
      <c r="AA1886" s="12" t="s">
        <v>334</v>
      </c>
      <c r="AB1886" s="12" t="s">
        <v>334</v>
      </c>
      <c r="AC1886" s="12" t="s">
        <v>334</v>
      </c>
      <c r="AD1886" s="12" t="s">
        <v>334</v>
      </c>
      <c r="AE1886" s="12" t="s">
        <v>334</v>
      </c>
      <c r="AF1886" s="12" t="s">
        <v>334</v>
      </c>
      <c r="AG1886" s="12" t="s">
        <v>334</v>
      </c>
      <c r="AH1886" s="12" t="s">
        <v>334</v>
      </c>
      <c r="AI1886" s="12" t="s">
        <v>334</v>
      </c>
      <c r="AJ1886" s="12" t="s">
        <v>334</v>
      </c>
      <c r="AK1886" s="12" t="s">
        <v>334</v>
      </c>
      <c r="AL1886" s="12" t="s">
        <v>334</v>
      </c>
    </row>
    <row r="1887" spans="1:38" x14ac:dyDescent="0.2">
      <c r="A1887" s="11" t="s">
        <v>318</v>
      </c>
      <c r="B1887" s="12" t="s">
        <v>334</v>
      </c>
      <c r="C1887" s="12" t="s">
        <v>334</v>
      </c>
      <c r="D1887" s="12" t="s">
        <v>334</v>
      </c>
      <c r="E1887" s="12" t="s">
        <v>334</v>
      </c>
      <c r="F1887" s="12" t="s">
        <v>334</v>
      </c>
      <c r="G1887" s="12" t="s">
        <v>334</v>
      </c>
      <c r="H1887" s="12" t="s">
        <v>334</v>
      </c>
      <c r="I1887" s="12" t="s">
        <v>334</v>
      </c>
      <c r="J1887" s="12" t="s">
        <v>334</v>
      </c>
      <c r="K1887" s="12" t="s">
        <v>334</v>
      </c>
      <c r="L1887" s="12" t="s">
        <v>334</v>
      </c>
      <c r="M1887" s="12" t="s">
        <v>334</v>
      </c>
      <c r="N1887" s="12" t="s">
        <v>334</v>
      </c>
      <c r="O1887" s="12" t="s">
        <v>334</v>
      </c>
      <c r="P1887" s="12" t="s">
        <v>334</v>
      </c>
      <c r="Q1887" s="12" t="s">
        <v>334</v>
      </c>
      <c r="R1887" s="12" t="s">
        <v>334</v>
      </c>
      <c r="S1887" s="12" t="s">
        <v>334</v>
      </c>
      <c r="T1887" s="12" t="s">
        <v>334</v>
      </c>
      <c r="U1887" s="12" t="s">
        <v>334</v>
      </c>
      <c r="V1887" s="12" t="s">
        <v>334</v>
      </c>
      <c r="W1887" s="12" t="s">
        <v>334</v>
      </c>
      <c r="X1887" s="12" t="s">
        <v>334</v>
      </c>
      <c r="Y1887" s="12" t="s">
        <v>334</v>
      </c>
      <c r="Z1887" s="12" t="s">
        <v>334</v>
      </c>
      <c r="AA1887" s="12" t="s">
        <v>334</v>
      </c>
      <c r="AB1887" s="12" t="s">
        <v>334</v>
      </c>
      <c r="AC1887" s="12" t="s">
        <v>334</v>
      </c>
      <c r="AD1887" s="12" t="s">
        <v>334</v>
      </c>
      <c r="AE1887" s="12" t="s">
        <v>334</v>
      </c>
      <c r="AF1887" s="12" t="s">
        <v>334</v>
      </c>
      <c r="AG1887" s="12" t="s">
        <v>334</v>
      </c>
      <c r="AH1887" s="12" t="s">
        <v>334</v>
      </c>
      <c r="AI1887" s="12" t="s">
        <v>334</v>
      </c>
      <c r="AJ1887" s="12" t="s">
        <v>334</v>
      </c>
      <c r="AK1887" s="12" t="s">
        <v>334</v>
      </c>
      <c r="AL1887" s="12" t="s">
        <v>334</v>
      </c>
    </row>
    <row r="1888" spans="1:38" x14ac:dyDescent="0.2">
      <c r="A1888" s="11" t="s">
        <v>319</v>
      </c>
      <c r="B1888" s="12" t="s">
        <v>334</v>
      </c>
      <c r="C1888" s="12" t="s">
        <v>334</v>
      </c>
      <c r="D1888" s="12" t="s">
        <v>334</v>
      </c>
      <c r="E1888" s="12" t="s">
        <v>334</v>
      </c>
      <c r="F1888" s="12" t="s">
        <v>334</v>
      </c>
      <c r="G1888" s="12" t="s">
        <v>334</v>
      </c>
      <c r="H1888" s="12" t="s">
        <v>334</v>
      </c>
      <c r="I1888" s="12" t="s">
        <v>334</v>
      </c>
      <c r="J1888" s="12" t="s">
        <v>334</v>
      </c>
      <c r="K1888" s="12" t="s">
        <v>334</v>
      </c>
      <c r="L1888" s="12" t="s">
        <v>334</v>
      </c>
      <c r="M1888" s="12" t="s">
        <v>334</v>
      </c>
      <c r="N1888" s="12" t="s">
        <v>334</v>
      </c>
      <c r="O1888" s="12" t="s">
        <v>334</v>
      </c>
      <c r="P1888" s="12" t="s">
        <v>334</v>
      </c>
      <c r="Q1888" s="12" t="s">
        <v>334</v>
      </c>
      <c r="R1888" s="12" t="s">
        <v>334</v>
      </c>
      <c r="S1888" s="12" t="s">
        <v>334</v>
      </c>
      <c r="T1888" s="12" t="s">
        <v>334</v>
      </c>
      <c r="U1888" s="12" t="s">
        <v>334</v>
      </c>
      <c r="V1888" s="12" t="s">
        <v>334</v>
      </c>
      <c r="W1888" s="12" t="s">
        <v>334</v>
      </c>
      <c r="X1888" s="12" t="s">
        <v>334</v>
      </c>
      <c r="Y1888" s="12" t="s">
        <v>334</v>
      </c>
      <c r="Z1888" s="12" t="s">
        <v>334</v>
      </c>
      <c r="AA1888" s="12" t="s">
        <v>334</v>
      </c>
      <c r="AB1888" s="12" t="s">
        <v>334</v>
      </c>
      <c r="AC1888" s="12" t="s">
        <v>334</v>
      </c>
      <c r="AD1888" s="12" t="s">
        <v>334</v>
      </c>
      <c r="AE1888" s="12" t="s">
        <v>334</v>
      </c>
      <c r="AF1888" s="12" t="s">
        <v>334</v>
      </c>
      <c r="AG1888" s="12" t="s">
        <v>334</v>
      </c>
      <c r="AH1888" s="12" t="s">
        <v>334</v>
      </c>
      <c r="AI1888" s="12" t="s">
        <v>334</v>
      </c>
      <c r="AJ1888" s="12" t="s">
        <v>334</v>
      </c>
      <c r="AK1888" s="12" t="s">
        <v>334</v>
      </c>
      <c r="AL1888" s="12" t="s">
        <v>334</v>
      </c>
    </row>
    <row r="1889" spans="1:38" x14ac:dyDescent="0.2">
      <c r="A1889" s="11" t="s">
        <v>320</v>
      </c>
      <c r="B1889" s="12" t="s">
        <v>334</v>
      </c>
      <c r="C1889" s="12" t="s">
        <v>334</v>
      </c>
      <c r="D1889" s="12" t="s">
        <v>334</v>
      </c>
      <c r="E1889" s="12" t="s">
        <v>334</v>
      </c>
      <c r="F1889" s="12" t="s">
        <v>334</v>
      </c>
      <c r="G1889" s="12" t="s">
        <v>334</v>
      </c>
      <c r="H1889" s="12" t="s">
        <v>334</v>
      </c>
      <c r="I1889" s="12" t="s">
        <v>334</v>
      </c>
      <c r="J1889" s="12" t="s">
        <v>334</v>
      </c>
      <c r="K1889" s="12" t="s">
        <v>334</v>
      </c>
      <c r="L1889" s="12" t="s">
        <v>334</v>
      </c>
      <c r="M1889" s="12" t="s">
        <v>334</v>
      </c>
      <c r="N1889" s="12" t="s">
        <v>334</v>
      </c>
      <c r="O1889" s="12" t="s">
        <v>334</v>
      </c>
      <c r="P1889" s="12" t="s">
        <v>334</v>
      </c>
      <c r="Q1889" s="12" t="s">
        <v>334</v>
      </c>
      <c r="R1889" s="12" t="s">
        <v>334</v>
      </c>
      <c r="S1889" s="12" t="s">
        <v>334</v>
      </c>
      <c r="T1889" s="12" t="s">
        <v>334</v>
      </c>
      <c r="U1889" s="12" t="s">
        <v>334</v>
      </c>
      <c r="V1889" s="12" t="s">
        <v>334</v>
      </c>
      <c r="W1889" s="12" t="s">
        <v>334</v>
      </c>
      <c r="X1889" s="12" t="s">
        <v>334</v>
      </c>
      <c r="Y1889" s="12" t="s">
        <v>334</v>
      </c>
      <c r="Z1889" s="12" t="s">
        <v>334</v>
      </c>
      <c r="AA1889" s="12" t="s">
        <v>334</v>
      </c>
      <c r="AB1889" s="12" t="s">
        <v>334</v>
      </c>
      <c r="AC1889" s="12" t="s">
        <v>334</v>
      </c>
      <c r="AD1889" s="12" t="s">
        <v>334</v>
      </c>
      <c r="AE1889" s="12" t="s">
        <v>334</v>
      </c>
      <c r="AF1889" s="12" t="s">
        <v>334</v>
      </c>
      <c r="AG1889" s="12" t="s">
        <v>334</v>
      </c>
      <c r="AH1889" s="12" t="s">
        <v>334</v>
      </c>
      <c r="AI1889" s="12" t="s">
        <v>334</v>
      </c>
      <c r="AJ1889" s="12" t="s">
        <v>334</v>
      </c>
      <c r="AK1889" s="12" t="s">
        <v>334</v>
      </c>
      <c r="AL1889" s="12" t="s">
        <v>334</v>
      </c>
    </row>
    <row r="1890" spans="1:38" x14ac:dyDescent="0.2">
      <c r="A1890" s="11" t="s">
        <v>321</v>
      </c>
      <c r="B1890" s="12" t="s">
        <v>334</v>
      </c>
      <c r="C1890" s="12" t="s">
        <v>334</v>
      </c>
      <c r="D1890" s="12" t="s">
        <v>334</v>
      </c>
      <c r="E1890" s="12" t="s">
        <v>334</v>
      </c>
      <c r="F1890" s="12" t="s">
        <v>334</v>
      </c>
      <c r="G1890" s="12" t="s">
        <v>334</v>
      </c>
      <c r="H1890" s="12" t="s">
        <v>334</v>
      </c>
      <c r="I1890" s="12" t="s">
        <v>334</v>
      </c>
      <c r="J1890" s="12" t="s">
        <v>334</v>
      </c>
      <c r="K1890" s="12" t="s">
        <v>334</v>
      </c>
      <c r="L1890" s="12" t="s">
        <v>334</v>
      </c>
      <c r="M1890" s="12" t="s">
        <v>334</v>
      </c>
      <c r="N1890" s="12" t="s">
        <v>334</v>
      </c>
      <c r="O1890" s="12" t="s">
        <v>334</v>
      </c>
      <c r="P1890" s="12" t="s">
        <v>334</v>
      </c>
      <c r="Q1890" s="12" t="s">
        <v>334</v>
      </c>
      <c r="R1890" s="12" t="s">
        <v>334</v>
      </c>
      <c r="S1890" s="12" t="s">
        <v>334</v>
      </c>
      <c r="T1890" s="12" t="s">
        <v>334</v>
      </c>
      <c r="U1890" s="12" t="s">
        <v>334</v>
      </c>
      <c r="V1890" s="12" t="s">
        <v>334</v>
      </c>
      <c r="W1890" s="12" t="s">
        <v>334</v>
      </c>
      <c r="X1890" s="12" t="s">
        <v>334</v>
      </c>
      <c r="Y1890" s="12" t="s">
        <v>334</v>
      </c>
      <c r="Z1890" s="12" t="s">
        <v>334</v>
      </c>
      <c r="AA1890" s="12" t="s">
        <v>334</v>
      </c>
      <c r="AB1890" s="12" t="s">
        <v>334</v>
      </c>
      <c r="AC1890" s="12" t="s">
        <v>334</v>
      </c>
      <c r="AD1890" s="12" t="s">
        <v>334</v>
      </c>
      <c r="AE1890" s="12" t="s">
        <v>334</v>
      </c>
      <c r="AF1890" s="12" t="s">
        <v>334</v>
      </c>
      <c r="AG1890" s="12" t="s">
        <v>334</v>
      </c>
      <c r="AH1890" s="12" t="s">
        <v>334</v>
      </c>
      <c r="AI1890" s="12" t="s">
        <v>334</v>
      </c>
      <c r="AJ1890" s="12" t="s">
        <v>334</v>
      </c>
      <c r="AK1890" s="12" t="s">
        <v>334</v>
      </c>
      <c r="AL1890" s="12" t="s">
        <v>334</v>
      </c>
    </row>
    <row r="1891" spans="1:38" x14ac:dyDescent="0.2">
      <c r="A1891" s="11" t="s">
        <v>322</v>
      </c>
      <c r="B1891" s="12" t="s">
        <v>334</v>
      </c>
      <c r="C1891" s="12" t="s">
        <v>334</v>
      </c>
      <c r="D1891" s="12" t="s">
        <v>334</v>
      </c>
      <c r="E1891" s="12" t="s">
        <v>334</v>
      </c>
      <c r="F1891" s="12" t="s">
        <v>334</v>
      </c>
      <c r="G1891" s="12" t="s">
        <v>334</v>
      </c>
      <c r="H1891" s="12" t="s">
        <v>334</v>
      </c>
      <c r="I1891" s="12" t="s">
        <v>334</v>
      </c>
      <c r="J1891" s="12" t="s">
        <v>334</v>
      </c>
      <c r="K1891" s="12" t="s">
        <v>334</v>
      </c>
      <c r="L1891" s="12" t="s">
        <v>334</v>
      </c>
      <c r="M1891" s="12" t="s">
        <v>334</v>
      </c>
      <c r="N1891" s="12" t="s">
        <v>334</v>
      </c>
      <c r="O1891" s="12" t="s">
        <v>334</v>
      </c>
      <c r="P1891" s="12" t="s">
        <v>334</v>
      </c>
      <c r="Q1891" s="12" t="s">
        <v>334</v>
      </c>
      <c r="R1891" s="12" t="s">
        <v>334</v>
      </c>
      <c r="S1891" s="12" t="s">
        <v>334</v>
      </c>
      <c r="T1891" s="12" t="s">
        <v>334</v>
      </c>
      <c r="U1891" s="12" t="s">
        <v>334</v>
      </c>
      <c r="V1891" s="12" t="s">
        <v>334</v>
      </c>
      <c r="W1891" s="12" t="s">
        <v>334</v>
      </c>
      <c r="X1891" s="12" t="s">
        <v>334</v>
      </c>
      <c r="Y1891" s="12" t="s">
        <v>334</v>
      </c>
      <c r="Z1891" s="12" t="s">
        <v>334</v>
      </c>
      <c r="AA1891" s="12" t="s">
        <v>334</v>
      </c>
      <c r="AB1891" s="12" t="s">
        <v>334</v>
      </c>
      <c r="AC1891" s="12" t="s">
        <v>334</v>
      </c>
      <c r="AD1891" s="12" t="s">
        <v>334</v>
      </c>
      <c r="AE1891" s="12" t="s">
        <v>334</v>
      </c>
      <c r="AF1891" s="12" t="s">
        <v>334</v>
      </c>
      <c r="AG1891" s="12" t="s">
        <v>334</v>
      </c>
      <c r="AH1891" s="12" t="s">
        <v>334</v>
      </c>
      <c r="AI1891" s="12" t="s">
        <v>334</v>
      </c>
      <c r="AJ1891" s="12" t="s">
        <v>334</v>
      </c>
      <c r="AK1891" s="12" t="s">
        <v>334</v>
      </c>
      <c r="AL1891" s="12" t="s">
        <v>334</v>
      </c>
    </row>
    <row r="1892" spans="1:38" x14ac:dyDescent="0.2">
      <c r="A1892" s="11" t="s">
        <v>323</v>
      </c>
      <c r="B1892" s="12" t="s">
        <v>334</v>
      </c>
      <c r="C1892" s="12" t="s">
        <v>334</v>
      </c>
      <c r="D1892" s="12" t="s">
        <v>334</v>
      </c>
      <c r="E1892" s="12" t="s">
        <v>334</v>
      </c>
      <c r="F1892" s="12" t="s">
        <v>334</v>
      </c>
      <c r="G1892" s="12" t="s">
        <v>334</v>
      </c>
      <c r="H1892" s="12" t="s">
        <v>334</v>
      </c>
      <c r="I1892" s="12" t="s">
        <v>334</v>
      </c>
      <c r="J1892" s="12" t="s">
        <v>334</v>
      </c>
      <c r="K1892" s="12" t="s">
        <v>334</v>
      </c>
      <c r="L1892" s="12" t="s">
        <v>334</v>
      </c>
      <c r="M1892" s="12" t="s">
        <v>334</v>
      </c>
      <c r="N1892" s="12" t="s">
        <v>334</v>
      </c>
      <c r="O1892" s="12" t="s">
        <v>334</v>
      </c>
      <c r="P1892" s="12" t="s">
        <v>334</v>
      </c>
      <c r="Q1892" s="13">
        <v>50.1</v>
      </c>
      <c r="R1892" s="13">
        <v>51.5</v>
      </c>
      <c r="S1892" s="13">
        <v>49.5</v>
      </c>
      <c r="T1892" s="12" t="s">
        <v>334</v>
      </c>
      <c r="U1892" s="12" t="s">
        <v>334</v>
      </c>
      <c r="V1892" s="12" t="s">
        <v>334</v>
      </c>
      <c r="W1892" s="12" t="s">
        <v>334</v>
      </c>
      <c r="X1892" s="12" t="s">
        <v>334</v>
      </c>
      <c r="Y1892" s="12" t="s">
        <v>334</v>
      </c>
      <c r="Z1892" s="12" t="s">
        <v>334</v>
      </c>
      <c r="AA1892" s="12" t="s">
        <v>334</v>
      </c>
      <c r="AB1892" s="12" t="s">
        <v>334</v>
      </c>
      <c r="AC1892" s="12" t="s">
        <v>334</v>
      </c>
      <c r="AD1892" s="12" t="s">
        <v>334</v>
      </c>
      <c r="AE1892" s="12" t="s">
        <v>334</v>
      </c>
      <c r="AF1892" s="12" t="s">
        <v>334</v>
      </c>
      <c r="AG1892" s="12" t="s">
        <v>334</v>
      </c>
      <c r="AH1892" s="12" t="s">
        <v>334</v>
      </c>
      <c r="AI1892" s="12" t="s">
        <v>334</v>
      </c>
      <c r="AJ1892" s="12" t="s">
        <v>334</v>
      </c>
      <c r="AK1892" s="12" t="s">
        <v>334</v>
      </c>
      <c r="AL1892" s="12" t="s">
        <v>334</v>
      </c>
    </row>
    <row r="1893" spans="1:38" x14ac:dyDescent="0.2">
      <c r="A1893" s="11" t="s">
        <v>324</v>
      </c>
      <c r="B1893" s="12" t="s">
        <v>334</v>
      </c>
      <c r="C1893" s="12" t="s">
        <v>334</v>
      </c>
      <c r="D1893" s="12" t="s">
        <v>334</v>
      </c>
      <c r="E1893" s="12" t="s">
        <v>334</v>
      </c>
      <c r="F1893" s="12" t="s">
        <v>334</v>
      </c>
      <c r="G1893" s="12" t="s">
        <v>334</v>
      </c>
      <c r="H1893" s="12" t="s">
        <v>334</v>
      </c>
      <c r="I1893" s="12" t="s">
        <v>334</v>
      </c>
      <c r="J1893" s="12" t="s">
        <v>334</v>
      </c>
      <c r="K1893" s="12" t="s">
        <v>334</v>
      </c>
      <c r="L1893" s="12" t="s">
        <v>334</v>
      </c>
      <c r="M1893" s="12" t="s">
        <v>334</v>
      </c>
      <c r="N1893" s="12" t="s">
        <v>334</v>
      </c>
      <c r="O1893" s="12" t="s">
        <v>334</v>
      </c>
      <c r="P1893" s="12" t="s">
        <v>334</v>
      </c>
      <c r="Q1893" s="12" t="s">
        <v>334</v>
      </c>
      <c r="R1893" s="12" t="s">
        <v>334</v>
      </c>
      <c r="S1893" s="12" t="s">
        <v>334</v>
      </c>
      <c r="T1893" s="12" t="s">
        <v>334</v>
      </c>
      <c r="U1893" s="12" t="s">
        <v>334</v>
      </c>
      <c r="V1893" s="12" t="s">
        <v>334</v>
      </c>
      <c r="W1893" s="12" t="s">
        <v>334</v>
      </c>
      <c r="X1893" s="12" t="s">
        <v>334</v>
      </c>
      <c r="Y1893" s="12" t="s">
        <v>334</v>
      </c>
      <c r="Z1893" s="12" t="s">
        <v>334</v>
      </c>
      <c r="AA1893" s="12" t="s">
        <v>334</v>
      </c>
      <c r="AB1893" s="12" t="s">
        <v>334</v>
      </c>
      <c r="AC1893" s="12" t="s">
        <v>334</v>
      </c>
      <c r="AD1893" s="12" t="s">
        <v>334</v>
      </c>
      <c r="AE1893" s="12" t="s">
        <v>334</v>
      </c>
      <c r="AF1893" s="12" t="s">
        <v>334</v>
      </c>
      <c r="AG1893" s="12" t="s">
        <v>334</v>
      </c>
      <c r="AH1893" s="12" t="s">
        <v>334</v>
      </c>
      <c r="AI1893" s="12" t="s">
        <v>334</v>
      </c>
      <c r="AJ1893" s="12" t="s">
        <v>334</v>
      </c>
      <c r="AK1893" s="12" t="s">
        <v>334</v>
      </c>
      <c r="AL1893" s="12" t="s">
        <v>334</v>
      </c>
    </row>
    <row r="1894" spans="1:38" x14ac:dyDescent="0.2">
      <c r="A1894" s="11" t="s">
        <v>325</v>
      </c>
      <c r="B1894" s="12" t="s">
        <v>334</v>
      </c>
      <c r="C1894" s="12" t="s">
        <v>334</v>
      </c>
      <c r="D1894" s="12" t="s">
        <v>334</v>
      </c>
      <c r="E1894" s="12" t="s">
        <v>334</v>
      </c>
      <c r="F1894" s="12" t="s">
        <v>334</v>
      </c>
      <c r="G1894" s="12" t="s">
        <v>334</v>
      </c>
      <c r="H1894" s="12" t="s">
        <v>334</v>
      </c>
      <c r="I1894" s="12" t="s">
        <v>334</v>
      </c>
      <c r="J1894" s="12" t="s">
        <v>334</v>
      </c>
      <c r="K1894" s="12" t="s">
        <v>334</v>
      </c>
      <c r="L1894" s="12" t="s">
        <v>334</v>
      </c>
      <c r="M1894" s="12" t="s">
        <v>334</v>
      </c>
      <c r="N1894" s="12" t="s">
        <v>334</v>
      </c>
      <c r="O1894" s="12" t="s">
        <v>334</v>
      </c>
      <c r="P1894" s="12" t="s">
        <v>334</v>
      </c>
      <c r="Q1894" s="13">
        <v>22.7</v>
      </c>
      <c r="R1894" s="12" t="s">
        <v>334</v>
      </c>
      <c r="S1894" s="12" t="s">
        <v>334</v>
      </c>
      <c r="T1894" s="12" t="s">
        <v>334</v>
      </c>
      <c r="U1894" s="12" t="s">
        <v>334</v>
      </c>
      <c r="V1894" s="12" t="s">
        <v>334</v>
      </c>
      <c r="W1894" s="12" t="s">
        <v>334</v>
      </c>
      <c r="X1894" s="13">
        <v>19.399999999999999</v>
      </c>
      <c r="Y1894" s="13">
        <v>17.3</v>
      </c>
      <c r="Z1894" s="13">
        <v>20.5</v>
      </c>
      <c r="AA1894" s="12" t="s">
        <v>334</v>
      </c>
      <c r="AB1894" s="12" t="s">
        <v>334</v>
      </c>
      <c r="AC1894" s="12" t="s">
        <v>334</v>
      </c>
      <c r="AD1894" s="12" t="s">
        <v>334</v>
      </c>
      <c r="AE1894" s="12" t="s">
        <v>334</v>
      </c>
      <c r="AF1894" s="12" t="s">
        <v>334</v>
      </c>
      <c r="AG1894" s="12" t="s">
        <v>334</v>
      </c>
      <c r="AH1894" s="12" t="s">
        <v>334</v>
      </c>
      <c r="AI1894" s="12" t="s">
        <v>334</v>
      </c>
      <c r="AJ1894" s="12" t="s">
        <v>334</v>
      </c>
      <c r="AK1894" s="12" t="s">
        <v>334</v>
      </c>
      <c r="AL1894" s="12" t="s">
        <v>334</v>
      </c>
    </row>
    <row r="1895" spans="1:38" x14ac:dyDescent="0.2">
      <c r="A1895" s="11" t="s">
        <v>326</v>
      </c>
      <c r="B1895" s="12" t="s">
        <v>334</v>
      </c>
      <c r="C1895" s="12" t="s">
        <v>334</v>
      </c>
      <c r="D1895" s="12" t="s">
        <v>334</v>
      </c>
      <c r="E1895" s="12" t="s">
        <v>334</v>
      </c>
      <c r="F1895" s="12" t="s">
        <v>334</v>
      </c>
      <c r="G1895" s="12" t="s">
        <v>334</v>
      </c>
      <c r="H1895" s="12" t="s">
        <v>334</v>
      </c>
      <c r="I1895" s="12" t="s">
        <v>334</v>
      </c>
      <c r="J1895" s="12" t="s">
        <v>334</v>
      </c>
      <c r="K1895" s="12" t="s">
        <v>334</v>
      </c>
      <c r="L1895" s="12" t="s">
        <v>334</v>
      </c>
      <c r="M1895" s="12" t="s">
        <v>334</v>
      </c>
      <c r="N1895" s="12" t="s">
        <v>334</v>
      </c>
      <c r="O1895" s="12" t="s">
        <v>334</v>
      </c>
      <c r="P1895" s="12" t="s">
        <v>334</v>
      </c>
      <c r="Q1895" s="12" t="s">
        <v>334</v>
      </c>
      <c r="R1895" s="12" t="s">
        <v>334</v>
      </c>
      <c r="S1895" s="12" t="s">
        <v>334</v>
      </c>
      <c r="T1895" s="12" t="s">
        <v>334</v>
      </c>
      <c r="U1895" s="12" t="s">
        <v>334</v>
      </c>
      <c r="V1895" s="12" t="s">
        <v>334</v>
      </c>
      <c r="W1895" s="12" t="s">
        <v>334</v>
      </c>
      <c r="X1895" s="12" t="s">
        <v>334</v>
      </c>
      <c r="Y1895" s="12" t="s">
        <v>334</v>
      </c>
      <c r="Z1895" s="12" t="s">
        <v>334</v>
      </c>
      <c r="AA1895" s="12" t="s">
        <v>334</v>
      </c>
      <c r="AB1895" s="12" t="s">
        <v>334</v>
      </c>
      <c r="AC1895" s="12" t="s">
        <v>334</v>
      </c>
      <c r="AD1895" s="12" t="s">
        <v>334</v>
      </c>
      <c r="AE1895" s="12" t="s">
        <v>334</v>
      </c>
      <c r="AF1895" s="12" t="s">
        <v>334</v>
      </c>
      <c r="AG1895" s="12" t="s">
        <v>334</v>
      </c>
      <c r="AH1895" s="13">
        <v>33.6</v>
      </c>
      <c r="AI1895" s="12" t="s">
        <v>334</v>
      </c>
      <c r="AJ1895" s="12" t="s">
        <v>334</v>
      </c>
      <c r="AK1895" s="12" t="s">
        <v>334</v>
      </c>
      <c r="AL1895" s="12" t="s">
        <v>334</v>
      </c>
    </row>
    <row r="1896" spans="1:38" x14ac:dyDescent="0.2">
      <c r="A1896" s="11" t="s">
        <v>327</v>
      </c>
      <c r="B1896" s="12" t="s">
        <v>334</v>
      </c>
      <c r="C1896" s="12" t="s">
        <v>334</v>
      </c>
      <c r="D1896" s="12" t="s">
        <v>334</v>
      </c>
      <c r="E1896" s="12" t="s">
        <v>334</v>
      </c>
      <c r="F1896" s="12" t="s">
        <v>334</v>
      </c>
      <c r="G1896" s="12" t="s">
        <v>334</v>
      </c>
      <c r="H1896" s="12" t="s">
        <v>334</v>
      </c>
      <c r="I1896" s="12" t="s">
        <v>334</v>
      </c>
      <c r="J1896" s="12" t="s">
        <v>334</v>
      </c>
      <c r="K1896" s="12" t="s">
        <v>334</v>
      </c>
      <c r="L1896" s="12" t="s">
        <v>334</v>
      </c>
      <c r="M1896" s="12" t="s">
        <v>334</v>
      </c>
      <c r="N1896" s="12" t="s">
        <v>334</v>
      </c>
      <c r="O1896" s="12" t="s">
        <v>334</v>
      </c>
      <c r="P1896" s="12" t="s">
        <v>334</v>
      </c>
      <c r="Q1896" s="12" t="s">
        <v>334</v>
      </c>
      <c r="R1896" s="12" t="s">
        <v>334</v>
      </c>
      <c r="S1896" s="12" t="s">
        <v>334</v>
      </c>
      <c r="T1896" s="12" t="s">
        <v>334</v>
      </c>
      <c r="U1896" s="12" t="s">
        <v>334</v>
      </c>
      <c r="V1896" s="12" t="s">
        <v>334</v>
      </c>
      <c r="W1896" s="12" t="s">
        <v>334</v>
      </c>
      <c r="X1896" s="12" t="s">
        <v>334</v>
      </c>
      <c r="Y1896" s="12" t="s">
        <v>334</v>
      </c>
      <c r="Z1896" s="12" t="s">
        <v>334</v>
      </c>
      <c r="AA1896" s="12" t="s">
        <v>334</v>
      </c>
      <c r="AB1896" s="12" t="s">
        <v>334</v>
      </c>
      <c r="AC1896" s="12" t="s">
        <v>334</v>
      </c>
      <c r="AD1896" s="12" t="s">
        <v>334</v>
      </c>
      <c r="AE1896" s="12" t="s">
        <v>334</v>
      </c>
      <c r="AF1896" s="12" t="s">
        <v>334</v>
      </c>
      <c r="AG1896" s="12" t="s">
        <v>334</v>
      </c>
      <c r="AH1896" s="12" t="s">
        <v>334</v>
      </c>
      <c r="AI1896" s="12" t="s">
        <v>334</v>
      </c>
      <c r="AJ1896" s="12" t="s">
        <v>334</v>
      </c>
      <c r="AK1896" s="12" t="s">
        <v>334</v>
      </c>
      <c r="AL1896" s="12" t="s">
        <v>334</v>
      </c>
    </row>
    <row r="1897" spans="1:38" x14ac:dyDescent="0.2">
      <c r="A1897" s="11" t="s">
        <v>328</v>
      </c>
      <c r="B1897" s="12" t="s">
        <v>334</v>
      </c>
      <c r="C1897" s="12" t="s">
        <v>334</v>
      </c>
      <c r="D1897" s="12" t="s">
        <v>334</v>
      </c>
      <c r="E1897" s="12" t="s">
        <v>334</v>
      </c>
      <c r="F1897" s="12" t="s">
        <v>334</v>
      </c>
      <c r="G1897" s="12" t="s">
        <v>334</v>
      </c>
      <c r="H1897" s="12" t="s">
        <v>334</v>
      </c>
      <c r="I1897" s="12" t="s">
        <v>334</v>
      </c>
      <c r="J1897" s="12" t="s">
        <v>334</v>
      </c>
      <c r="K1897" s="12" t="s">
        <v>334</v>
      </c>
      <c r="L1897" s="12" t="s">
        <v>334</v>
      </c>
      <c r="M1897" s="12" t="s">
        <v>334</v>
      </c>
      <c r="N1897" s="12" t="s">
        <v>334</v>
      </c>
      <c r="O1897" s="12" t="s">
        <v>334</v>
      </c>
      <c r="P1897" s="12" t="s">
        <v>334</v>
      </c>
      <c r="Q1897" s="12" t="s">
        <v>334</v>
      </c>
      <c r="R1897" s="12" t="s">
        <v>334</v>
      </c>
      <c r="S1897" s="12" t="s">
        <v>334</v>
      </c>
      <c r="T1897" s="12" t="s">
        <v>334</v>
      </c>
      <c r="U1897" s="12" t="s">
        <v>334</v>
      </c>
      <c r="V1897" s="12" t="s">
        <v>334</v>
      </c>
      <c r="W1897" s="12" t="s">
        <v>334</v>
      </c>
      <c r="X1897" s="12" t="s">
        <v>334</v>
      </c>
      <c r="Y1897" s="12" t="s">
        <v>334</v>
      </c>
      <c r="Z1897" s="12" t="s">
        <v>334</v>
      </c>
      <c r="AA1897" s="12" t="s">
        <v>334</v>
      </c>
      <c r="AB1897" s="12" t="s">
        <v>334</v>
      </c>
      <c r="AC1897" s="12" t="s">
        <v>334</v>
      </c>
      <c r="AD1897" s="12" t="s">
        <v>334</v>
      </c>
      <c r="AE1897" s="12" t="s">
        <v>334</v>
      </c>
      <c r="AF1897" s="12" t="s">
        <v>334</v>
      </c>
      <c r="AG1897" s="12" t="s">
        <v>334</v>
      </c>
      <c r="AH1897" s="12" t="s">
        <v>334</v>
      </c>
      <c r="AI1897" s="12" t="s">
        <v>334</v>
      </c>
      <c r="AJ1897" s="12" t="s">
        <v>334</v>
      </c>
      <c r="AK1897" s="12" t="s">
        <v>334</v>
      </c>
      <c r="AL1897" s="12" t="s">
        <v>334</v>
      </c>
    </row>
    <row r="1898" spans="1:38" x14ac:dyDescent="0.2">
      <c r="A1898" s="11" t="s">
        <v>329</v>
      </c>
      <c r="B1898" s="12" t="s">
        <v>334</v>
      </c>
      <c r="C1898" s="12" t="s">
        <v>334</v>
      </c>
      <c r="D1898" s="12" t="s">
        <v>334</v>
      </c>
      <c r="E1898" s="12" t="s">
        <v>334</v>
      </c>
      <c r="F1898" s="12" t="s">
        <v>334</v>
      </c>
      <c r="G1898" s="12" t="s">
        <v>334</v>
      </c>
      <c r="H1898" s="12" t="s">
        <v>334</v>
      </c>
      <c r="I1898" s="12" t="s">
        <v>334</v>
      </c>
      <c r="J1898" s="12" t="s">
        <v>334</v>
      </c>
      <c r="K1898" s="12" t="s">
        <v>334</v>
      </c>
      <c r="L1898" s="12" t="s">
        <v>334</v>
      </c>
      <c r="M1898" s="12" t="s">
        <v>334</v>
      </c>
      <c r="N1898" s="12" t="s">
        <v>334</v>
      </c>
      <c r="O1898" s="12" t="s">
        <v>334</v>
      </c>
      <c r="P1898" s="12" t="s">
        <v>334</v>
      </c>
      <c r="Q1898" s="12" t="s">
        <v>334</v>
      </c>
      <c r="R1898" s="12" t="s">
        <v>334</v>
      </c>
      <c r="S1898" s="12" t="s">
        <v>334</v>
      </c>
      <c r="T1898" s="12" t="s">
        <v>334</v>
      </c>
      <c r="U1898" s="12" t="s">
        <v>334</v>
      </c>
      <c r="V1898" s="12" t="s">
        <v>334</v>
      </c>
      <c r="W1898" s="12" t="s">
        <v>334</v>
      </c>
      <c r="X1898" s="12" t="s">
        <v>334</v>
      </c>
      <c r="Y1898" s="12" t="s">
        <v>334</v>
      </c>
      <c r="Z1898" s="13">
        <v>22.3</v>
      </c>
      <c r="AA1898" s="12" t="s">
        <v>334</v>
      </c>
      <c r="AB1898" s="12" t="s">
        <v>334</v>
      </c>
      <c r="AC1898" s="13">
        <v>15.2</v>
      </c>
      <c r="AD1898" s="13">
        <v>17.399999999999999</v>
      </c>
      <c r="AE1898" s="12" t="s">
        <v>334</v>
      </c>
      <c r="AF1898" s="12" t="s">
        <v>334</v>
      </c>
      <c r="AG1898" s="12" t="s">
        <v>334</v>
      </c>
      <c r="AH1898" s="12" t="s">
        <v>334</v>
      </c>
      <c r="AI1898" s="12" t="s">
        <v>334</v>
      </c>
      <c r="AJ1898" s="12" t="s">
        <v>334</v>
      </c>
      <c r="AK1898" s="12" t="s">
        <v>334</v>
      </c>
      <c r="AL1898" s="12" t="s">
        <v>334</v>
      </c>
    </row>
    <row r="1899" spans="1:38" x14ac:dyDescent="0.2">
      <c r="A1899" s="11" t="s">
        <v>330</v>
      </c>
      <c r="B1899" s="12" t="s">
        <v>334</v>
      </c>
      <c r="C1899" s="12" t="s">
        <v>334</v>
      </c>
      <c r="D1899" s="12" t="s">
        <v>334</v>
      </c>
      <c r="E1899" s="12" t="s">
        <v>334</v>
      </c>
      <c r="F1899" s="12" t="s">
        <v>334</v>
      </c>
      <c r="G1899" s="12" t="s">
        <v>334</v>
      </c>
      <c r="H1899" s="12" t="s">
        <v>334</v>
      </c>
      <c r="I1899" s="12" t="s">
        <v>334</v>
      </c>
      <c r="J1899" s="12" t="s">
        <v>334</v>
      </c>
      <c r="K1899" s="12" t="s">
        <v>334</v>
      </c>
      <c r="L1899" s="12" t="s">
        <v>334</v>
      </c>
      <c r="M1899" s="12" t="s">
        <v>334</v>
      </c>
      <c r="N1899" s="12" t="s">
        <v>334</v>
      </c>
      <c r="O1899" s="12" t="s">
        <v>334</v>
      </c>
      <c r="P1899" s="12" t="s">
        <v>334</v>
      </c>
      <c r="Q1899" s="12" t="s">
        <v>334</v>
      </c>
      <c r="R1899" s="12" t="s">
        <v>334</v>
      </c>
      <c r="S1899" s="12" t="s">
        <v>334</v>
      </c>
      <c r="T1899" s="12" t="s">
        <v>334</v>
      </c>
      <c r="U1899" s="12" t="s">
        <v>334</v>
      </c>
      <c r="V1899" s="12" t="s">
        <v>334</v>
      </c>
      <c r="W1899" s="12" t="s">
        <v>334</v>
      </c>
      <c r="X1899" s="12" t="s">
        <v>334</v>
      </c>
      <c r="Y1899" s="12" t="s">
        <v>334</v>
      </c>
      <c r="Z1899" s="12" t="s">
        <v>334</v>
      </c>
      <c r="AA1899" s="12" t="s">
        <v>334</v>
      </c>
      <c r="AB1899" s="12" t="s">
        <v>334</v>
      </c>
      <c r="AC1899" s="12" t="s">
        <v>334</v>
      </c>
      <c r="AD1899" s="12" t="s">
        <v>334</v>
      </c>
      <c r="AE1899" s="12" t="s">
        <v>334</v>
      </c>
      <c r="AF1899" s="12" t="s">
        <v>334</v>
      </c>
      <c r="AG1899" s="12" t="s">
        <v>334</v>
      </c>
      <c r="AH1899" s="12" t="s">
        <v>334</v>
      </c>
      <c r="AI1899" s="12" t="s">
        <v>334</v>
      </c>
      <c r="AJ1899" s="12" t="s">
        <v>334</v>
      </c>
      <c r="AK1899" s="12" t="s">
        <v>334</v>
      </c>
      <c r="AL1899" s="12" t="s">
        <v>334</v>
      </c>
    </row>
    <row r="1900" spans="1:38" x14ac:dyDescent="0.2">
      <c r="A1900" s="11" t="s">
        <v>331</v>
      </c>
      <c r="B1900" s="12" t="s">
        <v>334</v>
      </c>
      <c r="C1900" s="12" t="s">
        <v>334</v>
      </c>
      <c r="D1900" s="12" t="s">
        <v>334</v>
      </c>
      <c r="E1900" s="12" t="s">
        <v>334</v>
      </c>
      <c r="F1900" s="12" t="s">
        <v>334</v>
      </c>
      <c r="G1900" s="12" t="s">
        <v>334</v>
      </c>
      <c r="H1900" s="12" t="s">
        <v>334</v>
      </c>
      <c r="I1900" s="12" t="s">
        <v>334</v>
      </c>
      <c r="J1900" s="12" t="s">
        <v>334</v>
      </c>
      <c r="K1900" s="12" t="s">
        <v>334</v>
      </c>
      <c r="L1900" s="12" t="s">
        <v>334</v>
      </c>
      <c r="M1900" s="12" t="s">
        <v>334</v>
      </c>
      <c r="N1900" s="12" t="s">
        <v>334</v>
      </c>
      <c r="O1900" s="12" t="s">
        <v>334</v>
      </c>
      <c r="P1900" s="12" t="s">
        <v>334</v>
      </c>
      <c r="Q1900" s="12" t="s">
        <v>334</v>
      </c>
      <c r="R1900" s="12" t="s">
        <v>334</v>
      </c>
      <c r="S1900" s="12" t="s">
        <v>334</v>
      </c>
      <c r="T1900" s="12" t="s">
        <v>334</v>
      </c>
      <c r="U1900" s="12" t="s">
        <v>334</v>
      </c>
      <c r="V1900" s="12" t="s">
        <v>334</v>
      </c>
      <c r="W1900" s="12" t="s">
        <v>334</v>
      </c>
      <c r="X1900" s="12" t="s">
        <v>334</v>
      </c>
      <c r="Y1900" s="12" t="s">
        <v>334</v>
      </c>
      <c r="Z1900" s="12" t="s">
        <v>334</v>
      </c>
      <c r="AA1900" s="12" t="s">
        <v>334</v>
      </c>
      <c r="AB1900" s="12" t="s">
        <v>334</v>
      </c>
      <c r="AC1900" s="12" t="s">
        <v>334</v>
      </c>
      <c r="AD1900" s="12" t="s">
        <v>334</v>
      </c>
      <c r="AE1900" s="12" t="s">
        <v>334</v>
      </c>
      <c r="AF1900" s="12" t="s">
        <v>334</v>
      </c>
      <c r="AG1900" s="12" t="s">
        <v>334</v>
      </c>
      <c r="AH1900" s="12" t="s">
        <v>334</v>
      </c>
      <c r="AI1900" s="12" t="s">
        <v>334</v>
      </c>
      <c r="AJ1900" s="12" t="s">
        <v>334</v>
      </c>
      <c r="AK1900" s="12" t="s">
        <v>334</v>
      </c>
      <c r="AL1900" s="12" t="s">
        <v>334</v>
      </c>
    </row>
    <row r="1901" spans="1:38" x14ac:dyDescent="0.2">
      <c r="A1901" s="11" t="s">
        <v>332</v>
      </c>
      <c r="B1901" s="12" t="s">
        <v>334</v>
      </c>
      <c r="C1901" s="12" t="s">
        <v>334</v>
      </c>
      <c r="D1901" s="12" t="s">
        <v>334</v>
      </c>
      <c r="E1901" s="12" t="s">
        <v>334</v>
      </c>
      <c r="F1901" s="12" t="s">
        <v>334</v>
      </c>
      <c r="G1901" s="12" t="s">
        <v>334</v>
      </c>
      <c r="H1901" s="12" t="s">
        <v>334</v>
      </c>
      <c r="I1901" s="12" t="s">
        <v>334</v>
      </c>
      <c r="J1901" s="12" t="s">
        <v>334</v>
      </c>
      <c r="K1901" s="12" t="s">
        <v>334</v>
      </c>
      <c r="L1901" s="12" t="s">
        <v>334</v>
      </c>
      <c r="M1901" s="12" t="s">
        <v>334</v>
      </c>
      <c r="N1901" s="12" t="s">
        <v>334</v>
      </c>
      <c r="O1901" s="12" t="s">
        <v>334</v>
      </c>
      <c r="P1901" s="12" t="s">
        <v>334</v>
      </c>
      <c r="Q1901" s="12" t="s">
        <v>334</v>
      </c>
      <c r="R1901" s="12" t="s">
        <v>334</v>
      </c>
      <c r="S1901" s="12" t="s">
        <v>334</v>
      </c>
      <c r="T1901" s="12" t="s">
        <v>334</v>
      </c>
      <c r="U1901" s="12" t="s">
        <v>334</v>
      </c>
      <c r="V1901" s="12" t="s">
        <v>334</v>
      </c>
      <c r="W1901" s="12" t="s">
        <v>334</v>
      </c>
      <c r="X1901" s="12" t="s">
        <v>334</v>
      </c>
      <c r="Y1901" s="12" t="s">
        <v>334</v>
      </c>
      <c r="Z1901" s="12" t="s">
        <v>334</v>
      </c>
      <c r="AA1901" s="12" t="s">
        <v>334</v>
      </c>
      <c r="AB1901" s="12" t="s">
        <v>334</v>
      </c>
      <c r="AC1901" s="12" t="s">
        <v>334</v>
      </c>
      <c r="AD1901" s="12" t="s">
        <v>334</v>
      </c>
      <c r="AE1901" s="12" t="s">
        <v>334</v>
      </c>
      <c r="AF1901" s="12" t="s">
        <v>334</v>
      </c>
      <c r="AG1901" s="12" t="s">
        <v>334</v>
      </c>
      <c r="AH1901" s="12" t="s">
        <v>334</v>
      </c>
      <c r="AI1901" s="12" t="s">
        <v>334</v>
      </c>
      <c r="AJ1901" s="12" t="s">
        <v>334</v>
      </c>
      <c r="AK1901" s="12" t="s">
        <v>334</v>
      </c>
      <c r="AL1901" s="12" t="s">
        <v>334</v>
      </c>
    </row>
    <row r="1902" spans="1:38" x14ac:dyDescent="0.2">
      <c r="A1902" s="11" t="s">
        <v>333</v>
      </c>
      <c r="B1902" s="12" t="s">
        <v>334</v>
      </c>
      <c r="C1902" s="12" t="s">
        <v>334</v>
      </c>
      <c r="D1902" s="12" t="s">
        <v>334</v>
      </c>
      <c r="E1902" s="12" t="s">
        <v>334</v>
      </c>
      <c r="F1902" s="12" t="s">
        <v>334</v>
      </c>
      <c r="G1902" s="12" t="s">
        <v>334</v>
      </c>
      <c r="H1902" s="12" t="s">
        <v>334</v>
      </c>
      <c r="I1902" s="12" t="s">
        <v>334</v>
      </c>
      <c r="J1902" s="12" t="s">
        <v>334</v>
      </c>
      <c r="K1902" s="12" t="s">
        <v>334</v>
      </c>
      <c r="L1902" s="12" t="s">
        <v>334</v>
      </c>
      <c r="M1902" s="12" t="s">
        <v>334</v>
      </c>
      <c r="N1902" s="12" t="s">
        <v>334</v>
      </c>
      <c r="O1902" s="12" t="s">
        <v>334</v>
      </c>
      <c r="P1902" s="12" t="s">
        <v>334</v>
      </c>
      <c r="Q1902" s="12" t="s">
        <v>334</v>
      </c>
      <c r="R1902" s="12" t="s">
        <v>334</v>
      </c>
      <c r="S1902" s="12" t="s">
        <v>334</v>
      </c>
      <c r="T1902" s="12" t="s">
        <v>334</v>
      </c>
      <c r="U1902" s="12" t="s">
        <v>334</v>
      </c>
      <c r="V1902" s="12" t="s">
        <v>334</v>
      </c>
      <c r="W1902" s="12" t="s">
        <v>334</v>
      </c>
      <c r="X1902" s="12" t="s">
        <v>334</v>
      </c>
      <c r="Y1902" s="12" t="s">
        <v>334</v>
      </c>
      <c r="Z1902" s="12" t="s">
        <v>334</v>
      </c>
      <c r="AA1902" s="12" t="s">
        <v>334</v>
      </c>
      <c r="AB1902" s="12" t="s">
        <v>334</v>
      </c>
      <c r="AC1902" s="12" t="s">
        <v>334</v>
      </c>
      <c r="AD1902" s="12" t="s">
        <v>334</v>
      </c>
      <c r="AE1902" s="12" t="s">
        <v>334</v>
      </c>
      <c r="AF1902" s="12" t="s">
        <v>334</v>
      </c>
      <c r="AG1902" s="12" t="s">
        <v>334</v>
      </c>
      <c r="AH1902" s="12" t="s">
        <v>334</v>
      </c>
      <c r="AI1902" s="12" t="s">
        <v>334</v>
      </c>
      <c r="AJ1902" s="12" t="s">
        <v>334</v>
      </c>
      <c r="AK1902" s="12" t="s">
        <v>334</v>
      </c>
      <c r="AL1902" s="12" t="s">
        <v>334</v>
      </c>
    </row>
    <row r="1903" spans="1:38" ht="14.25" x14ac:dyDescent="0.2">
      <c r="A1903" s="9"/>
      <c r="B1903" s="9"/>
      <c r="C1903" s="9"/>
      <c r="D1903" s="9"/>
      <c r="E1903" s="9"/>
      <c r="F1903" s="9"/>
      <c r="G1903" s="9"/>
      <c r="H1903" s="9"/>
      <c r="I1903" s="9"/>
      <c r="J1903" s="9"/>
      <c r="K1903" s="9"/>
      <c r="L1903" s="9"/>
      <c r="M1903" s="9"/>
      <c r="N1903" s="9"/>
      <c r="O1903" s="9"/>
      <c r="P1903" s="9"/>
      <c r="Q1903" s="9"/>
      <c r="R1903" s="9"/>
      <c r="S1903" s="9"/>
      <c r="T1903" s="9"/>
      <c r="U1903" s="9"/>
      <c r="V1903" s="9"/>
      <c r="W1903" s="9"/>
      <c r="X1903" s="9"/>
      <c r="Y1903" s="9"/>
      <c r="Z1903" s="9"/>
      <c r="AA1903" s="9"/>
      <c r="AB1903" s="9"/>
      <c r="AC1903" s="9"/>
      <c r="AD1903" s="9"/>
      <c r="AE1903" s="9"/>
      <c r="AF1903" s="9"/>
      <c r="AG1903" s="9"/>
      <c r="AH1903" s="9"/>
      <c r="AI1903" s="9"/>
      <c r="AJ1903" s="9"/>
      <c r="AK1903" s="9"/>
      <c r="AL1903" s="9"/>
    </row>
    <row r="1904" spans="1:38" ht="14.25" x14ac:dyDescent="0.2">
      <c r="A1904" s="8" t="s">
        <v>335</v>
      </c>
      <c r="B1904" s="9"/>
      <c r="C1904" s="9"/>
      <c r="D1904" s="9"/>
      <c r="E1904" s="9"/>
      <c r="F1904" s="9"/>
      <c r="G1904" s="9"/>
      <c r="H1904" s="9"/>
      <c r="I1904" s="9"/>
      <c r="J1904" s="9"/>
      <c r="K1904" s="9"/>
      <c r="L1904" s="9"/>
      <c r="M1904" s="9"/>
      <c r="N1904" s="9"/>
      <c r="O1904" s="9"/>
      <c r="P1904" s="9"/>
      <c r="Q1904" s="9"/>
      <c r="R1904" s="9"/>
      <c r="S1904" s="9"/>
      <c r="T1904" s="9"/>
      <c r="U1904" s="9"/>
      <c r="V1904" s="9"/>
      <c r="W1904" s="9"/>
      <c r="X1904" s="9"/>
      <c r="Y1904" s="9"/>
      <c r="Z1904" s="9"/>
      <c r="AA1904" s="9"/>
      <c r="AB1904" s="9"/>
      <c r="AC1904" s="9"/>
      <c r="AD1904" s="9"/>
      <c r="AE1904" s="9"/>
      <c r="AF1904" s="9"/>
      <c r="AG1904" s="9"/>
      <c r="AH1904" s="9"/>
      <c r="AI1904" s="9"/>
      <c r="AJ1904" s="9"/>
      <c r="AK1904" s="9"/>
      <c r="AL1904" s="9"/>
    </row>
    <row r="1905" spans="1:38" ht="14.25" x14ac:dyDescent="0.2">
      <c r="A1905" s="8" t="s">
        <v>334</v>
      </c>
      <c r="B1905" s="8" t="s">
        <v>336</v>
      </c>
      <c r="C1905" s="9"/>
      <c r="D1905" s="9"/>
      <c r="E1905" s="9"/>
      <c r="F1905" s="9"/>
      <c r="G1905" s="9"/>
      <c r="H1905" s="9"/>
      <c r="I1905" s="9"/>
      <c r="J1905" s="9"/>
      <c r="K1905" s="9"/>
      <c r="L1905" s="9"/>
      <c r="M1905" s="9"/>
      <c r="N1905" s="9"/>
      <c r="O1905" s="9"/>
      <c r="P1905" s="9"/>
      <c r="Q1905" s="9"/>
      <c r="R1905" s="9"/>
      <c r="S1905" s="9"/>
      <c r="T1905" s="9"/>
      <c r="U1905" s="9"/>
      <c r="V1905" s="9"/>
      <c r="W1905" s="9"/>
      <c r="X1905" s="9"/>
      <c r="Y1905" s="9"/>
      <c r="Z1905" s="9"/>
      <c r="AA1905" s="9"/>
      <c r="AB1905" s="9"/>
      <c r="AC1905" s="9"/>
      <c r="AD1905" s="9"/>
      <c r="AE1905" s="9"/>
      <c r="AF1905" s="9"/>
      <c r="AG1905" s="9"/>
      <c r="AH1905" s="9"/>
      <c r="AI1905" s="9"/>
      <c r="AJ1905" s="9"/>
      <c r="AK1905" s="9"/>
      <c r="AL1905" s="9"/>
    </row>
    <row r="1906" spans="1:38" ht="14.25" x14ac:dyDescent="0.2">
      <c r="A1906" s="9"/>
      <c r="B1906" s="9"/>
      <c r="C1906" s="9"/>
      <c r="D1906" s="9"/>
      <c r="E1906" s="9"/>
      <c r="F1906" s="9"/>
      <c r="G1906" s="9"/>
      <c r="H1906" s="9"/>
      <c r="I1906" s="9"/>
      <c r="J1906" s="9"/>
      <c r="K1906" s="9"/>
      <c r="L1906" s="9"/>
      <c r="M1906" s="9"/>
      <c r="N1906" s="9"/>
      <c r="O1906" s="9"/>
      <c r="P1906" s="9"/>
      <c r="Q1906" s="9"/>
      <c r="R1906" s="9"/>
      <c r="S1906" s="9"/>
      <c r="T1906" s="9"/>
      <c r="U1906" s="9"/>
      <c r="V1906" s="9"/>
      <c r="W1906" s="9"/>
      <c r="X1906" s="9"/>
      <c r="Y1906" s="9"/>
      <c r="Z1906" s="9"/>
      <c r="AA1906" s="9"/>
      <c r="AB1906" s="9"/>
      <c r="AC1906" s="9"/>
      <c r="AD1906" s="9"/>
      <c r="AE1906" s="9"/>
      <c r="AF1906" s="9"/>
      <c r="AG1906" s="9"/>
      <c r="AH1906" s="9"/>
      <c r="AI1906" s="9"/>
      <c r="AJ1906" s="9"/>
      <c r="AK1906" s="9"/>
      <c r="AL1906" s="9"/>
    </row>
    <row r="1907" spans="1:38" ht="14.25" x14ac:dyDescent="0.2">
      <c r="A1907" s="8" t="s">
        <v>249</v>
      </c>
      <c r="B1907" s="8" t="s">
        <v>344</v>
      </c>
      <c r="C1907" s="9"/>
      <c r="D1907" s="9"/>
      <c r="E1907" s="9"/>
      <c r="F1907" s="9"/>
      <c r="G1907" s="9"/>
      <c r="H1907" s="9"/>
      <c r="I1907" s="9"/>
      <c r="J1907" s="9"/>
      <c r="K1907" s="9"/>
      <c r="L1907" s="9"/>
      <c r="M1907" s="9"/>
      <c r="N1907" s="9"/>
      <c r="O1907" s="9"/>
      <c r="P1907" s="9"/>
      <c r="Q1907" s="9"/>
      <c r="R1907" s="9"/>
      <c r="S1907" s="9"/>
      <c r="T1907" s="9"/>
      <c r="U1907" s="9"/>
      <c r="V1907" s="9"/>
      <c r="W1907" s="9"/>
      <c r="X1907" s="9"/>
      <c r="Y1907" s="9"/>
      <c r="Z1907" s="9"/>
      <c r="AA1907" s="9"/>
      <c r="AB1907" s="9"/>
      <c r="AC1907" s="9"/>
      <c r="AD1907" s="9"/>
      <c r="AE1907" s="9"/>
      <c r="AF1907" s="9"/>
      <c r="AG1907" s="9"/>
      <c r="AH1907" s="9"/>
      <c r="AI1907" s="9"/>
      <c r="AJ1907" s="9"/>
      <c r="AK1907" s="9"/>
      <c r="AL1907" s="9"/>
    </row>
    <row r="1908" spans="1:38" ht="14.25" x14ac:dyDescent="0.2">
      <c r="A1908" s="8" t="s">
        <v>251</v>
      </c>
      <c r="B1908" s="8" t="s">
        <v>343</v>
      </c>
      <c r="C1908" s="9"/>
      <c r="D1908" s="9"/>
      <c r="E1908" s="9"/>
      <c r="F1908" s="9"/>
      <c r="G1908" s="9"/>
      <c r="H1908" s="9"/>
      <c r="I1908" s="9"/>
      <c r="J1908" s="9"/>
      <c r="K1908" s="9"/>
      <c r="L1908" s="9"/>
      <c r="M1908" s="9"/>
      <c r="N1908" s="9"/>
      <c r="O1908" s="9"/>
      <c r="P1908" s="9"/>
      <c r="Q1908" s="9"/>
      <c r="R1908" s="9"/>
      <c r="S1908" s="9"/>
      <c r="T1908" s="9"/>
      <c r="U1908" s="9"/>
      <c r="V1908" s="9"/>
      <c r="W1908" s="9"/>
      <c r="X1908" s="9"/>
      <c r="Y1908" s="9"/>
      <c r="Z1908" s="9"/>
      <c r="AA1908" s="9"/>
      <c r="AB1908" s="9"/>
      <c r="AC1908" s="9"/>
      <c r="AD1908" s="9"/>
      <c r="AE1908" s="9"/>
      <c r="AF1908" s="9"/>
      <c r="AG1908" s="9"/>
      <c r="AH1908" s="9"/>
      <c r="AI1908" s="9"/>
      <c r="AJ1908" s="9"/>
      <c r="AK1908" s="9"/>
      <c r="AL1908" s="9"/>
    </row>
    <row r="1909" spans="1:38" ht="14.25" x14ac:dyDescent="0.2">
      <c r="A1909" s="8" t="s">
        <v>252</v>
      </c>
      <c r="B1909" s="8" t="s">
        <v>253</v>
      </c>
      <c r="C1909" s="9"/>
      <c r="D1909" s="9"/>
      <c r="E1909" s="9"/>
      <c r="F1909" s="9"/>
      <c r="G1909" s="9"/>
      <c r="H1909" s="9"/>
      <c r="I1909" s="9"/>
      <c r="J1909" s="9"/>
      <c r="K1909" s="9"/>
      <c r="L1909" s="9"/>
      <c r="M1909" s="9"/>
      <c r="N1909" s="9"/>
      <c r="O1909" s="9"/>
      <c r="P1909" s="9"/>
      <c r="Q1909" s="9"/>
      <c r="R1909" s="9"/>
      <c r="S1909" s="9"/>
      <c r="T1909" s="9"/>
      <c r="U1909" s="9"/>
      <c r="V1909" s="9"/>
      <c r="W1909" s="9"/>
      <c r="X1909" s="9"/>
      <c r="Y1909" s="9"/>
      <c r="Z1909" s="9"/>
      <c r="AA1909" s="9"/>
      <c r="AB1909" s="9"/>
      <c r="AC1909" s="9"/>
      <c r="AD1909" s="9"/>
      <c r="AE1909" s="9"/>
      <c r="AF1909" s="9"/>
      <c r="AG1909" s="9"/>
      <c r="AH1909" s="9"/>
      <c r="AI1909" s="9"/>
      <c r="AJ1909" s="9"/>
      <c r="AK1909" s="9"/>
      <c r="AL1909" s="9"/>
    </row>
    <row r="1910" spans="1:38" ht="14.25" x14ac:dyDescent="0.2">
      <c r="A1910" s="8" t="s">
        <v>254</v>
      </c>
      <c r="B1910" s="8" t="s">
        <v>339</v>
      </c>
      <c r="C1910" s="9"/>
      <c r="D1910" s="9"/>
      <c r="E1910" s="9"/>
      <c r="F1910" s="9"/>
      <c r="G1910" s="9"/>
      <c r="H1910" s="9"/>
      <c r="I1910" s="9"/>
      <c r="J1910" s="9"/>
      <c r="K1910" s="9"/>
      <c r="L1910" s="9"/>
      <c r="M1910" s="9"/>
      <c r="N1910" s="9"/>
      <c r="O1910" s="9"/>
      <c r="P1910" s="9"/>
      <c r="Q1910" s="9"/>
      <c r="R1910" s="9"/>
      <c r="S1910" s="9"/>
      <c r="T1910" s="9"/>
      <c r="U1910" s="9"/>
      <c r="V1910" s="9"/>
      <c r="W1910" s="9"/>
      <c r="X1910" s="9"/>
      <c r="Y1910" s="9"/>
      <c r="Z1910" s="9"/>
      <c r="AA1910" s="9"/>
      <c r="AB1910" s="9"/>
      <c r="AC1910" s="9"/>
      <c r="AD1910" s="9"/>
      <c r="AE1910" s="9"/>
      <c r="AF1910" s="9"/>
      <c r="AG1910" s="9"/>
      <c r="AH1910" s="9"/>
      <c r="AI1910" s="9"/>
      <c r="AJ1910" s="9"/>
      <c r="AK1910" s="9"/>
      <c r="AL1910" s="9"/>
    </row>
    <row r="1911" spans="1:38" ht="14.25" x14ac:dyDescent="0.2">
      <c r="A1911" s="8" t="s">
        <v>255</v>
      </c>
      <c r="B1911" s="8" t="s">
        <v>256</v>
      </c>
      <c r="C1911" s="9"/>
      <c r="D1911" s="9"/>
      <c r="E1911" s="9"/>
      <c r="F1911" s="9"/>
      <c r="G1911" s="9"/>
      <c r="H1911" s="9"/>
      <c r="I1911" s="9"/>
      <c r="J1911" s="9"/>
      <c r="K1911" s="9"/>
      <c r="L1911" s="9"/>
      <c r="M1911" s="9"/>
      <c r="N1911" s="9"/>
      <c r="O1911" s="9"/>
      <c r="P1911" s="9"/>
      <c r="Q1911" s="9"/>
      <c r="R1911" s="9"/>
      <c r="S1911" s="9"/>
      <c r="T1911" s="9"/>
      <c r="U1911" s="9"/>
      <c r="V1911" s="9"/>
      <c r="W1911" s="9"/>
      <c r="X1911" s="9"/>
      <c r="Y1911" s="9"/>
      <c r="Z1911" s="9"/>
      <c r="AA1911" s="9"/>
      <c r="AB1911" s="9"/>
      <c r="AC1911" s="9"/>
      <c r="AD1911" s="9"/>
      <c r="AE1911" s="9"/>
      <c r="AF1911" s="9"/>
      <c r="AG1911" s="9"/>
      <c r="AH1911" s="9"/>
      <c r="AI1911" s="9"/>
      <c r="AJ1911" s="9"/>
      <c r="AK1911" s="9"/>
      <c r="AL1911" s="9"/>
    </row>
    <row r="1912" spans="1:38" ht="14.25" x14ac:dyDescent="0.2">
      <c r="A1912" s="9"/>
      <c r="B1912" s="9"/>
      <c r="C1912" s="9"/>
      <c r="D1912" s="9"/>
      <c r="E1912" s="9"/>
      <c r="F1912" s="9"/>
      <c r="G1912" s="9"/>
      <c r="H1912" s="9"/>
      <c r="I1912" s="9"/>
      <c r="J1912" s="9"/>
      <c r="K1912" s="9"/>
      <c r="L1912" s="9"/>
      <c r="M1912" s="9"/>
      <c r="N1912" s="9"/>
      <c r="O1912" s="9"/>
      <c r="P1912" s="9"/>
      <c r="Q1912" s="9"/>
      <c r="R1912" s="9"/>
      <c r="S1912" s="9"/>
      <c r="T1912" s="9"/>
      <c r="U1912" s="9"/>
      <c r="V1912" s="9"/>
      <c r="W1912" s="9"/>
      <c r="X1912" s="9"/>
      <c r="Y1912" s="9"/>
      <c r="Z1912" s="9"/>
      <c r="AA1912" s="9"/>
      <c r="AB1912" s="9"/>
      <c r="AC1912" s="9"/>
      <c r="AD1912" s="9"/>
      <c r="AE1912" s="9"/>
      <c r="AF1912" s="9"/>
      <c r="AG1912" s="9"/>
      <c r="AH1912" s="9"/>
      <c r="AI1912" s="9"/>
      <c r="AJ1912" s="9"/>
      <c r="AK1912" s="9"/>
      <c r="AL1912" s="9"/>
    </row>
    <row r="1913" spans="1:38" x14ac:dyDescent="0.2">
      <c r="A1913" s="11" t="s">
        <v>257</v>
      </c>
      <c r="B1913" s="11" t="s">
        <v>258</v>
      </c>
      <c r="C1913" s="11" t="s">
        <v>259</v>
      </c>
      <c r="D1913" s="11" t="s">
        <v>260</v>
      </c>
      <c r="E1913" s="11" t="s">
        <v>261</v>
      </c>
      <c r="F1913" s="11" t="s">
        <v>262</v>
      </c>
      <c r="G1913" s="11" t="s">
        <v>263</v>
      </c>
      <c r="H1913" s="11" t="s">
        <v>264</v>
      </c>
      <c r="I1913" s="11" t="s">
        <v>265</v>
      </c>
      <c r="J1913" s="11" t="s">
        <v>266</v>
      </c>
      <c r="K1913" s="11" t="s">
        <v>267</v>
      </c>
      <c r="L1913" s="11" t="s">
        <v>268</v>
      </c>
      <c r="M1913" s="11" t="s">
        <v>269</v>
      </c>
      <c r="N1913" s="11" t="s">
        <v>270</v>
      </c>
      <c r="O1913" s="11" t="s">
        <v>271</v>
      </c>
      <c r="P1913" s="11" t="s">
        <v>272</v>
      </c>
      <c r="Q1913" s="11" t="s">
        <v>273</v>
      </c>
      <c r="R1913" s="11" t="s">
        <v>274</v>
      </c>
      <c r="S1913" s="11" t="s">
        <v>275</v>
      </c>
      <c r="T1913" s="11" t="s">
        <v>276</v>
      </c>
      <c r="U1913" s="11" t="s">
        <v>277</v>
      </c>
      <c r="V1913" s="11" t="s">
        <v>278</v>
      </c>
      <c r="W1913" s="11" t="s">
        <v>279</v>
      </c>
      <c r="X1913" s="11" t="s">
        <v>280</v>
      </c>
      <c r="Y1913" s="11" t="s">
        <v>281</v>
      </c>
      <c r="Z1913" s="11" t="s">
        <v>282</v>
      </c>
      <c r="AA1913" s="11" t="s">
        <v>283</v>
      </c>
      <c r="AB1913" s="11" t="s">
        <v>284</v>
      </c>
      <c r="AC1913" s="11" t="s">
        <v>285</v>
      </c>
      <c r="AD1913" s="11" t="s">
        <v>286</v>
      </c>
      <c r="AE1913" s="11" t="s">
        <v>287</v>
      </c>
      <c r="AF1913" s="11" t="s">
        <v>288</v>
      </c>
      <c r="AG1913" s="11" t="s">
        <v>289</v>
      </c>
      <c r="AH1913" s="11" t="s">
        <v>290</v>
      </c>
      <c r="AI1913" s="11" t="s">
        <v>291</v>
      </c>
      <c r="AJ1913" s="11" t="s">
        <v>292</v>
      </c>
      <c r="AK1913" s="11" t="s">
        <v>293</v>
      </c>
      <c r="AL1913" s="11" t="s">
        <v>294</v>
      </c>
    </row>
    <row r="1914" spans="1:38" x14ac:dyDescent="0.2">
      <c r="A1914" s="11" t="s">
        <v>295</v>
      </c>
      <c r="B1914" s="12" t="s">
        <v>334</v>
      </c>
      <c r="C1914" s="12" t="s">
        <v>334</v>
      </c>
      <c r="D1914" s="12" t="s">
        <v>334</v>
      </c>
      <c r="E1914" s="12" t="s">
        <v>334</v>
      </c>
      <c r="F1914" s="12" t="s">
        <v>334</v>
      </c>
      <c r="G1914" s="12" t="s">
        <v>334</v>
      </c>
      <c r="H1914" s="12" t="s">
        <v>334</v>
      </c>
      <c r="I1914" s="12" t="s">
        <v>334</v>
      </c>
      <c r="J1914" s="12" t="s">
        <v>334</v>
      </c>
      <c r="K1914" s="12" t="s">
        <v>334</v>
      </c>
      <c r="L1914" s="12" t="s">
        <v>334</v>
      </c>
      <c r="M1914" s="12" t="s">
        <v>334</v>
      </c>
      <c r="N1914" s="12" t="s">
        <v>334</v>
      </c>
      <c r="O1914" s="12" t="s">
        <v>334</v>
      </c>
      <c r="P1914" s="12" t="s">
        <v>334</v>
      </c>
      <c r="Q1914" s="12" t="s">
        <v>334</v>
      </c>
      <c r="R1914" s="12" t="s">
        <v>334</v>
      </c>
      <c r="S1914" s="12" t="s">
        <v>334</v>
      </c>
      <c r="T1914" s="12" t="s">
        <v>334</v>
      </c>
      <c r="U1914" s="12" t="s">
        <v>334</v>
      </c>
      <c r="V1914" s="12" t="s">
        <v>334</v>
      </c>
      <c r="W1914" s="12" t="s">
        <v>334</v>
      </c>
      <c r="X1914" s="13">
        <v>38.299999999999997</v>
      </c>
      <c r="Y1914" s="12" t="s">
        <v>334</v>
      </c>
      <c r="Z1914" s="12" t="s">
        <v>334</v>
      </c>
      <c r="AA1914" s="12" t="s">
        <v>334</v>
      </c>
      <c r="AB1914" s="12" t="s">
        <v>334</v>
      </c>
      <c r="AC1914" s="12" t="s">
        <v>334</v>
      </c>
      <c r="AD1914" s="12" t="s">
        <v>334</v>
      </c>
      <c r="AE1914" s="12" t="s">
        <v>334</v>
      </c>
      <c r="AF1914" s="12" t="s">
        <v>334</v>
      </c>
      <c r="AG1914" s="12" t="s">
        <v>334</v>
      </c>
      <c r="AH1914" s="12" t="s">
        <v>334</v>
      </c>
      <c r="AI1914" s="12" t="s">
        <v>334</v>
      </c>
      <c r="AJ1914" s="12" t="s">
        <v>334</v>
      </c>
      <c r="AK1914" s="12" t="s">
        <v>334</v>
      </c>
      <c r="AL1914" s="12" t="s">
        <v>334</v>
      </c>
    </row>
    <row r="1915" spans="1:38" x14ac:dyDescent="0.2">
      <c r="A1915" s="11" t="s">
        <v>296</v>
      </c>
      <c r="B1915" s="12" t="s">
        <v>334</v>
      </c>
      <c r="C1915" s="12" t="s">
        <v>334</v>
      </c>
      <c r="D1915" s="12" t="s">
        <v>334</v>
      </c>
      <c r="E1915" s="12" t="s">
        <v>334</v>
      </c>
      <c r="F1915" s="12" t="s">
        <v>334</v>
      </c>
      <c r="G1915" s="12" t="s">
        <v>334</v>
      </c>
      <c r="H1915" s="12" t="s">
        <v>334</v>
      </c>
      <c r="I1915" s="12" t="s">
        <v>334</v>
      </c>
      <c r="J1915" s="12" t="s">
        <v>334</v>
      </c>
      <c r="K1915" s="12" t="s">
        <v>334</v>
      </c>
      <c r="L1915" s="12" t="s">
        <v>334</v>
      </c>
      <c r="M1915" s="12" t="s">
        <v>334</v>
      </c>
      <c r="N1915" s="12" t="s">
        <v>334</v>
      </c>
      <c r="O1915" s="12" t="s">
        <v>334</v>
      </c>
      <c r="P1915" s="12" t="s">
        <v>334</v>
      </c>
      <c r="Q1915" s="12" t="s">
        <v>334</v>
      </c>
      <c r="R1915" s="12" t="s">
        <v>334</v>
      </c>
      <c r="S1915" s="12" t="s">
        <v>334</v>
      </c>
      <c r="T1915" s="12" t="s">
        <v>334</v>
      </c>
      <c r="U1915" s="12" t="s">
        <v>334</v>
      </c>
      <c r="V1915" s="12" t="s">
        <v>334</v>
      </c>
      <c r="W1915" s="12" t="s">
        <v>334</v>
      </c>
      <c r="X1915" s="13">
        <v>38.200000000000003</v>
      </c>
      <c r="Y1915" s="12" t="s">
        <v>334</v>
      </c>
      <c r="Z1915" s="12" t="s">
        <v>334</v>
      </c>
      <c r="AA1915" s="12" t="s">
        <v>334</v>
      </c>
      <c r="AB1915" s="12" t="s">
        <v>334</v>
      </c>
      <c r="AC1915" s="12" t="s">
        <v>334</v>
      </c>
      <c r="AD1915" s="12" t="s">
        <v>334</v>
      </c>
      <c r="AE1915" s="12" t="s">
        <v>334</v>
      </c>
      <c r="AF1915" s="12" t="s">
        <v>334</v>
      </c>
      <c r="AG1915" s="12" t="s">
        <v>334</v>
      </c>
      <c r="AH1915" s="12" t="s">
        <v>334</v>
      </c>
      <c r="AI1915" s="12" t="s">
        <v>334</v>
      </c>
      <c r="AJ1915" s="12" t="s">
        <v>334</v>
      </c>
      <c r="AK1915" s="12" t="s">
        <v>334</v>
      </c>
      <c r="AL1915" s="12" t="s">
        <v>334</v>
      </c>
    </row>
    <row r="1916" spans="1:38" x14ac:dyDescent="0.2">
      <c r="A1916" s="11" t="s">
        <v>297</v>
      </c>
      <c r="B1916" s="12" t="s">
        <v>334</v>
      </c>
      <c r="C1916" s="12" t="s">
        <v>334</v>
      </c>
      <c r="D1916" s="12" t="s">
        <v>334</v>
      </c>
      <c r="E1916" s="12" t="s">
        <v>334</v>
      </c>
      <c r="F1916" s="12" t="s">
        <v>334</v>
      </c>
      <c r="G1916" s="12" t="s">
        <v>334</v>
      </c>
      <c r="H1916" s="12" t="s">
        <v>334</v>
      </c>
      <c r="I1916" s="12" t="s">
        <v>334</v>
      </c>
      <c r="J1916" s="12" t="s">
        <v>334</v>
      </c>
      <c r="K1916" s="12" t="s">
        <v>334</v>
      </c>
      <c r="L1916" s="12" t="s">
        <v>334</v>
      </c>
      <c r="M1916" s="12" t="s">
        <v>334</v>
      </c>
      <c r="N1916" s="12" t="s">
        <v>334</v>
      </c>
      <c r="O1916" s="12" t="s">
        <v>334</v>
      </c>
      <c r="P1916" s="12" t="s">
        <v>334</v>
      </c>
      <c r="Q1916" s="12" t="s">
        <v>334</v>
      </c>
      <c r="R1916" s="13">
        <v>41.4</v>
      </c>
      <c r="S1916" s="13">
        <v>48.3</v>
      </c>
      <c r="T1916" s="12" t="s">
        <v>334</v>
      </c>
      <c r="U1916" s="12" t="s">
        <v>334</v>
      </c>
      <c r="V1916" s="12" t="s">
        <v>334</v>
      </c>
      <c r="W1916" s="12" t="s">
        <v>334</v>
      </c>
      <c r="X1916" s="13">
        <v>38.200000000000003</v>
      </c>
      <c r="Y1916" s="12" t="s">
        <v>334</v>
      </c>
      <c r="Z1916" s="12" t="s">
        <v>334</v>
      </c>
      <c r="AA1916" s="12" t="s">
        <v>334</v>
      </c>
      <c r="AB1916" s="12" t="s">
        <v>334</v>
      </c>
      <c r="AC1916" s="12" t="s">
        <v>334</v>
      </c>
      <c r="AD1916" s="12" t="s">
        <v>334</v>
      </c>
      <c r="AE1916" s="12" t="s">
        <v>334</v>
      </c>
      <c r="AF1916" s="12" t="s">
        <v>334</v>
      </c>
      <c r="AG1916" s="12" t="s">
        <v>334</v>
      </c>
      <c r="AH1916" s="12" t="s">
        <v>334</v>
      </c>
      <c r="AI1916" s="12" t="s">
        <v>334</v>
      </c>
      <c r="AJ1916" s="12" t="s">
        <v>334</v>
      </c>
      <c r="AK1916" s="12" t="s">
        <v>334</v>
      </c>
      <c r="AL1916" s="12" t="s">
        <v>334</v>
      </c>
    </row>
    <row r="1917" spans="1:38" x14ac:dyDescent="0.2">
      <c r="A1917" s="11" t="s">
        <v>298</v>
      </c>
      <c r="B1917" s="12" t="s">
        <v>334</v>
      </c>
      <c r="C1917" s="12" t="s">
        <v>334</v>
      </c>
      <c r="D1917" s="12" t="s">
        <v>334</v>
      </c>
      <c r="E1917" s="12" t="s">
        <v>334</v>
      </c>
      <c r="F1917" s="12" t="s">
        <v>334</v>
      </c>
      <c r="G1917" s="12" t="s">
        <v>334</v>
      </c>
      <c r="H1917" s="12" t="s">
        <v>334</v>
      </c>
      <c r="I1917" s="12" t="s">
        <v>334</v>
      </c>
      <c r="J1917" s="12" t="s">
        <v>334</v>
      </c>
      <c r="K1917" s="12" t="s">
        <v>334</v>
      </c>
      <c r="L1917" s="12" t="s">
        <v>334</v>
      </c>
      <c r="M1917" s="12" t="s">
        <v>334</v>
      </c>
      <c r="N1917" s="12" t="s">
        <v>334</v>
      </c>
      <c r="O1917" s="12" t="s">
        <v>334</v>
      </c>
      <c r="P1917" s="12" t="s">
        <v>334</v>
      </c>
      <c r="Q1917" s="12" t="s">
        <v>334</v>
      </c>
      <c r="R1917" s="12" t="s">
        <v>334</v>
      </c>
      <c r="S1917" s="13">
        <v>51.8</v>
      </c>
      <c r="T1917" s="12" t="s">
        <v>334</v>
      </c>
      <c r="U1917" s="12" t="s">
        <v>334</v>
      </c>
      <c r="V1917" s="12" t="s">
        <v>334</v>
      </c>
      <c r="W1917" s="12" t="s">
        <v>334</v>
      </c>
      <c r="X1917" s="13">
        <v>40.700000000000003</v>
      </c>
      <c r="Y1917" s="12" t="s">
        <v>334</v>
      </c>
      <c r="Z1917" s="12" t="s">
        <v>334</v>
      </c>
      <c r="AA1917" s="12" t="s">
        <v>334</v>
      </c>
      <c r="AB1917" s="12" t="s">
        <v>334</v>
      </c>
      <c r="AC1917" s="12" t="s">
        <v>334</v>
      </c>
      <c r="AD1917" s="12" t="s">
        <v>334</v>
      </c>
      <c r="AE1917" s="12" t="s">
        <v>334</v>
      </c>
      <c r="AF1917" s="12" t="s">
        <v>334</v>
      </c>
      <c r="AG1917" s="12" t="s">
        <v>334</v>
      </c>
      <c r="AH1917" s="12" t="s">
        <v>334</v>
      </c>
      <c r="AI1917" s="12" t="s">
        <v>334</v>
      </c>
      <c r="AJ1917" s="12" t="s">
        <v>334</v>
      </c>
      <c r="AK1917" s="12" t="s">
        <v>334</v>
      </c>
      <c r="AL1917" s="12" t="s">
        <v>334</v>
      </c>
    </row>
    <row r="1918" spans="1:38" x14ac:dyDescent="0.2">
      <c r="A1918" s="11" t="s">
        <v>299</v>
      </c>
      <c r="B1918" s="12" t="s">
        <v>334</v>
      </c>
      <c r="C1918" s="12" t="s">
        <v>334</v>
      </c>
      <c r="D1918" s="12" t="s">
        <v>334</v>
      </c>
      <c r="E1918" s="12" t="s">
        <v>334</v>
      </c>
      <c r="F1918" s="12" t="s">
        <v>334</v>
      </c>
      <c r="G1918" s="12" t="s">
        <v>334</v>
      </c>
      <c r="H1918" s="12" t="s">
        <v>334</v>
      </c>
      <c r="I1918" s="12" t="s">
        <v>334</v>
      </c>
      <c r="J1918" s="12" t="s">
        <v>334</v>
      </c>
      <c r="K1918" s="12" t="s">
        <v>334</v>
      </c>
      <c r="L1918" s="12" t="s">
        <v>334</v>
      </c>
      <c r="M1918" s="12" t="s">
        <v>334</v>
      </c>
      <c r="N1918" s="12" t="s">
        <v>334</v>
      </c>
      <c r="O1918" s="12" t="s">
        <v>334</v>
      </c>
      <c r="P1918" s="12" t="s">
        <v>334</v>
      </c>
      <c r="Q1918" s="12" t="s">
        <v>334</v>
      </c>
      <c r="R1918" s="13">
        <v>48.6</v>
      </c>
      <c r="S1918" s="13">
        <v>53.1</v>
      </c>
      <c r="T1918" s="12" t="s">
        <v>334</v>
      </c>
      <c r="U1918" s="12" t="s">
        <v>334</v>
      </c>
      <c r="V1918" s="12" t="s">
        <v>334</v>
      </c>
      <c r="W1918" s="12" t="s">
        <v>334</v>
      </c>
      <c r="X1918" s="12" t="s">
        <v>334</v>
      </c>
      <c r="Y1918" s="12" t="s">
        <v>334</v>
      </c>
      <c r="Z1918" s="12" t="s">
        <v>334</v>
      </c>
      <c r="AA1918" s="12" t="s">
        <v>334</v>
      </c>
      <c r="AB1918" s="12" t="s">
        <v>334</v>
      </c>
      <c r="AC1918" s="12" t="s">
        <v>334</v>
      </c>
      <c r="AD1918" s="12" t="s">
        <v>334</v>
      </c>
      <c r="AE1918" s="12" t="s">
        <v>334</v>
      </c>
      <c r="AF1918" s="12" t="s">
        <v>334</v>
      </c>
      <c r="AG1918" s="12" t="s">
        <v>334</v>
      </c>
      <c r="AH1918" s="12" t="s">
        <v>334</v>
      </c>
      <c r="AI1918" s="12" t="s">
        <v>334</v>
      </c>
      <c r="AJ1918" s="12" t="s">
        <v>334</v>
      </c>
      <c r="AK1918" s="12" t="s">
        <v>334</v>
      </c>
      <c r="AL1918" s="12" t="s">
        <v>334</v>
      </c>
    </row>
    <row r="1919" spans="1:38" x14ac:dyDescent="0.2">
      <c r="A1919" s="11" t="s">
        <v>300</v>
      </c>
      <c r="B1919" s="12" t="s">
        <v>334</v>
      </c>
      <c r="C1919" s="12" t="s">
        <v>334</v>
      </c>
      <c r="D1919" s="12" t="s">
        <v>334</v>
      </c>
      <c r="E1919" s="12" t="s">
        <v>334</v>
      </c>
      <c r="F1919" s="12" t="s">
        <v>334</v>
      </c>
      <c r="G1919" s="12" t="s">
        <v>334</v>
      </c>
      <c r="H1919" s="12" t="s">
        <v>334</v>
      </c>
      <c r="I1919" s="12" t="s">
        <v>334</v>
      </c>
      <c r="J1919" s="12" t="s">
        <v>334</v>
      </c>
      <c r="K1919" s="12" t="s">
        <v>334</v>
      </c>
      <c r="L1919" s="12" t="s">
        <v>334</v>
      </c>
      <c r="M1919" s="12" t="s">
        <v>334</v>
      </c>
      <c r="N1919" s="12" t="s">
        <v>334</v>
      </c>
      <c r="O1919" s="12" t="s">
        <v>334</v>
      </c>
      <c r="P1919" s="12" t="s">
        <v>334</v>
      </c>
      <c r="Q1919" s="12" t="s">
        <v>334</v>
      </c>
      <c r="R1919" s="12" t="s">
        <v>334</v>
      </c>
      <c r="S1919" s="13">
        <v>40.9</v>
      </c>
      <c r="T1919" s="12" t="s">
        <v>334</v>
      </c>
      <c r="U1919" s="12" t="s">
        <v>334</v>
      </c>
      <c r="V1919" s="12" t="s">
        <v>334</v>
      </c>
      <c r="W1919" s="12" t="s">
        <v>334</v>
      </c>
      <c r="X1919" s="12" t="s">
        <v>334</v>
      </c>
      <c r="Y1919" s="12" t="s">
        <v>334</v>
      </c>
      <c r="Z1919" s="12" t="s">
        <v>334</v>
      </c>
      <c r="AA1919" s="12" t="s">
        <v>334</v>
      </c>
      <c r="AB1919" s="12" t="s">
        <v>334</v>
      </c>
      <c r="AC1919" s="12" t="s">
        <v>334</v>
      </c>
      <c r="AD1919" s="12" t="s">
        <v>334</v>
      </c>
      <c r="AE1919" s="12" t="s">
        <v>334</v>
      </c>
      <c r="AF1919" s="12" t="s">
        <v>334</v>
      </c>
      <c r="AG1919" s="12" t="s">
        <v>334</v>
      </c>
      <c r="AH1919" s="12" t="s">
        <v>334</v>
      </c>
      <c r="AI1919" s="12" t="s">
        <v>334</v>
      </c>
      <c r="AJ1919" s="12" t="s">
        <v>334</v>
      </c>
      <c r="AK1919" s="12" t="s">
        <v>334</v>
      </c>
      <c r="AL1919" s="12" t="s">
        <v>334</v>
      </c>
    </row>
    <row r="1920" spans="1:38" x14ac:dyDescent="0.2">
      <c r="A1920" s="11" t="s">
        <v>301</v>
      </c>
      <c r="B1920" s="12" t="s">
        <v>334</v>
      </c>
      <c r="C1920" s="12" t="s">
        <v>334</v>
      </c>
      <c r="D1920" s="12" t="s">
        <v>334</v>
      </c>
      <c r="E1920" s="12" t="s">
        <v>334</v>
      </c>
      <c r="F1920" s="12" t="s">
        <v>334</v>
      </c>
      <c r="G1920" s="12" t="s">
        <v>334</v>
      </c>
      <c r="H1920" s="12" t="s">
        <v>334</v>
      </c>
      <c r="I1920" s="12" t="s">
        <v>334</v>
      </c>
      <c r="J1920" s="12" t="s">
        <v>334</v>
      </c>
      <c r="K1920" s="12" t="s">
        <v>334</v>
      </c>
      <c r="L1920" s="12" t="s">
        <v>334</v>
      </c>
      <c r="M1920" s="12" t="s">
        <v>334</v>
      </c>
      <c r="N1920" s="12" t="s">
        <v>334</v>
      </c>
      <c r="O1920" s="12" t="s">
        <v>334</v>
      </c>
      <c r="P1920" s="12" t="s">
        <v>334</v>
      </c>
      <c r="Q1920" s="12" t="s">
        <v>334</v>
      </c>
      <c r="R1920" s="12" t="s">
        <v>334</v>
      </c>
      <c r="S1920" s="12" t="s">
        <v>334</v>
      </c>
      <c r="T1920" s="12" t="s">
        <v>334</v>
      </c>
      <c r="U1920" s="12" t="s">
        <v>334</v>
      </c>
      <c r="V1920" s="12" t="s">
        <v>334</v>
      </c>
      <c r="W1920" s="12" t="s">
        <v>334</v>
      </c>
      <c r="X1920" s="12" t="s">
        <v>334</v>
      </c>
      <c r="Y1920" s="12" t="s">
        <v>334</v>
      </c>
      <c r="Z1920" s="12" t="s">
        <v>334</v>
      </c>
      <c r="AA1920" s="12" t="s">
        <v>334</v>
      </c>
      <c r="AB1920" s="12" t="s">
        <v>334</v>
      </c>
      <c r="AC1920" s="12" t="s">
        <v>334</v>
      </c>
      <c r="AD1920" s="12" t="s">
        <v>334</v>
      </c>
      <c r="AE1920" s="12" t="s">
        <v>334</v>
      </c>
      <c r="AF1920" s="12" t="s">
        <v>334</v>
      </c>
      <c r="AG1920" s="12" t="s">
        <v>334</v>
      </c>
      <c r="AH1920" s="12" t="s">
        <v>334</v>
      </c>
      <c r="AI1920" s="12" t="s">
        <v>334</v>
      </c>
      <c r="AJ1920" s="12" t="s">
        <v>334</v>
      </c>
      <c r="AK1920" s="12" t="s">
        <v>334</v>
      </c>
      <c r="AL1920" s="12" t="s">
        <v>334</v>
      </c>
    </row>
    <row r="1921" spans="1:38" x14ac:dyDescent="0.2">
      <c r="A1921" s="11" t="s">
        <v>302</v>
      </c>
      <c r="B1921" s="12" t="s">
        <v>334</v>
      </c>
      <c r="C1921" s="12" t="s">
        <v>334</v>
      </c>
      <c r="D1921" s="12" t="s">
        <v>334</v>
      </c>
      <c r="E1921" s="12" t="s">
        <v>334</v>
      </c>
      <c r="F1921" s="12" t="s">
        <v>334</v>
      </c>
      <c r="G1921" s="12" t="s">
        <v>334</v>
      </c>
      <c r="H1921" s="12" t="s">
        <v>334</v>
      </c>
      <c r="I1921" s="12" t="s">
        <v>334</v>
      </c>
      <c r="J1921" s="12" t="s">
        <v>334</v>
      </c>
      <c r="K1921" s="12" t="s">
        <v>334</v>
      </c>
      <c r="L1921" s="12" t="s">
        <v>334</v>
      </c>
      <c r="M1921" s="12" t="s">
        <v>334</v>
      </c>
      <c r="N1921" s="12" t="s">
        <v>334</v>
      </c>
      <c r="O1921" s="12" t="s">
        <v>334</v>
      </c>
      <c r="P1921" s="12" t="s">
        <v>334</v>
      </c>
      <c r="Q1921" s="12" t="s">
        <v>334</v>
      </c>
      <c r="R1921" s="12" t="s">
        <v>334</v>
      </c>
      <c r="S1921" s="12" t="s">
        <v>334</v>
      </c>
      <c r="T1921" s="12" t="s">
        <v>334</v>
      </c>
      <c r="U1921" s="12" t="s">
        <v>334</v>
      </c>
      <c r="V1921" s="12" t="s">
        <v>334</v>
      </c>
      <c r="W1921" s="12" t="s">
        <v>334</v>
      </c>
      <c r="X1921" s="12" t="s">
        <v>334</v>
      </c>
      <c r="Y1921" s="12" t="s">
        <v>334</v>
      </c>
      <c r="Z1921" s="12" t="s">
        <v>334</v>
      </c>
      <c r="AA1921" s="12" t="s">
        <v>334</v>
      </c>
      <c r="AB1921" s="12" t="s">
        <v>334</v>
      </c>
      <c r="AC1921" s="12" t="s">
        <v>334</v>
      </c>
      <c r="AD1921" s="12" t="s">
        <v>334</v>
      </c>
      <c r="AE1921" s="12" t="s">
        <v>334</v>
      </c>
      <c r="AF1921" s="12" t="s">
        <v>334</v>
      </c>
      <c r="AG1921" s="12" t="s">
        <v>334</v>
      </c>
      <c r="AH1921" s="12" t="s">
        <v>334</v>
      </c>
      <c r="AI1921" s="12" t="s">
        <v>334</v>
      </c>
      <c r="AJ1921" s="12" t="s">
        <v>334</v>
      </c>
      <c r="AK1921" s="12" t="s">
        <v>334</v>
      </c>
      <c r="AL1921" s="12" t="s">
        <v>334</v>
      </c>
    </row>
    <row r="1922" spans="1:38" x14ac:dyDescent="0.2">
      <c r="A1922" s="11" t="s">
        <v>303</v>
      </c>
      <c r="B1922" s="12" t="s">
        <v>334</v>
      </c>
      <c r="C1922" s="12" t="s">
        <v>334</v>
      </c>
      <c r="D1922" s="12" t="s">
        <v>334</v>
      </c>
      <c r="E1922" s="12" t="s">
        <v>334</v>
      </c>
      <c r="F1922" s="12" t="s">
        <v>334</v>
      </c>
      <c r="G1922" s="12" t="s">
        <v>334</v>
      </c>
      <c r="H1922" s="12" t="s">
        <v>334</v>
      </c>
      <c r="I1922" s="12" t="s">
        <v>334</v>
      </c>
      <c r="J1922" s="12" t="s">
        <v>334</v>
      </c>
      <c r="K1922" s="12" t="s">
        <v>334</v>
      </c>
      <c r="L1922" s="12" t="s">
        <v>334</v>
      </c>
      <c r="M1922" s="12" t="s">
        <v>334</v>
      </c>
      <c r="N1922" s="12" t="s">
        <v>334</v>
      </c>
      <c r="O1922" s="12" t="s">
        <v>334</v>
      </c>
      <c r="P1922" s="12" t="s">
        <v>334</v>
      </c>
      <c r="Q1922" s="12" t="s">
        <v>334</v>
      </c>
      <c r="R1922" s="12" t="s">
        <v>334</v>
      </c>
      <c r="S1922" s="12" t="s">
        <v>334</v>
      </c>
      <c r="T1922" s="12" t="s">
        <v>334</v>
      </c>
      <c r="U1922" s="12" t="s">
        <v>334</v>
      </c>
      <c r="V1922" s="12" t="s">
        <v>334</v>
      </c>
      <c r="W1922" s="12" t="s">
        <v>334</v>
      </c>
      <c r="X1922" s="12" t="s">
        <v>334</v>
      </c>
      <c r="Y1922" s="12" t="s">
        <v>334</v>
      </c>
      <c r="Z1922" s="12" t="s">
        <v>334</v>
      </c>
      <c r="AA1922" s="12" t="s">
        <v>334</v>
      </c>
      <c r="AB1922" s="12" t="s">
        <v>334</v>
      </c>
      <c r="AC1922" s="12" t="s">
        <v>334</v>
      </c>
      <c r="AD1922" s="12" t="s">
        <v>334</v>
      </c>
      <c r="AE1922" s="12" t="s">
        <v>334</v>
      </c>
      <c r="AF1922" s="12" t="s">
        <v>334</v>
      </c>
      <c r="AG1922" s="12" t="s">
        <v>334</v>
      </c>
      <c r="AH1922" s="12" t="s">
        <v>334</v>
      </c>
      <c r="AI1922" s="12" t="s">
        <v>334</v>
      </c>
      <c r="AJ1922" s="12" t="s">
        <v>334</v>
      </c>
      <c r="AK1922" s="12" t="s">
        <v>334</v>
      </c>
      <c r="AL1922" s="12" t="s">
        <v>334</v>
      </c>
    </row>
    <row r="1923" spans="1:38" x14ac:dyDescent="0.2">
      <c r="A1923" s="11" t="s">
        <v>304</v>
      </c>
      <c r="B1923" s="12" t="s">
        <v>334</v>
      </c>
      <c r="C1923" s="12" t="s">
        <v>334</v>
      </c>
      <c r="D1923" s="12" t="s">
        <v>334</v>
      </c>
      <c r="E1923" s="12" t="s">
        <v>334</v>
      </c>
      <c r="F1923" s="12" t="s">
        <v>334</v>
      </c>
      <c r="G1923" s="12" t="s">
        <v>334</v>
      </c>
      <c r="H1923" s="12" t="s">
        <v>334</v>
      </c>
      <c r="I1923" s="12" t="s">
        <v>334</v>
      </c>
      <c r="J1923" s="12" t="s">
        <v>334</v>
      </c>
      <c r="K1923" s="12" t="s">
        <v>334</v>
      </c>
      <c r="L1923" s="12" t="s">
        <v>334</v>
      </c>
      <c r="M1923" s="12" t="s">
        <v>334</v>
      </c>
      <c r="N1923" s="12" t="s">
        <v>334</v>
      </c>
      <c r="O1923" s="12" t="s">
        <v>334</v>
      </c>
      <c r="P1923" s="12" t="s">
        <v>334</v>
      </c>
      <c r="Q1923" s="12" t="s">
        <v>334</v>
      </c>
      <c r="R1923" s="12" t="s">
        <v>334</v>
      </c>
      <c r="S1923" s="12" t="s">
        <v>334</v>
      </c>
      <c r="T1923" s="12" t="s">
        <v>334</v>
      </c>
      <c r="U1923" s="12" t="s">
        <v>334</v>
      </c>
      <c r="V1923" s="12" t="s">
        <v>334</v>
      </c>
      <c r="W1923" s="12" t="s">
        <v>334</v>
      </c>
      <c r="X1923" s="12" t="s">
        <v>334</v>
      </c>
      <c r="Y1923" s="12" t="s">
        <v>334</v>
      </c>
      <c r="Z1923" s="12" t="s">
        <v>334</v>
      </c>
      <c r="AA1923" s="12" t="s">
        <v>334</v>
      </c>
      <c r="AB1923" s="12" t="s">
        <v>334</v>
      </c>
      <c r="AC1923" s="12" t="s">
        <v>334</v>
      </c>
      <c r="AD1923" s="12" t="s">
        <v>334</v>
      </c>
      <c r="AE1923" s="12" t="s">
        <v>334</v>
      </c>
      <c r="AF1923" s="12" t="s">
        <v>334</v>
      </c>
      <c r="AG1923" s="12" t="s">
        <v>334</v>
      </c>
      <c r="AH1923" s="12" t="s">
        <v>334</v>
      </c>
      <c r="AI1923" s="12" t="s">
        <v>334</v>
      </c>
      <c r="AJ1923" s="12" t="s">
        <v>334</v>
      </c>
      <c r="AK1923" s="12" t="s">
        <v>334</v>
      </c>
      <c r="AL1923" s="12" t="s">
        <v>334</v>
      </c>
    </row>
    <row r="1924" spans="1:38" x14ac:dyDescent="0.2">
      <c r="A1924" s="11" t="s">
        <v>305</v>
      </c>
      <c r="B1924" s="12" t="s">
        <v>334</v>
      </c>
      <c r="C1924" s="12" t="s">
        <v>334</v>
      </c>
      <c r="D1924" s="12" t="s">
        <v>334</v>
      </c>
      <c r="E1924" s="12" t="s">
        <v>334</v>
      </c>
      <c r="F1924" s="12" t="s">
        <v>334</v>
      </c>
      <c r="G1924" s="12" t="s">
        <v>334</v>
      </c>
      <c r="H1924" s="12" t="s">
        <v>334</v>
      </c>
      <c r="I1924" s="12" t="s">
        <v>334</v>
      </c>
      <c r="J1924" s="12" t="s">
        <v>334</v>
      </c>
      <c r="K1924" s="12" t="s">
        <v>334</v>
      </c>
      <c r="L1924" s="12" t="s">
        <v>334</v>
      </c>
      <c r="M1924" s="12" t="s">
        <v>334</v>
      </c>
      <c r="N1924" s="12" t="s">
        <v>334</v>
      </c>
      <c r="O1924" s="12" t="s">
        <v>334</v>
      </c>
      <c r="P1924" s="12" t="s">
        <v>334</v>
      </c>
      <c r="Q1924" s="12" t="s">
        <v>334</v>
      </c>
      <c r="R1924" s="12" t="s">
        <v>334</v>
      </c>
      <c r="S1924" s="12" t="s">
        <v>334</v>
      </c>
      <c r="T1924" s="12" t="s">
        <v>334</v>
      </c>
      <c r="U1924" s="12" t="s">
        <v>334</v>
      </c>
      <c r="V1924" s="12" t="s">
        <v>334</v>
      </c>
      <c r="W1924" s="12" t="s">
        <v>334</v>
      </c>
      <c r="X1924" s="13">
        <v>40.700000000000003</v>
      </c>
      <c r="Y1924" s="12" t="s">
        <v>334</v>
      </c>
      <c r="Z1924" s="12" t="s">
        <v>334</v>
      </c>
      <c r="AA1924" s="12" t="s">
        <v>334</v>
      </c>
      <c r="AB1924" s="12" t="s">
        <v>334</v>
      </c>
      <c r="AC1924" s="12" t="s">
        <v>334</v>
      </c>
      <c r="AD1924" s="12" t="s">
        <v>334</v>
      </c>
      <c r="AE1924" s="12" t="s">
        <v>334</v>
      </c>
      <c r="AF1924" s="12" t="s">
        <v>334</v>
      </c>
      <c r="AG1924" s="12" t="s">
        <v>334</v>
      </c>
      <c r="AH1924" s="12" t="s">
        <v>334</v>
      </c>
      <c r="AI1924" s="12" t="s">
        <v>334</v>
      </c>
      <c r="AJ1924" s="12" t="s">
        <v>334</v>
      </c>
      <c r="AK1924" s="12" t="s">
        <v>334</v>
      </c>
      <c r="AL1924" s="12" t="s">
        <v>334</v>
      </c>
    </row>
    <row r="1925" spans="1:38" x14ac:dyDescent="0.2">
      <c r="A1925" s="11" t="s">
        <v>306</v>
      </c>
      <c r="B1925" s="12" t="s">
        <v>334</v>
      </c>
      <c r="C1925" s="12" t="s">
        <v>334</v>
      </c>
      <c r="D1925" s="12" t="s">
        <v>334</v>
      </c>
      <c r="E1925" s="12" t="s">
        <v>334</v>
      </c>
      <c r="F1925" s="12" t="s">
        <v>334</v>
      </c>
      <c r="G1925" s="12" t="s">
        <v>334</v>
      </c>
      <c r="H1925" s="12" t="s">
        <v>334</v>
      </c>
      <c r="I1925" s="12" t="s">
        <v>334</v>
      </c>
      <c r="J1925" s="12" t="s">
        <v>334</v>
      </c>
      <c r="K1925" s="12" t="s">
        <v>334</v>
      </c>
      <c r="L1925" s="12" t="s">
        <v>334</v>
      </c>
      <c r="M1925" s="12" t="s">
        <v>334</v>
      </c>
      <c r="N1925" s="12" t="s">
        <v>334</v>
      </c>
      <c r="O1925" s="12" t="s">
        <v>334</v>
      </c>
      <c r="P1925" s="12" t="s">
        <v>334</v>
      </c>
      <c r="Q1925" s="12" t="s">
        <v>334</v>
      </c>
      <c r="R1925" s="12" t="s">
        <v>334</v>
      </c>
      <c r="S1925" s="12" t="s">
        <v>334</v>
      </c>
      <c r="T1925" s="12" t="s">
        <v>334</v>
      </c>
      <c r="U1925" s="12" t="s">
        <v>334</v>
      </c>
      <c r="V1925" s="12" t="s">
        <v>334</v>
      </c>
      <c r="W1925" s="12" t="s">
        <v>334</v>
      </c>
      <c r="X1925" s="12" t="s">
        <v>334</v>
      </c>
      <c r="Y1925" s="12" t="s">
        <v>334</v>
      </c>
      <c r="Z1925" s="12" t="s">
        <v>334</v>
      </c>
      <c r="AA1925" s="12" t="s">
        <v>334</v>
      </c>
      <c r="AB1925" s="12" t="s">
        <v>334</v>
      </c>
      <c r="AC1925" s="12" t="s">
        <v>334</v>
      </c>
      <c r="AD1925" s="12" t="s">
        <v>334</v>
      </c>
      <c r="AE1925" s="12" t="s">
        <v>334</v>
      </c>
      <c r="AF1925" s="12" t="s">
        <v>334</v>
      </c>
      <c r="AG1925" s="12" t="s">
        <v>334</v>
      </c>
      <c r="AH1925" s="12" t="s">
        <v>334</v>
      </c>
      <c r="AI1925" s="12" t="s">
        <v>334</v>
      </c>
      <c r="AJ1925" s="12" t="s">
        <v>334</v>
      </c>
      <c r="AK1925" s="12" t="s">
        <v>334</v>
      </c>
      <c r="AL1925" s="12" t="s">
        <v>334</v>
      </c>
    </row>
    <row r="1926" spans="1:38" x14ac:dyDescent="0.2">
      <c r="A1926" s="11" t="s">
        <v>307</v>
      </c>
      <c r="B1926" s="12" t="s">
        <v>334</v>
      </c>
      <c r="C1926" s="12" t="s">
        <v>334</v>
      </c>
      <c r="D1926" s="12" t="s">
        <v>334</v>
      </c>
      <c r="E1926" s="12" t="s">
        <v>334</v>
      </c>
      <c r="F1926" s="12" t="s">
        <v>334</v>
      </c>
      <c r="G1926" s="12" t="s">
        <v>334</v>
      </c>
      <c r="H1926" s="12" t="s">
        <v>334</v>
      </c>
      <c r="I1926" s="12" t="s">
        <v>334</v>
      </c>
      <c r="J1926" s="12" t="s">
        <v>334</v>
      </c>
      <c r="K1926" s="12" t="s">
        <v>334</v>
      </c>
      <c r="L1926" s="12" t="s">
        <v>334</v>
      </c>
      <c r="M1926" s="12" t="s">
        <v>334</v>
      </c>
      <c r="N1926" s="12" t="s">
        <v>334</v>
      </c>
      <c r="O1926" s="12" t="s">
        <v>334</v>
      </c>
      <c r="P1926" s="12" t="s">
        <v>334</v>
      </c>
      <c r="Q1926" s="12" t="s">
        <v>334</v>
      </c>
      <c r="R1926" s="12" t="s">
        <v>334</v>
      </c>
      <c r="S1926" s="12" t="s">
        <v>334</v>
      </c>
      <c r="T1926" s="12" t="s">
        <v>334</v>
      </c>
      <c r="U1926" s="12" t="s">
        <v>334</v>
      </c>
      <c r="V1926" s="12" t="s">
        <v>334</v>
      </c>
      <c r="W1926" s="12" t="s">
        <v>334</v>
      </c>
      <c r="X1926" s="12" t="s">
        <v>334</v>
      </c>
      <c r="Y1926" s="12" t="s">
        <v>334</v>
      </c>
      <c r="Z1926" s="12" t="s">
        <v>334</v>
      </c>
      <c r="AA1926" s="12" t="s">
        <v>334</v>
      </c>
      <c r="AB1926" s="12" t="s">
        <v>334</v>
      </c>
      <c r="AC1926" s="12" t="s">
        <v>334</v>
      </c>
      <c r="AD1926" s="12" t="s">
        <v>334</v>
      </c>
      <c r="AE1926" s="12" t="s">
        <v>334</v>
      </c>
      <c r="AF1926" s="12" t="s">
        <v>334</v>
      </c>
      <c r="AG1926" s="12" t="s">
        <v>334</v>
      </c>
      <c r="AH1926" s="12" t="s">
        <v>334</v>
      </c>
      <c r="AI1926" s="12" t="s">
        <v>334</v>
      </c>
      <c r="AJ1926" s="12" t="s">
        <v>334</v>
      </c>
      <c r="AK1926" s="12" t="s">
        <v>334</v>
      </c>
      <c r="AL1926" s="12" t="s">
        <v>334</v>
      </c>
    </row>
    <row r="1927" spans="1:38" x14ac:dyDescent="0.2">
      <c r="A1927" s="11" t="s">
        <v>308</v>
      </c>
      <c r="B1927" s="12" t="s">
        <v>334</v>
      </c>
      <c r="C1927" s="12" t="s">
        <v>334</v>
      </c>
      <c r="D1927" s="12" t="s">
        <v>334</v>
      </c>
      <c r="E1927" s="12" t="s">
        <v>334</v>
      </c>
      <c r="F1927" s="12" t="s">
        <v>334</v>
      </c>
      <c r="G1927" s="12" t="s">
        <v>334</v>
      </c>
      <c r="H1927" s="12" t="s">
        <v>334</v>
      </c>
      <c r="I1927" s="12" t="s">
        <v>334</v>
      </c>
      <c r="J1927" s="12" t="s">
        <v>334</v>
      </c>
      <c r="K1927" s="12" t="s">
        <v>334</v>
      </c>
      <c r="L1927" s="12" t="s">
        <v>334</v>
      </c>
      <c r="M1927" s="12" t="s">
        <v>334</v>
      </c>
      <c r="N1927" s="12" t="s">
        <v>334</v>
      </c>
      <c r="O1927" s="12" t="s">
        <v>334</v>
      </c>
      <c r="P1927" s="12" t="s">
        <v>334</v>
      </c>
      <c r="Q1927" s="12" t="s">
        <v>334</v>
      </c>
      <c r="R1927" s="12" t="s">
        <v>334</v>
      </c>
      <c r="S1927" s="12" t="s">
        <v>334</v>
      </c>
      <c r="T1927" s="12" t="s">
        <v>334</v>
      </c>
      <c r="U1927" s="12" t="s">
        <v>334</v>
      </c>
      <c r="V1927" s="12" t="s">
        <v>334</v>
      </c>
      <c r="W1927" s="12" t="s">
        <v>334</v>
      </c>
      <c r="X1927" s="12" t="s">
        <v>334</v>
      </c>
      <c r="Y1927" s="12" t="s">
        <v>334</v>
      </c>
      <c r="Z1927" s="12" t="s">
        <v>334</v>
      </c>
      <c r="AA1927" s="12" t="s">
        <v>334</v>
      </c>
      <c r="AB1927" s="12" t="s">
        <v>334</v>
      </c>
      <c r="AC1927" s="12" t="s">
        <v>334</v>
      </c>
      <c r="AD1927" s="12" t="s">
        <v>334</v>
      </c>
      <c r="AE1927" s="12" t="s">
        <v>334</v>
      </c>
      <c r="AF1927" s="12" t="s">
        <v>334</v>
      </c>
      <c r="AG1927" s="12" t="s">
        <v>334</v>
      </c>
      <c r="AH1927" s="12" t="s">
        <v>334</v>
      </c>
      <c r="AI1927" s="12" t="s">
        <v>334</v>
      </c>
      <c r="AJ1927" s="12" t="s">
        <v>334</v>
      </c>
      <c r="AK1927" s="12" t="s">
        <v>334</v>
      </c>
      <c r="AL1927" s="12" t="s">
        <v>334</v>
      </c>
    </row>
    <row r="1928" spans="1:38" x14ac:dyDescent="0.2">
      <c r="A1928" s="11" t="s">
        <v>309</v>
      </c>
      <c r="B1928" s="12" t="s">
        <v>334</v>
      </c>
      <c r="C1928" s="12" t="s">
        <v>334</v>
      </c>
      <c r="D1928" s="12" t="s">
        <v>334</v>
      </c>
      <c r="E1928" s="12" t="s">
        <v>334</v>
      </c>
      <c r="F1928" s="12" t="s">
        <v>334</v>
      </c>
      <c r="G1928" s="12" t="s">
        <v>334</v>
      </c>
      <c r="H1928" s="12" t="s">
        <v>334</v>
      </c>
      <c r="I1928" s="12" t="s">
        <v>334</v>
      </c>
      <c r="J1928" s="12" t="s">
        <v>334</v>
      </c>
      <c r="K1928" s="12" t="s">
        <v>334</v>
      </c>
      <c r="L1928" s="12" t="s">
        <v>334</v>
      </c>
      <c r="M1928" s="12" t="s">
        <v>334</v>
      </c>
      <c r="N1928" s="12" t="s">
        <v>334</v>
      </c>
      <c r="O1928" s="12" t="s">
        <v>334</v>
      </c>
      <c r="P1928" s="12" t="s">
        <v>334</v>
      </c>
      <c r="Q1928" s="12" t="s">
        <v>334</v>
      </c>
      <c r="R1928" s="12" t="s">
        <v>334</v>
      </c>
      <c r="S1928" s="12" t="s">
        <v>334</v>
      </c>
      <c r="T1928" s="12" t="s">
        <v>334</v>
      </c>
      <c r="U1928" s="12" t="s">
        <v>334</v>
      </c>
      <c r="V1928" s="12" t="s">
        <v>334</v>
      </c>
      <c r="W1928" s="12" t="s">
        <v>334</v>
      </c>
      <c r="X1928" s="12" t="s">
        <v>334</v>
      </c>
      <c r="Y1928" s="12" t="s">
        <v>334</v>
      </c>
      <c r="Z1928" s="12" t="s">
        <v>334</v>
      </c>
      <c r="AA1928" s="12" t="s">
        <v>334</v>
      </c>
      <c r="AB1928" s="12" t="s">
        <v>334</v>
      </c>
      <c r="AC1928" s="12" t="s">
        <v>334</v>
      </c>
      <c r="AD1928" s="12" t="s">
        <v>334</v>
      </c>
      <c r="AE1928" s="12" t="s">
        <v>334</v>
      </c>
      <c r="AF1928" s="12" t="s">
        <v>334</v>
      </c>
      <c r="AG1928" s="12" t="s">
        <v>334</v>
      </c>
      <c r="AH1928" s="12" t="s">
        <v>334</v>
      </c>
      <c r="AI1928" s="12" t="s">
        <v>334</v>
      </c>
      <c r="AJ1928" s="12" t="s">
        <v>334</v>
      </c>
      <c r="AK1928" s="12" t="s">
        <v>334</v>
      </c>
      <c r="AL1928" s="12" t="s">
        <v>334</v>
      </c>
    </row>
    <row r="1929" spans="1:38" x14ac:dyDescent="0.2">
      <c r="A1929" s="11" t="s">
        <v>310</v>
      </c>
      <c r="B1929" s="12" t="s">
        <v>334</v>
      </c>
      <c r="C1929" s="12" t="s">
        <v>334</v>
      </c>
      <c r="D1929" s="12" t="s">
        <v>334</v>
      </c>
      <c r="E1929" s="12" t="s">
        <v>334</v>
      </c>
      <c r="F1929" s="12" t="s">
        <v>334</v>
      </c>
      <c r="G1929" s="12" t="s">
        <v>334</v>
      </c>
      <c r="H1929" s="12" t="s">
        <v>334</v>
      </c>
      <c r="I1929" s="12" t="s">
        <v>334</v>
      </c>
      <c r="J1929" s="12" t="s">
        <v>334</v>
      </c>
      <c r="K1929" s="12" t="s">
        <v>334</v>
      </c>
      <c r="L1929" s="12" t="s">
        <v>334</v>
      </c>
      <c r="M1929" s="12" t="s">
        <v>334</v>
      </c>
      <c r="N1929" s="12" t="s">
        <v>334</v>
      </c>
      <c r="O1929" s="12" t="s">
        <v>334</v>
      </c>
      <c r="P1929" s="12" t="s">
        <v>334</v>
      </c>
      <c r="Q1929" s="12" t="s">
        <v>334</v>
      </c>
      <c r="R1929" s="12" t="s">
        <v>334</v>
      </c>
      <c r="S1929" s="12" t="s">
        <v>334</v>
      </c>
      <c r="T1929" s="12" t="s">
        <v>334</v>
      </c>
      <c r="U1929" s="12" t="s">
        <v>334</v>
      </c>
      <c r="V1929" s="12" t="s">
        <v>334</v>
      </c>
      <c r="W1929" s="12" t="s">
        <v>334</v>
      </c>
      <c r="X1929" s="12" t="s">
        <v>334</v>
      </c>
      <c r="Y1929" s="12" t="s">
        <v>334</v>
      </c>
      <c r="Z1929" s="12" t="s">
        <v>334</v>
      </c>
      <c r="AA1929" s="12" t="s">
        <v>334</v>
      </c>
      <c r="AB1929" s="12" t="s">
        <v>334</v>
      </c>
      <c r="AC1929" s="12" t="s">
        <v>334</v>
      </c>
      <c r="AD1929" s="12" t="s">
        <v>334</v>
      </c>
      <c r="AE1929" s="12" t="s">
        <v>334</v>
      </c>
      <c r="AF1929" s="12" t="s">
        <v>334</v>
      </c>
      <c r="AG1929" s="12" t="s">
        <v>334</v>
      </c>
      <c r="AH1929" s="12" t="s">
        <v>334</v>
      </c>
      <c r="AI1929" s="12" t="s">
        <v>334</v>
      </c>
      <c r="AJ1929" s="12" t="s">
        <v>334</v>
      </c>
      <c r="AK1929" s="12" t="s">
        <v>334</v>
      </c>
      <c r="AL1929" s="12" t="s">
        <v>334</v>
      </c>
    </row>
    <row r="1930" spans="1:38" x14ac:dyDescent="0.2">
      <c r="A1930" s="11" t="s">
        <v>311</v>
      </c>
      <c r="B1930" s="12" t="s">
        <v>334</v>
      </c>
      <c r="C1930" s="12" t="s">
        <v>334</v>
      </c>
      <c r="D1930" s="12" t="s">
        <v>334</v>
      </c>
      <c r="E1930" s="12" t="s">
        <v>334</v>
      </c>
      <c r="F1930" s="12" t="s">
        <v>334</v>
      </c>
      <c r="G1930" s="12" t="s">
        <v>334</v>
      </c>
      <c r="H1930" s="12" t="s">
        <v>334</v>
      </c>
      <c r="I1930" s="12" t="s">
        <v>334</v>
      </c>
      <c r="J1930" s="12" t="s">
        <v>334</v>
      </c>
      <c r="K1930" s="12" t="s">
        <v>334</v>
      </c>
      <c r="L1930" s="12" t="s">
        <v>334</v>
      </c>
      <c r="M1930" s="12" t="s">
        <v>334</v>
      </c>
      <c r="N1930" s="12" t="s">
        <v>334</v>
      </c>
      <c r="O1930" s="12" t="s">
        <v>334</v>
      </c>
      <c r="P1930" s="12" t="s">
        <v>334</v>
      </c>
      <c r="Q1930" s="12" t="s">
        <v>334</v>
      </c>
      <c r="R1930" s="12" t="s">
        <v>334</v>
      </c>
      <c r="S1930" s="12" t="s">
        <v>334</v>
      </c>
      <c r="T1930" s="12" t="s">
        <v>334</v>
      </c>
      <c r="U1930" s="12" t="s">
        <v>334</v>
      </c>
      <c r="V1930" s="12" t="s">
        <v>334</v>
      </c>
      <c r="W1930" s="12" t="s">
        <v>334</v>
      </c>
      <c r="X1930" s="12" t="s">
        <v>334</v>
      </c>
      <c r="Y1930" s="12" t="s">
        <v>334</v>
      </c>
      <c r="Z1930" s="12" t="s">
        <v>334</v>
      </c>
      <c r="AA1930" s="12" t="s">
        <v>334</v>
      </c>
      <c r="AB1930" s="12" t="s">
        <v>334</v>
      </c>
      <c r="AC1930" s="12" t="s">
        <v>334</v>
      </c>
      <c r="AD1930" s="12" t="s">
        <v>334</v>
      </c>
      <c r="AE1930" s="12" t="s">
        <v>334</v>
      </c>
      <c r="AF1930" s="12" t="s">
        <v>334</v>
      </c>
      <c r="AG1930" s="12" t="s">
        <v>334</v>
      </c>
      <c r="AH1930" s="12" t="s">
        <v>334</v>
      </c>
      <c r="AI1930" s="12" t="s">
        <v>334</v>
      </c>
      <c r="AJ1930" s="12" t="s">
        <v>334</v>
      </c>
      <c r="AK1930" s="12" t="s">
        <v>334</v>
      </c>
      <c r="AL1930" s="12" t="s">
        <v>334</v>
      </c>
    </row>
    <row r="1931" spans="1:38" x14ac:dyDescent="0.2">
      <c r="A1931" s="11" t="s">
        <v>312</v>
      </c>
      <c r="B1931" s="12" t="s">
        <v>334</v>
      </c>
      <c r="C1931" s="12" t="s">
        <v>334</v>
      </c>
      <c r="D1931" s="12" t="s">
        <v>334</v>
      </c>
      <c r="E1931" s="12" t="s">
        <v>334</v>
      </c>
      <c r="F1931" s="12" t="s">
        <v>334</v>
      </c>
      <c r="G1931" s="12" t="s">
        <v>334</v>
      </c>
      <c r="H1931" s="12" t="s">
        <v>334</v>
      </c>
      <c r="I1931" s="12" t="s">
        <v>334</v>
      </c>
      <c r="J1931" s="12" t="s">
        <v>334</v>
      </c>
      <c r="K1931" s="12" t="s">
        <v>334</v>
      </c>
      <c r="L1931" s="12" t="s">
        <v>334</v>
      </c>
      <c r="M1931" s="12" t="s">
        <v>334</v>
      </c>
      <c r="N1931" s="12" t="s">
        <v>334</v>
      </c>
      <c r="O1931" s="12" t="s">
        <v>334</v>
      </c>
      <c r="P1931" s="12" t="s">
        <v>334</v>
      </c>
      <c r="Q1931" s="12" t="s">
        <v>334</v>
      </c>
      <c r="R1931" s="12" t="s">
        <v>334</v>
      </c>
      <c r="S1931" s="12" t="s">
        <v>334</v>
      </c>
      <c r="T1931" s="12" t="s">
        <v>334</v>
      </c>
      <c r="U1931" s="12" t="s">
        <v>334</v>
      </c>
      <c r="V1931" s="12" t="s">
        <v>334</v>
      </c>
      <c r="W1931" s="12" t="s">
        <v>334</v>
      </c>
      <c r="X1931" s="12" t="s">
        <v>334</v>
      </c>
      <c r="Y1931" s="12" t="s">
        <v>334</v>
      </c>
      <c r="Z1931" s="12" t="s">
        <v>334</v>
      </c>
      <c r="AA1931" s="12" t="s">
        <v>334</v>
      </c>
      <c r="AB1931" s="12" t="s">
        <v>334</v>
      </c>
      <c r="AC1931" s="12" t="s">
        <v>334</v>
      </c>
      <c r="AD1931" s="12" t="s">
        <v>334</v>
      </c>
      <c r="AE1931" s="12" t="s">
        <v>334</v>
      </c>
      <c r="AF1931" s="12" t="s">
        <v>334</v>
      </c>
      <c r="AG1931" s="12" t="s">
        <v>334</v>
      </c>
      <c r="AH1931" s="12" t="s">
        <v>334</v>
      </c>
      <c r="AI1931" s="12" t="s">
        <v>334</v>
      </c>
      <c r="AJ1931" s="12" t="s">
        <v>334</v>
      </c>
      <c r="AK1931" s="12" t="s">
        <v>334</v>
      </c>
      <c r="AL1931" s="12" t="s">
        <v>334</v>
      </c>
    </row>
    <row r="1932" spans="1:38" x14ac:dyDescent="0.2">
      <c r="A1932" s="11" t="s">
        <v>313</v>
      </c>
      <c r="B1932" s="12" t="s">
        <v>334</v>
      </c>
      <c r="C1932" s="12" t="s">
        <v>334</v>
      </c>
      <c r="D1932" s="12" t="s">
        <v>334</v>
      </c>
      <c r="E1932" s="12" t="s">
        <v>334</v>
      </c>
      <c r="F1932" s="12" t="s">
        <v>334</v>
      </c>
      <c r="G1932" s="12" t="s">
        <v>334</v>
      </c>
      <c r="H1932" s="12" t="s">
        <v>334</v>
      </c>
      <c r="I1932" s="12" t="s">
        <v>334</v>
      </c>
      <c r="J1932" s="12" t="s">
        <v>334</v>
      </c>
      <c r="K1932" s="12" t="s">
        <v>334</v>
      </c>
      <c r="L1932" s="12" t="s">
        <v>334</v>
      </c>
      <c r="M1932" s="12" t="s">
        <v>334</v>
      </c>
      <c r="N1932" s="12" t="s">
        <v>334</v>
      </c>
      <c r="O1932" s="12" t="s">
        <v>334</v>
      </c>
      <c r="P1932" s="12" t="s">
        <v>334</v>
      </c>
      <c r="Q1932" s="12" t="s">
        <v>334</v>
      </c>
      <c r="R1932" s="13">
        <v>40.5</v>
      </c>
      <c r="S1932" s="12" t="s">
        <v>334</v>
      </c>
      <c r="T1932" s="12" t="s">
        <v>334</v>
      </c>
      <c r="U1932" s="12" t="s">
        <v>334</v>
      </c>
      <c r="V1932" s="12" t="s">
        <v>334</v>
      </c>
      <c r="W1932" s="12" t="s">
        <v>334</v>
      </c>
      <c r="X1932" s="12" t="s">
        <v>334</v>
      </c>
      <c r="Y1932" s="12" t="s">
        <v>334</v>
      </c>
      <c r="Z1932" s="12" t="s">
        <v>334</v>
      </c>
      <c r="AA1932" s="12" t="s">
        <v>334</v>
      </c>
      <c r="AB1932" s="12" t="s">
        <v>334</v>
      </c>
      <c r="AC1932" s="12" t="s">
        <v>334</v>
      </c>
      <c r="AD1932" s="12" t="s">
        <v>334</v>
      </c>
      <c r="AE1932" s="12" t="s">
        <v>334</v>
      </c>
      <c r="AF1932" s="12" t="s">
        <v>334</v>
      </c>
      <c r="AG1932" s="12" t="s">
        <v>334</v>
      </c>
      <c r="AH1932" s="12" t="s">
        <v>334</v>
      </c>
      <c r="AI1932" s="12" t="s">
        <v>334</v>
      </c>
      <c r="AJ1932" s="12" t="s">
        <v>334</v>
      </c>
      <c r="AK1932" s="12" t="s">
        <v>334</v>
      </c>
      <c r="AL1932" s="12" t="s">
        <v>334</v>
      </c>
    </row>
    <row r="1933" spans="1:38" x14ac:dyDescent="0.2">
      <c r="A1933" s="11" t="s">
        <v>314</v>
      </c>
      <c r="B1933" s="12" t="s">
        <v>334</v>
      </c>
      <c r="C1933" s="12" t="s">
        <v>334</v>
      </c>
      <c r="D1933" s="12" t="s">
        <v>334</v>
      </c>
      <c r="E1933" s="12" t="s">
        <v>334</v>
      </c>
      <c r="F1933" s="12" t="s">
        <v>334</v>
      </c>
      <c r="G1933" s="12" t="s">
        <v>334</v>
      </c>
      <c r="H1933" s="12" t="s">
        <v>334</v>
      </c>
      <c r="I1933" s="12" t="s">
        <v>334</v>
      </c>
      <c r="J1933" s="12" t="s">
        <v>334</v>
      </c>
      <c r="K1933" s="12" t="s">
        <v>334</v>
      </c>
      <c r="L1933" s="12" t="s">
        <v>334</v>
      </c>
      <c r="M1933" s="12" t="s">
        <v>334</v>
      </c>
      <c r="N1933" s="12" t="s">
        <v>334</v>
      </c>
      <c r="O1933" s="12" t="s">
        <v>334</v>
      </c>
      <c r="P1933" s="12" t="s">
        <v>334</v>
      </c>
      <c r="Q1933" s="12" t="s">
        <v>334</v>
      </c>
      <c r="R1933" s="12" t="s">
        <v>334</v>
      </c>
      <c r="S1933" s="12" t="s">
        <v>334</v>
      </c>
      <c r="T1933" s="12" t="s">
        <v>334</v>
      </c>
      <c r="U1933" s="12" t="s">
        <v>334</v>
      </c>
      <c r="V1933" s="12" t="s">
        <v>334</v>
      </c>
      <c r="W1933" s="12" t="s">
        <v>334</v>
      </c>
      <c r="X1933" s="12" t="s">
        <v>334</v>
      </c>
      <c r="Y1933" s="12" t="s">
        <v>334</v>
      </c>
      <c r="Z1933" s="12" t="s">
        <v>334</v>
      </c>
      <c r="AA1933" s="12" t="s">
        <v>334</v>
      </c>
      <c r="AB1933" s="12" t="s">
        <v>334</v>
      </c>
      <c r="AC1933" s="12" t="s">
        <v>334</v>
      </c>
      <c r="AD1933" s="12" t="s">
        <v>334</v>
      </c>
      <c r="AE1933" s="12" t="s">
        <v>334</v>
      </c>
      <c r="AF1933" s="12" t="s">
        <v>334</v>
      </c>
      <c r="AG1933" s="12" t="s">
        <v>334</v>
      </c>
      <c r="AH1933" s="12" t="s">
        <v>334</v>
      </c>
      <c r="AI1933" s="12" t="s">
        <v>334</v>
      </c>
      <c r="AJ1933" s="12" t="s">
        <v>334</v>
      </c>
      <c r="AK1933" s="12" t="s">
        <v>334</v>
      </c>
      <c r="AL1933" s="12" t="s">
        <v>334</v>
      </c>
    </row>
    <row r="1934" spans="1:38" x14ac:dyDescent="0.2">
      <c r="A1934" s="11" t="s">
        <v>315</v>
      </c>
      <c r="B1934" s="12" t="s">
        <v>334</v>
      </c>
      <c r="C1934" s="12" t="s">
        <v>334</v>
      </c>
      <c r="D1934" s="12" t="s">
        <v>334</v>
      </c>
      <c r="E1934" s="12" t="s">
        <v>334</v>
      </c>
      <c r="F1934" s="12" t="s">
        <v>334</v>
      </c>
      <c r="G1934" s="12" t="s">
        <v>334</v>
      </c>
      <c r="H1934" s="12" t="s">
        <v>334</v>
      </c>
      <c r="I1934" s="12" t="s">
        <v>334</v>
      </c>
      <c r="J1934" s="12" t="s">
        <v>334</v>
      </c>
      <c r="K1934" s="12" t="s">
        <v>334</v>
      </c>
      <c r="L1934" s="12" t="s">
        <v>334</v>
      </c>
      <c r="M1934" s="12" t="s">
        <v>334</v>
      </c>
      <c r="N1934" s="12" t="s">
        <v>334</v>
      </c>
      <c r="O1934" s="12" t="s">
        <v>334</v>
      </c>
      <c r="P1934" s="12" t="s">
        <v>334</v>
      </c>
      <c r="Q1934" s="12" t="s">
        <v>334</v>
      </c>
      <c r="R1934" s="12" t="s">
        <v>334</v>
      </c>
      <c r="S1934" s="12" t="s">
        <v>334</v>
      </c>
      <c r="T1934" s="12" t="s">
        <v>334</v>
      </c>
      <c r="U1934" s="12" t="s">
        <v>334</v>
      </c>
      <c r="V1934" s="12" t="s">
        <v>334</v>
      </c>
      <c r="W1934" s="12" t="s">
        <v>334</v>
      </c>
      <c r="X1934" s="12" t="s">
        <v>334</v>
      </c>
      <c r="Y1934" s="12" t="s">
        <v>334</v>
      </c>
      <c r="Z1934" s="12" t="s">
        <v>334</v>
      </c>
      <c r="AA1934" s="12" t="s">
        <v>334</v>
      </c>
      <c r="AB1934" s="12" t="s">
        <v>334</v>
      </c>
      <c r="AC1934" s="12" t="s">
        <v>334</v>
      </c>
      <c r="AD1934" s="12" t="s">
        <v>334</v>
      </c>
      <c r="AE1934" s="12" t="s">
        <v>334</v>
      </c>
      <c r="AF1934" s="12" t="s">
        <v>334</v>
      </c>
      <c r="AG1934" s="12" t="s">
        <v>334</v>
      </c>
      <c r="AH1934" s="12" t="s">
        <v>334</v>
      </c>
      <c r="AI1934" s="12" t="s">
        <v>334</v>
      </c>
      <c r="AJ1934" s="12" t="s">
        <v>334</v>
      </c>
      <c r="AK1934" s="12" t="s">
        <v>334</v>
      </c>
      <c r="AL1934" s="12" t="s">
        <v>334</v>
      </c>
    </row>
    <row r="1935" spans="1:38" x14ac:dyDescent="0.2">
      <c r="A1935" s="11" t="s">
        <v>316</v>
      </c>
      <c r="B1935" s="12" t="s">
        <v>334</v>
      </c>
      <c r="C1935" s="12" t="s">
        <v>334</v>
      </c>
      <c r="D1935" s="12" t="s">
        <v>334</v>
      </c>
      <c r="E1935" s="12" t="s">
        <v>334</v>
      </c>
      <c r="F1935" s="12" t="s">
        <v>334</v>
      </c>
      <c r="G1935" s="12" t="s">
        <v>334</v>
      </c>
      <c r="H1935" s="12" t="s">
        <v>334</v>
      </c>
      <c r="I1935" s="12" t="s">
        <v>334</v>
      </c>
      <c r="J1935" s="12" t="s">
        <v>334</v>
      </c>
      <c r="K1935" s="12" t="s">
        <v>334</v>
      </c>
      <c r="L1935" s="12" t="s">
        <v>334</v>
      </c>
      <c r="M1935" s="12" t="s">
        <v>334</v>
      </c>
      <c r="N1935" s="12" t="s">
        <v>334</v>
      </c>
      <c r="O1935" s="12" t="s">
        <v>334</v>
      </c>
      <c r="P1935" s="12" t="s">
        <v>334</v>
      </c>
      <c r="Q1935" s="12" t="s">
        <v>334</v>
      </c>
      <c r="R1935" s="12" t="s">
        <v>334</v>
      </c>
      <c r="S1935" s="12" t="s">
        <v>334</v>
      </c>
      <c r="T1935" s="12" t="s">
        <v>334</v>
      </c>
      <c r="U1935" s="12" t="s">
        <v>334</v>
      </c>
      <c r="V1935" s="12" t="s">
        <v>334</v>
      </c>
      <c r="W1935" s="12" t="s">
        <v>334</v>
      </c>
      <c r="X1935" s="12" t="s">
        <v>334</v>
      </c>
      <c r="Y1935" s="12" t="s">
        <v>334</v>
      </c>
      <c r="Z1935" s="12" t="s">
        <v>334</v>
      </c>
      <c r="AA1935" s="12" t="s">
        <v>334</v>
      </c>
      <c r="AB1935" s="12" t="s">
        <v>334</v>
      </c>
      <c r="AC1935" s="12" t="s">
        <v>334</v>
      </c>
      <c r="AD1935" s="12" t="s">
        <v>334</v>
      </c>
      <c r="AE1935" s="12" t="s">
        <v>334</v>
      </c>
      <c r="AF1935" s="12" t="s">
        <v>334</v>
      </c>
      <c r="AG1935" s="12" t="s">
        <v>334</v>
      </c>
      <c r="AH1935" s="12" t="s">
        <v>334</v>
      </c>
      <c r="AI1935" s="12" t="s">
        <v>334</v>
      </c>
      <c r="AJ1935" s="12" t="s">
        <v>334</v>
      </c>
      <c r="AK1935" s="12" t="s">
        <v>334</v>
      </c>
      <c r="AL1935" s="12" t="s">
        <v>334</v>
      </c>
    </row>
    <row r="1936" spans="1:38" x14ac:dyDescent="0.2">
      <c r="A1936" s="11" t="s">
        <v>317</v>
      </c>
      <c r="B1936" s="12" t="s">
        <v>334</v>
      </c>
      <c r="C1936" s="12" t="s">
        <v>334</v>
      </c>
      <c r="D1936" s="12" t="s">
        <v>334</v>
      </c>
      <c r="E1936" s="12" t="s">
        <v>334</v>
      </c>
      <c r="F1936" s="12" t="s">
        <v>334</v>
      </c>
      <c r="G1936" s="12" t="s">
        <v>334</v>
      </c>
      <c r="H1936" s="12" t="s">
        <v>334</v>
      </c>
      <c r="I1936" s="12" t="s">
        <v>334</v>
      </c>
      <c r="J1936" s="12" t="s">
        <v>334</v>
      </c>
      <c r="K1936" s="12" t="s">
        <v>334</v>
      </c>
      <c r="L1936" s="12" t="s">
        <v>334</v>
      </c>
      <c r="M1936" s="12" t="s">
        <v>334</v>
      </c>
      <c r="N1936" s="12" t="s">
        <v>334</v>
      </c>
      <c r="O1936" s="12" t="s">
        <v>334</v>
      </c>
      <c r="P1936" s="12" t="s">
        <v>334</v>
      </c>
      <c r="Q1936" s="12" t="s">
        <v>334</v>
      </c>
      <c r="R1936" s="12" t="s">
        <v>334</v>
      </c>
      <c r="S1936" s="12" t="s">
        <v>334</v>
      </c>
      <c r="T1936" s="12" t="s">
        <v>334</v>
      </c>
      <c r="U1936" s="12" t="s">
        <v>334</v>
      </c>
      <c r="V1936" s="12" t="s">
        <v>334</v>
      </c>
      <c r="W1936" s="12" t="s">
        <v>334</v>
      </c>
      <c r="X1936" s="12" t="s">
        <v>334</v>
      </c>
      <c r="Y1936" s="12" t="s">
        <v>334</v>
      </c>
      <c r="Z1936" s="12" t="s">
        <v>334</v>
      </c>
      <c r="AA1936" s="12" t="s">
        <v>334</v>
      </c>
      <c r="AB1936" s="12" t="s">
        <v>334</v>
      </c>
      <c r="AC1936" s="12" t="s">
        <v>334</v>
      </c>
      <c r="AD1936" s="12" t="s">
        <v>334</v>
      </c>
      <c r="AE1936" s="12" t="s">
        <v>334</v>
      </c>
      <c r="AF1936" s="12" t="s">
        <v>334</v>
      </c>
      <c r="AG1936" s="12" t="s">
        <v>334</v>
      </c>
      <c r="AH1936" s="12" t="s">
        <v>334</v>
      </c>
      <c r="AI1936" s="12" t="s">
        <v>334</v>
      </c>
      <c r="AJ1936" s="12" t="s">
        <v>334</v>
      </c>
      <c r="AK1936" s="12" t="s">
        <v>334</v>
      </c>
      <c r="AL1936" s="12" t="s">
        <v>334</v>
      </c>
    </row>
    <row r="1937" spans="1:38" x14ac:dyDescent="0.2">
      <c r="A1937" s="11" t="s">
        <v>318</v>
      </c>
      <c r="B1937" s="12" t="s">
        <v>334</v>
      </c>
      <c r="C1937" s="12" t="s">
        <v>334</v>
      </c>
      <c r="D1937" s="12" t="s">
        <v>334</v>
      </c>
      <c r="E1937" s="12" t="s">
        <v>334</v>
      </c>
      <c r="F1937" s="12" t="s">
        <v>334</v>
      </c>
      <c r="G1937" s="12" t="s">
        <v>334</v>
      </c>
      <c r="H1937" s="12" t="s">
        <v>334</v>
      </c>
      <c r="I1937" s="12" t="s">
        <v>334</v>
      </c>
      <c r="J1937" s="12" t="s">
        <v>334</v>
      </c>
      <c r="K1937" s="12" t="s">
        <v>334</v>
      </c>
      <c r="L1937" s="12" t="s">
        <v>334</v>
      </c>
      <c r="M1937" s="12" t="s">
        <v>334</v>
      </c>
      <c r="N1937" s="12" t="s">
        <v>334</v>
      </c>
      <c r="O1937" s="12" t="s">
        <v>334</v>
      </c>
      <c r="P1937" s="12" t="s">
        <v>334</v>
      </c>
      <c r="Q1937" s="12" t="s">
        <v>334</v>
      </c>
      <c r="R1937" s="12" t="s">
        <v>334</v>
      </c>
      <c r="S1937" s="12" t="s">
        <v>334</v>
      </c>
      <c r="T1937" s="12" t="s">
        <v>334</v>
      </c>
      <c r="U1937" s="12" t="s">
        <v>334</v>
      </c>
      <c r="V1937" s="12" t="s">
        <v>334</v>
      </c>
      <c r="W1937" s="12" t="s">
        <v>334</v>
      </c>
      <c r="X1937" s="12" t="s">
        <v>334</v>
      </c>
      <c r="Y1937" s="12" t="s">
        <v>334</v>
      </c>
      <c r="Z1937" s="12" t="s">
        <v>334</v>
      </c>
      <c r="AA1937" s="12" t="s">
        <v>334</v>
      </c>
      <c r="AB1937" s="12" t="s">
        <v>334</v>
      </c>
      <c r="AC1937" s="12" t="s">
        <v>334</v>
      </c>
      <c r="AD1937" s="12" t="s">
        <v>334</v>
      </c>
      <c r="AE1937" s="12" t="s">
        <v>334</v>
      </c>
      <c r="AF1937" s="12" t="s">
        <v>334</v>
      </c>
      <c r="AG1937" s="12" t="s">
        <v>334</v>
      </c>
      <c r="AH1937" s="12" t="s">
        <v>334</v>
      </c>
      <c r="AI1937" s="12" t="s">
        <v>334</v>
      </c>
      <c r="AJ1937" s="12" t="s">
        <v>334</v>
      </c>
      <c r="AK1937" s="12" t="s">
        <v>334</v>
      </c>
      <c r="AL1937" s="12" t="s">
        <v>334</v>
      </c>
    </row>
    <row r="1938" spans="1:38" x14ac:dyDescent="0.2">
      <c r="A1938" s="11" t="s">
        <v>319</v>
      </c>
      <c r="B1938" s="12" t="s">
        <v>334</v>
      </c>
      <c r="C1938" s="12" t="s">
        <v>334</v>
      </c>
      <c r="D1938" s="12" t="s">
        <v>334</v>
      </c>
      <c r="E1938" s="12" t="s">
        <v>334</v>
      </c>
      <c r="F1938" s="12" t="s">
        <v>334</v>
      </c>
      <c r="G1938" s="12" t="s">
        <v>334</v>
      </c>
      <c r="H1938" s="12" t="s">
        <v>334</v>
      </c>
      <c r="I1938" s="12" t="s">
        <v>334</v>
      </c>
      <c r="J1938" s="12" t="s">
        <v>334</v>
      </c>
      <c r="K1938" s="12" t="s">
        <v>334</v>
      </c>
      <c r="L1938" s="12" t="s">
        <v>334</v>
      </c>
      <c r="M1938" s="12" t="s">
        <v>334</v>
      </c>
      <c r="N1938" s="12" t="s">
        <v>334</v>
      </c>
      <c r="O1938" s="12" t="s">
        <v>334</v>
      </c>
      <c r="P1938" s="12" t="s">
        <v>334</v>
      </c>
      <c r="Q1938" s="12" t="s">
        <v>334</v>
      </c>
      <c r="R1938" s="12" t="s">
        <v>334</v>
      </c>
      <c r="S1938" s="12" t="s">
        <v>334</v>
      </c>
      <c r="T1938" s="12" t="s">
        <v>334</v>
      </c>
      <c r="U1938" s="12" t="s">
        <v>334</v>
      </c>
      <c r="V1938" s="12" t="s">
        <v>334</v>
      </c>
      <c r="W1938" s="12" t="s">
        <v>334</v>
      </c>
      <c r="X1938" s="12" t="s">
        <v>334</v>
      </c>
      <c r="Y1938" s="12" t="s">
        <v>334</v>
      </c>
      <c r="Z1938" s="12" t="s">
        <v>334</v>
      </c>
      <c r="AA1938" s="12" t="s">
        <v>334</v>
      </c>
      <c r="AB1938" s="12" t="s">
        <v>334</v>
      </c>
      <c r="AC1938" s="12" t="s">
        <v>334</v>
      </c>
      <c r="AD1938" s="12" t="s">
        <v>334</v>
      </c>
      <c r="AE1938" s="12" t="s">
        <v>334</v>
      </c>
      <c r="AF1938" s="12" t="s">
        <v>334</v>
      </c>
      <c r="AG1938" s="12" t="s">
        <v>334</v>
      </c>
      <c r="AH1938" s="12" t="s">
        <v>334</v>
      </c>
      <c r="AI1938" s="12" t="s">
        <v>334</v>
      </c>
      <c r="AJ1938" s="12" t="s">
        <v>334</v>
      </c>
      <c r="AK1938" s="12" t="s">
        <v>334</v>
      </c>
      <c r="AL1938" s="12" t="s">
        <v>334</v>
      </c>
    </row>
    <row r="1939" spans="1:38" x14ac:dyDescent="0.2">
      <c r="A1939" s="11" t="s">
        <v>320</v>
      </c>
      <c r="B1939" s="12" t="s">
        <v>334</v>
      </c>
      <c r="C1939" s="12" t="s">
        <v>334</v>
      </c>
      <c r="D1939" s="12" t="s">
        <v>334</v>
      </c>
      <c r="E1939" s="12" t="s">
        <v>334</v>
      </c>
      <c r="F1939" s="12" t="s">
        <v>334</v>
      </c>
      <c r="G1939" s="12" t="s">
        <v>334</v>
      </c>
      <c r="H1939" s="12" t="s">
        <v>334</v>
      </c>
      <c r="I1939" s="12" t="s">
        <v>334</v>
      </c>
      <c r="J1939" s="12" t="s">
        <v>334</v>
      </c>
      <c r="K1939" s="12" t="s">
        <v>334</v>
      </c>
      <c r="L1939" s="12" t="s">
        <v>334</v>
      </c>
      <c r="M1939" s="12" t="s">
        <v>334</v>
      </c>
      <c r="N1939" s="12" t="s">
        <v>334</v>
      </c>
      <c r="O1939" s="12" t="s">
        <v>334</v>
      </c>
      <c r="P1939" s="12" t="s">
        <v>334</v>
      </c>
      <c r="Q1939" s="12" t="s">
        <v>334</v>
      </c>
      <c r="R1939" s="12" t="s">
        <v>334</v>
      </c>
      <c r="S1939" s="12" t="s">
        <v>334</v>
      </c>
      <c r="T1939" s="12" t="s">
        <v>334</v>
      </c>
      <c r="U1939" s="12" t="s">
        <v>334</v>
      </c>
      <c r="V1939" s="12" t="s">
        <v>334</v>
      </c>
      <c r="W1939" s="12" t="s">
        <v>334</v>
      </c>
      <c r="X1939" s="12" t="s">
        <v>334</v>
      </c>
      <c r="Y1939" s="12" t="s">
        <v>334</v>
      </c>
      <c r="Z1939" s="12" t="s">
        <v>334</v>
      </c>
      <c r="AA1939" s="12" t="s">
        <v>334</v>
      </c>
      <c r="AB1939" s="12" t="s">
        <v>334</v>
      </c>
      <c r="AC1939" s="12" t="s">
        <v>334</v>
      </c>
      <c r="AD1939" s="12" t="s">
        <v>334</v>
      </c>
      <c r="AE1939" s="12" t="s">
        <v>334</v>
      </c>
      <c r="AF1939" s="12" t="s">
        <v>334</v>
      </c>
      <c r="AG1939" s="12" t="s">
        <v>334</v>
      </c>
      <c r="AH1939" s="12" t="s">
        <v>334</v>
      </c>
      <c r="AI1939" s="12" t="s">
        <v>334</v>
      </c>
      <c r="AJ1939" s="12" t="s">
        <v>334</v>
      </c>
      <c r="AK1939" s="12" t="s">
        <v>334</v>
      </c>
      <c r="AL1939" s="12" t="s">
        <v>334</v>
      </c>
    </row>
    <row r="1940" spans="1:38" x14ac:dyDescent="0.2">
      <c r="A1940" s="11" t="s">
        <v>321</v>
      </c>
      <c r="B1940" s="12" t="s">
        <v>334</v>
      </c>
      <c r="C1940" s="12" t="s">
        <v>334</v>
      </c>
      <c r="D1940" s="12" t="s">
        <v>334</v>
      </c>
      <c r="E1940" s="12" t="s">
        <v>334</v>
      </c>
      <c r="F1940" s="12" t="s">
        <v>334</v>
      </c>
      <c r="G1940" s="12" t="s">
        <v>334</v>
      </c>
      <c r="H1940" s="12" t="s">
        <v>334</v>
      </c>
      <c r="I1940" s="12" t="s">
        <v>334</v>
      </c>
      <c r="J1940" s="12" t="s">
        <v>334</v>
      </c>
      <c r="K1940" s="12" t="s">
        <v>334</v>
      </c>
      <c r="L1940" s="12" t="s">
        <v>334</v>
      </c>
      <c r="M1940" s="12" t="s">
        <v>334</v>
      </c>
      <c r="N1940" s="12" t="s">
        <v>334</v>
      </c>
      <c r="O1940" s="12" t="s">
        <v>334</v>
      </c>
      <c r="P1940" s="12" t="s">
        <v>334</v>
      </c>
      <c r="Q1940" s="12" t="s">
        <v>334</v>
      </c>
      <c r="R1940" s="12" t="s">
        <v>334</v>
      </c>
      <c r="S1940" s="12" t="s">
        <v>334</v>
      </c>
      <c r="T1940" s="12" t="s">
        <v>334</v>
      </c>
      <c r="U1940" s="12" t="s">
        <v>334</v>
      </c>
      <c r="V1940" s="12" t="s">
        <v>334</v>
      </c>
      <c r="W1940" s="12" t="s">
        <v>334</v>
      </c>
      <c r="X1940" s="12" t="s">
        <v>334</v>
      </c>
      <c r="Y1940" s="12" t="s">
        <v>334</v>
      </c>
      <c r="Z1940" s="12" t="s">
        <v>334</v>
      </c>
      <c r="AA1940" s="12" t="s">
        <v>334</v>
      </c>
      <c r="AB1940" s="12" t="s">
        <v>334</v>
      </c>
      <c r="AC1940" s="12" t="s">
        <v>334</v>
      </c>
      <c r="AD1940" s="12" t="s">
        <v>334</v>
      </c>
      <c r="AE1940" s="12" t="s">
        <v>334</v>
      </c>
      <c r="AF1940" s="12" t="s">
        <v>334</v>
      </c>
      <c r="AG1940" s="12" t="s">
        <v>334</v>
      </c>
      <c r="AH1940" s="12" t="s">
        <v>334</v>
      </c>
      <c r="AI1940" s="12" t="s">
        <v>334</v>
      </c>
      <c r="AJ1940" s="12" t="s">
        <v>334</v>
      </c>
      <c r="AK1940" s="12" t="s">
        <v>334</v>
      </c>
      <c r="AL1940" s="12" t="s">
        <v>334</v>
      </c>
    </row>
    <row r="1941" spans="1:38" x14ac:dyDescent="0.2">
      <c r="A1941" s="11" t="s">
        <v>322</v>
      </c>
      <c r="B1941" s="12" t="s">
        <v>334</v>
      </c>
      <c r="C1941" s="12" t="s">
        <v>334</v>
      </c>
      <c r="D1941" s="12" t="s">
        <v>334</v>
      </c>
      <c r="E1941" s="12" t="s">
        <v>334</v>
      </c>
      <c r="F1941" s="12" t="s">
        <v>334</v>
      </c>
      <c r="G1941" s="12" t="s">
        <v>334</v>
      </c>
      <c r="H1941" s="12" t="s">
        <v>334</v>
      </c>
      <c r="I1941" s="12" t="s">
        <v>334</v>
      </c>
      <c r="J1941" s="12" t="s">
        <v>334</v>
      </c>
      <c r="K1941" s="12" t="s">
        <v>334</v>
      </c>
      <c r="L1941" s="12" t="s">
        <v>334</v>
      </c>
      <c r="M1941" s="12" t="s">
        <v>334</v>
      </c>
      <c r="N1941" s="12" t="s">
        <v>334</v>
      </c>
      <c r="O1941" s="12" t="s">
        <v>334</v>
      </c>
      <c r="P1941" s="12" t="s">
        <v>334</v>
      </c>
      <c r="Q1941" s="12" t="s">
        <v>334</v>
      </c>
      <c r="R1941" s="12" t="s">
        <v>334</v>
      </c>
      <c r="S1941" s="12" t="s">
        <v>334</v>
      </c>
      <c r="T1941" s="12" t="s">
        <v>334</v>
      </c>
      <c r="U1941" s="12" t="s">
        <v>334</v>
      </c>
      <c r="V1941" s="12" t="s">
        <v>334</v>
      </c>
      <c r="W1941" s="12" t="s">
        <v>334</v>
      </c>
      <c r="X1941" s="12" t="s">
        <v>334</v>
      </c>
      <c r="Y1941" s="12" t="s">
        <v>334</v>
      </c>
      <c r="Z1941" s="12" t="s">
        <v>334</v>
      </c>
      <c r="AA1941" s="12" t="s">
        <v>334</v>
      </c>
      <c r="AB1941" s="12" t="s">
        <v>334</v>
      </c>
      <c r="AC1941" s="12" t="s">
        <v>334</v>
      </c>
      <c r="AD1941" s="12" t="s">
        <v>334</v>
      </c>
      <c r="AE1941" s="12" t="s">
        <v>334</v>
      </c>
      <c r="AF1941" s="12" t="s">
        <v>334</v>
      </c>
      <c r="AG1941" s="12" t="s">
        <v>334</v>
      </c>
      <c r="AH1941" s="12" t="s">
        <v>334</v>
      </c>
      <c r="AI1941" s="12" t="s">
        <v>334</v>
      </c>
      <c r="AJ1941" s="12" t="s">
        <v>334</v>
      </c>
      <c r="AK1941" s="12" t="s">
        <v>334</v>
      </c>
      <c r="AL1941" s="12" t="s">
        <v>334</v>
      </c>
    </row>
    <row r="1942" spans="1:38" x14ac:dyDescent="0.2">
      <c r="A1942" s="11" t="s">
        <v>323</v>
      </c>
      <c r="B1942" s="12" t="s">
        <v>334</v>
      </c>
      <c r="C1942" s="12" t="s">
        <v>334</v>
      </c>
      <c r="D1942" s="12" t="s">
        <v>334</v>
      </c>
      <c r="E1942" s="12" t="s">
        <v>334</v>
      </c>
      <c r="F1942" s="12" t="s">
        <v>334</v>
      </c>
      <c r="G1942" s="12" t="s">
        <v>334</v>
      </c>
      <c r="H1942" s="12" t="s">
        <v>334</v>
      </c>
      <c r="I1942" s="12" t="s">
        <v>334</v>
      </c>
      <c r="J1942" s="12" t="s">
        <v>334</v>
      </c>
      <c r="K1942" s="12" t="s">
        <v>334</v>
      </c>
      <c r="L1942" s="12" t="s">
        <v>334</v>
      </c>
      <c r="M1942" s="12" t="s">
        <v>334</v>
      </c>
      <c r="N1942" s="12" t="s">
        <v>334</v>
      </c>
      <c r="O1942" s="12" t="s">
        <v>334</v>
      </c>
      <c r="P1942" s="12" t="s">
        <v>334</v>
      </c>
      <c r="Q1942" s="13">
        <v>53.3</v>
      </c>
      <c r="R1942" s="13">
        <v>49</v>
      </c>
      <c r="S1942" s="13">
        <v>48.7</v>
      </c>
      <c r="T1942" s="12" t="s">
        <v>334</v>
      </c>
      <c r="U1942" s="12" t="s">
        <v>334</v>
      </c>
      <c r="V1942" s="12" t="s">
        <v>334</v>
      </c>
      <c r="W1942" s="12" t="s">
        <v>334</v>
      </c>
      <c r="X1942" s="12" t="s">
        <v>334</v>
      </c>
      <c r="Y1942" s="12" t="s">
        <v>334</v>
      </c>
      <c r="Z1942" s="12" t="s">
        <v>334</v>
      </c>
      <c r="AA1942" s="12" t="s">
        <v>334</v>
      </c>
      <c r="AB1942" s="12" t="s">
        <v>334</v>
      </c>
      <c r="AC1942" s="12" t="s">
        <v>334</v>
      </c>
      <c r="AD1942" s="12" t="s">
        <v>334</v>
      </c>
      <c r="AE1942" s="12" t="s">
        <v>334</v>
      </c>
      <c r="AF1942" s="12" t="s">
        <v>334</v>
      </c>
      <c r="AG1942" s="12" t="s">
        <v>334</v>
      </c>
      <c r="AH1942" s="12" t="s">
        <v>334</v>
      </c>
      <c r="AI1942" s="12" t="s">
        <v>334</v>
      </c>
      <c r="AJ1942" s="12" t="s">
        <v>334</v>
      </c>
      <c r="AK1942" s="12" t="s">
        <v>334</v>
      </c>
      <c r="AL1942" s="12" t="s">
        <v>334</v>
      </c>
    </row>
    <row r="1943" spans="1:38" x14ac:dyDescent="0.2">
      <c r="A1943" s="11" t="s">
        <v>324</v>
      </c>
      <c r="B1943" s="12" t="s">
        <v>334</v>
      </c>
      <c r="C1943" s="12" t="s">
        <v>334</v>
      </c>
      <c r="D1943" s="12" t="s">
        <v>334</v>
      </c>
      <c r="E1943" s="12" t="s">
        <v>334</v>
      </c>
      <c r="F1943" s="12" t="s">
        <v>334</v>
      </c>
      <c r="G1943" s="12" t="s">
        <v>334</v>
      </c>
      <c r="H1943" s="12" t="s">
        <v>334</v>
      </c>
      <c r="I1943" s="12" t="s">
        <v>334</v>
      </c>
      <c r="J1943" s="12" t="s">
        <v>334</v>
      </c>
      <c r="K1943" s="12" t="s">
        <v>334</v>
      </c>
      <c r="L1943" s="12" t="s">
        <v>334</v>
      </c>
      <c r="M1943" s="12" t="s">
        <v>334</v>
      </c>
      <c r="N1943" s="12" t="s">
        <v>334</v>
      </c>
      <c r="O1943" s="12" t="s">
        <v>334</v>
      </c>
      <c r="P1943" s="12" t="s">
        <v>334</v>
      </c>
      <c r="Q1943" s="12" t="s">
        <v>334</v>
      </c>
      <c r="R1943" s="12" t="s">
        <v>334</v>
      </c>
      <c r="S1943" s="12" t="s">
        <v>334</v>
      </c>
      <c r="T1943" s="12" t="s">
        <v>334</v>
      </c>
      <c r="U1943" s="12" t="s">
        <v>334</v>
      </c>
      <c r="V1943" s="12" t="s">
        <v>334</v>
      </c>
      <c r="W1943" s="12" t="s">
        <v>334</v>
      </c>
      <c r="X1943" s="12" t="s">
        <v>334</v>
      </c>
      <c r="Y1943" s="12" t="s">
        <v>334</v>
      </c>
      <c r="Z1943" s="12" t="s">
        <v>334</v>
      </c>
      <c r="AA1943" s="12" t="s">
        <v>334</v>
      </c>
      <c r="AB1943" s="12" t="s">
        <v>334</v>
      </c>
      <c r="AC1943" s="12" t="s">
        <v>334</v>
      </c>
      <c r="AD1943" s="12" t="s">
        <v>334</v>
      </c>
      <c r="AE1943" s="12" t="s">
        <v>334</v>
      </c>
      <c r="AF1943" s="12" t="s">
        <v>334</v>
      </c>
      <c r="AG1943" s="12" t="s">
        <v>334</v>
      </c>
      <c r="AH1943" s="12" t="s">
        <v>334</v>
      </c>
      <c r="AI1943" s="12" t="s">
        <v>334</v>
      </c>
      <c r="AJ1943" s="12" t="s">
        <v>334</v>
      </c>
      <c r="AK1943" s="12" t="s">
        <v>334</v>
      </c>
      <c r="AL1943" s="12" t="s">
        <v>334</v>
      </c>
    </row>
    <row r="1944" spans="1:38" x14ac:dyDescent="0.2">
      <c r="A1944" s="11" t="s">
        <v>325</v>
      </c>
      <c r="B1944" s="12" t="s">
        <v>334</v>
      </c>
      <c r="C1944" s="12" t="s">
        <v>334</v>
      </c>
      <c r="D1944" s="12" t="s">
        <v>334</v>
      </c>
      <c r="E1944" s="12" t="s">
        <v>334</v>
      </c>
      <c r="F1944" s="12" t="s">
        <v>334</v>
      </c>
      <c r="G1944" s="12" t="s">
        <v>334</v>
      </c>
      <c r="H1944" s="12" t="s">
        <v>334</v>
      </c>
      <c r="I1944" s="12" t="s">
        <v>334</v>
      </c>
      <c r="J1944" s="12" t="s">
        <v>334</v>
      </c>
      <c r="K1944" s="12" t="s">
        <v>334</v>
      </c>
      <c r="L1944" s="12" t="s">
        <v>334</v>
      </c>
      <c r="M1944" s="12" t="s">
        <v>334</v>
      </c>
      <c r="N1944" s="12" t="s">
        <v>334</v>
      </c>
      <c r="O1944" s="12" t="s">
        <v>334</v>
      </c>
      <c r="P1944" s="12" t="s">
        <v>334</v>
      </c>
      <c r="Q1944" s="12" t="s">
        <v>334</v>
      </c>
      <c r="R1944" s="12" t="s">
        <v>334</v>
      </c>
      <c r="S1944" s="12" t="s">
        <v>334</v>
      </c>
      <c r="T1944" s="12" t="s">
        <v>334</v>
      </c>
      <c r="U1944" s="12" t="s">
        <v>334</v>
      </c>
      <c r="V1944" s="12" t="s">
        <v>334</v>
      </c>
      <c r="W1944" s="12" t="s">
        <v>334</v>
      </c>
      <c r="X1944" s="13">
        <v>14.9</v>
      </c>
      <c r="Y1944" s="13">
        <v>17.399999999999999</v>
      </c>
      <c r="Z1944" s="13">
        <v>18.600000000000001</v>
      </c>
      <c r="AA1944" s="12" t="s">
        <v>334</v>
      </c>
      <c r="AB1944" s="12" t="s">
        <v>334</v>
      </c>
      <c r="AC1944" s="12" t="s">
        <v>334</v>
      </c>
      <c r="AD1944" s="12" t="s">
        <v>334</v>
      </c>
      <c r="AE1944" s="12" t="s">
        <v>334</v>
      </c>
      <c r="AF1944" s="12" t="s">
        <v>334</v>
      </c>
      <c r="AG1944" s="12" t="s">
        <v>334</v>
      </c>
      <c r="AH1944" s="12" t="s">
        <v>334</v>
      </c>
      <c r="AI1944" s="12" t="s">
        <v>334</v>
      </c>
      <c r="AJ1944" s="12" t="s">
        <v>334</v>
      </c>
      <c r="AK1944" s="12" t="s">
        <v>334</v>
      </c>
      <c r="AL1944" s="12" t="s">
        <v>334</v>
      </c>
    </row>
    <row r="1945" spans="1:38" x14ac:dyDescent="0.2">
      <c r="A1945" s="11" t="s">
        <v>326</v>
      </c>
      <c r="B1945" s="12" t="s">
        <v>334</v>
      </c>
      <c r="C1945" s="12" t="s">
        <v>334</v>
      </c>
      <c r="D1945" s="12" t="s">
        <v>334</v>
      </c>
      <c r="E1945" s="12" t="s">
        <v>334</v>
      </c>
      <c r="F1945" s="12" t="s">
        <v>334</v>
      </c>
      <c r="G1945" s="12" t="s">
        <v>334</v>
      </c>
      <c r="H1945" s="12" t="s">
        <v>334</v>
      </c>
      <c r="I1945" s="12" t="s">
        <v>334</v>
      </c>
      <c r="J1945" s="12" t="s">
        <v>334</v>
      </c>
      <c r="K1945" s="12" t="s">
        <v>334</v>
      </c>
      <c r="L1945" s="12" t="s">
        <v>334</v>
      </c>
      <c r="M1945" s="12" t="s">
        <v>334</v>
      </c>
      <c r="N1945" s="12" t="s">
        <v>334</v>
      </c>
      <c r="O1945" s="12" t="s">
        <v>334</v>
      </c>
      <c r="P1945" s="12" t="s">
        <v>334</v>
      </c>
      <c r="Q1945" s="12" t="s">
        <v>334</v>
      </c>
      <c r="R1945" s="12" t="s">
        <v>334</v>
      </c>
      <c r="S1945" s="12" t="s">
        <v>334</v>
      </c>
      <c r="T1945" s="12" t="s">
        <v>334</v>
      </c>
      <c r="U1945" s="12" t="s">
        <v>334</v>
      </c>
      <c r="V1945" s="12" t="s">
        <v>334</v>
      </c>
      <c r="W1945" s="12" t="s">
        <v>334</v>
      </c>
      <c r="X1945" s="12" t="s">
        <v>334</v>
      </c>
      <c r="Y1945" s="12" t="s">
        <v>334</v>
      </c>
      <c r="Z1945" s="12" t="s">
        <v>334</v>
      </c>
      <c r="AA1945" s="12" t="s">
        <v>334</v>
      </c>
      <c r="AB1945" s="12" t="s">
        <v>334</v>
      </c>
      <c r="AC1945" s="12" t="s">
        <v>334</v>
      </c>
      <c r="AD1945" s="12" t="s">
        <v>334</v>
      </c>
      <c r="AE1945" s="12" t="s">
        <v>334</v>
      </c>
      <c r="AF1945" s="12" t="s">
        <v>334</v>
      </c>
      <c r="AG1945" s="12" t="s">
        <v>334</v>
      </c>
      <c r="AH1945" s="12" t="s">
        <v>334</v>
      </c>
      <c r="AI1945" s="12" t="s">
        <v>334</v>
      </c>
      <c r="AJ1945" s="12" t="s">
        <v>334</v>
      </c>
      <c r="AK1945" s="12" t="s">
        <v>334</v>
      </c>
      <c r="AL1945" s="12" t="s">
        <v>334</v>
      </c>
    </row>
    <row r="1946" spans="1:38" x14ac:dyDescent="0.2">
      <c r="A1946" s="11" t="s">
        <v>327</v>
      </c>
      <c r="B1946" s="12" t="s">
        <v>334</v>
      </c>
      <c r="C1946" s="12" t="s">
        <v>334</v>
      </c>
      <c r="D1946" s="12" t="s">
        <v>334</v>
      </c>
      <c r="E1946" s="12" t="s">
        <v>334</v>
      </c>
      <c r="F1946" s="12" t="s">
        <v>334</v>
      </c>
      <c r="G1946" s="12" t="s">
        <v>334</v>
      </c>
      <c r="H1946" s="12" t="s">
        <v>334</v>
      </c>
      <c r="I1946" s="12" t="s">
        <v>334</v>
      </c>
      <c r="J1946" s="12" t="s">
        <v>334</v>
      </c>
      <c r="K1946" s="12" t="s">
        <v>334</v>
      </c>
      <c r="L1946" s="12" t="s">
        <v>334</v>
      </c>
      <c r="M1946" s="12" t="s">
        <v>334</v>
      </c>
      <c r="N1946" s="12" t="s">
        <v>334</v>
      </c>
      <c r="O1946" s="12" t="s">
        <v>334</v>
      </c>
      <c r="P1946" s="12" t="s">
        <v>334</v>
      </c>
      <c r="Q1946" s="12" t="s">
        <v>334</v>
      </c>
      <c r="R1946" s="12" t="s">
        <v>334</v>
      </c>
      <c r="S1946" s="12" t="s">
        <v>334</v>
      </c>
      <c r="T1946" s="12" t="s">
        <v>334</v>
      </c>
      <c r="U1946" s="12" t="s">
        <v>334</v>
      </c>
      <c r="V1946" s="12" t="s">
        <v>334</v>
      </c>
      <c r="W1946" s="12" t="s">
        <v>334</v>
      </c>
      <c r="X1946" s="12" t="s">
        <v>334</v>
      </c>
      <c r="Y1946" s="12" t="s">
        <v>334</v>
      </c>
      <c r="Z1946" s="12" t="s">
        <v>334</v>
      </c>
      <c r="AA1946" s="12" t="s">
        <v>334</v>
      </c>
      <c r="AB1946" s="12" t="s">
        <v>334</v>
      </c>
      <c r="AC1946" s="12" t="s">
        <v>334</v>
      </c>
      <c r="AD1946" s="12" t="s">
        <v>334</v>
      </c>
      <c r="AE1946" s="12" t="s">
        <v>334</v>
      </c>
      <c r="AF1946" s="12" t="s">
        <v>334</v>
      </c>
      <c r="AG1946" s="12" t="s">
        <v>334</v>
      </c>
      <c r="AH1946" s="12" t="s">
        <v>334</v>
      </c>
      <c r="AI1946" s="12" t="s">
        <v>334</v>
      </c>
      <c r="AJ1946" s="12" t="s">
        <v>334</v>
      </c>
      <c r="AK1946" s="12" t="s">
        <v>334</v>
      </c>
      <c r="AL1946" s="12" t="s">
        <v>334</v>
      </c>
    </row>
    <row r="1947" spans="1:38" x14ac:dyDescent="0.2">
      <c r="A1947" s="11" t="s">
        <v>328</v>
      </c>
      <c r="B1947" s="12" t="s">
        <v>334</v>
      </c>
      <c r="C1947" s="12" t="s">
        <v>334</v>
      </c>
      <c r="D1947" s="12" t="s">
        <v>334</v>
      </c>
      <c r="E1947" s="12" t="s">
        <v>334</v>
      </c>
      <c r="F1947" s="12" t="s">
        <v>334</v>
      </c>
      <c r="G1947" s="12" t="s">
        <v>334</v>
      </c>
      <c r="H1947" s="12" t="s">
        <v>334</v>
      </c>
      <c r="I1947" s="12" t="s">
        <v>334</v>
      </c>
      <c r="J1947" s="12" t="s">
        <v>334</v>
      </c>
      <c r="K1947" s="12" t="s">
        <v>334</v>
      </c>
      <c r="L1947" s="12" t="s">
        <v>334</v>
      </c>
      <c r="M1947" s="12" t="s">
        <v>334</v>
      </c>
      <c r="N1947" s="12" t="s">
        <v>334</v>
      </c>
      <c r="O1947" s="12" t="s">
        <v>334</v>
      </c>
      <c r="P1947" s="13">
        <v>33.299999999999997</v>
      </c>
      <c r="Q1947" s="12" t="s">
        <v>334</v>
      </c>
      <c r="R1947" s="12" t="s">
        <v>334</v>
      </c>
      <c r="S1947" s="12" t="s">
        <v>334</v>
      </c>
      <c r="T1947" s="12" t="s">
        <v>334</v>
      </c>
      <c r="U1947" s="12" t="s">
        <v>334</v>
      </c>
      <c r="V1947" s="12" t="s">
        <v>334</v>
      </c>
      <c r="W1947" s="12" t="s">
        <v>334</v>
      </c>
      <c r="X1947" s="12" t="s">
        <v>334</v>
      </c>
      <c r="Y1947" s="12" t="s">
        <v>334</v>
      </c>
      <c r="Z1947" s="12" t="s">
        <v>334</v>
      </c>
      <c r="AA1947" s="12" t="s">
        <v>334</v>
      </c>
      <c r="AB1947" s="12" t="s">
        <v>334</v>
      </c>
      <c r="AC1947" s="12" t="s">
        <v>334</v>
      </c>
      <c r="AD1947" s="12" t="s">
        <v>334</v>
      </c>
      <c r="AE1947" s="12" t="s">
        <v>334</v>
      </c>
      <c r="AF1947" s="12" t="s">
        <v>334</v>
      </c>
      <c r="AG1947" s="12" t="s">
        <v>334</v>
      </c>
      <c r="AH1947" s="12" t="s">
        <v>334</v>
      </c>
      <c r="AI1947" s="12" t="s">
        <v>334</v>
      </c>
      <c r="AJ1947" s="12" t="s">
        <v>334</v>
      </c>
      <c r="AK1947" s="12" t="s">
        <v>334</v>
      </c>
      <c r="AL1947" s="12" t="s">
        <v>334</v>
      </c>
    </row>
    <row r="1948" spans="1:38" x14ac:dyDescent="0.2">
      <c r="A1948" s="11" t="s">
        <v>329</v>
      </c>
      <c r="B1948" s="12" t="s">
        <v>334</v>
      </c>
      <c r="C1948" s="12" t="s">
        <v>334</v>
      </c>
      <c r="D1948" s="12" t="s">
        <v>334</v>
      </c>
      <c r="E1948" s="12" t="s">
        <v>334</v>
      </c>
      <c r="F1948" s="12" t="s">
        <v>334</v>
      </c>
      <c r="G1948" s="12" t="s">
        <v>334</v>
      </c>
      <c r="H1948" s="12" t="s">
        <v>334</v>
      </c>
      <c r="I1948" s="12" t="s">
        <v>334</v>
      </c>
      <c r="J1948" s="12" t="s">
        <v>334</v>
      </c>
      <c r="K1948" s="12" t="s">
        <v>334</v>
      </c>
      <c r="L1948" s="12" t="s">
        <v>334</v>
      </c>
      <c r="M1948" s="12" t="s">
        <v>334</v>
      </c>
      <c r="N1948" s="12" t="s">
        <v>334</v>
      </c>
      <c r="O1948" s="12" t="s">
        <v>334</v>
      </c>
      <c r="P1948" s="12" t="s">
        <v>334</v>
      </c>
      <c r="Q1948" s="12" t="s">
        <v>334</v>
      </c>
      <c r="R1948" s="12" t="s">
        <v>334</v>
      </c>
      <c r="S1948" s="12" t="s">
        <v>334</v>
      </c>
      <c r="T1948" s="12" t="s">
        <v>334</v>
      </c>
      <c r="U1948" s="12" t="s">
        <v>334</v>
      </c>
      <c r="V1948" s="12" t="s">
        <v>334</v>
      </c>
      <c r="W1948" s="12" t="s">
        <v>334</v>
      </c>
      <c r="X1948" s="12" t="s">
        <v>334</v>
      </c>
      <c r="Y1948" s="12" t="s">
        <v>334</v>
      </c>
      <c r="Z1948" s="12" t="s">
        <v>334</v>
      </c>
      <c r="AA1948" s="12" t="s">
        <v>334</v>
      </c>
      <c r="AB1948" s="12" t="s">
        <v>334</v>
      </c>
      <c r="AC1948" s="13">
        <v>19</v>
      </c>
      <c r="AD1948" s="13">
        <v>17.8</v>
      </c>
      <c r="AE1948" s="12" t="s">
        <v>334</v>
      </c>
      <c r="AF1948" s="12" t="s">
        <v>334</v>
      </c>
      <c r="AG1948" s="12" t="s">
        <v>334</v>
      </c>
      <c r="AH1948" s="12" t="s">
        <v>334</v>
      </c>
      <c r="AI1948" s="12" t="s">
        <v>334</v>
      </c>
      <c r="AJ1948" s="12" t="s">
        <v>334</v>
      </c>
      <c r="AK1948" s="12" t="s">
        <v>334</v>
      </c>
      <c r="AL1948" s="12" t="s">
        <v>334</v>
      </c>
    </row>
    <row r="1949" spans="1:38" x14ac:dyDescent="0.2">
      <c r="A1949" s="11" t="s">
        <v>330</v>
      </c>
      <c r="B1949" s="12" t="s">
        <v>334</v>
      </c>
      <c r="C1949" s="12" t="s">
        <v>334</v>
      </c>
      <c r="D1949" s="12" t="s">
        <v>334</v>
      </c>
      <c r="E1949" s="12" t="s">
        <v>334</v>
      </c>
      <c r="F1949" s="12" t="s">
        <v>334</v>
      </c>
      <c r="G1949" s="12" t="s">
        <v>334</v>
      </c>
      <c r="H1949" s="12" t="s">
        <v>334</v>
      </c>
      <c r="I1949" s="12" t="s">
        <v>334</v>
      </c>
      <c r="J1949" s="12" t="s">
        <v>334</v>
      </c>
      <c r="K1949" s="12" t="s">
        <v>334</v>
      </c>
      <c r="L1949" s="12" t="s">
        <v>334</v>
      </c>
      <c r="M1949" s="12" t="s">
        <v>334</v>
      </c>
      <c r="N1949" s="12" t="s">
        <v>334</v>
      </c>
      <c r="O1949" s="12" t="s">
        <v>334</v>
      </c>
      <c r="P1949" s="12" t="s">
        <v>334</v>
      </c>
      <c r="Q1949" s="12" t="s">
        <v>334</v>
      </c>
      <c r="R1949" s="12" t="s">
        <v>334</v>
      </c>
      <c r="S1949" s="12" t="s">
        <v>334</v>
      </c>
      <c r="T1949" s="12" t="s">
        <v>334</v>
      </c>
      <c r="U1949" s="12" t="s">
        <v>334</v>
      </c>
      <c r="V1949" s="12" t="s">
        <v>334</v>
      </c>
      <c r="W1949" s="12" t="s">
        <v>334</v>
      </c>
      <c r="X1949" s="12" t="s">
        <v>334</v>
      </c>
      <c r="Y1949" s="12" t="s">
        <v>334</v>
      </c>
      <c r="Z1949" s="12" t="s">
        <v>334</v>
      </c>
      <c r="AA1949" s="12" t="s">
        <v>334</v>
      </c>
      <c r="AB1949" s="12" t="s">
        <v>334</v>
      </c>
      <c r="AC1949" s="12" t="s">
        <v>334</v>
      </c>
      <c r="AD1949" s="12" t="s">
        <v>334</v>
      </c>
      <c r="AE1949" s="12" t="s">
        <v>334</v>
      </c>
      <c r="AF1949" s="12" t="s">
        <v>334</v>
      </c>
      <c r="AG1949" s="12" t="s">
        <v>334</v>
      </c>
      <c r="AH1949" s="12" t="s">
        <v>334</v>
      </c>
      <c r="AI1949" s="12" t="s">
        <v>334</v>
      </c>
      <c r="AJ1949" s="12" t="s">
        <v>334</v>
      </c>
      <c r="AK1949" s="12" t="s">
        <v>334</v>
      </c>
      <c r="AL1949" s="12" t="s">
        <v>334</v>
      </c>
    </row>
    <row r="1950" spans="1:38" x14ac:dyDescent="0.2">
      <c r="A1950" s="11" t="s">
        <v>331</v>
      </c>
      <c r="B1950" s="12" t="s">
        <v>334</v>
      </c>
      <c r="C1950" s="12" t="s">
        <v>334</v>
      </c>
      <c r="D1950" s="12" t="s">
        <v>334</v>
      </c>
      <c r="E1950" s="12" t="s">
        <v>334</v>
      </c>
      <c r="F1950" s="12" t="s">
        <v>334</v>
      </c>
      <c r="G1950" s="12" t="s">
        <v>334</v>
      </c>
      <c r="H1950" s="12" t="s">
        <v>334</v>
      </c>
      <c r="I1950" s="12" t="s">
        <v>334</v>
      </c>
      <c r="J1950" s="12" t="s">
        <v>334</v>
      </c>
      <c r="K1950" s="12" t="s">
        <v>334</v>
      </c>
      <c r="L1950" s="12" t="s">
        <v>334</v>
      </c>
      <c r="M1950" s="12" t="s">
        <v>334</v>
      </c>
      <c r="N1950" s="12" t="s">
        <v>334</v>
      </c>
      <c r="O1950" s="12" t="s">
        <v>334</v>
      </c>
      <c r="P1950" s="12" t="s">
        <v>334</v>
      </c>
      <c r="Q1950" s="12" t="s">
        <v>334</v>
      </c>
      <c r="R1950" s="12" t="s">
        <v>334</v>
      </c>
      <c r="S1950" s="12" t="s">
        <v>334</v>
      </c>
      <c r="T1950" s="12" t="s">
        <v>334</v>
      </c>
      <c r="U1950" s="12" t="s">
        <v>334</v>
      </c>
      <c r="V1950" s="12" t="s">
        <v>334</v>
      </c>
      <c r="W1950" s="12" t="s">
        <v>334</v>
      </c>
      <c r="X1950" s="12" t="s">
        <v>334</v>
      </c>
      <c r="Y1950" s="12" t="s">
        <v>334</v>
      </c>
      <c r="Z1950" s="12" t="s">
        <v>334</v>
      </c>
      <c r="AA1950" s="12" t="s">
        <v>334</v>
      </c>
      <c r="AB1950" s="12" t="s">
        <v>334</v>
      </c>
      <c r="AC1950" s="12" t="s">
        <v>334</v>
      </c>
      <c r="AD1950" s="12" t="s">
        <v>334</v>
      </c>
      <c r="AE1950" s="12" t="s">
        <v>334</v>
      </c>
      <c r="AF1950" s="12" t="s">
        <v>334</v>
      </c>
      <c r="AG1950" s="12" t="s">
        <v>334</v>
      </c>
      <c r="AH1950" s="12" t="s">
        <v>334</v>
      </c>
      <c r="AI1950" s="12" t="s">
        <v>334</v>
      </c>
      <c r="AJ1950" s="12" t="s">
        <v>334</v>
      </c>
      <c r="AK1950" s="12" t="s">
        <v>334</v>
      </c>
      <c r="AL1950" s="12" t="s">
        <v>334</v>
      </c>
    </row>
    <row r="1951" spans="1:38" x14ac:dyDescent="0.2">
      <c r="A1951" s="11" t="s">
        <v>332</v>
      </c>
      <c r="B1951" s="12" t="s">
        <v>334</v>
      </c>
      <c r="C1951" s="12" t="s">
        <v>334</v>
      </c>
      <c r="D1951" s="12" t="s">
        <v>334</v>
      </c>
      <c r="E1951" s="12" t="s">
        <v>334</v>
      </c>
      <c r="F1951" s="12" t="s">
        <v>334</v>
      </c>
      <c r="G1951" s="12" t="s">
        <v>334</v>
      </c>
      <c r="H1951" s="12" t="s">
        <v>334</v>
      </c>
      <c r="I1951" s="12" t="s">
        <v>334</v>
      </c>
      <c r="J1951" s="12" t="s">
        <v>334</v>
      </c>
      <c r="K1951" s="12" t="s">
        <v>334</v>
      </c>
      <c r="L1951" s="12" t="s">
        <v>334</v>
      </c>
      <c r="M1951" s="12" t="s">
        <v>334</v>
      </c>
      <c r="N1951" s="12" t="s">
        <v>334</v>
      </c>
      <c r="O1951" s="12" t="s">
        <v>334</v>
      </c>
      <c r="P1951" s="12" t="s">
        <v>334</v>
      </c>
      <c r="Q1951" s="12" t="s">
        <v>334</v>
      </c>
      <c r="R1951" s="12" t="s">
        <v>334</v>
      </c>
      <c r="S1951" s="12" t="s">
        <v>334</v>
      </c>
      <c r="T1951" s="12" t="s">
        <v>334</v>
      </c>
      <c r="U1951" s="12" t="s">
        <v>334</v>
      </c>
      <c r="V1951" s="12" t="s">
        <v>334</v>
      </c>
      <c r="W1951" s="12" t="s">
        <v>334</v>
      </c>
      <c r="X1951" s="12" t="s">
        <v>334</v>
      </c>
      <c r="Y1951" s="12" t="s">
        <v>334</v>
      </c>
      <c r="Z1951" s="12" t="s">
        <v>334</v>
      </c>
      <c r="AA1951" s="12" t="s">
        <v>334</v>
      </c>
      <c r="AB1951" s="12" t="s">
        <v>334</v>
      </c>
      <c r="AC1951" s="12" t="s">
        <v>334</v>
      </c>
      <c r="AD1951" s="12" t="s">
        <v>334</v>
      </c>
      <c r="AE1951" s="12" t="s">
        <v>334</v>
      </c>
      <c r="AF1951" s="12" t="s">
        <v>334</v>
      </c>
      <c r="AG1951" s="12" t="s">
        <v>334</v>
      </c>
      <c r="AH1951" s="12" t="s">
        <v>334</v>
      </c>
      <c r="AI1951" s="12" t="s">
        <v>334</v>
      </c>
      <c r="AJ1951" s="12" t="s">
        <v>334</v>
      </c>
      <c r="AK1951" s="12" t="s">
        <v>334</v>
      </c>
      <c r="AL1951" s="12" t="s">
        <v>334</v>
      </c>
    </row>
    <row r="1952" spans="1:38" x14ac:dyDescent="0.2">
      <c r="A1952" s="11" t="s">
        <v>333</v>
      </c>
      <c r="B1952" s="12" t="s">
        <v>334</v>
      </c>
      <c r="C1952" s="12" t="s">
        <v>334</v>
      </c>
      <c r="D1952" s="12" t="s">
        <v>334</v>
      </c>
      <c r="E1952" s="12" t="s">
        <v>334</v>
      </c>
      <c r="F1952" s="12" t="s">
        <v>334</v>
      </c>
      <c r="G1952" s="12" t="s">
        <v>334</v>
      </c>
      <c r="H1952" s="12" t="s">
        <v>334</v>
      </c>
      <c r="I1952" s="12" t="s">
        <v>334</v>
      </c>
      <c r="J1952" s="12" t="s">
        <v>334</v>
      </c>
      <c r="K1952" s="12" t="s">
        <v>334</v>
      </c>
      <c r="L1952" s="12" t="s">
        <v>334</v>
      </c>
      <c r="M1952" s="12" t="s">
        <v>334</v>
      </c>
      <c r="N1952" s="12" t="s">
        <v>334</v>
      </c>
      <c r="O1952" s="12" t="s">
        <v>334</v>
      </c>
      <c r="P1952" s="12" t="s">
        <v>334</v>
      </c>
      <c r="Q1952" s="12" t="s">
        <v>334</v>
      </c>
      <c r="R1952" s="12" t="s">
        <v>334</v>
      </c>
      <c r="S1952" s="12" t="s">
        <v>334</v>
      </c>
      <c r="T1952" s="12" t="s">
        <v>334</v>
      </c>
      <c r="U1952" s="12" t="s">
        <v>334</v>
      </c>
      <c r="V1952" s="12" t="s">
        <v>334</v>
      </c>
      <c r="W1952" s="12" t="s">
        <v>334</v>
      </c>
      <c r="X1952" s="12" t="s">
        <v>334</v>
      </c>
      <c r="Y1952" s="12" t="s">
        <v>334</v>
      </c>
      <c r="Z1952" s="12" t="s">
        <v>334</v>
      </c>
      <c r="AA1952" s="12" t="s">
        <v>334</v>
      </c>
      <c r="AB1952" s="12" t="s">
        <v>334</v>
      </c>
      <c r="AC1952" s="12" t="s">
        <v>334</v>
      </c>
      <c r="AD1952" s="12" t="s">
        <v>334</v>
      </c>
      <c r="AE1952" s="12" t="s">
        <v>334</v>
      </c>
      <c r="AF1952" s="12" t="s">
        <v>334</v>
      </c>
      <c r="AG1952" s="12" t="s">
        <v>334</v>
      </c>
      <c r="AH1952" s="12" t="s">
        <v>334</v>
      </c>
      <c r="AI1952" s="12" t="s">
        <v>334</v>
      </c>
      <c r="AJ1952" s="12" t="s">
        <v>334</v>
      </c>
      <c r="AK1952" s="12" t="s">
        <v>334</v>
      </c>
      <c r="AL1952" s="12" t="s">
        <v>334</v>
      </c>
    </row>
    <row r="1953" spans="1:38" ht="14.25" x14ac:dyDescent="0.2">
      <c r="A1953" s="9"/>
      <c r="B1953" s="9"/>
      <c r="C1953" s="9"/>
      <c r="D1953" s="9"/>
      <c r="E1953" s="9"/>
      <c r="F1953" s="9"/>
      <c r="G1953" s="9"/>
      <c r="H1953" s="9"/>
      <c r="I1953" s="9"/>
      <c r="J1953" s="9"/>
      <c r="K1953" s="9"/>
      <c r="L1953" s="9"/>
      <c r="M1953" s="9"/>
      <c r="N1953" s="9"/>
      <c r="O1953" s="9"/>
      <c r="P1953" s="9"/>
      <c r="Q1953" s="9"/>
      <c r="R1953" s="9"/>
      <c r="S1953" s="9"/>
      <c r="T1953" s="9"/>
      <c r="U1953" s="9"/>
      <c r="V1953" s="9"/>
      <c r="W1953" s="9"/>
      <c r="X1953" s="9"/>
      <c r="Y1953" s="9"/>
      <c r="Z1953" s="9"/>
      <c r="AA1953" s="9"/>
      <c r="AB1953" s="9"/>
      <c r="AC1953" s="9"/>
      <c r="AD1953" s="9"/>
      <c r="AE1953" s="9"/>
      <c r="AF1953" s="9"/>
      <c r="AG1953" s="9"/>
      <c r="AH1953" s="9"/>
      <c r="AI1953" s="9"/>
      <c r="AJ1953" s="9"/>
      <c r="AK1953" s="9"/>
      <c r="AL1953" s="9"/>
    </row>
    <row r="1954" spans="1:38" ht="14.25" x14ac:dyDescent="0.2">
      <c r="A1954" s="8" t="s">
        <v>335</v>
      </c>
      <c r="B1954" s="9"/>
      <c r="C1954" s="9"/>
      <c r="D1954" s="9"/>
      <c r="E1954" s="9"/>
      <c r="F1954" s="9"/>
      <c r="G1954" s="9"/>
      <c r="H1954" s="9"/>
      <c r="I1954" s="9"/>
      <c r="J1954" s="9"/>
      <c r="K1954" s="9"/>
      <c r="L1954" s="9"/>
      <c r="M1954" s="9"/>
      <c r="N1954" s="9"/>
      <c r="O1954" s="9"/>
      <c r="P1954" s="9"/>
      <c r="Q1954" s="9"/>
      <c r="R1954" s="9"/>
      <c r="S1954" s="9"/>
      <c r="T1954" s="9"/>
      <c r="U1954" s="9"/>
      <c r="V1954" s="9"/>
      <c r="W1954" s="9"/>
      <c r="X1954" s="9"/>
      <c r="Y1954" s="9"/>
      <c r="Z1954" s="9"/>
      <c r="AA1954" s="9"/>
      <c r="AB1954" s="9"/>
      <c r="AC1954" s="9"/>
      <c r="AD1954" s="9"/>
      <c r="AE1954" s="9"/>
      <c r="AF1954" s="9"/>
      <c r="AG1954" s="9"/>
      <c r="AH1954" s="9"/>
      <c r="AI1954" s="9"/>
      <c r="AJ1954" s="9"/>
      <c r="AK1954" s="9"/>
      <c r="AL1954" s="9"/>
    </row>
    <row r="1955" spans="1:38" ht="14.25" x14ac:dyDescent="0.2">
      <c r="A1955" s="8" t="s">
        <v>334</v>
      </c>
      <c r="B1955" s="8" t="s">
        <v>336</v>
      </c>
      <c r="C1955" s="9"/>
      <c r="D1955" s="9"/>
      <c r="E1955" s="9"/>
      <c r="F1955" s="9"/>
      <c r="G1955" s="9"/>
      <c r="H1955" s="9"/>
      <c r="I1955" s="9"/>
      <c r="J1955" s="9"/>
      <c r="K1955" s="9"/>
      <c r="L1955" s="9"/>
      <c r="M1955" s="9"/>
      <c r="N1955" s="9"/>
      <c r="O1955" s="9"/>
      <c r="P1955" s="9"/>
      <c r="Q1955" s="9"/>
      <c r="R1955" s="9"/>
      <c r="S1955" s="9"/>
      <c r="T1955" s="9"/>
      <c r="U1955" s="9"/>
      <c r="V1955" s="9"/>
      <c r="W1955" s="9"/>
      <c r="X1955" s="9"/>
      <c r="Y1955" s="9"/>
      <c r="Z1955" s="9"/>
      <c r="AA1955" s="9"/>
      <c r="AB1955" s="9"/>
      <c r="AC1955" s="9"/>
      <c r="AD1955" s="9"/>
      <c r="AE1955" s="9"/>
      <c r="AF1955" s="9"/>
      <c r="AG1955" s="9"/>
      <c r="AH1955" s="9"/>
      <c r="AI1955" s="9"/>
      <c r="AJ1955" s="9"/>
      <c r="AK1955" s="9"/>
      <c r="AL1955" s="9"/>
    </row>
    <row r="1956" spans="1:38" ht="14.25" x14ac:dyDescent="0.2">
      <c r="A1956" s="9"/>
      <c r="B1956" s="9"/>
      <c r="C1956" s="9"/>
      <c r="D1956" s="9"/>
      <c r="E1956" s="9"/>
      <c r="F1956" s="9"/>
      <c r="G1956" s="9"/>
      <c r="H1956" s="9"/>
      <c r="I1956" s="9"/>
      <c r="J1956" s="9"/>
      <c r="K1956" s="9"/>
      <c r="L1956" s="9"/>
      <c r="M1956" s="9"/>
      <c r="N1956" s="9"/>
      <c r="O1956" s="9"/>
      <c r="P1956" s="9"/>
      <c r="Q1956" s="9"/>
      <c r="R1956" s="9"/>
      <c r="S1956" s="9"/>
      <c r="T1956" s="9"/>
      <c r="U1956" s="9"/>
      <c r="V1956" s="9"/>
      <c r="W1956" s="9"/>
      <c r="X1956" s="9"/>
      <c r="Y1956" s="9"/>
      <c r="Z1956" s="9"/>
      <c r="AA1956" s="9"/>
      <c r="AB1956" s="9"/>
      <c r="AC1956" s="9"/>
      <c r="AD1956" s="9"/>
      <c r="AE1956" s="9"/>
      <c r="AF1956" s="9"/>
      <c r="AG1956" s="9"/>
      <c r="AH1956" s="9"/>
      <c r="AI1956" s="9"/>
      <c r="AJ1956" s="9"/>
      <c r="AK1956" s="9"/>
      <c r="AL1956" s="9"/>
    </row>
    <row r="1957" spans="1:38" ht="14.25" x14ac:dyDescent="0.2">
      <c r="A1957" s="8" t="s">
        <v>249</v>
      </c>
      <c r="B1957" s="8" t="s">
        <v>344</v>
      </c>
      <c r="C1957" s="9"/>
      <c r="D1957" s="9"/>
      <c r="E1957" s="9"/>
      <c r="F1957" s="9"/>
      <c r="G1957" s="9"/>
      <c r="H1957" s="9"/>
      <c r="I1957" s="9"/>
      <c r="J1957" s="9"/>
      <c r="K1957" s="9"/>
      <c r="L1957" s="9"/>
      <c r="M1957" s="9"/>
      <c r="N1957" s="9"/>
      <c r="O1957" s="9"/>
      <c r="P1957" s="9"/>
      <c r="Q1957" s="9"/>
      <c r="R1957" s="9"/>
      <c r="S1957" s="9"/>
      <c r="T1957" s="9"/>
      <c r="U1957" s="9"/>
      <c r="V1957" s="9"/>
      <c r="W1957" s="9"/>
      <c r="X1957" s="9"/>
      <c r="Y1957" s="9"/>
      <c r="Z1957" s="9"/>
      <c r="AA1957" s="9"/>
      <c r="AB1957" s="9"/>
      <c r="AC1957" s="9"/>
      <c r="AD1957" s="9"/>
      <c r="AE1957" s="9"/>
      <c r="AF1957" s="9"/>
      <c r="AG1957" s="9"/>
      <c r="AH1957" s="9"/>
      <c r="AI1957" s="9"/>
      <c r="AJ1957" s="9"/>
      <c r="AK1957" s="9"/>
      <c r="AL1957" s="9"/>
    </row>
    <row r="1958" spans="1:38" ht="14.25" x14ac:dyDescent="0.2">
      <c r="A1958" s="8" t="s">
        <v>251</v>
      </c>
      <c r="B1958" s="8" t="s">
        <v>343</v>
      </c>
      <c r="C1958" s="9"/>
      <c r="D1958" s="9"/>
      <c r="E1958" s="9"/>
      <c r="F1958" s="9"/>
      <c r="G1958" s="9"/>
      <c r="H1958" s="9"/>
      <c r="I1958" s="9"/>
      <c r="J1958" s="9"/>
      <c r="K1958" s="9"/>
      <c r="L1958" s="9"/>
      <c r="M1958" s="9"/>
      <c r="N1958" s="9"/>
      <c r="O1958" s="9"/>
      <c r="P1958" s="9"/>
      <c r="Q1958" s="9"/>
      <c r="R1958" s="9"/>
      <c r="S1958" s="9"/>
      <c r="T1958" s="9"/>
      <c r="U1958" s="9"/>
      <c r="V1958" s="9"/>
      <c r="W1958" s="9"/>
      <c r="X1958" s="9"/>
      <c r="Y1958" s="9"/>
      <c r="Z1958" s="9"/>
      <c r="AA1958" s="9"/>
      <c r="AB1958" s="9"/>
      <c r="AC1958" s="9"/>
      <c r="AD1958" s="9"/>
      <c r="AE1958" s="9"/>
      <c r="AF1958" s="9"/>
      <c r="AG1958" s="9"/>
      <c r="AH1958" s="9"/>
      <c r="AI1958" s="9"/>
      <c r="AJ1958" s="9"/>
      <c r="AK1958" s="9"/>
      <c r="AL1958" s="9"/>
    </row>
    <row r="1959" spans="1:38" ht="14.25" x14ac:dyDescent="0.2">
      <c r="A1959" s="8" t="s">
        <v>252</v>
      </c>
      <c r="B1959" s="8" t="s">
        <v>253</v>
      </c>
      <c r="C1959" s="9"/>
      <c r="D1959" s="9"/>
      <c r="E1959" s="9"/>
      <c r="F1959" s="9"/>
      <c r="G1959" s="9"/>
      <c r="H1959" s="9"/>
      <c r="I1959" s="9"/>
      <c r="J1959" s="9"/>
      <c r="K1959" s="9"/>
      <c r="L1959" s="9"/>
      <c r="M1959" s="9"/>
      <c r="N1959" s="9"/>
      <c r="O1959" s="9"/>
      <c r="P1959" s="9"/>
      <c r="Q1959" s="9"/>
      <c r="R1959" s="9"/>
      <c r="S1959" s="9"/>
      <c r="T1959" s="9"/>
      <c r="U1959" s="9"/>
      <c r="V1959" s="9"/>
      <c r="W1959" s="9"/>
      <c r="X1959" s="9"/>
      <c r="Y1959" s="9"/>
      <c r="Z1959" s="9"/>
      <c r="AA1959" s="9"/>
      <c r="AB1959" s="9"/>
      <c r="AC1959" s="9"/>
      <c r="AD1959" s="9"/>
      <c r="AE1959" s="9"/>
      <c r="AF1959" s="9"/>
      <c r="AG1959" s="9"/>
      <c r="AH1959" s="9"/>
      <c r="AI1959" s="9"/>
      <c r="AJ1959" s="9"/>
      <c r="AK1959" s="9"/>
      <c r="AL1959" s="9"/>
    </row>
    <row r="1960" spans="1:38" ht="14.25" x14ac:dyDescent="0.2">
      <c r="A1960" s="8" t="s">
        <v>254</v>
      </c>
      <c r="B1960" s="8" t="s">
        <v>340</v>
      </c>
      <c r="C1960" s="9"/>
      <c r="D1960" s="9"/>
      <c r="E1960" s="9"/>
      <c r="F1960" s="9"/>
      <c r="G1960" s="9"/>
      <c r="H1960" s="9"/>
      <c r="I1960" s="9"/>
      <c r="J1960" s="9"/>
      <c r="K1960" s="9"/>
      <c r="L1960" s="9"/>
      <c r="M1960" s="9"/>
      <c r="N1960" s="9"/>
      <c r="O1960" s="9"/>
      <c r="P1960" s="9"/>
      <c r="Q1960" s="9"/>
      <c r="R1960" s="9"/>
      <c r="S1960" s="9"/>
      <c r="T1960" s="9"/>
      <c r="U1960" s="9"/>
      <c r="V1960" s="9"/>
      <c r="W1960" s="9"/>
      <c r="X1960" s="9"/>
      <c r="Y1960" s="9"/>
      <c r="Z1960" s="9"/>
      <c r="AA1960" s="9"/>
      <c r="AB1960" s="9"/>
      <c r="AC1960" s="9"/>
      <c r="AD1960" s="9"/>
      <c r="AE1960" s="9"/>
      <c r="AF1960" s="9"/>
      <c r="AG1960" s="9"/>
      <c r="AH1960" s="9"/>
      <c r="AI1960" s="9"/>
      <c r="AJ1960" s="9"/>
      <c r="AK1960" s="9"/>
      <c r="AL1960" s="9"/>
    </row>
    <row r="1961" spans="1:38" ht="14.25" x14ac:dyDescent="0.2">
      <c r="A1961" s="8" t="s">
        <v>255</v>
      </c>
      <c r="B1961" s="8" t="s">
        <v>256</v>
      </c>
      <c r="C1961" s="9"/>
      <c r="D1961" s="9"/>
      <c r="E1961" s="9"/>
      <c r="F1961" s="9"/>
      <c r="G1961" s="9"/>
      <c r="H1961" s="9"/>
      <c r="I1961" s="9"/>
      <c r="J1961" s="9"/>
      <c r="K1961" s="9"/>
      <c r="L1961" s="9"/>
      <c r="M1961" s="9"/>
      <c r="N1961" s="9"/>
      <c r="O1961" s="9"/>
      <c r="P1961" s="9"/>
      <c r="Q1961" s="9"/>
      <c r="R1961" s="9"/>
      <c r="S1961" s="9"/>
      <c r="T1961" s="9"/>
      <c r="U1961" s="9"/>
      <c r="V1961" s="9"/>
      <c r="W1961" s="9"/>
      <c r="X1961" s="9"/>
      <c r="Y1961" s="9"/>
      <c r="Z1961" s="9"/>
      <c r="AA1961" s="9"/>
      <c r="AB1961" s="9"/>
      <c r="AC1961" s="9"/>
      <c r="AD1961" s="9"/>
      <c r="AE1961" s="9"/>
      <c r="AF1961" s="9"/>
      <c r="AG1961" s="9"/>
      <c r="AH1961" s="9"/>
      <c r="AI1961" s="9"/>
      <c r="AJ1961" s="9"/>
      <c r="AK1961" s="9"/>
      <c r="AL1961" s="9"/>
    </row>
    <row r="1962" spans="1:38" ht="14.25" x14ac:dyDescent="0.2">
      <c r="A1962" s="9"/>
      <c r="B1962" s="9"/>
      <c r="C1962" s="9"/>
      <c r="D1962" s="9"/>
      <c r="E1962" s="9"/>
      <c r="F1962" s="9"/>
      <c r="G1962" s="9"/>
      <c r="H1962" s="9"/>
      <c r="I1962" s="9"/>
      <c r="J1962" s="9"/>
      <c r="K1962" s="9"/>
      <c r="L1962" s="9"/>
      <c r="M1962" s="9"/>
      <c r="N1962" s="9"/>
      <c r="O1962" s="9"/>
      <c r="P1962" s="9"/>
      <c r="Q1962" s="9"/>
      <c r="R1962" s="9"/>
      <c r="S1962" s="9"/>
      <c r="T1962" s="9"/>
      <c r="U1962" s="9"/>
      <c r="V1962" s="9"/>
      <c r="W1962" s="9"/>
      <c r="X1962" s="9"/>
      <c r="Y1962" s="9"/>
      <c r="Z1962" s="9"/>
      <c r="AA1962" s="9"/>
      <c r="AB1962" s="9"/>
      <c r="AC1962" s="9"/>
      <c r="AD1962" s="9"/>
      <c r="AE1962" s="9"/>
      <c r="AF1962" s="9"/>
      <c r="AG1962" s="9"/>
      <c r="AH1962" s="9"/>
      <c r="AI1962" s="9"/>
      <c r="AJ1962" s="9"/>
      <c r="AK1962" s="9"/>
      <c r="AL1962" s="9"/>
    </row>
    <row r="1963" spans="1:38" x14ac:dyDescent="0.2">
      <c r="A1963" s="11" t="s">
        <v>257</v>
      </c>
      <c r="B1963" s="11" t="s">
        <v>258</v>
      </c>
      <c r="C1963" s="11" t="s">
        <v>259</v>
      </c>
      <c r="D1963" s="11" t="s">
        <v>260</v>
      </c>
      <c r="E1963" s="11" t="s">
        <v>261</v>
      </c>
      <c r="F1963" s="11" t="s">
        <v>262</v>
      </c>
      <c r="G1963" s="11" t="s">
        <v>263</v>
      </c>
      <c r="H1963" s="11" t="s">
        <v>264</v>
      </c>
      <c r="I1963" s="11" t="s">
        <v>265</v>
      </c>
      <c r="J1963" s="11" t="s">
        <v>266</v>
      </c>
      <c r="K1963" s="11" t="s">
        <v>267</v>
      </c>
      <c r="L1963" s="11" t="s">
        <v>268</v>
      </c>
      <c r="M1963" s="11" t="s">
        <v>269</v>
      </c>
      <c r="N1963" s="11" t="s">
        <v>270</v>
      </c>
      <c r="O1963" s="11" t="s">
        <v>271</v>
      </c>
      <c r="P1963" s="11" t="s">
        <v>272</v>
      </c>
      <c r="Q1963" s="11" t="s">
        <v>273</v>
      </c>
      <c r="R1963" s="11" t="s">
        <v>274</v>
      </c>
      <c r="S1963" s="11" t="s">
        <v>275</v>
      </c>
      <c r="T1963" s="11" t="s">
        <v>276</v>
      </c>
      <c r="U1963" s="11" t="s">
        <v>277</v>
      </c>
      <c r="V1963" s="11" t="s">
        <v>278</v>
      </c>
      <c r="W1963" s="11" t="s">
        <v>279</v>
      </c>
      <c r="X1963" s="11" t="s">
        <v>280</v>
      </c>
      <c r="Y1963" s="11" t="s">
        <v>281</v>
      </c>
      <c r="Z1963" s="11" t="s">
        <v>282</v>
      </c>
      <c r="AA1963" s="11" t="s">
        <v>283</v>
      </c>
      <c r="AB1963" s="11" t="s">
        <v>284</v>
      </c>
      <c r="AC1963" s="11" t="s">
        <v>285</v>
      </c>
      <c r="AD1963" s="11" t="s">
        <v>286</v>
      </c>
      <c r="AE1963" s="11" t="s">
        <v>287</v>
      </c>
      <c r="AF1963" s="11" t="s">
        <v>288</v>
      </c>
      <c r="AG1963" s="11" t="s">
        <v>289</v>
      </c>
      <c r="AH1963" s="11" t="s">
        <v>290</v>
      </c>
      <c r="AI1963" s="11" t="s">
        <v>291</v>
      </c>
      <c r="AJ1963" s="11" t="s">
        <v>292</v>
      </c>
      <c r="AK1963" s="11" t="s">
        <v>293</v>
      </c>
      <c r="AL1963" s="11" t="s">
        <v>294</v>
      </c>
    </row>
    <row r="1964" spans="1:38" x14ac:dyDescent="0.2">
      <c r="A1964" s="11" t="s">
        <v>295</v>
      </c>
      <c r="B1964" s="12" t="s">
        <v>334</v>
      </c>
      <c r="C1964" s="12" t="s">
        <v>334</v>
      </c>
      <c r="D1964" s="12" t="s">
        <v>334</v>
      </c>
      <c r="E1964" s="12" t="s">
        <v>334</v>
      </c>
      <c r="F1964" s="12" t="s">
        <v>334</v>
      </c>
      <c r="G1964" s="12" t="s">
        <v>334</v>
      </c>
      <c r="H1964" s="12" t="s">
        <v>334</v>
      </c>
      <c r="I1964" s="12" t="s">
        <v>334</v>
      </c>
      <c r="J1964" s="12" t="s">
        <v>334</v>
      </c>
      <c r="K1964" s="12" t="s">
        <v>334</v>
      </c>
      <c r="L1964" s="12" t="s">
        <v>334</v>
      </c>
      <c r="M1964" s="12" t="s">
        <v>334</v>
      </c>
      <c r="N1964" s="12" t="s">
        <v>334</v>
      </c>
      <c r="O1964" s="12" t="s">
        <v>334</v>
      </c>
      <c r="P1964" s="12" t="s">
        <v>334</v>
      </c>
      <c r="Q1964" s="12" t="s">
        <v>334</v>
      </c>
      <c r="R1964" s="12" t="s">
        <v>334</v>
      </c>
      <c r="S1964" s="12" t="s">
        <v>334</v>
      </c>
      <c r="T1964" s="12" t="s">
        <v>334</v>
      </c>
      <c r="U1964" s="12" t="s">
        <v>334</v>
      </c>
      <c r="V1964" s="12" t="s">
        <v>334</v>
      </c>
      <c r="W1964" s="12" t="s">
        <v>334</v>
      </c>
      <c r="X1964" s="13">
        <v>36.5</v>
      </c>
      <c r="Y1964" s="12" t="s">
        <v>334</v>
      </c>
      <c r="Z1964" s="12" t="s">
        <v>334</v>
      </c>
      <c r="AA1964" s="12" t="s">
        <v>334</v>
      </c>
      <c r="AB1964" s="12" t="s">
        <v>334</v>
      </c>
      <c r="AC1964" s="12" t="s">
        <v>334</v>
      </c>
      <c r="AD1964" s="12" t="s">
        <v>334</v>
      </c>
      <c r="AE1964" s="12" t="s">
        <v>334</v>
      </c>
      <c r="AF1964" s="12" t="s">
        <v>334</v>
      </c>
      <c r="AG1964" s="12" t="s">
        <v>334</v>
      </c>
      <c r="AH1964" s="12" t="s">
        <v>334</v>
      </c>
      <c r="AI1964" s="12" t="s">
        <v>334</v>
      </c>
      <c r="AJ1964" s="12" t="s">
        <v>334</v>
      </c>
      <c r="AK1964" s="12" t="s">
        <v>334</v>
      </c>
      <c r="AL1964" s="12" t="s">
        <v>334</v>
      </c>
    </row>
    <row r="1965" spans="1:38" x14ac:dyDescent="0.2">
      <c r="A1965" s="11" t="s">
        <v>296</v>
      </c>
      <c r="B1965" s="12" t="s">
        <v>334</v>
      </c>
      <c r="C1965" s="12" t="s">
        <v>334</v>
      </c>
      <c r="D1965" s="12" t="s">
        <v>334</v>
      </c>
      <c r="E1965" s="12" t="s">
        <v>334</v>
      </c>
      <c r="F1965" s="12" t="s">
        <v>334</v>
      </c>
      <c r="G1965" s="12" t="s">
        <v>334</v>
      </c>
      <c r="H1965" s="12" t="s">
        <v>334</v>
      </c>
      <c r="I1965" s="12" t="s">
        <v>334</v>
      </c>
      <c r="J1965" s="12" t="s">
        <v>334</v>
      </c>
      <c r="K1965" s="12" t="s">
        <v>334</v>
      </c>
      <c r="L1965" s="12" t="s">
        <v>334</v>
      </c>
      <c r="M1965" s="12" t="s">
        <v>334</v>
      </c>
      <c r="N1965" s="12" t="s">
        <v>334</v>
      </c>
      <c r="O1965" s="12" t="s">
        <v>334</v>
      </c>
      <c r="P1965" s="12" t="s">
        <v>334</v>
      </c>
      <c r="Q1965" s="12" t="s">
        <v>334</v>
      </c>
      <c r="R1965" s="12" t="s">
        <v>334</v>
      </c>
      <c r="S1965" s="12" t="s">
        <v>334</v>
      </c>
      <c r="T1965" s="12" t="s">
        <v>334</v>
      </c>
      <c r="U1965" s="12" t="s">
        <v>334</v>
      </c>
      <c r="V1965" s="12" t="s">
        <v>334</v>
      </c>
      <c r="W1965" s="12" t="s">
        <v>334</v>
      </c>
      <c r="X1965" s="13">
        <v>36.5</v>
      </c>
      <c r="Y1965" s="12" t="s">
        <v>334</v>
      </c>
      <c r="Z1965" s="12" t="s">
        <v>334</v>
      </c>
      <c r="AA1965" s="12" t="s">
        <v>334</v>
      </c>
      <c r="AB1965" s="12" t="s">
        <v>334</v>
      </c>
      <c r="AC1965" s="12" t="s">
        <v>334</v>
      </c>
      <c r="AD1965" s="12" t="s">
        <v>334</v>
      </c>
      <c r="AE1965" s="12" t="s">
        <v>334</v>
      </c>
      <c r="AF1965" s="12" t="s">
        <v>334</v>
      </c>
      <c r="AG1965" s="12" t="s">
        <v>334</v>
      </c>
      <c r="AH1965" s="12" t="s">
        <v>334</v>
      </c>
      <c r="AI1965" s="12" t="s">
        <v>334</v>
      </c>
      <c r="AJ1965" s="12" t="s">
        <v>334</v>
      </c>
      <c r="AK1965" s="12" t="s">
        <v>334</v>
      </c>
      <c r="AL1965" s="12" t="s">
        <v>334</v>
      </c>
    </row>
    <row r="1966" spans="1:38" x14ac:dyDescent="0.2">
      <c r="A1966" s="11" t="s">
        <v>297</v>
      </c>
      <c r="B1966" s="12" t="s">
        <v>334</v>
      </c>
      <c r="C1966" s="12" t="s">
        <v>334</v>
      </c>
      <c r="D1966" s="12" t="s">
        <v>334</v>
      </c>
      <c r="E1966" s="12" t="s">
        <v>334</v>
      </c>
      <c r="F1966" s="12" t="s">
        <v>334</v>
      </c>
      <c r="G1966" s="12" t="s">
        <v>334</v>
      </c>
      <c r="H1966" s="12" t="s">
        <v>334</v>
      </c>
      <c r="I1966" s="12" t="s">
        <v>334</v>
      </c>
      <c r="J1966" s="12" t="s">
        <v>334</v>
      </c>
      <c r="K1966" s="12" t="s">
        <v>334</v>
      </c>
      <c r="L1966" s="12" t="s">
        <v>334</v>
      </c>
      <c r="M1966" s="12" t="s">
        <v>334</v>
      </c>
      <c r="N1966" s="12" t="s">
        <v>334</v>
      </c>
      <c r="O1966" s="12" t="s">
        <v>334</v>
      </c>
      <c r="P1966" s="12" t="s">
        <v>334</v>
      </c>
      <c r="Q1966" s="12" t="s">
        <v>334</v>
      </c>
      <c r="R1966" s="12" t="s">
        <v>334</v>
      </c>
      <c r="S1966" s="12" t="s">
        <v>334</v>
      </c>
      <c r="T1966" s="12" t="s">
        <v>334</v>
      </c>
      <c r="U1966" s="12" t="s">
        <v>334</v>
      </c>
      <c r="V1966" s="12" t="s">
        <v>334</v>
      </c>
      <c r="W1966" s="12" t="s">
        <v>334</v>
      </c>
      <c r="X1966" s="13">
        <v>36.5</v>
      </c>
      <c r="Y1966" s="12" t="s">
        <v>334</v>
      </c>
      <c r="Z1966" s="12" t="s">
        <v>334</v>
      </c>
      <c r="AA1966" s="12" t="s">
        <v>334</v>
      </c>
      <c r="AB1966" s="12" t="s">
        <v>334</v>
      </c>
      <c r="AC1966" s="12" t="s">
        <v>334</v>
      </c>
      <c r="AD1966" s="12" t="s">
        <v>334</v>
      </c>
      <c r="AE1966" s="12" t="s">
        <v>334</v>
      </c>
      <c r="AF1966" s="12" t="s">
        <v>334</v>
      </c>
      <c r="AG1966" s="12" t="s">
        <v>334</v>
      </c>
      <c r="AH1966" s="12" t="s">
        <v>334</v>
      </c>
      <c r="AI1966" s="12" t="s">
        <v>334</v>
      </c>
      <c r="AJ1966" s="12" t="s">
        <v>334</v>
      </c>
      <c r="AK1966" s="12" t="s">
        <v>334</v>
      </c>
      <c r="AL1966" s="12" t="s">
        <v>334</v>
      </c>
    </row>
    <row r="1967" spans="1:38" x14ac:dyDescent="0.2">
      <c r="A1967" s="11" t="s">
        <v>298</v>
      </c>
      <c r="B1967" s="12" t="s">
        <v>334</v>
      </c>
      <c r="C1967" s="12" t="s">
        <v>334</v>
      </c>
      <c r="D1967" s="12" t="s">
        <v>334</v>
      </c>
      <c r="E1967" s="12" t="s">
        <v>334</v>
      </c>
      <c r="F1967" s="12" t="s">
        <v>334</v>
      </c>
      <c r="G1967" s="12" t="s">
        <v>334</v>
      </c>
      <c r="H1967" s="12" t="s">
        <v>334</v>
      </c>
      <c r="I1967" s="12" t="s">
        <v>334</v>
      </c>
      <c r="J1967" s="12" t="s">
        <v>334</v>
      </c>
      <c r="K1967" s="12" t="s">
        <v>334</v>
      </c>
      <c r="L1967" s="12" t="s">
        <v>334</v>
      </c>
      <c r="M1967" s="12" t="s">
        <v>334</v>
      </c>
      <c r="N1967" s="12" t="s">
        <v>334</v>
      </c>
      <c r="O1967" s="12" t="s">
        <v>334</v>
      </c>
      <c r="P1967" s="12" t="s">
        <v>334</v>
      </c>
      <c r="Q1967" s="12" t="s">
        <v>334</v>
      </c>
      <c r="R1967" s="12" t="s">
        <v>334</v>
      </c>
      <c r="S1967" s="12" t="s">
        <v>334</v>
      </c>
      <c r="T1967" s="12" t="s">
        <v>334</v>
      </c>
      <c r="U1967" s="12" t="s">
        <v>334</v>
      </c>
      <c r="V1967" s="12" t="s">
        <v>334</v>
      </c>
      <c r="W1967" s="12" t="s">
        <v>334</v>
      </c>
      <c r="X1967" s="13">
        <v>38</v>
      </c>
      <c r="Y1967" s="12" t="s">
        <v>334</v>
      </c>
      <c r="Z1967" s="12" t="s">
        <v>334</v>
      </c>
      <c r="AA1967" s="12" t="s">
        <v>334</v>
      </c>
      <c r="AB1967" s="12" t="s">
        <v>334</v>
      </c>
      <c r="AC1967" s="12" t="s">
        <v>334</v>
      </c>
      <c r="AD1967" s="12" t="s">
        <v>334</v>
      </c>
      <c r="AE1967" s="12" t="s">
        <v>334</v>
      </c>
      <c r="AF1967" s="12" t="s">
        <v>334</v>
      </c>
      <c r="AG1967" s="12" t="s">
        <v>334</v>
      </c>
      <c r="AH1967" s="12" t="s">
        <v>334</v>
      </c>
      <c r="AI1967" s="12" t="s">
        <v>334</v>
      </c>
      <c r="AJ1967" s="12" t="s">
        <v>334</v>
      </c>
      <c r="AK1967" s="12" t="s">
        <v>334</v>
      </c>
      <c r="AL1967" s="12" t="s">
        <v>334</v>
      </c>
    </row>
    <row r="1968" spans="1:38" x14ac:dyDescent="0.2">
      <c r="A1968" s="11" t="s">
        <v>299</v>
      </c>
      <c r="B1968" s="12" t="s">
        <v>334</v>
      </c>
      <c r="C1968" s="12" t="s">
        <v>334</v>
      </c>
      <c r="D1968" s="12" t="s">
        <v>334</v>
      </c>
      <c r="E1968" s="12" t="s">
        <v>334</v>
      </c>
      <c r="F1968" s="12" t="s">
        <v>334</v>
      </c>
      <c r="G1968" s="12" t="s">
        <v>334</v>
      </c>
      <c r="H1968" s="12" t="s">
        <v>334</v>
      </c>
      <c r="I1968" s="12" t="s">
        <v>334</v>
      </c>
      <c r="J1968" s="12" t="s">
        <v>334</v>
      </c>
      <c r="K1968" s="12" t="s">
        <v>334</v>
      </c>
      <c r="L1968" s="12" t="s">
        <v>334</v>
      </c>
      <c r="M1968" s="12" t="s">
        <v>334</v>
      </c>
      <c r="N1968" s="12" t="s">
        <v>334</v>
      </c>
      <c r="O1968" s="12" t="s">
        <v>334</v>
      </c>
      <c r="P1968" s="12" t="s">
        <v>334</v>
      </c>
      <c r="Q1968" s="12" t="s">
        <v>334</v>
      </c>
      <c r="R1968" s="12" t="s">
        <v>334</v>
      </c>
      <c r="S1968" s="12" t="s">
        <v>334</v>
      </c>
      <c r="T1968" s="12" t="s">
        <v>334</v>
      </c>
      <c r="U1968" s="12" t="s">
        <v>334</v>
      </c>
      <c r="V1968" s="12" t="s">
        <v>334</v>
      </c>
      <c r="W1968" s="12" t="s">
        <v>334</v>
      </c>
      <c r="X1968" s="12" t="s">
        <v>334</v>
      </c>
      <c r="Y1968" s="12" t="s">
        <v>334</v>
      </c>
      <c r="Z1968" s="12" t="s">
        <v>334</v>
      </c>
      <c r="AA1968" s="12" t="s">
        <v>334</v>
      </c>
      <c r="AB1968" s="12" t="s">
        <v>334</v>
      </c>
      <c r="AC1968" s="12" t="s">
        <v>334</v>
      </c>
      <c r="AD1968" s="12" t="s">
        <v>334</v>
      </c>
      <c r="AE1968" s="12" t="s">
        <v>334</v>
      </c>
      <c r="AF1968" s="12" t="s">
        <v>334</v>
      </c>
      <c r="AG1968" s="12" t="s">
        <v>334</v>
      </c>
      <c r="AH1968" s="12" t="s">
        <v>334</v>
      </c>
      <c r="AI1968" s="12" t="s">
        <v>334</v>
      </c>
      <c r="AJ1968" s="12" t="s">
        <v>334</v>
      </c>
      <c r="AK1968" s="12" t="s">
        <v>334</v>
      </c>
      <c r="AL1968" s="12" t="s">
        <v>334</v>
      </c>
    </row>
    <row r="1969" spans="1:38" x14ac:dyDescent="0.2">
      <c r="A1969" s="11" t="s">
        <v>300</v>
      </c>
      <c r="B1969" s="12" t="s">
        <v>334</v>
      </c>
      <c r="C1969" s="12" t="s">
        <v>334</v>
      </c>
      <c r="D1969" s="12" t="s">
        <v>334</v>
      </c>
      <c r="E1969" s="12" t="s">
        <v>334</v>
      </c>
      <c r="F1969" s="12" t="s">
        <v>334</v>
      </c>
      <c r="G1969" s="12" t="s">
        <v>334</v>
      </c>
      <c r="H1969" s="12" t="s">
        <v>334</v>
      </c>
      <c r="I1969" s="12" t="s">
        <v>334</v>
      </c>
      <c r="J1969" s="12" t="s">
        <v>334</v>
      </c>
      <c r="K1969" s="12" t="s">
        <v>334</v>
      </c>
      <c r="L1969" s="12" t="s">
        <v>334</v>
      </c>
      <c r="M1969" s="12" t="s">
        <v>334</v>
      </c>
      <c r="N1969" s="12" t="s">
        <v>334</v>
      </c>
      <c r="O1969" s="12" t="s">
        <v>334</v>
      </c>
      <c r="P1969" s="12" t="s">
        <v>334</v>
      </c>
      <c r="Q1969" s="12" t="s">
        <v>334</v>
      </c>
      <c r="R1969" s="12" t="s">
        <v>334</v>
      </c>
      <c r="S1969" s="13">
        <v>41.3</v>
      </c>
      <c r="T1969" s="12" t="s">
        <v>334</v>
      </c>
      <c r="U1969" s="12" t="s">
        <v>334</v>
      </c>
      <c r="V1969" s="12" t="s">
        <v>334</v>
      </c>
      <c r="W1969" s="12" t="s">
        <v>334</v>
      </c>
      <c r="X1969" s="12" t="s">
        <v>334</v>
      </c>
      <c r="Y1969" s="12" t="s">
        <v>334</v>
      </c>
      <c r="Z1969" s="12" t="s">
        <v>334</v>
      </c>
      <c r="AA1969" s="12" t="s">
        <v>334</v>
      </c>
      <c r="AB1969" s="12" t="s">
        <v>334</v>
      </c>
      <c r="AC1969" s="12" t="s">
        <v>334</v>
      </c>
      <c r="AD1969" s="12" t="s">
        <v>334</v>
      </c>
      <c r="AE1969" s="12" t="s">
        <v>334</v>
      </c>
      <c r="AF1969" s="12" t="s">
        <v>334</v>
      </c>
      <c r="AG1969" s="12" t="s">
        <v>334</v>
      </c>
      <c r="AH1969" s="12" t="s">
        <v>334</v>
      </c>
      <c r="AI1969" s="12" t="s">
        <v>334</v>
      </c>
      <c r="AJ1969" s="12" t="s">
        <v>334</v>
      </c>
      <c r="AK1969" s="12" t="s">
        <v>334</v>
      </c>
      <c r="AL1969" s="12" t="s">
        <v>334</v>
      </c>
    </row>
    <row r="1970" spans="1:38" x14ac:dyDescent="0.2">
      <c r="A1970" s="11" t="s">
        <v>301</v>
      </c>
      <c r="B1970" s="12" t="s">
        <v>334</v>
      </c>
      <c r="C1970" s="12" t="s">
        <v>334</v>
      </c>
      <c r="D1970" s="12" t="s">
        <v>334</v>
      </c>
      <c r="E1970" s="12" t="s">
        <v>334</v>
      </c>
      <c r="F1970" s="12" t="s">
        <v>334</v>
      </c>
      <c r="G1970" s="12" t="s">
        <v>334</v>
      </c>
      <c r="H1970" s="12" t="s">
        <v>334</v>
      </c>
      <c r="I1970" s="12" t="s">
        <v>334</v>
      </c>
      <c r="J1970" s="12" t="s">
        <v>334</v>
      </c>
      <c r="K1970" s="12" t="s">
        <v>334</v>
      </c>
      <c r="L1970" s="12" t="s">
        <v>334</v>
      </c>
      <c r="M1970" s="12" t="s">
        <v>334</v>
      </c>
      <c r="N1970" s="12" t="s">
        <v>334</v>
      </c>
      <c r="O1970" s="12" t="s">
        <v>334</v>
      </c>
      <c r="P1970" s="12" t="s">
        <v>334</v>
      </c>
      <c r="Q1970" s="12" t="s">
        <v>334</v>
      </c>
      <c r="R1970" s="12" t="s">
        <v>334</v>
      </c>
      <c r="S1970" s="12" t="s">
        <v>334</v>
      </c>
      <c r="T1970" s="12" t="s">
        <v>334</v>
      </c>
      <c r="U1970" s="12" t="s">
        <v>334</v>
      </c>
      <c r="V1970" s="12" t="s">
        <v>334</v>
      </c>
      <c r="W1970" s="12" t="s">
        <v>334</v>
      </c>
      <c r="X1970" s="12" t="s">
        <v>334</v>
      </c>
      <c r="Y1970" s="12" t="s">
        <v>334</v>
      </c>
      <c r="Z1970" s="12" t="s">
        <v>334</v>
      </c>
      <c r="AA1970" s="12" t="s">
        <v>334</v>
      </c>
      <c r="AB1970" s="12" t="s">
        <v>334</v>
      </c>
      <c r="AC1970" s="12" t="s">
        <v>334</v>
      </c>
      <c r="AD1970" s="12" t="s">
        <v>334</v>
      </c>
      <c r="AE1970" s="12" t="s">
        <v>334</v>
      </c>
      <c r="AF1970" s="12" t="s">
        <v>334</v>
      </c>
      <c r="AG1970" s="12" t="s">
        <v>334</v>
      </c>
      <c r="AH1970" s="12" t="s">
        <v>334</v>
      </c>
      <c r="AI1970" s="12" t="s">
        <v>334</v>
      </c>
      <c r="AJ1970" s="12" t="s">
        <v>334</v>
      </c>
      <c r="AK1970" s="12" t="s">
        <v>334</v>
      </c>
      <c r="AL1970" s="12" t="s">
        <v>334</v>
      </c>
    </row>
    <row r="1971" spans="1:38" x14ac:dyDescent="0.2">
      <c r="A1971" s="11" t="s">
        <v>302</v>
      </c>
      <c r="B1971" s="12" t="s">
        <v>334</v>
      </c>
      <c r="C1971" s="12" t="s">
        <v>334</v>
      </c>
      <c r="D1971" s="12" t="s">
        <v>334</v>
      </c>
      <c r="E1971" s="12" t="s">
        <v>334</v>
      </c>
      <c r="F1971" s="12" t="s">
        <v>334</v>
      </c>
      <c r="G1971" s="12" t="s">
        <v>334</v>
      </c>
      <c r="H1971" s="12" t="s">
        <v>334</v>
      </c>
      <c r="I1971" s="12" t="s">
        <v>334</v>
      </c>
      <c r="J1971" s="12" t="s">
        <v>334</v>
      </c>
      <c r="K1971" s="12" t="s">
        <v>334</v>
      </c>
      <c r="L1971" s="12" t="s">
        <v>334</v>
      </c>
      <c r="M1971" s="12" t="s">
        <v>334</v>
      </c>
      <c r="N1971" s="12" t="s">
        <v>334</v>
      </c>
      <c r="O1971" s="12" t="s">
        <v>334</v>
      </c>
      <c r="P1971" s="12" t="s">
        <v>334</v>
      </c>
      <c r="Q1971" s="12" t="s">
        <v>334</v>
      </c>
      <c r="R1971" s="12" t="s">
        <v>334</v>
      </c>
      <c r="S1971" s="12" t="s">
        <v>334</v>
      </c>
      <c r="T1971" s="12" t="s">
        <v>334</v>
      </c>
      <c r="U1971" s="12" t="s">
        <v>334</v>
      </c>
      <c r="V1971" s="12" t="s">
        <v>334</v>
      </c>
      <c r="W1971" s="12" t="s">
        <v>334</v>
      </c>
      <c r="X1971" s="12" t="s">
        <v>334</v>
      </c>
      <c r="Y1971" s="12" t="s">
        <v>334</v>
      </c>
      <c r="Z1971" s="12" t="s">
        <v>334</v>
      </c>
      <c r="AA1971" s="12" t="s">
        <v>334</v>
      </c>
      <c r="AB1971" s="12" t="s">
        <v>334</v>
      </c>
      <c r="AC1971" s="12" t="s">
        <v>334</v>
      </c>
      <c r="AD1971" s="12" t="s">
        <v>334</v>
      </c>
      <c r="AE1971" s="12" t="s">
        <v>334</v>
      </c>
      <c r="AF1971" s="12" t="s">
        <v>334</v>
      </c>
      <c r="AG1971" s="12" t="s">
        <v>334</v>
      </c>
      <c r="AH1971" s="12" t="s">
        <v>334</v>
      </c>
      <c r="AI1971" s="12" t="s">
        <v>334</v>
      </c>
      <c r="AJ1971" s="12" t="s">
        <v>334</v>
      </c>
      <c r="AK1971" s="12" t="s">
        <v>334</v>
      </c>
      <c r="AL1971" s="12" t="s">
        <v>334</v>
      </c>
    </row>
    <row r="1972" spans="1:38" x14ac:dyDescent="0.2">
      <c r="A1972" s="11" t="s">
        <v>303</v>
      </c>
      <c r="B1972" s="12" t="s">
        <v>334</v>
      </c>
      <c r="C1972" s="12" t="s">
        <v>334</v>
      </c>
      <c r="D1972" s="12" t="s">
        <v>334</v>
      </c>
      <c r="E1972" s="12" t="s">
        <v>334</v>
      </c>
      <c r="F1972" s="12" t="s">
        <v>334</v>
      </c>
      <c r="G1972" s="12" t="s">
        <v>334</v>
      </c>
      <c r="H1972" s="12" t="s">
        <v>334</v>
      </c>
      <c r="I1972" s="12" t="s">
        <v>334</v>
      </c>
      <c r="J1972" s="12" t="s">
        <v>334</v>
      </c>
      <c r="K1972" s="12" t="s">
        <v>334</v>
      </c>
      <c r="L1972" s="12" t="s">
        <v>334</v>
      </c>
      <c r="M1972" s="12" t="s">
        <v>334</v>
      </c>
      <c r="N1972" s="12" t="s">
        <v>334</v>
      </c>
      <c r="O1972" s="12" t="s">
        <v>334</v>
      </c>
      <c r="P1972" s="12" t="s">
        <v>334</v>
      </c>
      <c r="Q1972" s="12" t="s">
        <v>334</v>
      </c>
      <c r="R1972" s="12" t="s">
        <v>334</v>
      </c>
      <c r="S1972" s="12" t="s">
        <v>334</v>
      </c>
      <c r="T1972" s="12" t="s">
        <v>334</v>
      </c>
      <c r="U1972" s="12" t="s">
        <v>334</v>
      </c>
      <c r="V1972" s="12" t="s">
        <v>334</v>
      </c>
      <c r="W1972" s="12" t="s">
        <v>334</v>
      </c>
      <c r="X1972" s="12" t="s">
        <v>334</v>
      </c>
      <c r="Y1972" s="12" t="s">
        <v>334</v>
      </c>
      <c r="Z1972" s="12" t="s">
        <v>334</v>
      </c>
      <c r="AA1972" s="12" t="s">
        <v>334</v>
      </c>
      <c r="AB1972" s="12" t="s">
        <v>334</v>
      </c>
      <c r="AC1972" s="12" t="s">
        <v>334</v>
      </c>
      <c r="AD1972" s="12" t="s">
        <v>334</v>
      </c>
      <c r="AE1972" s="12" t="s">
        <v>334</v>
      </c>
      <c r="AF1972" s="12" t="s">
        <v>334</v>
      </c>
      <c r="AG1972" s="12" t="s">
        <v>334</v>
      </c>
      <c r="AH1972" s="12" t="s">
        <v>334</v>
      </c>
      <c r="AI1972" s="12" t="s">
        <v>334</v>
      </c>
      <c r="AJ1972" s="12" t="s">
        <v>334</v>
      </c>
      <c r="AK1972" s="12" t="s">
        <v>334</v>
      </c>
      <c r="AL1972" s="12" t="s">
        <v>334</v>
      </c>
    </row>
    <row r="1973" spans="1:38" x14ac:dyDescent="0.2">
      <c r="A1973" s="11" t="s">
        <v>304</v>
      </c>
      <c r="B1973" s="12" t="s">
        <v>334</v>
      </c>
      <c r="C1973" s="12" t="s">
        <v>334</v>
      </c>
      <c r="D1973" s="12" t="s">
        <v>334</v>
      </c>
      <c r="E1973" s="12" t="s">
        <v>334</v>
      </c>
      <c r="F1973" s="12" t="s">
        <v>334</v>
      </c>
      <c r="G1973" s="12" t="s">
        <v>334</v>
      </c>
      <c r="H1973" s="12" t="s">
        <v>334</v>
      </c>
      <c r="I1973" s="12" t="s">
        <v>334</v>
      </c>
      <c r="J1973" s="12" t="s">
        <v>334</v>
      </c>
      <c r="K1973" s="12" t="s">
        <v>334</v>
      </c>
      <c r="L1973" s="12" t="s">
        <v>334</v>
      </c>
      <c r="M1973" s="12" t="s">
        <v>334</v>
      </c>
      <c r="N1973" s="12" t="s">
        <v>334</v>
      </c>
      <c r="O1973" s="12" t="s">
        <v>334</v>
      </c>
      <c r="P1973" s="12" t="s">
        <v>334</v>
      </c>
      <c r="Q1973" s="12" t="s">
        <v>334</v>
      </c>
      <c r="R1973" s="12" t="s">
        <v>334</v>
      </c>
      <c r="S1973" s="12" t="s">
        <v>334</v>
      </c>
      <c r="T1973" s="12" t="s">
        <v>334</v>
      </c>
      <c r="U1973" s="12" t="s">
        <v>334</v>
      </c>
      <c r="V1973" s="12" t="s">
        <v>334</v>
      </c>
      <c r="W1973" s="12" t="s">
        <v>334</v>
      </c>
      <c r="X1973" s="12" t="s">
        <v>334</v>
      </c>
      <c r="Y1973" s="12" t="s">
        <v>334</v>
      </c>
      <c r="Z1973" s="12" t="s">
        <v>334</v>
      </c>
      <c r="AA1973" s="12" t="s">
        <v>334</v>
      </c>
      <c r="AB1973" s="12" t="s">
        <v>334</v>
      </c>
      <c r="AC1973" s="12" t="s">
        <v>334</v>
      </c>
      <c r="AD1973" s="12" t="s">
        <v>334</v>
      </c>
      <c r="AE1973" s="12" t="s">
        <v>334</v>
      </c>
      <c r="AF1973" s="12" t="s">
        <v>334</v>
      </c>
      <c r="AG1973" s="12" t="s">
        <v>334</v>
      </c>
      <c r="AH1973" s="12" t="s">
        <v>334</v>
      </c>
      <c r="AI1973" s="12" t="s">
        <v>334</v>
      </c>
      <c r="AJ1973" s="12" t="s">
        <v>334</v>
      </c>
      <c r="AK1973" s="12" t="s">
        <v>334</v>
      </c>
      <c r="AL1973" s="12" t="s">
        <v>334</v>
      </c>
    </row>
    <row r="1974" spans="1:38" x14ac:dyDescent="0.2">
      <c r="A1974" s="11" t="s">
        <v>305</v>
      </c>
      <c r="B1974" s="12" t="s">
        <v>334</v>
      </c>
      <c r="C1974" s="12" t="s">
        <v>334</v>
      </c>
      <c r="D1974" s="12" t="s">
        <v>334</v>
      </c>
      <c r="E1974" s="12" t="s">
        <v>334</v>
      </c>
      <c r="F1974" s="12" t="s">
        <v>334</v>
      </c>
      <c r="G1974" s="12" t="s">
        <v>334</v>
      </c>
      <c r="H1974" s="12" t="s">
        <v>334</v>
      </c>
      <c r="I1974" s="12" t="s">
        <v>334</v>
      </c>
      <c r="J1974" s="12" t="s">
        <v>334</v>
      </c>
      <c r="K1974" s="12" t="s">
        <v>334</v>
      </c>
      <c r="L1974" s="12" t="s">
        <v>334</v>
      </c>
      <c r="M1974" s="12" t="s">
        <v>334</v>
      </c>
      <c r="N1974" s="12" t="s">
        <v>334</v>
      </c>
      <c r="O1974" s="12" t="s">
        <v>334</v>
      </c>
      <c r="P1974" s="12" t="s">
        <v>334</v>
      </c>
      <c r="Q1974" s="12" t="s">
        <v>334</v>
      </c>
      <c r="R1974" s="12" t="s">
        <v>334</v>
      </c>
      <c r="S1974" s="12" t="s">
        <v>334</v>
      </c>
      <c r="T1974" s="12" t="s">
        <v>334</v>
      </c>
      <c r="U1974" s="12" t="s">
        <v>334</v>
      </c>
      <c r="V1974" s="12" t="s">
        <v>334</v>
      </c>
      <c r="W1974" s="12" t="s">
        <v>334</v>
      </c>
      <c r="X1974" s="13">
        <v>38</v>
      </c>
      <c r="Y1974" s="12" t="s">
        <v>334</v>
      </c>
      <c r="Z1974" s="12" t="s">
        <v>334</v>
      </c>
      <c r="AA1974" s="12" t="s">
        <v>334</v>
      </c>
      <c r="AB1974" s="12" t="s">
        <v>334</v>
      </c>
      <c r="AC1974" s="12" t="s">
        <v>334</v>
      </c>
      <c r="AD1974" s="12" t="s">
        <v>334</v>
      </c>
      <c r="AE1974" s="12" t="s">
        <v>334</v>
      </c>
      <c r="AF1974" s="12" t="s">
        <v>334</v>
      </c>
      <c r="AG1974" s="12" t="s">
        <v>334</v>
      </c>
      <c r="AH1974" s="12" t="s">
        <v>334</v>
      </c>
      <c r="AI1974" s="12" t="s">
        <v>334</v>
      </c>
      <c r="AJ1974" s="12" t="s">
        <v>334</v>
      </c>
      <c r="AK1974" s="12" t="s">
        <v>334</v>
      </c>
      <c r="AL1974" s="12" t="s">
        <v>334</v>
      </c>
    </row>
    <row r="1975" spans="1:38" x14ac:dyDescent="0.2">
      <c r="A1975" s="11" t="s">
        <v>306</v>
      </c>
      <c r="B1975" s="12" t="s">
        <v>334</v>
      </c>
      <c r="C1975" s="12" t="s">
        <v>334</v>
      </c>
      <c r="D1975" s="12" t="s">
        <v>334</v>
      </c>
      <c r="E1975" s="12" t="s">
        <v>334</v>
      </c>
      <c r="F1975" s="12" t="s">
        <v>334</v>
      </c>
      <c r="G1975" s="12" t="s">
        <v>334</v>
      </c>
      <c r="H1975" s="12" t="s">
        <v>334</v>
      </c>
      <c r="I1975" s="12" t="s">
        <v>334</v>
      </c>
      <c r="J1975" s="12" t="s">
        <v>334</v>
      </c>
      <c r="K1975" s="12" t="s">
        <v>334</v>
      </c>
      <c r="L1975" s="12" t="s">
        <v>334</v>
      </c>
      <c r="M1975" s="12" t="s">
        <v>334</v>
      </c>
      <c r="N1975" s="12" t="s">
        <v>334</v>
      </c>
      <c r="O1975" s="12" t="s">
        <v>334</v>
      </c>
      <c r="P1975" s="12" t="s">
        <v>334</v>
      </c>
      <c r="Q1975" s="12" t="s">
        <v>334</v>
      </c>
      <c r="R1975" s="12" t="s">
        <v>334</v>
      </c>
      <c r="S1975" s="12" t="s">
        <v>334</v>
      </c>
      <c r="T1975" s="12" t="s">
        <v>334</v>
      </c>
      <c r="U1975" s="12" t="s">
        <v>334</v>
      </c>
      <c r="V1975" s="12" t="s">
        <v>334</v>
      </c>
      <c r="W1975" s="12" t="s">
        <v>334</v>
      </c>
      <c r="X1975" s="12" t="s">
        <v>334</v>
      </c>
      <c r="Y1975" s="12" t="s">
        <v>334</v>
      </c>
      <c r="Z1975" s="12" t="s">
        <v>334</v>
      </c>
      <c r="AA1975" s="12" t="s">
        <v>334</v>
      </c>
      <c r="AB1975" s="12" t="s">
        <v>334</v>
      </c>
      <c r="AC1975" s="12" t="s">
        <v>334</v>
      </c>
      <c r="AD1975" s="12" t="s">
        <v>334</v>
      </c>
      <c r="AE1975" s="12" t="s">
        <v>334</v>
      </c>
      <c r="AF1975" s="12" t="s">
        <v>334</v>
      </c>
      <c r="AG1975" s="12" t="s">
        <v>334</v>
      </c>
      <c r="AH1975" s="12" t="s">
        <v>334</v>
      </c>
      <c r="AI1975" s="12" t="s">
        <v>334</v>
      </c>
      <c r="AJ1975" s="12" t="s">
        <v>334</v>
      </c>
      <c r="AK1975" s="12" t="s">
        <v>334</v>
      </c>
      <c r="AL1975" s="12" t="s">
        <v>334</v>
      </c>
    </row>
    <row r="1976" spans="1:38" x14ac:dyDescent="0.2">
      <c r="A1976" s="11" t="s">
        <v>307</v>
      </c>
      <c r="B1976" s="12" t="s">
        <v>334</v>
      </c>
      <c r="C1976" s="12" t="s">
        <v>334</v>
      </c>
      <c r="D1976" s="12" t="s">
        <v>334</v>
      </c>
      <c r="E1976" s="12" t="s">
        <v>334</v>
      </c>
      <c r="F1976" s="12" t="s">
        <v>334</v>
      </c>
      <c r="G1976" s="12" t="s">
        <v>334</v>
      </c>
      <c r="H1976" s="12" t="s">
        <v>334</v>
      </c>
      <c r="I1976" s="12" t="s">
        <v>334</v>
      </c>
      <c r="J1976" s="12" t="s">
        <v>334</v>
      </c>
      <c r="K1976" s="12" t="s">
        <v>334</v>
      </c>
      <c r="L1976" s="12" t="s">
        <v>334</v>
      </c>
      <c r="M1976" s="12" t="s">
        <v>334</v>
      </c>
      <c r="N1976" s="12" t="s">
        <v>334</v>
      </c>
      <c r="O1976" s="12" t="s">
        <v>334</v>
      </c>
      <c r="P1976" s="12" t="s">
        <v>334</v>
      </c>
      <c r="Q1976" s="12" t="s">
        <v>334</v>
      </c>
      <c r="R1976" s="12" t="s">
        <v>334</v>
      </c>
      <c r="S1976" s="12" t="s">
        <v>334</v>
      </c>
      <c r="T1976" s="12" t="s">
        <v>334</v>
      </c>
      <c r="U1976" s="12" t="s">
        <v>334</v>
      </c>
      <c r="V1976" s="12" t="s">
        <v>334</v>
      </c>
      <c r="W1976" s="12" t="s">
        <v>334</v>
      </c>
      <c r="X1976" s="12" t="s">
        <v>334</v>
      </c>
      <c r="Y1976" s="12" t="s">
        <v>334</v>
      </c>
      <c r="Z1976" s="12" t="s">
        <v>334</v>
      </c>
      <c r="AA1976" s="12" t="s">
        <v>334</v>
      </c>
      <c r="AB1976" s="12" t="s">
        <v>334</v>
      </c>
      <c r="AC1976" s="12" t="s">
        <v>334</v>
      </c>
      <c r="AD1976" s="12" t="s">
        <v>334</v>
      </c>
      <c r="AE1976" s="12" t="s">
        <v>334</v>
      </c>
      <c r="AF1976" s="12" t="s">
        <v>334</v>
      </c>
      <c r="AG1976" s="12" t="s">
        <v>334</v>
      </c>
      <c r="AH1976" s="12" t="s">
        <v>334</v>
      </c>
      <c r="AI1976" s="12" t="s">
        <v>334</v>
      </c>
      <c r="AJ1976" s="12" t="s">
        <v>334</v>
      </c>
      <c r="AK1976" s="12" t="s">
        <v>334</v>
      </c>
      <c r="AL1976" s="12" t="s">
        <v>334</v>
      </c>
    </row>
    <row r="1977" spans="1:38" x14ac:dyDescent="0.2">
      <c r="A1977" s="11" t="s">
        <v>308</v>
      </c>
      <c r="B1977" s="12" t="s">
        <v>334</v>
      </c>
      <c r="C1977" s="12" t="s">
        <v>334</v>
      </c>
      <c r="D1977" s="12" t="s">
        <v>334</v>
      </c>
      <c r="E1977" s="12" t="s">
        <v>334</v>
      </c>
      <c r="F1977" s="12" t="s">
        <v>334</v>
      </c>
      <c r="G1977" s="12" t="s">
        <v>334</v>
      </c>
      <c r="H1977" s="12" t="s">
        <v>334</v>
      </c>
      <c r="I1977" s="12" t="s">
        <v>334</v>
      </c>
      <c r="J1977" s="12" t="s">
        <v>334</v>
      </c>
      <c r="K1977" s="12" t="s">
        <v>334</v>
      </c>
      <c r="L1977" s="12" t="s">
        <v>334</v>
      </c>
      <c r="M1977" s="12" t="s">
        <v>334</v>
      </c>
      <c r="N1977" s="12" t="s">
        <v>334</v>
      </c>
      <c r="O1977" s="12" t="s">
        <v>334</v>
      </c>
      <c r="P1977" s="12" t="s">
        <v>334</v>
      </c>
      <c r="Q1977" s="12" t="s">
        <v>334</v>
      </c>
      <c r="R1977" s="12" t="s">
        <v>334</v>
      </c>
      <c r="S1977" s="12" t="s">
        <v>334</v>
      </c>
      <c r="T1977" s="12" t="s">
        <v>334</v>
      </c>
      <c r="U1977" s="12" t="s">
        <v>334</v>
      </c>
      <c r="V1977" s="12" t="s">
        <v>334</v>
      </c>
      <c r="W1977" s="12" t="s">
        <v>334</v>
      </c>
      <c r="X1977" s="12" t="s">
        <v>334</v>
      </c>
      <c r="Y1977" s="12" t="s">
        <v>334</v>
      </c>
      <c r="Z1977" s="12" t="s">
        <v>334</v>
      </c>
      <c r="AA1977" s="12" t="s">
        <v>334</v>
      </c>
      <c r="AB1977" s="12" t="s">
        <v>334</v>
      </c>
      <c r="AC1977" s="12" t="s">
        <v>334</v>
      </c>
      <c r="AD1977" s="12" t="s">
        <v>334</v>
      </c>
      <c r="AE1977" s="12" t="s">
        <v>334</v>
      </c>
      <c r="AF1977" s="12" t="s">
        <v>334</v>
      </c>
      <c r="AG1977" s="12" t="s">
        <v>334</v>
      </c>
      <c r="AH1977" s="12" t="s">
        <v>334</v>
      </c>
      <c r="AI1977" s="12" t="s">
        <v>334</v>
      </c>
      <c r="AJ1977" s="12" t="s">
        <v>334</v>
      </c>
      <c r="AK1977" s="12" t="s">
        <v>334</v>
      </c>
      <c r="AL1977" s="12" t="s">
        <v>334</v>
      </c>
    </row>
    <row r="1978" spans="1:38" x14ac:dyDescent="0.2">
      <c r="A1978" s="11" t="s">
        <v>309</v>
      </c>
      <c r="B1978" s="12" t="s">
        <v>334</v>
      </c>
      <c r="C1978" s="12" t="s">
        <v>334</v>
      </c>
      <c r="D1978" s="12" t="s">
        <v>334</v>
      </c>
      <c r="E1978" s="12" t="s">
        <v>334</v>
      </c>
      <c r="F1978" s="12" t="s">
        <v>334</v>
      </c>
      <c r="G1978" s="12" t="s">
        <v>334</v>
      </c>
      <c r="H1978" s="12" t="s">
        <v>334</v>
      </c>
      <c r="I1978" s="12" t="s">
        <v>334</v>
      </c>
      <c r="J1978" s="12" t="s">
        <v>334</v>
      </c>
      <c r="K1978" s="12" t="s">
        <v>334</v>
      </c>
      <c r="L1978" s="12" t="s">
        <v>334</v>
      </c>
      <c r="M1978" s="12" t="s">
        <v>334</v>
      </c>
      <c r="N1978" s="12" t="s">
        <v>334</v>
      </c>
      <c r="O1978" s="12" t="s">
        <v>334</v>
      </c>
      <c r="P1978" s="12" t="s">
        <v>334</v>
      </c>
      <c r="Q1978" s="12" t="s">
        <v>334</v>
      </c>
      <c r="R1978" s="12" t="s">
        <v>334</v>
      </c>
      <c r="S1978" s="12" t="s">
        <v>334</v>
      </c>
      <c r="T1978" s="12" t="s">
        <v>334</v>
      </c>
      <c r="U1978" s="12" t="s">
        <v>334</v>
      </c>
      <c r="V1978" s="12" t="s">
        <v>334</v>
      </c>
      <c r="W1978" s="12" t="s">
        <v>334</v>
      </c>
      <c r="X1978" s="12" t="s">
        <v>334</v>
      </c>
      <c r="Y1978" s="12" t="s">
        <v>334</v>
      </c>
      <c r="Z1978" s="12" t="s">
        <v>334</v>
      </c>
      <c r="AA1978" s="12" t="s">
        <v>334</v>
      </c>
      <c r="AB1978" s="12" t="s">
        <v>334</v>
      </c>
      <c r="AC1978" s="12" t="s">
        <v>334</v>
      </c>
      <c r="AD1978" s="12" t="s">
        <v>334</v>
      </c>
      <c r="AE1978" s="12" t="s">
        <v>334</v>
      </c>
      <c r="AF1978" s="12" t="s">
        <v>334</v>
      </c>
      <c r="AG1978" s="12" t="s">
        <v>334</v>
      </c>
      <c r="AH1978" s="12" t="s">
        <v>334</v>
      </c>
      <c r="AI1978" s="12" t="s">
        <v>334</v>
      </c>
      <c r="AJ1978" s="12" t="s">
        <v>334</v>
      </c>
      <c r="AK1978" s="12" t="s">
        <v>334</v>
      </c>
      <c r="AL1978" s="12" t="s">
        <v>334</v>
      </c>
    </row>
    <row r="1979" spans="1:38" x14ac:dyDescent="0.2">
      <c r="A1979" s="11" t="s">
        <v>310</v>
      </c>
      <c r="B1979" s="12" t="s">
        <v>334</v>
      </c>
      <c r="C1979" s="12" t="s">
        <v>334</v>
      </c>
      <c r="D1979" s="12" t="s">
        <v>334</v>
      </c>
      <c r="E1979" s="12" t="s">
        <v>334</v>
      </c>
      <c r="F1979" s="12" t="s">
        <v>334</v>
      </c>
      <c r="G1979" s="12" t="s">
        <v>334</v>
      </c>
      <c r="H1979" s="12" t="s">
        <v>334</v>
      </c>
      <c r="I1979" s="12" t="s">
        <v>334</v>
      </c>
      <c r="J1979" s="12" t="s">
        <v>334</v>
      </c>
      <c r="K1979" s="12" t="s">
        <v>334</v>
      </c>
      <c r="L1979" s="12" t="s">
        <v>334</v>
      </c>
      <c r="M1979" s="12" t="s">
        <v>334</v>
      </c>
      <c r="N1979" s="12" t="s">
        <v>334</v>
      </c>
      <c r="O1979" s="12" t="s">
        <v>334</v>
      </c>
      <c r="P1979" s="12" t="s">
        <v>334</v>
      </c>
      <c r="Q1979" s="12" t="s">
        <v>334</v>
      </c>
      <c r="R1979" s="12" t="s">
        <v>334</v>
      </c>
      <c r="S1979" s="12" t="s">
        <v>334</v>
      </c>
      <c r="T1979" s="12" t="s">
        <v>334</v>
      </c>
      <c r="U1979" s="12" t="s">
        <v>334</v>
      </c>
      <c r="V1979" s="12" t="s">
        <v>334</v>
      </c>
      <c r="W1979" s="12" t="s">
        <v>334</v>
      </c>
      <c r="X1979" s="12" t="s">
        <v>334</v>
      </c>
      <c r="Y1979" s="12" t="s">
        <v>334</v>
      </c>
      <c r="Z1979" s="12" t="s">
        <v>334</v>
      </c>
      <c r="AA1979" s="12" t="s">
        <v>334</v>
      </c>
      <c r="AB1979" s="12" t="s">
        <v>334</v>
      </c>
      <c r="AC1979" s="12" t="s">
        <v>334</v>
      </c>
      <c r="AD1979" s="12" t="s">
        <v>334</v>
      </c>
      <c r="AE1979" s="12" t="s">
        <v>334</v>
      </c>
      <c r="AF1979" s="12" t="s">
        <v>334</v>
      </c>
      <c r="AG1979" s="12" t="s">
        <v>334</v>
      </c>
      <c r="AH1979" s="12" t="s">
        <v>334</v>
      </c>
      <c r="AI1979" s="12" t="s">
        <v>334</v>
      </c>
      <c r="AJ1979" s="12" t="s">
        <v>334</v>
      </c>
      <c r="AK1979" s="12" t="s">
        <v>334</v>
      </c>
      <c r="AL1979" s="12" t="s">
        <v>334</v>
      </c>
    </row>
    <row r="1980" spans="1:38" x14ac:dyDescent="0.2">
      <c r="A1980" s="11" t="s">
        <v>311</v>
      </c>
      <c r="B1980" s="12" t="s">
        <v>334</v>
      </c>
      <c r="C1980" s="12" t="s">
        <v>334</v>
      </c>
      <c r="D1980" s="12" t="s">
        <v>334</v>
      </c>
      <c r="E1980" s="12" t="s">
        <v>334</v>
      </c>
      <c r="F1980" s="12" t="s">
        <v>334</v>
      </c>
      <c r="G1980" s="12" t="s">
        <v>334</v>
      </c>
      <c r="H1980" s="12" t="s">
        <v>334</v>
      </c>
      <c r="I1980" s="12" t="s">
        <v>334</v>
      </c>
      <c r="J1980" s="12" t="s">
        <v>334</v>
      </c>
      <c r="K1980" s="12" t="s">
        <v>334</v>
      </c>
      <c r="L1980" s="12" t="s">
        <v>334</v>
      </c>
      <c r="M1980" s="12" t="s">
        <v>334</v>
      </c>
      <c r="N1980" s="12" t="s">
        <v>334</v>
      </c>
      <c r="O1980" s="12" t="s">
        <v>334</v>
      </c>
      <c r="P1980" s="12" t="s">
        <v>334</v>
      </c>
      <c r="Q1980" s="12" t="s">
        <v>334</v>
      </c>
      <c r="R1980" s="12" t="s">
        <v>334</v>
      </c>
      <c r="S1980" s="12" t="s">
        <v>334</v>
      </c>
      <c r="T1980" s="12" t="s">
        <v>334</v>
      </c>
      <c r="U1980" s="12" t="s">
        <v>334</v>
      </c>
      <c r="V1980" s="12" t="s">
        <v>334</v>
      </c>
      <c r="W1980" s="12" t="s">
        <v>334</v>
      </c>
      <c r="X1980" s="12" t="s">
        <v>334</v>
      </c>
      <c r="Y1980" s="12" t="s">
        <v>334</v>
      </c>
      <c r="Z1980" s="12" t="s">
        <v>334</v>
      </c>
      <c r="AA1980" s="12" t="s">
        <v>334</v>
      </c>
      <c r="AB1980" s="12" t="s">
        <v>334</v>
      </c>
      <c r="AC1980" s="12" t="s">
        <v>334</v>
      </c>
      <c r="AD1980" s="12" t="s">
        <v>334</v>
      </c>
      <c r="AE1980" s="12" t="s">
        <v>334</v>
      </c>
      <c r="AF1980" s="12" t="s">
        <v>334</v>
      </c>
      <c r="AG1980" s="12" t="s">
        <v>334</v>
      </c>
      <c r="AH1980" s="12" t="s">
        <v>334</v>
      </c>
      <c r="AI1980" s="12" t="s">
        <v>334</v>
      </c>
      <c r="AJ1980" s="12" t="s">
        <v>334</v>
      </c>
      <c r="AK1980" s="12" t="s">
        <v>334</v>
      </c>
      <c r="AL1980" s="12" t="s">
        <v>334</v>
      </c>
    </row>
    <row r="1981" spans="1:38" x14ac:dyDescent="0.2">
      <c r="A1981" s="11" t="s">
        <v>312</v>
      </c>
      <c r="B1981" s="12" t="s">
        <v>334</v>
      </c>
      <c r="C1981" s="12" t="s">
        <v>334</v>
      </c>
      <c r="D1981" s="12" t="s">
        <v>334</v>
      </c>
      <c r="E1981" s="12" t="s">
        <v>334</v>
      </c>
      <c r="F1981" s="12" t="s">
        <v>334</v>
      </c>
      <c r="G1981" s="12" t="s">
        <v>334</v>
      </c>
      <c r="H1981" s="12" t="s">
        <v>334</v>
      </c>
      <c r="I1981" s="12" t="s">
        <v>334</v>
      </c>
      <c r="J1981" s="12" t="s">
        <v>334</v>
      </c>
      <c r="K1981" s="12" t="s">
        <v>334</v>
      </c>
      <c r="L1981" s="12" t="s">
        <v>334</v>
      </c>
      <c r="M1981" s="12" t="s">
        <v>334</v>
      </c>
      <c r="N1981" s="12" t="s">
        <v>334</v>
      </c>
      <c r="O1981" s="12" t="s">
        <v>334</v>
      </c>
      <c r="P1981" s="12" t="s">
        <v>334</v>
      </c>
      <c r="Q1981" s="12" t="s">
        <v>334</v>
      </c>
      <c r="R1981" s="12" t="s">
        <v>334</v>
      </c>
      <c r="S1981" s="12" t="s">
        <v>334</v>
      </c>
      <c r="T1981" s="12" t="s">
        <v>334</v>
      </c>
      <c r="U1981" s="12" t="s">
        <v>334</v>
      </c>
      <c r="V1981" s="12" t="s">
        <v>334</v>
      </c>
      <c r="W1981" s="12" t="s">
        <v>334</v>
      </c>
      <c r="X1981" s="12" t="s">
        <v>334</v>
      </c>
      <c r="Y1981" s="12" t="s">
        <v>334</v>
      </c>
      <c r="Z1981" s="12" t="s">
        <v>334</v>
      </c>
      <c r="AA1981" s="12" t="s">
        <v>334</v>
      </c>
      <c r="AB1981" s="12" t="s">
        <v>334</v>
      </c>
      <c r="AC1981" s="12" t="s">
        <v>334</v>
      </c>
      <c r="AD1981" s="12" t="s">
        <v>334</v>
      </c>
      <c r="AE1981" s="12" t="s">
        <v>334</v>
      </c>
      <c r="AF1981" s="12" t="s">
        <v>334</v>
      </c>
      <c r="AG1981" s="12" t="s">
        <v>334</v>
      </c>
      <c r="AH1981" s="12" t="s">
        <v>334</v>
      </c>
      <c r="AI1981" s="12" t="s">
        <v>334</v>
      </c>
      <c r="AJ1981" s="12" t="s">
        <v>334</v>
      </c>
      <c r="AK1981" s="12" t="s">
        <v>334</v>
      </c>
      <c r="AL1981" s="12" t="s">
        <v>334</v>
      </c>
    </row>
    <row r="1982" spans="1:38" x14ac:dyDescent="0.2">
      <c r="A1982" s="11" t="s">
        <v>313</v>
      </c>
      <c r="B1982" s="12" t="s">
        <v>334</v>
      </c>
      <c r="C1982" s="12" t="s">
        <v>334</v>
      </c>
      <c r="D1982" s="12" t="s">
        <v>334</v>
      </c>
      <c r="E1982" s="12" t="s">
        <v>334</v>
      </c>
      <c r="F1982" s="12" t="s">
        <v>334</v>
      </c>
      <c r="G1982" s="12" t="s">
        <v>334</v>
      </c>
      <c r="H1982" s="12" t="s">
        <v>334</v>
      </c>
      <c r="I1982" s="12" t="s">
        <v>334</v>
      </c>
      <c r="J1982" s="12" t="s">
        <v>334</v>
      </c>
      <c r="K1982" s="12" t="s">
        <v>334</v>
      </c>
      <c r="L1982" s="12" t="s">
        <v>334</v>
      </c>
      <c r="M1982" s="12" t="s">
        <v>334</v>
      </c>
      <c r="N1982" s="12" t="s">
        <v>334</v>
      </c>
      <c r="O1982" s="12" t="s">
        <v>334</v>
      </c>
      <c r="P1982" s="12" t="s">
        <v>334</v>
      </c>
      <c r="Q1982" s="12" t="s">
        <v>334</v>
      </c>
      <c r="R1982" s="13">
        <v>39.4</v>
      </c>
      <c r="S1982" s="12" t="s">
        <v>334</v>
      </c>
      <c r="T1982" s="12" t="s">
        <v>334</v>
      </c>
      <c r="U1982" s="12" t="s">
        <v>334</v>
      </c>
      <c r="V1982" s="12" t="s">
        <v>334</v>
      </c>
      <c r="W1982" s="12" t="s">
        <v>334</v>
      </c>
      <c r="X1982" s="12" t="s">
        <v>334</v>
      </c>
      <c r="Y1982" s="12" t="s">
        <v>334</v>
      </c>
      <c r="Z1982" s="12" t="s">
        <v>334</v>
      </c>
      <c r="AA1982" s="12" t="s">
        <v>334</v>
      </c>
      <c r="AB1982" s="12" t="s">
        <v>334</v>
      </c>
      <c r="AC1982" s="12" t="s">
        <v>334</v>
      </c>
      <c r="AD1982" s="12" t="s">
        <v>334</v>
      </c>
      <c r="AE1982" s="12" t="s">
        <v>334</v>
      </c>
      <c r="AF1982" s="12" t="s">
        <v>334</v>
      </c>
      <c r="AG1982" s="12" t="s">
        <v>334</v>
      </c>
      <c r="AH1982" s="12" t="s">
        <v>334</v>
      </c>
      <c r="AI1982" s="12" t="s">
        <v>334</v>
      </c>
      <c r="AJ1982" s="12" t="s">
        <v>334</v>
      </c>
      <c r="AK1982" s="12" t="s">
        <v>334</v>
      </c>
      <c r="AL1982" s="12" t="s">
        <v>334</v>
      </c>
    </row>
    <row r="1983" spans="1:38" x14ac:dyDescent="0.2">
      <c r="A1983" s="11" t="s">
        <v>314</v>
      </c>
      <c r="B1983" s="12" t="s">
        <v>334</v>
      </c>
      <c r="C1983" s="12" t="s">
        <v>334</v>
      </c>
      <c r="D1983" s="12" t="s">
        <v>334</v>
      </c>
      <c r="E1983" s="12" t="s">
        <v>334</v>
      </c>
      <c r="F1983" s="12" t="s">
        <v>334</v>
      </c>
      <c r="G1983" s="12" t="s">
        <v>334</v>
      </c>
      <c r="H1983" s="12" t="s">
        <v>334</v>
      </c>
      <c r="I1983" s="12" t="s">
        <v>334</v>
      </c>
      <c r="J1983" s="12" t="s">
        <v>334</v>
      </c>
      <c r="K1983" s="12" t="s">
        <v>334</v>
      </c>
      <c r="L1983" s="12" t="s">
        <v>334</v>
      </c>
      <c r="M1983" s="12" t="s">
        <v>334</v>
      </c>
      <c r="N1983" s="12" t="s">
        <v>334</v>
      </c>
      <c r="O1983" s="12" t="s">
        <v>334</v>
      </c>
      <c r="P1983" s="12" t="s">
        <v>334</v>
      </c>
      <c r="Q1983" s="12" t="s">
        <v>334</v>
      </c>
      <c r="R1983" s="12" t="s">
        <v>334</v>
      </c>
      <c r="S1983" s="12" t="s">
        <v>334</v>
      </c>
      <c r="T1983" s="12" t="s">
        <v>334</v>
      </c>
      <c r="U1983" s="12" t="s">
        <v>334</v>
      </c>
      <c r="V1983" s="12" t="s">
        <v>334</v>
      </c>
      <c r="W1983" s="12" t="s">
        <v>334</v>
      </c>
      <c r="X1983" s="12" t="s">
        <v>334</v>
      </c>
      <c r="Y1983" s="12" t="s">
        <v>334</v>
      </c>
      <c r="Z1983" s="12" t="s">
        <v>334</v>
      </c>
      <c r="AA1983" s="12" t="s">
        <v>334</v>
      </c>
      <c r="AB1983" s="12" t="s">
        <v>334</v>
      </c>
      <c r="AC1983" s="12" t="s">
        <v>334</v>
      </c>
      <c r="AD1983" s="12" t="s">
        <v>334</v>
      </c>
      <c r="AE1983" s="12" t="s">
        <v>334</v>
      </c>
      <c r="AF1983" s="12" t="s">
        <v>334</v>
      </c>
      <c r="AG1983" s="12" t="s">
        <v>334</v>
      </c>
      <c r="AH1983" s="12" t="s">
        <v>334</v>
      </c>
      <c r="AI1983" s="12" t="s">
        <v>334</v>
      </c>
      <c r="AJ1983" s="12" t="s">
        <v>334</v>
      </c>
      <c r="AK1983" s="12" t="s">
        <v>334</v>
      </c>
      <c r="AL1983" s="12" t="s">
        <v>334</v>
      </c>
    </row>
    <row r="1984" spans="1:38" x14ac:dyDescent="0.2">
      <c r="A1984" s="11" t="s">
        <v>315</v>
      </c>
      <c r="B1984" s="12" t="s">
        <v>334</v>
      </c>
      <c r="C1984" s="12" t="s">
        <v>334</v>
      </c>
      <c r="D1984" s="12" t="s">
        <v>334</v>
      </c>
      <c r="E1984" s="12" t="s">
        <v>334</v>
      </c>
      <c r="F1984" s="12" t="s">
        <v>334</v>
      </c>
      <c r="G1984" s="12" t="s">
        <v>334</v>
      </c>
      <c r="H1984" s="12" t="s">
        <v>334</v>
      </c>
      <c r="I1984" s="12" t="s">
        <v>334</v>
      </c>
      <c r="J1984" s="12" t="s">
        <v>334</v>
      </c>
      <c r="K1984" s="12" t="s">
        <v>334</v>
      </c>
      <c r="L1984" s="12" t="s">
        <v>334</v>
      </c>
      <c r="M1984" s="12" t="s">
        <v>334</v>
      </c>
      <c r="N1984" s="12" t="s">
        <v>334</v>
      </c>
      <c r="O1984" s="12" t="s">
        <v>334</v>
      </c>
      <c r="P1984" s="12" t="s">
        <v>334</v>
      </c>
      <c r="Q1984" s="12" t="s">
        <v>334</v>
      </c>
      <c r="R1984" s="12" t="s">
        <v>334</v>
      </c>
      <c r="S1984" s="12" t="s">
        <v>334</v>
      </c>
      <c r="T1984" s="12" t="s">
        <v>334</v>
      </c>
      <c r="U1984" s="12" t="s">
        <v>334</v>
      </c>
      <c r="V1984" s="12" t="s">
        <v>334</v>
      </c>
      <c r="W1984" s="12" t="s">
        <v>334</v>
      </c>
      <c r="X1984" s="12" t="s">
        <v>334</v>
      </c>
      <c r="Y1984" s="12" t="s">
        <v>334</v>
      </c>
      <c r="Z1984" s="12" t="s">
        <v>334</v>
      </c>
      <c r="AA1984" s="12" t="s">
        <v>334</v>
      </c>
      <c r="AB1984" s="12" t="s">
        <v>334</v>
      </c>
      <c r="AC1984" s="12" t="s">
        <v>334</v>
      </c>
      <c r="AD1984" s="12" t="s">
        <v>334</v>
      </c>
      <c r="AE1984" s="12" t="s">
        <v>334</v>
      </c>
      <c r="AF1984" s="12" t="s">
        <v>334</v>
      </c>
      <c r="AG1984" s="12" t="s">
        <v>334</v>
      </c>
      <c r="AH1984" s="12" t="s">
        <v>334</v>
      </c>
      <c r="AI1984" s="12" t="s">
        <v>334</v>
      </c>
      <c r="AJ1984" s="12" t="s">
        <v>334</v>
      </c>
      <c r="AK1984" s="12" t="s">
        <v>334</v>
      </c>
      <c r="AL1984" s="12" t="s">
        <v>334</v>
      </c>
    </row>
    <row r="1985" spans="1:38" x14ac:dyDescent="0.2">
      <c r="A1985" s="11" t="s">
        <v>316</v>
      </c>
      <c r="B1985" s="12" t="s">
        <v>334</v>
      </c>
      <c r="C1985" s="12" t="s">
        <v>334</v>
      </c>
      <c r="D1985" s="12" t="s">
        <v>334</v>
      </c>
      <c r="E1985" s="12" t="s">
        <v>334</v>
      </c>
      <c r="F1985" s="12" t="s">
        <v>334</v>
      </c>
      <c r="G1985" s="12" t="s">
        <v>334</v>
      </c>
      <c r="H1985" s="12" t="s">
        <v>334</v>
      </c>
      <c r="I1985" s="12" t="s">
        <v>334</v>
      </c>
      <c r="J1985" s="12" t="s">
        <v>334</v>
      </c>
      <c r="K1985" s="12" t="s">
        <v>334</v>
      </c>
      <c r="L1985" s="12" t="s">
        <v>334</v>
      </c>
      <c r="M1985" s="12" t="s">
        <v>334</v>
      </c>
      <c r="N1985" s="12" t="s">
        <v>334</v>
      </c>
      <c r="O1985" s="12" t="s">
        <v>334</v>
      </c>
      <c r="P1985" s="12" t="s">
        <v>334</v>
      </c>
      <c r="Q1985" s="12" t="s">
        <v>334</v>
      </c>
      <c r="R1985" s="12" t="s">
        <v>334</v>
      </c>
      <c r="S1985" s="12" t="s">
        <v>334</v>
      </c>
      <c r="T1985" s="12" t="s">
        <v>334</v>
      </c>
      <c r="U1985" s="12" t="s">
        <v>334</v>
      </c>
      <c r="V1985" s="12" t="s">
        <v>334</v>
      </c>
      <c r="W1985" s="12" t="s">
        <v>334</v>
      </c>
      <c r="X1985" s="12" t="s">
        <v>334</v>
      </c>
      <c r="Y1985" s="12" t="s">
        <v>334</v>
      </c>
      <c r="Z1985" s="12" t="s">
        <v>334</v>
      </c>
      <c r="AA1985" s="12" t="s">
        <v>334</v>
      </c>
      <c r="AB1985" s="12" t="s">
        <v>334</v>
      </c>
      <c r="AC1985" s="12" t="s">
        <v>334</v>
      </c>
      <c r="AD1985" s="12" t="s">
        <v>334</v>
      </c>
      <c r="AE1985" s="12" t="s">
        <v>334</v>
      </c>
      <c r="AF1985" s="12" t="s">
        <v>334</v>
      </c>
      <c r="AG1985" s="12" t="s">
        <v>334</v>
      </c>
      <c r="AH1985" s="12" t="s">
        <v>334</v>
      </c>
      <c r="AI1985" s="12" t="s">
        <v>334</v>
      </c>
      <c r="AJ1985" s="12" t="s">
        <v>334</v>
      </c>
      <c r="AK1985" s="12" t="s">
        <v>334</v>
      </c>
      <c r="AL1985" s="12" t="s">
        <v>334</v>
      </c>
    </row>
    <row r="1986" spans="1:38" x14ac:dyDescent="0.2">
      <c r="A1986" s="11" t="s">
        <v>317</v>
      </c>
      <c r="B1986" s="12" t="s">
        <v>334</v>
      </c>
      <c r="C1986" s="12" t="s">
        <v>334</v>
      </c>
      <c r="D1986" s="12" t="s">
        <v>334</v>
      </c>
      <c r="E1986" s="12" t="s">
        <v>334</v>
      </c>
      <c r="F1986" s="12" t="s">
        <v>334</v>
      </c>
      <c r="G1986" s="12" t="s">
        <v>334</v>
      </c>
      <c r="H1986" s="12" t="s">
        <v>334</v>
      </c>
      <c r="I1986" s="12" t="s">
        <v>334</v>
      </c>
      <c r="J1986" s="12" t="s">
        <v>334</v>
      </c>
      <c r="K1986" s="12" t="s">
        <v>334</v>
      </c>
      <c r="L1986" s="12" t="s">
        <v>334</v>
      </c>
      <c r="M1986" s="12" t="s">
        <v>334</v>
      </c>
      <c r="N1986" s="12" t="s">
        <v>334</v>
      </c>
      <c r="O1986" s="12" t="s">
        <v>334</v>
      </c>
      <c r="P1986" s="12" t="s">
        <v>334</v>
      </c>
      <c r="Q1986" s="12" t="s">
        <v>334</v>
      </c>
      <c r="R1986" s="12" t="s">
        <v>334</v>
      </c>
      <c r="S1986" s="12" t="s">
        <v>334</v>
      </c>
      <c r="T1986" s="12" t="s">
        <v>334</v>
      </c>
      <c r="U1986" s="12" t="s">
        <v>334</v>
      </c>
      <c r="V1986" s="12" t="s">
        <v>334</v>
      </c>
      <c r="W1986" s="12" t="s">
        <v>334</v>
      </c>
      <c r="X1986" s="12" t="s">
        <v>334</v>
      </c>
      <c r="Y1986" s="12" t="s">
        <v>334</v>
      </c>
      <c r="Z1986" s="12" t="s">
        <v>334</v>
      </c>
      <c r="AA1986" s="12" t="s">
        <v>334</v>
      </c>
      <c r="AB1986" s="12" t="s">
        <v>334</v>
      </c>
      <c r="AC1986" s="12" t="s">
        <v>334</v>
      </c>
      <c r="AD1986" s="12" t="s">
        <v>334</v>
      </c>
      <c r="AE1986" s="12" t="s">
        <v>334</v>
      </c>
      <c r="AF1986" s="12" t="s">
        <v>334</v>
      </c>
      <c r="AG1986" s="12" t="s">
        <v>334</v>
      </c>
      <c r="AH1986" s="12" t="s">
        <v>334</v>
      </c>
      <c r="AI1986" s="12" t="s">
        <v>334</v>
      </c>
      <c r="AJ1986" s="12" t="s">
        <v>334</v>
      </c>
      <c r="AK1986" s="12" t="s">
        <v>334</v>
      </c>
      <c r="AL1986" s="12" t="s">
        <v>334</v>
      </c>
    </row>
    <row r="1987" spans="1:38" x14ac:dyDescent="0.2">
      <c r="A1987" s="11" t="s">
        <v>318</v>
      </c>
      <c r="B1987" s="12" t="s">
        <v>334</v>
      </c>
      <c r="C1987" s="12" t="s">
        <v>334</v>
      </c>
      <c r="D1987" s="12" t="s">
        <v>334</v>
      </c>
      <c r="E1987" s="12" t="s">
        <v>334</v>
      </c>
      <c r="F1987" s="12" t="s">
        <v>334</v>
      </c>
      <c r="G1987" s="12" t="s">
        <v>334</v>
      </c>
      <c r="H1987" s="12" t="s">
        <v>334</v>
      </c>
      <c r="I1987" s="12" t="s">
        <v>334</v>
      </c>
      <c r="J1987" s="12" t="s">
        <v>334</v>
      </c>
      <c r="K1987" s="12" t="s">
        <v>334</v>
      </c>
      <c r="L1987" s="12" t="s">
        <v>334</v>
      </c>
      <c r="M1987" s="12" t="s">
        <v>334</v>
      </c>
      <c r="N1987" s="12" t="s">
        <v>334</v>
      </c>
      <c r="O1987" s="12" t="s">
        <v>334</v>
      </c>
      <c r="P1987" s="12" t="s">
        <v>334</v>
      </c>
      <c r="Q1987" s="12" t="s">
        <v>334</v>
      </c>
      <c r="R1987" s="12" t="s">
        <v>334</v>
      </c>
      <c r="S1987" s="12" t="s">
        <v>334</v>
      </c>
      <c r="T1987" s="12" t="s">
        <v>334</v>
      </c>
      <c r="U1987" s="12" t="s">
        <v>334</v>
      </c>
      <c r="V1987" s="12" t="s">
        <v>334</v>
      </c>
      <c r="W1987" s="12" t="s">
        <v>334</v>
      </c>
      <c r="X1987" s="12" t="s">
        <v>334</v>
      </c>
      <c r="Y1987" s="12" t="s">
        <v>334</v>
      </c>
      <c r="Z1987" s="12" t="s">
        <v>334</v>
      </c>
      <c r="AA1987" s="12" t="s">
        <v>334</v>
      </c>
      <c r="AB1987" s="12" t="s">
        <v>334</v>
      </c>
      <c r="AC1987" s="12" t="s">
        <v>334</v>
      </c>
      <c r="AD1987" s="12" t="s">
        <v>334</v>
      </c>
      <c r="AE1987" s="12" t="s">
        <v>334</v>
      </c>
      <c r="AF1987" s="12" t="s">
        <v>334</v>
      </c>
      <c r="AG1987" s="12" t="s">
        <v>334</v>
      </c>
      <c r="AH1987" s="12" t="s">
        <v>334</v>
      </c>
      <c r="AI1987" s="12" t="s">
        <v>334</v>
      </c>
      <c r="AJ1987" s="12" t="s">
        <v>334</v>
      </c>
      <c r="AK1987" s="12" t="s">
        <v>334</v>
      </c>
      <c r="AL1987" s="12" t="s">
        <v>334</v>
      </c>
    </row>
    <row r="1988" spans="1:38" x14ac:dyDescent="0.2">
      <c r="A1988" s="11" t="s">
        <v>319</v>
      </c>
      <c r="B1988" s="12" t="s">
        <v>334</v>
      </c>
      <c r="C1988" s="12" t="s">
        <v>334</v>
      </c>
      <c r="D1988" s="12" t="s">
        <v>334</v>
      </c>
      <c r="E1988" s="12" t="s">
        <v>334</v>
      </c>
      <c r="F1988" s="12" t="s">
        <v>334</v>
      </c>
      <c r="G1988" s="12" t="s">
        <v>334</v>
      </c>
      <c r="H1988" s="12" t="s">
        <v>334</v>
      </c>
      <c r="I1988" s="12" t="s">
        <v>334</v>
      </c>
      <c r="J1988" s="12" t="s">
        <v>334</v>
      </c>
      <c r="K1988" s="12" t="s">
        <v>334</v>
      </c>
      <c r="L1988" s="12" t="s">
        <v>334</v>
      </c>
      <c r="M1988" s="12" t="s">
        <v>334</v>
      </c>
      <c r="N1988" s="12" t="s">
        <v>334</v>
      </c>
      <c r="O1988" s="12" t="s">
        <v>334</v>
      </c>
      <c r="P1988" s="12" t="s">
        <v>334</v>
      </c>
      <c r="Q1988" s="12" t="s">
        <v>334</v>
      </c>
      <c r="R1988" s="12" t="s">
        <v>334</v>
      </c>
      <c r="S1988" s="12" t="s">
        <v>334</v>
      </c>
      <c r="T1988" s="12" t="s">
        <v>334</v>
      </c>
      <c r="U1988" s="12" t="s">
        <v>334</v>
      </c>
      <c r="V1988" s="12" t="s">
        <v>334</v>
      </c>
      <c r="W1988" s="12" t="s">
        <v>334</v>
      </c>
      <c r="X1988" s="12" t="s">
        <v>334</v>
      </c>
      <c r="Y1988" s="12" t="s">
        <v>334</v>
      </c>
      <c r="Z1988" s="12" t="s">
        <v>334</v>
      </c>
      <c r="AA1988" s="12" t="s">
        <v>334</v>
      </c>
      <c r="AB1988" s="12" t="s">
        <v>334</v>
      </c>
      <c r="AC1988" s="12" t="s">
        <v>334</v>
      </c>
      <c r="AD1988" s="12" t="s">
        <v>334</v>
      </c>
      <c r="AE1988" s="12" t="s">
        <v>334</v>
      </c>
      <c r="AF1988" s="12" t="s">
        <v>334</v>
      </c>
      <c r="AG1988" s="12" t="s">
        <v>334</v>
      </c>
      <c r="AH1988" s="12" t="s">
        <v>334</v>
      </c>
      <c r="AI1988" s="12" t="s">
        <v>334</v>
      </c>
      <c r="AJ1988" s="12" t="s">
        <v>334</v>
      </c>
      <c r="AK1988" s="12" t="s">
        <v>334</v>
      </c>
      <c r="AL1988" s="12" t="s">
        <v>334</v>
      </c>
    </row>
    <row r="1989" spans="1:38" x14ac:dyDescent="0.2">
      <c r="A1989" s="11" t="s">
        <v>320</v>
      </c>
      <c r="B1989" s="12" t="s">
        <v>334</v>
      </c>
      <c r="C1989" s="12" t="s">
        <v>334</v>
      </c>
      <c r="D1989" s="12" t="s">
        <v>334</v>
      </c>
      <c r="E1989" s="12" t="s">
        <v>334</v>
      </c>
      <c r="F1989" s="12" t="s">
        <v>334</v>
      </c>
      <c r="G1989" s="12" t="s">
        <v>334</v>
      </c>
      <c r="H1989" s="12" t="s">
        <v>334</v>
      </c>
      <c r="I1989" s="12" t="s">
        <v>334</v>
      </c>
      <c r="J1989" s="12" t="s">
        <v>334</v>
      </c>
      <c r="K1989" s="12" t="s">
        <v>334</v>
      </c>
      <c r="L1989" s="12" t="s">
        <v>334</v>
      </c>
      <c r="M1989" s="12" t="s">
        <v>334</v>
      </c>
      <c r="N1989" s="12" t="s">
        <v>334</v>
      </c>
      <c r="O1989" s="12" t="s">
        <v>334</v>
      </c>
      <c r="P1989" s="12" t="s">
        <v>334</v>
      </c>
      <c r="Q1989" s="12" t="s">
        <v>334</v>
      </c>
      <c r="R1989" s="12" t="s">
        <v>334</v>
      </c>
      <c r="S1989" s="12" t="s">
        <v>334</v>
      </c>
      <c r="T1989" s="12" t="s">
        <v>334</v>
      </c>
      <c r="U1989" s="12" t="s">
        <v>334</v>
      </c>
      <c r="V1989" s="12" t="s">
        <v>334</v>
      </c>
      <c r="W1989" s="12" t="s">
        <v>334</v>
      </c>
      <c r="X1989" s="12" t="s">
        <v>334</v>
      </c>
      <c r="Y1989" s="12" t="s">
        <v>334</v>
      </c>
      <c r="Z1989" s="12" t="s">
        <v>334</v>
      </c>
      <c r="AA1989" s="12" t="s">
        <v>334</v>
      </c>
      <c r="AB1989" s="12" t="s">
        <v>334</v>
      </c>
      <c r="AC1989" s="12" t="s">
        <v>334</v>
      </c>
      <c r="AD1989" s="12" t="s">
        <v>334</v>
      </c>
      <c r="AE1989" s="12" t="s">
        <v>334</v>
      </c>
      <c r="AF1989" s="12" t="s">
        <v>334</v>
      </c>
      <c r="AG1989" s="12" t="s">
        <v>334</v>
      </c>
      <c r="AH1989" s="12" t="s">
        <v>334</v>
      </c>
      <c r="AI1989" s="12" t="s">
        <v>334</v>
      </c>
      <c r="AJ1989" s="12" t="s">
        <v>334</v>
      </c>
      <c r="AK1989" s="12" t="s">
        <v>334</v>
      </c>
      <c r="AL1989" s="12" t="s">
        <v>334</v>
      </c>
    </row>
    <row r="1990" spans="1:38" x14ac:dyDescent="0.2">
      <c r="A1990" s="11" t="s">
        <v>321</v>
      </c>
      <c r="B1990" s="12" t="s">
        <v>334</v>
      </c>
      <c r="C1990" s="12" t="s">
        <v>334</v>
      </c>
      <c r="D1990" s="12" t="s">
        <v>334</v>
      </c>
      <c r="E1990" s="12" t="s">
        <v>334</v>
      </c>
      <c r="F1990" s="12" t="s">
        <v>334</v>
      </c>
      <c r="G1990" s="12" t="s">
        <v>334</v>
      </c>
      <c r="H1990" s="12" t="s">
        <v>334</v>
      </c>
      <c r="I1990" s="12" t="s">
        <v>334</v>
      </c>
      <c r="J1990" s="12" t="s">
        <v>334</v>
      </c>
      <c r="K1990" s="12" t="s">
        <v>334</v>
      </c>
      <c r="L1990" s="12" t="s">
        <v>334</v>
      </c>
      <c r="M1990" s="12" t="s">
        <v>334</v>
      </c>
      <c r="N1990" s="12" t="s">
        <v>334</v>
      </c>
      <c r="O1990" s="12" t="s">
        <v>334</v>
      </c>
      <c r="P1990" s="12" t="s">
        <v>334</v>
      </c>
      <c r="Q1990" s="12" t="s">
        <v>334</v>
      </c>
      <c r="R1990" s="12" t="s">
        <v>334</v>
      </c>
      <c r="S1990" s="12" t="s">
        <v>334</v>
      </c>
      <c r="T1990" s="12" t="s">
        <v>334</v>
      </c>
      <c r="U1990" s="12" t="s">
        <v>334</v>
      </c>
      <c r="V1990" s="12" t="s">
        <v>334</v>
      </c>
      <c r="W1990" s="12" t="s">
        <v>334</v>
      </c>
      <c r="X1990" s="12" t="s">
        <v>334</v>
      </c>
      <c r="Y1990" s="12" t="s">
        <v>334</v>
      </c>
      <c r="Z1990" s="12" t="s">
        <v>334</v>
      </c>
      <c r="AA1990" s="12" t="s">
        <v>334</v>
      </c>
      <c r="AB1990" s="12" t="s">
        <v>334</v>
      </c>
      <c r="AC1990" s="12" t="s">
        <v>334</v>
      </c>
      <c r="AD1990" s="12" t="s">
        <v>334</v>
      </c>
      <c r="AE1990" s="12" t="s">
        <v>334</v>
      </c>
      <c r="AF1990" s="12" t="s">
        <v>334</v>
      </c>
      <c r="AG1990" s="12" t="s">
        <v>334</v>
      </c>
      <c r="AH1990" s="12" t="s">
        <v>334</v>
      </c>
      <c r="AI1990" s="12" t="s">
        <v>334</v>
      </c>
      <c r="AJ1990" s="12" t="s">
        <v>334</v>
      </c>
      <c r="AK1990" s="12" t="s">
        <v>334</v>
      </c>
      <c r="AL1990" s="12" t="s">
        <v>334</v>
      </c>
    </row>
    <row r="1991" spans="1:38" x14ac:dyDescent="0.2">
      <c r="A1991" s="11" t="s">
        <v>322</v>
      </c>
      <c r="B1991" s="12" t="s">
        <v>334</v>
      </c>
      <c r="C1991" s="12" t="s">
        <v>334</v>
      </c>
      <c r="D1991" s="12" t="s">
        <v>334</v>
      </c>
      <c r="E1991" s="12" t="s">
        <v>334</v>
      </c>
      <c r="F1991" s="12" t="s">
        <v>334</v>
      </c>
      <c r="G1991" s="12" t="s">
        <v>334</v>
      </c>
      <c r="H1991" s="12" t="s">
        <v>334</v>
      </c>
      <c r="I1991" s="12" t="s">
        <v>334</v>
      </c>
      <c r="J1991" s="12" t="s">
        <v>334</v>
      </c>
      <c r="K1991" s="12" t="s">
        <v>334</v>
      </c>
      <c r="L1991" s="12" t="s">
        <v>334</v>
      </c>
      <c r="M1991" s="12" t="s">
        <v>334</v>
      </c>
      <c r="N1991" s="12" t="s">
        <v>334</v>
      </c>
      <c r="O1991" s="12" t="s">
        <v>334</v>
      </c>
      <c r="P1991" s="12" t="s">
        <v>334</v>
      </c>
      <c r="Q1991" s="12" t="s">
        <v>334</v>
      </c>
      <c r="R1991" s="12" t="s">
        <v>334</v>
      </c>
      <c r="S1991" s="12" t="s">
        <v>334</v>
      </c>
      <c r="T1991" s="12" t="s">
        <v>334</v>
      </c>
      <c r="U1991" s="12" t="s">
        <v>334</v>
      </c>
      <c r="V1991" s="12" t="s">
        <v>334</v>
      </c>
      <c r="W1991" s="12" t="s">
        <v>334</v>
      </c>
      <c r="X1991" s="12" t="s">
        <v>334</v>
      </c>
      <c r="Y1991" s="12" t="s">
        <v>334</v>
      </c>
      <c r="Z1991" s="12" t="s">
        <v>334</v>
      </c>
      <c r="AA1991" s="12" t="s">
        <v>334</v>
      </c>
      <c r="AB1991" s="12" t="s">
        <v>334</v>
      </c>
      <c r="AC1991" s="12" t="s">
        <v>334</v>
      </c>
      <c r="AD1991" s="12" t="s">
        <v>334</v>
      </c>
      <c r="AE1991" s="12" t="s">
        <v>334</v>
      </c>
      <c r="AF1991" s="12" t="s">
        <v>334</v>
      </c>
      <c r="AG1991" s="12" t="s">
        <v>334</v>
      </c>
      <c r="AH1991" s="12" t="s">
        <v>334</v>
      </c>
      <c r="AI1991" s="12" t="s">
        <v>334</v>
      </c>
      <c r="AJ1991" s="12" t="s">
        <v>334</v>
      </c>
      <c r="AK1991" s="12" t="s">
        <v>334</v>
      </c>
      <c r="AL1991" s="12" t="s">
        <v>334</v>
      </c>
    </row>
    <row r="1992" spans="1:38" x14ac:dyDescent="0.2">
      <c r="A1992" s="11" t="s">
        <v>323</v>
      </c>
      <c r="B1992" s="12" t="s">
        <v>334</v>
      </c>
      <c r="C1992" s="12" t="s">
        <v>334</v>
      </c>
      <c r="D1992" s="12" t="s">
        <v>334</v>
      </c>
      <c r="E1992" s="12" t="s">
        <v>334</v>
      </c>
      <c r="F1992" s="12" t="s">
        <v>334</v>
      </c>
      <c r="G1992" s="12" t="s">
        <v>334</v>
      </c>
      <c r="H1992" s="12" t="s">
        <v>334</v>
      </c>
      <c r="I1992" s="12" t="s">
        <v>334</v>
      </c>
      <c r="J1992" s="12" t="s">
        <v>334</v>
      </c>
      <c r="K1992" s="12" t="s">
        <v>334</v>
      </c>
      <c r="L1992" s="12" t="s">
        <v>334</v>
      </c>
      <c r="M1992" s="12" t="s">
        <v>334</v>
      </c>
      <c r="N1992" s="12" t="s">
        <v>334</v>
      </c>
      <c r="O1992" s="12" t="s">
        <v>334</v>
      </c>
      <c r="P1992" s="12" t="s">
        <v>334</v>
      </c>
      <c r="Q1992" s="12" t="s">
        <v>334</v>
      </c>
      <c r="R1992" s="12" t="s">
        <v>334</v>
      </c>
      <c r="S1992" s="12" t="s">
        <v>334</v>
      </c>
      <c r="T1992" s="12" t="s">
        <v>334</v>
      </c>
      <c r="U1992" s="12" t="s">
        <v>334</v>
      </c>
      <c r="V1992" s="12" t="s">
        <v>334</v>
      </c>
      <c r="W1992" s="12" t="s">
        <v>334</v>
      </c>
      <c r="X1992" s="12" t="s">
        <v>334</v>
      </c>
      <c r="Y1992" s="12" t="s">
        <v>334</v>
      </c>
      <c r="Z1992" s="12" t="s">
        <v>334</v>
      </c>
      <c r="AA1992" s="12" t="s">
        <v>334</v>
      </c>
      <c r="AB1992" s="12" t="s">
        <v>334</v>
      </c>
      <c r="AC1992" s="12" t="s">
        <v>334</v>
      </c>
      <c r="AD1992" s="12" t="s">
        <v>334</v>
      </c>
      <c r="AE1992" s="12" t="s">
        <v>334</v>
      </c>
      <c r="AF1992" s="12" t="s">
        <v>334</v>
      </c>
      <c r="AG1992" s="12" t="s">
        <v>334</v>
      </c>
      <c r="AH1992" s="12" t="s">
        <v>334</v>
      </c>
      <c r="AI1992" s="12" t="s">
        <v>334</v>
      </c>
      <c r="AJ1992" s="12" t="s">
        <v>334</v>
      </c>
      <c r="AK1992" s="12" t="s">
        <v>334</v>
      </c>
      <c r="AL1992" s="12" t="s">
        <v>334</v>
      </c>
    </row>
    <row r="1993" spans="1:38" x14ac:dyDescent="0.2">
      <c r="A1993" s="11" t="s">
        <v>324</v>
      </c>
      <c r="B1993" s="12" t="s">
        <v>334</v>
      </c>
      <c r="C1993" s="12" t="s">
        <v>334</v>
      </c>
      <c r="D1993" s="12" t="s">
        <v>334</v>
      </c>
      <c r="E1993" s="12" t="s">
        <v>334</v>
      </c>
      <c r="F1993" s="12" t="s">
        <v>334</v>
      </c>
      <c r="G1993" s="12" t="s">
        <v>334</v>
      </c>
      <c r="H1993" s="12" t="s">
        <v>334</v>
      </c>
      <c r="I1993" s="12" t="s">
        <v>334</v>
      </c>
      <c r="J1993" s="12" t="s">
        <v>334</v>
      </c>
      <c r="K1993" s="12" t="s">
        <v>334</v>
      </c>
      <c r="L1993" s="12" t="s">
        <v>334</v>
      </c>
      <c r="M1993" s="12" t="s">
        <v>334</v>
      </c>
      <c r="N1993" s="12" t="s">
        <v>334</v>
      </c>
      <c r="O1993" s="12" t="s">
        <v>334</v>
      </c>
      <c r="P1993" s="12" t="s">
        <v>334</v>
      </c>
      <c r="Q1993" s="12" t="s">
        <v>334</v>
      </c>
      <c r="R1993" s="12" t="s">
        <v>334</v>
      </c>
      <c r="S1993" s="12" t="s">
        <v>334</v>
      </c>
      <c r="T1993" s="12" t="s">
        <v>334</v>
      </c>
      <c r="U1993" s="12" t="s">
        <v>334</v>
      </c>
      <c r="V1993" s="12" t="s">
        <v>334</v>
      </c>
      <c r="W1993" s="12" t="s">
        <v>334</v>
      </c>
      <c r="X1993" s="12" t="s">
        <v>334</v>
      </c>
      <c r="Y1993" s="12" t="s">
        <v>334</v>
      </c>
      <c r="Z1993" s="12" t="s">
        <v>334</v>
      </c>
      <c r="AA1993" s="12" t="s">
        <v>334</v>
      </c>
      <c r="AB1993" s="12" t="s">
        <v>334</v>
      </c>
      <c r="AC1993" s="12" t="s">
        <v>334</v>
      </c>
      <c r="AD1993" s="12" t="s">
        <v>334</v>
      </c>
      <c r="AE1993" s="12" t="s">
        <v>334</v>
      </c>
      <c r="AF1993" s="12" t="s">
        <v>334</v>
      </c>
      <c r="AG1993" s="12" t="s">
        <v>334</v>
      </c>
      <c r="AH1993" s="12" t="s">
        <v>334</v>
      </c>
      <c r="AI1993" s="12" t="s">
        <v>334</v>
      </c>
      <c r="AJ1993" s="12" t="s">
        <v>334</v>
      </c>
      <c r="AK1993" s="12" t="s">
        <v>334</v>
      </c>
      <c r="AL1993" s="12" t="s">
        <v>334</v>
      </c>
    </row>
    <row r="1994" spans="1:38" x14ac:dyDescent="0.2">
      <c r="A1994" s="11" t="s">
        <v>325</v>
      </c>
      <c r="B1994" s="12" t="s">
        <v>334</v>
      </c>
      <c r="C1994" s="12" t="s">
        <v>334</v>
      </c>
      <c r="D1994" s="12" t="s">
        <v>334</v>
      </c>
      <c r="E1994" s="12" t="s">
        <v>334</v>
      </c>
      <c r="F1994" s="12" t="s">
        <v>334</v>
      </c>
      <c r="G1994" s="12" t="s">
        <v>334</v>
      </c>
      <c r="H1994" s="12" t="s">
        <v>334</v>
      </c>
      <c r="I1994" s="12" t="s">
        <v>334</v>
      </c>
      <c r="J1994" s="12" t="s">
        <v>334</v>
      </c>
      <c r="K1994" s="12" t="s">
        <v>334</v>
      </c>
      <c r="L1994" s="12" t="s">
        <v>334</v>
      </c>
      <c r="M1994" s="12" t="s">
        <v>334</v>
      </c>
      <c r="N1994" s="12" t="s">
        <v>334</v>
      </c>
      <c r="O1994" s="12" t="s">
        <v>334</v>
      </c>
      <c r="P1994" s="12" t="s">
        <v>334</v>
      </c>
      <c r="Q1994" s="12" t="s">
        <v>334</v>
      </c>
      <c r="R1994" s="12" t="s">
        <v>334</v>
      </c>
      <c r="S1994" s="12" t="s">
        <v>334</v>
      </c>
      <c r="T1994" s="12" t="s">
        <v>334</v>
      </c>
      <c r="U1994" s="12" t="s">
        <v>334</v>
      </c>
      <c r="V1994" s="12" t="s">
        <v>334</v>
      </c>
      <c r="W1994" s="12" t="s">
        <v>334</v>
      </c>
      <c r="X1994" s="13">
        <v>17.399999999999999</v>
      </c>
      <c r="Y1994" s="13">
        <v>19.600000000000001</v>
      </c>
      <c r="Z1994" s="13">
        <v>18.2</v>
      </c>
      <c r="AA1994" s="12" t="s">
        <v>334</v>
      </c>
      <c r="AB1994" s="12" t="s">
        <v>334</v>
      </c>
      <c r="AC1994" s="12" t="s">
        <v>334</v>
      </c>
      <c r="AD1994" s="12" t="s">
        <v>334</v>
      </c>
      <c r="AE1994" s="12" t="s">
        <v>334</v>
      </c>
      <c r="AF1994" s="12" t="s">
        <v>334</v>
      </c>
      <c r="AG1994" s="12" t="s">
        <v>334</v>
      </c>
      <c r="AH1994" s="12" t="s">
        <v>334</v>
      </c>
      <c r="AI1994" s="12" t="s">
        <v>334</v>
      </c>
      <c r="AJ1994" s="12" t="s">
        <v>334</v>
      </c>
      <c r="AK1994" s="12" t="s">
        <v>334</v>
      </c>
      <c r="AL1994" s="12" t="s">
        <v>334</v>
      </c>
    </row>
    <row r="1995" spans="1:38" x14ac:dyDescent="0.2">
      <c r="A1995" s="11" t="s">
        <v>326</v>
      </c>
      <c r="B1995" s="12" t="s">
        <v>334</v>
      </c>
      <c r="C1995" s="12" t="s">
        <v>334</v>
      </c>
      <c r="D1995" s="12" t="s">
        <v>334</v>
      </c>
      <c r="E1995" s="12" t="s">
        <v>334</v>
      </c>
      <c r="F1995" s="12" t="s">
        <v>334</v>
      </c>
      <c r="G1995" s="12" t="s">
        <v>334</v>
      </c>
      <c r="H1995" s="12" t="s">
        <v>334</v>
      </c>
      <c r="I1995" s="12" t="s">
        <v>334</v>
      </c>
      <c r="J1995" s="12" t="s">
        <v>334</v>
      </c>
      <c r="K1995" s="13">
        <v>35.200000000000003</v>
      </c>
      <c r="L1995" s="12" t="s">
        <v>334</v>
      </c>
      <c r="M1995" s="12" t="s">
        <v>334</v>
      </c>
      <c r="N1995" s="12" t="s">
        <v>334</v>
      </c>
      <c r="O1995" s="12" t="s">
        <v>334</v>
      </c>
      <c r="P1995" s="12" t="s">
        <v>334</v>
      </c>
      <c r="Q1995" s="12" t="s">
        <v>334</v>
      </c>
      <c r="R1995" s="12" t="s">
        <v>334</v>
      </c>
      <c r="S1995" s="12" t="s">
        <v>334</v>
      </c>
      <c r="T1995" s="12" t="s">
        <v>334</v>
      </c>
      <c r="U1995" s="12" t="s">
        <v>334</v>
      </c>
      <c r="V1995" s="12" t="s">
        <v>334</v>
      </c>
      <c r="W1995" s="12" t="s">
        <v>334</v>
      </c>
      <c r="X1995" s="12" t="s">
        <v>334</v>
      </c>
      <c r="Y1995" s="12" t="s">
        <v>334</v>
      </c>
      <c r="Z1995" s="12" t="s">
        <v>334</v>
      </c>
      <c r="AA1995" s="12" t="s">
        <v>334</v>
      </c>
      <c r="AB1995" s="12" t="s">
        <v>334</v>
      </c>
      <c r="AC1995" s="12" t="s">
        <v>334</v>
      </c>
      <c r="AD1995" s="12" t="s">
        <v>334</v>
      </c>
      <c r="AE1995" s="12" t="s">
        <v>334</v>
      </c>
      <c r="AF1995" s="12" t="s">
        <v>334</v>
      </c>
      <c r="AG1995" s="12" t="s">
        <v>334</v>
      </c>
      <c r="AH1995" s="12" t="s">
        <v>334</v>
      </c>
      <c r="AI1995" s="12" t="s">
        <v>334</v>
      </c>
      <c r="AJ1995" s="12" t="s">
        <v>334</v>
      </c>
      <c r="AK1995" s="12" t="s">
        <v>334</v>
      </c>
      <c r="AL1995" s="12" t="s">
        <v>334</v>
      </c>
    </row>
    <row r="1996" spans="1:38" x14ac:dyDescent="0.2">
      <c r="A1996" s="11" t="s">
        <v>327</v>
      </c>
      <c r="B1996" s="12" t="s">
        <v>334</v>
      </c>
      <c r="C1996" s="12" t="s">
        <v>334</v>
      </c>
      <c r="D1996" s="12" t="s">
        <v>334</v>
      </c>
      <c r="E1996" s="12" t="s">
        <v>334</v>
      </c>
      <c r="F1996" s="12" t="s">
        <v>334</v>
      </c>
      <c r="G1996" s="12" t="s">
        <v>334</v>
      </c>
      <c r="H1996" s="12" t="s">
        <v>334</v>
      </c>
      <c r="I1996" s="12" t="s">
        <v>334</v>
      </c>
      <c r="J1996" s="12" t="s">
        <v>334</v>
      </c>
      <c r="K1996" s="12" t="s">
        <v>334</v>
      </c>
      <c r="L1996" s="12" t="s">
        <v>334</v>
      </c>
      <c r="M1996" s="12" t="s">
        <v>334</v>
      </c>
      <c r="N1996" s="12" t="s">
        <v>334</v>
      </c>
      <c r="O1996" s="12" t="s">
        <v>334</v>
      </c>
      <c r="P1996" s="12" t="s">
        <v>334</v>
      </c>
      <c r="Q1996" s="12" t="s">
        <v>334</v>
      </c>
      <c r="R1996" s="12" t="s">
        <v>334</v>
      </c>
      <c r="S1996" s="12" t="s">
        <v>334</v>
      </c>
      <c r="T1996" s="12" t="s">
        <v>334</v>
      </c>
      <c r="U1996" s="12" t="s">
        <v>334</v>
      </c>
      <c r="V1996" s="12" t="s">
        <v>334</v>
      </c>
      <c r="W1996" s="12" t="s">
        <v>334</v>
      </c>
      <c r="X1996" s="12" t="s">
        <v>334</v>
      </c>
      <c r="Y1996" s="12" t="s">
        <v>334</v>
      </c>
      <c r="Z1996" s="12" t="s">
        <v>334</v>
      </c>
      <c r="AA1996" s="12" t="s">
        <v>334</v>
      </c>
      <c r="AB1996" s="12" t="s">
        <v>334</v>
      </c>
      <c r="AC1996" s="12" t="s">
        <v>334</v>
      </c>
      <c r="AD1996" s="12" t="s">
        <v>334</v>
      </c>
      <c r="AE1996" s="12" t="s">
        <v>334</v>
      </c>
      <c r="AF1996" s="12" t="s">
        <v>334</v>
      </c>
      <c r="AG1996" s="12" t="s">
        <v>334</v>
      </c>
      <c r="AH1996" s="12" t="s">
        <v>334</v>
      </c>
      <c r="AI1996" s="12" t="s">
        <v>334</v>
      </c>
      <c r="AJ1996" s="12" t="s">
        <v>334</v>
      </c>
      <c r="AK1996" s="12" t="s">
        <v>334</v>
      </c>
      <c r="AL1996" s="12" t="s">
        <v>334</v>
      </c>
    </row>
    <row r="1997" spans="1:38" x14ac:dyDescent="0.2">
      <c r="A1997" s="11" t="s">
        <v>328</v>
      </c>
      <c r="B1997" s="12" t="s">
        <v>334</v>
      </c>
      <c r="C1997" s="12" t="s">
        <v>334</v>
      </c>
      <c r="D1997" s="12" t="s">
        <v>334</v>
      </c>
      <c r="E1997" s="12" t="s">
        <v>334</v>
      </c>
      <c r="F1997" s="12" t="s">
        <v>334</v>
      </c>
      <c r="G1997" s="12" t="s">
        <v>334</v>
      </c>
      <c r="H1997" s="12" t="s">
        <v>334</v>
      </c>
      <c r="I1997" s="12" t="s">
        <v>334</v>
      </c>
      <c r="J1997" s="12" t="s">
        <v>334</v>
      </c>
      <c r="K1997" s="12" t="s">
        <v>334</v>
      </c>
      <c r="L1997" s="12" t="s">
        <v>334</v>
      </c>
      <c r="M1997" s="12" t="s">
        <v>334</v>
      </c>
      <c r="N1997" s="12" t="s">
        <v>334</v>
      </c>
      <c r="O1997" s="12" t="s">
        <v>334</v>
      </c>
      <c r="P1997" s="12" t="s">
        <v>334</v>
      </c>
      <c r="Q1997" s="12" t="s">
        <v>334</v>
      </c>
      <c r="R1997" s="12" t="s">
        <v>334</v>
      </c>
      <c r="S1997" s="12" t="s">
        <v>334</v>
      </c>
      <c r="T1997" s="12" t="s">
        <v>334</v>
      </c>
      <c r="U1997" s="12" t="s">
        <v>334</v>
      </c>
      <c r="V1997" s="12" t="s">
        <v>334</v>
      </c>
      <c r="W1997" s="12" t="s">
        <v>334</v>
      </c>
      <c r="X1997" s="12" t="s">
        <v>334</v>
      </c>
      <c r="Y1997" s="12" t="s">
        <v>334</v>
      </c>
      <c r="Z1997" s="12" t="s">
        <v>334</v>
      </c>
      <c r="AA1997" s="12" t="s">
        <v>334</v>
      </c>
      <c r="AB1997" s="12" t="s">
        <v>334</v>
      </c>
      <c r="AC1997" s="12" t="s">
        <v>334</v>
      </c>
      <c r="AD1997" s="12" t="s">
        <v>334</v>
      </c>
      <c r="AE1997" s="12" t="s">
        <v>334</v>
      </c>
      <c r="AF1997" s="12" t="s">
        <v>334</v>
      </c>
      <c r="AG1997" s="12" t="s">
        <v>334</v>
      </c>
      <c r="AH1997" s="12" t="s">
        <v>334</v>
      </c>
      <c r="AI1997" s="12" t="s">
        <v>334</v>
      </c>
      <c r="AJ1997" s="12" t="s">
        <v>334</v>
      </c>
      <c r="AK1997" s="12" t="s">
        <v>334</v>
      </c>
      <c r="AL1997" s="12" t="s">
        <v>334</v>
      </c>
    </row>
    <row r="1998" spans="1:38" x14ac:dyDescent="0.2">
      <c r="A1998" s="11" t="s">
        <v>329</v>
      </c>
      <c r="B1998" s="12" t="s">
        <v>334</v>
      </c>
      <c r="C1998" s="12" t="s">
        <v>334</v>
      </c>
      <c r="D1998" s="12" t="s">
        <v>334</v>
      </c>
      <c r="E1998" s="12" t="s">
        <v>334</v>
      </c>
      <c r="F1998" s="12" t="s">
        <v>334</v>
      </c>
      <c r="G1998" s="12" t="s">
        <v>334</v>
      </c>
      <c r="H1998" s="12" t="s">
        <v>334</v>
      </c>
      <c r="I1998" s="12" t="s">
        <v>334</v>
      </c>
      <c r="J1998" s="12" t="s">
        <v>334</v>
      </c>
      <c r="K1998" s="12" t="s">
        <v>334</v>
      </c>
      <c r="L1998" s="12" t="s">
        <v>334</v>
      </c>
      <c r="M1998" s="12" t="s">
        <v>334</v>
      </c>
      <c r="N1998" s="12" t="s">
        <v>334</v>
      </c>
      <c r="O1998" s="12" t="s">
        <v>334</v>
      </c>
      <c r="P1998" s="12" t="s">
        <v>334</v>
      </c>
      <c r="Q1998" s="12" t="s">
        <v>334</v>
      </c>
      <c r="R1998" s="12" t="s">
        <v>334</v>
      </c>
      <c r="S1998" s="12" t="s">
        <v>334</v>
      </c>
      <c r="T1998" s="12" t="s">
        <v>334</v>
      </c>
      <c r="U1998" s="12" t="s">
        <v>334</v>
      </c>
      <c r="V1998" s="12" t="s">
        <v>334</v>
      </c>
      <c r="W1998" s="12" t="s">
        <v>334</v>
      </c>
      <c r="X1998" s="12" t="s">
        <v>334</v>
      </c>
      <c r="Y1998" s="12" t="s">
        <v>334</v>
      </c>
      <c r="Z1998" s="12" t="s">
        <v>334</v>
      </c>
      <c r="AA1998" s="12" t="s">
        <v>334</v>
      </c>
      <c r="AB1998" s="12" t="s">
        <v>334</v>
      </c>
      <c r="AC1998" s="12" t="s">
        <v>334</v>
      </c>
      <c r="AD1998" s="12" t="s">
        <v>334</v>
      </c>
      <c r="AE1998" s="12" t="s">
        <v>334</v>
      </c>
      <c r="AF1998" s="12" t="s">
        <v>334</v>
      </c>
      <c r="AG1998" s="12" t="s">
        <v>334</v>
      </c>
      <c r="AH1998" s="12" t="s">
        <v>334</v>
      </c>
      <c r="AI1998" s="12" t="s">
        <v>334</v>
      </c>
      <c r="AJ1998" s="12" t="s">
        <v>334</v>
      </c>
      <c r="AK1998" s="12" t="s">
        <v>334</v>
      </c>
      <c r="AL1998" s="12" t="s">
        <v>334</v>
      </c>
    </row>
    <row r="1999" spans="1:38" x14ac:dyDescent="0.2">
      <c r="A1999" s="11" t="s">
        <v>330</v>
      </c>
      <c r="B1999" s="12" t="s">
        <v>334</v>
      </c>
      <c r="C1999" s="12" t="s">
        <v>334</v>
      </c>
      <c r="D1999" s="12" t="s">
        <v>334</v>
      </c>
      <c r="E1999" s="12" t="s">
        <v>334</v>
      </c>
      <c r="F1999" s="12" t="s">
        <v>334</v>
      </c>
      <c r="G1999" s="12" t="s">
        <v>334</v>
      </c>
      <c r="H1999" s="12" t="s">
        <v>334</v>
      </c>
      <c r="I1999" s="12" t="s">
        <v>334</v>
      </c>
      <c r="J1999" s="12" t="s">
        <v>334</v>
      </c>
      <c r="K1999" s="12" t="s">
        <v>334</v>
      </c>
      <c r="L1999" s="12" t="s">
        <v>334</v>
      </c>
      <c r="M1999" s="12" t="s">
        <v>334</v>
      </c>
      <c r="N1999" s="12" t="s">
        <v>334</v>
      </c>
      <c r="O1999" s="12" t="s">
        <v>334</v>
      </c>
      <c r="P1999" s="12" t="s">
        <v>334</v>
      </c>
      <c r="Q1999" s="12" t="s">
        <v>334</v>
      </c>
      <c r="R1999" s="12" t="s">
        <v>334</v>
      </c>
      <c r="S1999" s="12" t="s">
        <v>334</v>
      </c>
      <c r="T1999" s="12" t="s">
        <v>334</v>
      </c>
      <c r="U1999" s="12" t="s">
        <v>334</v>
      </c>
      <c r="V1999" s="12" t="s">
        <v>334</v>
      </c>
      <c r="W1999" s="12" t="s">
        <v>334</v>
      </c>
      <c r="X1999" s="12" t="s">
        <v>334</v>
      </c>
      <c r="Y1999" s="12" t="s">
        <v>334</v>
      </c>
      <c r="Z1999" s="12" t="s">
        <v>334</v>
      </c>
      <c r="AA1999" s="12" t="s">
        <v>334</v>
      </c>
      <c r="AB1999" s="12" t="s">
        <v>334</v>
      </c>
      <c r="AC1999" s="12" t="s">
        <v>334</v>
      </c>
      <c r="AD1999" s="12" t="s">
        <v>334</v>
      </c>
      <c r="AE1999" s="12" t="s">
        <v>334</v>
      </c>
      <c r="AF1999" s="12" t="s">
        <v>334</v>
      </c>
      <c r="AG1999" s="12" t="s">
        <v>334</v>
      </c>
      <c r="AH1999" s="12" t="s">
        <v>334</v>
      </c>
      <c r="AI1999" s="12" t="s">
        <v>334</v>
      </c>
      <c r="AJ1999" s="12" t="s">
        <v>334</v>
      </c>
      <c r="AK1999" s="12" t="s">
        <v>334</v>
      </c>
      <c r="AL1999" s="12" t="s">
        <v>334</v>
      </c>
    </row>
    <row r="2000" spans="1:38" x14ac:dyDescent="0.2">
      <c r="A2000" s="11" t="s">
        <v>331</v>
      </c>
      <c r="B2000" s="12" t="s">
        <v>334</v>
      </c>
      <c r="C2000" s="12" t="s">
        <v>334</v>
      </c>
      <c r="D2000" s="12" t="s">
        <v>334</v>
      </c>
      <c r="E2000" s="12" t="s">
        <v>334</v>
      </c>
      <c r="F2000" s="12" t="s">
        <v>334</v>
      </c>
      <c r="G2000" s="12" t="s">
        <v>334</v>
      </c>
      <c r="H2000" s="12" t="s">
        <v>334</v>
      </c>
      <c r="I2000" s="12" t="s">
        <v>334</v>
      </c>
      <c r="J2000" s="12" t="s">
        <v>334</v>
      </c>
      <c r="K2000" s="12" t="s">
        <v>334</v>
      </c>
      <c r="L2000" s="12" t="s">
        <v>334</v>
      </c>
      <c r="M2000" s="12" t="s">
        <v>334</v>
      </c>
      <c r="N2000" s="12" t="s">
        <v>334</v>
      </c>
      <c r="O2000" s="12" t="s">
        <v>334</v>
      </c>
      <c r="P2000" s="12" t="s">
        <v>334</v>
      </c>
      <c r="Q2000" s="12" t="s">
        <v>334</v>
      </c>
      <c r="R2000" s="12" t="s">
        <v>334</v>
      </c>
      <c r="S2000" s="12" t="s">
        <v>334</v>
      </c>
      <c r="T2000" s="12" t="s">
        <v>334</v>
      </c>
      <c r="U2000" s="12" t="s">
        <v>334</v>
      </c>
      <c r="V2000" s="12" t="s">
        <v>334</v>
      </c>
      <c r="W2000" s="12" t="s">
        <v>334</v>
      </c>
      <c r="X2000" s="12" t="s">
        <v>334</v>
      </c>
      <c r="Y2000" s="12" t="s">
        <v>334</v>
      </c>
      <c r="Z2000" s="12" t="s">
        <v>334</v>
      </c>
      <c r="AA2000" s="12" t="s">
        <v>334</v>
      </c>
      <c r="AB2000" s="12" t="s">
        <v>334</v>
      </c>
      <c r="AC2000" s="12" t="s">
        <v>334</v>
      </c>
      <c r="AD2000" s="12" t="s">
        <v>334</v>
      </c>
      <c r="AE2000" s="12" t="s">
        <v>334</v>
      </c>
      <c r="AF2000" s="12" t="s">
        <v>334</v>
      </c>
      <c r="AG2000" s="12" t="s">
        <v>334</v>
      </c>
      <c r="AH2000" s="12" t="s">
        <v>334</v>
      </c>
      <c r="AI2000" s="12" t="s">
        <v>334</v>
      </c>
      <c r="AJ2000" s="12" t="s">
        <v>334</v>
      </c>
      <c r="AK2000" s="12" t="s">
        <v>334</v>
      </c>
      <c r="AL2000" s="12" t="s">
        <v>334</v>
      </c>
    </row>
    <row r="2001" spans="1:38" x14ac:dyDescent="0.2">
      <c r="A2001" s="11" t="s">
        <v>332</v>
      </c>
      <c r="B2001" s="12" t="s">
        <v>334</v>
      </c>
      <c r="C2001" s="12" t="s">
        <v>334</v>
      </c>
      <c r="D2001" s="12" t="s">
        <v>334</v>
      </c>
      <c r="E2001" s="12" t="s">
        <v>334</v>
      </c>
      <c r="F2001" s="12" t="s">
        <v>334</v>
      </c>
      <c r="G2001" s="12" t="s">
        <v>334</v>
      </c>
      <c r="H2001" s="12" t="s">
        <v>334</v>
      </c>
      <c r="I2001" s="12" t="s">
        <v>334</v>
      </c>
      <c r="J2001" s="12" t="s">
        <v>334</v>
      </c>
      <c r="K2001" s="12" t="s">
        <v>334</v>
      </c>
      <c r="L2001" s="12" t="s">
        <v>334</v>
      </c>
      <c r="M2001" s="12" t="s">
        <v>334</v>
      </c>
      <c r="N2001" s="12" t="s">
        <v>334</v>
      </c>
      <c r="O2001" s="12" t="s">
        <v>334</v>
      </c>
      <c r="P2001" s="12" t="s">
        <v>334</v>
      </c>
      <c r="Q2001" s="12" t="s">
        <v>334</v>
      </c>
      <c r="R2001" s="12" t="s">
        <v>334</v>
      </c>
      <c r="S2001" s="12" t="s">
        <v>334</v>
      </c>
      <c r="T2001" s="12" t="s">
        <v>334</v>
      </c>
      <c r="U2001" s="12" t="s">
        <v>334</v>
      </c>
      <c r="V2001" s="12" t="s">
        <v>334</v>
      </c>
      <c r="W2001" s="12" t="s">
        <v>334</v>
      </c>
      <c r="X2001" s="12" t="s">
        <v>334</v>
      </c>
      <c r="Y2001" s="12" t="s">
        <v>334</v>
      </c>
      <c r="Z2001" s="12" t="s">
        <v>334</v>
      </c>
      <c r="AA2001" s="12" t="s">
        <v>334</v>
      </c>
      <c r="AB2001" s="12" t="s">
        <v>334</v>
      </c>
      <c r="AC2001" s="12" t="s">
        <v>334</v>
      </c>
      <c r="AD2001" s="12" t="s">
        <v>334</v>
      </c>
      <c r="AE2001" s="12" t="s">
        <v>334</v>
      </c>
      <c r="AF2001" s="12" t="s">
        <v>334</v>
      </c>
      <c r="AG2001" s="12" t="s">
        <v>334</v>
      </c>
      <c r="AH2001" s="12" t="s">
        <v>334</v>
      </c>
      <c r="AI2001" s="12" t="s">
        <v>334</v>
      </c>
      <c r="AJ2001" s="12" t="s">
        <v>334</v>
      </c>
      <c r="AK2001" s="12" t="s">
        <v>334</v>
      </c>
      <c r="AL2001" s="12" t="s">
        <v>334</v>
      </c>
    </row>
    <row r="2002" spans="1:38" x14ac:dyDescent="0.2">
      <c r="A2002" s="11" t="s">
        <v>333</v>
      </c>
      <c r="B2002" s="12" t="s">
        <v>334</v>
      </c>
      <c r="C2002" s="12" t="s">
        <v>334</v>
      </c>
      <c r="D2002" s="12" t="s">
        <v>334</v>
      </c>
      <c r="E2002" s="12" t="s">
        <v>334</v>
      </c>
      <c r="F2002" s="12" t="s">
        <v>334</v>
      </c>
      <c r="G2002" s="12" t="s">
        <v>334</v>
      </c>
      <c r="H2002" s="12" t="s">
        <v>334</v>
      </c>
      <c r="I2002" s="12" t="s">
        <v>334</v>
      </c>
      <c r="J2002" s="12" t="s">
        <v>334</v>
      </c>
      <c r="K2002" s="12" t="s">
        <v>334</v>
      </c>
      <c r="L2002" s="12" t="s">
        <v>334</v>
      </c>
      <c r="M2002" s="12" t="s">
        <v>334</v>
      </c>
      <c r="N2002" s="12" t="s">
        <v>334</v>
      </c>
      <c r="O2002" s="12" t="s">
        <v>334</v>
      </c>
      <c r="P2002" s="12" t="s">
        <v>334</v>
      </c>
      <c r="Q2002" s="12" t="s">
        <v>334</v>
      </c>
      <c r="R2002" s="12" t="s">
        <v>334</v>
      </c>
      <c r="S2002" s="12" t="s">
        <v>334</v>
      </c>
      <c r="T2002" s="12" t="s">
        <v>334</v>
      </c>
      <c r="U2002" s="12" t="s">
        <v>334</v>
      </c>
      <c r="V2002" s="12" t="s">
        <v>334</v>
      </c>
      <c r="W2002" s="12" t="s">
        <v>334</v>
      </c>
      <c r="X2002" s="12" t="s">
        <v>334</v>
      </c>
      <c r="Y2002" s="12" t="s">
        <v>334</v>
      </c>
      <c r="Z2002" s="12" t="s">
        <v>334</v>
      </c>
      <c r="AA2002" s="12" t="s">
        <v>334</v>
      </c>
      <c r="AB2002" s="12" t="s">
        <v>334</v>
      </c>
      <c r="AC2002" s="12" t="s">
        <v>334</v>
      </c>
      <c r="AD2002" s="12" t="s">
        <v>334</v>
      </c>
      <c r="AE2002" s="12" t="s">
        <v>334</v>
      </c>
      <c r="AF2002" s="12" t="s">
        <v>334</v>
      </c>
      <c r="AG2002" s="12" t="s">
        <v>334</v>
      </c>
      <c r="AH2002" s="12" t="s">
        <v>334</v>
      </c>
      <c r="AI2002" s="12" t="s">
        <v>334</v>
      </c>
      <c r="AJ2002" s="12" t="s">
        <v>334</v>
      </c>
      <c r="AK2002" s="12" t="s">
        <v>334</v>
      </c>
      <c r="AL2002" s="12" t="s">
        <v>334</v>
      </c>
    </row>
    <row r="2003" spans="1:38" ht="14.25" x14ac:dyDescent="0.2">
      <c r="A2003" s="9"/>
      <c r="B2003" s="9"/>
      <c r="C2003" s="9"/>
      <c r="D2003" s="9"/>
      <c r="E2003" s="9"/>
      <c r="F2003" s="9"/>
      <c r="G2003" s="9"/>
      <c r="H2003" s="9"/>
      <c r="I2003" s="9"/>
      <c r="J2003" s="9"/>
      <c r="K2003" s="9"/>
      <c r="L2003" s="9"/>
      <c r="M2003" s="9"/>
      <c r="N2003" s="9"/>
      <c r="O2003" s="9"/>
      <c r="P2003" s="9"/>
      <c r="Q2003" s="9"/>
      <c r="R2003" s="9"/>
      <c r="S2003" s="9"/>
      <c r="T2003" s="9"/>
      <c r="U2003" s="9"/>
      <c r="V2003" s="9"/>
      <c r="W2003" s="9"/>
      <c r="X2003" s="9"/>
      <c r="Y2003" s="9"/>
      <c r="Z2003" s="9"/>
      <c r="AA2003" s="9"/>
      <c r="AB2003" s="9"/>
      <c r="AC2003" s="9"/>
      <c r="AD2003" s="9"/>
      <c r="AE2003" s="9"/>
      <c r="AF2003" s="9"/>
      <c r="AG2003" s="9"/>
      <c r="AH2003" s="9"/>
      <c r="AI2003" s="9"/>
      <c r="AJ2003" s="9"/>
      <c r="AK2003" s="9"/>
      <c r="AL2003" s="9"/>
    </row>
    <row r="2004" spans="1:38" ht="14.25" x14ac:dyDescent="0.2">
      <c r="A2004" s="8" t="s">
        <v>335</v>
      </c>
      <c r="B2004" s="9"/>
      <c r="C2004" s="9"/>
      <c r="D2004" s="9"/>
      <c r="E2004" s="9"/>
      <c r="F2004" s="9"/>
      <c r="G2004" s="9"/>
      <c r="H2004" s="9"/>
      <c r="I2004" s="9"/>
      <c r="J2004" s="9"/>
      <c r="K2004" s="9"/>
      <c r="L2004" s="9"/>
      <c r="M2004" s="9"/>
      <c r="N2004" s="9"/>
      <c r="O2004" s="9"/>
      <c r="P2004" s="9"/>
      <c r="Q2004" s="9"/>
      <c r="R2004" s="9"/>
      <c r="S2004" s="9"/>
      <c r="T2004" s="9"/>
      <c r="U2004" s="9"/>
      <c r="V2004" s="9"/>
      <c r="W2004" s="9"/>
      <c r="X2004" s="9"/>
      <c r="Y2004" s="9"/>
      <c r="Z2004" s="9"/>
      <c r="AA2004" s="9"/>
      <c r="AB2004" s="9"/>
      <c r="AC2004" s="9"/>
      <c r="AD2004" s="9"/>
      <c r="AE2004" s="9"/>
      <c r="AF2004" s="9"/>
      <c r="AG2004" s="9"/>
      <c r="AH2004" s="9"/>
      <c r="AI2004" s="9"/>
      <c r="AJ2004" s="9"/>
      <c r="AK2004" s="9"/>
      <c r="AL2004" s="9"/>
    </row>
    <row r="2005" spans="1:38" ht="14.25" x14ac:dyDescent="0.2">
      <c r="A2005" s="8" t="s">
        <v>334</v>
      </c>
      <c r="B2005" s="8" t="s">
        <v>336</v>
      </c>
      <c r="C2005" s="9"/>
      <c r="D2005" s="9"/>
      <c r="E2005" s="9"/>
      <c r="F2005" s="9"/>
      <c r="G2005" s="9"/>
      <c r="H2005" s="9"/>
      <c r="I2005" s="9"/>
      <c r="J2005" s="9"/>
      <c r="K2005" s="9"/>
      <c r="L2005" s="9"/>
      <c r="M2005" s="9"/>
      <c r="N2005" s="9"/>
      <c r="O2005" s="9"/>
      <c r="P2005" s="9"/>
      <c r="Q2005" s="9"/>
      <c r="R2005" s="9"/>
      <c r="S2005" s="9"/>
      <c r="T2005" s="9"/>
      <c r="U2005" s="9"/>
      <c r="V2005" s="9"/>
      <c r="W2005" s="9"/>
      <c r="X2005" s="9"/>
      <c r="Y2005" s="9"/>
      <c r="Z2005" s="9"/>
      <c r="AA2005" s="9"/>
      <c r="AB2005" s="9"/>
      <c r="AC2005" s="9"/>
      <c r="AD2005" s="9"/>
      <c r="AE2005" s="9"/>
      <c r="AF2005" s="9"/>
      <c r="AG2005" s="9"/>
      <c r="AH2005" s="9"/>
      <c r="AI2005" s="9"/>
      <c r="AJ2005" s="9"/>
      <c r="AK2005" s="9"/>
      <c r="AL2005" s="9"/>
    </row>
    <row r="2006" spans="1:38" ht="14.25" x14ac:dyDescent="0.2">
      <c r="A2006" s="9"/>
      <c r="B2006" s="9"/>
      <c r="C2006" s="9"/>
      <c r="D2006" s="9"/>
      <c r="E2006" s="9"/>
      <c r="F2006" s="9"/>
      <c r="G2006" s="9"/>
      <c r="H2006" s="9"/>
      <c r="I2006" s="9"/>
      <c r="J2006" s="9"/>
      <c r="K2006" s="9"/>
      <c r="L2006" s="9"/>
      <c r="M2006" s="9"/>
      <c r="N2006" s="9"/>
      <c r="O2006" s="9"/>
      <c r="P2006" s="9"/>
      <c r="Q2006" s="9"/>
      <c r="R2006" s="9"/>
      <c r="S2006" s="9"/>
      <c r="T2006" s="9"/>
      <c r="U2006" s="9"/>
      <c r="V2006" s="9"/>
      <c r="W2006" s="9"/>
      <c r="X2006" s="9"/>
      <c r="Y2006" s="9"/>
      <c r="Z2006" s="9"/>
      <c r="AA2006" s="9"/>
      <c r="AB2006" s="9"/>
      <c r="AC2006" s="9"/>
      <c r="AD2006" s="9"/>
      <c r="AE2006" s="9"/>
      <c r="AF2006" s="9"/>
      <c r="AG2006" s="9"/>
      <c r="AH2006" s="9"/>
      <c r="AI2006" s="9"/>
      <c r="AJ2006" s="9"/>
      <c r="AK2006" s="9"/>
      <c r="AL2006" s="9"/>
    </row>
    <row r="2007" spans="1:38" ht="14.25" x14ac:dyDescent="0.2">
      <c r="A2007" s="8" t="s">
        <v>249</v>
      </c>
      <c r="B2007" s="8" t="s">
        <v>345</v>
      </c>
      <c r="C2007" s="9"/>
      <c r="D2007" s="9"/>
      <c r="E2007" s="9"/>
      <c r="F2007" s="9"/>
      <c r="G2007" s="9"/>
      <c r="H2007" s="9"/>
      <c r="I2007" s="9"/>
      <c r="J2007" s="9"/>
      <c r="K2007" s="9"/>
      <c r="L2007" s="9"/>
      <c r="M2007" s="9"/>
      <c r="N2007" s="9"/>
      <c r="O2007" s="9"/>
      <c r="P2007" s="9"/>
      <c r="Q2007" s="9"/>
      <c r="R2007" s="9"/>
      <c r="S2007" s="9"/>
      <c r="T2007" s="9"/>
      <c r="U2007" s="9"/>
      <c r="V2007" s="9"/>
      <c r="W2007" s="9"/>
      <c r="X2007" s="9"/>
      <c r="Y2007" s="9"/>
      <c r="Z2007" s="9"/>
      <c r="AA2007" s="9"/>
      <c r="AB2007" s="9"/>
      <c r="AC2007" s="9"/>
      <c r="AD2007" s="9"/>
      <c r="AE2007" s="9"/>
      <c r="AF2007" s="9"/>
      <c r="AG2007" s="9"/>
      <c r="AH2007" s="9"/>
      <c r="AI2007" s="9"/>
      <c r="AJ2007" s="9"/>
      <c r="AK2007" s="9"/>
      <c r="AL2007" s="9"/>
    </row>
    <row r="2008" spans="1:38" ht="14.25" x14ac:dyDescent="0.2">
      <c r="A2008" s="8" t="s">
        <v>251</v>
      </c>
      <c r="B2008" s="8" t="s">
        <v>250</v>
      </c>
      <c r="C2008" s="9"/>
      <c r="D2008" s="9"/>
      <c r="E2008" s="9"/>
      <c r="F2008" s="9"/>
      <c r="G2008" s="9"/>
      <c r="H2008" s="9"/>
      <c r="I2008" s="9"/>
      <c r="J2008" s="9"/>
      <c r="K2008" s="9"/>
      <c r="L2008" s="9"/>
      <c r="M2008" s="9"/>
      <c r="N2008" s="9"/>
      <c r="O2008" s="9"/>
      <c r="P2008" s="9"/>
      <c r="Q2008" s="9"/>
      <c r="R2008" s="9"/>
      <c r="S2008" s="9"/>
      <c r="T2008" s="9"/>
      <c r="U2008" s="9"/>
      <c r="V2008" s="9"/>
      <c r="W2008" s="9"/>
      <c r="X2008" s="9"/>
      <c r="Y2008" s="9"/>
      <c r="Z2008" s="9"/>
      <c r="AA2008" s="9"/>
      <c r="AB2008" s="9"/>
      <c r="AC2008" s="9"/>
      <c r="AD2008" s="9"/>
      <c r="AE2008" s="9"/>
      <c r="AF2008" s="9"/>
      <c r="AG2008" s="9"/>
      <c r="AH2008" s="9"/>
      <c r="AI2008" s="9"/>
      <c r="AJ2008" s="9"/>
      <c r="AK2008" s="9"/>
      <c r="AL2008" s="9"/>
    </row>
    <row r="2009" spans="1:38" ht="14.25" x14ac:dyDescent="0.2">
      <c r="A2009" s="8" t="s">
        <v>252</v>
      </c>
      <c r="B2009" s="8" t="s">
        <v>253</v>
      </c>
      <c r="C2009" s="9"/>
      <c r="D2009" s="9"/>
      <c r="E2009" s="9"/>
      <c r="F2009" s="9"/>
      <c r="G2009" s="9"/>
      <c r="H2009" s="9"/>
      <c r="I2009" s="9"/>
      <c r="J2009" s="9"/>
      <c r="K2009" s="9"/>
      <c r="L2009" s="9"/>
      <c r="M2009" s="9"/>
      <c r="N2009" s="9"/>
      <c r="O2009" s="9"/>
      <c r="P2009" s="9"/>
      <c r="Q2009" s="9"/>
      <c r="R2009" s="9"/>
      <c r="S2009" s="9"/>
      <c r="T2009" s="9"/>
      <c r="U2009" s="9"/>
      <c r="V2009" s="9"/>
      <c r="W2009" s="9"/>
      <c r="X2009" s="9"/>
      <c r="Y2009" s="9"/>
      <c r="Z2009" s="9"/>
      <c r="AA2009" s="9"/>
      <c r="AB2009" s="9"/>
      <c r="AC2009" s="9"/>
      <c r="AD2009" s="9"/>
      <c r="AE2009" s="9"/>
      <c r="AF2009" s="9"/>
      <c r="AG2009" s="9"/>
      <c r="AH2009" s="9"/>
      <c r="AI2009" s="9"/>
      <c r="AJ2009" s="9"/>
      <c r="AK2009" s="9"/>
      <c r="AL2009" s="9"/>
    </row>
    <row r="2010" spans="1:38" ht="14.25" x14ac:dyDescent="0.2">
      <c r="A2010" s="8" t="s">
        <v>254</v>
      </c>
      <c r="B2010" s="8" t="s">
        <v>250</v>
      </c>
      <c r="C2010" s="9"/>
      <c r="D2010" s="9"/>
      <c r="E2010" s="9"/>
      <c r="F2010" s="9"/>
      <c r="G2010" s="9"/>
      <c r="H2010" s="9"/>
      <c r="I2010" s="9"/>
      <c r="J2010" s="9"/>
      <c r="K2010" s="9"/>
      <c r="L2010" s="9"/>
      <c r="M2010" s="9"/>
      <c r="N2010" s="9"/>
      <c r="O2010" s="9"/>
      <c r="P2010" s="9"/>
      <c r="Q2010" s="9"/>
      <c r="R2010" s="9"/>
      <c r="S2010" s="9"/>
      <c r="T2010" s="9"/>
      <c r="U2010" s="9"/>
      <c r="V2010" s="9"/>
      <c r="W2010" s="9"/>
      <c r="X2010" s="9"/>
      <c r="Y2010" s="9"/>
      <c r="Z2010" s="9"/>
      <c r="AA2010" s="9"/>
      <c r="AB2010" s="9"/>
      <c r="AC2010" s="9"/>
      <c r="AD2010" s="9"/>
      <c r="AE2010" s="9"/>
      <c r="AF2010" s="9"/>
      <c r="AG2010" s="9"/>
      <c r="AH2010" s="9"/>
      <c r="AI2010" s="9"/>
      <c r="AJ2010" s="9"/>
      <c r="AK2010" s="9"/>
      <c r="AL2010" s="9"/>
    </row>
    <row r="2011" spans="1:38" ht="14.25" x14ac:dyDescent="0.2">
      <c r="A2011" s="8" t="s">
        <v>255</v>
      </c>
      <c r="B2011" s="8" t="s">
        <v>256</v>
      </c>
      <c r="C2011" s="9"/>
      <c r="D2011" s="9"/>
      <c r="E2011" s="9"/>
      <c r="F2011" s="9"/>
      <c r="G2011" s="9"/>
      <c r="H2011" s="9"/>
      <c r="I2011" s="9"/>
      <c r="J2011" s="9"/>
      <c r="K2011" s="9"/>
      <c r="L2011" s="9"/>
      <c r="M2011" s="9"/>
      <c r="N2011" s="9"/>
      <c r="O2011" s="9"/>
      <c r="P2011" s="9"/>
      <c r="Q2011" s="9"/>
      <c r="R2011" s="9"/>
      <c r="S2011" s="9"/>
      <c r="T2011" s="9"/>
      <c r="U2011" s="9"/>
      <c r="V2011" s="9"/>
      <c r="W2011" s="9"/>
      <c r="X2011" s="9"/>
      <c r="Y2011" s="9"/>
      <c r="Z2011" s="9"/>
      <c r="AA2011" s="9"/>
      <c r="AB2011" s="9"/>
      <c r="AC2011" s="9"/>
      <c r="AD2011" s="9"/>
      <c r="AE2011" s="9"/>
      <c r="AF2011" s="9"/>
      <c r="AG2011" s="9"/>
      <c r="AH2011" s="9"/>
      <c r="AI2011" s="9"/>
      <c r="AJ2011" s="9"/>
      <c r="AK2011" s="9"/>
      <c r="AL2011" s="9"/>
    </row>
    <row r="2012" spans="1:38" ht="14.25" x14ac:dyDescent="0.2">
      <c r="A2012" s="9"/>
      <c r="B2012" s="9"/>
      <c r="C2012" s="9"/>
      <c r="D2012" s="9"/>
      <c r="E2012" s="9"/>
      <c r="F2012" s="9"/>
      <c r="G2012" s="9"/>
      <c r="H2012" s="9"/>
      <c r="I2012" s="9"/>
      <c r="J2012" s="9"/>
      <c r="K2012" s="9"/>
      <c r="L2012" s="9"/>
      <c r="M2012" s="9"/>
      <c r="N2012" s="9"/>
      <c r="O2012" s="9"/>
      <c r="P2012" s="9"/>
      <c r="Q2012" s="9"/>
      <c r="R2012" s="9"/>
      <c r="S2012" s="9"/>
      <c r="T2012" s="9"/>
      <c r="U2012" s="9"/>
      <c r="V2012" s="9"/>
      <c r="W2012" s="9"/>
      <c r="X2012" s="9"/>
      <c r="Y2012" s="9"/>
      <c r="Z2012" s="9"/>
      <c r="AA2012" s="9"/>
      <c r="AB2012" s="9"/>
      <c r="AC2012" s="9"/>
      <c r="AD2012" s="9"/>
      <c r="AE2012" s="9"/>
      <c r="AF2012" s="9"/>
      <c r="AG2012" s="9"/>
      <c r="AH2012" s="9"/>
      <c r="AI2012" s="9"/>
      <c r="AJ2012" s="9"/>
      <c r="AK2012" s="9"/>
      <c r="AL2012" s="9"/>
    </row>
    <row r="2013" spans="1:38" x14ac:dyDescent="0.2">
      <c r="A2013" s="11" t="s">
        <v>257</v>
      </c>
      <c r="B2013" s="11" t="s">
        <v>258</v>
      </c>
      <c r="C2013" s="11" t="s">
        <v>259</v>
      </c>
      <c r="D2013" s="11" t="s">
        <v>260</v>
      </c>
      <c r="E2013" s="11" t="s">
        <v>261</v>
      </c>
      <c r="F2013" s="11" t="s">
        <v>262</v>
      </c>
      <c r="G2013" s="11" t="s">
        <v>263</v>
      </c>
      <c r="H2013" s="11" t="s">
        <v>264</v>
      </c>
      <c r="I2013" s="11" t="s">
        <v>265</v>
      </c>
      <c r="J2013" s="11" t="s">
        <v>266</v>
      </c>
      <c r="K2013" s="11" t="s">
        <v>267</v>
      </c>
      <c r="L2013" s="11" t="s">
        <v>268</v>
      </c>
      <c r="M2013" s="11" t="s">
        <v>269</v>
      </c>
      <c r="N2013" s="11" t="s">
        <v>270</v>
      </c>
      <c r="O2013" s="11" t="s">
        <v>271</v>
      </c>
      <c r="P2013" s="11" t="s">
        <v>272</v>
      </c>
      <c r="Q2013" s="11" t="s">
        <v>273</v>
      </c>
      <c r="R2013" s="11" t="s">
        <v>274</v>
      </c>
      <c r="S2013" s="11" t="s">
        <v>275</v>
      </c>
      <c r="T2013" s="11" t="s">
        <v>276</v>
      </c>
      <c r="U2013" s="11" t="s">
        <v>277</v>
      </c>
      <c r="V2013" s="11" t="s">
        <v>278</v>
      </c>
      <c r="W2013" s="11" t="s">
        <v>279</v>
      </c>
      <c r="X2013" s="11" t="s">
        <v>280</v>
      </c>
      <c r="Y2013" s="11" t="s">
        <v>281</v>
      </c>
      <c r="Z2013" s="11" t="s">
        <v>282</v>
      </c>
      <c r="AA2013" s="11" t="s">
        <v>283</v>
      </c>
      <c r="AB2013" s="11" t="s">
        <v>284</v>
      </c>
      <c r="AC2013" s="11" t="s">
        <v>285</v>
      </c>
      <c r="AD2013" s="11" t="s">
        <v>286</v>
      </c>
      <c r="AE2013" s="11" t="s">
        <v>287</v>
      </c>
      <c r="AF2013" s="11" t="s">
        <v>288</v>
      </c>
      <c r="AG2013" s="11" t="s">
        <v>289</v>
      </c>
      <c r="AH2013" s="11" t="s">
        <v>290</v>
      </c>
      <c r="AI2013" s="11" t="s">
        <v>291</v>
      </c>
      <c r="AJ2013" s="11" t="s">
        <v>292</v>
      </c>
      <c r="AK2013" s="11" t="s">
        <v>293</v>
      </c>
      <c r="AL2013" s="11" t="s">
        <v>294</v>
      </c>
    </row>
    <row r="2014" spans="1:38" x14ac:dyDescent="0.2">
      <c r="A2014" s="11" t="s">
        <v>295</v>
      </c>
      <c r="B2014" s="12" t="s">
        <v>334</v>
      </c>
      <c r="C2014" s="12" t="s">
        <v>334</v>
      </c>
      <c r="D2014" s="12" t="s">
        <v>334</v>
      </c>
      <c r="E2014" s="12" t="s">
        <v>334</v>
      </c>
      <c r="F2014" s="12" t="s">
        <v>334</v>
      </c>
      <c r="G2014" s="12" t="s">
        <v>334</v>
      </c>
      <c r="H2014" s="12" t="s">
        <v>334</v>
      </c>
      <c r="I2014" s="12" t="s">
        <v>334</v>
      </c>
      <c r="J2014" s="12" t="s">
        <v>334</v>
      </c>
      <c r="K2014" s="12" t="s">
        <v>334</v>
      </c>
      <c r="L2014" s="12" t="s">
        <v>334</v>
      </c>
      <c r="M2014" s="12" t="s">
        <v>334</v>
      </c>
      <c r="N2014" s="12" t="s">
        <v>334</v>
      </c>
      <c r="O2014" s="12" t="s">
        <v>334</v>
      </c>
      <c r="P2014" s="12" t="s">
        <v>334</v>
      </c>
      <c r="Q2014" s="12" t="s">
        <v>334</v>
      </c>
      <c r="R2014" s="12" t="s">
        <v>334</v>
      </c>
      <c r="S2014" s="12" t="s">
        <v>334</v>
      </c>
      <c r="T2014" s="12" t="s">
        <v>334</v>
      </c>
      <c r="U2014" s="13">
        <v>34.799999999999997</v>
      </c>
      <c r="V2014" s="13">
        <v>34.700000000000003</v>
      </c>
      <c r="W2014" s="13">
        <v>34.5</v>
      </c>
      <c r="X2014" s="13">
        <v>34.299999999999997</v>
      </c>
      <c r="Y2014" s="13">
        <v>34.4</v>
      </c>
      <c r="Z2014" s="13">
        <v>34.299999999999997</v>
      </c>
      <c r="AA2014" s="13">
        <v>34.299999999999997</v>
      </c>
      <c r="AB2014" s="13">
        <v>34.299999999999997</v>
      </c>
      <c r="AC2014" s="13">
        <v>34.200000000000003</v>
      </c>
      <c r="AD2014" s="13">
        <v>34.1</v>
      </c>
      <c r="AE2014" s="13">
        <v>34</v>
      </c>
      <c r="AF2014" s="13">
        <v>33.9</v>
      </c>
      <c r="AG2014" s="13">
        <v>33.9</v>
      </c>
      <c r="AH2014" s="13">
        <v>33.9</v>
      </c>
      <c r="AI2014" s="13">
        <v>34</v>
      </c>
      <c r="AJ2014" s="13">
        <v>34</v>
      </c>
      <c r="AK2014" s="13">
        <v>34.1</v>
      </c>
      <c r="AL2014" s="13">
        <v>34.1</v>
      </c>
    </row>
    <row r="2015" spans="1:38" x14ac:dyDescent="0.2">
      <c r="A2015" s="11" t="s">
        <v>296</v>
      </c>
      <c r="B2015" s="12" t="s">
        <v>334</v>
      </c>
      <c r="C2015" s="12" t="s">
        <v>334</v>
      </c>
      <c r="D2015" s="12" t="s">
        <v>334</v>
      </c>
      <c r="E2015" s="12" t="s">
        <v>334</v>
      </c>
      <c r="F2015" s="12" t="s">
        <v>334</v>
      </c>
      <c r="G2015" s="12" t="s">
        <v>334</v>
      </c>
      <c r="H2015" s="12" t="s">
        <v>334</v>
      </c>
      <c r="I2015" s="12" t="s">
        <v>334</v>
      </c>
      <c r="J2015" s="12" t="s">
        <v>334</v>
      </c>
      <c r="K2015" s="12" t="s">
        <v>334</v>
      </c>
      <c r="L2015" s="12" t="s">
        <v>334</v>
      </c>
      <c r="M2015" s="12" t="s">
        <v>334</v>
      </c>
      <c r="N2015" s="12" t="s">
        <v>334</v>
      </c>
      <c r="O2015" s="12" t="s">
        <v>334</v>
      </c>
      <c r="P2015" s="12" t="s">
        <v>334</v>
      </c>
      <c r="Q2015" s="12" t="s">
        <v>334</v>
      </c>
      <c r="R2015" s="12" t="s">
        <v>334</v>
      </c>
      <c r="S2015" s="12" t="s">
        <v>334</v>
      </c>
      <c r="T2015" s="12" t="s">
        <v>334</v>
      </c>
      <c r="U2015" s="13">
        <v>34.299999999999997</v>
      </c>
      <c r="V2015" s="13">
        <v>34.200000000000003</v>
      </c>
      <c r="W2015" s="13">
        <v>34</v>
      </c>
      <c r="X2015" s="13">
        <v>33.9</v>
      </c>
      <c r="Y2015" s="13">
        <v>33.9</v>
      </c>
      <c r="Z2015" s="13">
        <v>33.9</v>
      </c>
      <c r="AA2015" s="13">
        <v>34</v>
      </c>
      <c r="AB2015" s="13">
        <v>33.9</v>
      </c>
      <c r="AC2015" s="13">
        <v>33.700000000000003</v>
      </c>
      <c r="AD2015" s="13">
        <v>33.700000000000003</v>
      </c>
      <c r="AE2015" s="13">
        <v>33.6</v>
      </c>
      <c r="AF2015" s="13">
        <v>33.5</v>
      </c>
      <c r="AG2015" s="13">
        <v>33.6</v>
      </c>
      <c r="AH2015" s="13">
        <v>33.6</v>
      </c>
      <c r="AI2015" s="13">
        <v>33.700000000000003</v>
      </c>
      <c r="AJ2015" s="13">
        <v>33.700000000000003</v>
      </c>
      <c r="AK2015" s="13">
        <v>33.700000000000003</v>
      </c>
      <c r="AL2015" s="13">
        <v>33.799999999999997</v>
      </c>
    </row>
    <row r="2016" spans="1:38" x14ac:dyDescent="0.2">
      <c r="A2016" s="11" t="s">
        <v>297</v>
      </c>
      <c r="B2016" s="12" t="s">
        <v>334</v>
      </c>
      <c r="C2016" s="12" t="s">
        <v>334</v>
      </c>
      <c r="D2016" s="12" t="s">
        <v>334</v>
      </c>
      <c r="E2016" s="12" t="s">
        <v>334</v>
      </c>
      <c r="F2016" s="12" t="s">
        <v>334</v>
      </c>
      <c r="G2016" s="12" t="s">
        <v>334</v>
      </c>
      <c r="H2016" s="12" t="s">
        <v>334</v>
      </c>
      <c r="I2016" s="12" t="s">
        <v>334</v>
      </c>
      <c r="J2016" s="12" t="s">
        <v>334</v>
      </c>
      <c r="K2016" s="12" t="s">
        <v>334</v>
      </c>
      <c r="L2016" s="12" t="s">
        <v>334</v>
      </c>
      <c r="M2016" s="12" t="s">
        <v>334</v>
      </c>
      <c r="N2016" s="13">
        <v>33.700000000000003</v>
      </c>
      <c r="O2016" s="13">
        <v>33.6</v>
      </c>
      <c r="P2016" s="13">
        <v>33.5</v>
      </c>
      <c r="Q2016" s="13">
        <v>33.299999999999997</v>
      </c>
      <c r="R2016" s="13">
        <v>33.200000000000003</v>
      </c>
      <c r="S2016" s="13">
        <v>33.1</v>
      </c>
      <c r="T2016" s="13">
        <v>33</v>
      </c>
      <c r="U2016" s="13">
        <v>32.9</v>
      </c>
      <c r="V2016" s="13">
        <v>32.9</v>
      </c>
      <c r="W2016" s="13">
        <v>32.700000000000003</v>
      </c>
      <c r="X2016" s="13">
        <v>32.6</v>
      </c>
      <c r="Y2016" s="13">
        <v>32.6</v>
      </c>
      <c r="Z2016" s="13">
        <v>32.6</v>
      </c>
      <c r="AA2016" s="13">
        <v>32.6</v>
      </c>
      <c r="AB2016" s="13">
        <v>32.6</v>
      </c>
      <c r="AC2016" s="13">
        <v>32.5</v>
      </c>
      <c r="AD2016" s="13">
        <v>32.4</v>
      </c>
      <c r="AE2016" s="13">
        <v>32.299999999999997</v>
      </c>
      <c r="AF2016" s="13">
        <v>32.299999999999997</v>
      </c>
      <c r="AG2016" s="13">
        <v>32.299999999999997</v>
      </c>
      <c r="AH2016" s="13">
        <v>32.4</v>
      </c>
      <c r="AI2016" s="13">
        <v>32.4</v>
      </c>
      <c r="AJ2016" s="13">
        <v>32.4</v>
      </c>
      <c r="AK2016" s="13">
        <v>32.5</v>
      </c>
      <c r="AL2016" s="13">
        <v>32.6</v>
      </c>
    </row>
    <row r="2017" spans="1:38" x14ac:dyDescent="0.2">
      <c r="A2017" s="11" t="s">
        <v>298</v>
      </c>
      <c r="B2017" s="12" t="s">
        <v>334</v>
      </c>
      <c r="C2017" s="12" t="s">
        <v>334</v>
      </c>
      <c r="D2017" s="12" t="s">
        <v>334</v>
      </c>
      <c r="E2017" s="12" t="s">
        <v>334</v>
      </c>
      <c r="F2017" s="12" t="s">
        <v>334</v>
      </c>
      <c r="G2017" s="12" t="s">
        <v>334</v>
      </c>
      <c r="H2017" s="12" t="s">
        <v>334</v>
      </c>
      <c r="I2017" s="12" t="s">
        <v>334</v>
      </c>
      <c r="J2017" s="12" t="s">
        <v>334</v>
      </c>
      <c r="K2017" s="12" t="s">
        <v>334</v>
      </c>
      <c r="L2017" s="12" t="s">
        <v>334</v>
      </c>
      <c r="M2017" s="12" t="s">
        <v>334</v>
      </c>
      <c r="N2017" s="12" t="s">
        <v>334</v>
      </c>
      <c r="O2017" s="12" t="s">
        <v>334</v>
      </c>
      <c r="P2017" s="12" t="s">
        <v>334</v>
      </c>
      <c r="Q2017" s="12" t="s">
        <v>334</v>
      </c>
      <c r="R2017" s="12" t="s">
        <v>334</v>
      </c>
      <c r="S2017" s="13">
        <v>33.9</v>
      </c>
      <c r="T2017" s="13">
        <v>33.799999999999997</v>
      </c>
      <c r="U2017" s="13">
        <v>33.6</v>
      </c>
      <c r="V2017" s="13">
        <v>33.6</v>
      </c>
      <c r="W2017" s="13">
        <v>33.4</v>
      </c>
      <c r="X2017" s="13">
        <v>33.200000000000003</v>
      </c>
      <c r="Y2017" s="13">
        <v>33.200000000000003</v>
      </c>
      <c r="Z2017" s="13">
        <v>33.1</v>
      </c>
      <c r="AA2017" s="13">
        <v>33.200000000000003</v>
      </c>
      <c r="AB2017" s="13">
        <v>33.1</v>
      </c>
      <c r="AC2017" s="13">
        <v>33</v>
      </c>
      <c r="AD2017" s="13">
        <v>32.9</v>
      </c>
      <c r="AE2017" s="13">
        <v>32.799999999999997</v>
      </c>
      <c r="AF2017" s="13">
        <v>32.700000000000003</v>
      </c>
      <c r="AG2017" s="13">
        <v>32.700000000000003</v>
      </c>
      <c r="AH2017" s="13">
        <v>32.700000000000003</v>
      </c>
      <c r="AI2017" s="13">
        <v>32.799999999999997</v>
      </c>
      <c r="AJ2017" s="13">
        <v>32.799999999999997</v>
      </c>
      <c r="AK2017" s="13">
        <v>32.9</v>
      </c>
      <c r="AL2017" s="13">
        <v>32.9</v>
      </c>
    </row>
    <row r="2018" spans="1:38" x14ac:dyDescent="0.2">
      <c r="A2018" s="11" t="s">
        <v>299</v>
      </c>
      <c r="B2018" s="13">
        <v>36.6</v>
      </c>
      <c r="C2018" s="13">
        <v>36.200000000000003</v>
      </c>
      <c r="D2018" s="13">
        <v>35.799999999999997</v>
      </c>
      <c r="E2018" s="13">
        <v>35.700000000000003</v>
      </c>
      <c r="F2018" s="13">
        <v>34.6</v>
      </c>
      <c r="G2018" s="13">
        <v>34.6</v>
      </c>
      <c r="H2018" s="13">
        <v>34.299999999999997</v>
      </c>
      <c r="I2018" s="13">
        <v>34.4</v>
      </c>
      <c r="J2018" s="13">
        <v>33.799999999999997</v>
      </c>
      <c r="K2018" s="13">
        <v>33.799999999999997</v>
      </c>
      <c r="L2018" s="13">
        <v>33.200000000000003</v>
      </c>
      <c r="M2018" s="13">
        <v>33.299999999999997</v>
      </c>
      <c r="N2018" s="13">
        <v>33.5</v>
      </c>
      <c r="O2018" s="13">
        <v>33.299999999999997</v>
      </c>
      <c r="P2018" s="13">
        <v>33.299999999999997</v>
      </c>
      <c r="Q2018" s="13">
        <v>33.6</v>
      </c>
      <c r="R2018" s="13">
        <v>32.6</v>
      </c>
      <c r="S2018" s="13">
        <v>32.799999999999997</v>
      </c>
      <c r="T2018" s="13">
        <v>33</v>
      </c>
      <c r="U2018" s="13">
        <v>33.299999999999997</v>
      </c>
      <c r="V2018" s="13">
        <v>32.799999999999997</v>
      </c>
      <c r="W2018" s="13">
        <v>32.299999999999997</v>
      </c>
      <c r="X2018" s="13">
        <v>32.6</v>
      </c>
      <c r="Y2018" s="13">
        <v>32.4</v>
      </c>
      <c r="Z2018" s="13">
        <v>32.799999999999997</v>
      </c>
      <c r="AA2018" s="13">
        <v>32.6</v>
      </c>
      <c r="AB2018" s="13">
        <v>32.799999999999997</v>
      </c>
      <c r="AC2018" s="13">
        <v>32.799999999999997</v>
      </c>
      <c r="AD2018" s="13">
        <v>32.6</v>
      </c>
      <c r="AE2018" s="13">
        <v>32.799999999999997</v>
      </c>
      <c r="AF2018" s="13">
        <v>33</v>
      </c>
      <c r="AG2018" s="13">
        <v>33.200000000000003</v>
      </c>
      <c r="AH2018" s="13">
        <v>33.200000000000003</v>
      </c>
      <c r="AI2018" s="13">
        <v>33.200000000000003</v>
      </c>
      <c r="AJ2018" s="13">
        <v>33.700000000000003</v>
      </c>
      <c r="AK2018" s="13">
        <v>33.5</v>
      </c>
      <c r="AL2018" s="13">
        <v>33.6</v>
      </c>
    </row>
    <row r="2019" spans="1:38" x14ac:dyDescent="0.2">
      <c r="A2019" s="11" t="s">
        <v>300</v>
      </c>
      <c r="B2019" s="12" t="s">
        <v>334</v>
      </c>
      <c r="C2019" s="12" t="s">
        <v>334</v>
      </c>
      <c r="D2019" s="12" t="s">
        <v>334</v>
      </c>
      <c r="E2019" s="12" t="s">
        <v>334</v>
      </c>
      <c r="F2019" s="12" t="s">
        <v>334</v>
      </c>
      <c r="G2019" s="12" t="s">
        <v>334</v>
      </c>
      <c r="H2019" s="12" t="s">
        <v>334</v>
      </c>
      <c r="I2019" s="12" t="s">
        <v>334</v>
      </c>
      <c r="J2019" s="12" t="s">
        <v>334</v>
      </c>
      <c r="K2019" s="12" t="s">
        <v>334</v>
      </c>
      <c r="L2019" s="12" t="s">
        <v>334</v>
      </c>
      <c r="M2019" s="12" t="s">
        <v>334</v>
      </c>
      <c r="N2019" s="12" t="s">
        <v>334</v>
      </c>
      <c r="O2019" s="12" t="s">
        <v>334</v>
      </c>
      <c r="P2019" s="12" t="s">
        <v>334</v>
      </c>
      <c r="Q2019" s="12" t="s">
        <v>334</v>
      </c>
      <c r="R2019" s="12" t="s">
        <v>334</v>
      </c>
      <c r="S2019" s="13">
        <v>40.1</v>
      </c>
      <c r="T2019" s="13">
        <v>40.4</v>
      </c>
      <c r="U2019" s="13">
        <v>40.4</v>
      </c>
      <c r="V2019" s="13">
        <v>40.299999999999997</v>
      </c>
      <c r="W2019" s="13">
        <v>40.799999999999997</v>
      </c>
      <c r="X2019" s="13">
        <v>40.6</v>
      </c>
      <c r="Y2019" s="13">
        <v>40.799999999999997</v>
      </c>
      <c r="Z2019" s="13">
        <v>41</v>
      </c>
      <c r="AA2019" s="13">
        <v>41</v>
      </c>
      <c r="AB2019" s="13">
        <v>40.9</v>
      </c>
      <c r="AC2019" s="13">
        <v>40.799999999999997</v>
      </c>
      <c r="AD2019" s="13">
        <v>40.5</v>
      </c>
      <c r="AE2019" s="13">
        <v>40.4</v>
      </c>
      <c r="AF2019" s="13">
        <v>40.4</v>
      </c>
      <c r="AG2019" s="13">
        <v>40.4</v>
      </c>
      <c r="AH2019" s="13">
        <v>40.4</v>
      </c>
      <c r="AI2019" s="13">
        <v>40.5</v>
      </c>
      <c r="AJ2019" s="13">
        <v>40.4</v>
      </c>
      <c r="AK2019" s="13">
        <v>40.299999999999997</v>
      </c>
      <c r="AL2019" s="13">
        <v>40.200000000000003</v>
      </c>
    </row>
    <row r="2020" spans="1:38" x14ac:dyDescent="0.2">
      <c r="A2020" s="11" t="s">
        <v>301</v>
      </c>
      <c r="B2020" s="12" t="s">
        <v>334</v>
      </c>
      <c r="C2020" s="12" t="s">
        <v>334</v>
      </c>
      <c r="D2020" s="12" t="s">
        <v>334</v>
      </c>
      <c r="E2020" s="12" t="s">
        <v>334</v>
      </c>
      <c r="F2020" s="12" t="s">
        <v>334</v>
      </c>
      <c r="G2020" s="12" t="s">
        <v>334</v>
      </c>
      <c r="H2020" s="12" t="s">
        <v>334</v>
      </c>
      <c r="I2020" s="12" t="s">
        <v>334</v>
      </c>
      <c r="J2020" s="12" t="s">
        <v>334</v>
      </c>
      <c r="K2020" s="12" t="s">
        <v>334</v>
      </c>
      <c r="L2020" s="12" t="s">
        <v>334</v>
      </c>
      <c r="M2020" s="12" t="s">
        <v>334</v>
      </c>
      <c r="N2020" s="12" t="s">
        <v>334</v>
      </c>
      <c r="O2020" s="12" t="s">
        <v>334</v>
      </c>
      <c r="P2020" s="13">
        <v>41.2</v>
      </c>
      <c r="Q2020" s="13">
        <v>41.5</v>
      </c>
      <c r="R2020" s="13">
        <v>41.3</v>
      </c>
      <c r="S2020" s="13">
        <v>41.3</v>
      </c>
      <c r="T2020" s="13">
        <v>39.6</v>
      </c>
      <c r="U2020" s="13">
        <v>39.6</v>
      </c>
      <c r="V2020" s="13">
        <v>39.700000000000003</v>
      </c>
      <c r="W2020" s="13">
        <v>39.5</v>
      </c>
      <c r="X2020" s="13">
        <v>39.6</v>
      </c>
      <c r="Y2020" s="13">
        <v>39.5</v>
      </c>
      <c r="Z2020" s="13">
        <v>39.5</v>
      </c>
      <c r="AA2020" s="13">
        <v>39.5</v>
      </c>
      <c r="AB2020" s="13">
        <v>39.200000000000003</v>
      </c>
      <c r="AC2020" s="13">
        <v>39.1</v>
      </c>
      <c r="AD2020" s="13">
        <v>39</v>
      </c>
      <c r="AE2020" s="13">
        <v>38.9</v>
      </c>
      <c r="AF2020" s="13">
        <v>38.5</v>
      </c>
      <c r="AG2020" s="13">
        <v>38.5</v>
      </c>
      <c r="AH2020" s="13">
        <v>38.6</v>
      </c>
      <c r="AI2020" s="13">
        <v>38.5</v>
      </c>
      <c r="AJ2020" s="13">
        <v>38.200000000000003</v>
      </c>
      <c r="AK2020" s="13">
        <v>38.200000000000003</v>
      </c>
      <c r="AL2020" s="13">
        <v>38.200000000000003</v>
      </c>
    </row>
    <row r="2021" spans="1:38" x14ac:dyDescent="0.2">
      <c r="A2021" s="11" t="s">
        <v>302</v>
      </c>
      <c r="B2021" s="13">
        <v>32.1</v>
      </c>
      <c r="C2021" s="13">
        <v>31.6</v>
      </c>
      <c r="D2021" s="13">
        <v>31.8</v>
      </c>
      <c r="E2021" s="13">
        <v>32.5</v>
      </c>
      <c r="F2021" s="13">
        <v>32.1</v>
      </c>
      <c r="G2021" s="13">
        <v>32.1</v>
      </c>
      <c r="H2021" s="13">
        <v>31.9</v>
      </c>
      <c r="I2021" s="13">
        <v>32.1</v>
      </c>
      <c r="J2021" s="13">
        <v>31.8</v>
      </c>
      <c r="K2021" s="13">
        <v>31.9</v>
      </c>
      <c r="L2021" s="13">
        <v>31.7</v>
      </c>
      <c r="M2021" s="13">
        <v>32.799999999999997</v>
      </c>
      <c r="N2021" s="13">
        <v>32.299999999999997</v>
      </c>
      <c r="O2021" s="13">
        <v>32.299999999999997</v>
      </c>
      <c r="P2021" s="13">
        <v>32.4</v>
      </c>
      <c r="Q2021" s="13">
        <v>32.1</v>
      </c>
      <c r="R2021" s="13">
        <v>32.700000000000003</v>
      </c>
      <c r="S2021" s="13">
        <v>32.6</v>
      </c>
      <c r="T2021" s="13">
        <v>33</v>
      </c>
      <c r="U2021" s="13">
        <v>32.6</v>
      </c>
      <c r="V2021" s="13">
        <v>32.9</v>
      </c>
      <c r="W2021" s="13">
        <v>32.200000000000003</v>
      </c>
      <c r="X2021" s="13">
        <v>32.4</v>
      </c>
      <c r="Y2021" s="13">
        <v>32.200000000000003</v>
      </c>
      <c r="Z2021" s="13">
        <v>31.8</v>
      </c>
      <c r="AA2021" s="13">
        <v>31.9</v>
      </c>
      <c r="AB2021" s="13">
        <v>31.6</v>
      </c>
      <c r="AC2021" s="13">
        <v>31.4</v>
      </c>
      <c r="AD2021" s="13">
        <v>31.4</v>
      </c>
      <c r="AE2021" s="13">
        <v>31.4</v>
      </c>
      <c r="AF2021" s="13">
        <v>31.5</v>
      </c>
      <c r="AG2021" s="13">
        <v>31.3</v>
      </c>
      <c r="AH2021" s="13">
        <v>31.3</v>
      </c>
      <c r="AI2021" s="13">
        <v>31.1</v>
      </c>
      <c r="AJ2021" s="13">
        <v>31.2</v>
      </c>
      <c r="AK2021" s="13">
        <v>31.2</v>
      </c>
      <c r="AL2021" s="13">
        <v>31.1</v>
      </c>
    </row>
    <row r="2022" spans="1:38" x14ac:dyDescent="0.2">
      <c r="A2022" s="11" t="s">
        <v>303</v>
      </c>
      <c r="B2022" s="13">
        <v>35.4</v>
      </c>
      <c r="C2022" s="13">
        <v>35.9</v>
      </c>
      <c r="D2022" s="13">
        <v>35.799999999999997</v>
      </c>
      <c r="E2022" s="13">
        <v>35.5</v>
      </c>
      <c r="F2022" s="13">
        <v>35.4</v>
      </c>
      <c r="G2022" s="13">
        <v>35.1</v>
      </c>
      <c r="H2022" s="13">
        <v>34.799999999999997</v>
      </c>
      <c r="I2022" s="13">
        <v>33.5</v>
      </c>
      <c r="J2022" s="13">
        <v>34.5</v>
      </c>
      <c r="K2022" s="13">
        <v>34.1</v>
      </c>
      <c r="L2022" s="13">
        <v>33.700000000000003</v>
      </c>
      <c r="M2022" s="13">
        <v>33.5</v>
      </c>
      <c r="N2022" s="13">
        <v>33.1</v>
      </c>
      <c r="O2022" s="13">
        <v>33.1</v>
      </c>
      <c r="P2022" s="13">
        <v>32.700000000000003</v>
      </c>
      <c r="Q2022" s="13">
        <v>32.299999999999997</v>
      </c>
      <c r="R2022" s="13">
        <v>32.1</v>
      </c>
      <c r="S2022" s="13">
        <v>31.9</v>
      </c>
      <c r="T2022" s="13">
        <v>31.5</v>
      </c>
      <c r="U2022" s="13">
        <v>31.4</v>
      </c>
      <c r="V2022" s="13">
        <v>30.8</v>
      </c>
      <c r="W2022" s="13">
        <v>30.8</v>
      </c>
      <c r="X2022" s="13">
        <v>30.3</v>
      </c>
      <c r="Y2022" s="13">
        <v>30.2</v>
      </c>
      <c r="Z2022" s="13">
        <v>30.1</v>
      </c>
      <c r="AA2022" s="13">
        <v>30.3</v>
      </c>
      <c r="AB2022" s="13">
        <v>30.5</v>
      </c>
      <c r="AC2022" s="13">
        <v>30.5</v>
      </c>
      <c r="AD2022" s="13">
        <v>30.4</v>
      </c>
      <c r="AE2022" s="13">
        <v>30.5</v>
      </c>
      <c r="AF2022" s="13">
        <v>30.3</v>
      </c>
      <c r="AG2022" s="13">
        <v>30.5</v>
      </c>
      <c r="AH2022" s="13">
        <v>30.4</v>
      </c>
      <c r="AI2022" s="13">
        <v>30.5</v>
      </c>
      <c r="AJ2022" s="13">
        <v>30.5</v>
      </c>
      <c r="AK2022" s="13">
        <v>30.5</v>
      </c>
      <c r="AL2022" s="13">
        <v>30.5</v>
      </c>
    </row>
    <row r="2023" spans="1:38" x14ac:dyDescent="0.2">
      <c r="A2023" s="11" t="s">
        <v>304</v>
      </c>
      <c r="B2023" s="12" t="s">
        <v>334</v>
      </c>
      <c r="C2023" s="12" t="s">
        <v>334</v>
      </c>
      <c r="D2023" s="12" t="s">
        <v>334</v>
      </c>
      <c r="E2023" s="12" t="s">
        <v>334</v>
      </c>
      <c r="F2023" s="12" t="s">
        <v>334</v>
      </c>
      <c r="G2023" s="12" t="s">
        <v>334</v>
      </c>
      <c r="H2023" s="12" t="s">
        <v>334</v>
      </c>
      <c r="I2023" s="12" t="s">
        <v>334</v>
      </c>
      <c r="J2023" s="12" t="s">
        <v>334</v>
      </c>
      <c r="K2023" s="12" t="s">
        <v>334</v>
      </c>
      <c r="L2023" s="12" t="s">
        <v>334</v>
      </c>
      <c r="M2023" s="12" t="s">
        <v>334</v>
      </c>
      <c r="N2023" s="12" t="s">
        <v>334</v>
      </c>
      <c r="O2023" s="12" t="s">
        <v>334</v>
      </c>
      <c r="P2023" s="13">
        <v>39</v>
      </c>
      <c r="Q2023" s="13">
        <v>38.9</v>
      </c>
      <c r="R2023" s="13">
        <v>39.1</v>
      </c>
      <c r="S2023" s="13">
        <v>38.799999999999997</v>
      </c>
      <c r="T2023" s="13">
        <v>38.9</v>
      </c>
      <c r="U2023" s="13">
        <v>38.9</v>
      </c>
      <c r="V2023" s="13">
        <v>38.799999999999997</v>
      </c>
      <c r="W2023" s="13">
        <v>38.4</v>
      </c>
      <c r="X2023" s="13">
        <v>38.4</v>
      </c>
      <c r="Y2023" s="13">
        <v>38.200000000000003</v>
      </c>
      <c r="Z2023" s="13">
        <v>38</v>
      </c>
      <c r="AA2023" s="13">
        <v>38.200000000000003</v>
      </c>
      <c r="AB2023" s="13">
        <v>37.5</v>
      </c>
      <c r="AC2023" s="13">
        <v>37.4</v>
      </c>
      <c r="AD2023" s="13">
        <v>37.299999999999997</v>
      </c>
      <c r="AE2023" s="13">
        <v>37.4</v>
      </c>
      <c r="AF2023" s="13">
        <v>37.6</v>
      </c>
      <c r="AG2023" s="13">
        <v>37.799999999999997</v>
      </c>
      <c r="AH2023" s="13">
        <v>37.200000000000003</v>
      </c>
      <c r="AI2023" s="13">
        <v>37.1</v>
      </c>
      <c r="AJ2023" s="13">
        <v>37.200000000000003</v>
      </c>
      <c r="AK2023" s="13">
        <v>36.9</v>
      </c>
      <c r="AL2023" s="13">
        <v>36.700000000000003</v>
      </c>
    </row>
    <row r="2024" spans="1:38" x14ac:dyDescent="0.2">
      <c r="A2024" s="11" t="s">
        <v>305</v>
      </c>
      <c r="B2024" s="13">
        <v>36.9</v>
      </c>
      <c r="C2024" s="13">
        <v>36.9</v>
      </c>
      <c r="D2024" s="13">
        <v>36.700000000000003</v>
      </c>
      <c r="E2024" s="13">
        <v>36.799999999999997</v>
      </c>
      <c r="F2024" s="13">
        <v>36.5</v>
      </c>
      <c r="G2024" s="13">
        <v>36.1</v>
      </c>
      <c r="H2024" s="13">
        <v>36.200000000000003</v>
      </c>
      <c r="I2024" s="13">
        <v>35.799999999999997</v>
      </c>
      <c r="J2024" s="13">
        <v>35.9</v>
      </c>
      <c r="K2024" s="13">
        <v>35.299999999999997</v>
      </c>
      <c r="L2024" s="13">
        <v>34.700000000000003</v>
      </c>
      <c r="M2024" s="13">
        <v>34.700000000000003</v>
      </c>
      <c r="N2024" s="13">
        <v>34.200000000000003</v>
      </c>
      <c r="O2024" s="13">
        <v>34.700000000000003</v>
      </c>
      <c r="P2024" s="13">
        <v>34.1</v>
      </c>
      <c r="Q2024" s="13">
        <v>33</v>
      </c>
      <c r="R2024" s="13">
        <v>32.6</v>
      </c>
      <c r="S2024" s="13">
        <v>32.799999999999997</v>
      </c>
      <c r="T2024" s="13">
        <v>32.299999999999997</v>
      </c>
      <c r="U2024" s="13">
        <v>32.299999999999997</v>
      </c>
      <c r="V2024" s="13">
        <v>32</v>
      </c>
      <c r="W2024" s="13">
        <v>31.7</v>
      </c>
      <c r="X2024" s="13">
        <v>31.7</v>
      </c>
      <c r="Y2024" s="13">
        <v>31.8</v>
      </c>
      <c r="Z2024" s="13">
        <v>31.5</v>
      </c>
      <c r="AA2024" s="13">
        <v>31.4</v>
      </c>
      <c r="AB2024" s="13">
        <v>30.9</v>
      </c>
      <c r="AC2024" s="13">
        <v>30.8</v>
      </c>
      <c r="AD2024" s="13">
        <v>30.6</v>
      </c>
      <c r="AE2024" s="13">
        <v>31</v>
      </c>
      <c r="AF2024" s="13">
        <v>31.4</v>
      </c>
      <c r="AG2024" s="13">
        <v>31.7</v>
      </c>
      <c r="AH2024" s="13">
        <v>31.7</v>
      </c>
      <c r="AI2024" s="13">
        <v>31.9</v>
      </c>
      <c r="AJ2024" s="13">
        <v>32.1</v>
      </c>
      <c r="AK2024" s="13">
        <v>32.200000000000003</v>
      </c>
      <c r="AL2024" s="13">
        <v>32.1</v>
      </c>
    </row>
    <row r="2025" spans="1:38" x14ac:dyDescent="0.2">
      <c r="A2025" s="11" t="s">
        <v>306</v>
      </c>
      <c r="B2025" s="13">
        <v>43.3</v>
      </c>
      <c r="C2025" s="13">
        <v>41.9</v>
      </c>
      <c r="D2025" s="13">
        <v>41.8</v>
      </c>
      <c r="E2025" s="13">
        <v>41.3</v>
      </c>
      <c r="F2025" s="13">
        <v>40.700000000000003</v>
      </c>
      <c r="G2025" s="13">
        <v>40.6</v>
      </c>
      <c r="H2025" s="13">
        <v>40.9</v>
      </c>
      <c r="I2025" s="13">
        <v>40.700000000000003</v>
      </c>
      <c r="J2025" s="13">
        <v>40.9</v>
      </c>
      <c r="K2025" s="13">
        <v>41</v>
      </c>
      <c r="L2025" s="13">
        <v>41.1</v>
      </c>
      <c r="M2025" s="13">
        <v>40.700000000000003</v>
      </c>
      <c r="N2025" s="13">
        <v>40.299999999999997</v>
      </c>
      <c r="O2025" s="13">
        <v>40.4</v>
      </c>
      <c r="P2025" s="13">
        <v>40.1</v>
      </c>
      <c r="Q2025" s="13">
        <v>39.9</v>
      </c>
      <c r="R2025" s="13">
        <v>40.200000000000003</v>
      </c>
      <c r="S2025" s="13">
        <v>40.299999999999997</v>
      </c>
      <c r="T2025" s="13">
        <v>40.5</v>
      </c>
      <c r="U2025" s="13">
        <v>40.200000000000003</v>
      </c>
      <c r="V2025" s="13">
        <v>40.4</v>
      </c>
      <c r="W2025" s="13">
        <v>40</v>
      </c>
      <c r="X2025" s="13">
        <v>39.9</v>
      </c>
      <c r="Y2025" s="13">
        <v>39.4</v>
      </c>
      <c r="Z2025" s="13">
        <v>39.200000000000003</v>
      </c>
      <c r="AA2025" s="13">
        <v>39.299999999999997</v>
      </c>
      <c r="AB2025" s="13">
        <v>39.299999999999997</v>
      </c>
      <c r="AC2025" s="13">
        <v>39.299999999999997</v>
      </c>
      <c r="AD2025" s="13">
        <v>39.4</v>
      </c>
      <c r="AE2025" s="13">
        <v>39.1</v>
      </c>
      <c r="AF2025" s="13">
        <v>39</v>
      </c>
      <c r="AG2025" s="13">
        <v>39</v>
      </c>
      <c r="AH2025" s="13">
        <v>39.200000000000003</v>
      </c>
      <c r="AI2025" s="13">
        <v>39.200000000000003</v>
      </c>
      <c r="AJ2025" s="13">
        <v>38.9</v>
      </c>
      <c r="AK2025" s="13">
        <v>38.9</v>
      </c>
      <c r="AL2025" s="13">
        <v>38.799999999999997</v>
      </c>
    </row>
    <row r="2026" spans="1:38" x14ac:dyDescent="0.2">
      <c r="A2026" s="11" t="s">
        <v>307</v>
      </c>
      <c r="B2026" s="12" t="s">
        <v>334</v>
      </c>
      <c r="C2026" s="12" t="s">
        <v>334</v>
      </c>
      <c r="D2026" s="12" t="s">
        <v>334</v>
      </c>
      <c r="E2026" s="12" t="s">
        <v>334</v>
      </c>
      <c r="F2026" s="13">
        <v>39</v>
      </c>
      <c r="G2026" s="13">
        <v>38.6</v>
      </c>
      <c r="H2026" s="13">
        <v>38.5</v>
      </c>
      <c r="I2026" s="13">
        <v>38.4</v>
      </c>
      <c r="J2026" s="13">
        <v>38.6</v>
      </c>
      <c r="K2026" s="13">
        <v>38</v>
      </c>
      <c r="L2026" s="13">
        <v>37.799999999999997</v>
      </c>
      <c r="M2026" s="13">
        <v>37.6</v>
      </c>
      <c r="N2026" s="13">
        <v>37.299999999999997</v>
      </c>
      <c r="O2026" s="13">
        <v>37</v>
      </c>
      <c r="P2026" s="13">
        <v>36.9</v>
      </c>
      <c r="Q2026" s="13">
        <v>36.9</v>
      </c>
      <c r="R2026" s="13">
        <v>36.700000000000003</v>
      </c>
      <c r="S2026" s="13">
        <v>36.799999999999997</v>
      </c>
      <c r="T2026" s="13">
        <v>36.700000000000003</v>
      </c>
      <c r="U2026" s="13">
        <v>36.799999999999997</v>
      </c>
      <c r="V2026" s="13">
        <v>36.5</v>
      </c>
      <c r="W2026" s="13">
        <v>36.4</v>
      </c>
      <c r="X2026" s="13">
        <v>35.700000000000003</v>
      </c>
      <c r="Y2026" s="13">
        <v>35.700000000000003</v>
      </c>
      <c r="Z2026" s="13">
        <v>35.700000000000003</v>
      </c>
      <c r="AA2026" s="13">
        <v>35.6</v>
      </c>
      <c r="AB2026" s="13">
        <v>35.5</v>
      </c>
      <c r="AC2026" s="13">
        <v>35.4</v>
      </c>
      <c r="AD2026" s="13">
        <v>35.299999999999997</v>
      </c>
      <c r="AE2026" s="13">
        <v>34.9</v>
      </c>
      <c r="AF2026" s="13">
        <v>34.799999999999997</v>
      </c>
      <c r="AG2026" s="13">
        <v>34.6</v>
      </c>
      <c r="AH2026" s="13">
        <v>34.6</v>
      </c>
      <c r="AI2026" s="13">
        <v>34.700000000000003</v>
      </c>
      <c r="AJ2026" s="13">
        <v>34.700000000000003</v>
      </c>
      <c r="AK2026" s="13">
        <v>34.700000000000003</v>
      </c>
      <c r="AL2026" s="13">
        <v>34.6</v>
      </c>
    </row>
    <row r="2027" spans="1:38" x14ac:dyDescent="0.2">
      <c r="A2027" s="11" t="s">
        <v>308</v>
      </c>
      <c r="B2027" s="13">
        <v>36.799999999999997</v>
      </c>
      <c r="C2027" s="13">
        <v>36.700000000000003</v>
      </c>
      <c r="D2027" s="13">
        <v>36.299999999999997</v>
      </c>
      <c r="E2027" s="13">
        <v>36</v>
      </c>
      <c r="F2027" s="13">
        <v>35.9</v>
      </c>
      <c r="G2027" s="13">
        <v>35.9</v>
      </c>
      <c r="H2027" s="13">
        <v>35.799999999999997</v>
      </c>
      <c r="I2027" s="13">
        <v>35.5</v>
      </c>
      <c r="J2027" s="13">
        <v>35.700000000000003</v>
      </c>
      <c r="K2027" s="13">
        <v>35.4</v>
      </c>
      <c r="L2027" s="13">
        <v>35.299999999999997</v>
      </c>
      <c r="M2027" s="13">
        <v>35</v>
      </c>
      <c r="N2027" s="13">
        <v>34.799999999999997</v>
      </c>
      <c r="O2027" s="13">
        <v>34.700000000000003</v>
      </c>
      <c r="P2027" s="13">
        <v>34.299999999999997</v>
      </c>
      <c r="Q2027" s="13">
        <v>34.299999999999997</v>
      </c>
      <c r="R2027" s="13">
        <v>34.200000000000003</v>
      </c>
      <c r="S2027" s="13">
        <v>33.9</v>
      </c>
      <c r="T2027" s="13">
        <v>33.700000000000003</v>
      </c>
      <c r="U2027" s="13">
        <v>33.4</v>
      </c>
      <c r="V2027" s="13">
        <v>34.299999999999997</v>
      </c>
      <c r="W2027" s="13">
        <v>34.1</v>
      </c>
      <c r="X2027" s="13">
        <v>34.299999999999997</v>
      </c>
      <c r="Y2027" s="13">
        <v>34.5</v>
      </c>
      <c r="Z2027" s="13">
        <v>34.6</v>
      </c>
      <c r="AA2027" s="13">
        <v>34.700000000000003</v>
      </c>
      <c r="AB2027" s="13">
        <v>34.5</v>
      </c>
      <c r="AC2027" s="13">
        <v>34.6</v>
      </c>
      <c r="AD2027" s="13">
        <v>34.700000000000003</v>
      </c>
      <c r="AE2027" s="13">
        <v>34.6</v>
      </c>
      <c r="AF2027" s="13">
        <v>34.299999999999997</v>
      </c>
      <c r="AG2027" s="13">
        <v>34.200000000000003</v>
      </c>
      <c r="AH2027" s="13">
        <v>34.299999999999997</v>
      </c>
      <c r="AI2027" s="13">
        <v>34.4</v>
      </c>
      <c r="AJ2027" s="13">
        <v>34.4</v>
      </c>
      <c r="AK2027" s="13">
        <v>34.5</v>
      </c>
      <c r="AL2027" s="13">
        <v>34.799999999999997</v>
      </c>
    </row>
    <row r="2028" spans="1:38" x14ac:dyDescent="0.2">
      <c r="A2028" s="11" t="s">
        <v>309</v>
      </c>
      <c r="B2028" s="12" t="s">
        <v>334</v>
      </c>
      <c r="C2028" s="12" t="s">
        <v>334</v>
      </c>
      <c r="D2028" s="12" t="s">
        <v>334</v>
      </c>
      <c r="E2028" s="12" t="s">
        <v>334</v>
      </c>
      <c r="F2028" s="12" t="s">
        <v>334</v>
      </c>
      <c r="G2028" s="12" t="s">
        <v>334</v>
      </c>
      <c r="H2028" s="12" t="s">
        <v>334</v>
      </c>
      <c r="I2028" s="12" t="s">
        <v>334</v>
      </c>
      <c r="J2028" s="12" t="s">
        <v>334</v>
      </c>
      <c r="K2028" s="12" t="s">
        <v>334</v>
      </c>
      <c r="L2028" s="12" t="s">
        <v>334</v>
      </c>
      <c r="M2028" s="12" t="s">
        <v>334</v>
      </c>
      <c r="N2028" s="12" t="s">
        <v>334</v>
      </c>
      <c r="O2028" s="12" t="s">
        <v>334</v>
      </c>
      <c r="P2028" s="12" t="s">
        <v>334</v>
      </c>
      <c r="Q2028" s="12" t="s">
        <v>334</v>
      </c>
      <c r="R2028" s="12" t="s">
        <v>334</v>
      </c>
      <c r="S2028" s="12" t="s">
        <v>334</v>
      </c>
      <c r="T2028" s="12" t="s">
        <v>334</v>
      </c>
      <c r="U2028" s="13">
        <v>39.799999999999997</v>
      </c>
      <c r="V2028" s="13">
        <v>39.6</v>
      </c>
      <c r="W2028" s="13">
        <v>39.5</v>
      </c>
      <c r="X2028" s="13">
        <v>39</v>
      </c>
      <c r="Y2028" s="13">
        <v>38.9</v>
      </c>
      <c r="Z2028" s="13">
        <v>39.200000000000003</v>
      </c>
      <c r="AA2028" s="13">
        <v>39.200000000000003</v>
      </c>
      <c r="AB2028" s="13">
        <v>39.200000000000003</v>
      </c>
      <c r="AC2028" s="13">
        <v>39</v>
      </c>
      <c r="AD2028" s="13">
        <v>38.799999999999997</v>
      </c>
      <c r="AE2028" s="13">
        <v>39.1</v>
      </c>
      <c r="AF2028" s="13">
        <v>39</v>
      </c>
      <c r="AG2028" s="13">
        <v>39.1</v>
      </c>
      <c r="AH2028" s="13">
        <v>38.6</v>
      </c>
      <c r="AI2028" s="13">
        <v>38.5</v>
      </c>
      <c r="AJ2028" s="13">
        <v>38.9</v>
      </c>
      <c r="AK2028" s="13">
        <v>39</v>
      </c>
      <c r="AL2028" s="13">
        <v>38.9</v>
      </c>
    </row>
    <row r="2029" spans="1:38" x14ac:dyDescent="0.2">
      <c r="A2029" s="11" t="s">
        <v>310</v>
      </c>
      <c r="B2029" s="13">
        <v>37.1</v>
      </c>
      <c r="C2029" s="13">
        <v>37</v>
      </c>
      <c r="D2029" s="13">
        <v>36.9</v>
      </c>
      <c r="E2029" s="13">
        <v>36.799999999999997</v>
      </c>
      <c r="F2029" s="13">
        <v>36.700000000000003</v>
      </c>
      <c r="G2029" s="13">
        <v>36.700000000000003</v>
      </c>
      <c r="H2029" s="13">
        <v>36.6</v>
      </c>
      <c r="I2029" s="13">
        <v>36.6</v>
      </c>
      <c r="J2029" s="13">
        <v>36.6</v>
      </c>
      <c r="K2029" s="13">
        <v>36.200000000000003</v>
      </c>
      <c r="L2029" s="13">
        <v>36.1</v>
      </c>
      <c r="M2029" s="13">
        <v>36</v>
      </c>
      <c r="N2029" s="13">
        <v>35.9</v>
      </c>
      <c r="O2029" s="13">
        <v>36</v>
      </c>
      <c r="P2029" s="13">
        <v>35.6</v>
      </c>
      <c r="Q2029" s="13">
        <v>35.700000000000003</v>
      </c>
      <c r="R2029" s="13">
        <v>35.4</v>
      </c>
      <c r="S2029" s="13">
        <v>35.4</v>
      </c>
      <c r="T2029" s="13">
        <v>35.299999999999997</v>
      </c>
      <c r="U2029" s="13">
        <v>35.299999999999997</v>
      </c>
      <c r="V2029" s="13">
        <v>35.200000000000003</v>
      </c>
      <c r="W2029" s="13">
        <v>34.200000000000003</v>
      </c>
      <c r="X2029" s="13">
        <v>34.1</v>
      </c>
      <c r="Y2029" s="13">
        <v>34</v>
      </c>
      <c r="Z2029" s="13">
        <v>33.799999999999997</v>
      </c>
      <c r="AA2029" s="13">
        <v>33.6</v>
      </c>
      <c r="AB2029" s="13">
        <v>33.5</v>
      </c>
      <c r="AC2029" s="13">
        <v>33.299999999999997</v>
      </c>
      <c r="AD2029" s="13">
        <v>33.1</v>
      </c>
      <c r="AE2029" s="13">
        <v>32.799999999999997</v>
      </c>
      <c r="AF2029" s="13">
        <v>32.700000000000003</v>
      </c>
      <c r="AG2029" s="13">
        <v>32.700000000000003</v>
      </c>
      <c r="AH2029" s="13">
        <v>32.799999999999997</v>
      </c>
      <c r="AI2029" s="13">
        <v>32.799999999999997</v>
      </c>
      <c r="AJ2029" s="13">
        <v>32.9</v>
      </c>
      <c r="AK2029" s="13">
        <v>33</v>
      </c>
      <c r="AL2029" s="13">
        <v>33</v>
      </c>
    </row>
    <row r="2030" spans="1:38" x14ac:dyDescent="0.2">
      <c r="A2030" s="11" t="s">
        <v>311</v>
      </c>
      <c r="B2030" s="12" t="s">
        <v>334</v>
      </c>
      <c r="C2030" s="12" t="s">
        <v>334</v>
      </c>
      <c r="D2030" s="12" t="s">
        <v>334</v>
      </c>
      <c r="E2030" s="12" t="s">
        <v>334</v>
      </c>
      <c r="F2030" s="12" t="s">
        <v>334</v>
      </c>
      <c r="G2030" s="12" t="s">
        <v>334</v>
      </c>
      <c r="H2030" s="12" t="s">
        <v>334</v>
      </c>
      <c r="I2030" s="12" t="s">
        <v>334</v>
      </c>
      <c r="J2030" s="12" t="s">
        <v>334</v>
      </c>
      <c r="K2030" s="12" t="s">
        <v>334</v>
      </c>
      <c r="L2030" s="12" t="s">
        <v>334</v>
      </c>
      <c r="M2030" s="12" t="s">
        <v>334</v>
      </c>
      <c r="N2030" s="12" t="s">
        <v>334</v>
      </c>
      <c r="O2030" s="12" t="s">
        <v>334</v>
      </c>
      <c r="P2030" s="12" t="s">
        <v>334</v>
      </c>
      <c r="Q2030" s="12" t="s">
        <v>334</v>
      </c>
      <c r="R2030" s="13">
        <v>38.5</v>
      </c>
      <c r="S2030" s="13">
        <v>37.799999999999997</v>
      </c>
      <c r="T2030" s="13">
        <v>37.700000000000003</v>
      </c>
      <c r="U2030" s="13">
        <v>38</v>
      </c>
      <c r="V2030" s="13">
        <v>37.6</v>
      </c>
      <c r="W2030" s="13">
        <v>38</v>
      </c>
      <c r="X2030" s="13">
        <v>37.5</v>
      </c>
      <c r="Y2030" s="13">
        <v>37.6</v>
      </c>
      <c r="Z2030" s="13">
        <v>37.9</v>
      </c>
      <c r="AA2030" s="13">
        <v>37.9</v>
      </c>
      <c r="AB2030" s="13">
        <v>37.799999999999997</v>
      </c>
      <c r="AC2030" s="13">
        <v>38</v>
      </c>
      <c r="AD2030" s="13">
        <v>38</v>
      </c>
      <c r="AE2030" s="13">
        <v>38.1</v>
      </c>
      <c r="AF2030" s="13">
        <v>37.799999999999997</v>
      </c>
      <c r="AG2030" s="13">
        <v>37.4</v>
      </c>
      <c r="AH2030" s="13">
        <v>37.5</v>
      </c>
      <c r="AI2030" s="13">
        <v>37.4</v>
      </c>
      <c r="AJ2030" s="13">
        <v>37.299999999999997</v>
      </c>
      <c r="AK2030" s="13">
        <v>37.5</v>
      </c>
      <c r="AL2030" s="13">
        <v>37.4</v>
      </c>
    </row>
    <row r="2031" spans="1:38" x14ac:dyDescent="0.2">
      <c r="A2031" s="11" t="s">
        <v>312</v>
      </c>
      <c r="B2031" s="12" t="s">
        <v>334</v>
      </c>
      <c r="C2031" s="12" t="s">
        <v>334</v>
      </c>
      <c r="D2031" s="12" t="s">
        <v>334</v>
      </c>
      <c r="E2031" s="12" t="s">
        <v>334</v>
      </c>
      <c r="F2031" s="12" t="s">
        <v>334</v>
      </c>
      <c r="G2031" s="12" t="s">
        <v>334</v>
      </c>
      <c r="H2031" s="12" t="s">
        <v>334</v>
      </c>
      <c r="I2031" s="12" t="s">
        <v>334</v>
      </c>
      <c r="J2031" s="12" t="s">
        <v>334</v>
      </c>
      <c r="K2031" s="12" t="s">
        <v>334</v>
      </c>
      <c r="L2031" s="12" t="s">
        <v>334</v>
      </c>
      <c r="M2031" s="12" t="s">
        <v>334</v>
      </c>
      <c r="N2031" s="12" t="s">
        <v>334</v>
      </c>
      <c r="O2031" s="12" t="s">
        <v>334</v>
      </c>
      <c r="P2031" s="12" t="s">
        <v>334</v>
      </c>
      <c r="Q2031" s="13">
        <v>41.2</v>
      </c>
      <c r="R2031" s="13">
        <v>40.6</v>
      </c>
      <c r="S2031" s="13">
        <v>40.9</v>
      </c>
      <c r="T2031" s="13">
        <v>41.2</v>
      </c>
      <c r="U2031" s="13">
        <v>40.6</v>
      </c>
      <c r="V2031" s="13">
        <v>39.799999999999997</v>
      </c>
      <c r="W2031" s="13">
        <v>39.4</v>
      </c>
      <c r="X2031" s="13">
        <v>39.5</v>
      </c>
      <c r="Y2031" s="13">
        <v>39.9</v>
      </c>
      <c r="Z2031" s="13">
        <v>39.6</v>
      </c>
      <c r="AA2031" s="13">
        <v>39</v>
      </c>
      <c r="AB2031" s="13">
        <v>38.6</v>
      </c>
      <c r="AC2031" s="13">
        <v>38.1</v>
      </c>
      <c r="AD2031" s="13">
        <v>38.1</v>
      </c>
      <c r="AE2031" s="13">
        <v>37.9</v>
      </c>
      <c r="AF2031" s="13">
        <v>38.1</v>
      </c>
      <c r="AG2031" s="13">
        <v>38.299999999999997</v>
      </c>
      <c r="AH2031" s="13">
        <v>38.1</v>
      </c>
      <c r="AI2031" s="13">
        <v>37.9</v>
      </c>
      <c r="AJ2031" s="13">
        <v>38</v>
      </c>
      <c r="AK2031" s="13">
        <v>38</v>
      </c>
      <c r="AL2031" s="13">
        <v>37.9</v>
      </c>
    </row>
    <row r="2032" spans="1:38" x14ac:dyDescent="0.2">
      <c r="A2032" s="11" t="s">
        <v>313</v>
      </c>
      <c r="B2032" s="12" t="s">
        <v>334</v>
      </c>
      <c r="C2032" s="12" t="s">
        <v>334</v>
      </c>
      <c r="D2032" s="12" t="s">
        <v>334</v>
      </c>
      <c r="E2032" s="12" t="s">
        <v>334</v>
      </c>
      <c r="F2032" s="12" t="s">
        <v>334</v>
      </c>
      <c r="G2032" s="12" t="s">
        <v>334</v>
      </c>
      <c r="H2032" s="12" t="s">
        <v>334</v>
      </c>
      <c r="I2032" s="12" t="s">
        <v>334</v>
      </c>
      <c r="J2032" s="12" t="s">
        <v>334</v>
      </c>
      <c r="K2032" s="12" t="s">
        <v>334</v>
      </c>
      <c r="L2032" s="12" t="s">
        <v>334</v>
      </c>
      <c r="M2032" s="12" t="s">
        <v>334</v>
      </c>
      <c r="N2032" s="12" t="s">
        <v>334</v>
      </c>
      <c r="O2032" s="12" t="s">
        <v>334</v>
      </c>
      <c r="P2032" s="12" t="s">
        <v>334</v>
      </c>
      <c r="Q2032" s="13">
        <v>40.299999999999997</v>
      </c>
      <c r="R2032" s="13">
        <v>38.200000000000003</v>
      </c>
      <c r="S2032" s="13">
        <v>37.9</v>
      </c>
      <c r="T2032" s="13">
        <v>37.1</v>
      </c>
      <c r="U2032" s="13">
        <v>36.700000000000003</v>
      </c>
      <c r="V2032" s="13">
        <v>36.700000000000003</v>
      </c>
      <c r="W2032" s="13">
        <v>37</v>
      </c>
      <c r="X2032" s="13">
        <v>37.200000000000003</v>
      </c>
      <c r="Y2032" s="13">
        <v>37.700000000000003</v>
      </c>
      <c r="Z2032" s="13">
        <v>37.9</v>
      </c>
      <c r="AA2032" s="13">
        <v>38.4</v>
      </c>
      <c r="AB2032" s="13">
        <v>38</v>
      </c>
      <c r="AC2032" s="13">
        <v>37.799999999999997</v>
      </c>
      <c r="AD2032" s="13">
        <v>37.5</v>
      </c>
      <c r="AE2032" s="13">
        <v>37.299999999999997</v>
      </c>
      <c r="AF2032" s="13">
        <v>37.4</v>
      </c>
      <c r="AG2032" s="13">
        <v>37.4</v>
      </c>
      <c r="AH2032" s="13">
        <v>37.6</v>
      </c>
      <c r="AI2032" s="13">
        <v>37.799999999999997</v>
      </c>
      <c r="AJ2032" s="13">
        <v>37.700000000000003</v>
      </c>
      <c r="AK2032" s="13">
        <v>38</v>
      </c>
      <c r="AL2032" s="13">
        <v>38.299999999999997</v>
      </c>
    </row>
    <row r="2033" spans="1:38" x14ac:dyDescent="0.2">
      <c r="A2033" s="11" t="s">
        <v>314</v>
      </c>
      <c r="B2033" s="13">
        <v>37.5</v>
      </c>
      <c r="C2033" s="13">
        <v>37.5</v>
      </c>
      <c r="D2033" s="13">
        <v>37.299999999999997</v>
      </c>
      <c r="E2033" s="13">
        <v>37.200000000000003</v>
      </c>
      <c r="F2033" s="13">
        <v>37</v>
      </c>
      <c r="G2033" s="13">
        <v>37.1</v>
      </c>
      <c r="H2033" s="13">
        <v>36.9</v>
      </c>
      <c r="I2033" s="13">
        <v>36.799999999999997</v>
      </c>
      <c r="J2033" s="13">
        <v>36.1</v>
      </c>
      <c r="K2033" s="13">
        <v>36.299999999999997</v>
      </c>
      <c r="L2033" s="13">
        <v>36.299999999999997</v>
      </c>
      <c r="M2033" s="13">
        <v>35.4</v>
      </c>
      <c r="N2033" s="13">
        <v>34.799999999999997</v>
      </c>
      <c r="O2033" s="13">
        <v>35.1</v>
      </c>
      <c r="P2033" s="13">
        <v>34.700000000000003</v>
      </c>
      <c r="Q2033" s="13">
        <v>33.799999999999997</v>
      </c>
      <c r="R2033" s="13">
        <v>34.200000000000003</v>
      </c>
      <c r="S2033" s="13">
        <v>33.9</v>
      </c>
      <c r="T2033" s="13">
        <v>33.6</v>
      </c>
      <c r="U2033" s="13">
        <v>33.700000000000003</v>
      </c>
      <c r="V2033" s="13">
        <v>33.700000000000003</v>
      </c>
      <c r="W2033" s="13">
        <v>33.4</v>
      </c>
      <c r="X2033" s="13">
        <v>33.1</v>
      </c>
      <c r="Y2033" s="13">
        <v>33.6</v>
      </c>
      <c r="Z2033" s="13">
        <v>33.1</v>
      </c>
      <c r="AA2033" s="13">
        <v>32.9</v>
      </c>
      <c r="AB2033" s="13">
        <v>32.700000000000003</v>
      </c>
      <c r="AC2033" s="13">
        <v>32.799999999999997</v>
      </c>
      <c r="AD2033" s="13">
        <v>33</v>
      </c>
      <c r="AE2033" s="13">
        <v>33.4</v>
      </c>
      <c r="AF2033" s="13">
        <v>33.5</v>
      </c>
      <c r="AG2033" s="13">
        <v>33.799999999999997</v>
      </c>
      <c r="AH2033" s="13">
        <v>33.799999999999997</v>
      </c>
      <c r="AI2033" s="13">
        <v>34.1</v>
      </c>
      <c r="AJ2033" s="13">
        <v>34</v>
      </c>
      <c r="AK2033" s="13">
        <v>34.700000000000003</v>
      </c>
      <c r="AL2033" s="13">
        <v>35.299999999999997</v>
      </c>
    </row>
    <row r="2034" spans="1:38" x14ac:dyDescent="0.2">
      <c r="A2034" s="11" t="s">
        <v>315</v>
      </c>
      <c r="B2034" s="12" t="s">
        <v>334</v>
      </c>
      <c r="C2034" s="12" t="s">
        <v>334</v>
      </c>
      <c r="D2034" s="12" t="s">
        <v>334</v>
      </c>
      <c r="E2034" s="12" t="s">
        <v>334</v>
      </c>
      <c r="F2034" s="12" t="s">
        <v>334</v>
      </c>
      <c r="G2034" s="12" t="s">
        <v>334</v>
      </c>
      <c r="H2034" s="12" t="s">
        <v>334</v>
      </c>
      <c r="I2034" s="12" t="s">
        <v>334</v>
      </c>
      <c r="J2034" s="12" t="s">
        <v>334</v>
      </c>
      <c r="K2034" s="12" t="s">
        <v>334</v>
      </c>
      <c r="L2034" s="12" t="s">
        <v>334</v>
      </c>
      <c r="M2034" s="12" t="s">
        <v>334</v>
      </c>
      <c r="N2034" s="12" t="s">
        <v>334</v>
      </c>
      <c r="O2034" s="13">
        <v>40.1</v>
      </c>
      <c r="P2034" s="13">
        <v>39.799999999999997</v>
      </c>
      <c r="Q2034" s="13">
        <v>39.799999999999997</v>
      </c>
      <c r="R2034" s="13">
        <v>39.9</v>
      </c>
      <c r="S2034" s="13">
        <v>39.799999999999997</v>
      </c>
      <c r="T2034" s="13">
        <v>39.799999999999997</v>
      </c>
      <c r="U2034" s="13">
        <v>39.700000000000003</v>
      </c>
      <c r="V2034" s="13">
        <v>39.4</v>
      </c>
      <c r="W2034" s="13">
        <v>39.299999999999997</v>
      </c>
      <c r="X2034" s="13">
        <v>39.200000000000003</v>
      </c>
      <c r="Y2034" s="13">
        <v>39.4</v>
      </c>
      <c r="Z2034" s="13">
        <v>39.4</v>
      </c>
      <c r="AA2034" s="13">
        <v>39.299999999999997</v>
      </c>
      <c r="AB2034" s="13">
        <v>39.1</v>
      </c>
      <c r="AC2034" s="13">
        <v>38.9</v>
      </c>
      <c r="AD2034" s="13">
        <v>38.700000000000003</v>
      </c>
      <c r="AE2034" s="13">
        <v>38.5</v>
      </c>
      <c r="AF2034" s="13">
        <v>38.6</v>
      </c>
      <c r="AG2034" s="13">
        <v>39</v>
      </c>
      <c r="AH2034" s="13">
        <v>39</v>
      </c>
      <c r="AI2034" s="13">
        <v>39</v>
      </c>
      <c r="AJ2034" s="13">
        <v>39.1</v>
      </c>
      <c r="AK2034" s="13">
        <v>38.9</v>
      </c>
      <c r="AL2034" s="13">
        <v>38.799999999999997</v>
      </c>
    </row>
    <row r="2035" spans="1:38" x14ac:dyDescent="0.2">
      <c r="A2035" s="11" t="s">
        <v>316</v>
      </c>
      <c r="B2035" s="12" t="s">
        <v>334</v>
      </c>
      <c r="C2035" s="12" t="s">
        <v>334</v>
      </c>
      <c r="D2035" s="12" t="s">
        <v>334</v>
      </c>
      <c r="E2035" s="12" t="s">
        <v>334</v>
      </c>
      <c r="F2035" s="12" t="s">
        <v>334</v>
      </c>
      <c r="G2035" s="12" t="s">
        <v>334</v>
      </c>
      <c r="H2035" s="12" t="s">
        <v>334</v>
      </c>
      <c r="I2035" s="12" t="s">
        <v>334</v>
      </c>
      <c r="J2035" s="12" t="s">
        <v>334</v>
      </c>
      <c r="K2035" s="12" t="s">
        <v>334</v>
      </c>
      <c r="L2035" s="12" t="s">
        <v>334</v>
      </c>
      <c r="M2035" s="12" t="s">
        <v>334</v>
      </c>
      <c r="N2035" s="12" t="s">
        <v>334</v>
      </c>
      <c r="O2035" s="12" t="s">
        <v>334</v>
      </c>
      <c r="P2035" s="12" t="s">
        <v>334</v>
      </c>
      <c r="Q2035" s="12" t="s">
        <v>334</v>
      </c>
      <c r="R2035" s="12" t="s">
        <v>334</v>
      </c>
      <c r="S2035" s="13">
        <v>37.200000000000003</v>
      </c>
      <c r="T2035" s="13">
        <v>35.299999999999997</v>
      </c>
      <c r="U2035" s="13">
        <v>35.6</v>
      </c>
      <c r="V2035" s="13">
        <v>35.4</v>
      </c>
      <c r="W2035" s="13">
        <v>35.4</v>
      </c>
      <c r="X2035" s="13">
        <v>35.200000000000003</v>
      </c>
      <c r="Y2035" s="13">
        <v>35.4</v>
      </c>
      <c r="Z2035" s="13">
        <v>34.6</v>
      </c>
      <c r="AA2035" s="13">
        <v>34.799999999999997</v>
      </c>
      <c r="AB2035" s="13">
        <v>35</v>
      </c>
      <c r="AC2035" s="13">
        <v>34.799999999999997</v>
      </c>
      <c r="AD2035" s="13">
        <v>34.6</v>
      </c>
      <c r="AE2035" s="13">
        <v>34.9</v>
      </c>
      <c r="AF2035" s="13">
        <v>34.700000000000003</v>
      </c>
      <c r="AG2035" s="13">
        <v>34.200000000000003</v>
      </c>
      <c r="AH2035" s="13">
        <v>34.799999999999997</v>
      </c>
      <c r="AI2035" s="13">
        <v>35.4</v>
      </c>
      <c r="AJ2035" s="13">
        <v>35.6</v>
      </c>
      <c r="AK2035" s="13">
        <v>36</v>
      </c>
      <c r="AL2035" s="13">
        <v>36.700000000000003</v>
      </c>
    </row>
    <row r="2036" spans="1:38" x14ac:dyDescent="0.2">
      <c r="A2036" s="11" t="s">
        <v>317</v>
      </c>
      <c r="B2036" s="13">
        <v>29.1</v>
      </c>
      <c r="C2036" s="12" t="s">
        <v>334</v>
      </c>
      <c r="D2036" s="13">
        <v>28.9</v>
      </c>
      <c r="E2036" s="12" t="s">
        <v>334</v>
      </c>
      <c r="F2036" s="13">
        <v>26.3</v>
      </c>
      <c r="G2036" s="13">
        <v>26.1</v>
      </c>
      <c r="H2036" s="13">
        <v>25.6</v>
      </c>
      <c r="I2036" s="13">
        <v>25.6</v>
      </c>
      <c r="J2036" s="13">
        <v>25.8</v>
      </c>
      <c r="K2036" s="13">
        <v>25.7</v>
      </c>
      <c r="L2036" s="13">
        <v>25.5</v>
      </c>
      <c r="M2036" s="13">
        <v>25.2</v>
      </c>
      <c r="N2036" s="13">
        <v>25.2</v>
      </c>
      <c r="O2036" s="13">
        <v>25.2</v>
      </c>
      <c r="P2036" s="13">
        <v>25.5</v>
      </c>
      <c r="Q2036" s="13">
        <v>25.2</v>
      </c>
      <c r="R2036" s="13">
        <v>25.1</v>
      </c>
      <c r="S2036" s="13">
        <v>24.7</v>
      </c>
      <c r="T2036" s="13">
        <v>24.6</v>
      </c>
      <c r="U2036" s="13">
        <v>24.4</v>
      </c>
      <c r="V2036" s="13">
        <v>24.2</v>
      </c>
      <c r="W2036" s="13">
        <v>24.2</v>
      </c>
      <c r="X2036" s="13">
        <v>24.1</v>
      </c>
      <c r="Y2036" s="13">
        <v>24.4</v>
      </c>
      <c r="Z2036" s="13">
        <v>24.5</v>
      </c>
      <c r="AA2036" s="13">
        <v>24.6</v>
      </c>
      <c r="AB2036" s="13">
        <v>24.8</v>
      </c>
      <c r="AC2036" s="13">
        <v>24.5</v>
      </c>
      <c r="AD2036" s="13">
        <v>24.5</v>
      </c>
      <c r="AE2036" s="13">
        <v>24.5</v>
      </c>
      <c r="AF2036" s="13">
        <v>24.4</v>
      </c>
      <c r="AG2036" s="13">
        <v>24.5</v>
      </c>
      <c r="AH2036" s="13">
        <v>24.5</v>
      </c>
      <c r="AI2036" s="13">
        <v>24.9</v>
      </c>
      <c r="AJ2036" s="13">
        <v>25.1</v>
      </c>
      <c r="AK2036" s="13">
        <v>25.3</v>
      </c>
      <c r="AL2036" s="13">
        <v>25.5</v>
      </c>
    </row>
    <row r="2037" spans="1:38" x14ac:dyDescent="0.2">
      <c r="A2037" s="11" t="s">
        <v>318</v>
      </c>
      <c r="B2037" s="12" t="s">
        <v>334</v>
      </c>
      <c r="C2037" s="12" t="s">
        <v>334</v>
      </c>
      <c r="D2037" s="12" t="s">
        <v>334</v>
      </c>
      <c r="E2037" s="12" t="s">
        <v>334</v>
      </c>
      <c r="F2037" s="12" t="s">
        <v>334</v>
      </c>
      <c r="G2037" s="12" t="s">
        <v>334</v>
      </c>
      <c r="H2037" s="12" t="s">
        <v>334</v>
      </c>
      <c r="I2037" s="12" t="s">
        <v>334</v>
      </c>
      <c r="J2037" s="12" t="s">
        <v>334</v>
      </c>
      <c r="K2037" s="12" t="s">
        <v>334</v>
      </c>
      <c r="L2037" s="12" t="s">
        <v>334</v>
      </c>
      <c r="M2037" s="12" t="s">
        <v>334</v>
      </c>
      <c r="N2037" s="13">
        <v>35.9</v>
      </c>
      <c r="O2037" s="13">
        <v>36</v>
      </c>
      <c r="P2037" s="13">
        <v>36</v>
      </c>
      <c r="Q2037" s="13">
        <v>35.5</v>
      </c>
      <c r="R2037" s="13">
        <v>35.1</v>
      </c>
      <c r="S2037" s="13">
        <v>34.9</v>
      </c>
      <c r="T2037" s="13">
        <v>34.799999999999997</v>
      </c>
      <c r="U2037" s="13">
        <v>34.299999999999997</v>
      </c>
      <c r="V2037" s="13">
        <v>34.299999999999997</v>
      </c>
      <c r="W2037" s="13">
        <v>34.5</v>
      </c>
      <c r="X2037" s="13">
        <v>33.9</v>
      </c>
      <c r="Y2037" s="13">
        <v>33.700000000000003</v>
      </c>
      <c r="Z2037" s="13">
        <v>33.6</v>
      </c>
      <c r="AA2037" s="13">
        <v>33.4</v>
      </c>
      <c r="AB2037" s="13">
        <v>33</v>
      </c>
      <c r="AC2037" s="13">
        <v>32.799999999999997</v>
      </c>
      <c r="AD2037" s="13">
        <v>32.700000000000003</v>
      </c>
      <c r="AE2037" s="13">
        <v>32.6</v>
      </c>
      <c r="AF2037" s="13">
        <v>32.4</v>
      </c>
      <c r="AG2037" s="13">
        <v>31.9</v>
      </c>
      <c r="AH2037" s="13">
        <v>31.9</v>
      </c>
      <c r="AI2037" s="13">
        <v>31.9</v>
      </c>
      <c r="AJ2037" s="13">
        <v>31.8</v>
      </c>
      <c r="AK2037" s="13">
        <v>31.9</v>
      </c>
      <c r="AL2037" s="13">
        <v>31.9</v>
      </c>
    </row>
    <row r="2038" spans="1:38" x14ac:dyDescent="0.2">
      <c r="A2038" s="11" t="s">
        <v>319</v>
      </c>
      <c r="B2038" s="12" t="s">
        <v>334</v>
      </c>
      <c r="C2038" s="12" t="s">
        <v>334</v>
      </c>
      <c r="D2038" s="12" t="s">
        <v>334</v>
      </c>
      <c r="E2038" s="12" t="s">
        <v>334</v>
      </c>
      <c r="F2038" s="12" t="s">
        <v>334</v>
      </c>
      <c r="G2038" s="12" t="s">
        <v>334</v>
      </c>
      <c r="H2038" s="12" t="s">
        <v>334</v>
      </c>
      <c r="I2038" s="12" t="s">
        <v>334</v>
      </c>
      <c r="J2038" s="12" t="s">
        <v>334</v>
      </c>
      <c r="K2038" s="12" t="s">
        <v>334</v>
      </c>
      <c r="L2038" s="12" t="s">
        <v>334</v>
      </c>
      <c r="M2038" s="12" t="s">
        <v>334</v>
      </c>
      <c r="N2038" s="12" t="s">
        <v>334</v>
      </c>
      <c r="O2038" s="12" t="s">
        <v>334</v>
      </c>
      <c r="P2038" s="12" t="s">
        <v>334</v>
      </c>
      <c r="Q2038" s="12" t="s">
        <v>334</v>
      </c>
      <c r="R2038" s="12" t="s">
        <v>334</v>
      </c>
      <c r="S2038" s="12" t="s">
        <v>334</v>
      </c>
      <c r="T2038" s="13">
        <v>38.299999999999997</v>
      </c>
      <c r="U2038" s="13">
        <v>38.4</v>
      </c>
      <c r="V2038" s="13">
        <v>38.4</v>
      </c>
      <c r="W2038" s="13">
        <v>38.200000000000003</v>
      </c>
      <c r="X2038" s="13">
        <v>38</v>
      </c>
      <c r="Y2038" s="13">
        <v>38.1</v>
      </c>
      <c r="Z2038" s="13">
        <v>38.299999999999997</v>
      </c>
      <c r="AA2038" s="13">
        <v>38.4</v>
      </c>
      <c r="AB2038" s="13">
        <v>38.299999999999997</v>
      </c>
      <c r="AC2038" s="13">
        <v>38.200000000000003</v>
      </c>
      <c r="AD2038" s="13">
        <v>38.200000000000003</v>
      </c>
      <c r="AE2038" s="13">
        <v>38.4</v>
      </c>
      <c r="AF2038" s="13">
        <v>38.4</v>
      </c>
      <c r="AG2038" s="13">
        <v>38.6</v>
      </c>
      <c r="AH2038" s="13">
        <v>38.700000000000003</v>
      </c>
      <c r="AI2038" s="13">
        <v>38.700000000000003</v>
      </c>
      <c r="AJ2038" s="13">
        <v>38.5</v>
      </c>
      <c r="AK2038" s="13">
        <v>38.5</v>
      </c>
      <c r="AL2038" s="13">
        <v>38.5</v>
      </c>
    </row>
    <row r="2039" spans="1:38" x14ac:dyDescent="0.2">
      <c r="A2039" s="11" t="s">
        <v>320</v>
      </c>
      <c r="B2039" s="12" t="s">
        <v>334</v>
      </c>
      <c r="C2039" s="12" t="s">
        <v>334</v>
      </c>
      <c r="D2039" s="12" t="s">
        <v>334</v>
      </c>
      <c r="E2039" s="13">
        <v>42.8</v>
      </c>
      <c r="F2039" s="13">
        <v>42.9</v>
      </c>
      <c r="G2039" s="13">
        <v>42.2</v>
      </c>
      <c r="H2039" s="13">
        <v>41.6</v>
      </c>
      <c r="I2039" s="13">
        <v>41.3</v>
      </c>
      <c r="J2039" s="13">
        <v>40.200000000000003</v>
      </c>
      <c r="K2039" s="13">
        <v>40.200000000000003</v>
      </c>
      <c r="L2039" s="13">
        <v>39.9</v>
      </c>
      <c r="M2039" s="13">
        <v>39.200000000000003</v>
      </c>
      <c r="N2039" s="13">
        <v>39.299999999999997</v>
      </c>
      <c r="O2039" s="13">
        <v>39.299999999999997</v>
      </c>
      <c r="P2039" s="13">
        <v>38.4</v>
      </c>
      <c r="Q2039" s="13">
        <v>37.799999999999997</v>
      </c>
      <c r="R2039" s="13">
        <v>37.6</v>
      </c>
      <c r="S2039" s="13">
        <v>37.4</v>
      </c>
      <c r="T2039" s="13">
        <v>37.299999999999997</v>
      </c>
      <c r="U2039" s="13">
        <v>37.299999999999997</v>
      </c>
      <c r="V2039" s="13">
        <v>37</v>
      </c>
      <c r="W2039" s="13">
        <v>37.200000000000003</v>
      </c>
      <c r="X2039" s="13">
        <v>37</v>
      </c>
      <c r="Y2039" s="13">
        <v>37.1</v>
      </c>
      <c r="Z2039" s="13">
        <v>37</v>
      </c>
      <c r="AA2039" s="13">
        <v>37</v>
      </c>
      <c r="AB2039" s="13">
        <v>36.9</v>
      </c>
      <c r="AC2039" s="13">
        <v>37.1</v>
      </c>
      <c r="AD2039" s="13">
        <v>37.299999999999997</v>
      </c>
      <c r="AE2039" s="13">
        <v>37.4</v>
      </c>
      <c r="AF2039" s="13">
        <v>37.700000000000003</v>
      </c>
      <c r="AG2039" s="13">
        <v>38.299999999999997</v>
      </c>
      <c r="AH2039" s="13">
        <v>38</v>
      </c>
      <c r="AI2039" s="13">
        <v>38</v>
      </c>
      <c r="AJ2039" s="13">
        <v>38</v>
      </c>
      <c r="AK2039" s="13">
        <v>38</v>
      </c>
      <c r="AL2039" s="13">
        <v>37.9</v>
      </c>
    </row>
    <row r="2040" spans="1:38" x14ac:dyDescent="0.2">
      <c r="A2040" s="11" t="s">
        <v>321</v>
      </c>
      <c r="B2040" s="12" t="s">
        <v>334</v>
      </c>
      <c r="C2040" s="12" t="s">
        <v>334</v>
      </c>
      <c r="D2040" s="12" t="s">
        <v>334</v>
      </c>
      <c r="E2040" s="12" t="s">
        <v>334</v>
      </c>
      <c r="F2040" s="12" t="s">
        <v>334</v>
      </c>
      <c r="G2040" s="12" t="s">
        <v>334</v>
      </c>
      <c r="H2040" s="12" t="s">
        <v>334</v>
      </c>
      <c r="I2040" s="12" t="s">
        <v>334</v>
      </c>
      <c r="J2040" s="12" t="s">
        <v>334</v>
      </c>
      <c r="K2040" s="12" t="s">
        <v>334</v>
      </c>
      <c r="L2040" s="12" t="s">
        <v>334</v>
      </c>
      <c r="M2040" s="12" t="s">
        <v>334</v>
      </c>
      <c r="N2040" s="12" t="s">
        <v>334</v>
      </c>
      <c r="O2040" s="12" t="s">
        <v>334</v>
      </c>
      <c r="P2040" s="13">
        <v>40</v>
      </c>
      <c r="Q2040" s="13">
        <v>39.6</v>
      </c>
      <c r="R2040" s="13">
        <v>39.5</v>
      </c>
      <c r="S2040" s="13">
        <v>39.6</v>
      </c>
      <c r="T2040" s="13">
        <v>39.299999999999997</v>
      </c>
      <c r="U2040" s="13">
        <v>40.200000000000003</v>
      </c>
      <c r="V2040" s="13">
        <v>40.4</v>
      </c>
      <c r="W2040" s="13">
        <v>40</v>
      </c>
      <c r="X2040" s="13">
        <v>39.9</v>
      </c>
      <c r="Y2040" s="13">
        <v>39.799999999999997</v>
      </c>
      <c r="Z2040" s="13">
        <v>39.6</v>
      </c>
      <c r="AA2040" s="13">
        <v>39.700000000000003</v>
      </c>
      <c r="AB2040" s="13">
        <v>39.6</v>
      </c>
      <c r="AC2040" s="13">
        <v>39.5</v>
      </c>
      <c r="AD2040" s="13">
        <v>39.6</v>
      </c>
      <c r="AE2040" s="13">
        <v>39.4</v>
      </c>
      <c r="AF2040" s="13">
        <v>39.299999999999997</v>
      </c>
      <c r="AG2040" s="13">
        <v>39.299999999999997</v>
      </c>
      <c r="AH2040" s="13">
        <v>39.200000000000003</v>
      </c>
      <c r="AI2040" s="13">
        <v>39.299999999999997</v>
      </c>
      <c r="AJ2040" s="13">
        <v>39.1</v>
      </c>
      <c r="AK2040" s="13">
        <v>39</v>
      </c>
      <c r="AL2040" s="13">
        <v>39.299999999999997</v>
      </c>
    </row>
    <row r="2041" spans="1:38" x14ac:dyDescent="0.2">
      <c r="A2041" s="11" t="s">
        <v>322</v>
      </c>
      <c r="B2041" s="12" t="s">
        <v>334</v>
      </c>
      <c r="C2041" s="12" t="s">
        <v>334</v>
      </c>
      <c r="D2041" s="12" t="s">
        <v>334</v>
      </c>
      <c r="E2041" s="12" t="s">
        <v>334</v>
      </c>
      <c r="F2041" s="12" t="s">
        <v>334</v>
      </c>
      <c r="G2041" s="12" t="s">
        <v>334</v>
      </c>
      <c r="H2041" s="12" t="s">
        <v>334</v>
      </c>
      <c r="I2041" s="12" t="s">
        <v>334</v>
      </c>
      <c r="J2041" s="12" t="s">
        <v>334</v>
      </c>
      <c r="K2041" s="12" t="s">
        <v>334</v>
      </c>
      <c r="L2041" s="12" t="s">
        <v>334</v>
      </c>
      <c r="M2041" s="12" t="s">
        <v>334</v>
      </c>
      <c r="N2041" s="12" t="s">
        <v>334</v>
      </c>
      <c r="O2041" s="13">
        <v>40.799999999999997</v>
      </c>
      <c r="P2041" s="13">
        <v>40.4</v>
      </c>
      <c r="Q2041" s="13">
        <v>40.6</v>
      </c>
      <c r="R2041" s="13">
        <v>40.799999999999997</v>
      </c>
      <c r="S2041" s="13">
        <v>40.6</v>
      </c>
      <c r="T2041" s="13">
        <v>40.799999999999997</v>
      </c>
      <c r="U2041" s="13">
        <v>40.299999999999997</v>
      </c>
      <c r="V2041" s="13">
        <v>39.799999999999997</v>
      </c>
      <c r="W2041" s="13">
        <v>39.200000000000003</v>
      </c>
      <c r="X2041" s="13">
        <v>39.4</v>
      </c>
      <c r="Y2041" s="13">
        <v>39.1</v>
      </c>
      <c r="Z2041" s="13">
        <v>39.200000000000003</v>
      </c>
      <c r="AA2041" s="13">
        <v>39.200000000000003</v>
      </c>
      <c r="AB2041" s="13">
        <v>38.6</v>
      </c>
      <c r="AC2041" s="13">
        <v>38.1</v>
      </c>
      <c r="AD2041" s="13">
        <v>38.299999999999997</v>
      </c>
      <c r="AE2041" s="13">
        <v>38.5</v>
      </c>
      <c r="AF2041" s="13">
        <v>38.299999999999997</v>
      </c>
      <c r="AG2041" s="13">
        <v>38.1</v>
      </c>
      <c r="AH2041" s="13">
        <v>38</v>
      </c>
      <c r="AI2041" s="13">
        <v>38.1</v>
      </c>
      <c r="AJ2041" s="13">
        <v>37.799999999999997</v>
      </c>
      <c r="AK2041" s="13">
        <v>37.799999999999997</v>
      </c>
      <c r="AL2041" s="13">
        <v>38.299999999999997</v>
      </c>
    </row>
    <row r="2042" spans="1:38" x14ac:dyDescent="0.2">
      <c r="A2042" s="11" t="s">
        <v>323</v>
      </c>
      <c r="B2042" s="12" t="s">
        <v>334</v>
      </c>
      <c r="C2042" s="12" t="s">
        <v>334</v>
      </c>
      <c r="D2042" s="12" t="s">
        <v>334</v>
      </c>
      <c r="E2042" s="12" t="s">
        <v>334</v>
      </c>
      <c r="F2042" s="12" t="s">
        <v>334</v>
      </c>
      <c r="G2042" s="12" t="s">
        <v>334</v>
      </c>
      <c r="H2042" s="12" t="s">
        <v>334</v>
      </c>
      <c r="I2042" s="12" t="s">
        <v>334</v>
      </c>
      <c r="J2042" s="12" t="s">
        <v>334</v>
      </c>
      <c r="K2042" s="12" t="s">
        <v>334</v>
      </c>
      <c r="L2042" s="12" t="s">
        <v>334</v>
      </c>
      <c r="M2042" s="12" t="s">
        <v>334</v>
      </c>
      <c r="N2042" s="12" t="s">
        <v>334</v>
      </c>
      <c r="O2042" s="12" t="s">
        <v>334</v>
      </c>
      <c r="P2042" s="12" t="s">
        <v>334</v>
      </c>
      <c r="Q2042" s="13">
        <v>41.4</v>
      </c>
      <c r="R2042" s="13">
        <v>41.5</v>
      </c>
      <c r="S2042" s="13">
        <v>41.5</v>
      </c>
      <c r="T2042" s="13">
        <v>41.2</v>
      </c>
      <c r="U2042" s="13">
        <v>41.1</v>
      </c>
      <c r="V2042" s="13">
        <v>39.5</v>
      </c>
      <c r="W2042" s="13">
        <v>39.4</v>
      </c>
      <c r="X2042" s="13">
        <v>39.700000000000003</v>
      </c>
      <c r="Y2042" s="13">
        <v>39.700000000000003</v>
      </c>
      <c r="Z2042" s="13">
        <v>39.6</v>
      </c>
      <c r="AA2042" s="13">
        <v>39.6</v>
      </c>
      <c r="AB2042" s="13">
        <v>39.6</v>
      </c>
      <c r="AC2042" s="13">
        <v>39.4</v>
      </c>
      <c r="AD2042" s="13">
        <v>39.299999999999997</v>
      </c>
      <c r="AE2042" s="13">
        <v>39.5</v>
      </c>
      <c r="AF2042" s="13">
        <v>39.4</v>
      </c>
      <c r="AG2042" s="13">
        <v>39.200000000000003</v>
      </c>
      <c r="AH2042" s="13">
        <v>38.9</v>
      </c>
      <c r="AI2042" s="13">
        <v>38.799999999999997</v>
      </c>
      <c r="AJ2042" s="13">
        <v>38.6</v>
      </c>
      <c r="AK2042" s="13">
        <v>38.700000000000003</v>
      </c>
      <c r="AL2042" s="13">
        <v>38.9</v>
      </c>
    </row>
    <row r="2043" spans="1:38" x14ac:dyDescent="0.2">
      <c r="A2043" s="11" t="s">
        <v>324</v>
      </c>
      <c r="B2043" s="12" t="s">
        <v>334</v>
      </c>
      <c r="C2043" s="12" t="s">
        <v>334</v>
      </c>
      <c r="D2043" s="12" t="s">
        <v>334</v>
      </c>
      <c r="E2043" s="12" t="s">
        <v>334</v>
      </c>
      <c r="F2043" s="12" t="s">
        <v>334</v>
      </c>
      <c r="G2043" s="12" t="s">
        <v>334</v>
      </c>
      <c r="H2043" s="12" t="s">
        <v>334</v>
      </c>
      <c r="I2043" s="12" t="s">
        <v>334</v>
      </c>
      <c r="J2043" s="12" t="s">
        <v>334</v>
      </c>
      <c r="K2043" s="12" t="s">
        <v>334</v>
      </c>
      <c r="L2043" s="12" t="s">
        <v>334</v>
      </c>
      <c r="M2043" s="12" t="s">
        <v>334</v>
      </c>
      <c r="N2043" s="13">
        <v>36.299999999999997</v>
      </c>
      <c r="O2043" s="13">
        <v>36.4</v>
      </c>
      <c r="P2043" s="13">
        <v>36.700000000000003</v>
      </c>
      <c r="Q2043" s="13">
        <v>36.4</v>
      </c>
      <c r="R2043" s="13">
        <v>36.299999999999997</v>
      </c>
      <c r="S2043" s="13">
        <v>36.200000000000003</v>
      </c>
      <c r="T2043" s="13">
        <v>36.200000000000003</v>
      </c>
      <c r="U2043" s="13">
        <v>35.9</v>
      </c>
      <c r="V2043" s="13">
        <v>35.799999999999997</v>
      </c>
      <c r="W2043" s="13">
        <v>35.700000000000003</v>
      </c>
      <c r="X2043" s="13">
        <v>35.5</v>
      </c>
      <c r="Y2043" s="13">
        <v>35.299999999999997</v>
      </c>
      <c r="Z2043" s="13">
        <v>35.299999999999997</v>
      </c>
      <c r="AA2043" s="13">
        <v>35.4</v>
      </c>
      <c r="AB2043" s="13">
        <v>35.200000000000003</v>
      </c>
      <c r="AC2043" s="13">
        <v>35.1</v>
      </c>
      <c r="AD2043" s="13">
        <v>35.1</v>
      </c>
      <c r="AE2043" s="13">
        <v>34.9</v>
      </c>
      <c r="AF2043" s="13">
        <v>34.799999999999997</v>
      </c>
      <c r="AG2043" s="13">
        <v>34.799999999999997</v>
      </c>
      <c r="AH2043" s="13">
        <v>34.9</v>
      </c>
      <c r="AI2043" s="13">
        <v>34.6</v>
      </c>
      <c r="AJ2043" s="13">
        <v>34.799999999999997</v>
      </c>
      <c r="AK2043" s="13">
        <v>34.799999999999997</v>
      </c>
      <c r="AL2043" s="13">
        <v>34.5</v>
      </c>
    </row>
    <row r="2044" spans="1:38" x14ac:dyDescent="0.2">
      <c r="A2044" s="11" t="s">
        <v>325</v>
      </c>
      <c r="B2044" s="12" t="s">
        <v>334</v>
      </c>
      <c r="C2044" s="12" t="s">
        <v>334</v>
      </c>
      <c r="D2044" s="12" t="s">
        <v>334</v>
      </c>
      <c r="E2044" s="12" t="s">
        <v>334</v>
      </c>
      <c r="F2044" s="12" t="s">
        <v>334</v>
      </c>
      <c r="G2044" s="12" t="s">
        <v>334</v>
      </c>
      <c r="H2044" s="12" t="s">
        <v>334</v>
      </c>
      <c r="I2044" s="12" t="s">
        <v>334</v>
      </c>
      <c r="J2044" s="12" t="s">
        <v>334</v>
      </c>
      <c r="K2044" s="12" t="s">
        <v>334</v>
      </c>
      <c r="L2044" s="12" t="s">
        <v>334</v>
      </c>
      <c r="M2044" s="12" t="s">
        <v>334</v>
      </c>
      <c r="N2044" s="13">
        <v>32.9</v>
      </c>
      <c r="O2044" s="13">
        <v>33.299999999999997</v>
      </c>
      <c r="P2044" s="13">
        <v>33.6</v>
      </c>
      <c r="Q2044" s="13">
        <v>33.9</v>
      </c>
      <c r="R2044" s="13">
        <v>33.700000000000003</v>
      </c>
      <c r="S2044" s="13">
        <v>33.9</v>
      </c>
      <c r="T2044" s="13">
        <v>34</v>
      </c>
      <c r="U2044" s="13">
        <v>34.1</v>
      </c>
      <c r="V2044" s="13">
        <v>34</v>
      </c>
      <c r="W2044" s="13">
        <v>34</v>
      </c>
      <c r="X2044" s="13">
        <v>34</v>
      </c>
      <c r="Y2044" s="13">
        <v>34</v>
      </c>
      <c r="Z2044" s="13">
        <v>34</v>
      </c>
      <c r="AA2044" s="13">
        <v>33.9</v>
      </c>
      <c r="AB2044" s="13">
        <v>33.9</v>
      </c>
      <c r="AC2044" s="13">
        <v>34</v>
      </c>
      <c r="AD2044" s="13">
        <v>34.1</v>
      </c>
      <c r="AE2044" s="13">
        <v>34.200000000000003</v>
      </c>
      <c r="AF2044" s="13">
        <v>34.299999999999997</v>
      </c>
      <c r="AG2044" s="13">
        <v>34.4</v>
      </c>
      <c r="AH2044" s="13">
        <v>34.5</v>
      </c>
      <c r="AI2044" s="13">
        <v>34.5</v>
      </c>
      <c r="AJ2044" s="13">
        <v>34.6</v>
      </c>
      <c r="AK2044" s="13">
        <v>34.700000000000003</v>
      </c>
      <c r="AL2044" s="13">
        <v>34.799999999999997</v>
      </c>
    </row>
    <row r="2045" spans="1:38" x14ac:dyDescent="0.2">
      <c r="A2045" s="11" t="s">
        <v>326</v>
      </c>
      <c r="B2045" s="13">
        <v>30.2</v>
      </c>
      <c r="C2045" s="13">
        <v>29.8</v>
      </c>
      <c r="D2045" s="13">
        <v>30.1</v>
      </c>
      <c r="E2045" s="13">
        <v>30.2</v>
      </c>
      <c r="F2045" s="13">
        <v>30.1</v>
      </c>
      <c r="G2045" s="13">
        <v>30.6</v>
      </c>
      <c r="H2045" s="13">
        <v>30.6</v>
      </c>
      <c r="I2045" s="13">
        <v>30.8</v>
      </c>
      <c r="J2045" s="13">
        <v>30.6</v>
      </c>
      <c r="K2045" s="13">
        <v>30.6</v>
      </c>
      <c r="L2045" s="13">
        <v>30.5</v>
      </c>
      <c r="M2045" s="13">
        <v>30.6</v>
      </c>
      <c r="N2045" s="13">
        <v>30.7</v>
      </c>
      <c r="O2045" s="13">
        <v>30.6</v>
      </c>
      <c r="P2045" s="13">
        <v>30.9</v>
      </c>
      <c r="Q2045" s="13">
        <v>30.8</v>
      </c>
      <c r="R2045" s="13">
        <v>30.9</v>
      </c>
      <c r="S2045" s="13">
        <v>30.9</v>
      </c>
      <c r="T2045" s="13">
        <v>31.1</v>
      </c>
      <c r="U2045" s="13">
        <v>31.2</v>
      </c>
      <c r="V2045" s="13">
        <v>31</v>
      </c>
      <c r="W2045" s="13">
        <v>30.9</v>
      </c>
      <c r="X2045" s="13">
        <v>31.4</v>
      </c>
      <c r="Y2045" s="13">
        <v>31.3</v>
      </c>
      <c r="Z2045" s="13">
        <v>31.4</v>
      </c>
      <c r="AA2045" s="13">
        <v>31.5</v>
      </c>
      <c r="AB2045" s="13">
        <v>31.3</v>
      </c>
      <c r="AC2045" s="13">
        <v>31.2</v>
      </c>
      <c r="AD2045" s="13">
        <v>31.2</v>
      </c>
      <c r="AE2045" s="13">
        <v>31.2</v>
      </c>
      <c r="AF2045" s="13">
        <v>31.5</v>
      </c>
      <c r="AG2045" s="13">
        <v>31.7</v>
      </c>
      <c r="AH2045" s="13">
        <v>31.8</v>
      </c>
      <c r="AI2045" s="13">
        <v>31.8</v>
      </c>
      <c r="AJ2045" s="13">
        <v>31.8</v>
      </c>
      <c r="AK2045" s="13">
        <v>31.9</v>
      </c>
      <c r="AL2045" s="13">
        <v>32.1</v>
      </c>
    </row>
    <row r="2046" spans="1:38" x14ac:dyDescent="0.2">
      <c r="A2046" s="11" t="s">
        <v>327</v>
      </c>
      <c r="B2046" s="12" t="s">
        <v>334</v>
      </c>
      <c r="C2046" s="12" t="s">
        <v>334</v>
      </c>
      <c r="D2046" s="12" t="s">
        <v>334</v>
      </c>
      <c r="E2046" s="12" t="s">
        <v>334</v>
      </c>
      <c r="F2046" s="12" t="s">
        <v>334</v>
      </c>
      <c r="G2046" s="12" t="s">
        <v>334</v>
      </c>
      <c r="H2046" s="12" t="s">
        <v>334</v>
      </c>
      <c r="I2046" s="12" t="s">
        <v>334</v>
      </c>
      <c r="J2046" s="12" t="s">
        <v>334</v>
      </c>
      <c r="K2046" s="12" t="s">
        <v>334</v>
      </c>
      <c r="L2046" s="12" t="s">
        <v>334</v>
      </c>
      <c r="M2046" s="12" t="s">
        <v>334</v>
      </c>
      <c r="N2046" s="13">
        <v>32.799999999999997</v>
      </c>
      <c r="O2046" s="13">
        <v>33.799999999999997</v>
      </c>
      <c r="P2046" s="13">
        <v>33</v>
      </c>
      <c r="Q2046" s="13">
        <v>32.4</v>
      </c>
      <c r="R2046" s="13">
        <v>33.9</v>
      </c>
      <c r="S2046" s="13">
        <v>34.1</v>
      </c>
      <c r="T2046" s="13">
        <v>34.299999999999997</v>
      </c>
      <c r="U2046" s="13">
        <v>34</v>
      </c>
      <c r="V2046" s="13">
        <v>36.299999999999997</v>
      </c>
      <c r="W2046" s="13">
        <v>35.799999999999997</v>
      </c>
      <c r="X2046" s="13">
        <v>34.700000000000003</v>
      </c>
      <c r="Y2046" s="13">
        <v>35.200000000000003</v>
      </c>
      <c r="Z2046" s="13">
        <v>35.1</v>
      </c>
      <c r="AA2046" s="13">
        <v>35.4</v>
      </c>
      <c r="AB2046" s="13">
        <v>34.4</v>
      </c>
      <c r="AC2046" s="13">
        <v>34.299999999999997</v>
      </c>
      <c r="AD2046" s="13">
        <v>34.799999999999997</v>
      </c>
      <c r="AE2046" s="13">
        <v>34.9</v>
      </c>
      <c r="AF2046" s="13">
        <v>34.799999999999997</v>
      </c>
      <c r="AG2046" s="13">
        <v>35.200000000000003</v>
      </c>
      <c r="AH2046" s="13">
        <v>35</v>
      </c>
      <c r="AI2046" s="13">
        <v>34.9</v>
      </c>
      <c r="AJ2046" s="13">
        <v>34.9</v>
      </c>
      <c r="AK2046" s="13">
        <v>34.9</v>
      </c>
      <c r="AL2046" s="13">
        <v>35</v>
      </c>
    </row>
    <row r="2047" spans="1:38" x14ac:dyDescent="0.2">
      <c r="A2047" s="11" t="s">
        <v>328</v>
      </c>
      <c r="B2047" s="12" t="s">
        <v>334</v>
      </c>
      <c r="C2047" s="12" t="s">
        <v>334</v>
      </c>
      <c r="D2047" s="12" t="s">
        <v>334</v>
      </c>
      <c r="E2047" s="12" t="s">
        <v>334</v>
      </c>
      <c r="F2047" s="12" t="s">
        <v>334</v>
      </c>
      <c r="G2047" s="12" t="s">
        <v>334</v>
      </c>
      <c r="H2047" s="12" t="s">
        <v>334</v>
      </c>
      <c r="I2047" s="12" t="s">
        <v>334</v>
      </c>
      <c r="J2047" s="12" t="s">
        <v>334</v>
      </c>
      <c r="K2047" s="12" t="s">
        <v>334</v>
      </c>
      <c r="L2047" s="12" t="s">
        <v>334</v>
      </c>
      <c r="M2047" s="12" t="s">
        <v>334</v>
      </c>
      <c r="N2047" s="13">
        <v>29.3</v>
      </c>
      <c r="O2047" s="13">
        <v>31.4</v>
      </c>
      <c r="P2047" s="13">
        <v>31.4</v>
      </c>
      <c r="Q2047" s="13">
        <v>31.6</v>
      </c>
      <c r="R2047" s="13">
        <v>31.7</v>
      </c>
      <c r="S2047" s="13">
        <v>31.8</v>
      </c>
      <c r="T2047" s="13">
        <v>31.9</v>
      </c>
      <c r="U2047" s="13">
        <v>31.9</v>
      </c>
      <c r="V2047" s="13">
        <v>30.2</v>
      </c>
      <c r="W2047" s="13">
        <v>29.9</v>
      </c>
      <c r="X2047" s="13">
        <v>30.3</v>
      </c>
      <c r="Y2047" s="13">
        <v>30.2</v>
      </c>
      <c r="Z2047" s="13">
        <v>30.3</v>
      </c>
      <c r="AA2047" s="13">
        <v>30.5</v>
      </c>
      <c r="AB2047" s="13">
        <v>30.5</v>
      </c>
      <c r="AC2047" s="13">
        <v>30.6</v>
      </c>
      <c r="AD2047" s="13">
        <v>30.6</v>
      </c>
      <c r="AE2047" s="13">
        <v>30.9</v>
      </c>
      <c r="AF2047" s="13">
        <v>30.9</v>
      </c>
      <c r="AG2047" s="13">
        <v>31.1</v>
      </c>
      <c r="AH2047" s="13">
        <v>31.2</v>
      </c>
      <c r="AI2047" s="13">
        <v>31.4</v>
      </c>
      <c r="AJ2047" s="13">
        <v>31.5</v>
      </c>
      <c r="AK2047" s="13">
        <v>31.3</v>
      </c>
      <c r="AL2047" s="13">
        <v>31.3</v>
      </c>
    </row>
    <row r="2048" spans="1:38" x14ac:dyDescent="0.2">
      <c r="A2048" s="11" t="s">
        <v>329</v>
      </c>
      <c r="B2048" s="12" t="s">
        <v>334</v>
      </c>
      <c r="C2048" s="12" t="s">
        <v>334</v>
      </c>
      <c r="D2048" s="12" t="s">
        <v>334</v>
      </c>
      <c r="E2048" s="12" t="s">
        <v>334</v>
      </c>
      <c r="F2048" s="12" t="s">
        <v>334</v>
      </c>
      <c r="G2048" s="12" t="s">
        <v>334</v>
      </c>
      <c r="H2048" s="12" t="s">
        <v>334</v>
      </c>
      <c r="I2048" s="12" t="s">
        <v>334</v>
      </c>
      <c r="J2048" s="12" t="s">
        <v>334</v>
      </c>
      <c r="K2048" s="12" t="s">
        <v>334</v>
      </c>
      <c r="L2048" s="12" t="s">
        <v>334</v>
      </c>
      <c r="M2048" s="12" t="s">
        <v>334</v>
      </c>
      <c r="N2048" s="12" t="s">
        <v>334</v>
      </c>
      <c r="O2048" s="13">
        <v>29.9</v>
      </c>
      <c r="P2048" s="13">
        <v>29.7</v>
      </c>
      <c r="Q2048" s="13">
        <v>29.8</v>
      </c>
      <c r="R2048" s="13">
        <v>29.3</v>
      </c>
      <c r="S2048" s="13">
        <v>29.8</v>
      </c>
      <c r="T2048" s="13">
        <v>28.6</v>
      </c>
      <c r="U2048" s="13">
        <v>28.6</v>
      </c>
      <c r="V2048" s="13">
        <v>28.3</v>
      </c>
      <c r="W2048" s="13">
        <v>28.5</v>
      </c>
      <c r="X2048" s="13">
        <v>28.6</v>
      </c>
      <c r="Y2048" s="13">
        <v>28.5</v>
      </c>
      <c r="Z2048" s="13">
        <v>28.6</v>
      </c>
      <c r="AA2048" s="13">
        <v>28.5</v>
      </c>
      <c r="AB2048" s="13">
        <v>28.1</v>
      </c>
      <c r="AC2048" s="13">
        <v>28.9</v>
      </c>
      <c r="AD2048" s="13">
        <v>29.2</v>
      </c>
      <c r="AE2048" s="13">
        <v>29.1</v>
      </c>
      <c r="AF2048" s="13">
        <v>29.1</v>
      </c>
      <c r="AG2048" s="13">
        <v>29</v>
      </c>
      <c r="AH2048" s="13">
        <v>29.2</v>
      </c>
      <c r="AI2048" s="13">
        <v>29.2</v>
      </c>
      <c r="AJ2048" s="13">
        <v>29.3</v>
      </c>
      <c r="AK2048" s="13">
        <v>29.3</v>
      </c>
      <c r="AL2048" s="13">
        <v>29.2</v>
      </c>
    </row>
    <row r="2049" spans="1:38" x14ac:dyDescent="0.2">
      <c r="A2049" s="11" t="s">
        <v>330</v>
      </c>
      <c r="B2049" s="12" t="s">
        <v>334</v>
      </c>
      <c r="C2049" s="12" t="s">
        <v>334</v>
      </c>
      <c r="D2049" s="12" t="s">
        <v>334</v>
      </c>
      <c r="E2049" s="12" t="s">
        <v>334</v>
      </c>
      <c r="F2049" s="12" t="s">
        <v>334</v>
      </c>
      <c r="G2049" s="12" t="s">
        <v>334</v>
      </c>
      <c r="H2049" s="12" t="s">
        <v>334</v>
      </c>
      <c r="I2049" s="12" t="s">
        <v>334</v>
      </c>
      <c r="J2049" s="12" t="s">
        <v>334</v>
      </c>
      <c r="K2049" s="12" t="s">
        <v>334</v>
      </c>
      <c r="L2049" s="12" t="s">
        <v>334</v>
      </c>
      <c r="M2049" s="12" t="s">
        <v>334</v>
      </c>
      <c r="N2049" s="12" t="s">
        <v>334</v>
      </c>
      <c r="O2049" s="12" t="s">
        <v>334</v>
      </c>
      <c r="P2049" s="12" t="s">
        <v>334</v>
      </c>
      <c r="Q2049" s="12" t="s">
        <v>334</v>
      </c>
      <c r="R2049" s="12" t="s">
        <v>334</v>
      </c>
      <c r="S2049" s="12" t="s">
        <v>334</v>
      </c>
      <c r="T2049" s="12" t="s">
        <v>334</v>
      </c>
      <c r="U2049" s="12" t="s">
        <v>334</v>
      </c>
      <c r="V2049" s="12" t="s">
        <v>334</v>
      </c>
      <c r="W2049" s="12" t="s">
        <v>334</v>
      </c>
      <c r="X2049" s="12" t="s">
        <v>334</v>
      </c>
      <c r="Y2049" s="12" t="s">
        <v>334</v>
      </c>
      <c r="Z2049" s="12" t="s">
        <v>334</v>
      </c>
      <c r="AA2049" s="12" t="s">
        <v>334</v>
      </c>
      <c r="AB2049" s="12" t="s">
        <v>334</v>
      </c>
      <c r="AC2049" s="12" t="s">
        <v>334</v>
      </c>
      <c r="AD2049" s="13">
        <v>41.9</v>
      </c>
      <c r="AE2049" s="13">
        <v>42.5</v>
      </c>
      <c r="AF2049" s="13">
        <v>43.3</v>
      </c>
      <c r="AG2049" s="13">
        <v>42.6</v>
      </c>
      <c r="AH2049" s="13">
        <v>42.9</v>
      </c>
      <c r="AI2049" s="13">
        <v>42.5</v>
      </c>
      <c r="AJ2049" s="13">
        <v>42.3</v>
      </c>
      <c r="AK2049" s="13">
        <v>42.8</v>
      </c>
      <c r="AL2049" s="13">
        <v>43.1</v>
      </c>
    </row>
    <row r="2050" spans="1:38" x14ac:dyDescent="0.2">
      <c r="A2050" s="11" t="s">
        <v>331</v>
      </c>
      <c r="B2050" s="12" t="s">
        <v>334</v>
      </c>
      <c r="C2050" s="12" t="s">
        <v>334</v>
      </c>
      <c r="D2050" s="12" t="s">
        <v>334</v>
      </c>
      <c r="E2050" s="12" t="s">
        <v>334</v>
      </c>
      <c r="F2050" s="12" t="s">
        <v>334</v>
      </c>
      <c r="G2050" s="12" t="s">
        <v>334</v>
      </c>
      <c r="H2050" s="12" t="s">
        <v>334</v>
      </c>
      <c r="I2050" s="12" t="s">
        <v>334</v>
      </c>
      <c r="J2050" s="12" t="s">
        <v>334</v>
      </c>
      <c r="K2050" s="12" t="s">
        <v>334</v>
      </c>
      <c r="L2050" s="12" t="s">
        <v>334</v>
      </c>
      <c r="M2050" s="12" t="s">
        <v>334</v>
      </c>
      <c r="N2050" s="12" t="s">
        <v>334</v>
      </c>
      <c r="O2050" s="12" t="s">
        <v>334</v>
      </c>
      <c r="P2050" s="12" t="s">
        <v>334</v>
      </c>
      <c r="Q2050" s="12" t="s">
        <v>334</v>
      </c>
      <c r="R2050" s="12" t="s">
        <v>334</v>
      </c>
      <c r="S2050" s="12" t="s">
        <v>334</v>
      </c>
      <c r="T2050" s="12" t="s">
        <v>334</v>
      </c>
      <c r="U2050" s="12" t="s">
        <v>334</v>
      </c>
      <c r="V2050" s="12" t="s">
        <v>334</v>
      </c>
      <c r="W2050" s="12" t="s">
        <v>334</v>
      </c>
      <c r="X2050" s="12" t="s">
        <v>334</v>
      </c>
      <c r="Y2050" s="13">
        <v>42.9</v>
      </c>
      <c r="Z2050" s="13">
        <v>42.9</v>
      </c>
      <c r="AA2050" s="13">
        <v>42.9</v>
      </c>
      <c r="AB2050" s="13">
        <v>42.6</v>
      </c>
      <c r="AC2050" s="13">
        <v>41.9</v>
      </c>
      <c r="AD2050" s="13">
        <v>42.1</v>
      </c>
      <c r="AE2050" s="13">
        <v>41.3</v>
      </c>
      <c r="AF2050" s="13">
        <v>41.6</v>
      </c>
      <c r="AG2050" s="13">
        <v>41.5</v>
      </c>
      <c r="AH2050" s="13">
        <v>41.4</v>
      </c>
      <c r="AI2050" s="13">
        <v>40.9</v>
      </c>
      <c r="AJ2050" s="13">
        <v>41.7</v>
      </c>
      <c r="AK2050" s="13">
        <v>41.7</v>
      </c>
      <c r="AL2050" s="13">
        <v>40.799999999999997</v>
      </c>
    </row>
    <row r="2051" spans="1:38" x14ac:dyDescent="0.2">
      <c r="A2051" s="11" t="s">
        <v>332</v>
      </c>
      <c r="B2051" s="12" t="s">
        <v>334</v>
      </c>
      <c r="C2051" s="12" t="s">
        <v>334</v>
      </c>
      <c r="D2051" s="12" t="s">
        <v>334</v>
      </c>
      <c r="E2051" s="12" t="s">
        <v>334</v>
      </c>
      <c r="F2051" s="12" t="s">
        <v>334</v>
      </c>
      <c r="G2051" s="12" t="s">
        <v>334</v>
      </c>
      <c r="H2051" s="12" t="s">
        <v>334</v>
      </c>
      <c r="I2051" s="12" t="s">
        <v>334</v>
      </c>
      <c r="J2051" s="12" t="s">
        <v>334</v>
      </c>
      <c r="K2051" s="12" t="s">
        <v>334</v>
      </c>
      <c r="L2051" s="12" t="s">
        <v>334</v>
      </c>
      <c r="M2051" s="12" t="s">
        <v>334</v>
      </c>
      <c r="N2051" s="12" t="s">
        <v>334</v>
      </c>
      <c r="O2051" s="12" t="s">
        <v>334</v>
      </c>
      <c r="P2051" s="12" t="s">
        <v>334</v>
      </c>
      <c r="Q2051" s="12" t="s">
        <v>334</v>
      </c>
      <c r="R2051" s="12" t="s">
        <v>334</v>
      </c>
      <c r="S2051" s="12" t="s">
        <v>334</v>
      </c>
      <c r="T2051" s="12" t="s">
        <v>334</v>
      </c>
      <c r="U2051" s="12" t="s">
        <v>334</v>
      </c>
      <c r="V2051" s="12" t="s">
        <v>334</v>
      </c>
      <c r="W2051" s="12" t="s">
        <v>334</v>
      </c>
      <c r="X2051" s="12" t="s">
        <v>334</v>
      </c>
      <c r="Y2051" s="12" t="s">
        <v>334</v>
      </c>
      <c r="Z2051" s="12" t="s">
        <v>334</v>
      </c>
      <c r="AA2051" s="12" t="s">
        <v>334</v>
      </c>
      <c r="AB2051" s="12" t="s">
        <v>334</v>
      </c>
      <c r="AC2051" s="13">
        <v>41.2</v>
      </c>
      <c r="AD2051" s="13">
        <v>41.1</v>
      </c>
      <c r="AE2051" s="13">
        <v>41.8</v>
      </c>
      <c r="AF2051" s="13">
        <v>41.3</v>
      </c>
      <c r="AG2051" s="13">
        <v>41.1</v>
      </c>
      <c r="AH2051" s="13">
        <v>42</v>
      </c>
      <c r="AI2051" s="13">
        <v>41.8</v>
      </c>
      <c r="AJ2051" s="13">
        <v>41.7</v>
      </c>
      <c r="AK2051" s="13">
        <v>41.7</v>
      </c>
      <c r="AL2051" s="13">
        <v>41.5</v>
      </c>
    </row>
    <row r="2052" spans="1:38" x14ac:dyDescent="0.2">
      <c r="A2052" s="11" t="s">
        <v>333</v>
      </c>
      <c r="B2052" s="12" t="s">
        <v>334</v>
      </c>
      <c r="C2052" s="12" t="s">
        <v>334</v>
      </c>
      <c r="D2052" s="12" t="s">
        <v>334</v>
      </c>
      <c r="E2052" s="12" t="s">
        <v>334</v>
      </c>
      <c r="F2052" s="12" t="s">
        <v>334</v>
      </c>
      <c r="G2052" s="12" t="s">
        <v>334</v>
      </c>
      <c r="H2052" s="12" t="s">
        <v>334</v>
      </c>
      <c r="I2052" s="12" t="s">
        <v>334</v>
      </c>
      <c r="J2052" s="12" t="s">
        <v>334</v>
      </c>
      <c r="K2052" s="12" t="s">
        <v>334</v>
      </c>
      <c r="L2052" s="12" t="s">
        <v>334</v>
      </c>
      <c r="M2052" s="12" t="s">
        <v>334</v>
      </c>
      <c r="N2052" s="12" t="s">
        <v>334</v>
      </c>
      <c r="O2052" s="12" t="s">
        <v>334</v>
      </c>
      <c r="P2052" s="12" t="s">
        <v>334</v>
      </c>
      <c r="Q2052" s="12" t="s">
        <v>334</v>
      </c>
      <c r="R2052" s="12" t="s">
        <v>334</v>
      </c>
      <c r="S2052" s="12" t="s">
        <v>334</v>
      </c>
      <c r="T2052" s="12" t="s">
        <v>334</v>
      </c>
      <c r="U2052" s="12" t="s">
        <v>334</v>
      </c>
      <c r="V2052" s="12" t="s">
        <v>334</v>
      </c>
      <c r="W2052" s="12" t="s">
        <v>334</v>
      </c>
      <c r="X2052" s="12" t="s">
        <v>334</v>
      </c>
      <c r="Y2052" s="13">
        <v>44.8</v>
      </c>
      <c r="Z2052" s="13">
        <v>43.5</v>
      </c>
      <c r="AA2052" s="13">
        <v>43.2</v>
      </c>
      <c r="AB2052" s="13">
        <v>41.6</v>
      </c>
      <c r="AC2052" s="13">
        <v>41.8</v>
      </c>
      <c r="AD2052" s="13">
        <v>41.4</v>
      </c>
      <c r="AE2052" s="13">
        <v>41.4</v>
      </c>
      <c r="AF2052" s="13">
        <v>40.9</v>
      </c>
      <c r="AG2052" s="13">
        <v>41.4</v>
      </c>
      <c r="AH2052" s="13">
        <v>41.7</v>
      </c>
      <c r="AI2052" s="13">
        <v>41.5</v>
      </c>
      <c r="AJ2052" s="13">
        <v>41.1</v>
      </c>
      <c r="AK2052" s="13">
        <v>40.799999999999997</v>
      </c>
      <c r="AL2052" s="13">
        <v>41</v>
      </c>
    </row>
    <row r="2053" spans="1:38" ht="14.25" x14ac:dyDescent="0.2">
      <c r="A2053" s="9"/>
      <c r="B2053" s="9"/>
      <c r="C2053" s="9"/>
      <c r="D2053" s="9"/>
      <c r="E2053" s="9"/>
      <c r="F2053" s="9"/>
      <c r="G2053" s="9"/>
      <c r="H2053" s="9"/>
      <c r="I2053" s="9"/>
      <c r="J2053" s="9"/>
      <c r="K2053" s="9"/>
      <c r="L2053" s="9"/>
      <c r="M2053" s="9"/>
      <c r="N2053" s="9"/>
      <c r="O2053" s="9"/>
      <c r="P2053" s="9"/>
      <c r="Q2053" s="9"/>
      <c r="R2053" s="9"/>
      <c r="S2053" s="9"/>
      <c r="T2053" s="9"/>
      <c r="U2053" s="9"/>
      <c r="V2053" s="9"/>
      <c r="W2053" s="9"/>
      <c r="X2053" s="9"/>
      <c r="Y2053" s="9"/>
      <c r="Z2053" s="9"/>
      <c r="AA2053" s="9"/>
      <c r="AB2053" s="9"/>
      <c r="AC2053" s="9"/>
      <c r="AD2053" s="9"/>
      <c r="AE2053" s="9"/>
      <c r="AF2053" s="9"/>
      <c r="AG2053" s="9"/>
      <c r="AH2053" s="9"/>
      <c r="AI2053" s="9"/>
      <c r="AJ2053" s="9"/>
      <c r="AK2053" s="9"/>
      <c r="AL2053" s="9"/>
    </row>
    <row r="2054" spans="1:38" ht="14.25" x14ac:dyDescent="0.2">
      <c r="A2054" s="8" t="s">
        <v>335</v>
      </c>
      <c r="B2054" s="9"/>
      <c r="C2054" s="9"/>
      <c r="D2054" s="9"/>
      <c r="E2054" s="9"/>
      <c r="F2054" s="9"/>
      <c r="G2054" s="9"/>
      <c r="H2054" s="9"/>
      <c r="I2054" s="9"/>
      <c r="J2054" s="9"/>
      <c r="K2054" s="9"/>
      <c r="L2054" s="9"/>
      <c r="M2054" s="9"/>
      <c r="N2054" s="9"/>
      <c r="O2054" s="9"/>
      <c r="P2054" s="9"/>
      <c r="Q2054" s="9"/>
      <c r="R2054" s="9"/>
      <c r="S2054" s="9"/>
      <c r="T2054" s="9"/>
      <c r="U2054" s="9"/>
      <c r="V2054" s="9"/>
      <c r="W2054" s="9"/>
      <c r="X2054" s="9"/>
      <c r="Y2054" s="9"/>
      <c r="Z2054" s="9"/>
      <c r="AA2054" s="9"/>
      <c r="AB2054" s="9"/>
      <c r="AC2054" s="9"/>
      <c r="AD2054" s="9"/>
      <c r="AE2054" s="9"/>
      <c r="AF2054" s="9"/>
      <c r="AG2054" s="9"/>
      <c r="AH2054" s="9"/>
      <c r="AI2054" s="9"/>
      <c r="AJ2054" s="9"/>
      <c r="AK2054" s="9"/>
      <c r="AL2054" s="9"/>
    </row>
    <row r="2055" spans="1:38" ht="14.25" x14ac:dyDescent="0.2">
      <c r="A2055" s="8" t="s">
        <v>334</v>
      </c>
      <c r="B2055" s="8" t="s">
        <v>336</v>
      </c>
      <c r="C2055" s="9"/>
      <c r="D2055" s="9"/>
      <c r="E2055" s="9"/>
      <c r="F2055" s="9"/>
      <c r="G2055" s="9"/>
      <c r="H2055" s="9"/>
      <c r="I2055" s="9"/>
      <c r="J2055" s="9"/>
      <c r="K2055" s="9"/>
      <c r="L2055" s="9"/>
      <c r="M2055" s="9"/>
      <c r="N2055" s="9"/>
      <c r="O2055" s="9"/>
      <c r="P2055" s="9"/>
      <c r="Q2055" s="9"/>
      <c r="R2055" s="9"/>
      <c r="S2055" s="9"/>
      <c r="T2055" s="9"/>
      <c r="U2055" s="9"/>
      <c r="V2055" s="9"/>
      <c r="W2055" s="9"/>
      <c r="X2055" s="9"/>
      <c r="Y2055" s="9"/>
      <c r="Z2055" s="9"/>
      <c r="AA2055" s="9"/>
      <c r="AB2055" s="9"/>
      <c r="AC2055" s="9"/>
      <c r="AD2055" s="9"/>
      <c r="AE2055" s="9"/>
      <c r="AF2055" s="9"/>
      <c r="AG2055" s="9"/>
      <c r="AH2055" s="9"/>
      <c r="AI2055" s="9"/>
      <c r="AJ2055" s="9"/>
      <c r="AK2055" s="9"/>
      <c r="AL2055" s="9"/>
    </row>
    <row r="2056" spans="1:38" ht="14.25" x14ac:dyDescent="0.2">
      <c r="A2056" s="9"/>
      <c r="B2056" s="9"/>
      <c r="C2056" s="9"/>
      <c r="D2056" s="9"/>
      <c r="E2056" s="9"/>
      <c r="F2056" s="9"/>
      <c r="G2056" s="9"/>
      <c r="H2056" s="9"/>
      <c r="I2056" s="9"/>
      <c r="J2056" s="9"/>
      <c r="K2056" s="9"/>
      <c r="L2056" s="9"/>
      <c r="M2056" s="9"/>
      <c r="N2056" s="9"/>
      <c r="O2056" s="9"/>
      <c r="P2056" s="9"/>
      <c r="Q2056" s="9"/>
      <c r="R2056" s="9"/>
      <c r="S2056" s="9"/>
      <c r="T2056" s="9"/>
      <c r="U2056" s="9"/>
      <c r="V2056" s="9"/>
      <c r="W2056" s="9"/>
      <c r="X2056" s="9"/>
      <c r="Y2056" s="9"/>
      <c r="Z2056" s="9"/>
      <c r="AA2056" s="9"/>
      <c r="AB2056" s="9"/>
      <c r="AC2056" s="9"/>
      <c r="AD2056" s="9"/>
      <c r="AE2056" s="9"/>
      <c r="AF2056" s="9"/>
      <c r="AG2056" s="9"/>
      <c r="AH2056" s="9"/>
      <c r="AI2056" s="9"/>
      <c r="AJ2056" s="9"/>
      <c r="AK2056" s="9"/>
      <c r="AL2056" s="9"/>
    </row>
    <row r="2057" spans="1:38" ht="14.25" x14ac:dyDescent="0.2">
      <c r="A2057" s="8" t="s">
        <v>249</v>
      </c>
      <c r="B2057" s="8" t="s">
        <v>345</v>
      </c>
      <c r="C2057" s="9"/>
      <c r="D2057" s="9"/>
      <c r="E2057" s="9"/>
      <c r="F2057" s="9"/>
      <c r="G2057" s="9"/>
      <c r="H2057" s="9"/>
      <c r="I2057" s="9"/>
      <c r="J2057" s="9"/>
      <c r="K2057" s="9"/>
      <c r="L2057" s="9"/>
      <c r="M2057" s="9"/>
      <c r="N2057" s="9"/>
      <c r="O2057" s="9"/>
      <c r="P2057" s="9"/>
      <c r="Q2057" s="9"/>
      <c r="R2057" s="9"/>
      <c r="S2057" s="9"/>
      <c r="T2057" s="9"/>
      <c r="U2057" s="9"/>
      <c r="V2057" s="9"/>
      <c r="W2057" s="9"/>
      <c r="X2057" s="9"/>
      <c r="Y2057" s="9"/>
      <c r="Z2057" s="9"/>
      <c r="AA2057" s="9"/>
      <c r="AB2057" s="9"/>
      <c r="AC2057" s="9"/>
      <c r="AD2057" s="9"/>
      <c r="AE2057" s="9"/>
      <c r="AF2057" s="9"/>
      <c r="AG2057" s="9"/>
      <c r="AH2057" s="9"/>
      <c r="AI2057" s="9"/>
      <c r="AJ2057" s="9"/>
      <c r="AK2057" s="9"/>
      <c r="AL2057" s="9"/>
    </row>
    <row r="2058" spans="1:38" ht="14.25" x14ac:dyDescent="0.2">
      <c r="A2058" s="8" t="s">
        <v>251</v>
      </c>
      <c r="B2058" s="8" t="s">
        <v>250</v>
      </c>
      <c r="C2058" s="9"/>
      <c r="D2058" s="9"/>
      <c r="E2058" s="9"/>
      <c r="F2058" s="9"/>
      <c r="G2058" s="9"/>
      <c r="H2058" s="9"/>
      <c r="I2058" s="9"/>
      <c r="J2058" s="9"/>
      <c r="K2058" s="9"/>
      <c r="L2058" s="9"/>
      <c r="M2058" s="9"/>
      <c r="N2058" s="9"/>
      <c r="O2058" s="9"/>
      <c r="P2058" s="9"/>
      <c r="Q2058" s="9"/>
      <c r="R2058" s="9"/>
      <c r="S2058" s="9"/>
      <c r="T2058" s="9"/>
      <c r="U2058" s="9"/>
      <c r="V2058" s="9"/>
      <c r="W2058" s="9"/>
      <c r="X2058" s="9"/>
      <c r="Y2058" s="9"/>
      <c r="Z2058" s="9"/>
      <c r="AA2058" s="9"/>
      <c r="AB2058" s="9"/>
      <c r="AC2058" s="9"/>
      <c r="AD2058" s="9"/>
      <c r="AE2058" s="9"/>
      <c r="AF2058" s="9"/>
      <c r="AG2058" s="9"/>
      <c r="AH2058" s="9"/>
      <c r="AI2058" s="9"/>
      <c r="AJ2058" s="9"/>
      <c r="AK2058" s="9"/>
      <c r="AL2058" s="9"/>
    </row>
    <row r="2059" spans="1:38" ht="14.25" x14ac:dyDescent="0.2">
      <c r="A2059" s="8" t="s">
        <v>252</v>
      </c>
      <c r="B2059" s="8" t="s">
        <v>253</v>
      </c>
      <c r="C2059" s="9"/>
      <c r="D2059" s="9"/>
      <c r="E2059" s="9"/>
      <c r="F2059" s="9"/>
      <c r="G2059" s="9"/>
      <c r="H2059" s="9"/>
      <c r="I2059" s="9"/>
      <c r="J2059" s="9"/>
      <c r="K2059" s="9"/>
      <c r="L2059" s="9"/>
      <c r="M2059" s="9"/>
      <c r="N2059" s="9"/>
      <c r="O2059" s="9"/>
      <c r="P2059" s="9"/>
      <c r="Q2059" s="9"/>
      <c r="R2059" s="9"/>
      <c r="S2059" s="9"/>
      <c r="T2059" s="9"/>
      <c r="U2059" s="9"/>
      <c r="V2059" s="9"/>
      <c r="W2059" s="9"/>
      <c r="X2059" s="9"/>
      <c r="Y2059" s="9"/>
      <c r="Z2059" s="9"/>
      <c r="AA2059" s="9"/>
      <c r="AB2059" s="9"/>
      <c r="AC2059" s="9"/>
      <c r="AD2059" s="9"/>
      <c r="AE2059" s="9"/>
      <c r="AF2059" s="9"/>
      <c r="AG2059" s="9"/>
      <c r="AH2059" s="9"/>
      <c r="AI2059" s="9"/>
      <c r="AJ2059" s="9"/>
      <c r="AK2059" s="9"/>
      <c r="AL2059" s="9"/>
    </row>
    <row r="2060" spans="1:38" ht="14.25" x14ac:dyDescent="0.2">
      <c r="A2060" s="8" t="s">
        <v>254</v>
      </c>
      <c r="B2060" s="8" t="s">
        <v>337</v>
      </c>
      <c r="C2060" s="9"/>
      <c r="D2060" s="9"/>
      <c r="E2060" s="9"/>
      <c r="F2060" s="9"/>
      <c r="G2060" s="9"/>
      <c r="H2060" s="9"/>
      <c r="I2060" s="9"/>
      <c r="J2060" s="9"/>
      <c r="K2060" s="9"/>
      <c r="L2060" s="9"/>
      <c r="M2060" s="9"/>
      <c r="N2060" s="9"/>
      <c r="O2060" s="9"/>
      <c r="P2060" s="9"/>
      <c r="Q2060" s="9"/>
      <c r="R2060" s="9"/>
      <c r="S2060" s="9"/>
      <c r="T2060" s="9"/>
      <c r="U2060" s="9"/>
      <c r="V2060" s="9"/>
      <c r="W2060" s="9"/>
      <c r="X2060" s="9"/>
      <c r="Y2060" s="9"/>
      <c r="Z2060" s="9"/>
      <c r="AA2060" s="9"/>
      <c r="AB2060" s="9"/>
      <c r="AC2060" s="9"/>
      <c r="AD2060" s="9"/>
      <c r="AE2060" s="9"/>
      <c r="AF2060" s="9"/>
      <c r="AG2060" s="9"/>
      <c r="AH2060" s="9"/>
      <c r="AI2060" s="9"/>
      <c r="AJ2060" s="9"/>
      <c r="AK2060" s="9"/>
      <c r="AL2060" s="9"/>
    </row>
    <row r="2061" spans="1:38" ht="14.25" x14ac:dyDescent="0.2">
      <c r="A2061" s="8" t="s">
        <v>255</v>
      </c>
      <c r="B2061" s="8" t="s">
        <v>256</v>
      </c>
      <c r="C2061" s="9"/>
      <c r="D2061" s="9"/>
      <c r="E2061" s="9"/>
      <c r="F2061" s="9"/>
      <c r="G2061" s="9"/>
      <c r="H2061" s="9"/>
      <c r="I2061" s="9"/>
      <c r="J2061" s="9"/>
      <c r="K2061" s="9"/>
      <c r="L2061" s="9"/>
      <c r="M2061" s="9"/>
      <c r="N2061" s="9"/>
      <c r="O2061" s="9"/>
      <c r="P2061" s="9"/>
      <c r="Q2061" s="9"/>
      <c r="R2061" s="9"/>
      <c r="S2061" s="9"/>
      <c r="T2061" s="9"/>
      <c r="U2061" s="9"/>
      <c r="V2061" s="9"/>
      <c r="W2061" s="9"/>
      <c r="X2061" s="9"/>
      <c r="Y2061" s="9"/>
      <c r="Z2061" s="9"/>
      <c r="AA2061" s="9"/>
      <c r="AB2061" s="9"/>
      <c r="AC2061" s="9"/>
      <c r="AD2061" s="9"/>
      <c r="AE2061" s="9"/>
      <c r="AF2061" s="9"/>
      <c r="AG2061" s="9"/>
      <c r="AH2061" s="9"/>
      <c r="AI2061" s="9"/>
      <c r="AJ2061" s="9"/>
      <c r="AK2061" s="9"/>
      <c r="AL2061" s="9"/>
    </row>
    <row r="2062" spans="1:38" ht="14.25" x14ac:dyDescent="0.2">
      <c r="A2062" s="9"/>
      <c r="B2062" s="9"/>
      <c r="C2062" s="9"/>
      <c r="D2062" s="9"/>
      <c r="E2062" s="9"/>
      <c r="F2062" s="9"/>
      <c r="G2062" s="9"/>
      <c r="H2062" s="9"/>
      <c r="I2062" s="9"/>
      <c r="J2062" s="9"/>
      <c r="K2062" s="9"/>
      <c r="L2062" s="9"/>
      <c r="M2062" s="9"/>
      <c r="N2062" s="9"/>
      <c r="O2062" s="9"/>
      <c r="P2062" s="9"/>
      <c r="Q2062" s="9"/>
      <c r="R2062" s="9"/>
      <c r="S2062" s="9"/>
      <c r="T2062" s="9"/>
      <c r="U2062" s="9"/>
      <c r="V2062" s="9"/>
      <c r="W2062" s="9"/>
      <c r="X2062" s="9"/>
      <c r="Y2062" s="9"/>
      <c r="Z2062" s="9"/>
      <c r="AA2062" s="9"/>
      <c r="AB2062" s="9"/>
      <c r="AC2062" s="9"/>
      <c r="AD2062" s="9"/>
      <c r="AE2062" s="9"/>
      <c r="AF2062" s="9"/>
      <c r="AG2062" s="9"/>
      <c r="AH2062" s="9"/>
      <c r="AI2062" s="9"/>
      <c r="AJ2062" s="9"/>
      <c r="AK2062" s="9"/>
      <c r="AL2062" s="9"/>
    </row>
    <row r="2063" spans="1:38" x14ac:dyDescent="0.2">
      <c r="A2063" s="11" t="s">
        <v>257</v>
      </c>
      <c r="B2063" s="11" t="s">
        <v>258</v>
      </c>
      <c r="C2063" s="11" t="s">
        <v>259</v>
      </c>
      <c r="D2063" s="11" t="s">
        <v>260</v>
      </c>
      <c r="E2063" s="11" t="s">
        <v>261</v>
      </c>
      <c r="F2063" s="11" t="s">
        <v>262</v>
      </c>
      <c r="G2063" s="11" t="s">
        <v>263</v>
      </c>
      <c r="H2063" s="11" t="s">
        <v>264</v>
      </c>
      <c r="I2063" s="11" t="s">
        <v>265</v>
      </c>
      <c r="J2063" s="11" t="s">
        <v>266</v>
      </c>
      <c r="K2063" s="11" t="s">
        <v>267</v>
      </c>
      <c r="L2063" s="11" t="s">
        <v>268</v>
      </c>
      <c r="M2063" s="11" t="s">
        <v>269</v>
      </c>
      <c r="N2063" s="11" t="s">
        <v>270</v>
      </c>
      <c r="O2063" s="11" t="s">
        <v>271</v>
      </c>
      <c r="P2063" s="11" t="s">
        <v>272</v>
      </c>
      <c r="Q2063" s="11" t="s">
        <v>273</v>
      </c>
      <c r="R2063" s="11" t="s">
        <v>274</v>
      </c>
      <c r="S2063" s="11" t="s">
        <v>275</v>
      </c>
      <c r="T2063" s="11" t="s">
        <v>276</v>
      </c>
      <c r="U2063" s="11" t="s">
        <v>277</v>
      </c>
      <c r="V2063" s="11" t="s">
        <v>278</v>
      </c>
      <c r="W2063" s="11" t="s">
        <v>279</v>
      </c>
      <c r="X2063" s="11" t="s">
        <v>280</v>
      </c>
      <c r="Y2063" s="11" t="s">
        <v>281</v>
      </c>
      <c r="Z2063" s="11" t="s">
        <v>282</v>
      </c>
      <c r="AA2063" s="11" t="s">
        <v>283</v>
      </c>
      <c r="AB2063" s="11" t="s">
        <v>284</v>
      </c>
      <c r="AC2063" s="11" t="s">
        <v>285</v>
      </c>
      <c r="AD2063" s="11" t="s">
        <v>286</v>
      </c>
      <c r="AE2063" s="11" t="s">
        <v>287</v>
      </c>
      <c r="AF2063" s="11" t="s">
        <v>288</v>
      </c>
      <c r="AG2063" s="11" t="s">
        <v>289</v>
      </c>
      <c r="AH2063" s="11" t="s">
        <v>290</v>
      </c>
      <c r="AI2063" s="11" t="s">
        <v>291</v>
      </c>
      <c r="AJ2063" s="11" t="s">
        <v>292</v>
      </c>
      <c r="AK2063" s="11" t="s">
        <v>293</v>
      </c>
      <c r="AL2063" s="11" t="s">
        <v>294</v>
      </c>
    </row>
    <row r="2064" spans="1:38" x14ac:dyDescent="0.2">
      <c r="A2064" s="11" t="s">
        <v>295</v>
      </c>
      <c r="B2064" s="12" t="s">
        <v>334</v>
      </c>
      <c r="C2064" s="12" t="s">
        <v>334</v>
      </c>
      <c r="D2064" s="12" t="s">
        <v>334</v>
      </c>
      <c r="E2064" s="12" t="s">
        <v>334</v>
      </c>
      <c r="F2064" s="12" t="s">
        <v>334</v>
      </c>
      <c r="G2064" s="12" t="s">
        <v>334</v>
      </c>
      <c r="H2064" s="12" t="s">
        <v>334</v>
      </c>
      <c r="I2064" s="12" t="s">
        <v>334</v>
      </c>
      <c r="J2064" s="12" t="s">
        <v>334</v>
      </c>
      <c r="K2064" s="12" t="s">
        <v>334</v>
      </c>
      <c r="L2064" s="12" t="s">
        <v>334</v>
      </c>
      <c r="M2064" s="12" t="s">
        <v>334</v>
      </c>
      <c r="N2064" s="12" t="s">
        <v>334</v>
      </c>
      <c r="O2064" s="12" t="s">
        <v>334</v>
      </c>
      <c r="P2064" s="12" t="s">
        <v>334</v>
      </c>
      <c r="Q2064" s="12" t="s">
        <v>334</v>
      </c>
      <c r="R2064" s="12" t="s">
        <v>334</v>
      </c>
      <c r="S2064" s="12" t="s">
        <v>334</v>
      </c>
      <c r="T2064" s="12" t="s">
        <v>334</v>
      </c>
      <c r="U2064" s="13">
        <v>42.6</v>
      </c>
      <c r="V2064" s="13">
        <v>42.2</v>
      </c>
      <c r="W2064" s="13">
        <v>43</v>
      </c>
      <c r="X2064" s="13">
        <v>42.8</v>
      </c>
      <c r="Y2064" s="13">
        <v>42.6</v>
      </c>
      <c r="Z2064" s="13">
        <v>42.6</v>
      </c>
      <c r="AA2064" s="13">
        <v>42.4</v>
      </c>
      <c r="AB2064" s="13">
        <v>42</v>
      </c>
      <c r="AC2064" s="13">
        <v>42</v>
      </c>
      <c r="AD2064" s="13">
        <v>41.4</v>
      </c>
      <c r="AE2064" s="13">
        <v>41.6</v>
      </c>
      <c r="AF2064" s="13">
        <v>41.4</v>
      </c>
      <c r="AG2064" s="13">
        <v>41.2</v>
      </c>
      <c r="AH2064" s="13">
        <v>41.1</v>
      </c>
      <c r="AI2064" s="13">
        <v>41.2</v>
      </c>
      <c r="AJ2064" s="13">
        <v>41.1</v>
      </c>
      <c r="AK2064" s="13">
        <v>40.9</v>
      </c>
      <c r="AL2064" s="13">
        <v>40.9</v>
      </c>
    </row>
    <row r="2065" spans="1:38" x14ac:dyDescent="0.2">
      <c r="A2065" s="11" t="s">
        <v>296</v>
      </c>
      <c r="B2065" s="12" t="s">
        <v>334</v>
      </c>
      <c r="C2065" s="12" t="s">
        <v>334</v>
      </c>
      <c r="D2065" s="12" t="s">
        <v>334</v>
      </c>
      <c r="E2065" s="12" t="s">
        <v>334</v>
      </c>
      <c r="F2065" s="12" t="s">
        <v>334</v>
      </c>
      <c r="G2065" s="12" t="s">
        <v>334</v>
      </c>
      <c r="H2065" s="12" t="s">
        <v>334</v>
      </c>
      <c r="I2065" s="12" t="s">
        <v>334</v>
      </c>
      <c r="J2065" s="12" t="s">
        <v>334</v>
      </c>
      <c r="K2065" s="12" t="s">
        <v>334</v>
      </c>
      <c r="L2065" s="12" t="s">
        <v>334</v>
      </c>
      <c r="M2065" s="12" t="s">
        <v>334</v>
      </c>
      <c r="N2065" s="12" t="s">
        <v>334</v>
      </c>
      <c r="O2065" s="12" t="s">
        <v>334</v>
      </c>
      <c r="P2065" s="12" t="s">
        <v>334</v>
      </c>
      <c r="Q2065" s="12" t="s">
        <v>334</v>
      </c>
      <c r="R2065" s="12" t="s">
        <v>334</v>
      </c>
      <c r="S2065" s="12" t="s">
        <v>334</v>
      </c>
      <c r="T2065" s="12" t="s">
        <v>334</v>
      </c>
      <c r="U2065" s="13">
        <v>41.8</v>
      </c>
      <c r="V2065" s="13">
        <v>41.5</v>
      </c>
      <c r="W2065" s="13">
        <v>42.1</v>
      </c>
      <c r="X2065" s="13">
        <v>42</v>
      </c>
      <c r="Y2065" s="13">
        <v>41.7</v>
      </c>
      <c r="Z2065" s="13">
        <v>41.7</v>
      </c>
      <c r="AA2065" s="13">
        <v>41.6</v>
      </c>
      <c r="AB2065" s="13">
        <v>41.2</v>
      </c>
      <c r="AC2065" s="13">
        <v>41.2</v>
      </c>
      <c r="AD2065" s="13">
        <v>40.799999999999997</v>
      </c>
      <c r="AE2065" s="13">
        <v>40.799999999999997</v>
      </c>
      <c r="AF2065" s="13">
        <v>40.6</v>
      </c>
      <c r="AG2065" s="13">
        <v>40.4</v>
      </c>
      <c r="AH2065" s="13">
        <v>40.299999999999997</v>
      </c>
      <c r="AI2065" s="13">
        <v>40.299999999999997</v>
      </c>
      <c r="AJ2065" s="13">
        <v>40.200000000000003</v>
      </c>
      <c r="AK2065" s="13">
        <v>40</v>
      </c>
      <c r="AL2065" s="13">
        <v>40.200000000000003</v>
      </c>
    </row>
    <row r="2066" spans="1:38" x14ac:dyDescent="0.2">
      <c r="A2066" s="11" t="s">
        <v>297</v>
      </c>
      <c r="B2066" s="12" t="s">
        <v>334</v>
      </c>
      <c r="C2066" s="12" t="s">
        <v>334</v>
      </c>
      <c r="D2066" s="12" t="s">
        <v>334</v>
      </c>
      <c r="E2066" s="12" t="s">
        <v>334</v>
      </c>
      <c r="F2066" s="12" t="s">
        <v>334</v>
      </c>
      <c r="G2066" s="12" t="s">
        <v>334</v>
      </c>
      <c r="H2066" s="12" t="s">
        <v>334</v>
      </c>
      <c r="I2066" s="12" t="s">
        <v>334</v>
      </c>
      <c r="J2066" s="12" t="s">
        <v>334</v>
      </c>
      <c r="K2066" s="12" t="s">
        <v>334</v>
      </c>
      <c r="L2066" s="12" t="s">
        <v>334</v>
      </c>
      <c r="M2066" s="12" t="s">
        <v>334</v>
      </c>
      <c r="N2066" s="13">
        <v>42.2</v>
      </c>
      <c r="O2066" s="13">
        <v>42.3</v>
      </c>
      <c r="P2066" s="13">
        <v>42.7</v>
      </c>
      <c r="Q2066" s="13">
        <v>42.3</v>
      </c>
      <c r="R2066" s="13">
        <v>41.9</v>
      </c>
      <c r="S2066" s="13">
        <v>41.7</v>
      </c>
      <c r="T2066" s="13">
        <v>41.9</v>
      </c>
      <c r="U2066" s="13">
        <v>41.7</v>
      </c>
      <c r="V2066" s="13">
        <v>41.4</v>
      </c>
      <c r="W2066" s="13">
        <v>42</v>
      </c>
      <c r="X2066" s="13">
        <v>41.8</v>
      </c>
      <c r="Y2066" s="13">
        <v>41.6</v>
      </c>
      <c r="Z2066" s="13">
        <v>41.7</v>
      </c>
      <c r="AA2066" s="13">
        <v>41.6</v>
      </c>
      <c r="AB2066" s="13">
        <v>41.2</v>
      </c>
      <c r="AC2066" s="13">
        <v>41.2</v>
      </c>
      <c r="AD2066" s="13">
        <v>40.799999999999997</v>
      </c>
      <c r="AE2066" s="13">
        <v>40.799999999999997</v>
      </c>
      <c r="AF2066" s="13">
        <v>40.5</v>
      </c>
      <c r="AG2066" s="13">
        <v>40.4</v>
      </c>
      <c r="AH2066" s="13">
        <v>40.200000000000003</v>
      </c>
      <c r="AI2066" s="13">
        <v>40.200000000000003</v>
      </c>
      <c r="AJ2066" s="13">
        <v>40.1</v>
      </c>
      <c r="AK2066" s="13">
        <v>39.9</v>
      </c>
      <c r="AL2066" s="13">
        <v>40.200000000000003</v>
      </c>
    </row>
    <row r="2067" spans="1:38" x14ac:dyDescent="0.2">
      <c r="A2067" s="11" t="s">
        <v>298</v>
      </c>
      <c r="B2067" s="12" t="s">
        <v>334</v>
      </c>
      <c r="C2067" s="12" t="s">
        <v>334</v>
      </c>
      <c r="D2067" s="12" t="s">
        <v>334</v>
      </c>
      <c r="E2067" s="12" t="s">
        <v>334</v>
      </c>
      <c r="F2067" s="12" t="s">
        <v>334</v>
      </c>
      <c r="G2067" s="12" t="s">
        <v>334</v>
      </c>
      <c r="H2067" s="12" t="s">
        <v>334</v>
      </c>
      <c r="I2067" s="12" t="s">
        <v>334</v>
      </c>
      <c r="J2067" s="12" t="s">
        <v>334</v>
      </c>
      <c r="K2067" s="12" t="s">
        <v>334</v>
      </c>
      <c r="L2067" s="12" t="s">
        <v>334</v>
      </c>
      <c r="M2067" s="12" t="s">
        <v>334</v>
      </c>
      <c r="N2067" s="12" t="s">
        <v>334</v>
      </c>
      <c r="O2067" s="12" t="s">
        <v>334</v>
      </c>
      <c r="P2067" s="12" t="s">
        <v>334</v>
      </c>
      <c r="Q2067" s="12" t="s">
        <v>334</v>
      </c>
      <c r="R2067" s="12" t="s">
        <v>334</v>
      </c>
      <c r="S2067" s="13">
        <v>43.1</v>
      </c>
      <c r="T2067" s="13">
        <v>42.6</v>
      </c>
      <c r="U2067" s="13">
        <v>42.6</v>
      </c>
      <c r="V2067" s="13">
        <v>42.1</v>
      </c>
      <c r="W2067" s="13">
        <v>43</v>
      </c>
      <c r="X2067" s="13">
        <v>42.8</v>
      </c>
      <c r="Y2067" s="13">
        <v>42.6</v>
      </c>
      <c r="Z2067" s="13">
        <v>42.8</v>
      </c>
      <c r="AA2067" s="13">
        <v>42.5</v>
      </c>
      <c r="AB2067" s="13">
        <v>42.1</v>
      </c>
      <c r="AC2067" s="13">
        <v>42.2</v>
      </c>
      <c r="AD2067" s="13">
        <v>41.6</v>
      </c>
      <c r="AE2067" s="13">
        <v>41.8</v>
      </c>
      <c r="AF2067" s="13">
        <v>41.6</v>
      </c>
      <c r="AG2067" s="13">
        <v>41.4</v>
      </c>
      <c r="AH2067" s="13">
        <v>41.3</v>
      </c>
      <c r="AI2067" s="13">
        <v>41.5</v>
      </c>
      <c r="AJ2067" s="13">
        <v>41.3</v>
      </c>
      <c r="AK2067" s="13">
        <v>41.1</v>
      </c>
      <c r="AL2067" s="13">
        <v>41.2</v>
      </c>
    </row>
    <row r="2068" spans="1:38" x14ac:dyDescent="0.2">
      <c r="A2068" s="11" t="s">
        <v>299</v>
      </c>
      <c r="B2068" s="12" t="s">
        <v>334</v>
      </c>
      <c r="C2068" s="12" t="s">
        <v>334</v>
      </c>
      <c r="D2068" s="12" t="s">
        <v>334</v>
      </c>
      <c r="E2068" s="12" t="s">
        <v>334</v>
      </c>
      <c r="F2068" s="12" t="s">
        <v>334</v>
      </c>
      <c r="G2068" s="12" t="s">
        <v>334</v>
      </c>
      <c r="H2068" s="12" t="s">
        <v>334</v>
      </c>
      <c r="I2068" s="12" t="s">
        <v>334</v>
      </c>
      <c r="J2068" s="12" t="s">
        <v>334</v>
      </c>
      <c r="K2068" s="12" t="s">
        <v>334</v>
      </c>
      <c r="L2068" s="13">
        <v>45.9</v>
      </c>
      <c r="M2068" s="13">
        <v>45.7</v>
      </c>
      <c r="N2068" s="13">
        <v>45.3</v>
      </c>
      <c r="O2068" s="13">
        <v>45.9</v>
      </c>
      <c r="P2068" s="13">
        <v>46.3</v>
      </c>
      <c r="Q2068" s="13">
        <v>48</v>
      </c>
      <c r="R2068" s="13">
        <v>47.1</v>
      </c>
      <c r="S2068" s="13">
        <v>45.4</v>
      </c>
      <c r="T2068" s="13">
        <v>46.2</v>
      </c>
      <c r="U2068" s="13">
        <v>46.2</v>
      </c>
      <c r="V2068" s="13">
        <v>45.9</v>
      </c>
      <c r="W2068" s="13">
        <v>42.8</v>
      </c>
      <c r="X2068" s="13">
        <v>42.5</v>
      </c>
      <c r="Y2068" s="13">
        <v>42.8</v>
      </c>
      <c r="Z2068" s="13">
        <v>42.9</v>
      </c>
      <c r="AA2068" s="13">
        <v>42.4</v>
      </c>
      <c r="AB2068" s="13">
        <v>41.4</v>
      </c>
      <c r="AC2068" s="13">
        <v>41.9</v>
      </c>
      <c r="AD2068" s="13">
        <v>41.9</v>
      </c>
      <c r="AE2068" s="13">
        <v>42</v>
      </c>
      <c r="AF2068" s="13">
        <v>42.3</v>
      </c>
      <c r="AG2068" s="13">
        <v>42.1</v>
      </c>
      <c r="AH2068" s="13">
        <v>42.2</v>
      </c>
      <c r="AI2068" s="13">
        <v>41.9</v>
      </c>
      <c r="AJ2068" s="13">
        <v>42.2</v>
      </c>
      <c r="AK2068" s="13">
        <v>41.4</v>
      </c>
      <c r="AL2068" s="13">
        <v>41.3</v>
      </c>
    </row>
    <row r="2069" spans="1:38" x14ac:dyDescent="0.2">
      <c r="A2069" s="11" t="s">
        <v>300</v>
      </c>
      <c r="B2069" s="12" t="s">
        <v>334</v>
      </c>
      <c r="C2069" s="12" t="s">
        <v>334</v>
      </c>
      <c r="D2069" s="12" t="s">
        <v>334</v>
      </c>
      <c r="E2069" s="12" t="s">
        <v>334</v>
      </c>
      <c r="F2069" s="12" t="s">
        <v>334</v>
      </c>
      <c r="G2069" s="12" t="s">
        <v>334</v>
      </c>
      <c r="H2069" s="12" t="s">
        <v>334</v>
      </c>
      <c r="I2069" s="12" t="s">
        <v>334</v>
      </c>
      <c r="J2069" s="12" t="s">
        <v>334</v>
      </c>
      <c r="K2069" s="12" t="s">
        <v>334</v>
      </c>
      <c r="L2069" s="12" t="s">
        <v>334</v>
      </c>
      <c r="M2069" s="12" t="s">
        <v>334</v>
      </c>
      <c r="N2069" s="12" t="s">
        <v>334</v>
      </c>
      <c r="O2069" s="12" t="s">
        <v>334</v>
      </c>
      <c r="P2069" s="12" t="s">
        <v>334</v>
      </c>
      <c r="Q2069" s="12" t="s">
        <v>334</v>
      </c>
      <c r="R2069" s="12" t="s">
        <v>334</v>
      </c>
      <c r="S2069" s="13">
        <v>42.1</v>
      </c>
      <c r="T2069" s="13">
        <v>41.9</v>
      </c>
      <c r="U2069" s="13">
        <v>42.3</v>
      </c>
      <c r="V2069" s="13">
        <v>42</v>
      </c>
      <c r="W2069" s="13">
        <v>41.8</v>
      </c>
      <c r="X2069" s="13">
        <v>41.4</v>
      </c>
      <c r="Y2069" s="13">
        <v>41.8</v>
      </c>
      <c r="Z2069" s="13">
        <v>42.4</v>
      </c>
      <c r="AA2069" s="13">
        <v>42.4</v>
      </c>
      <c r="AB2069" s="13">
        <v>41.8</v>
      </c>
      <c r="AC2069" s="13">
        <v>41.8</v>
      </c>
      <c r="AD2069" s="13">
        <v>41.4</v>
      </c>
      <c r="AE2069" s="13">
        <v>41</v>
      </c>
      <c r="AF2069" s="13">
        <v>41.1</v>
      </c>
      <c r="AG2069" s="13">
        <v>41.3</v>
      </c>
      <c r="AH2069" s="13">
        <v>41.2</v>
      </c>
      <c r="AI2069" s="13">
        <v>41</v>
      </c>
      <c r="AJ2069" s="13">
        <v>40.9</v>
      </c>
      <c r="AK2069" s="13">
        <v>40.700000000000003</v>
      </c>
      <c r="AL2069" s="13">
        <v>40.4</v>
      </c>
    </row>
    <row r="2070" spans="1:38" x14ac:dyDescent="0.2">
      <c r="A2070" s="11" t="s">
        <v>301</v>
      </c>
      <c r="B2070" s="12" t="s">
        <v>334</v>
      </c>
      <c r="C2070" s="12" t="s">
        <v>334</v>
      </c>
      <c r="D2070" s="12" t="s">
        <v>334</v>
      </c>
      <c r="E2070" s="12" t="s">
        <v>334</v>
      </c>
      <c r="F2070" s="12" t="s">
        <v>334</v>
      </c>
      <c r="G2070" s="12" t="s">
        <v>334</v>
      </c>
      <c r="H2070" s="12" t="s">
        <v>334</v>
      </c>
      <c r="I2070" s="12" t="s">
        <v>334</v>
      </c>
      <c r="J2070" s="12" t="s">
        <v>334</v>
      </c>
      <c r="K2070" s="12" t="s">
        <v>334</v>
      </c>
      <c r="L2070" s="12" t="s">
        <v>334</v>
      </c>
      <c r="M2070" s="12" t="s">
        <v>334</v>
      </c>
      <c r="N2070" s="12" t="s">
        <v>334</v>
      </c>
      <c r="O2070" s="12" t="s">
        <v>334</v>
      </c>
      <c r="P2070" s="13">
        <v>47.7</v>
      </c>
      <c r="Q2070" s="13">
        <v>48.4</v>
      </c>
      <c r="R2070" s="13">
        <v>46.5</v>
      </c>
      <c r="S2070" s="13">
        <v>46.7</v>
      </c>
      <c r="T2070" s="13">
        <v>44.6</v>
      </c>
      <c r="U2070" s="13">
        <v>44.9</v>
      </c>
      <c r="V2070" s="13">
        <v>45.5</v>
      </c>
      <c r="W2070" s="13">
        <v>44.2</v>
      </c>
      <c r="X2070" s="13">
        <v>44.1</v>
      </c>
      <c r="Y2070" s="13">
        <v>43.6</v>
      </c>
      <c r="Z2070" s="13">
        <v>43.5</v>
      </c>
      <c r="AA2070" s="13">
        <v>43.4</v>
      </c>
      <c r="AB2070" s="13">
        <v>43.9</v>
      </c>
      <c r="AC2070" s="13">
        <v>43.6</v>
      </c>
      <c r="AD2070" s="13">
        <v>42.3</v>
      </c>
      <c r="AE2070" s="13">
        <v>42.7</v>
      </c>
      <c r="AF2070" s="13">
        <v>42.7</v>
      </c>
      <c r="AG2070" s="13">
        <v>41.8</v>
      </c>
      <c r="AH2070" s="13">
        <v>41.2</v>
      </c>
      <c r="AI2070" s="13">
        <v>41.3</v>
      </c>
      <c r="AJ2070" s="13">
        <v>41.5</v>
      </c>
      <c r="AK2070" s="13">
        <v>42</v>
      </c>
      <c r="AL2070" s="13">
        <v>41.9</v>
      </c>
    </row>
    <row r="2071" spans="1:38" x14ac:dyDescent="0.2">
      <c r="A2071" s="11" t="s">
        <v>302</v>
      </c>
      <c r="B2071" s="12" t="s">
        <v>334</v>
      </c>
      <c r="C2071" s="12" t="s">
        <v>334</v>
      </c>
      <c r="D2071" s="12" t="s">
        <v>334</v>
      </c>
      <c r="E2071" s="12" t="s">
        <v>334</v>
      </c>
      <c r="F2071" s="12" t="s">
        <v>334</v>
      </c>
      <c r="G2071" s="12" t="s">
        <v>334</v>
      </c>
      <c r="H2071" s="12" t="s">
        <v>334</v>
      </c>
      <c r="I2071" s="12" t="s">
        <v>334</v>
      </c>
      <c r="J2071" s="12" t="s">
        <v>334</v>
      </c>
      <c r="K2071" s="13">
        <v>42.4</v>
      </c>
      <c r="L2071" s="13">
        <v>41.4</v>
      </c>
      <c r="M2071" s="13">
        <v>45.4</v>
      </c>
      <c r="N2071" s="13">
        <v>43.8</v>
      </c>
      <c r="O2071" s="13">
        <v>44.2</v>
      </c>
      <c r="P2071" s="13">
        <v>45.3</v>
      </c>
      <c r="Q2071" s="13">
        <v>43.7</v>
      </c>
      <c r="R2071" s="13">
        <v>44.2</v>
      </c>
      <c r="S2071" s="13">
        <v>44.8</v>
      </c>
      <c r="T2071" s="13">
        <v>43.1</v>
      </c>
      <c r="U2071" s="13">
        <v>45.2</v>
      </c>
      <c r="V2071" s="13">
        <v>43.4</v>
      </c>
      <c r="W2071" s="13">
        <v>41.7</v>
      </c>
      <c r="X2071" s="13">
        <v>41.5</v>
      </c>
      <c r="Y2071" s="13">
        <v>42.2</v>
      </c>
      <c r="Z2071" s="13">
        <v>38.700000000000003</v>
      </c>
      <c r="AA2071" s="13">
        <v>40.5</v>
      </c>
      <c r="AB2071" s="13">
        <v>40.299999999999997</v>
      </c>
      <c r="AC2071" s="13">
        <v>40.6</v>
      </c>
      <c r="AD2071" s="13">
        <v>40.4</v>
      </c>
      <c r="AE2071" s="13">
        <v>40.799999999999997</v>
      </c>
      <c r="AF2071" s="13">
        <v>40.299999999999997</v>
      </c>
      <c r="AG2071" s="13">
        <v>41</v>
      </c>
      <c r="AH2071" s="13">
        <v>40.5</v>
      </c>
      <c r="AI2071" s="13">
        <v>40.1</v>
      </c>
      <c r="AJ2071" s="13">
        <v>39.9</v>
      </c>
      <c r="AK2071" s="13">
        <v>38.9</v>
      </c>
      <c r="AL2071" s="13">
        <v>39.5</v>
      </c>
    </row>
    <row r="2072" spans="1:38" x14ac:dyDescent="0.2">
      <c r="A2072" s="11" t="s">
        <v>303</v>
      </c>
      <c r="B2072" s="12" t="s">
        <v>334</v>
      </c>
      <c r="C2072" s="12" t="s">
        <v>334</v>
      </c>
      <c r="D2072" s="12" t="s">
        <v>334</v>
      </c>
      <c r="E2072" s="12" t="s">
        <v>334</v>
      </c>
      <c r="F2072" s="12" t="s">
        <v>334</v>
      </c>
      <c r="G2072" s="12" t="s">
        <v>334</v>
      </c>
      <c r="H2072" s="12" t="s">
        <v>334</v>
      </c>
      <c r="I2072" s="12" t="s">
        <v>334</v>
      </c>
      <c r="J2072" s="12" t="s">
        <v>334</v>
      </c>
      <c r="K2072" s="13">
        <v>44.4</v>
      </c>
      <c r="L2072" s="13">
        <v>43.8</v>
      </c>
      <c r="M2072" s="13">
        <v>44.1</v>
      </c>
      <c r="N2072" s="13">
        <v>43.6</v>
      </c>
      <c r="O2072" s="13">
        <v>45</v>
      </c>
      <c r="P2072" s="13">
        <v>44.6</v>
      </c>
      <c r="Q2072" s="13">
        <v>44.1</v>
      </c>
      <c r="R2072" s="13">
        <v>44.1</v>
      </c>
      <c r="S2072" s="13">
        <v>44.6</v>
      </c>
      <c r="T2072" s="13">
        <v>43.2</v>
      </c>
      <c r="U2072" s="13">
        <v>43.5</v>
      </c>
      <c r="V2072" s="13">
        <v>41.8</v>
      </c>
      <c r="W2072" s="13">
        <v>41.8</v>
      </c>
      <c r="X2072" s="13">
        <v>41.4</v>
      </c>
      <c r="Y2072" s="13">
        <v>41.3</v>
      </c>
      <c r="Z2072" s="13">
        <v>41.1</v>
      </c>
      <c r="AA2072" s="13">
        <v>41</v>
      </c>
      <c r="AB2072" s="13">
        <v>40.9</v>
      </c>
      <c r="AC2072" s="13">
        <v>40.700000000000003</v>
      </c>
      <c r="AD2072" s="13">
        <v>40.4</v>
      </c>
      <c r="AE2072" s="13">
        <v>41.4</v>
      </c>
      <c r="AF2072" s="13">
        <v>40.9</v>
      </c>
      <c r="AG2072" s="13">
        <v>40.799999999999997</v>
      </c>
      <c r="AH2072" s="13">
        <v>40.6</v>
      </c>
      <c r="AI2072" s="13">
        <v>40.5</v>
      </c>
      <c r="AJ2072" s="13">
        <v>40.200000000000003</v>
      </c>
      <c r="AK2072" s="13">
        <v>39.799999999999997</v>
      </c>
      <c r="AL2072" s="13">
        <v>39.799999999999997</v>
      </c>
    </row>
    <row r="2073" spans="1:38" x14ac:dyDescent="0.2">
      <c r="A2073" s="11" t="s">
        <v>304</v>
      </c>
      <c r="B2073" s="12" t="s">
        <v>334</v>
      </c>
      <c r="C2073" s="12" t="s">
        <v>334</v>
      </c>
      <c r="D2073" s="12" t="s">
        <v>334</v>
      </c>
      <c r="E2073" s="12" t="s">
        <v>334</v>
      </c>
      <c r="F2073" s="12" t="s">
        <v>334</v>
      </c>
      <c r="G2073" s="12" t="s">
        <v>334</v>
      </c>
      <c r="H2073" s="12" t="s">
        <v>334</v>
      </c>
      <c r="I2073" s="12" t="s">
        <v>334</v>
      </c>
      <c r="J2073" s="12" t="s">
        <v>334</v>
      </c>
      <c r="K2073" s="12" t="s">
        <v>334</v>
      </c>
      <c r="L2073" s="12" t="s">
        <v>334</v>
      </c>
      <c r="M2073" s="12" t="s">
        <v>334</v>
      </c>
      <c r="N2073" s="12" t="s">
        <v>334</v>
      </c>
      <c r="O2073" s="12" t="s">
        <v>334</v>
      </c>
      <c r="P2073" s="13">
        <v>41.1</v>
      </c>
      <c r="Q2073" s="13">
        <v>41.5</v>
      </c>
      <c r="R2073" s="13">
        <v>40.6</v>
      </c>
      <c r="S2073" s="13">
        <v>40.700000000000003</v>
      </c>
      <c r="T2073" s="13">
        <v>41.6</v>
      </c>
      <c r="U2073" s="13">
        <v>41.1</v>
      </c>
      <c r="V2073" s="13">
        <v>39.299999999999997</v>
      </c>
      <c r="W2073" s="13">
        <v>38.5</v>
      </c>
      <c r="X2073" s="13">
        <v>40</v>
      </c>
      <c r="Y2073" s="13">
        <v>40.4</v>
      </c>
      <c r="Z2073" s="13">
        <v>39.700000000000003</v>
      </c>
      <c r="AA2073" s="13">
        <v>39.700000000000003</v>
      </c>
      <c r="AB2073" s="13">
        <v>39.5</v>
      </c>
      <c r="AC2073" s="13">
        <v>39.799999999999997</v>
      </c>
      <c r="AD2073" s="13">
        <v>40.4</v>
      </c>
      <c r="AE2073" s="13">
        <v>39.5</v>
      </c>
      <c r="AF2073" s="13">
        <v>39.9</v>
      </c>
      <c r="AG2073" s="13">
        <v>39.6</v>
      </c>
      <c r="AH2073" s="13">
        <v>39.200000000000003</v>
      </c>
      <c r="AI2073" s="13">
        <v>39.799999999999997</v>
      </c>
      <c r="AJ2073" s="13">
        <v>38.5</v>
      </c>
      <c r="AK2073" s="13">
        <v>39.299999999999997</v>
      </c>
      <c r="AL2073" s="13">
        <v>39.9</v>
      </c>
    </row>
    <row r="2074" spans="1:38" x14ac:dyDescent="0.2">
      <c r="A2074" s="11" t="s">
        <v>305</v>
      </c>
      <c r="B2074" s="12" t="s">
        <v>334</v>
      </c>
      <c r="C2074" s="12" t="s">
        <v>334</v>
      </c>
      <c r="D2074" s="12" t="s">
        <v>334</v>
      </c>
      <c r="E2074" s="12" t="s">
        <v>334</v>
      </c>
      <c r="F2074" s="12" t="s">
        <v>334</v>
      </c>
      <c r="G2074" s="12" t="s">
        <v>334</v>
      </c>
      <c r="H2074" s="12" t="s">
        <v>334</v>
      </c>
      <c r="I2074" s="12" t="s">
        <v>334</v>
      </c>
      <c r="J2074" s="12" t="s">
        <v>334</v>
      </c>
      <c r="K2074" s="13">
        <v>43.2</v>
      </c>
      <c r="L2074" s="13">
        <v>43.3</v>
      </c>
      <c r="M2074" s="13">
        <v>41.5</v>
      </c>
      <c r="N2074" s="13">
        <v>42.1</v>
      </c>
      <c r="O2074" s="13">
        <v>42.1</v>
      </c>
      <c r="P2074" s="13">
        <v>42</v>
      </c>
      <c r="Q2074" s="13">
        <v>41.5</v>
      </c>
      <c r="R2074" s="13">
        <v>40.299999999999997</v>
      </c>
      <c r="S2074" s="13">
        <v>40.4</v>
      </c>
      <c r="T2074" s="13">
        <v>39.4</v>
      </c>
      <c r="U2074" s="13">
        <v>39.200000000000003</v>
      </c>
      <c r="V2074" s="13">
        <v>38.4</v>
      </c>
      <c r="W2074" s="13">
        <v>37.799999999999997</v>
      </c>
      <c r="X2074" s="13">
        <v>37.6</v>
      </c>
      <c r="Y2074" s="13">
        <v>37.4</v>
      </c>
      <c r="Z2074" s="13">
        <v>37</v>
      </c>
      <c r="AA2074" s="13">
        <v>36.6</v>
      </c>
      <c r="AB2074" s="13">
        <v>36.4</v>
      </c>
      <c r="AC2074" s="13">
        <v>36.799999999999997</v>
      </c>
      <c r="AD2074" s="13">
        <v>37.5</v>
      </c>
      <c r="AE2074" s="13">
        <v>37.200000000000003</v>
      </c>
      <c r="AF2074" s="13">
        <v>38.4</v>
      </c>
      <c r="AG2074" s="13">
        <v>38.1</v>
      </c>
      <c r="AH2074" s="13">
        <v>38.9</v>
      </c>
      <c r="AI2074" s="13">
        <v>39.1</v>
      </c>
      <c r="AJ2074" s="13">
        <v>39</v>
      </c>
      <c r="AK2074" s="13">
        <v>39.1</v>
      </c>
      <c r="AL2074" s="13">
        <v>39.5</v>
      </c>
    </row>
    <row r="2075" spans="1:38" x14ac:dyDescent="0.2">
      <c r="A2075" s="11" t="s">
        <v>306</v>
      </c>
      <c r="B2075" s="12" t="s">
        <v>334</v>
      </c>
      <c r="C2075" s="12" t="s">
        <v>334</v>
      </c>
      <c r="D2075" s="12" t="s">
        <v>334</v>
      </c>
      <c r="E2075" s="12" t="s">
        <v>334</v>
      </c>
      <c r="F2075" s="12" t="s">
        <v>334</v>
      </c>
      <c r="G2075" s="12" t="s">
        <v>334</v>
      </c>
      <c r="H2075" s="12" t="s">
        <v>334</v>
      </c>
      <c r="I2075" s="12" t="s">
        <v>334</v>
      </c>
      <c r="J2075" s="12" t="s">
        <v>334</v>
      </c>
      <c r="K2075" s="13">
        <v>50.1</v>
      </c>
      <c r="L2075" s="13">
        <v>50.6</v>
      </c>
      <c r="M2075" s="13">
        <v>50</v>
      </c>
      <c r="N2075" s="13">
        <v>50.3</v>
      </c>
      <c r="O2075" s="13">
        <v>50</v>
      </c>
      <c r="P2075" s="13">
        <v>50</v>
      </c>
      <c r="Q2075" s="13">
        <v>49.2</v>
      </c>
      <c r="R2075" s="13">
        <v>49.6</v>
      </c>
      <c r="S2075" s="13">
        <v>49.7</v>
      </c>
      <c r="T2075" s="13">
        <v>49.7</v>
      </c>
      <c r="U2075" s="13">
        <v>49.6</v>
      </c>
      <c r="V2075" s="13">
        <v>49.9</v>
      </c>
      <c r="W2075" s="13">
        <v>50.3</v>
      </c>
      <c r="X2075" s="13">
        <v>50</v>
      </c>
      <c r="Y2075" s="13">
        <v>49.2</v>
      </c>
      <c r="Z2075" s="13">
        <v>49.1</v>
      </c>
      <c r="AA2075" s="13">
        <v>49.3</v>
      </c>
      <c r="AB2075" s="13">
        <v>49.2</v>
      </c>
      <c r="AC2075" s="13">
        <v>49.9</v>
      </c>
      <c r="AD2075" s="13">
        <v>49.7</v>
      </c>
      <c r="AE2075" s="13">
        <v>47.9</v>
      </c>
      <c r="AF2075" s="13">
        <v>49.1</v>
      </c>
      <c r="AG2075" s="13">
        <v>48.3</v>
      </c>
      <c r="AH2075" s="13">
        <v>47.2</v>
      </c>
      <c r="AI2075" s="13">
        <v>48.4</v>
      </c>
      <c r="AJ2075" s="13">
        <v>49</v>
      </c>
      <c r="AK2075" s="13">
        <v>47.2</v>
      </c>
      <c r="AL2075" s="13">
        <v>46.5</v>
      </c>
    </row>
    <row r="2076" spans="1:38" x14ac:dyDescent="0.2">
      <c r="A2076" s="11" t="s">
        <v>307</v>
      </c>
      <c r="B2076" s="12" t="s">
        <v>334</v>
      </c>
      <c r="C2076" s="12" t="s">
        <v>334</v>
      </c>
      <c r="D2076" s="12" t="s">
        <v>334</v>
      </c>
      <c r="E2076" s="12" t="s">
        <v>334</v>
      </c>
      <c r="F2076" s="12" t="s">
        <v>334</v>
      </c>
      <c r="G2076" s="12" t="s">
        <v>334</v>
      </c>
      <c r="H2076" s="12" t="s">
        <v>334</v>
      </c>
      <c r="I2076" s="12" t="s">
        <v>334</v>
      </c>
      <c r="J2076" s="12" t="s">
        <v>334</v>
      </c>
      <c r="K2076" s="13">
        <v>45.1</v>
      </c>
      <c r="L2076" s="13">
        <v>44.7</v>
      </c>
      <c r="M2076" s="13">
        <v>45.2</v>
      </c>
      <c r="N2076" s="13">
        <v>44.5</v>
      </c>
      <c r="O2076" s="13">
        <v>44.4</v>
      </c>
      <c r="P2076" s="13">
        <v>44.7</v>
      </c>
      <c r="Q2076" s="13">
        <v>44.9</v>
      </c>
      <c r="R2076" s="13">
        <v>45</v>
      </c>
      <c r="S2076" s="13">
        <v>45</v>
      </c>
      <c r="T2076" s="13">
        <v>45.5</v>
      </c>
      <c r="U2076" s="13">
        <v>44.9</v>
      </c>
      <c r="V2076" s="13">
        <v>44.7</v>
      </c>
      <c r="W2076" s="13">
        <v>44.6</v>
      </c>
      <c r="X2076" s="13">
        <v>44.5</v>
      </c>
      <c r="Y2076" s="13">
        <v>44.2</v>
      </c>
      <c r="Z2076" s="13">
        <v>44.7</v>
      </c>
      <c r="AA2076" s="13">
        <v>44.7</v>
      </c>
      <c r="AB2076" s="13">
        <v>45</v>
      </c>
      <c r="AC2076" s="13">
        <v>45.3</v>
      </c>
      <c r="AD2076" s="13">
        <v>42.9</v>
      </c>
      <c r="AE2076" s="13">
        <v>42.2</v>
      </c>
      <c r="AF2076" s="13">
        <v>41.9</v>
      </c>
      <c r="AG2076" s="13">
        <v>41.5</v>
      </c>
      <c r="AH2076" s="13">
        <v>41.4</v>
      </c>
      <c r="AI2076" s="13">
        <v>41.5</v>
      </c>
      <c r="AJ2076" s="13">
        <v>40.799999999999997</v>
      </c>
      <c r="AK2076" s="13">
        <v>40.9</v>
      </c>
      <c r="AL2076" s="13">
        <v>41</v>
      </c>
    </row>
    <row r="2077" spans="1:38" x14ac:dyDescent="0.2">
      <c r="A2077" s="11" t="s">
        <v>308</v>
      </c>
      <c r="B2077" s="12" t="s">
        <v>334</v>
      </c>
      <c r="C2077" s="12" t="s">
        <v>334</v>
      </c>
      <c r="D2077" s="12" t="s">
        <v>334</v>
      </c>
      <c r="E2077" s="12" t="s">
        <v>334</v>
      </c>
      <c r="F2077" s="12" t="s">
        <v>334</v>
      </c>
      <c r="G2077" s="12" t="s">
        <v>334</v>
      </c>
      <c r="H2077" s="12" t="s">
        <v>334</v>
      </c>
      <c r="I2077" s="12" t="s">
        <v>334</v>
      </c>
      <c r="J2077" s="12" t="s">
        <v>334</v>
      </c>
      <c r="K2077" s="13">
        <v>45.5</v>
      </c>
      <c r="L2077" s="13">
        <v>45</v>
      </c>
      <c r="M2077" s="13">
        <v>46.8</v>
      </c>
      <c r="N2077" s="13">
        <v>45.5</v>
      </c>
      <c r="O2077" s="13">
        <v>45.3</v>
      </c>
      <c r="P2077" s="13">
        <v>44.9</v>
      </c>
      <c r="Q2077" s="13">
        <v>44.8</v>
      </c>
      <c r="R2077" s="13">
        <v>45.2</v>
      </c>
      <c r="S2077" s="13">
        <v>44</v>
      </c>
      <c r="T2077" s="13">
        <v>43.2</v>
      </c>
      <c r="U2077" s="13">
        <v>43.2</v>
      </c>
      <c r="V2077" s="13">
        <v>43.7</v>
      </c>
      <c r="W2077" s="13">
        <v>44.2</v>
      </c>
      <c r="X2077" s="13">
        <v>44.3</v>
      </c>
      <c r="Y2077" s="13">
        <v>44.4</v>
      </c>
      <c r="Z2077" s="13">
        <v>44.9</v>
      </c>
      <c r="AA2077" s="13">
        <v>44.3</v>
      </c>
      <c r="AB2077" s="13">
        <v>43.2</v>
      </c>
      <c r="AC2077" s="13">
        <v>44.1</v>
      </c>
      <c r="AD2077" s="13">
        <v>43.3</v>
      </c>
      <c r="AE2077" s="13">
        <v>43.3</v>
      </c>
      <c r="AF2077" s="13">
        <v>42.4</v>
      </c>
      <c r="AG2077" s="13">
        <v>42.1</v>
      </c>
      <c r="AH2077" s="13">
        <v>42.4</v>
      </c>
      <c r="AI2077" s="13">
        <v>42.5</v>
      </c>
      <c r="AJ2077" s="13">
        <v>42.2</v>
      </c>
      <c r="AK2077" s="13">
        <v>42.2</v>
      </c>
      <c r="AL2077" s="13">
        <v>42.3</v>
      </c>
    </row>
    <row r="2078" spans="1:38" x14ac:dyDescent="0.2">
      <c r="A2078" s="11" t="s">
        <v>309</v>
      </c>
      <c r="B2078" s="12" t="s">
        <v>334</v>
      </c>
      <c r="C2078" s="12" t="s">
        <v>334</v>
      </c>
      <c r="D2078" s="12" t="s">
        <v>334</v>
      </c>
      <c r="E2078" s="12" t="s">
        <v>334</v>
      </c>
      <c r="F2078" s="12" t="s">
        <v>334</v>
      </c>
      <c r="G2078" s="12" t="s">
        <v>334</v>
      </c>
      <c r="H2078" s="12" t="s">
        <v>334</v>
      </c>
      <c r="I2078" s="12" t="s">
        <v>334</v>
      </c>
      <c r="J2078" s="12" t="s">
        <v>334</v>
      </c>
      <c r="K2078" s="12" t="s">
        <v>334</v>
      </c>
      <c r="L2078" s="12" t="s">
        <v>334</v>
      </c>
      <c r="M2078" s="12" t="s">
        <v>334</v>
      </c>
      <c r="N2078" s="12" t="s">
        <v>334</v>
      </c>
      <c r="O2078" s="12" t="s">
        <v>334</v>
      </c>
      <c r="P2078" s="12" t="s">
        <v>334</v>
      </c>
      <c r="Q2078" s="12" t="s">
        <v>334</v>
      </c>
      <c r="R2078" s="12" t="s">
        <v>334</v>
      </c>
      <c r="S2078" s="12" t="s">
        <v>334</v>
      </c>
      <c r="T2078" s="12" t="s">
        <v>334</v>
      </c>
      <c r="U2078" s="13">
        <v>43.9</v>
      </c>
      <c r="V2078" s="13">
        <v>43.3</v>
      </c>
      <c r="W2078" s="13">
        <v>44.1</v>
      </c>
      <c r="X2078" s="13">
        <v>43</v>
      </c>
      <c r="Y2078" s="13">
        <v>41.8</v>
      </c>
      <c r="Z2078" s="13">
        <v>43.7</v>
      </c>
      <c r="AA2078" s="13">
        <v>42.1</v>
      </c>
      <c r="AB2078" s="13">
        <v>41.7</v>
      </c>
      <c r="AC2078" s="13">
        <v>41.9</v>
      </c>
      <c r="AD2078" s="13">
        <v>41.7</v>
      </c>
      <c r="AE2078" s="13">
        <v>41.6</v>
      </c>
      <c r="AF2078" s="13">
        <v>41.5</v>
      </c>
      <c r="AG2078" s="13">
        <v>40.299999999999997</v>
      </c>
      <c r="AH2078" s="13">
        <v>42.2</v>
      </c>
      <c r="AI2078" s="13">
        <v>41.4</v>
      </c>
      <c r="AJ2078" s="13">
        <v>39.700000000000003</v>
      </c>
      <c r="AK2078" s="13">
        <v>40.6</v>
      </c>
      <c r="AL2078" s="13">
        <v>40.4</v>
      </c>
    </row>
    <row r="2079" spans="1:38" x14ac:dyDescent="0.2">
      <c r="A2079" s="11" t="s">
        <v>310</v>
      </c>
      <c r="B2079" s="12" t="s">
        <v>334</v>
      </c>
      <c r="C2079" s="12" t="s">
        <v>334</v>
      </c>
      <c r="D2079" s="12" t="s">
        <v>334</v>
      </c>
      <c r="E2079" s="12" t="s">
        <v>334</v>
      </c>
      <c r="F2079" s="12" t="s">
        <v>334</v>
      </c>
      <c r="G2079" s="12" t="s">
        <v>334</v>
      </c>
      <c r="H2079" s="12" t="s">
        <v>334</v>
      </c>
      <c r="I2079" s="12" t="s">
        <v>334</v>
      </c>
      <c r="J2079" s="12" t="s">
        <v>334</v>
      </c>
      <c r="K2079" s="13">
        <v>39.200000000000003</v>
      </c>
      <c r="L2079" s="13">
        <v>37.6</v>
      </c>
      <c r="M2079" s="13">
        <v>39.5</v>
      </c>
      <c r="N2079" s="13">
        <v>39.4</v>
      </c>
      <c r="O2079" s="13">
        <v>40.1</v>
      </c>
      <c r="P2079" s="13">
        <v>39.9</v>
      </c>
      <c r="Q2079" s="13">
        <v>40.1</v>
      </c>
      <c r="R2079" s="13">
        <v>40.4</v>
      </c>
      <c r="S2079" s="13">
        <v>40</v>
      </c>
      <c r="T2079" s="13">
        <v>39.299999999999997</v>
      </c>
      <c r="U2079" s="13">
        <v>40.6</v>
      </c>
      <c r="V2079" s="13">
        <v>39.4</v>
      </c>
      <c r="W2079" s="13">
        <v>44.2</v>
      </c>
      <c r="X2079" s="13">
        <v>43.8</v>
      </c>
      <c r="Y2079" s="13">
        <v>43.4</v>
      </c>
      <c r="Z2079" s="13">
        <v>44</v>
      </c>
      <c r="AA2079" s="13">
        <v>43.7</v>
      </c>
      <c r="AB2079" s="13">
        <v>43.3</v>
      </c>
      <c r="AC2079" s="13">
        <v>42.9</v>
      </c>
      <c r="AD2079" s="13">
        <v>41.7</v>
      </c>
      <c r="AE2079" s="13">
        <v>41.9</v>
      </c>
      <c r="AF2079" s="13">
        <v>42.4</v>
      </c>
      <c r="AG2079" s="13">
        <v>43.1</v>
      </c>
      <c r="AH2079" s="13">
        <v>43.4</v>
      </c>
      <c r="AI2079" s="13">
        <v>43.3</v>
      </c>
      <c r="AJ2079" s="13">
        <v>44</v>
      </c>
      <c r="AK2079" s="13">
        <v>43.8</v>
      </c>
      <c r="AL2079" s="13">
        <v>44.8</v>
      </c>
    </row>
    <row r="2080" spans="1:38" x14ac:dyDescent="0.2">
      <c r="A2080" s="11" t="s">
        <v>311</v>
      </c>
      <c r="B2080" s="12" t="s">
        <v>334</v>
      </c>
      <c r="C2080" s="12" t="s">
        <v>334</v>
      </c>
      <c r="D2080" s="12" t="s">
        <v>334</v>
      </c>
      <c r="E2080" s="12" t="s">
        <v>334</v>
      </c>
      <c r="F2080" s="12" t="s">
        <v>334</v>
      </c>
      <c r="G2080" s="12" t="s">
        <v>334</v>
      </c>
      <c r="H2080" s="12" t="s">
        <v>334</v>
      </c>
      <c r="I2080" s="12" t="s">
        <v>334</v>
      </c>
      <c r="J2080" s="12" t="s">
        <v>334</v>
      </c>
      <c r="K2080" s="12" t="s">
        <v>334</v>
      </c>
      <c r="L2080" s="12" t="s">
        <v>334</v>
      </c>
      <c r="M2080" s="12" t="s">
        <v>334</v>
      </c>
      <c r="N2080" s="12" t="s">
        <v>334</v>
      </c>
      <c r="O2080" s="12" t="s">
        <v>334</v>
      </c>
      <c r="P2080" s="12" t="s">
        <v>334</v>
      </c>
      <c r="Q2080" s="12" t="s">
        <v>334</v>
      </c>
      <c r="R2080" s="13">
        <v>38.700000000000003</v>
      </c>
      <c r="S2080" s="13">
        <v>40.4</v>
      </c>
      <c r="T2080" s="13">
        <v>44.7</v>
      </c>
      <c r="U2080" s="13">
        <v>42.8</v>
      </c>
      <c r="V2080" s="13">
        <v>38.6</v>
      </c>
      <c r="W2080" s="13">
        <v>39.4</v>
      </c>
      <c r="X2080" s="13">
        <v>42.5</v>
      </c>
      <c r="Y2080" s="13">
        <v>44</v>
      </c>
      <c r="Z2080" s="13">
        <v>39.799999999999997</v>
      </c>
      <c r="AA2080" s="13">
        <v>41.2</v>
      </c>
      <c r="AB2080" s="13">
        <v>43.1</v>
      </c>
      <c r="AC2080" s="13">
        <v>41</v>
      </c>
      <c r="AD2080" s="13">
        <v>43.1</v>
      </c>
      <c r="AE2080" s="13">
        <v>41</v>
      </c>
      <c r="AF2080" s="13">
        <v>40.5</v>
      </c>
      <c r="AG2080" s="13">
        <v>42.2</v>
      </c>
      <c r="AH2080" s="13">
        <v>42.9</v>
      </c>
      <c r="AI2080" s="13">
        <v>42.3</v>
      </c>
      <c r="AJ2080" s="13">
        <v>41.4</v>
      </c>
      <c r="AK2080" s="13">
        <v>38.299999999999997</v>
      </c>
      <c r="AL2080" s="13">
        <v>38.200000000000003</v>
      </c>
    </row>
    <row r="2081" spans="1:38" x14ac:dyDescent="0.2">
      <c r="A2081" s="11" t="s">
        <v>312</v>
      </c>
      <c r="B2081" s="12" t="s">
        <v>334</v>
      </c>
      <c r="C2081" s="12" t="s">
        <v>334</v>
      </c>
      <c r="D2081" s="12" t="s">
        <v>334</v>
      </c>
      <c r="E2081" s="12" t="s">
        <v>334</v>
      </c>
      <c r="F2081" s="12" t="s">
        <v>334</v>
      </c>
      <c r="G2081" s="12" t="s">
        <v>334</v>
      </c>
      <c r="H2081" s="12" t="s">
        <v>334</v>
      </c>
      <c r="I2081" s="12" t="s">
        <v>334</v>
      </c>
      <c r="J2081" s="12" t="s">
        <v>334</v>
      </c>
      <c r="K2081" s="12" t="s">
        <v>334</v>
      </c>
      <c r="L2081" s="12" t="s">
        <v>334</v>
      </c>
      <c r="M2081" s="12" t="s">
        <v>334</v>
      </c>
      <c r="N2081" s="12" t="s">
        <v>334</v>
      </c>
      <c r="O2081" s="12" t="s">
        <v>334</v>
      </c>
      <c r="P2081" s="12" t="s">
        <v>334</v>
      </c>
      <c r="Q2081" s="13">
        <v>44.2</v>
      </c>
      <c r="R2081" s="13">
        <v>41.9</v>
      </c>
      <c r="S2081" s="13">
        <v>42.6</v>
      </c>
      <c r="T2081" s="13">
        <v>42.1</v>
      </c>
      <c r="U2081" s="13">
        <v>44</v>
      </c>
      <c r="V2081" s="13">
        <v>42.3</v>
      </c>
      <c r="W2081" s="13">
        <v>41.3</v>
      </c>
      <c r="X2081" s="13">
        <v>42.1</v>
      </c>
      <c r="Y2081" s="13">
        <v>41.2</v>
      </c>
      <c r="Z2081" s="13">
        <v>40.5</v>
      </c>
      <c r="AA2081" s="13">
        <v>39.700000000000003</v>
      </c>
      <c r="AB2081" s="13">
        <v>38.799999999999997</v>
      </c>
      <c r="AC2081" s="13">
        <v>38.700000000000003</v>
      </c>
      <c r="AD2081" s="13">
        <v>38.1</v>
      </c>
      <c r="AE2081" s="13">
        <v>37.799999999999997</v>
      </c>
      <c r="AF2081" s="13">
        <v>38.5</v>
      </c>
      <c r="AG2081" s="13">
        <v>37.799999999999997</v>
      </c>
      <c r="AH2081" s="13">
        <v>37.700000000000003</v>
      </c>
      <c r="AI2081" s="13">
        <v>38.200000000000003</v>
      </c>
      <c r="AJ2081" s="13">
        <v>38.6</v>
      </c>
      <c r="AK2081" s="13">
        <v>39.1</v>
      </c>
      <c r="AL2081" s="13">
        <v>38.700000000000003</v>
      </c>
    </row>
    <row r="2082" spans="1:38" x14ac:dyDescent="0.2">
      <c r="A2082" s="11" t="s">
        <v>313</v>
      </c>
      <c r="B2082" s="12" t="s">
        <v>334</v>
      </c>
      <c r="C2082" s="12" t="s">
        <v>334</v>
      </c>
      <c r="D2082" s="12" t="s">
        <v>334</v>
      </c>
      <c r="E2082" s="12" t="s">
        <v>334</v>
      </c>
      <c r="F2082" s="12" t="s">
        <v>334</v>
      </c>
      <c r="G2082" s="12" t="s">
        <v>334</v>
      </c>
      <c r="H2082" s="12" t="s">
        <v>334</v>
      </c>
      <c r="I2082" s="12" t="s">
        <v>334</v>
      </c>
      <c r="J2082" s="12" t="s">
        <v>334</v>
      </c>
      <c r="K2082" s="12" t="s">
        <v>334</v>
      </c>
      <c r="L2082" s="12" t="s">
        <v>334</v>
      </c>
      <c r="M2082" s="12" t="s">
        <v>334</v>
      </c>
      <c r="N2082" s="12" t="s">
        <v>334</v>
      </c>
      <c r="O2082" s="12" t="s">
        <v>334</v>
      </c>
      <c r="P2082" s="12" t="s">
        <v>334</v>
      </c>
      <c r="Q2082" s="13">
        <v>41.5</v>
      </c>
      <c r="R2082" s="13">
        <v>39.700000000000003</v>
      </c>
      <c r="S2082" s="13">
        <v>38.799999999999997</v>
      </c>
      <c r="T2082" s="13">
        <v>39.799999999999997</v>
      </c>
      <c r="U2082" s="13">
        <v>39.200000000000003</v>
      </c>
      <c r="V2082" s="13">
        <v>38.9</v>
      </c>
      <c r="W2082" s="13">
        <v>38.700000000000003</v>
      </c>
      <c r="X2082" s="13">
        <v>39.700000000000003</v>
      </c>
      <c r="Y2082" s="13">
        <v>39.4</v>
      </c>
      <c r="Z2082" s="13">
        <v>39.299999999999997</v>
      </c>
      <c r="AA2082" s="13">
        <v>39.5</v>
      </c>
      <c r="AB2082" s="13">
        <v>39.5</v>
      </c>
      <c r="AC2082" s="13">
        <v>39.4</v>
      </c>
      <c r="AD2082" s="13">
        <v>39.1</v>
      </c>
      <c r="AE2082" s="13">
        <v>38.5</v>
      </c>
      <c r="AF2082" s="13">
        <v>38.6</v>
      </c>
      <c r="AG2082" s="13">
        <v>39</v>
      </c>
      <c r="AH2082" s="13">
        <v>38.4</v>
      </c>
      <c r="AI2082" s="13">
        <v>38.5</v>
      </c>
      <c r="AJ2082" s="13">
        <v>38.4</v>
      </c>
      <c r="AK2082" s="13">
        <v>38.4</v>
      </c>
      <c r="AL2082" s="13">
        <v>38.4</v>
      </c>
    </row>
    <row r="2083" spans="1:38" x14ac:dyDescent="0.2">
      <c r="A2083" s="11" t="s">
        <v>314</v>
      </c>
      <c r="B2083" s="12" t="s">
        <v>334</v>
      </c>
      <c r="C2083" s="12" t="s">
        <v>334</v>
      </c>
      <c r="D2083" s="12" t="s">
        <v>334</v>
      </c>
      <c r="E2083" s="12" t="s">
        <v>334</v>
      </c>
      <c r="F2083" s="12" t="s">
        <v>334</v>
      </c>
      <c r="G2083" s="12" t="s">
        <v>334</v>
      </c>
      <c r="H2083" s="12" t="s">
        <v>334</v>
      </c>
      <c r="I2083" s="12" t="s">
        <v>334</v>
      </c>
      <c r="J2083" s="12" t="s">
        <v>334</v>
      </c>
      <c r="K2083" s="13">
        <v>35.700000000000003</v>
      </c>
      <c r="L2083" s="13">
        <v>52.1</v>
      </c>
      <c r="M2083" s="13">
        <v>49.7</v>
      </c>
      <c r="N2083" s="13">
        <v>51.7</v>
      </c>
      <c r="O2083" s="13">
        <v>46.7</v>
      </c>
      <c r="P2083" s="13">
        <v>46.3</v>
      </c>
      <c r="Q2083" s="13">
        <v>49.3</v>
      </c>
      <c r="R2083" s="13">
        <v>45.2</v>
      </c>
      <c r="S2083" s="13">
        <v>46</v>
      </c>
      <c r="T2083" s="13">
        <v>46.7</v>
      </c>
      <c r="U2083" s="13">
        <v>45.5</v>
      </c>
      <c r="V2083" s="13">
        <v>48.1</v>
      </c>
      <c r="W2083" s="13">
        <v>44.8</v>
      </c>
      <c r="X2083" s="13">
        <v>45.2</v>
      </c>
      <c r="Y2083" s="13">
        <v>40.9</v>
      </c>
      <c r="Z2083" s="13">
        <v>37.4</v>
      </c>
      <c r="AA2083" s="13">
        <v>36.200000000000003</v>
      </c>
      <c r="AB2083" s="13">
        <v>38</v>
      </c>
      <c r="AC2083" s="13">
        <v>41.7</v>
      </c>
      <c r="AD2083" s="13">
        <v>41.3</v>
      </c>
      <c r="AE2083" s="13">
        <v>44.2</v>
      </c>
      <c r="AF2083" s="13">
        <v>38.6</v>
      </c>
      <c r="AG2083" s="13">
        <v>38.4</v>
      </c>
      <c r="AH2083" s="13">
        <v>43.9</v>
      </c>
      <c r="AI2083" s="13">
        <v>39.700000000000003</v>
      </c>
      <c r="AJ2083" s="13">
        <v>44.4</v>
      </c>
      <c r="AK2083" s="13">
        <v>41.1</v>
      </c>
      <c r="AL2083" s="13">
        <v>40.6</v>
      </c>
    </row>
    <row r="2084" spans="1:38" x14ac:dyDescent="0.2">
      <c r="A2084" s="11" t="s">
        <v>315</v>
      </c>
      <c r="B2084" s="12" t="s">
        <v>334</v>
      </c>
      <c r="C2084" s="12" t="s">
        <v>334</v>
      </c>
      <c r="D2084" s="12" t="s">
        <v>334</v>
      </c>
      <c r="E2084" s="12" t="s">
        <v>334</v>
      </c>
      <c r="F2084" s="12" t="s">
        <v>334</v>
      </c>
      <c r="G2084" s="12" t="s">
        <v>334</v>
      </c>
      <c r="H2084" s="12" t="s">
        <v>334</v>
      </c>
      <c r="I2084" s="12" t="s">
        <v>334</v>
      </c>
      <c r="J2084" s="12" t="s">
        <v>334</v>
      </c>
      <c r="K2084" s="12" t="s">
        <v>334</v>
      </c>
      <c r="L2084" s="12" t="s">
        <v>334</v>
      </c>
      <c r="M2084" s="12" t="s">
        <v>334</v>
      </c>
      <c r="N2084" s="12" t="s">
        <v>334</v>
      </c>
      <c r="O2084" s="13">
        <v>41.6</v>
      </c>
      <c r="P2084" s="13">
        <v>41.9</v>
      </c>
      <c r="Q2084" s="13">
        <v>42.3</v>
      </c>
      <c r="R2084" s="13">
        <v>42.4</v>
      </c>
      <c r="S2084" s="13">
        <v>41.8</v>
      </c>
      <c r="T2084" s="13">
        <v>41.3</v>
      </c>
      <c r="U2084" s="13">
        <v>41.5</v>
      </c>
      <c r="V2084" s="13">
        <v>41.3</v>
      </c>
      <c r="W2084" s="13">
        <v>40.700000000000003</v>
      </c>
      <c r="X2084" s="13">
        <v>40.5</v>
      </c>
      <c r="Y2084" s="13">
        <v>40.700000000000003</v>
      </c>
      <c r="Z2084" s="13">
        <v>40.299999999999997</v>
      </c>
      <c r="AA2084" s="13">
        <v>40.4</v>
      </c>
      <c r="AB2084" s="13">
        <v>40.200000000000003</v>
      </c>
      <c r="AC2084" s="13">
        <v>39.799999999999997</v>
      </c>
      <c r="AD2084" s="13">
        <v>39.9</v>
      </c>
      <c r="AE2084" s="13">
        <v>39.700000000000003</v>
      </c>
      <c r="AF2084" s="13">
        <v>40.1</v>
      </c>
      <c r="AG2084" s="13">
        <v>40.299999999999997</v>
      </c>
      <c r="AH2084" s="13">
        <v>40.1</v>
      </c>
      <c r="AI2084" s="13">
        <v>40.1</v>
      </c>
      <c r="AJ2084" s="13">
        <v>40.5</v>
      </c>
      <c r="AK2084" s="13">
        <v>40.299999999999997</v>
      </c>
      <c r="AL2084" s="13">
        <v>40.5</v>
      </c>
    </row>
    <row r="2085" spans="1:38" x14ac:dyDescent="0.2">
      <c r="A2085" s="11" t="s">
        <v>316</v>
      </c>
      <c r="B2085" s="12" t="s">
        <v>334</v>
      </c>
      <c r="C2085" s="12" t="s">
        <v>334</v>
      </c>
      <c r="D2085" s="12" t="s">
        <v>334</v>
      </c>
      <c r="E2085" s="12" t="s">
        <v>334</v>
      </c>
      <c r="F2085" s="12" t="s">
        <v>334</v>
      </c>
      <c r="G2085" s="12" t="s">
        <v>334</v>
      </c>
      <c r="H2085" s="12" t="s">
        <v>334</v>
      </c>
      <c r="I2085" s="12" t="s">
        <v>334</v>
      </c>
      <c r="J2085" s="12" t="s">
        <v>334</v>
      </c>
      <c r="K2085" s="12" t="s">
        <v>334</v>
      </c>
      <c r="L2085" s="12" t="s">
        <v>334</v>
      </c>
      <c r="M2085" s="12" t="s">
        <v>334</v>
      </c>
      <c r="N2085" s="12" t="s">
        <v>334</v>
      </c>
      <c r="O2085" s="12" t="s">
        <v>334</v>
      </c>
      <c r="P2085" s="12" t="s">
        <v>334</v>
      </c>
      <c r="Q2085" s="12" t="s">
        <v>334</v>
      </c>
      <c r="R2085" s="12" t="s">
        <v>334</v>
      </c>
      <c r="S2085" s="13">
        <v>39.9</v>
      </c>
      <c r="T2085" s="13">
        <v>42.9</v>
      </c>
      <c r="U2085" s="13">
        <v>39.299999999999997</v>
      </c>
      <c r="V2085" s="13">
        <v>40.5</v>
      </c>
      <c r="W2085" s="13">
        <v>43.2</v>
      </c>
      <c r="X2085" s="13">
        <v>38.9</v>
      </c>
      <c r="Y2085" s="13">
        <v>40.1</v>
      </c>
      <c r="Z2085" s="13">
        <v>39</v>
      </c>
      <c r="AA2085" s="13">
        <v>38.6</v>
      </c>
      <c r="AB2085" s="13">
        <v>39.1</v>
      </c>
      <c r="AC2085" s="13">
        <v>38.799999999999997</v>
      </c>
      <c r="AD2085" s="13">
        <v>39.5</v>
      </c>
      <c r="AE2085" s="13">
        <v>39.299999999999997</v>
      </c>
      <c r="AF2085" s="13">
        <v>39.700000000000003</v>
      </c>
      <c r="AG2085" s="13">
        <v>39.799999999999997</v>
      </c>
      <c r="AH2085" s="13">
        <v>39.799999999999997</v>
      </c>
      <c r="AI2085" s="13">
        <v>38.9</v>
      </c>
      <c r="AJ2085" s="13">
        <v>39.6</v>
      </c>
      <c r="AK2085" s="13">
        <v>40.700000000000003</v>
      </c>
      <c r="AL2085" s="13">
        <v>38.5</v>
      </c>
    </row>
    <row r="2086" spans="1:38" x14ac:dyDescent="0.2">
      <c r="A2086" s="11" t="s">
        <v>317</v>
      </c>
      <c r="B2086" s="12" t="s">
        <v>334</v>
      </c>
      <c r="C2086" s="12" t="s">
        <v>334</v>
      </c>
      <c r="D2086" s="12" t="s">
        <v>334</v>
      </c>
      <c r="E2086" s="12" t="s">
        <v>334</v>
      </c>
      <c r="F2086" s="12" t="s">
        <v>334</v>
      </c>
      <c r="G2086" s="12" t="s">
        <v>334</v>
      </c>
      <c r="H2086" s="12" t="s">
        <v>334</v>
      </c>
      <c r="I2086" s="12" t="s">
        <v>334</v>
      </c>
      <c r="J2086" s="12" t="s">
        <v>334</v>
      </c>
      <c r="K2086" s="13">
        <v>34.299999999999997</v>
      </c>
      <c r="L2086" s="13">
        <v>34.1</v>
      </c>
      <c r="M2086" s="13">
        <v>32.5</v>
      </c>
      <c r="N2086" s="13">
        <v>32.5</v>
      </c>
      <c r="O2086" s="13">
        <v>32.799999999999997</v>
      </c>
      <c r="P2086" s="13">
        <v>33.6</v>
      </c>
      <c r="Q2086" s="13">
        <v>33.5</v>
      </c>
      <c r="R2086" s="13">
        <v>33.1</v>
      </c>
      <c r="S2086" s="13">
        <v>33.700000000000003</v>
      </c>
      <c r="T2086" s="13">
        <v>33.799999999999997</v>
      </c>
      <c r="U2086" s="13">
        <v>32.700000000000003</v>
      </c>
      <c r="V2086" s="13">
        <v>32.299999999999997</v>
      </c>
      <c r="W2086" s="13">
        <v>32.4</v>
      </c>
      <c r="X2086" s="13">
        <v>32.5</v>
      </c>
      <c r="Y2086" s="13">
        <v>32.299999999999997</v>
      </c>
      <c r="Z2086" s="13">
        <v>31.7</v>
      </c>
      <c r="AA2086" s="13">
        <v>32</v>
      </c>
      <c r="AB2086" s="13">
        <v>32.700000000000003</v>
      </c>
      <c r="AC2086" s="13">
        <v>31.8</v>
      </c>
      <c r="AD2086" s="13">
        <v>32.5</v>
      </c>
      <c r="AE2086" s="13">
        <v>33.200000000000003</v>
      </c>
      <c r="AF2086" s="13">
        <v>34.1</v>
      </c>
      <c r="AG2086" s="13">
        <v>34.5</v>
      </c>
      <c r="AH2086" s="13">
        <v>34.4</v>
      </c>
      <c r="AI2086" s="13">
        <v>34.700000000000003</v>
      </c>
      <c r="AJ2086" s="13">
        <v>34.200000000000003</v>
      </c>
      <c r="AK2086" s="13">
        <v>34.9</v>
      </c>
      <c r="AL2086" s="13">
        <v>35.6</v>
      </c>
    </row>
    <row r="2087" spans="1:38" x14ac:dyDescent="0.2">
      <c r="A2087" s="11" t="s">
        <v>318</v>
      </c>
      <c r="B2087" s="12" t="s">
        <v>334</v>
      </c>
      <c r="C2087" s="12" t="s">
        <v>334</v>
      </c>
      <c r="D2087" s="12" t="s">
        <v>334</v>
      </c>
      <c r="E2087" s="12" t="s">
        <v>334</v>
      </c>
      <c r="F2087" s="12" t="s">
        <v>334</v>
      </c>
      <c r="G2087" s="12" t="s">
        <v>334</v>
      </c>
      <c r="H2087" s="12" t="s">
        <v>334</v>
      </c>
      <c r="I2087" s="12" t="s">
        <v>334</v>
      </c>
      <c r="J2087" s="12" t="s">
        <v>334</v>
      </c>
      <c r="K2087" s="12" t="s">
        <v>334</v>
      </c>
      <c r="L2087" s="12" t="s">
        <v>334</v>
      </c>
      <c r="M2087" s="12" t="s">
        <v>334</v>
      </c>
      <c r="N2087" s="13">
        <v>40.9</v>
      </c>
      <c r="O2087" s="13">
        <v>40.799999999999997</v>
      </c>
      <c r="P2087" s="13">
        <v>42.2</v>
      </c>
      <c r="Q2087" s="13">
        <v>41.2</v>
      </c>
      <c r="R2087" s="13">
        <v>40.200000000000003</v>
      </c>
      <c r="S2087" s="13">
        <v>40.4</v>
      </c>
      <c r="T2087" s="13">
        <v>39.799999999999997</v>
      </c>
      <c r="U2087" s="13">
        <v>39.299999999999997</v>
      </c>
      <c r="V2087" s="13">
        <v>39.5</v>
      </c>
      <c r="W2087" s="13">
        <v>46.7</v>
      </c>
      <c r="X2087" s="13">
        <v>44.8</v>
      </c>
      <c r="Y2087" s="13">
        <v>45.5</v>
      </c>
      <c r="Z2087" s="13">
        <v>45.2</v>
      </c>
      <c r="AA2087" s="13">
        <v>45.3</v>
      </c>
      <c r="AB2087" s="13">
        <v>44</v>
      </c>
      <c r="AC2087" s="13">
        <v>42.6</v>
      </c>
      <c r="AD2087" s="13">
        <v>42</v>
      </c>
      <c r="AE2087" s="13">
        <v>44</v>
      </c>
      <c r="AF2087" s="13">
        <v>42.2</v>
      </c>
      <c r="AG2087" s="13">
        <v>42.4</v>
      </c>
      <c r="AH2087" s="13">
        <v>42</v>
      </c>
      <c r="AI2087" s="13">
        <v>42.6</v>
      </c>
      <c r="AJ2087" s="13">
        <v>42.2</v>
      </c>
      <c r="AK2087" s="13">
        <v>41.5</v>
      </c>
      <c r="AL2087" s="13">
        <v>40.200000000000003</v>
      </c>
    </row>
    <row r="2088" spans="1:38" x14ac:dyDescent="0.2">
      <c r="A2088" s="11" t="s">
        <v>319</v>
      </c>
      <c r="B2088" s="12" t="s">
        <v>334</v>
      </c>
      <c r="C2088" s="12" t="s">
        <v>334</v>
      </c>
      <c r="D2088" s="12" t="s">
        <v>334</v>
      </c>
      <c r="E2088" s="12" t="s">
        <v>334</v>
      </c>
      <c r="F2088" s="12" t="s">
        <v>334</v>
      </c>
      <c r="G2088" s="12" t="s">
        <v>334</v>
      </c>
      <c r="H2088" s="12" t="s">
        <v>334</v>
      </c>
      <c r="I2088" s="12" t="s">
        <v>334</v>
      </c>
      <c r="J2088" s="12" t="s">
        <v>334</v>
      </c>
      <c r="K2088" s="12" t="s">
        <v>334</v>
      </c>
      <c r="L2088" s="12" t="s">
        <v>334</v>
      </c>
      <c r="M2088" s="12" t="s">
        <v>334</v>
      </c>
      <c r="N2088" s="12" t="s">
        <v>334</v>
      </c>
      <c r="O2088" s="12" t="s">
        <v>334</v>
      </c>
      <c r="P2088" s="12" t="s">
        <v>334</v>
      </c>
      <c r="Q2088" s="12" t="s">
        <v>334</v>
      </c>
      <c r="R2088" s="12" t="s">
        <v>334</v>
      </c>
      <c r="S2088" s="12" t="s">
        <v>334</v>
      </c>
      <c r="T2088" s="13">
        <v>42.9</v>
      </c>
      <c r="U2088" s="13">
        <v>42</v>
      </c>
      <c r="V2088" s="13">
        <v>42.1</v>
      </c>
      <c r="W2088" s="13">
        <v>44</v>
      </c>
      <c r="X2088" s="13">
        <v>44</v>
      </c>
      <c r="Y2088" s="13">
        <v>43</v>
      </c>
      <c r="Z2088" s="13">
        <v>42.9</v>
      </c>
      <c r="AA2088" s="13">
        <v>42</v>
      </c>
      <c r="AB2088" s="13">
        <v>42.1</v>
      </c>
      <c r="AC2088" s="13">
        <v>41.5</v>
      </c>
      <c r="AD2088" s="13">
        <v>41</v>
      </c>
      <c r="AE2088" s="13">
        <v>41.2</v>
      </c>
      <c r="AF2088" s="13">
        <v>41</v>
      </c>
      <c r="AG2088" s="13">
        <v>40.6</v>
      </c>
      <c r="AH2088" s="13">
        <v>40.4</v>
      </c>
      <c r="AI2088" s="13">
        <v>40.6</v>
      </c>
      <c r="AJ2088" s="13">
        <v>40.6</v>
      </c>
      <c r="AK2088" s="13">
        <v>40.5</v>
      </c>
      <c r="AL2088" s="13">
        <v>40.200000000000003</v>
      </c>
    </row>
    <row r="2089" spans="1:38" x14ac:dyDescent="0.2">
      <c r="A2089" s="11" t="s">
        <v>320</v>
      </c>
      <c r="B2089" s="12" t="s">
        <v>334</v>
      </c>
      <c r="C2089" s="12" t="s">
        <v>334</v>
      </c>
      <c r="D2089" s="12" t="s">
        <v>334</v>
      </c>
      <c r="E2089" s="12" t="s">
        <v>334</v>
      </c>
      <c r="F2089" s="12" t="s">
        <v>334</v>
      </c>
      <c r="G2089" s="12" t="s">
        <v>334</v>
      </c>
      <c r="H2089" s="12" t="s">
        <v>334</v>
      </c>
      <c r="I2089" s="12" t="s">
        <v>334</v>
      </c>
      <c r="J2089" s="12" t="s">
        <v>334</v>
      </c>
      <c r="K2089" s="13">
        <v>49.7</v>
      </c>
      <c r="L2089" s="13">
        <v>50</v>
      </c>
      <c r="M2089" s="13">
        <v>49.6</v>
      </c>
      <c r="N2089" s="13">
        <v>49.5</v>
      </c>
      <c r="O2089" s="13">
        <v>48.7</v>
      </c>
      <c r="P2089" s="13">
        <v>50</v>
      </c>
      <c r="Q2089" s="13">
        <v>48.3</v>
      </c>
      <c r="R2089" s="13">
        <v>47</v>
      </c>
      <c r="S2089" s="13">
        <v>46.5</v>
      </c>
      <c r="T2089" s="13">
        <v>46.3</v>
      </c>
      <c r="U2089" s="13">
        <v>46.6</v>
      </c>
      <c r="V2089" s="13">
        <v>45.3</v>
      </c>
      <c r="W2089" s="13">
        <v>46.1</v>
      </c>
      <c r="X2089" s="13">
        <v>45.3</v>
      </c>
      <c r="Y2089" s="13">
        <v>45.6</v>
      </c>
      <c r="Z2089" s="13">
        <v>45.8</v>
      </c>
      <c r="AA2089" s="13">
        <v>46.5</v>
      </c>
      <c r="AB2089" s="13">
        <v>44.1</v>
      </c>
      <c r="AC2089" s="13">
        <v>43.8</v>
      </c>
      <c r="AD2089" s="13">
        <v>48.6</v>
      </c>
      <c r="AE2089" s="13">
        <v>47.3</v>
      </c>
      <c r="AF2089" s="13">
        <v>46.8</v>
      </c>
      <c r="AG2089" s="13">
        <v>46.9</v>
      </c>
      <c r="AH2089" s="13">
        <v>45</v>
      </c>
      <c r="AI2089" s="13">
        <v>45.3</v>
      </c>
      <c r="AJ2089" s="13">
        <v>46.4</v>
      </c>
      <c r="AK2089" s="13">
        <v>44.3</v>
      </c>
      <c r="AL2089" s="13">
        <v>43.9</v>
      </c>
    </row>
    <row r="2090" spans="1:38" x14ac:dyDescent="0.2">
      <c r="A2090" s="11" t="s">
        <v>321</v>
      </c>
      <c r="B2090" s="12" t="s">
        <v>334</v>
      </c>
      <c r="C2090" s="12" t="s">
        <v>334</v>
      </c>
      <c r="D2090" s="12" t="s">
        <v>334</v>
      </c>
      <c r="E2090" s="12" t="s">
        <v>334</v>
      </c>
      <c r="F2090" s="12" t="s">
        <v>334</v>
      </c>
      <c r="G2090" s="12" t="s">
        <v>334</v>
      </c>
      <c r="H2090" s="12" t="s">
        <v>334</v>
      </c>
      <c r="I2090" s="12" t="s">
        <v>334</v>
      </c>
      <c r="J2090" s="12" t="s">
        <v>334</v>
      </c>
      <c r="K2090" s="12" t="s">
        <v>334</v>
      </c>
      <c r="L2090" s="12" t="s">
        <v>334</v>
      </c>
      <c r="M2090" s="12" t="s">
        <v>334</v>
      </c>
      <c r="N2090" s="12" t="s">
        <v>334</v>
      </c>
      <c r="O2090" s="12" t="s">
        <v>334</v>
      </c>
      <c r="P2090" s="13">
        <v>44</v>
      </c>
      <c r="Q2090" s="13">
        <v>44.2</v>
      </c>
      <c r="R2090" s="13">
        <v>44.3</v>
      </c>
      <c r="S2090" s="13">
        <v>44</v>
      </c>
      <c r="T2090" s="13">
        <v>44</v>
      </c>
      <c r="U2090" s="13">
        <v>45.3</v>
      </c>
      <c r="V2090" s="13">
        <v>45.5</v>
      </c>
      <c r="W2090" s="13">
        <v>44</v>
      </c>
      <c r="X2090" s="13">
        <v>43.4</v>
      </c>
      <c r="Y2090" s="13">
        <v>43</v>
      </c>
      <c r="Z2090" s="13">
        <v>42.1</v>
      </c>
      <c r="AA2090" s="13">
        <v>41.8</v>
      </c>
      <c r="AB2090" s="13">
        <v>41.6</v>
      </c>
      <c r="AC2090" s="13">
        <v>41.6</v>
      </c>
      <c r="AD2090" s="13">
        <v>41.2</v>
      </c>
      <c r="AE2090" s="13">
        <v>41.3</v>
      </c>
      <c r="AF2090" s="13">
        <v>41.4</v>
      </c>
      <c r="AG2090" s="13">
        <v>41.2</v>
      </c>
      <c r="AH2090" s="13">
        <v>41</v>
      </c>
      <c r="AI2090" s="13">
        <v>40.799999999999997</v>
      </c>
      <c r="AJ2090" s="13">
        <v>40.6</v>
      </c>
      <c r="AK2090" s="13">
        <v>40.299999999999997</v>
      </c>
      <c r="AL2090" s="13">
        <v>40.9</v>
      </c>
    </row>
    <row r="2091" spans="1:38" x14ac:dyDescent="0.2">
      <c r="A2091" s="11" t="s">
        <v>322</v>
      </c>
      <c r="B2091" s="12" t="s">
        <v>334</v>
      </c>
      <c r="C2091" s="12" t="s">
        <v>334</v>
      </c>
      <c r="D2091" s="12" t="s">
        <v>334</v>
      </c>
      <c r="E2091" s="12" t="s">
        <v>334</v>
      </c>
      <c r="F2091" s="12" t="s">
        <v>334</v>
      </c>
      <c r="G2091" s="12" t="s">
        <v>334</v>
      </c>
      <c r="H2091" s="12" t="s">
        <v>334</v>
      </c>
      <c r="I2091" s="12" t="s">
        <v>334</v>
      </c>
      <c r="J2091" s="12" t="s">
        <v>334</v>
      </c>
      <c r="K2091" s="12" t="s">
        <v>334</v>
      </c>
      <c r="L2091" s="12" t="s">
        <v>334</v>
      </c>
      <c r="M2091" s="12" t="s">
        <v>334</v>
      </c>
      <c r="N2091" s="12" t="s">
        <v>334</v>
      </c>
      <c r="O2091" s="13">
        <v>44.6</v>
      </c>
      <c r="P2091" s="13">
        <v>45.2</v>
      </c>
      <c r="Q2091" s="13">
        <v>43.9</v>
      </c>
      <c r="R2091" s="13">
        <v>42.4</v>
      </c>
      <c r="S2091" s="13">
        <v>42.9</v>
      </c>
      <c r="T2091" s="13">
        <v>43.8</v>
      </c>
      <c r="U2091" s="13">
        <v>42.7</v>
      </c>
      <c r="V2091" s="13">
        <v>44.3</v>
      </c>
      <c r="W2091" s="13">
        <v>43.5</v>
      </c>
      <c r="X2091" s="13">
        <v>42.9</v>
      </c>
      <c r="Y2091" s="13">
        <v>42.9</v>
      </c>
      <c r="Z2091" s="13">
        <v>43</v>
      </c>
      <c r="AA2091" s="13">
        <v>42.4</v>
      </c>
      <c r="AB2091" s="13">
        <v>41.6</v>
      </c>
      <c r="AC2091" s="13">
        <v>41.3</v>
      </c>
      <c r="AD2091" s="13">
        <v>41.1</v>
      </c>
      <c r="AE2091" s="13">
        <v>41.2</v>
      </c>
      <c r="AF2091" s="13">
        <v>41.5</v>
      </c>
      <c r="AG2091" s="13">
        <v>40.700000000000003</v>
      </c>
      <c r="AH2091" s="13">
        <v>40.1</v>
      </c>
      <c r="AI2091" s="13">
        <v>40.700000000000003</v>
      </c>
      <c r="AJ2091" s="13">
        <v>40.700000000000003</v>
      </c>
      <c r="AK2091" s="13">
        <v>40.6</v>
      </c>
      <c r="AL2091" s="13">
        <v>40.6</v>
      </c>
    </row>
    <row r="2092" spans="1:38" x14ac:dyDescent="0.2">
      <c r="A2092" s="11" t="s">
        <v>323</v>
      </c>
      <c r="B2092" s="12" t="s">
        <v>334</v>
      </c>
      <c r="C2092" s="12" t="s">
        <v>334</v>
      </c>
      <c r="D2092" s="12" t="s">
        <v>334</v>
      </c>
      <c r="E2092" s="12" t="s">
        <v>334</v>
      </c>
      <c r="F2092" s="12" t="s">
        <v>334</v>
      </c>
      <c r="G2092" s="12" t="s">
        <v>334</v>
      </c>
      <c r="H2092" s="12" t="s">
        <v>334</v>
      </c>
      <c r="I2092" s="12" t="s">
        <v>334</v>
      </c>
      <c r="J2092" s="12" t="s">
        <v>334</v>
      </c>
      <c r="K2092" s="12" t="s">
        <v>334</v>
      </c>
      <c r="L2092" s="12" t="s">
        <v>334</v>
      </c>
      <c r="M2092" s="12" t="s">
        <v>334</v>
      </c>
      <c r="N2092" s="12" t="s">
        <v>334</v>
      </c>
      <c r="O2092" s="12" t="s">
        <v>334</v>
      </c>
      <c r="P2092" s="12" t="s">
        <v>334</v>
      </c>
      <c r="Q2092" s="13">
        <v>45.6</v>
      </c>
      <c r="R2092" s="13">
        <v>45.7</v>
      </c>
      <c r="S2092" s="13">
        <v>45.2</v>
      </c>
      <c r="T2092" s="13">
        <v>43.3</v>
      </c>
      <c r="U2092" s="13">
        <v>42.6</v>
      </c>
      <c r="V2092" s="13">
        <v>41.9</v>
      </c>
      <c r="W2092" s="13">
        <v>41.6</v>
      </c>
      <c r="X2092" s="13">
        <v>41.3</v>
      </c>
      <c r="Y2092" s="13">
        <v>41.5</v>
      </c>
      <c r="Z2092" s="13">
        <v>41.4</v>
      </c>
      <c r="AA2092" s="13">
        <v>41.8</v>
      </c>
      <c r="AB2092" s="13">
        <v>40.9</v>
      </c>
      <c r="AC2092" s="13">
        <v>41.6</v>
      </c>
      <c r="AD2092" s="13">
        <v>41.5</v>
      </c>
      <c r="AE2092" s="13">
        <v>42</v>
      </c>
      <c r="AF2092" s="13">
        <v>42.8</v>
      </c>
      <c r="AG2092" s="13">
        <v>42.5</v>
      </c>
      <c r="AH2092" s="13">
        <v>42.9</v>
      </c>
      <c r="AI2092" s="13">
        <v>42.4</v>
      </c>
      <c r="AJ2092" s="13">
        <v>41.6</v>
      </c>
      <c r="AK2092" s="13">
        <v>41.4</v>
      </c>
      <c r="AL2092" s="13">
        <v>40.700000000000003</v>
      </c>
    </row>
    <row r="2093" spans="1:38" x14ac:dyDescent="0.2">
      <c r="A2093" s="11" t="s">
        <v>324</v>
      </c>
      <c r="B2093" s="12" t="s">
        <v>334</v>
      </c>
      <c r="C2093" s="12" t="s">
        <v>334</v>
      </c>
      <c r="D2093" s="12" t="s">
        <v>334</v>
      </c>
      <c r="E2093" s="12" t="s">
        <v>334</v>
      </c>
      <c r="F2093" s="12" t="s">
        <v>334</v>
      </c>
      <c r="G2093" s="12" t="s">
        <v>334</v>
      </c>
      <c r="H2093" s="12" t="s">
        <v>334</v>
      </c>
      <c r="I2093" s="12" t="s">
        <v>334</v>
      </c>
      <c r="J2093" s="12" t="s">
        <v>334</v>
      </c>
      <c r="K2093" s="12" t="s">
        <v>334</v>
      </c>
      <c r="L2093" s="12" t="s">
        <v>334</v>
      </c>
      <c r="M2093" s="12" t="s">
        <v>334</v>
      </c>
      <c r="N2093" s="12" t="s">
        <v>334</v>
      </c>
      <c r="O2093" s="12" t="s">
        <v>334</v>
      </c>
      <c r="P2093" s="13">
        <v>46</v>
      </c>
      <c r="Q2093" s="13">
        <v>45</v>
      </c>
      <c r="R2093" s="13">
        <v>42.8</v>
      </c>
      <c r="S2093" s="13">
        <v>43</v>
      </c>
      <c r="T2093" s="13">
        <v>43.2</v>
      </c>
      <c r="U2093" s="13">
        <v>41.3</v>
      </c>
      <c r="V2093" s="13">
        <v>41.5</v>
      </c>
      <c r="W2093" s="13">
        <v>42.8</v>
      </c>
      <c r="X2093" s="13">
        <v>41.7</v>
      </c>
      <c r="Y2093" s="13">
        <v>41.1</v>
      </c>
      <c r="Z2093" s="13">
        <v>40.9</v>
      </c>
      <c r="AA2093" s="13">
        <v>41.1</v>
      </c>
      <c r="AB2093" s="13">
        <v>40.700000000000003</v>
      </c>
      <c r="AC2093" s="13">
        <v>40.5</v>
      </c>
      <c r="AD2093" s="13">
        <v>41.1</v>
      </c>
      <c r="AE2093" s="13">
        <v>40.5</v>
      </c>
      <c r="AF2093" s="13">
        <v>40.799999999999997</v>
      </c>
      <c r="AG2093" s="13">
        <v>42.1</v>
      </c>
      <c r="AH2093" s="13">
        <v>41.5</v>
      </c>
      <c r="AI2093" s="13">
        <v>41.6</v>
      </c>
      <c r="AJ2093" s="13">
        <v>41.9</v>
      </c>
      <c r="AK2093" s="13">
        <v>41.4</v>
      </c>
      <c r="AL2093" s="13">
        <v>41</v>
      </c>
    </row>
    <row r="2094" spans="1:38" x14ac:dyDescent="0.2">
      <c r="A2094" s="11" t="s">
        <v>325</v>
      </c>
      <c r="B2094" s="12" t="s">
        <v>334</v>
      </c>
      <c r="C2094" s="12" t="s">
        <v>334</v>
      </c>
      <c r="D2094" s="12" t="s">
        <v>334</v>
      </c>
      <c r="E2094" s="12" t="s">
        <v>334</v>
      </c>
      <c r="F2094" s="12" t="s">
        <v>334</v>
      </c>
      <c r="G2094" s="12" t="s">
        <v>334</v>
      </c>
      <c r="H2094" s="12" t="s">
        <v>334</v>
      </c>
      <c r="I2094" s="12" t="s">
        <v>334</v>
      </c>
      <c r="J2094" s="12" t="s">
        <v>334</v>
      </c>
      <c r="K2094" s="12" t="s">
        <v>334</v>
      </c>
      <c r="L2094" s="12" t="s">
        <v>334</v>
      </c>
      <c r="M2094" s="12" t="s">
        <v>334</v>
      </c>
      <c r="N2094" s="12" t="s">
        <v>334</v>
      </c>
      <c r="O2094" s="12" t="s">
        <v>334</v>
      </c>
      <c r="P2094" s="13">
        <v>40.6</v>
      </c>
      <c r="Q2094" s="13">
        <v>40.5</v>
      </c>
      <c r="R2094" s="13">
        <v>40.5</v>
      </c>
      <c r="S2094" s="13">
        <v>41.1</v>
      </c>
      <c r="T2094" s="13">
        <v>40.9</v>
      </c>
      <c r="U2094" s="13">
        <v>41.1</v>
      </c>
      <c r="V2094" s="13">
        <v>40.700000000000003</v>
      </c>
      <c r="W2094" s="13">
        <v>41.1</v>
      </c>
      <c r="X2094" s="13">
        <v>40.799999999999997</v>
      </c>
      <c r="Y2094" s="13">
        <v>39.700000000000003</v>
      </c>
      <c r="Z2094" s="13">
        <v>39.299999999999997</v>
      </c>
      <c r="AA2094" s="13">
        <v>39.4</v>
      </c>
      <c r="AB2094" s="13">
        <v>39.4</v>
      </c>
      <c r="AC2094" s="13">
        <v>39.4</v>
      </c>
      <c r="AD2094" s="13">
        <v>39.5</v>
      </c>
      <c r="AE2094" s="13">
        <v>39.6</v>
      </c>
      <c r="AF2094" s="13">
        <v>39.6</v>
      </c>
      <c r="AG2094" s="13">
        <v>39.5</v>
      </c>
      <c r="AH2094" s="13">
        <v>39.5</v>
      </c>
      <c r="AI2094" s="13">
        <v>39.6</v>
      </c>
      <c r="AJ2094" s="13">
        <v>39.4</v>
      </c>
      <c r="AK2094" s="13">
        <v>39</v>
      </c>
      <c r="AL2094" s="13">
        <v>39.299999999999997</v>
      </c>
    </row>
    <row r="2095" spans="1:38" x14ac:dyDescent="0.2">
      <c r="A2095" s="11" t="s">
        <v>326</v>
      </c>
      <c r="B2095" s="12" t="s">
        <v>334</v>
      </c>
      <c r="C2095" s="12" t="s">
        <v>334</v>
      </c>
      <c r="D2095" s="12" t="s">
        <v>334</v>
      </c>
      <c r="E2095" s="12" t="s">
        <v>334</v>
      </c>
      <c r="F2095" s="12" t="s">
        <v>334</v>
      </c>
      <c r="G2095" s="12" t="s">
        <v>334</v>
      </c>
      <c r="H2095" s="12" t="s">
        <v>334</v>
      </c>
      <c r="I2095" s="12" t="s">
        <v>334</v>
      </c>
      <c r="J2095" s="12" t="s">
        <v>334</v>
      </c>
      <c r="K2095" s="13">
        <v>40.1</v>
      </c>
      <c r="L2095" s="13">
        <v>39.5</v>
      </c>
      <c r="M2095" s="13">
        <v>39.799999999999997</v>
      </c>
      <c r="N2095" s="13">
        <v>39.700000000000003</v>
      </c>
      <c r="O2095" s="13">
        <v>39.5</v>
      </c>
      <c r="P2095" s="13">
        <v>40.6</v>
      </c>
      <c r="Q2095" s="13">
        <v>39.9</v>
      </c>
      <c r="R2095" s="13">
        <v>39.299999999999997</v>
      </c>
      <c r="S2095" s="13">
        <v>39.200000000000003</v>
      </c>
      <c r="T2095" s="13">
        <v>40.200000000000003</v>
      </c>
      <c r="U2095" s="13">
        <v>39.799999999999997</v>
      </c>
      <c r="V2095" s="13">
        <v>39.700000000000003</v>
      </c>
      <c r="W2095" s="13">
        <v>39.5</v>
      </c>
      <c r="X2095" s="13">
        <v>39.4</v>
      </c>
      <c r="Y2095" s="13">
        <v>39.200000000000003</v>
      </c>
      <c r="Z2095" s="13">
        <v>39.200000000000003</v>
      </c>
      <c r="AA2095" s="13">
        <v>39.299999999999997</v>
      </c>
      <c r="AB2095" s="13">
        <v>39</v>
      </c>
      <c r="AC2095" s="13">
        <v>38.799999999999997</v>
      </c>
      <c r="AD2095" s="13">
        <v>38.700000000000003</v>
      </c>
      <c r="AE2095" s="13">
        <v>38.5</v>
      </c>
      <c r="AF2095" s="13">
        <v>38.299999999999997</v>
      </c>
      <c r="AG2095" s="13">
        <v>38.299999999999997</v>
      </c>
      <c r="AH2095" s="13">
        <v>38</v>
      </c>
      <c r="AI2095" s="13">
        <v>37.9</v>
      </c>
      <c r="AJ2095" s="13">
        <v>37.9</v>
      </c>
      <c r="AK2095" s="13">
        <v>37.700000000000003</v>
      </c>
      <c r="AL2095" s="13">
        <v>38.4</v>
      </c>
    </row>
    <row r="2096" spans="1:38" x14ac:dyDescent="0.2">
      <c r="A2096" s="11" t="s">
        <v>327</v>
      </c>
      <c r="B2096" s="12" t="s">
        <v>334</v>
      </c>
      <c r="C2096" s="12" t="s">
        <v>334</v>
      </c>
      <c r="D2096" s="12" t="s">
        <v>334</v>
      </c>
      <c r="E2096" s="12" t="s">
        <v>334</v>
      </c>
      <c r="F2096" s="12" t="s">
        <v>334</v>
      </c>
      <c r="G2096" s="12" t="s">
        <v>334</v>
      </c>
      <c r="H2096" s="12" t="s">
        <v>334</v>
      </c>
      <c r="I2096" s="12" t="s">
        <v>334</v>
      </c>
      <c r="J2096" s="12" t="s">
        <v>334</v>
      </c>
      <c r="K2096" s="12" t="s">
        <v>334</v>
      </c>
      <c r="L2096" s="12" t="s">
        <v>334</v>
      </c>
      <c r="M2096" s="12" t="s">
        <v>334</v>
      </c>
      <c r="N2096" s="13">
        <v>44.1</v>
      </c>
      <c r="O2096" s="13">
        <v>42.4</v>
      </c>
      <c r="P2096" s="13">
        <v>43.5</v>
      </c>
      <c r="Q2096" s="13">
        <v>44.3</v>
      </c>
      <c r="R2096" s="13">
        <v>45.5</v>
      </c>
      <c r="S2096" s="13">
        <v>45.7</v>
      </c>
      <c r="T2096" s="13">
        <v>45.5</v>
      </c>
      <c r="U2096" s="13">
        <v>43.8</v>
      </c>
      <c r="V2096" s="13">
        <v>43.2</v>
      </c>
      <c r="W2096" s="13">
        <v>42.2</v>
      </c>
      <c r="X2096" s="13">
        <v>44.2</v>
      </c>
      <c r="Y2096" s="13">
        <v>43.5</v>
      </c>
      <c r="Z2096" s="13">
        <v>43.1</v>
      </c>
      <c r="AA2096" s="13">
        <v>42</v>
      </c>
      <c r="AB2096" s="13">
        <v>41.7</v>
      </c>
      <c r="AC2096" s="13">
        <v>41.8</v>
      </c>
      <c r="AD2096" s="13">
        <v>41.9</v>
      </c>
      <c r="AE2096" s="13">
        <v>41.3</v>
      </c>
      <c r="AF2096" s="13">
        <v>42.1</v>
      </c>
      <c r="AG2096" s="13">
        <v>42</v>
      </c>
      <c r="AH2096" s="13">
        <v>42.4</v>
      </c>
      <c r="AI2096" s="13">
        <v>42.6</v>
      </c>
      <c r="AJ2096" s="13">
        <v>41.8</v>
      </c>
      <c r="AK2096" s="13">
        <v>42.1</v>
      </c>
      <c r="AL2096" s="13">
        <v>41.5</v>
      </c>
    </row>
    <row r="2097" spans="1:38" x14ac:dyDescent="0.2">
      <c r="A2097" s="11" t="s">
        <v>328</v>
      </c>
      <c r="B2097" s="12" t="s">
        <v>334</v>
      </c>
      <c r="C2097" s="12" t="s">
        <v>334</v>
      </c>
      <c r="D2097" s="12" t="s">
        <v>334</v>
      </c>
      <c r="E2097" s="12" t="s">
        <v>334</v>
      </c>
      <c r="F2097" s="12" t="s">
        <v>334</v>
      </c>
      <c r="G2097" s="12" t="s">
        <v>334</v>
      </c>
      <c r="H2097" s="12" t="s">
        <v>334</v>
      </c>
      <c r="I2097" s="12" t="s">
        <v>334</v>
      </c>
      <c r="J2097" s="12" t="s">
        <v>334</v>
      </c>
      <c r="K2097" s="12" t="s">
        <v>334</v>
      </c>
      <c r="L2097" s="12" t="s">
        <v>334</v>
      </c>
      <c r="M2097" s="12" t="s">
        <v>334</v>
      </c>
      <c r="N2097" s="12" t="s">
        <v>334</v>
      </c>
      <c r="O2097" s="13">
        <v>37.5</v>
      </c>
      <c r="P2097" s="13">
        <v>37.799999999999997</v>
      </c>
      <c r="Q2097" s="13">
        <v>38</v>
      </c>
      <c r="R2097" s="13">
        <v>37.4</v>
      </c>
      <c r="S2097" s="13">
        <v>36.299999999999997</v>
      </c>
      <c r="T2097" s="13">
        <v>37.1</v>
      </c>
      <c r="U2097" s="13">
        <v>37.200000000000003</v>
      </c>
      <c r="V2097" s="13">
        <v>37</v>
      </c>
      <c r="W2097" s="13">
        <v>36.5</v>
      </c>
      <c r="X2097" s="13">
        <v>37.5</v>
      </c>
      <c r="Y2097" s="13">
        <v>38.1</v>
      </c>
      <c r="Z2097" s="13">
        <v>38.1</v>
      </c>
      <c r="AA2097" s="13">
        <v>37.4</v>
      </c>
      <c r="AB2097" s="13">
        <v>37.1</v>
      </c>
      <c r="AC2097" s="13">
        <v>37.4</v>
      </c>
      <c r="AD2097" s="13">
        <v>37.200000000000003</v>
      </c>
      <c r="AE2097" s="13">
        <v>37.1</v>
      </c>
      <c r="AF2097" s="13">
        <v>37.200000000000003</v>
      </c>
      <c r="AG2097" s="13">
        <v>37.4</v>
      </c>
      <c r="AH2097" s="13">
        <v>37.700000000000003</v>
      </c>
      <c r="AI2097" s="13">
        <v>37.700000000000003</v>
      </c>
      <c r="AJ2097" s="13">
        <v>37.6</v>
      </c>
      <c r="AK2097" s="13">
        <v>37.5</v>
      </c>
      <c r="AL2097" s="13">
        <v>37.4</v>
      </c>
    </row>
    <row r="2098" spans="1:38" x14ac:dyDescent="0.2">
      <c r="A2098" s="11" t="s">
        <v>329</v>
      </c>
      <c r="B2098" s="12" t="s">
        <v>334</v>
      </c>
      <c r="C2098" s="12" t="s">
        <v>334</v>
      </c>
      <c r="D2098" s="12" t="s">
        <v>334</v>
      </c>
      <c r="E2098" s="12" t="s">
        <v>334</v>
      </c>
      <c r="F2098" s="12" t="s">
        <v>334</v>
      </c>
      <c r="G2098" s="12" t="s">
        <v>334</v>
      </c>
      <c r="H2098" s="12" t="s">
        <v>334</v>
      </c>
      <c r="I2098" s="12" t="s">
        <v>334</v>
      </c>
      <c r="J2098" s="12" t="s">
        <v>334</v>
      </c>
      <c r="K2098" s="12" t="s">
        <v>334</v>
      </c>
      <c r="L2098" s="12" t="s">
        <v>334</v>
      </c>
      <c r="M2098" s="12" t="s">
        <v>334</v>
      </c>
      <c r="N2098" s="12" t="s">
        <v>334</v>
      </c>
      <c r="O2098" s="13">
        <v>38.200000000000003</v>
      </c>
      <c r="P2098" s="13">
        <v>40.799999999999997</v>
      </c>
      <c r="Q2098" s="13">
        <v>40.200000000000003</v>
      </c>
      <c r="R2098" s="13">
        <v>37.6</v>
      </c>
      <c r="S2098" s="13">
        <v>37.200000000000003</v>
      </c>
      <c r="T2098" s="13">
        <v>35.700000000000003</v>
      </c>
      <c r="U2098" s="13">
        <v>35.200000000000003</v>
      </c>
      <c r="V2098" s="13">
        <v>34.6</v>
      </c>
      <c r="W2098" s="13">
        <v>35.299999999999997</v>
      </c>
      <c r="X2098" s="13">
        <v>35.6</v>
      </c>
      <c r="Y2098" s="13">
        <v>36.1</v>
      </c>
      <c r="Z2098" s="13">
        <v>35.4</v>
      </c>
      <c r="AA2098" s="13">
        <v>35.200000000000003</v>
      </c>
      <c r="AB2098" s="13">
        <v>35.799999999999997</v>
      </c>
      <c r="AC2098" s="13">
        <v>36.1</v>
      </c>
      <c r="AD2098" s="13">
        <v>36.5</v>
      </c>
      <c r="AE2098" s="13">
        <v>35.9</v>
      </c>
      <c r="AF2098" s="13">
        <v>35.9</v>
      </c>
      <c r="AG2098" s="13">
        <v>35.299999999999997</v>
      </c>
      <c r="AH2098" s="13">
        <v>36</v>
      </c>
      <c r="AI2098" s="13">
        <v>35.5</v>
      </c>
      <c r="AJ2098" s="13">
        <v>35.299999999999997</v>
      </c>
      <c r="AK2098" s="13">
        <v>35.200000000000003</v>
      </c>
      <c r="AL2098" s="13">
        <v>35.200000000000003</v>
      </c>
    </row>
    <row r="2099" spans="1:38" x14ac:dyDescent="0.2">
      <c r="A2099" s="11" t="s">
        <v>330</v>
      </c>
      <c r="B2099" s="12" t="s">
        <v>334</v>
      </c>
      <c r="C2099" s="12" t="s">
        <v>334</v>
      </c>
      <c r="D2099" s="12" t="s">
        <v>334</v>
      </c>
      <c r="E2099" s="12" t="s">
        <v>334</v>
      </c>
      <c r="F2099" s="12" t="s">
        <v>334</v>
      </c>
      <c r="G2099" s="12" t="s">
        <v>334</v>
      </c>
      <c r="H2099" s="12" t="s">
        <v>334</v>
      </c>
      <c r="I2099" s="12" t="s">
        <v>334</v>
      </c>
      <c r="J2099" s="12" t="s">
        <v>334</v>
      </c>
      <c r="K2099" s="12" t="s">
        <v>334</v>
      </c>
      <c r="L2099" s="12" t="s">
        <v>334</v>
      </c>
      <c r="M2099" s="12" t="s">
        <v>334</v>
      </c>
      <c r="N2099" s="12" t="s">
        <v>334</v>
      </c>
      <c r="O2099" s="12" t="s">
        <v>334</v>
      </c>
      <c r="P2099" s="12" t="s">
        <v>334</v>
      </c>
      <c r="Q2099" s="12" t="s">
        <v>334</v>
      </c>
      <c r="R2099" s="12" t="s">
        <v>334</v>
      </c>
      <c r="S2099" s="12" t="s">
        <v>334</v>
      </c>
      <c r="T2099" s="12" t="s">
        <v>334</v>
      </c>
      <c r="U2099" s="12" t="s">
        <v>334</v>
      </c>
      <c r="V2099" s="12" t="s">
        <v>334</v>
      </c>
      <c r="W2099" s="12" t="s">
        <v>334</v>
      </c>
      <c r="X2099" s="12" t="s">
        <v>334</v>
      </c>
      <c r="Y2099" s="12" t="s">
        <v>334</v>
      </c>
      <c r="Z2099" s="12" t="s">
        <v>334</v>
      </c>
      <c r="AA2099" s="12" t="s">
        <v>334</v>
      </c>
      <c r="AB2099" s="12" t="s">
        <v>334</v>
      </c>
      <c r="AC2099" s="12" t="s">
        <v>334</v>
      </c>
      <c r="AD2099" s="13">
        <v>43.1</v>
      </c>
      <c r="AE2099" s="13">
        <v>43.7</v>
      </c>
      <c r="AF2099" s="13">
        <v>45.1</v>
      </c>
      <c r="AG2099" s="13">
        <v>43.9</v>
      </c>
      <c r="AH2099" s="13">
        <v>45.9</v>
      </c>
      <c r="AI2099" s="13">
        <v>45.2</v>
      </c>
      <c r="AJ2099" s="13">
        <v>44.3</v>
      </c>
      <c r="AK2099" s="13">
        <v>43.7</v>
      </c>
      <c r="AL2099" s="13">
        <v>42.9</v>
      </c>
    </row>
    <row r="2100" spans="1:38" x14ac:dyDescent="0.2">
      <c r="A2100" s="11" t="s">
        <v>331</v>
      </c>
      <c r="B2100" s="12" t="s">
        <v>334</v>
      </c>
      <c r="C2100" s="12" t="s">
        <v>334</v>
      </c>
      <c r="D2100" s="12" t="s">
        <v>334</v>
      </c>
      <c r="E2100" s="12" t="s">
        <v>334</v>
      </c>
      <c r="F2100" s="12" t="s">
        <v>334</v>
      </c>
      <c r="G2100" s="12" t="s">
        <v>334</v>
      </c>
      <c r="H2100" s="12" t="s">
        <v>334</v>
      </c>
      <c r="I2100" s="12" t="s">
        <v>334</v>
      </c>
      <c r="J2100" s="12" t="s">
        <v>334</v>
      </c>
      <c r="K2100" s="12" t="s">
        <v>334</v>
      </c>
      <c r="L2100" s="12" t="s">
        <v>334</v>
      </c>
      <c r="M2100" s="12" t="s">
        <v>334</v>
      </c>
      <c r="N2100" s="12" t="s">
        <v>334</v>
      </c>
      <c r="O2100" s="12" t="s">
        <v>334</v>
      </c>
      <c r="P2100" s="12" t="s">
        <v>334</v>
      </c>
      <c r="Q2100" s="12" t="s">
        <v>334</v>
      </c>
      <c r="R2100" s="12" t="s">
        <v>334</v>
      </c>
      <c r="S2100" s="12" t="s">
        <v>334</v>
      </c>
      <c r="T2100" s="12" t="s">
        <v>334</v>
      </c>
      <c r="U2100" s="12" t="s">
        <v>334</v>
      </c>
      <c r="V2100" s="12" t="s">
        <v>334</v>
      </c>
      <c r="W2100" s="12" t="s">
        <v>334</v>
      </c>
      <c r="X2100" s="12" t="s">
        <v>334</v>
      </c>
      <c r="Y2100" s="13">
        <v>44.4</v>
      </c>
      <c r="Z2100" s="13">
        <v>43.7</v>
      </c>
      <c r="AA2100" s="13">
        <v>43.6</v>
      </c>
      <c r="AB2100" s="13">
        <v>43.4</v>
      </c>
      <c r="AC2100" s="13">
        <v>43.1</v>
      </c>
      <c r="AD2100" s="13">
        <v>42.7</v>
      </c>
      <c r="AE2100" s="13">
        <v>41.5</v>
      </c>
      <c r="AF2100" s="13">
        <v>41.3</v>
      </c>
      <c r="AG2100" s="13">
        <v>40.299999999999997</v>
      </c>
      <c r="AH2100" s="13">
        <v>41.4</v>
      </c>
      <c r="AI2100" s="13">
        <v>41.5</v>
      </c>
      <c r="AJ2100" s="13">
        <v>41.6</v>
      </c>
      <c r="AK2100" s="13">
        <v>41.3</v>
      </c>
      <c r="AL2100" s="13">
        <v>40.700000000000003</v>
      </c>
    </row>
    <row r="2101" spans="1:38" x14ac:dyDescent="0.2">
      <c r="A2101" s="11" t="s">
        <v>332</v>
      </c>
      <c r="B2101" s="12" t="s">
        <v>334</v>
      </c>
      <c r="C2101" s="12" t="s">
        <v>334</v>
      </c>
      <c r="D2101" s="12" t="s">
        <v>334</v>
      </c>
      <c r="E2101" s="12" t="s">
        <v>334</v>
      </c>
      <c r="F2101" s="12" t="s">
        <v>334</v>
      </c>
      <c r="G2101" s="12" t="s">
        <v>334</v>
      </c>
      <c r="H2101" s="12" t="s">
        <v>334</v>
      </c>
      <c r="I2101" s="12" t="s">
        <v>334</v>
      </c>
      <c r="J2101" s="12" t="s">
        <v>334</v>
      </c>
      <c r="K2101" s="12" t="s">
        <v>334</v>
      </c>
      <c r="L2101" s="12" t="s">
        <v>334</v>
      </c>
      <c r="M2101" s="12" t="s">
        <v>334</v>
      </c>
      <c r="N2101" s="12" t="s">
        <v>334</v>
      </c>
      <c r="O2101" s="12" t="s">
        <v>334</v>
      </c>
      <c r="P2101" s="12" t="s">
        <v>334</v>
      </c>
      <c r="Q2101" s="12" t="s">
        <v>334</v>
      </c>
      <c r="R2101" s="12" t="s">
        <v>334</v>
      </c>
      <c r="S2101" s="12" t="s">
        <v>334</v>
      </c>
      <c r="T2101" s="12" t="s">
        <v>334</v>
      </c>
      <c r="U2101" s="12" t="s">
        <v>334</v>
      </c>
      <c r="V2101" s="12" t="s">
        <v>334</v>
      </c>
      <c r="W2101" s="12" t="s">
        <v>334</v>
      </c>
      <c r="X2101" s="12" t="s">
        <v>334</v>
      </c>
      <c r="Y2101" s="12" t="s">
        <v>334</v>
      </c>
      <c r="Z2101" s="12" t="s">
        <v>334</v>
      </c>
      <c r="AA2101" s="12" t="s">
        <v>334</v>
      </c>
      <c r="AB2101" s="12" t="s">
        <v>334</v>
      </c>
      <c r="AC2101" s="13">
        <v>44.7</v>
      </c>
      <c r="AD2101" s="12" t="s">
        <v>334</v>
      </c>
      <c r="AE2101" s="12" t="s">
        <v>334</v>
      </c>
      <c r="AF2101" s="13">
        <v>43</v>
      </c>
      <c r="AG2101" s="13">
        <v>42.5</v>
      </c>
      <c r="AH2101" s="13">
        <v>43.3</v>
      </c>
      <c r="AI2101" s="13">
        <v>42.5</v>
      </c>
      <c r="AJ2101" s="13">
        <v>43.7</v>
      </c>
      <c r="AK2101" s="13">
        <v>43.4</v>
      </c>
      <c r="AL2101" s="13">
        <v>42</v>
      </c>
    </row>
    <row r="2102" spans="1:38" x14ac:dyDescent="0.2">
      <c r="A2102" s="11" t="s">
        <v>333</v>
      </c>
      <c r="B2102" s="12" t="s">
        <v>334</v>
      </c>
      <c r="C2102" s="12" t="s">
        <v>334</v>
      </c>
      <c r="D2102" s="12" t="s">
        <v>334</v>
      </c>
      <c r="E2102" s="12" t="s">
        <v>334</v>
      </c>
      <c r="F2102" s="12" t="s">
        <v>334</v>
      </c>
      <c r="G2102" s="12" t="s">
        <v>334</v>
      </c>
      <c r="H2102" s="12" t="s">
        <v>334</v>
      </c>
      <c r="I2102" s="12" t="s">
        <v>334</v>
      </c>
      <c r="J2102" s="12" t="s">
        <v>334</v>
      </c>
      <c r="K2102" s="12" t="s">
        <v>334</v>
      </c>
      <c r="L2102" s="12" t="s">
        <v>334</v>
      </c>
      <c r="M2102" s="12" t="s">
        <v>334</v>
      </c>
      <c r="N2102" s="12" t="s">
        <v>334</v>
      </c>
      <c r="O2102" s="12" t="s">
        <v>334</v>
      </c>
      <c r="P2102" s="12" t="s">
        <v>334</v>
      </c>
      <c r="Q2102" s="12" t="s">
        <v>334</v>
      </c>
      <c r="R2102" s="12" t="s">
        <v>334</v>
      </c>
      <c r="S2102" s="12" t="s">
        <v>334</v>
      </c>
      <c r="T2102" s="12" t="s">
        <v>334</v>
      </c>
      <c r="U2102" s="12" t="s">
        <v>334</v>
      </c>
      <c r="V2102" s="12" t="s">
        <v>334</v>
      </c>
      <c r="W2102" s="12" t="s">
        <v>334</v>
      </c>
      <c r="X2102" s="12" t="s">
        <v>334</v>
      </c>
      <c r="Y2102" s="13">
        <v>53.1</v>
      </c>
      <c r="Z2102" s="13">
        <v>51.3</v>
      </c>
      <c r="AA2102" s="13">
        <v>50.6</v>
      </c>
      <c r="AB2102" s="13">
        <v>49.9</v>
      </c>
      <c r="AC2102" s="13">
        <v>50.1</v>
      </c>
      <c r="AD2102" s="13">
        <v>49</v>
      </c>
      <c r="AE2102" s="13">
        <v>47.4</v>
      </c>
      <c r="AF2102" s="13">
        <v>46.3</v>
      </c>
      <c r="AG2102" s="13">
        <v>46.3</v>
      </c>
      <c r="AH2102" s="13">
        <v>46.2</v>
      </c>
      <c r="AI2102" s="13">
        <v>45.9</v>
      </c>
      <c r="AJ2102" s="13">
        <v>45.2</v>
      </c>
      <c r="AK2102" s="13">
        <v>45.6</v>
      </c>
      <c r="AL2102" s="13">
        <v>44.9</v>
      </c>
    </row>
    <row r="2103" spans="1:38" ht="14.25" x14ac:dyDescent="0.2">
      <c r="A2103" s="9"/>
      <c r="B2103" s="9"/>
      <c r="C2103" s="9"/>
      <c r="D2103" s="9"/>
      <c r="E2103" s="9"/>
      <c r="F2103" s="9"/>
      <c r="G2103" s="9"/>
      <c r="H2103" s="9"/>
      <c r="I2103" s="9"/>
      <c r="J2103" s="9"/>
      <c r="K2103" s="9"/>
      <c r="L2103" s="9"/>
      <c r="M2103" s="9"/>
      <c r="N2103" s="9"/>
      <c r="O2103" s="9"/>
      <c r="P2103" s="9"/>
      <c r="Q2103" s="9"/>
      <c r="R2103" s="9"/>
      <c r="S2103" s="9"/>
      <c r="T2103" s="9"/>
      <c r="U2103" s="9"/>
      <c r="V2103" s="9"/>
      <c r="W2103" s="9"/>
      <c r="X2103" s="9"/>
      <c r="Y2103" s="9"/>
      <c r="Z2103" s="9"/>
      <c r="AA2103" s="9"/>
      <c r="AB2103" s="9"/>
      <c r="AC2103" s="9"/>
      <c r="AD2103" s="9"/>
      <c r="AE2103" s="9"/>
      <c r="AF2103" s="9"/>
      <c r="AG2103" s="9"/>
      <c r="AH2103" s="9"/>
      <c r="AI2103" s="9"/>
      <c r="AJ2103" s="9"/>
      <c r="AK2103" s="9"/>
      <c r="AL2103" s="9"/>
    </row>
    <row r="2104" spans="1:38" ht="14.25" x14ac:dyDescent="0.2">
      <c r="A2104" s="8" t="s">
        <v>335</v>
      </c>
      <c r="B2104" s="9"/>
      <c r="C2104" s="9"/>
      <c r="D2104" s="9"/>
      <c r="E2104" s="9"/>
      <c r="F2104" s="9"/>
      <c r="G2104" s="9"/>
      <c r="H2104" s="9"/>
      <c r="I2104" s="9"/>
      <c r="J2104" s="9"/>
      <c r="K2104" s="9"/>
      <c r="L2104" s="9"/>
      <c r="M2104" s="9"/>
      <c r="N2104" s="9"/>
      <c r="O2104" s="9"/>
      <c r="P2104" s="9"/>
      <c r="Q2104" s="9"/>
      <c r="R2104" s="9"/>
      <c r="S2104" s="9"/>
      <c r="T2104" s="9"/>
      <c r="U2104" s="9"/>
      <c r="V2104" s="9"/>
      <c r="W2104" s="9"/>
      <c r="X2104" s="9"/>
      <c r="Y2104" s="9"/>
      <c r="Z2104" s="9"/>
      <c r="AA2104" s="9"/>
      <c r="AB2104" s="9"/>
      <c r="AC2104" s="9"/>
      <c r="AD2104" s="9"/>
      <c r="AE2104" s="9"/>
      <c r="AF2104" s="9"/>
      <c r="AG2104" s="9"/>
      <c r="AH2104" s="9"/>
      <c r="AI2104" s="9"/>
      <c r="AJ2104" s="9"/>
      <c r="AK2104" s="9"/>
      <c r="AL2104" s="9"/>
    </row>
    <row r="2105" spans="1:38" ht="14.25" x14ac:dyDescent="0.2">
      <c r="A2105" s="8" t="s">
        <v>334</v>
      </c>
      <c r="B2105" s="8" t="s">
        <v>336</v>
      </c>
      <c r="C2105" s="9"/>
      <c r="D2105" s="9"/>
      <c r="E2105" s="9"/>
      <c r="F2105" s="9"/>
      <c r="G2105" s="9"/>
      <c r="H2105" s="9"/>
      <c r="I2105" s="9"/>
      <c r="J2105" s="9"/>
      <c r="K2105" s="9"/>
      <c r="L2105" s="9"/>
      <c r="M2105" s="9"/>
      <c r="N2105" s="9"/>
      <c r="O2105" s="9"/>
      <c r="P2105" s="9"/>
      <c r="Q2105" s="9"/>
      <c r="R2105" s="9"/>
      <c r="S2105" s="9"/>
      <c r="T2105" s="9"/>
      <c r="U2105" s="9"/>
      <c r="V2105" s="9"/>
      <c r="W2105" s="9"/>
      <c r="X2105" s="9"/>
      <c r="Y2105" s="9"/>
      <c r="Z2105" s="9"/>
      <c r="AA2105" s="9"/>
      <c r="AB2105" s="9"/>
      <c r="AC2105" s="9"/>
      <c r="AD2105" s="9"/>
      <c r="AE2105" s="9"/>
      <c r="AF2105" s="9"/>
      <c r="AG2105" s="9"/>
      <c r="AH2105" s="9"/>
      <c r="AI2105" s="9"/>
      <c r="AJ2105" s="9"/>
      <c r="AK2105" s="9"/>
      <c r="AL2105" s="9"/>
    </row>
    <row r="2106" spans="1:38" ht="14.25" x14ac:dyDescent="0.2">
      <c r="A2106" s="9"/>
      <c r="B2106" s="9"/>
      <c r="C2106" s="9"/>
      <c r="D2106" s="9"/>
      <c r="E2106" s="9"/>
      <c r="F2106" s="9"/>
      <c r="G2106" s="9"/>
      <c r="H2106" s="9"/>
      <c r="I2106" s="9"/>
      <c r="J2106" s="9"/>
      <c r="K2106" s="9"/>
      <c r="L2106" s="9"/>
      <c r="M2106" s="9"/>
      <c r="N2106" s="9"/>
      <c r="O2106" s="9"/>
      <c r="P2106" s="9"/>
      <c r="Q2106" s="9"/>
      <c r="R2106" s="9"/>
      <c r="S2106" s="9"/>
      <c r="T2106" s="9"/>
      <c r="U2106" s="9"/>
      <c r="V2106" s="9"/>
      <c r="W2106" s="9"/>
      <c r="X2106" s="9"/>
      <c r="Y2106" s="9"/>
      <c r="Z2106" s="9"/>
      <c r="AA2106" s="9"/>
      <c r="AB2106" s="9"/>
      <c r="AC2106" s="9"/>
      <c r="AD2106" s="9"/>
      <c r="AE2106" s="9"/>
      <c r="AF2106" s="9"/>
      <c r="AG2106" s="9"/>
      <c r="AH2106" s="9"/>
      <c r="AI2106" s="9"/>
      <c r="AJ2106" s="9"/>
      <c r="AK2106" s="9"/>
      <c r="AL2106" s="9"/>
    </row>
    <row r="2107" spans="1:38" ht="14.25" x14ac:dyDescent="0.2">
      <c r="A2107" s="8" t="s">
        <v>249</v>
      </c>
      <c r="B2107" s="8" t="s">
        <v>345</v>
      </c>
      <c r="C2107" s="9"/>
      <c r="D2107" s="9"/>
      <c r="E2107" s="9"/>
      <c r="F2107" s="9"/>
      <c r="G2107" s="9"/>
      <c r="H2107" s="9"/>
      <c r="I2107" s="9"/>
      <c r="J2107" s="9"/>
      <c r="K2107" s="9"/>
      <c r="L2107" s="9"/>
      <c r="M2107" s="9"/>
      <c r="N2107" s="9"/>
      <c r="O2107" s="9"/>
      <c r="P2107" s="9"/>
      <c r="Q2107" s="9"/>
      <c r="R2107" s="9"/>
      <c r="S2107" s="9"/>
      <c r="T2107" s="9"/>
      <c r="U2107" s="9"/>
      <c r="V2107" s="9"/>
      <c r="W2107" s="9"/>
      <c r="X2107" s="9"/>
      <c r="Y2107" s="9"/>
      <c r="Z2107" s="9"/>
      <c r="AA2107" s="9"/>
      <c r="AB2107" s="9"/>
      <c r="AC2107" s="9"/>
      <c r="AD2107" s="9"/>
      <c r="AE2107" s="9"/>
      <c r="AF2107" s="9"/>
      <c r="AG2107" s="9"/>
      <c r="AH2107" s="9"/>
      <c r="AI2107" s="9"/>
      <c r="AJ2107" s="9"/>
      <c r="AK2107" s="9"/>
      <c r="AL2107" s="9"/>
    </row>
    <row r="2108" spans="1:38" ht="14.25" x14ac:dyDescent="0.2">
      <c r="A2108" s="8" t="s">
        <v>251</v>
      </c>
      <c r="B2108" s="8" t="s">
        <v>250</v>
      </c>
      <c r="C2108" s="9"/>
      <c r="D2108" s="9"/>
      <c r="E2108" s="9"/>
      <c r="F2108" s="9"/>
      <c r="G2108" s="9"/>
      <c r="H2108" s="9"/>
      <c r="I2108" s="9"/>
      <c r="J2108" s="9"/>
      <c r="K2108" s="9"/>
      <c r="L2108" s="9"/>
      <c r="M2108" s="9"/>
      <c r="N2108" s="9"/>
      <c r="O2108" s="9"/>
      <c r="P2108" s="9"/>
      <c r="Q2108" s="9"/>
      <c r="R2108" s="9"/>
      <c r="S2108" s="9"/>
      <c r="T2108" s="9"/>
      <c r="U2108" s="9"/>
      <c r="V2108" s="9"/>
      <c r="W2108" s="9"/>
      <c r="X2108" s="9"/>
      <c r="Y2108" s="9"/>
      <c r="Z2108" s="9"/>
      <c r="AA2108" s="9"/>
      <c r="AB2108" s="9"/>
      <c r="AC2108" s="9"/>
      <c r="AD2108" s="9"/>
      <c r="AE2108" s="9"/>
      <c r="AF2108" s="9"/>
      <c r="AG2108" s="9"/>
      <c r="AH2108" s="9"/>
      <c r="AI2108" s="9"/>
      <c r="AJ2108" s="9"/>
      <c r="AK2108" s="9"/>
      <c r="AL2108" s="9"/>
    </row>
    <row r="2109" spans="1:38" ht="14.25" x14ac:dyDescent="0.2">
      <c r="A2109" s="8" t="s">
        <v>252</v>
      </c>
      <c r="B2109" s="8" t="s">
        <v>253</v>
      </c>
      <c r="C2109" s="9"/>
      <c r="D2109" s="9"/>
      <c r="E2109" s="9"/>
      <c r="F2109" s="9"/>
      <c r="G2109" s="9"/>
      <c r="H2109" s="9"/>
      <c r="I2109" s="9"/>
      <c r="J2109" s="9"/>
      <c r="K2109" s="9"/>
      <c r="L2109" s="9"/>
      <c r="M2109" s="9"/>
      <c r="N2109" s="9"/>
      <c r="O2109" s="9"/>
      <c r="P2109" s="9"/>
      <c r="Q2109" s="9"/>
      <c r="R2109" s="9"/>
      <c r="S2109" s="9"/>
      <c r="T2109" s="9"/>
      <c r="U2109" s="9"/>
      <c r="V2109" s="9"/>
      <c r="W2109" s="9"/>
      <c r="X2109" s="9"/>
      <c r="Y2109" s="9"/>
      <c r="Z2109" s="9"/>
      <c r="AA2109" s="9"/>
      <c r="AB2109" s="9"/>
      <c r="AC2109" s="9"/>
      <c r="AD2109" s="9"/>
      <c r="AE2109" s="9"/>
      <c r="AF2109" s="9"/>
      <c r="AG2109" s="9"/>
      <c r="AH2109" s="9"/>
      <c r="AI2109" s="9"/>
      <c r="AJ2109" s="9"/>
      <c r="AK2109" s="9"/>
      <c r="AL2109" s="9"/>
    </row>
    <row r="2110" spans="1:38" ht="14.25" x14ac:dyDescent="0.2">
      <c r="A2110" s="8" t="s">
        <v>254</v>
      </c>
      <c r="B2110" s="8" t="s">
        <v>338</v>
      </c>
      <c r="C2110" s="9"/>
      <c r="D2110" s="9"/>
      <c r="E2110" s="9"/>
      <c r="F2110" s="9"/>
      <c r="G2110" s="9"/>
      <c r="H2110" s="9"/>
      <c r="I2110" s="9"/>
      <c r="J2110" s="9"/>
      <c r="K2110" s="9"/>
      <c r="L2110" s="9"/>
      <c r="M2110" s="9"/>
      <c r="N2110" s="9"/>
      <c r="O2110" s="9"/>
      <c r="P2110" s="9"/>
      <c r="Q2110" s="9"/>
      <c r="R2110" s="9"/>
      <c r="S2110" s="9"/>
      <c r="T2110" s="9"/>
      <c r="U2110" s="9"/>
      <c r="V2110" s="9"/>
      <c r="W2110" s="9"/>
      <c r="X2110" s="9"/>
      <c r="Y2110" s="9"/>
      <c r="Z2110" s="9"/>
      <c r="AA2110" s="9"/>
      <c r="AB2110" s="9"/>
      <c r="AC2110" s="9"/>
      <c r="AD2110" s="9"/>
      <c r="AE2110" s="9"/>
      <c r="AF2110" s="9"/>
      <c r="AG2110" s="9"/>
      <c r="AH2110" s="9"/>
      <c r="AI2110" s="9"/>
      <c r="AJ2110" s="9"/>
      <c r="AK2110" s="9"/>
      <c r="AL2110" s="9"/>
    </row>
    <row r="2111" spans="1:38" ht="14.25" x14ac:dyDescent="0.2">
      <c r="A2111" s="8" t="s">
        <v>255</v>
      </c>
      <c r="B2111" s="8" t="s">
        <v>256</v>
      </c>
      <c r="C2111" s="9"/>
      <c r="D2111" s="9"/>
      <c r="E2111" s="9"/>
      <c r="F2111" s="9"/>
      <c r="G2111" s="9"/>
      <c r="H2111" s="9"/>
      <c r="I2111" s="9"/>
      <c r="J2111" s="9"/>
      <c r="K2111" s="9"/>
      <c r="L2111" s="9"/>
      <c r="M2111" s="9"/>
      <c r="N2111" s="9"/>
      <c r="O2111" s="9"/>
      <c r="P2111" s="9"/>
      <c r="Q2111" s="9"/>
      <c r="R2111" s="9"/>
      <c r="S2111" s="9"/>
      <c r="T2111" s="9"/>
      <c r="U2111" s="9"/>
      <c r="V2111" s="9"/>
      <c r="W2111" s="9"/>
      <c r="X2111" s="9"/>
      <c r="Y2111" s="9"/>
      <c r="Z2111" s="9"/>
      <c r="AA2111" s="9"/>
      <c r="AB2111" s="9"/>
      <c r="AC2111" s="9"/>
      <c r="AD2111" s="9"/>
      <c r="AE2111" s="9"/>
      <c r="AF2111" s="9"/>
      <c r="AG2111" s="9"/>
      <c r="AH2111" s="9"/>
      <c r="AI2111" s="9"/>
      <c r="AJ2111" s="9"/>
      <c r="AK2111" s="9"/>
      <c r="AL2111" s="9"/>
    </row>
    <row r="2112" spans="1:38" ht="14.25" x14ac:dyDescent="0.2">
      <c r="A2112" s="9"/>
      <c r="B2112" s="9"/>
      <c r="C2112" s="9"/>
      <c r="D2112" s="9"/>
      <c r="E2112" s="9"/>
      <c r="F2112" s="9"/>
      <c r="G2112" s="9"/>
      <c r="H2112" s="9"/>
      <c r="I2112" s="9"/>
      <c r="J2112" s="9"/>
      <c r="K2112" s="9"/>
      <c r="L2112" s="9"/>
      <c r="M2112" s="9"/>
      <c r="N2112" s="9"/>
      <c r="O2112" s="9"/>
      <c r="P2112" s="9"/>
      <c r="Q2112" s="9"/>
      <c r="R2112" s="9"/>
      <c r="S2112" s="9"/>
      <c r="T2112" s="9"/>
      <c r="U2112" s="9"/>
      <c r="V2112" s="9"/>
      <c r="W2112" s="9"/>
      <c r="X2112" s="9"/>
      <c r="Y2112" s="9"/>
      <c r="Z2112" s="9"/>
      <c r="AA2112" s="9"/>
      <c r="AB2112" s="9"/>
      <c r="AC2112" s="9"/>
      <c r="AD2112" s="9"/>
      <c r="AE2112" s="9"/>
      <c r="AF2112" s="9"/>
      <c r="AG2112" s="9"/>
      <c r="AH2112" s="9"/>
      <c r="AI2112" s="9"/>
      <c r="AJ2112" s="9"/>
      <c r="AK2112" s="9"/>
      <c r="AL2112" s="9"/>
    </row>
    <row r="2113" spans="1:38" x14ac:dyDescent="0.2">
      <c r="A2113" s="11" t="s">
        <v>257</v>
      </c>
      <c r="B2113" s="11" t="s">
        <v>258</v>
      </c>
      <c r="C2113" s="11" t="s">
        <v>259</v>
      </c>
      <c r="D2113" s="11" t="s">
        <v>260</v>
      </c>
      <c r="E2113" s="11" t="s">
        <v>261</v>
      </c>
      <c r="F2113" s="11" t="s">
        <v>262</v>
      </c>
      <c r="G2113" s="11" t="s">
        <v>263</v>
      </c>
      <c r="H2113" s="11" t="s">
        <v>264</v>
      </c>
      <c r="I2113" s="11" t="s">
        <v>265</v>
      </c>
      <c r="J2113" s="11" t="s">
        <v>266</v>
      </c>
      <c r="K2113" s="11" t="s">
        <v>267</v>
      </c>
      <c r="L2113" s="11" t="s">
        <v>268</v>
      </c>
      <c r="M2113" s="11" t="s">
        <v>269</v>
      </c>
      <c r="N2113" s="11" t="s">
        <v>270</v>
      </c>
      <c r="O2113" s="11" t="s">
        <v>271</v>
      </c>
      <c r="P2113" s="11" t="s">
        <v>272</v>
      </c>
      <c r="Q2113" s="11" t="s">
        <v>273</v>
      </c>
      <c r="R2113" s="11" t="s">
        <v>274</v>
      </c>
      <c r="S2113" s="11" t="s">
        <v>275</v>
      </c>
      <c r="T2113" s="11" t="s">
        <v>276</v>
      </c>
      <c r="U2113" s="11" t="s">
        <v>277</v>
      </c>
      <c r="V2113" s="11" t="s">
        <v>278</v>
      </c>
      <c r="W2113" s="11" t="s">
        <v>279</v>
      </c>
      <c r="X2113" s="11" t="s">
        <v>280</v>
      </c>
      <c r="Y2113" s="11" t="s">
        <v>281</v>
      </c>
      <c r="Z2113" s="11" t="s">
        <v>282</v>
      </c>
      <c r="AA2113" s="11" t="s">
        <v>283</v>
      </c>
      <c r="AB2113" s="11" t="s">
        <v>284</v>
      </c>
      <c r="AC2113" s="11" t="s">
        <v>285</v>
      </c>
      <c r="AD2113" s="11" t="s">
        <v>286</v>
      </c>
      <c r="AE2113" s="11" t="s">
        <v>287</v>
      </c>
      <c r="AF2113" s="11" t="s">
        <v>288</v>
      </c>
      <c r="AG2113" s="11" t="s">
        <v>289</v>
      </c>
      <c r="AH2113" s="11" t="s">
        <v>290</v>
      </c>
      <c r="AI2113" s="11" t="s">
        <v>291</v>
      </c>
      <c r="AJ2113" s="11" t="s">
        <v>292</v>
      </c>
      <c r="AK2113" s="11" t="s">
        <v>293</v>
      </c>
      <c r="AL2113" s="11" t="s">
        <v>294</v>
      </c>
    </row>
    <row r="2114" spans="1:38" x14ac:dyDescent="0.2">
      <c r="A2114" s="11" t="s">
        <v>295</v>
      </c>
      <c r="B2114" s="12" t="s">
        <v>334</v>
      </c>
      <c r="C2114" s="12" t="s">
        <v>334</v>
      </c>
      <c r="D2114" s="12" t="s">
        <v>334</v>
      </c>
      <c r="E2114" s="12" t="s">
        <v>334</v>
      </c>
      <c r="F2114" s="12" t="s">
        <v>334</v>
      </c>
      <c r="G2114" s="12" t="s">
        <v>334</v>
      </c>
      <c r="H2114" s="12" t="s">
        <v>334</v>
      </c>
      <c r="I2114" s="12" t="s">
        <v>334</v>
      </c>
      <c r="J2114" s="12" t="s">
        <v>334</v>
      </c>
      <c r="K2114" s="12" t="s">
        <v>334</v>
      </c>
      <c r="L2114" s="12" t="s">
        <v>334</v>
      </c>
      <c r="M2114" s="12" t="s">
        <v>334</v>
      </c>
      <c r="N2114" s="12" t="s">
        <v>334</v>
      </c>
      <c r="O2114" s="12" t="s">
        <v>334</v>
      </c>
      <c r="P2114" s="12" t="s">
        <v>334</v>
      </c>
      <c r="Q2114" s="12" t="s">
        <v>334</v>
      </c>
      <c r="R2114" s="12" t="s">
        <v>334</v>
      </c>
      <c r="S2114" s="12" t="s">
        <v>334</v>
      </c>
      <c r="T2114" s="12" t="s">
        <v>334</v>
      </c>
      <c r="U2114" s="13">
        <v>33.9</v>
      </c>
      <c r="V2114" s="13">
        <v>33.9</v>
      </c>
      <c r="W2114" s="13">
        <v>34</v>
      </c>
      <c r="X2114" s="13">
        <v>34.4</v>
      </c>
      <c r="Y2114" s="13">
        <v>34.6</v>
      </c>
      <c r="Z2114" s="13">
        <v>34.700000000000003</v>
      </c>
      <c r="AA2114" s="13">
        <v>34.9</v>
      </c>
      <c r="AB2114" s="13">
        <v>35.1</v>
      </c>
      <c r="AC2114" s="13">
        <v>35.1</v>
      </c>
      <c r="AD2114" s="13">
        <v>34.9</v>
      </c>
      <c r="AE2114" s="13">
        <v>34.9</v>
      </c>
      <c r="AF2114" s="13">
        <v>34.9</v>
      </c>
      <c r="AG2114" s="13">
        <v>35.1</v>
      </c>
      <c r="AH2114" s="13">
        <v>35.200000000000003</v>
      </c>
      <c r="AI2114" s="13">
        <v>35.200000000000003</v>
      </c>
      <c r="AJ2114" s="13">
        <v>35.200000000000003</v>
      </c>
      <c r="AK2114" s="13">
        <v>35.299999999999997</v>
      </c>
      <c r="AL2114" s="13">
        <v>35.299999999999997</v>
      </c>
    </row>
    <row r="2115" spans="1:38" x14ac:dyDescent="0.2">
      <c r="A2115" s="11" t="s">
        <v>296</v>
      </c>
      <c r="B2115" s="12" t="s">
        <v>334</v>
      </c>
      <c r="C2115" s="12" t="s">
        <v>334</v>
      </c>
      <c r="D2115" s="12" t="s">
        <v>334</v>
      </c>
      <c r="E2115" s="12" t="s">
        <v>334</v>
      </c>
      <c r="F2115" s="12" t="s">
        <v>334</v>
      </c>
      <c r="G2115" s="12" t="s">
        <v>334</v>
      </c>
      <c r="H2115" s="12" t="s">
        <v>334</v>
      </c>
      <c r="I2115" s="12" t="s">
        <v>334</v>
      </c>
      <c r="J2115" s="12" t="s">
        <v>334</v>
      </c>
      <c r="K2115" s="12" t="s">
        <v>334</v>
      </c>
      <c r="L2115" s="12" t="s">
        <v>334</v>
      </c>
      <c r="M2115" s="12" t="s">
        <v>334</v>
      </c>
      <c r="N2115" s="12" t="s">
        <v>334</v>
      </c>
      <c r="O2115" s="12" t="s">
        <v>334</v>
      </c>
      <c r="P2115" s="12" t="s">
        <v>334</v>
      </c>
      <c r="Q2115" s="12" t="s">
        <v>334</v>
      </c>
      <c r="R2115" s="12" t="s">
        <v>334</v>
      </c>
      <c r="S2115" s="12" t="s">
        <v>334</v>
      </c>
      <c r="T2115" s="12" t="s">
        <v>334</v>
      </c>
      <c r="U2115" s="13">
        <v>34.5</v>
      </c>
      <c r="V2115" s="13">
        <v>34.299999999999997</v>
      </c>
      <c r="W2115" s="13">
        <v>34.4</v>
      </c>
      <c r="X2115" s="13">
        <v>34.799999999999997</v>
      </c>
      <c r="Y2115" s="13">
        <v>34.9</v>
      </c>
      <c r="Z2115" s="13">
        <v>35</v>
      </c>
      <c r="AA2115" s="13">
        <v>35.200000000000003</v>
      </c>
      <c r="AB2115" s="13">
        <v>35.299999999999997</v>
      </c>
      <c r="AC2115" s="13">
        <v>35.200000000000003</v>
      </c>
      <c r="AD2115" s="13">
        <v>35.1</v>
      </c>
      <c r="AE2115" s="13">
        <v>35.1</v>
      </c>
      <c r="AF2115" s="13">
        <v>35.200000000000003</v>
      </c>
      <c r="AG2115" s="13">
        <v>35.299999999999997</v>
      </c>
      <c r="AH2115" s="13">
        <v>35.4</v>
      </c>
      <c r="AI2115" s="13">
        <v>35.4</v>
      </c>
      <c r="AJ2115" s="13">
        <v>35.299999999999997</v>
      </c>
      <c r="AK2115" s="13">
        <v>35.4</v>
      </c>
      <c r="AL2115" s="13">
        <v>35.5</v>
      </c>
    </row>
    <row r="2116" spans="1:38" x14ac:dyDescent="0.2">
      <c r="A2116" s="11" t="s">
        <v>297</v>
      </c>
      <c r="B2116" s="12" t="s">
        <v>334</v>
      </c>
      <c r="C2116" s="12" t="s">
        <v>334</v>
      </c>
      <c r="D2116" s="12" t="s">
        <v>334</v>
      </c>
      <c r="E2116" s="12" t="s">
        <v>334</v>
      </c>
      <c r="F2116" s="12" t="s">
        <v>334</v>
      </c>
      <c r="G2116" s="12" t="s">
        <v>334</v>
      </c>
      <c r="H2116" s="12" t="s">
        <v>334</v>
      </c>
      <c r="I2116" s="12" t="s">
        <v>334</v>
      </c>
      <c r="J2116" s="12" t="s">
        <v>334</v>
      </c>
      <c r="K2116" s="12" t="s">
        <v>334</v>
      </c>
      <c r="L2116" s="12" t="s">
        <v>334</v>
      </c>
      <c r="M2116" s="12" t="s">
        <v>334</v>
      </c>
      <c r="N2116" s="13">
        <v>32.9</v>
      </c>
      <c r="O2116" s="13">
        <v>33.200000000000003</v>
      </c>
      <c r="P2116" s="13">
        <v>33.4</v>
      </c>
      <c r="Q2116" s="13">
        <v>33.5</v>
      </c>
      <c r="R2116" s="13">
        <v>33.6</v>
      </c>
      <c r="S2116" s="13">
        <v>33.799999999999997</v>
      </c>
      <c r="T2116" s="13">
        <v>33.9</v>
      </c>
      <c r="U2116" s="13">
        <v>34</v>
      </c>
      <c r="V2116" s="13">
        <v>33.9</v>
      </c>
      <c r="W2116" s="13">
        <v>34</v>
      </c>
      <c r="X2116" s="13">
        <v>34.299999999999997</v>
      </c>
      <c r="Y2116" s="13">
        <v>34.299999999999997</v>
      </c>
      <c r="Z2116" s="13">
        <v>34.4</v>
      </c>
      <c r="AA2116" s="13">
        <v>34.5</v>
      </c>
      <c r="AB2116" s="13">
        <v>34.6</v>
      </c>
      <c r="AC2116" s="13">
        <v>34.6</v>
      </c>
      <c r="AD2116" s="13">
        <v>34.4</v>
      </c>
      <c r="AE2116" s="13">
        <v>34.4</v>
      </c>
      <c r="AF2116" s="13">
        <v>34.4</v>
      </c>
      <c r="AG2116" s="13">
        <v>34.6</v>
      </c>
      <c r="AH2116" s="13">
        <v>34.6</v>
      </c>
      <c r="AI2116" s="13">
        <v>34.6</v>
      </c>
      <c r="AJ2116" s="13">
        <v>34.6</v>
      </c>
      <c r="AK2116" s="13">
        <v>34.6</v>
      </c>
      <c r="AL2116" s="13">
        <v>34.700000000000003</v>
      </c>
    </row>
    <row r="2117" spans="1:38" x14ac:dyDescent="0.2">
      <c r="A2117" s="11" t="s">
        <v>298</v>
      </c>
      <c r="B2117" s="12" t="s">
        <v>334</v>
      </c>
      <c r="C2117" s="12" t="s">
        <v>334</v>
      </c>
      <c r="D2117" s="12" t="s">
        <v>334</v>
      </c>
      <c r="E2117" s="12" t="s">
        <v>334</v>
      </c>
      <c r="F2117" s="12" t="s">
        <v>334</v>
      </c>
      <c r="G2117" s="12" t="s">
        <v>334</v>
      </c>
      <c r="H2117" s="12" t="s">
        <v>334</v>
      </c>
      <c r="I2117" s="12" t="s">
        <v>334</v>
      </c>
      <c r="J2117" s="12" t="s">
        <v>334</v>
      </c>
      <c r="K2117" s="12" t="s">
        <v>334</v>
      </c>
      <c r="L2117" s="12" t="s">
        <v>334</v>
      </c>
      <c r="M2117" s="12" t="s">
        <v>334</v>
      </c>
      <c r="N2117" s="12" t="s">
        <v>334</v>
      </c>
      <c r="O2117" s="12" t="s">
        <v>334</v>
      </c>
      <c r="P2117" s="12" t="s">
        <v>334</v>
      </c>
      <c r="Q2117" s="12" t="s">
        <v>334</v>
      </c>
      <c r="R2117" s="12" t="s">
        <v>334</v>
      </c>
      <c r="S2117" s="13">
        <v>33</v>
      </c>
      <c r="T2117" s="13">
        <v>33.1</v>
      </c>
      <c r="U2117" s="13">
        <v>33.1</v>
      </c>
      <c r="V2117" s="13">
        <v>33.200000000000003</v>
      </c>
      <c r="W2117" s="13">
        <v>33.299999999999997</v>
      </c>
      <c r="X2117" s="13">
        <v>33.6</v>
      </c>
      <c r="Y2117" s="13">
        <v>33.799999999999997</v>
      </c>
      <c r="Z2117" s="13">
        <v>33.9</v>
      </c>
      <c r="AA2117" s="13">
        <v>34.1</v>
      </c>
      <c r="AB2117" s="13">
        <v>34.299999999999997</v>
      </c>
      <c r="AC2117" s="13">
        <v>34.299999999999997</v>
      </c>
      <c r="AD2117" s="13">
        <v>34.1</v>
      </c>
      <c r="AE2117" s="13">
        <v>34</v>
      </c>
      <c r="AF2117" s="13">
        <v>34</v>
      </c>
      <c r="AG2117" s="13">
        <v>34</v>
      </c>
      <c r="AH2117" s="13">
        <v>34.1</v>
      </c>
      <c r="AI2117" s="13">
        <v>34.200000000000003</v>
      </c>
      <c r="AJ2117" s="13">
        <v>34.200000000000003</v>
      </c>
      <c r="AK2117" s="13">
        <v>34.200000000000003</v>
      </c>
      <c r="AL2117" s="13">
        <v>34.4</v>
      </c>
    </row>
    <row r="2118" spans="1:38" x14ac:dyDescent="0.2">
      <c r="A2118" s="11" t="s">
        <v>299</v>
      </c>
      <c r="B2118" s="12" t="s">
        <v>334</v>
      </c>
      <c r="C2118" s="12" t="s">
        <v>334</v>
      </c>
      <c r="D2118" s="12" t="s">
        <v>334</v>
      </c>
      <c r="E2118" s="12" t="s">
        <v>334</v>
      </c>
      <c r="F2118" s="12" t="s">
        <v>334</v>
      </c>
      <c r="G2118" s="12" t="s">
        <v>334</v>
      </c>
      <c r="H2118" s="12" t="s">
        <v>334</v>
      </c>
      <c r="I2118" s="12" t="s">
        <v>334</v>
      </c>
      <c r="J2118" s="12" t="s">
        <v>334</v>
      </c>
      <c r="K2118" s="12" t="s">
        <v>334</v>
      </c>
      <c r="L2118" s="13">
        <v>30.4</v>
      </c>
      <c r="M2118" s="13">
        <v>30.7</v>
      </c>
      <c r="N2118" s="13">
        <v>31.5</v>
      </c>
      <c r="O2118" s="13">
        <v>31.4</v>
      </c>
      <c r="P2118" s="13">
        <v>31.4</v>
      </c>
      <c r="Q2118" s="13">
        <v>31.6</v>
      </c>
      <c r="R2118" s="13">
        <v>29.7</v>
      </c>
      <c r="S2118" s="13">
        <v>30.2</v>
      </c>
      <c r="T2118" s="13">
        <v>31.9</v>
      </c>
      <c r="U2118" s="13">
        <v>32.700000000000003</v>
      </c>
      <c r="V2118" s="13">
        <v>32.5</v>
      </c>
      <c r="W2118" s="13">
        <v>32.4</v>
      </c>
      <c r="X2118" s="13">
        <v>32.5</v>
      </c>
      <c r="Y2118" s="13">
        <v>32.5</v>
      </c>
      <c r="Z2118" s="13">
        <v>33</v>
      </c>
      <c r="AA2118" s="13">
        <v>33</v>
      </c>
      <c r="AB2118" s="13">
        <v>33.299999999999997</v>
      </c>
      <c r="AC2118" s="13">
        <v>33.1</v>
      </c>
      <c r="AD2118" s="13">
        <v>33.5</v>
      </c>
      <c r="AE2118" s="13">
        <v>33.5</v>
      </c>
      <c r="AF2118" s="13">
        <v>33.9</v>
      </c>
      <c r="AG2118" s="13">
        <v>34.299999999999997</v>
      </c>
      <c r="AH2118" s="13">
        <v>34.5</v>
      </c>
      <c r="AI2118" s="13">
        <v>34.4</v>
      </c>
      <c r="AJ2118" s="13">
        <v>34.799999999999997</v>
      </c>
      <c r="AK2118" s="13">
        <v>34.9</v>
      </c>
      <c r="AL2118" s="13">
        <v>35.4</v>
      </c>
    </row>
    <row r="2119" spans="1:38" x14ac:dyDescent="0.2">
      <c r="A2119" s="11" t="s">
        <v>300</v>
      </c>
      <c r="B2119" s="12" t="s">
        <v>334</v>
      </c>
      <c r="C2119" s="12" t="s">
        <v>334</v>
      </c>
      <c r="D2119" s="12" t="s">
        <v>334</v>
      </c>
      <c r="E2119" s="12" t="s">
        <v>334</v>
      </c>
      <c r="F2119" s="12" t="s">
        <v>334</v>
      </c>
      <c r="G2119" s="12" t="s">
        <v>334</v>
      </c>
      <c r="H2119" s="12" t="s">
        <v>334</v>
      </c>
      <c r="I2119" s="12" t="s">
        <v>334</v>
      </c>
      <c r="J2119" s="12" t="s">
        <v>334</v>
      </c>
      <c r="K2119" s="12" t="s">
        <v>334</v>
      </c>
      <c r="L2119" s="12" t="s">
        <v>334</v>
      </c>
      <c r="M2119" s="12" t="s">
        <v>334</v>
      </c>
      <c r="N2119" s="12" t="s">
        <v>334</v>
      </c>
      <c r="O2119" s="12" t="s">
        <v>334</v>
      </c>
      <c r="P2119" s="12" t="s">
        <v>334</v>
      </c>
      <c r="Q2119" s="12" t="s">
        <v>334</v>
      </c>
      <c r="R2119" s="12" t="s">
        <v>334</v>
      </c>
      <c r="S2119" s="13">
        <v>38.799999999999997</v>
      </c>
      <c r="T2119" s="13">
        <v>38.9</v>
      </c>
      <c r="U2119" s="13">
        <v>39.200000000000003</v>
      </c>
      <c r="V2119" s="13">
        <v>39.299999999999997</v>
      </c>
      <c r="W2119" s="13">
        <v>39.299999999999997</v>
      </c>
      <c r="X2119" s="13">
        <v>39.5</v>
      </c>
      <c r="Y2119" s="13">
        <v>39.700000000000003</v>
      </c>
      <c r="Z2119" s="13">
        <v>39.799999999999997</v>
      </c>
      <c r="AA2119" s="13">
        <v>39.9</v>
      </c>
      <c r="AB2119" s="13">
        <v>39.799999999999997</v>
      </c>
      <c r="AC2119" s="13">
        <v>39.799999999999997</v>
      </c>
      <c r="AD2119" s="13">
        <v>39.6</v>
      </c>
      <c r="AE2119" s="13">
        <v>39.700000000000003</v>
      </c>
      <c r="AF2119" s="13">
        <v>39.6</v>
      </c>
      <c r="AG2119" s="13">
        <v>39.700000000000003</v>
      </c>
      <c r="AH2119" s="13">
        <v>39.700000000000003</v>
      </c>
      <c r="AI2119" s="13">
        <v>39.700000000000003</v>
      </c>
      <c r="AJ2119" s="13">
        <v>39.799999999999997</v>
      </c>
      <c r="AK2119" s="13">
        <v>39.6</v>
      </c>
      <c r="AL2119" s="13">
        <v>39.700000000000003</v>
      </c>
    </row>
    <row r="2120" spans="1:38" x14ac:dyDescent="0.2">
      <c r="A2120" s="11" t="s">
        <v>301</v>
      </c>
      <c r="B2120" s="12" t="s">
        <v>334</v>
      </c>
      <c r="C2120" s="12" t="s">
        <v>334</v>
      </c>
      <c r="D2120" s="12" t="s">
        <v>334</v>
      </c>
      <c r="E2120" s="12" t="s">
        <v>334</v>
      </c>
      <c r="F2120" s="12" t="s">
        <v>334</v>
      </c>
      <c r="G2120" s="12" t="s">
        <v>334</v>
      </c>
      <c r="H2120" s="12" t="s">
        <v>334</v>
      </c>
      <c r="I2120" s="12" t="s">
        <v>334</v>
      </c>
      <c r="J2120" s="12" t="s">
        <v>334</v>
      </c>
      <c r="K2120" s="12" t="s">
        <v>334</v>
      </c>
      <c r="L2120" s="12" t="s">
        <v>334</v>
      </c>
      <c r="M2120" s="12" t="s">
        <v>334</v>
      </c>
      <c r="N2120" s="12" t="s">
        <v>334</v>
      </c>
      <c r="O2120" s="12" t="s">
        <v>334</v>
      </c>
      <c r="P2120" s="13">
        <v>40.700000000000003</v>
      </c>
      <c r="Q2120" s="13">
        <v>41.6</v>
      </c>
      <c r="R2120" s="13">
        <v>41.2</v>
      </c>
      <c r="S2120" s="13">
        <v>41.4</v>
      </c>
      <c r="T2120" s="13">
        <v>39.6</v>
      </c>
      <c r="U2120" s="13">
        <v>39.9</v>
      </c>
      <c r="V2120" s="13">
        <v>39.9</v>
      </c>
      <c r="W2120" s="13">
        <v>39.700000000000003</v>
      </c>
      <c r="X2120" s="13">
        <v>39.799999999999997</v>
      </c>
      <c r="Y2120" s="13">
        <v>40.1</v>
      </c>
      <c r="Z2120" s="13">
        <v>39.799999999999997</v>
      </c>
      <c r="AA2120" s="13">
        <v>39.700000000000003</v>
      </c>
      <c r="AB2120" s="13">
        <v>39.200000000000003</v>
      </c>
      <c r="AC2120" s="13">
        <v>38.700000000000003</v>
      </c>
      <c r="AD2120" s="13">
        <v>38.9</v>
      </c>
      <c r="AE2120" s="13">
        <v>38.6</v>
      </c>
      <c r="AF2120" s="13">
        <v>38.299999999999997</v>
      </c>
      <c r="AG2120" s="13">
        <v>38.4</v>
      </c>
      <c r="AH2120" s="13">
        <v>38.4</v>
      </c>
      <c r="AI2120" s="13">
        <v>38.299999999999997</v>
      </c>
      <c r="AJ2120" s="13">
        <v>37.799999999999997</v>
      </c>
      <c r="AK2120" s="13">
        <v>37.9</v>
      </c>
      <c r="AL2120" s="13">
        <v>37.700000000000003</v>
      </c>
    </row>
    <row r="2121" spans="1:38" x14ac:dyDescent="0.2">
      <c r="A2121" s="11" t="s">
        <v>302</v>
      </c>
      <c r="B2121" s="12" t="s">
        <v>334</v>
      </c>
      <c r="C2121" s="12" t="s">
        <v>334</v>
      </c>
      <c r="D2121" s="12" t="s">
        <v>334</v>
      </c>
      <c r="E2121" s="12" t="s">
        <v>334</v>
      </c>
      <c r="F2121" s="12" t="s">
        <v>334</v>
      </c>
      <c r="G2121" s="12" t="s">
        <v>334</v>
      </c>
      <c r="H2121" s="12" t="s">
        <v>334</v>
      </c>
      <c r="I2121" s="12" t="s">
        <v>334</v>
      </c>
      <c r="J2121" s="12" t="s">
        <v>334</v>
      </c>
      <c r="K2121" s="13">
        <v>34.200000000000003</v>
      </c>
      <c r="L2121" s="13">
        <v>34.200000000000003</v>
      </c>
      <c r="M2121" s="13">
        <v>35.9</v>
      </c>
      <c r="N2121" s="13">
        <v>35.1</v>
      </c>
      <c r="O2121" s="13">
        <v>35.6</v>
      </c>
      <c r="P2121" s="13">
        <v>35.299999999999997</v>
      </c>
      <c r="Q2121" s="13">
        <v>35.4</v>
      </c>
      <c r="R2121" s="13">
        <v>35.5</v>
      </c>
      <c r="S2121" s="13">
        <v>36.4</v>
      </c>
      <c r="T2121" s="13">
        <v>36.200000000000003</v>
      </c>
      <c r="U2121" s="13">
        <v>35.5</v>
      </c>
      <c r="V2121" s="13">
        <v>36.700000000000003</v>
      </c>
      <c r="W2121" s="13">
        <v>36.700000000000003</v>
      </c>
      <c r="X2121" s="13">
        <v>36</v>
      </c>
      <c r="Y2121" s="13">
        <v>36.5</v>
      </c>
      <c r="Z2121" s="13">
        <v>35.1</v>
      </c>
      <c r="AA2121" s="13">
        <v>35.1</v>
      </c>
      <c r="AB2121" s="13">
        <v>34.9</v>
      </c>
      <c r="AC2121" s="13">
        <v>35</v>
      </c>
      <c r="AD2121" s="13">
        <v>34.299999999999997</v>
      </c>
      <c r="AE2121" s="13">
        <v>34.299999999999997</v>
      </c>
      <c r="AF2121" s="13">
        <v>34.6</v>
      </c>
      <c r="AG2121" s="13">
        <v>34.5</v>
      </c>
      <c r="AH2121" s="13">
        <v>34.5</v>
      </c>
      <c r="AI2121" s="13">
        <v>34.4</v>
      </c>
      <c r="AJ2121" s="13">
        <v>34.5</v>
      </c>
      <c r="AK2121" s="13">
        <v>34.5</v>
      </c>
      <c r="AL2121" s="13">
        <v>34.4</v>
      </c>
    </row>
    <row r="2122" spans="1:38" x14ac:dyDescent="0.2">
      <c r="A2122" s="11" t="s">
        <v>303</v>
      </c>
      <c r="B2122" s="12" t="s">
        <v>334</v>
      </c>
      <c r="C2122" s="12" t="s">
        <v>334</v>
      </c>
      <c r="D2122" s="12" t="s">
        <v>334</v>
      </c>
      <c r="E2122" s="12" t="s">
        <v>334</v>
      </c>
      <c r="F2122" s="12" t="s">
        <v>334</v>
      </c>
      <c r="G2122" s="12" t="s">
        <v>334</v>
      </c>
      <c r="H2122" s="12" t="s">
        <v>334</v>
      </c>
      <c r="I2122" s="12" t="s">
        <v>334</v>
      </c>
      <c r="J2122" s="12" t="s">
        <v>334</v>
      </c>
      <c r="K2122" s="13">
        <v>34.6</v>
      </c>
      <c r="L2122" s="13">
        <v>34.4</v>
      </c>
      <c r="M2122" s="13">
        <v>34.4</v>
      </c>
      <c r="N2122" s="13">
        <v>34.4</v>
      </c>
      <c r="O2122" s="13">
        <v>35</v>
      </c>
      <c r="P2122" s="13">
        <v>34.700000000000003</v>
      </c>
      <c r="Q2122" s="13">
        <v>34.700000000000003</v>
      </c>
      <c r="R2122" s="13">
        <v>34.6</v>
      </c>
      <c r="S2122" s="13">
        <v>34.4</v>
      </c>
      <c r="T2122" s="13">
        <v>34.4</v>
      </c>
      <c r="U2122" s="13">
        <v>34.200000000000003</v>
      </c>
      <c r="V2122" s="13">
        <v>33.5</v>
      </c>
      <c r="W2122" s="13">
        <v>33.5</v>
      </c>
      <c r="X2122" s="13">
        <v>33.700000000000003</v>
      </c>
      <c r="Y2122" s="13">
        <v>33.6</v>
      </c>
      <c r="Z2122" s="13">
        <v>33.4</v>
      </c>
      <c r="AA2122" s="13">
        <v>33.9</v>
      </c>
      <c r="AB2122" s="13">
        <v>34.4</v>
      </c>
      <c r="AC2122" s="13">
        <v>34.5</v>
      </c>
      <c r="AD2122" s="13">
        <v>34.200000000000003</v>
      </c>
      <c r="AE2122" s="13">
        <v>34</v>
      </c>
      <c r="AF2122" s="13">
        <v>33.700000000000003</v>
      </c>
      <c r="AG2122" s="13">
        <v>33.700000000000003</v>
      </c>
      <c r="AH2122" s="13">
        <v>33.700000000000003</v>
      </c>
      <c r="AI2122" s="13">
        <v>33.5</v>
      </c>
      <c r="AJ2122" s="13">
        <v>33.4</v>
      </c>
      <c r="AK2122" s="13">
        <v>33.299999999999997</v>
      </c>
      <c r="AL2122" s="13">
        <v>33.4</v>
      </c>
    </row>
    <row r="2123" spans="1:38" x14ac:dyDescent="0.2">
      <c r="A2123" s="11" t="s">
        <v>304</v>
      </c>
      <c r="B2123" s="12" t="s">
        <v>334</v>
      </c>
      <c r="C2123" s="12" t="s">
        <v>334</v>
      </c>
      <c r="D2123" s="12" t="s">
        <v>334</v>
      </c>
      <c r="E2123" s="12" t="s">
        <v>334</v>
      </c>
      <c r="F2123" s="12" t="s">
        <v>334</v>
      </c>
      <c r="G2123" s="12" t="s">
        <v>334</v>
      </c>
      <c r="H2123" s="12" t="s">
        <v>334</v>
      </c>
      <c r="I2123" s="12" t="s">
        <v>334</v>
      </c>
      <c r="J2123" s="12" t="s">
        <v>334</v>
      </c>
      <c r="K2123" s="12" t="s">
        <v>334</v>
      </c>
      <c r="L2123" s="12" t="s">
        <v>334</v>
      </c>
      <c r="M2123" s="12" t="s">
        <v>334</v>
      </c>
      <c r="N2123" s="12" t="s">
        <v>334</v>
      </c>
      <c r="O2123" s="12" t="s">
        <v>334</v>
      </c>
      <c r="P2123" s="13">
        <v>35.1</v>
      </c>
      <c r="Q2123" s="13">
        <v>35.299999999999997</v>
      </c>
      <c r="R2123" s="13">
        <v>35.799999999999997</v>
      </c>
      <c r="S2123" s="13">
        <v>36.1</v>
      </c>
      <c r="T2123" s="13">
        <v>36.799999999999997</v>
      </c>
      <c r="U2123" s="13">
        <v>35.4</v>
      </c>
      <c r="V2123" s="13">
        <v>35.4</v>
      </c>
      <c r="W2123" s="13">
        <v>37</v>
      </c>
      <c r="X2123" s="13">
        <v>36.200000000000003</v>
      </c>
      <c r="Y2123" s="13">
        <v>36.4</v>
      </c>
      <c r="Z2123" s="13">
        <v>36.799999999999997</v>
      </c>
      <c r="AA2123" s="13">
        <v>36.6</v>
      </c>
      <c r="AB2123" s="13">
        <v>36.799999999999997</v>
      </c>
      <c r="AC2123" s="13">
        <v>36.5</v>
      </c>
      <c r="AD2123" s="13">
        <v>36.5</v>
      </c>
      <c r="AE2123" s="13">
        <v>36.4</v>
      </c>
      <c r="AF2123" s="13">
        <v>37.200000000000003</v>
      </c>
      <c r="AG2123" s="13">
        <v>37.5</v>
      </c>
      <c r="AH2123" s="13">
        <v>36.4</v>
      </c>
      <c r="AI2123" s="13">
        <v>36.5</v>
      </c>
      <c r="AJ2123" s="13">
        <v>36.799999999999997</v>
      </c>
      <c r="AK2123" s="13">
        <v>36.4</v>
      </c>
      <c r="AL2123" s="13">
        <v>36.1</v>
      </c>
    </row>
    <row r="2124" spans="1:38" x14ac:dyDescent="0.2">
      <c r="A2124" s="11" t="s">
        <v>305</v>
      </c>
      <c r="B2124" s="12" t="s">
        <v>334</v>
      </c>
      <c r="C2124" s="12" t="s">
        <v>334</v>
      </c>
      <c r="D2124" s="12" t="s">
        <v>334</v>
      </c>
      <c r="E2124" s="12" t="s">
        <v>334</v>
      </c>
      <c r="F2124" s="12" t="s">
        <v>334</v>
      </c>
      <c r="G2124" s="12" t="s">
        <v>334</v>
      </c>
      <c r="H2124" s="12" t="s">
        <v>334</v>
      </c>
      <c r="I2124" s="12" t="s">
        <v>334</v>
      </c>
      <c r="J2124" s="12" t="s">
        <v>334</v>
      </c>
      <c r="K2124" s="13">
        <v>33.1</v>
      </c>
      <c r="L2124" s="13">
        <v>32.799999999999997</v>
      </c>
      <c r="M2124" s="13">
        <v>33.200000000000003</v>
      </c>
      <c r="N2124" s="13">
        <v>32.6</v>
      </c>
      <c r="O2124" s="13">
        <v>33.5</v>
      </c>
      <c r="P2124" s="13">
        <v>33.6</v>
      </c>
      <c r="Q2124" s="13">
        <v>32.700000000000003</v>
      </c>
      <c r="R2124" s="13">
        <v>32.799999999999997</v>
      </c>
      <c r="S2124" s="13">
        <v>32.700000000000003</v>
      </c>
      <c r="T2124" s="13">
        <v>32.4</v>
      </c>
      <c r="U2124" s="13">
        <v>32.5</v>
      </c>
      <c r="V2124" s="13">
        <v>32.299999999999997</v>
      </c>
      <c r="W2124" s="13">
        <v>32.4</v>
      </c>
      <c r="X2124" s="13">
        <v>32.299999999999997</v>
      </c>
      <c r="Y2124" s="13">
        <v>32.4</v>
      </c>
      <c r="Z2124" s="13">
        <v>32.200000000000003</v>
      </c>
      <c r="AA2124" s="13">
        <v>32</v>
      </c>
      <c r="AB2124" s="13">
        <v>31.9</v>
      </c>
      <c r="AC2124" s="13">
        <v>31.9</v>
      </c>
      <c r="AD2124" s="13">
        <v>32.6</v>
      </c>
      <c r="AE2124" s="13">
        <v>33.1</v>
      </c>
      <c r="AF2124" s="13">
        <v>33.6</v>
      </c>
      <c r="AG2124" s="13">
        <v>33.9</v>
      </c>
      <c r="AH2124" s="13">
        <v>33.799999999999997</v>
      </c>
      <c r="AI2124" s="13">
        <v>34</v>
      </c>
      <c r="AJ2124" s="13">
        <v>34.200000000000003</v>
      </c>
      <c r="AK2124" s="13">
        <v>34.4</v>
      </c>
      <c r="AL2124" s="13">
        <v>34.299999999999997</v>
      </c>
    </row>
    <row r="2125" spans="1:38" x14ac:dyDescent="0.2">
      <c r="A2125" s="11" t="s">
        <v>306</v>
      </c>
      <c r="B2125" s="12" t="s">
        <v>334</v>
      </c>
      <c r="C2125" s="12" t="s">
        <v>334</v>
      </c>
      <c r="D2125" s="12" t="s">
        <v>334</v>
      </c>
      <c r="E2125" s="12" t="s">
        <v>334</v>
      </c>
      <c r="F2125" s="12" t="s">
        <v>334</v>
      </c>
      <c r="G2125" s="12" t="s">
        <v>334</v>
      </c>
      <c r="H2125" s="12" t="s">
        <v>334</v>
      </c>
      <c r="I2125" s="12" t="s">
        <v>334</v>
      </c>
      <c r="J2125" s="12" t="s">
        <v>334</v>
      </c>
      <c r="K2125" s="13">
        <v>33.4</v>
      </c>
      <c r="L2125" s="13">
        <v>32.6</v>
      </c>
      <c r="M2125" s="13">
        <v>32.299999999999997</v>
      </c>
      <c r="N2125" s="13">
        <v>32</v>
      </c>
      <c r="O2125" s="13">
        <v>31.8</v>
      </c>
      <c r="P2125" s="13">
        <v>31.8</v>
      </c>
      <c r="Q2125" s="13">
        <v>32</v>
      </c>
      <c r="R2125" s="13">
        <v>32</v>
      </c>
      <c r="S2125" s="13">
        <v>32.799999999999997</v>
      </c>
      <c r="T2125" s="13">
        <v>33.5</v>
      </c>
      <c r="U2125" s="13">
        <v>33.299999999999997</v>
      </c>
      <c r="V2125" s="13">
        <v>33</v>
      </c>
      <c r="W2125" s="13">
        <v>32.9</v>
      </c>
      <c r="X2125" s="13">
        <v>33.200000000000003</v>
      </c>
      <c r="Y2125" s="13">
        <v>32.799999999999997</v>
      </c>
      <c r="Z2125" s="13">
        <v>32.6</v>
      </c>
      <c r="AA2125" s="13">
        <v>32.700000000000003</v>
      </c>
      <c r="AB2125" s="13">
        <v>32.4</v>
      </c>
      <c r="AC2125" s="13">
        <v>32.5</v>
      </c>
      <c r="AD2125" s="13">
        <v>33.9</v>
      </c>
      <c r="AE2125" s="13">
        <v>34.299999999999997</v>
      </c>
      <c r="AF2125" s="13">
        <v>34.5</v>
      </c>
      <c r="AG2125" s="13">
        <v>34.4</v>
      </c>
      <c r="AH2125" s="13">
        <v>34.5</v>
      </c>
      <c r="AI2125" s="13">
        <v>35.1</v>
      </c>
      <c r="AJ2125" s="13">
        <v>34.9</v>
      </c>
      <c r="AK2125" s="13">
        <v>35</v>
      </c>
      <c r="AL2125" s="13">
        <v>34.9</v>
      </c>
    </row>
    <row r="2126" spans="1:38" x14ac:dyDescent="0.2">
      <c r="A2126" s="11" t="s">
        <v>307</v>
      </c>
      <c r="B2126" s="12" t="s">
        <v>334</v>
      </c>
      <c r="C2126" s="12" t="s">
        <v>334</v>
      </c>
      <c r="D2126" s="12" t="s">
        <v>334</v>
      </c>
      <c r="E2126" s="12" t="s">
        <v>334</v>
      </c>
      <c r="F2126" s="12" t="s">
        <v>334</v>
      </c>
      <c r="G2126" s="12" t="s">
        <v>334</v>
      </c>
      <c r="H2126" s="12" t="s">
        <v>334</v>
      </c>
      <c r="I2126" s="12" t="s">
        <v>334</v>
      </c>
      <c r="J2126" s="12" t="s">
        <v>334</v>
      </c>
      <c r="K2126" s="13">
        <v>35.4</v>
      </c>
      <c r="L2126" s="13">
        <v>35.6</v>
      </c>
      <c r="M2126" s="13">
        <v>34.9</v>
      </c>
      <c r="N2126" s="13">
        <v>35.200000000000003</v>
      </c>
      <c r="O2126" s="13">
        <v>34.799999999999997</v>
      </c>
      <c r="P2126" s="13">
        <v>34.799999999999997</v>
      </c>
      <c r="Q2126" s="13">
        <v>35</v>
      </c>
      <c r="R2126" s="13">
        <v>35.1</v>
      </c>
      <c r="S2126" s="13">
        <v>35.4</v>
      </c>
      <c r="T2126" s="13">
        <v>35.299999999999997</v>
      </c>
      <c r="U2126" s="13">
        <v>35.5</v>
      </c>
      <c r="V2126" s="13">
        <v>35.4</v>
      </c>
      <c r="W2126" s="13">
        <v>35.5</v>
      </c>
      <c r="X2126" s="13">
        <v>35</v>
      </c>
      <c r="Y2126" s="13">
        <v>35.5</v>
      </c>
      <c r="Z2126" s="13">
        <v>35.4</v>
      </c>
      <c r="AA2126" s="13">
        <v>35.4</v>
      </c>
      <c r="AB2126" s="13">
        <v>35.4</v>
      </c>
      <c r="AC2126" s="13">
        <v>35.5</v>
      </c>
      <c r="AD2126" s="13">
        <v>35.799999999999997</v>
      </c>
      <c r="AE2126" s="13">
        <v>35.6</v>
      </c>
      <c r="AF2126" s="13">
        <v>35.9</v>
      </c>
      <c r="AG2126" s="13">
        <v>35.6</v>
      </c>
      <c r="AH2126" s="13">
        <v>35.700000000000003</v>
      </c>
      <c r="AI2126" s="13">
        <v>35.700000000000003</v>
      </c>
      <c r="AJ2126" s="13">
        <v>35.700000000000003</v>
      </c>
      <c r="AK2126" s="13">
        <v>35.700000000000003</v>
      </c>
      <c r="AL2126" s="13">
        <v>35.5</v>
      </c>
    </row>
    <row r="2127" spans="1:38" x14ac:dyDescent="0.2">
      <c r="A2127" s="11" t="s">
        <v>308</v>
      </c>
      <c r="B2127" s="12" t="s">
        <v>334</v>
      </c>
      <c r="C2127" s="12" t="s">
        <v>334</v>
      </c>
      <c r="D2127" s="12" t="s">
        <v>334</v>
      </c>
      <c r="E2127" s="12" t="s">
        <v>334</v>
      </c>
      <c r="F2127" s="12" t="s">
        <v>334</v>
      </c>
      <c r="G2127" s="12" t="s">
        <v>334</v>
      </c>
      <c r="H2127" s="12" t="s">
        <v>334</v>
      </c>
      <c r="I2127" s="12" t="s">
        <v>334</v>
      </c>
      <c r="J2127" s="12" t="s">
        <v>334</v>
      </c>
      <c r="K2127" s="13">
        <v>33.1</v>
      </c>
      <c r="L2127" s="13">
        <v>33.299999999999997</v>
      </c>
      <c r="M2127" s="13">
        <v>33.4</v>
      </c>
      <c r="N2127" s="13">
        <v>31.8</v>
      </c>
      <c r="O2127" s="13">
        <v>31.6</v>
      </c>
      <c r="P2127" s="13">
        <v>31.3</v>
      </c>
      <c r="Q2127" s="13">
        <v>31.9</v>
      </c>
      <c r="R2127" s="13">
        <v>32.1</v>
      </c>
      <c r="S2127" s="13">
        <v>32.700000000000003</v>
      </c>
      <c r="T2127" s="13">
        <v>32.299999999999997</v>
      </c>
      <c r="U2127" s="13">
        <v>32.9</v>
      </c>
      <c r="V2127" s="13">
        <v>34.299999999999997</v>
      </c>
      <c r="W2127" s="13">
        <v>33.700000000000003</v>
      </c>
      <c r="X2127" s="13">
        <v>34.700000000000003</v>
      </c>
      <c r="Y2127" s="13">
        <v>35</v>
      </c>
      <c r="Z2127" s="13">
        <v>35.799999999999997</v>
      </c>
      <c r="AA2127" s="13">
        <v>36.1</v>
      </c>
      <c r="AB2127" s="13">
        <v>36.4</v>
      </c>
      <c r="AC2127" s="13">
        <v>36.5</v>
      </c>
      <c r="AD2127" s="13">
        <v>36.299999999999997</v>
      </c>
      <c r="AE2127" s="13">
        <v>36.1</v>
      </c>
      <c r="AF2127" s="13">
        <v>35.9</v>
      </c>
      <c r="AG2127" s="13">
        <v>36.200000000000003</v>
      </c>
      <c r="AH2127" s="13">
        <v>36.4</v>
      </c>
      <c r="AI2127" s="13">
        <v>36.799999999999997</v>
      </c>
      <c r="AJ2127" s="13">
        <v>36.799999999999997</v>
      </c>
      <c r="AK2127" s="13">
        <v>36.799999999999997</v>
      </c>
      <c r="AL2127" s="13">
        <v>37.1</v>
      </c>
    </row>
    <row r="2128" spans="1:38" x14ac:dyDescent="0.2">
      <c r="A2128" s="11" t="s">
        <v>309</v>
      </c>
      <c r="B2128" s="12" t="s">
        <v>334</v>
      </c>
      <c r="C2128" s="12" t="s">
        <v>334</v>
      </c>
      <c r="D2128" s="12" t="s">
        <v>334</v>
      </c>
      <c r="E2128" s="12" t="s">
        <v>334</v>
      </c>
      <c r="F2128" s="12" t="s">
        <v>334</v>
      </c>
      <c r="G2128" s="12" t="s">
        <v>334</v>
      </c>
      <c r="H2128" s="12" t="s">
        <v>334</v>
      </c>
      <c r="I2128" s="12" t="s">
        <v>334</v>
      </c>
      <c r="J2128" s="12" t="s">
        <v>334</v>
      </c>
      <c r="K2128" s="12" t="s">
        <v>334</v>
      </c>
      <c r="L2128" s="12" t="s">
        <v>334</v>
      </c>
      <c r="M2128" s="12" t="s">
        <v>334</v>
      </c>
      <c r="N2128" s="12" t="s">
        <v>334</v>
      </c>
      <c r="O2128" s="12" t="s">
        <v>334</v>
      </c>
      <c r="P2128" s="12" t="s">
        <v>334</v>
      </c>
      <c r="Q2128" s="12" t="s">
        <v>334</v>
      </c>
      <c r="R2128" s="12" t="s">
        <v>334</v>
      </c>
      <c r="S2128" s="12" t="s">
        <v>334</v>
      </c>
      <c r="T2128" s="12" t="s">
        <v>334</v>
      </c>
      <c r="U2128" s="13">
        <v>40.1</v>
      </c>
      <c r="V2128" s="13">
        <v>39.9</v>
      </c>
      <c r="W2128" s="13">
        <v>39.6</v>
      </c>
      <c r="X2128" s="13">
        <v>39.6</v>
      </c>
      <c r="Y2128" s="13">
        <v>39.799999999999997</v>
      </c>
      <c r="Z2128" s="13">
        <v>39.6</v>
      </c>
      <c r="AA2128" s="13">
        <v>39.799999999999997</v>
      </c>
      <c r="AB2128" s="13">
        <v>39.9</v>
      </c>
      <c r="AC2128" s="13">
        <v>39.6</v>
      </c>
      <c r="AD2128" s="13">
        <v>39.6</v>
      </c>
      <c r="AE2128" s="13">
        <v>39.700000000000003</v>
      </c>
      <c r="AF2128" s="13">
        <v>39.799999999999997</v>
      </c>
      <c r="AG2128" s="13">
        <v>39.6</v>
      </c>
      <c r="AH2128" s="13">
        <v>39.1</v>
      </c>
      <c r="AI2128" s="13">
        <v>38.799999999999997</v>
      </c>
      <c r="AJ2128" s="13">
        <v>38.9</v>
      </c>
      <c r="AK2128" s="13">
        <v>39</v>
      </c>
      <c r="AL2128" s="13">
        <v>39</v>
      </c>
    </row>
    <row r="2129" spans="1:38" x14ac:dyDescent="0.2">
      <c r="A2129" s="11" t="s">
        <v>310</v>
      </c>
      <c r="B2129" s="12" t="s">
        <v>334</v>
      </c>
      <c r="C2129" s="12" t="s">
        <v>334</v>
      </c>
      <c r="D2129" s="12" t="s">
        <v>334</v>
      </c>
      <c r="E2129" s="12" t="s">
        <v>334</v>
      </c>
      <c r="F2129" s="12" t="s">
        <v>334</v>
      </c>
      <c r="G2129" s="12" t="s">
        <v>334</v>
      </c>
      <c r="H2129" s="12" t="s">
        <v>334</v>
      </c>
      <c r="I2129" s="12" t="s">
        <v>334</v>
      </c>
      <c r="J2129" s="12" t="s">
        <v>334</v>
      </c>
      <c r="K2129" s="13">
        <v>27.2</v>
      </c>
      <c r="L2129" s="13">
        <v>27.3</v>
      </c>
      <c r="M2129" s="13">
        <v>27.6</v>
      </c>
      <c r="N2129" s="13">
        <v>27.6</v>
      </c>
      <c r="O2129" s="13">
        <v>28</v>
      </c>
      <c r="P2129" s="13">
        <v>28.1</v>
      </c>
      <c r="Q2129" s="13">
        <v>28.3</v>
      </c>
      <c r="R2129" s="13">
        <v>28.5</v>
      </c>
      <c r="S2129" s="13">
        <v>28.8</v>
      </c>
      <c r="T2129" s="13">
        <v>29.2</v>
      </c>
      <c r="U2129" s="13">
        <v>29.6</v>
      </c>
      <c r="V2129" s="13">
        <v>29.7</v>
      </c>
      <c r="W2129" s="13">
        <v>30.7</v>
      </c>
      <c r="X2129" s="13">
        <v>30.9</v>
      </c>
      <c r="Y2129" s="13">
        <v>31.2</v>
      </c>
      <c r="Z2129" s="13">
        <v>31</v>
      </c>
      <c r="AA2129" s="13">
        <v>31.1</v>
      </c>
      <c r="AB2129" s="13">
        <v>31.2</v>
      </c>
      <c r="AC2129" s="13">
        <v>31.2</v>
      </c>
      <c r="AD2129" s="13">
        <v>29.8</v>
      </c>
      <c r="AE2129" s="13">
        <v>29.8</v>
      </c>
      <c r="AF2129" s="13">
        <v>30</v>
      </c>
      <c r="AG2129" s="13">
        <v>30</v>
      </c>
      <c r="AH2129" s="13">
        <v>30.3</v>
      </c>
      <c r="AI2129" s="13">
        <v>30.5</v>
      </c>
      <c r="AJ2129" s="13">
        <v>30.5</v>
      </c>
      <c r="AK2129" s="13">
        <v>30.6</v>
      </c>
      <c r="AL2129" s="13">
        <v>30.9</v>
      </c>
    </row>
    <row r="2130" spans="1:38" x14ac:dyDescent="0.2">
      <c r="A2130" s="11" t="s">
        <v>311</v>
      </c>
      <c r="B2130" s="12" t="s">
        <v>334</v>
      </c>
      <c r="C2130" s="12" t="s">
        <v>334</v>
      </c>
      <c r="D2130" s="12" t="s">
        <v>334</v>
      </c>
      <c r="E2130" s="12" t="s">
        <v>334</v>
      </c>
      <c r="F2130" s="12" t="s">
        <v>334</v>
      </c>
      <c r="G2130" s="12" t="s">
        <v>334</v>
      </c>
      <c r="H2130" s="12" t="s">
        <v>334</v>
      </c>
      <c r="I2130" s="12" t="s">
        <v>334</v>
      </c>
      <c r="J2130" s="12" t="s">
        <v>334</v>
      </c>
      <c r="K2130" s="12" t="s">
        <v>334</v>
      </c>
      <c r="L2130" s="12" t="s">
        <v>334</v>
      </c>
      <c r="M2130" s="12" t="s">
        <v>334</v>
      </c>
      <c r="N2130" s="12" t="s">
        <v>334</v>
      </c>
      <c r="O2130" s="12" t="s">
        <v>334</v>
      </c>
      <c r="P2130" s="12" t="s">
        <v>334</v>
      </c>
      <c r="Q2130" s="12" t="s">
        <v>334</v>
      </c>
      <c r="R2130" s="13">
        <v>36</v>
      </c>
      <c r="S2130" s="13">
        <v>36.6</v>
      </c>
      <c r="T2130" s="13">
        <v>36.200000000000003</v>
      </c>
      <c r="U2130" s="13">
        <v>35.799999999999997</v>
      </c>
      <c r="V2130" s="13">
        <v>34.9</v>
      </c>
      <c r="W2130" s="13">
        <v>36</v>
      </c>
      <c r="X2130" s="13">
        <v>34.700000000000003</v>
      </c>
      <c r="Y2130" s="13">
        <v>34.799999999999997</v>
      </c>
      <c r="Z2130" s="13">
        <v>35.700000000000003</v>
      </c>
      <c r="AA2130" s="13">
        <v>35.5</v>
      </c>
      <c r="AB2130" s="13">
        <v>35.299999999999997</v>
      </c>
      <c r="AC2130" s="13">
        <v>36.1</v>
      </c>
      <c r="AD2130" s="13">
        <v>35.200000000000003</v>
      </c>
      <c r="AE2130" s="13">
        <v>35</v>
      </c>
      <c r="AF2130" s="13">
        <v>34.5</v>
      </c>
      <c r="AG2130" s="13">
        <v>34.5</v>
      </c>
      <c r="AH2130" s="13">
        <v>35.200000000000003</v>
      </c>
      <c r="AI2130" s="13">
        <v>35.1</v>
      </c>
      <c r="AJ2130" s="13">
        <v>35.6</v>
      </c>
      <c r="AK2130" s="13">
        <v>35.4</v>
      </c>
      <c r="AL2130" s="13">
        <v>35.299999999999997</v>
      </c>
    </row>
    <row r="2131" spans="1:38" x14ac:dyDescent="0.2">
      <c r="A2131" s="11" t="s">
        <v>312</v>
      </c>
      <c r="B2131" s="12" t="s">
        <v>334</v>
      </c>
      <c r="C2131" s="12" t="s">
        <v>334</v>
      </c>
      <c r="D2131" s="12" t="s">
        <v>334</v>
      </c>
      <c r="E2131" s="12" t="s">
        <v>334</v>
      </c>
      <c r="F2131" s="12" t="s">
        <v>334</v>
      </c>
      <c r="G2131" s="12" t="s">
        <v>334</v>
      </c>
      <c r="H2131" s="12" t="s">
        <v>334</v>
      </c>
      <c r="I2131" s="12" t="s">
        <v>334</v>
      </c>
      <c r="J2131" s="12" t="s">
        <v>334</v>
      </c>
      <c r="K2131" s="12" t="s">
        <v>334</v>
      </c>
      <c r="L2131" s="12" t="s">
        <v>334</v>
      </c>
      <c r="M2131" s="12" t="s">
        <v>334</v>
      </c>
      <c r="N2131" s="12" t="s">
        <v>334</v>
      </c>
      <c r="O2131" s="12" t="s">
        <v>334</v>
      </c>
      <c r="P2131" s="12" t="s">
        <v>334</v>
      </c>
      <c r="Q2131" s="13">
        <v>37.799999999999997</v>
      </c>
      <c r="R2131" s="13">
        <v>37.6</v>
      </c>
      <c r="S2131" s="13">
        <v>37.299999999999997</v>
      </c>
      <c r="T2131" s="13">
        <v>37.700000000000003</v>
      </c>
      <c r="U2131" s="13">
        <v>38.9</v>
      </c>
      <c r="V2131" s="13">
        <v>37.6</v>
      </c>
      <c r="W2131" s="13">
        <v>36.799999999999997</v>
      </c>
      <c r="X2131" s="13">
        <v>37.4</v>
      </c>
      <c r="Y2131" s="13">
        <v>38</v>
      </c>
      <c r="Z2131" s="13">
        <v>38.200000000000003</v>
      </c>
      <c r="AA2131" s="13">
        <v>38</v>
      </c>
      <c r="AB2131" s="13">
        <v>37.799999999999997</v>
      </c>
      <c r="AC2131" s="13">
        <v>37.1</v>
      </c>
      <c r="AD2131" s="13">
        <v>37</v>
      </c>
      <c r="AE2131" s="13">
        <v>37.1</v>
      </c>
      <c r="AF2131" s="13">
        <v>36.5</v>
      </c>
      <c r="AG2131" s="13">
        <v>37.299999999999997</v>
      </c>
      <c r="AH2131" s="13">
        <v>37.6</v>
      </c>
      <c r="AI2131" s="13">
        <v>37.299999999999997</v>
      </c>
      <c r="AJ2131" s="13">
        <v>37.1</v>
      </c>
      <c r="AK2131" s="13">
        <v>37.1</v>
      </c>
      <c r="AL2131" s="13">
        <v>37.299999999999997</v>
      </c>
    </row>
    <row r="2132" spans="1:38" x14ac:dyDescent="0.2">
      <c r="A2132" s="11" t="s">
        <v>313</v>
      </c>
      <c r="B2132" s="12" t="s">
        <v>334</v>
      </c>
      <c r="C2132" s="12" t="s">
        <v>334</v>
      </c>
      <c r="D2132" s="12" t="s">
        <v>334</v>
      </c>
      <c r="E2132" s="12" t="s">
        <v>334</v>
      </c>
      <c r="F2132" s="12" t="s">
        <v>334</v>
      </c>
      <c r="G2132" s="12" t="s">
        <v>334</v>
      </c>
      <c r="H2132" s="12" t="s">
        <v>334</v>
      </c>
      <c r="I2132" s="12" t="s">
        <v>334</v>
      </c>
      <c r="J2132" s="12" t="s">
        <v>334</v>
      </c>
      <c r="K2132" s="12" t="s">
        <v>334</v>
      </c>
      <c r="L2132" s="12" t="s">
        <v>334</v>
      </c>
      <c r="M2132" s="12" t="s">
        <v>334</v>
      </c>
      <c r="N2132" s="12" t="s">
        <v>334</v>
      </c>
      <c r="O2132" s="12" t="s">
        <v>334</v>
      </c>
      <c r="P2132" s="12" t="s">
        <v>334</v>
      </c>
      <c r="Q2132" s="13">
        <v>37.5</v>
      </c>
      <c r="R2132" s="13">
        <v>35</v>
      </c>
      <c r="S2132" s="13">
        <v>34.799999999999997</v>
      </c>
      <c r="T2132" s="13">
        <v>33.299999999999997</v>
      </c>
      <c r="U2132" s="13">
        <v>32.6</v>
      </c>
      <c r="V2132" s="13">
        <v>33.6</v>
      </c>
      <c r="W2132" s="13">
        <v>34.299999999999997</v>
      </c>
      <c r="X2132" s="13">
        <v>35.299999999999997</v>
      </c>
      <c r="Y2132" s="13">
        <v>35.6</v>
      </c>
      <c r="Z2132" s="13">
        <v>36.299999999999997</v>
      </c>
      <c r="AA2132" s="13">
        <v>36.9</v>
      </c>
      <c r="AB2132" s="13">
        <v>36.5</v>
      </c>
      <c r="AC2132" s="13">
        <v>36.700000000000003</v>
      </c>
      <c r="AD2132" s="13">
        <v>36.700000000000003</v>
      </c>
      <c r="AE2132" s="13">
        <v>36.299999999999997</v>
      </c>
      <c r="AF2132" s="13">
        <v>36.700000000000003</v>
      </c>
      <c r="AG2132" s="13">
        <v>36.299999999999997</v>
      </c>
      <c r="AH2132" s="13">
        <v>36.299999999999997</v>
      </c>
      <c r="AI2132" s="13">
        <v>36.9</v>
      </c>
      <c r="AJ2132" s="13">
        <v>37</v>
      </c>
      <c r="AK2132" s="13">
        <v>37.299999999999997</v>
      </c>
      <c r="AL2132" s="13">
        <v>37.799999999999997</v>
      </c>
    </row>
    <row r="2133" spans="1:38" x14ac:dyDescent="0.2">
      <c r="A2133" s="11" t="s">
        <v>314</v>
      </c>
      <c r="B2133" s="12" t="s">
        <v>334</v>
      </c>
      <c r="C2133" s="12" t="s">
        <v>334</v>
      </c>
      <c r="D2133" s="12" t="s">
        <v>334</v>
      </c>
      <c r="E2133" s="12" t="s">
        <v>334</v>
      </c>
      <c r="F2133" s="12" t="s">
        <v>334</v>
      </c>
      <c r="G2133" s="12" t="s">
        <v>334</v>
      </c>
      <c r="H2133" s="12" t="s">
        <v>334</v>
      </c>
      <c r="I2133" s="12" t="s">
        <v>334</v>
      </c>
      <c r="J2133" s="12" t="s">
        <v>334</v>
      </c>
      <c r="K2133" s="13">
        <v>51</v>
      </c>
      <c r="L2133" s="13">
        <v>32.9</v>
      </c>
      <c r="M2133" s="13">
        <v>32.4</v>
      </c>
      <c r="N2133" s="13">
        <v>33</v>
      </c>
      <c r="O2133" s="13">
        <v>34.4</v>
      </c>
      <c r="P2133" s="13">
        <v>34.4</v>
      </c>
      <c r="Q2133" s="13">
        <v>32.299999999999997</v>
      </c>
      <c r="R2133" s="13">
        <v>33.4</v>
      </c>
      <c r="S2133" s="13">
        <v>34.5</v>
      </c>
      <c r="T2133" s="13">
        <v>32.9</v>
      </c>
      <c r="U2133" s="13">
        <v>34.5</v>
      </c>
      <c r="V2133" s="13">
        <v>34.9</v>
      </c>
      <c r="W2133" s="13">
        <v>35.6</v>
      </c>
      <c r="X2133" s="13">
        <v>35.4</v>
      </c>
      <c r="Y2133" s="13">
        <v>36.1</v>
      </c>
      <c r="Z2133" s="13">
        <v>35.700000000000003</v>
      </c>
      <c r="AA2133" s="13">
        <v>35.799999999999997</v>
      </c>
      <c r="AB2133" s="13">
        <v>34.5</v>
      </c>
      <c r="AC2133" s="13">
        <v>34.9</v>
      </c>
      <c r="AD2133" s="13">
        <v>34.5</v>
      </c>
      <c r="AE2133" s="13">
        <v>35.1</v>
      </c>
      <c r="AF2133" s="13">
        <v>34.9</v>
      </c>
      <c r="AG2133" s="13">
        <v>35.4</v>
      </c>
      <c r="AH2133" s="13">
        <v>36</v>
      </c>
      <c r="AI2133" s="13">
        <v>35.700000000000003</v>
      </c>
      <c r="AJ2133" s="13">
        <v>36.1</v>
      </c>
      <c r="AK2133" s="13">
        <v>36.4</v>
      </c>
      <c r="AL2133" s="13">
        <v>37</v>
      </c>
    </row>
    <row r="2134" spans="1:38" x14ac:dyDescent="0.2">
      <c r="A2134" s="11" t="s">
        <v>315</v>
      </c>
      <c r="B2134" s="12" t="s">
        <v>334</v>
      </c>
      <c r="C2134" s="12" t="s">
        <v>334</v>
      </c>
      <c r="D2134" s="12" t="s">
        <v>334</v>
      </c>
      <c r="E2134" s="12" t="s">
        <v>334</v>
      </c>
      <c r="F2134" s="12" t="s">
        <v>334</v>
      </c>
      <c r="G2134" s="12" t="s">
        <v>334</v>
      </c>
      <c r="H2134" s="12" t="s">
        <v>334</v>
      </c>
      <c r="I2134" s="12" t="s">
        <v>334</v>
      </c>
      <c r="J2134" s="12" t="s">
        <v>334</v>
      </c>
      <c r="K2134" s="12" t="s">
        <v>334</v>
      </c>
      <c r="L2134" s="12" t="s">
        <v>334</v>
      </c>
      <c r="M2134" s="12" t="s">
        <v>334</v>
      </c>
      <c r="N2134" s="12" t="s">
        <v>334</v>
      </c>
      <c r="O2134" s="13">
        <v>37.6</v>
      </c>
      <c r="P2134" s="13">
        <v>37.4</v>
      </c>
      <c r="Q2134" s="13">
        <v>37.6</v>
      </c>
      <c r="R2134" s="13">
        <v>37.6</v>
      </c>
      <c r="S2134" s="13">
        <v>38.1</v>
      </c>
      <c r="T2134" s="13">
        <v>38.4</v>
      </c>
      <c r="U2134" s="13">
        <v>38.4</v>
      </c>
      <c r="V2134" s="13">
        <v>38.200000000000003</v>
      </c>
      <c r="W2134" s="13">
        <v>38.299999999999997</v>
      </c>
      <c r="X2134" s="13">
        <v>38.1</v>
      </c>
      <c r="Y2134" s="13">
        <v>38.9</v>
      </c>
      <c r="Z2134" s="13">
        <v>39</v>
      </c>
      <c r="AA2134" s="13">
        <v>39.1</v>
      </c>
      <c r="AB2134" s="13">
        <v>38.799999999999997</v>
      </c>
      <c r="AC2134" s="13">
        <v>38.6</v>
      </c>
      <c r="AD2134" s="13">
        <v>38.700000000000003</v>
      </c>
      <c r="AE2134" s="13">
        <v>38.5</v>
      </c>
      <c r="AF2134" s="13">
        <v>39</v>
      </c>
      <c r="AG2134" s="13">
        <v>39.200000000000003</v>
      </c>
      <c r="AH2134" s="13">
        <v>39.299999999999997</v>
      </c>
      <c r="AI2134" s="13">
        <v>39.1</v>
      </c>
      <c r="AJ2134" s="13">
        <v>39.1</v>
      </c>
      <c r="AK2134" s="13">
        <v>38.9</v>
      </c>
      <c r="AL2134" s="13">
        <v>38.6</v>
      </c>
    </row>
    <row r="2135" spans="1:38" x14ac:dyDescent="0.2">
      <c r="A2135" s="11" t="s">
        <v>316</v>
      </c>
      <c r="B2135" s="12" t="s">
        <v>334</v>
      </c>
      <c r="C2135" s="12" t="s">
        <v>334</v>
      </c>
      <c r="D2135" s="12" t="s">
        <v>334</v>
      </c>
      <c r="E2135" s="12" t="s">
        <v>334</v>
      </c>
      <c r="F2135" s="12" t="s">
        <v>334</v>
      </c>
      <c r="G2135" s="12" t="s">
        <v>334</v>
      </c>
      <c r="H2135" s="12" t="s">
        <v>334</v>
      </c>
      <c r="I2135" s="12" t="s">
        <v>334</v>
      </c>
      <c r="J2135" s="12" t="s">
        <v>334</v>
      </c>
      <c r="K2135" s="12" t="s">
        <v>334</v>
      </c>
      <c r="L2135" s="12" t="s">
        <v>334</v>
      </c>
      <c r="M2135" s="12" t="s">
        <v>334</v>
      </c>
      <c r="N2135" s="12" t="s">
        <v>334</v>
      </c>
      <c r="O2135" s="12" t="s">
        <v>334</v>
      </c>
      <c r="P2135" s="12" t="s">
        <v>334</v>
      </c>
      <c r="Q2135" s="12" t="s">
        <v>334</v>
      </c>
      <c r="R2135" s="12" t="s">
        <v>334</v>
      </c>
      <c r="S2135" s="13">
        <v>34.700000000000003</v>
      </c>
      <c r="T2135" s="13">
        <v>32.700000000000003</v>
      </c>
      <c r="U2135" s="13">
        <v>32.4</v>
      </c>
      <c r="V2135" s="13">
        <v>32.700000000000003</v>
      </c>
      <c r="W2135" s="13">
        <v>31.9</v>
      </c>
      <c r="X2135" s="13">
        <v>35.5</v>
      </c>
      <c r="Y2135" s="13">
        <v>34.700000000000003</v>
      </c>
      <c r="Z2135" s="13">
        <v>33.9</v>
      </c>
      <c r="AA2135" s="13">
        <v>34.1</v>
      </c>
      <c r="AB2135" s="13">
        <v>34.5</v>
      </c>
      <c r="AC2135" s="13">
        <v>35.5</v>
      </c>
      <c r="AD2135" s="13">
        <v>34.6</v>
      </c>
      <c r="AE2135" s="13">
        <v>35.700000000000003</v>
      </c>
      <c r="AF2135" s="13">
        <v>34.9</v>
      </c>
      <c r="AG2135" s="13">
        <v>34.799999999999997</v>
      </c>
      <c r="AH2135" s="13">
        <v>34.4</v>
      </c>
      <c r="AI2135" s="13">
        <v>35.1</v>
      </c>
      <c r="AJ2135" s="13">
        <v>36</v>
      </c>
      <c r="AK2135" s="13">
        <v>36.1</v>
      </c>
      <c r="AL2135" s="13">
        <v>36.799999999999997</v>
      </c>
    </row>
    <row r="2136" spans="1:38" x14ac:dyDescent="0.2">
      <c r="A2136" s="11" t="s">
        <v>317</v>
      </c>
      <c r="B2136" s="12" t="s">
        <v>334</v>
      </c>
      <c r="C2136" s="12" t="s">
        <v>334</v>
      </c>
      <c r="D2136" s="12" t="s">
        <v>334</v>
      </c>
      <c r="E2136" s="12" t="s">
        <v>334</v>
      </c>
      <c r="F2136" s="12" t="s">
        <v>334</v>
      </c>
      <c r="G2136" s="12" t="s">
        <v>334</v>
      </c>
      <c r="H2136" s="12" t="s">
        <v>334</v>
      </c>
      <c r="I2136" s="12" t="s">
        <v>334</v>
      </c>
      <c r="J2136" s="12" t="s">
        <v>334</v>
      </c>
      <c r="K2136" s="13">
        <v>27.7</v>
      </c>
      <c r="L2136" s="13">
        <v>28.8</v>
      </c>
      <c r="M2136" s="13">
        <v>28.2</v>
      </c>
      <c r="N2136" s="13">
        <v>28</v>
      </c>
      <c r="O2136" s="13">
        <v>28.1</v>
      </c>
      <c r="P2136" s="13">
        <v>28.7</v>
      </c>
      <c r="Q2136" s="13">
        <v>28.8</v>
      </c>
      <c r="R2136" s="13">
        <v>28.4</v>
      </c>
      <c r="S2136" s="13">
        <v>28.6</v>
      </c>
      <c r="T2136" s="13">
        <v>28.8</v>
      </c>
      <c r="U2136" s="13">
        <v>28.1</v>
      </c>
      <c r="V2136" s="13">
        <v>28.3</v>
      </c>
      <c r="W2136" s="13">
        <v>27.9</v>
      </c>
      <c r="X2136" s="13">
        <v>28.1</v>
      </c>
      <c r="Y2136" s="13">
        <v>28.5</v>
      </c>
      <c r="Z2136" s="13">
        <v>28.7</v>
      </c>
      <c r="AA2136" s="13">
        <v>28.9</v>
      </c>
      <c r="AB2136" s="13">
        <v>29.1</v>
      </c>
      <c r="AC2136" s="13">
        <v>28.9</v>
      </c>
      <c r="AD2136" s="13">
        <v>28.6</v>
      </c>
      <c r="AE2136" s="13">
        <v>28.7</v>
      </c>
      <c r="AF2136" s="13">
        <v>28.6</v>
      </c>
      <c r="AG2136" s="13">
        <v>28.7</v>
      </c>
      <c r="AH2136" s="13">
        <v>28.6</v>
      </c>
      <c r="AI2136" s="13">
        <v>29.1</v>
      </c>
      <c r="AJ2136" s="13">
        <v>29.4</v>
      </c>
      <c r="AK2136" s="13">
        <v>29.4</v>
      </c>
      <c r="AL2136" s="13">
        <v>29.5</v>
      </c>
    </row>
    <row r="2137" spans="1:38" x14ac:dyDescent="0.2">
      <c r="A2137" s="11" t="s">
        <v>318</v>
      </c>
      <c r="B2137" s="12" t="s">
        <v>334</v>
      </c>
      <c r="C2137" s="12" t="s">
        <v>334</v>
      </c>
      <c r="D2137" s="12" t="s">
        <v>334</v>
      </c>
      <c r="E2137" s="12" t="s">
        <v>334</v>
      </c>
      <c r="F2137" s="12" t="s">
        <v>334</v>
      </c>
      <c r="G2137" s="12" t="s">
        <v>334</v>
      </c>
      <c r="H2137" s="12" t="s">
        <v>334</v>
      </c>
      <c r="I2137" s="12" t="s">
        <v>334</v>
      </c>
      <c r="J2137" s="12" t="s">
        <v>334</v>
      </c>
      <c r="K2137" s="12" t="s">
        <v>334</v>
      </c>
      <c r="L2137" s="12" t="s">
        <v>334</v>
      </c>
      <c r="M2137" s="12" t="s">
        <v>334</v>
      </c>
      <c r="N2137" s="13">
        <v>37.700000000000003</v>
      </c>
      <c r="O2137" s="13">
        <v>36.6</v>
      </c>
      <c r="P2137" s="13">
        <v>37.299999999999997</v>
      </c>
      <c r="Q2137" s="13">
        <v>37.6</v>
      </c>
      <c r="R2137" s="13">
        <v>37.299999999999997</v>
      </c>
      <c r="S2137" s="13">
        <v>37.299999999999997</v>
      </c>
      <c r="T2137" s="13">
        <v>37.1</v>
      </c>
      <c r="U2137" s="13">
        <v>36.299999999999997</v>
      </c>
      <c r="V2137" s="13">
        <v>36.5</v>
      </c>
      <c r="W2137" s="13">
        <v>37.700000000000003</v>
      </c>
      <c r="X2137" s="13">
        <v>37.700000000000003</v>
      </c>
      <c r="Y2137" s="13">
        <v>36.4</v>
      </c>
      <c r="Z2137" s="13">
        <v>36.6</v>
      </c>
      <c r="AA2137" s="13">
        <v>36.6</v>
      </c>
      <c r="AB2137" s="13">
        <v>36.299999999999997</v>
      </c>
      <c r="AC2137" s="13">
        <v>36.299999999999997</v>
      </c>
      <c r="AD2137" s="13">
        <v>35.299999999999997</v>
      </c>
      <c r="AE2137" s="13">
        <v>35.4</v>
      </c>
      <c r="AF2137" s="13">
        <v>34.5</v>
      </c>
      <c r="AG2137" s="13">
        <v>34.299999999999997</v>
      </c>
      <c r="AH2137" s="13">
        <v>34.299999999999997</v>
      </c>
      <c r="AI2137" s="13">
        <v>34.299999999999997</v>
      </c>
      <c r="AJ2137" s="13">
        <v>34.1</v>
      </c>
      <c r="AK2137" s="13">
        <v>33.9</v>
      </c>
      <c r="AL2137" s="13">
        <v>33.799999999999997</v>
      </c>
    </row>
    <row r="2138" spans="1:38" x14ac:dyDescent="0.2">
      <c r="A2138" s="11" t="s">
        <v>319</v>
      </c>
      <c r="B2138" s="12" t="s">
        <v>334</v>
      </c>
      <c r="C2138" s="12" t="s">
        <v>334</v>
      </c>
      <c r="D2138" s="12" t="s">
        <v>334</v>
      </c>
      <c r="E2138" s="12" t="s">
        <v>334</v>
      </c>
      <c r="F2138" s="12" t="s">
        <v>334</v>
      </c>
      <c r="G2138" s="12" t="s">
        <v>334</v>
      </c>
      <c r="H2138" s="12" t="s">
        <v>334</v>
      </c>
      <c r="I2138" s="12" t="s">
        <v>334</v>
      </c>
      <c r="J2138" s="12" t="s">
        <v>334</v>
      </c>
      <c r="K2138" s="12" t="s">
        <v>334</v>
      </c>
      <c r="L2138" s="12" t="s">
        <v>334</v>
      </c>
      <c r="M2138" s="12" t="s">
        <v>334</v>
      </c>
      <c r="N2138" s="12" t="s">
        <v>334</v>
      </c>
      <c r="O2138" s="12" t="s">
        <v>334</v>
      </c>
      <c r="P2138" s="12" t="s">
        <v>334</v>
      </c>
      <c r="Q2138" s="12" t="s">
        <v>334</v>
      </c>
      <c r="R2138" s="12" t="s">
        <v>334</v>
      </c>
      <c r="S2138" s="12" t="s">
        <v>334</v>
      </c>
      <c r="T2138" s="13">
        <v>31.8</v>
      </c>
      <c r="U2138" s="13">
        <v>32.200000000000003</v>
      </c>
      <c r="V2138" s="13">
        <v>31.8</v>
      </c>
      <c r="W2138" s="13">
        <v>31.3</v>
      </c>
      <c r="X2138" s="13">
        <v>33.700000000000003</v>
      </c>
      <c r="Y2138" s="13">
        <v>33.799999999999997</v>
      </c>
      <c r="Z2138" s="13">
        <v>34.299999999999997</v>
      </c>
      <c r="AA2138" s="13">
        <v>34.799999999999997</v>
      </c>
      <c r="AB2138" s="13">
        <v>35.200000000000003</v>
      </c>
      <c r="AC2138" s="13">
        <v>35.5</v>
      </c>
      <c r="AD2138" s="13">
        <v>35.9</v>
      </c>
      <c r="AE2138" s="13">
        <v>36.299999999999997</v>
      </c>
      <c r="AF2138" s="13">
        <v>36.6</v>
      </c>
      <c r="AG2138" s="13">
        <v>37.200000000000003</v>
      </c>
      <c r="AH2138" s="13">
        <v>37.6</v>
      </c>
      <c r="AI2138" s="13">
        <v>37.799999999999997</v>
      </c>
      <c r="AJ2138" s="13">
        <v>37.6</v>
      </c>
      <c r="AK2138" s="13">
        <v>38</v>
      </c>
      <c r="AL2138" s="13">
        <v>38</v>
      </c>
    </row>
    <row r="2139" spans="1:38" x14ac:dyDescent="0.2">
      <c r="A2139" s="11" t="s">
        <v>320</v>
      </c>
      <c r="B2139" s="12" t="s">
        <v>334</v>
      </c>
      <c r="C2139" s="12" t="s">
        <v>334</v>
      </c>
      <c r="D2139" s="12" t="s">
        <v>334</v>
      </c>
      <c r="E2139" s="12" t="s">
        <v>334</v>
      </c>
      <c r="F2139" s="12" t="s">
        <v>334</v>
      </c>
      <c r="G2139" s="12" t="s">
        <v>334</v>
      </c>
      <c r="H2139" s="12" t="s">
        <v>334</v>
      </c>
      <c r="I2139" s="12" t="s">
        <v>334</v>
      </c>
      <c r="J2139" s="12" t="s">
        <v>334</v>
      </c>
      <c r="K2139" s="13">
        <v>31.1</v>
      </c>
      <c r="L2139" s="13">
        <v>30.9</v>
      </c>
      <c r="M2139" s="13">
        <v>30.8</v>
      </c>
      <c r="N2139" s="13">
        <v>31.6</v>
      </c>
      <c r="O2139" s="13">
        <v>31</v>
      </c>
      <c r="P2139" s="13">
        <v>31.2</v>
      </c>
      <c r="Q2139" s="13">
        <v>32.799999999999997</v>
      </c>
      <c r="R2139" s="13">
        <v>33.9</v>
      </c>
      <c r="S2139" s="13">
        <v>34</v>
      </c>
      <c r="T2139" s="13">
        <v>35</v>
      </c>
      <c r="U2139" s="13">
        <v>34.9</v>
      </c>
      <c r="V2139" s="13">
        <v>35.6</v>
      </c>
      <c r="W2139" s="13">
        <v>36.1</v>
      </c>
      <c r="X2139" s="13">
        <v>36.1</v>
      </c>
      <c r="Y2139" s="13">
        <v>36.4</v>
      </c>
      <c r="Z2139" s="13">
        <v>37</v>
      </c>
      <c r="AA2139" s="13">
        <v>36.700000000000003</v>
      </c>
      <c r="AB2139" s="13">
        <v>36.6</v>
      </c>
      <c r="AC2139" s="13">
        <v>36.6</v>
      </c>
      <c r="AD2139" s="13">
        <v>37.799999999999997</v>
      </c>
      <c r="AE2139" s="13">
        <v>38.299999999999997</v>
      </c>
      <c r="AF2139" s="13">
        <v>38.200000000000003</v>
      </c>
      <c r="AG2139" s="13">
        <v>39.5</v>
      </c>
      <c r="AH2139" s="13">
        <v>39.1</v>
      </c>
      <c r="AI2139" s="13">
        <v>38.700000000000003</v>
      </c>
      <c r="AJ2139" s="13">
        <v>38.6</v>
      </c>
      <c r="AK2139" s="13">
        <v>38.5</v>
      </c>
      <c r="AL2139" s="13">
        <v>38.1</v>
      </c>
    </row>
    <row r="2140" spans="1:38" x14ac:dyDescent="0.2">
      <c r="A2140" s="11" t="s">
        <v>321</v>
      </c>
      <c r="B2140" s="12" t="s">
        <v>334</v>
      </c>
      <c r="C2140" s="12" t="s">
        <v>334</v>
      </c>
      <c r="D2140" s="12" t="s">
        <v>334</v>
      </c>
      <c r="E2140" s="12" t="s">
        <v>334</v>
      </c>
      <c r="F2140" s="12" t="s">
        <v>334</v>
      </c>
      <c r="G2140" s="12" t="s">
        <v>334</v>
      </c>
      <c r="H2140" s="12" t="s">
        <v>334</v>
      </c>
      <c r="I2140" s="12" t="s">
        <v>334</v>
      </c>
      <c r="J2140" s="12" t="s">
        <v>334</v>
      </c>
      <c r="K2140" s="12" t="s">
        <v>334</v>
      </c>
      <c r="L2140" s="12" t="s">
        <v>334</v>
      </c>
      <c r="M2140" s="12" t="s">
        <v>334</v>
      </c>
      <c r="N2140" s="12" t="s">
        <v>334</v>
      </c>
      <c r="O2140" s="12" t="s">
        <v>334</v>
      </c>
      <c r="P2140" s="13">
        <v>39.4</v>
      </c>
      <c r="Q2140" s="13">
        <v>39.200000000000003</v>
      </c>
      <c r="R2140" s="13">
        <v>39.5</v>
      </c>
      <c r="S2140" s="13">
        <v>39.799999999999997</v>
      </c>
      <c r="T2140" s="13">
        <v>39.6</v>
      </c>
      <c r="U2140" s="13">
        <v>39.4</v>
      </c>
      <c r="V2140" s="13">
        <v>39.799999999999997</v>
      </c>
      <c r="W2140" s="13">
        <v>39.9</v>
      </c>
      <c r="X2140" s="13">
        <v>39.9</v>
      </c>
      <c r="Y2140" s="13">
        <v>39.6</v>
      </c>
      <c r="Z2140" s="13">
        <v>39.700000000000003</v>
      </c>
      <c r="AA2140" s="13">
        <v>39.9</v>
      </c>
      <c r="AB2140" s="13">
        <v>39.700000000000003</v>
      </c>
      <c r="AC2140" s="13">
        <v>39.700000000000003</v>
      </c>
      <c r="AD2140" s="13">
        <v>39.700000000000003</v>
      </c>
      <c r="AE2140" s="13">
        <v>39.700000000000003</v>
      </c>
      <c r="AF2140" s="13">
        <v>39.799999999999997</v>
      </c>
      <c r="AG2140" s="13">
        <v>40</v>
      </c>
      <c r="AH2140" s="13">
        <v>39.700000000000003</v>
      </c>
      <c r="AI2140" s="13">
        <v>39.700000000000003</v>
      </c>
      <c r="AJ2140" s="13">
        <v>39.799999999999997</v>
      </c>
      <c r="AK2140" s="13">
        <v>39.799999999999997</v>
      </c>
      <c r="AL2140" s="13">
        <v>39.700000000000003</v>
      </c>
    </row>
    <row r="2141" spans="1:38" x14ac:dyDescent="0.2">
      <c r="A2141" s="11" t="s">
        <v>322</v>
      </c>
      <c r="B2141" s="12" t="s">
        <v>334</v>
      </c>
      <c r="C2141" s="12" t="s">
        <v>334</v>
      </c>
      <c r="D2141" s="12" t="s">
        <v>334</v>
      </c>
      <c r="E2141" s="12" t="s">
        <v>334</v>
      </c>
      <c r="F2141" s="12" t="s">
        <v>334</v>
      </c>
      <c r="G2141" s="12" t="s">
        <v>334</v>
      </c>
      <c r="H2141" s="12" t="s">
        <v>334</v>
      </c>
      <c r="I2141" s="12" t="s">
        <v>334</v>
      </c>
      <c r="J2141" s="12" t="s">
        <v>334</v>
      </c>
      <c r="K2141" s="12" t="s">
        <v>334</v>
      </c>
      <c r="L2141" s="12" t="s">
        <v>334</v>
      </c>
      <c r="M2141" s="12" t="s">
        <v>334</v>
      </c>
      <c r="N2141" s="12" t="s">
        <v>334</v>
      </c>
      <c r="O2141" s="13">
        <v>39.200000000000003</v>
      </c>
      <c r="P2141" s="13">
        <v>38.6</v>
      </c>
      <c r="Q2141" s="13">
        <v>39.5</v>
      </c>
      <c r="R2141" s="13">
        <v>39.5</v>
      </c>
      <c r="S2141" s="13">
        <v>39.4</v>
      </c>
      <c r="T2141" s="13">
        <v>40</v>
      </c>
      <c r="U2141" s="13">
        <v>39.799999999999997</v>
      </c>
      <c r="V2141" s="13">
        <v>39.299999999999997</v>
      </c>
      <c r="W2141" s="13">
        <v>39.299999999999997</v>
      </c>
      <c r="X2141" s="13">
        <v>39.6</v>
      </c>
      <c r="Y2141" s="13">
        <v>39.799999999999997</v>
      </c>
      <c r="Z2141" s="13">
        <v>39.9</v>
      </c>
      <c r="AA2141" s="13">
        <v>39.799999999999997</v>
      </c>
      <c r="AB2141" s="13">
        <v>39.4</v>
      </c>
      <c r="AC2141" s="13">
        <v>38.799999999999997</v>
      </c>
      <c r="AD2141" s="13">
        <v>39.200000000000003</v>
      </c>
      <c r="AE2141" s="13">
        <v>39</v>
      </c>
      <c r="AF2141" s="13">
        <v>38.9</v>
      </c>
      <c r="AG2141" s="13">
        <v>39.200000000000003</v>
      </c>
      <c r="AH2141" s="13">
        <v>39.1</v>
      </c>
      <c r="AI2141" s="13">
        <v>38.9</v>
      </c>
      <c r="AJ2141" s="13">
        <v>38.9</v>
      </c>
      <c r="AK2141" s="13">
        <v>38.9</v>
      </c>
      <c r="AL2141" s="13">
        <v>38.9</v>
      </c>
    </row>
    <row r="2142" spans="1:38" x14ac:dyDescent="0.2">
      <c r="A2142" s="11" t="s">
        <v>323</v>
      </c>
      <c r="B2142" s="12" t="s">
        <v>334</v>
      </c>
      <c r="C2142" s="12" t="s">
        <v>334</v>
      </c>
      <c r="D2142" s="12" t="s">
        <v>334</v>
      </c>
      <c r="E2142" s="12" t="s">
        <v>334</v>
      </c>
      <c r="F2142" s="12" t="s">
        <v>334</v>
      </c>
      <c r="G2142" s="12" t="s">
        <v>334</v>
      </c>
      <c r="H2142" s="12" t="s">
        <v>334</v>
      </c>
      <c r="I2142" s="12" t="s">
        <v>334</v>
      </c>
      <c r="J2142" s="12" t="s">
        <v>334</v>
      </c>
      <c r="K2142" s="12" t="s">
        <v>334</v>
      </c>
      <c r="L2142" s="12" t="s">
        <v>334</v>
      </c>
      <c r="M2142" s="12" t="s">
        <v>334</v>
      </c>
      <c r="N2142" s="12" t="s">
        <v>334</v>
      </c>
      <c r="O2142" s="12" t="s">
        <v>334</v>
      </c>
      <c r="P2142" s="12" t="s">
        <v>334</v>
      </c>
      <c r="Q2142" s="13">
        <v>40.799999999999997</v>
      </c>
      <c r="R2142" s="13">
        <v>40.9</v>
      </c>
      <c r="S2142" s="13">
        <v>41.4</v>
      </c>
      <c r="T2142" s="13">
        <v>41</v>
      </c>
      <c r="U2142" s="13">
        <v>41</v>
      </c>
      <c r="V2142" s="13">
        <v>39.200000000000003</v>
      </c>
      <c r="W2142" s="13">
        <v>38.9</v>
      </c>
      <c r="X2142" s="13">
        <v>38.799999999999997</v>
      </c>
      <c r="Y2142" s="13">
        <v>39</v>
      </c>
      <c r="Z2142" s="13">
        <v>38.9</v>
      </c>
      <c r="AA2142" s="13">
        <v>39.200000000000003</v>
      </c>
      <c r="AB2142" s="13">
        <v>39.299999999999997</v>
      </c>
      <c r="AC2142" s="13">
        <v>39.1</v>
      </c>
      <c r="AD2142" s="13">
        <v>39</v>
      </c>
      <c r="AE2142" s="13">
        <v>39.4</v>
      </c>
      <c r="AF2142" s="13">
        <v>39.6</v>
      </c>
      <c r="AG2142" s="13">
        <v>39.200000000000003</v>
      </c>
      <c r="AH2142" s="13">
        <v>38.799999999999997</v>
      </c>
      <c r="AI2142" s="13">
        <v>38.9</v>
      </c>
      <c r="AJ2142" s="13">
        <v>38.6</v>
      </c>
      <c r="AK2142" s="13">
        <v>38.6</v>
      </c>
      <c r="AL2142" s="13">
        <v>39</v>
      </c>
    </row>
    <row r="2143" spans="1:38" x14ac:dyDescent="0.2">
      <c r="A2143" s="11" t="s">
        <v>324</v>
      </c>
      <c r="B2143" s="12" t="s">
        <v>334</v>
      </c>
      <c r="C2143" s="12" t="s">
        <v>334</v>
      </c>
      <c r="D2143" s="12" t="s">
        <v>334</v>
      </c>
      <c r="E2143" s="12" t="s">
        <v>334</v>
      </c>
      <c r="F2143" s="12" t="s">
        <v>334</v>
      </c>
      <c r="G2143" s="12" t="s">
        <v>334</v>
      </c>
      <c r="H2143" s="12" t="s">
        <v>334</v>
      </c>
      <c r="I2143" s="12" t="s">
        <v>334</v>
      </c>
      <c r="J2143" s="12" t="s">
        <v>334</v>
      </c>
      <c r="K2143" s="12" t="s">
        <v>334</v>
      </c>
      <c r="L2143" s="12" t="s">
        <v>334</v>
      </c>
      <c r="M2143" s="12" t="s">
        <v>334</v>
      </c>
      <c r="N2143" s="12" t="s">
        <v>334</v>
      </c>
      <c r="O2143" s="12" t="s">
        <v>334</v>
      </c>
      <c r="P2143" s="13">
        <v>36.4</v>
      </c>
      <c r="Q2143" s="13">
        <v>36.299999999999997</v>
      </c>
      <c r="R2143" s="13">
        <v>36.1</v>
      </c>
      <c r="S2143" s="13">
        <v>36</v>
      </c>
      <c r="T2143" s="13">
        <v>36.200000000000003</v>
      </c>
      <c r="U2143" s="13">
        <v>35.700000000000003</v>
      </c>
      <c r="V2143" s="13">
        <v>35.200000000000003</v>
      </c>
      <c r="W2143" s="13">
        <v>35.5</v>
      </c>
      <c r="X2143" s="13">
        <v>35.299999999999997</v>
      </c>
      <c r="Y2143" s="13">
        <v>35.200000000000003</v>
      </c>
      <c r="Z2143" s="13">
        <v>35.299999999999997</v>
      </c>
      <c r="AA2143" s="13">
        <v>35.200000000000003</v>
      </c>
      <c r="AB2143" s="13">
        <v>35.4</v>
      </c>
      <c r="AC2143" s="13">
        <v>35.5</v>
      </c>
      <c r="AD2143" s="13">
        <v>35.799999999999997</v>
      </c>
      <c r="AE2143" s="13">
        <v>35.9</v>
      </c>
      <c r="AF2143" s="13">
        <v>35.9</v>
      </c>
      <c r="AG2143" s="13">
        <v>35.9</v>
      </c>
      <c r="AH2143" s="13">
        <v>35.9</v>
      </c>
      <c r="AI2143" s="13">
        <v>35.799999999999997</v>
      </c>
      <c r="AJ2143" s="13">
        <v>36.200000000000003</v>
      </c>
      <c r="AK2143" s="13">
        <v>36.1</v>
      </c>
      <c r="AL2143" s="13">
        <v>36.200000000000003</v>
      </c>
    </row>
    <row r="2144" spans="1:38" x14ac:dyDescent="0.2">
      <c r="A2144" s="11" t="s">
        <v>325</v>
      </c>
      <c r="B2144" s="12" t="s">
        <v>334</v>
      </c>
      <c r="C2144" s="12" t="s">
        <v>334</v>
      </c>
      <c r="D2144" s="12" t="s">
        <v>334</v>
      </c>
      <c r="E2144" s="12" t="s">
        <v>334</v>
      </c>
      <c r="F2144" s="12" t="s">
        <v>334</v>
      </c>
      <c r="G2144" s="12" t="s">
        <v>334</v>
      </c>
      <c r="H2144" s="12" t="s">
        <v>334</v>
      </c>
      <c r="I2144" s="12" t="s">
        <v>334</v>
      </c>
      <c r="J2144" s="12" t="s">
        <v>334</v>
      </c>
      <c r="K2144" s="12" t="s">
        <v>334</v>
      </c>
      <c r="L2144" s="12" t="s">
        <v>334</v>
      </c>
      <c r="M2144" s="12" t="s">
        <v>334</v>
      </c>
      <c r="N2144" s="12" t="s">
        <v>334</v>
      </c>
      <c r="O2144" s="12" t="s">
        <v>334</v>
      </c>
      <c r="P2144" s="13">
        <v>36.9</v>
      </c>
      <c r="Q2144" s="13">
        <v>37.4</v>
      </c>
      <c r="R2144" s="13">
        <v>37.700000000000003</v>
      </c>
      <c r="S2144" s="13">
        <v>37.1</v>
      </c>
      <c r="T2144" s="13">
        <v>37.200000000000003</v>
      </c>
      <c r="U2144" s="13">
        <v>37.299999999999997</v>
      </c>
      <c r="V2144" s="13">
        <v>37.4</v>
      </c>
      <c r="W2144" s="13">
        <v>37.5</v>
      </c>
      <c r="X2144" s="13">
        <v>37.299999999999997</v>
      </c>
      <c r="Y2144" s="13">
        <v>37.200000000000003</v>
      </c>
      <c r="Z2144" s="13">
        <v>37</v>
      </c>
      <c r="AA2144" s="13">
        <v>37.1</v>
      </c>
      <c r="AB2144" s="13">
        <v>37.200000000000003</v>
      </c>
      <c r="AC2144" s="13">
        <v>37.299999999999997</v>
      </c>
      <c r="AD2144" s="13">
        <v>36.4</v>
      </c>
      <c r="AE2144" s="13">
        <v>36.6</v>
      </c>
      <c r="AF2144" s="13">
        <v>36.700000000000003</v>
      </c>
      <c r="AG2144" s="13">
        <v>36.799999999999997</v>
      </c>
      <c r="AH2144" s="13">
        <v>36.700000000000003</v>
      </c>
      <c r="AI2144" s="13">
        <v>36.700000000000003</v>
      </c>
      <c r="AJ2144" s="13">
        <v>37</v>
      </c>
      <c r="AK2144" s="13">
        <v>37</v>
      </c>
      <c r="AL2144" s="13">
        <v>37</v>
      </c>
    </row>
    <row r="2145" spans="1:38" x14ac:dyDescent="0.2">
      <c r="A2145" s="11" t="s">
        <v>326</v>
      </c>
      <c r="B2145" s="12" t="s">
        <v>334</v>
      </c>
      <c r="C2145" s="12" t="s">
        <v>334</v>
      </c>
      <c r="D2145" s="12" t="s">
        <v>334</v>
      </c>
      <c r="E2145" s="12" t="s">
        <v>334</v>
      </c>
      <c r="F2145" s="12" t="s">
        <v>334</v>
      </c>
      <c r="G2145" s="12" t="s">
        <v>334</v>
      </c>
      <c r="H2145" s="12" t="s">
        <v>334</v>
      </c>
      <c r="I2145" s="12" t="s">
        <v>334</v>
      </c>
      <c r="J2145" s="12" t="s">
        <v>334</v>
      </c>
      <c r="K2145" s="13">
        <v>35.299999999999997</v>
      </c>
      <c r="L2145" s="13">
        <v>35.700000000000003</v>
      </c>
      <c r="M2145" s="13">
        <v>35.9</v>
      </c>
      <c r="N2145" s="13">
        <v>35.5</v>
      </c>
      <c r="O2145" s="13">
        <v>36.200000000000003</v>
      </c>
      <c r="P2145" s="13">
        <v>36.1</v>
      </c>
      <c r="Q2145" s="13">
        <v>36</v>
      </c>
      <c r="R2145" s="13">
        <v>36.700000000000003</v>
      </c>
      <c r="S2145" s="13">
        <v>36.799999999999997</v>
      </c>
      <c r="T2145" s="13">
        <v>38.1</v>
      </c>
      <c r="U2145" s="13">
        <v>38.6</v>
      </c>
      <c r="V2145" s="13">
        <v>37.4</v>
      </c>
      <c r="W2145" s="13">
        <v>37.299999999999997</v>
      </c>
      <c r="X2145" s="13">
        <v>37.5</v>
      </c>
      <c r="Y2145" s="13">
        <v>37.200000000000003</v>
      </c>
      <c r="Z2145" s="13">
        <v>37.1</v>
      </c>
      <c r="AA2145" s="13">
        <v>37.1</v>
      </c>
      <c r="AB2145" s="13">
        <v>36.9</v>
      </c>
      <c r="AC2145" s="13">
        <v>36.4</v>
      </c>
      <c r="AD2145" s="13">
        <v>35.799999999999997</v>
      </c>
      <c r="AE2145" s="13">
        <v>36.1</v>
      </c>
      <c r="AF2145" s="13">
        <v>36.299999999999997</v>
      </c>
      <c r="AG2145" s="13">
        <v>36.5</v>
      </c>
      <c r="AH2145" s="13">
        <v>36.4</v>
      </c>
      <c r="AI2145" s="13">
        <v>36.200000000000003</v>
      </c>
      <c r="AJ2145" s="13">
        <v>35.9</v>
      </c>
      <c r="AK2145" s="13">
        <v>36</v>
      </c>
      <c r="AL2145" s="13">
        <v>36</v>
      </c>
    </row>
    <row r="2146" spans="1:38" x14ac:dyDescent="0.2">
      <c r="A2146" s="11" t="s">
        <v>327</v>
      </c>
      <c r="B2146" s="12" t="s">
        <v>334</v>
      </c>
      <c r="C2146" s="12" t="s">
        <v>334</v>
      </c>
      <c r="D2146" s="12" t="s">
        <v>334</v>
      </c>
      <c r="E2146" s="12" t="s">
        <v>334</v>
      </c>
      <c r="F2146" s="12" t="s">
        <v>334</v>
      </c>
      <c r="G2146" s="12" t="s">
        <v>334</v>
      </c>
      <c r="H2146" s="12" t="s">
        <v>334</v>
      </c>
      <c r="I2146" s="12" t="s">
        <v>334</v>
      </c>
      <c r="J2146" s="12" t="s">
        <v>334</v>
      </c>
      <c r="K2146" s="12" t="s">
        <v>334</v>
      </c>
      <c r="L2146" s="12" t="s">
        <v>334</v>
      </c>
      <c r="M2146" s="12" t="s">
        <v>334</v>
      </c>
      <c r="N2146" s="13">
        <v>36.700000000000003</v>
      </c>
      <c r="O2146" s="13">
        <v>37.5</v>
      </c>
      <c r="P2146" s="13">
        <v>36.1</v>
      </c>
      <c r="Q2146" s="13">
        <v>37.5</v>
      </c>
      <c r="R2146" s="13">
        <v>38.700000000000003</v>
      </c>
      <c r="S2146" s="13">
        <v>39.1</v>
      </c>
      <c r="T2146" s="13">
        <v>38.6</v>
      </c>
      <c r="U2146" s="13">
        <v>38.200000000000003</v>
      </c>
      <c r="V2146" s="13">
        <v>39.1</v>
      </c>
      <c r="W2146" s="13">
        <v>39</v>
      </c>
      <c r="X2146" s="13">
        <v>38.299999999999997</v>
      </c>
      <c r="Y2146" s="13">
        <v>37.5</v>
      </c>
      <c r="Z2146" s="13">
        <v>37</v>
      </c>
      <c r="AA2146" s="13">
        <v>37.700000000000003</v>
      </c>
      <c r="AB2146" s="13">
        <v>37.299999999999997</v>
      </c>
      <c r="AC2146" s="13">
        <v>37.1</v>
      </c>
      <c r="AD2146" s="13">
        <v>37.1</v>
      </c>
      <c r="AE2146" s="13">
        <v>37.1</v>
      </c>
      <c r="AF2146" s="13">
        <v>36.700000000000003</v>
      </c>
      <c r="AG2146" s="13">
        <v>36.9</v>
      </c>
      <c r="AH2146" s="13">
        <v>37.5</v>
      </c>
      <c r="AI2146" s="13">
        <v>37.1</v>
      </c>
      <c r="AJ2146" s="13">
        <v>37.6</v>
      </c>
      <c r="AK2146" s="13">
        <v>37.200000000000003</v>
      </c>
      <c r="AL2146" s="13">
        <v>37</v>
      </c>
    </row>
    <row r="2147" spans="1:38" x14ac:dyDescent="0.2">
      <c r="A2147" s="11" t="s">
        <v>328</v>
      </c>
      <c r="B2147" s="12" t="s">
        <v>334</v>
      </c>
      <c r="C2147" s="12" t="s">
        <v>334</v>
      </c>
      <c r="D2147" s="12" t="s">
        <v>334</v>
      </c>
      <c r="E2147" s="12" t="s">
        <v>334</v>
      </c>
      <c r="F2147" s="12" t="s">
        <v>334</v>
      </c>
      <c r="G2147" s="12" t="s">
        <v>334</v>
      </c>
      <c r="H2147" s="12" t="s">
        <v>334</v>
      </c>
      <c r="I2147" s="12" t="s">
        <v>334</v>
      </c>
      <c r="J2147" s="12" t="s">
        <v>334</v>
      </c>
      <c r="K2147" s="12" t="s">
        <v>334</v>
      </c>
      <c r="L2147" s="12" t="s">
        <v>334</v>
      </c>
      <c r="M2147" s="12" t="s">
        <v>334</v>
      </c>
      <c r="N2147" s="12" t="s">
        <v>334</v>
      </c>
      <c r="O2147" s="13">
        <v>35</v>
      </c>
      <c r="P2147" s="13">
        <v>35</v>
      </c>
      <c r="Q2147" s="13">
        <v>34.9</v>
      </c>
      <c r="R2147" s="13">
        <v>35.200000000000003</v>
      </c>
      <c r="S2147" s="13">
        <v>34.9</v>
      </c>
      <c r="T2147" s="13">
        <v>34.9</v>
      </c>
      <c r="U2147" s="13">
        <v>35.700000000000003</v>
      </c>
      <c r="V2147" s="13">
        <v>35.1</v>
      </c>
      <c r="W2147" s="13">
        <v>34.5</v>
      </c>
      <c r="X2147" s="13">
        <v>35.1</v>
      </c>
      <c r="Y2147" s="13">
        <v>34.700000000000003</v>
      </c>
      <c r="Z2147" s="13">
        <v>34.700000000000003</v>
      </c>
      <c r="AA2147" s="13">
        <v>35</v>
      </c>
      <c r="AB2147" s="13">
        <v>34.6</v>
      </c>
      <c r="AC2147" s="13">
        <v>35.1</v>
      </c>
      <c r="AD2147" s="13">
        <v>34.6</v>
      </c>
      <c r="AE2147" s="13">
        <v>34.9</v>
      </c>
      <c r="AF2147" s="13">
        <v>35</v>
      </c>
      <c r="AG2147" s="13">
        <v>34.299999999999997</v>
      </c>
      <c r="AH2147" s="13">
        <v>34.1</v>
      </c>
      <c r="AI2147" s="13">
        <v>34.299999999999997</v>
      </c>
      <c r="AJ2147" s="13">
        <v>34.6</v>
      </c>
      <c r="AK2147" s="13">
        <v>34</v>
      </c>
      <c r="AL2147" s="13">
        <v>34.299999999999997</v>
      </c>
    </row>
    <row r="2148" spans="1:38" x14ac:dyDescent="0.2">
      <c r="A2148" s="11" t="s">
        <v>329</v>
      </c>
      <c r="B2148" s="12" t="s">
        <v>334</v>
      </c>
      <c r="C2148" s="12" t="s">
        <v>334</v>
      </c>
      <c r="D2148" s="12" t="s">
        <v>334</v>
      </c>
      <c r="E2148" s="12" t="s">
        <v>334</v>
      </c>
      <c r="F2148" s="12" t="s">
        <v>334</v>
      </c>
      <c r="G2148" s="12" t="s">
        <v>334</v>
      </c>
      <c r="H2148" s="12" t="s">
        <v>334</v>
      </c>
      <c r="I2148" s="12" t="s">
        <v>334</v>
      </c>
      <c r="J2148" s="12" t="s">
        <v>334</v>
      </c>
      <c r="K2148" s="12" t="s">
        <v>334</v>
      </c>
      <c r="L2148" s="12" t="s">
        <v>334</v>
      </c>
      <c r="M2148" s="12" t="s">
        <v>334</v>
      </c>
      <c r="N2148" s="12" t="s">
        <v>334</v>
      </c>
      <c r="O2148" s="13">
        <v>27.9</v>
      </c>
      <c r="P2148" s="13">
        <v>29.5</v>
      </c>
      <c r="Q2148" s="13">
        <v>29.6</v>
      </c>
      <c r="R2148" s="13">
        <v>28.7</v>
      </c>
      <c r="S2148" s="13">
        <v>29.1</v>
      </c>
      <c r="T2148" s="13">
        <v>28.9</v>
      </c>
      <c r="U2148" s="13">
        <v>29.1</v>
      </c>
      <c r="V2148" s="13">
        <v>29.5</v>
      </c>
      <c r="W2148" s="13">
        <v>29.1</v>
      </c>
      <c r="X2148" s="13">
        <v>29.1</v>
      </c>
      <c r="Y2148" s="13">
        <v>29.6</v>
      </c>
      <c r="Z2148" s="13">
        <v>29.1</v>
      </c>
      <c r="AA2148" s="13">
        <v>29.2</v>
      </c>
      <c r="AB2148" s="13">
        <v>29</v>
      </c>
      <c r="AC2148" s="13">
        <v>29.5</v>
      </c>
      <c r="AD2148" s="13">
        <v>29.5</v>
      </c>
      <c r="AE2148" s="13">
        <v>29.3</v>
      </c>
      <c r="AF2148" s="13">
        <v>29.3</v>
      </c>
      <c r="AG2148" s="13">
        <v>29.3</v>
      </c>
      <c r="AH2148" s="13">
        <v>29.8</v>
      </c>
      <c r="AI2148" s="13">
        <v>29.9</v>
      </c>
      <c r="AJ2148" s="13">
        <v>29.8</v>
      </c>
      <c r="AK2148" s="13">
        <v>29.7</v>
      </c>
      <c r="AL2148" s="13">
        <v>29.7</v>
      </c>
    </row>
    <row r="2149" spans="1:38" x14ac:dyDescent="0.2">
      <c r="A2149" s="11" t="s">
        <v>330</v>
      </c>
      <c r="B2149" s="12" t="s">
        <v>334</v>
      </c>
      <c r="C2149" s="12" t="s">
        <v>334</v>
      </c>
      <c r="D2149" s="12" t="s">
        <v>334</v>
      </c>
      <c r="E2149" s="12" t="s">
        <v>334</v>
      </c>
      <c r="F2149" s="12" t="s">
        <v>334</v>
      </c>
      <c r="G2149" s="12" t="s">
        <v>334</v>
      </c>
      <c r="H2149" s="12" t="s">
        <v>334</v>
      </c>
      <c r="I2149" s="12" t="s">
        <v>334</v>
      </c>
      <c r="J2149" s="12" t="s">
        <v>334</v>
      </c>
      <c r="K2149" s="12" t="s">
        <v>334</v>
      </c>
      <c r="L2149" s="12" t="s">
        <v>334</v>
      </c>
      <c r="M2149" s="12" t="s">
        <v>334</v>
      </c>
      <c r="N2149" s="12" t="s">
        <v>334</v>
      </c>
      <c r="O2149" s="12" t="s">
        <v>334</v>
      </c>
      <c r="P2149" s="12" t="s">
        <v>334</v>
      </c>
      <c r="Q2149" s="12" t="s">
        <v>334</v>
      </c>
      <c r="R2149" s="12" t="s">
        <v>334</v>
      </c>
      <c r="S2149" s="12" t="s">
        <v>334</v>
      </c>
      <c r="T2149" s="12" t="s">
        <v>334</v>
      </c>
      <c r="U2149" s="12" t="s">
        <v>334</v>
      </c>
      <c r="V2149" s="12" t="s">
        <v>334</v>
      </c>
      <c r="W2149" s="12" t="s">
        <v>334</v>
      </c>
      <c r="X2149" s="12" t="s">
        <v>334</v>
      </c>
      <c r="Y2149" s="12" t="s">
        <v>334</v>
      </c>
      <c r="Z2149" s="12" t="s">
        <v>334</v>
      </c>
      <c r="AA2149" s="12" t="s">
        <v>334</v>
      </c>
      <c r="AB2149" s="12" t="s">
        <v>334</v>
      </c>
      <c r="AC2149" s="12" t="s">
        <v>334</v>
      </c>
      <c r="AD2149" s="13">
        <v>40.9</v>
      </c>
      <c r="AE2149" s="13">
        <v>40.9</v>
      </c>
      <c r="AF2149" s="13">
        <v>41</v>
      </c>
      <c r="AG2149" s="13">
        <v>40.1</v>
      </c>
      <c r="AH2149" s="13">
        <v>40</v>
      </c>
      <c r="AI2149" s="13">
        <v>40.6</v>
      </c>
      <c r="AJ2149" s="13">
        <v>40.4</v>
      </c>
      <c r="AK2149" s="13">
        <v>40.6</v>
      </c>
      <c r="AL2149" s="13">
        <v>41</v>
      </c>
    </row>
    <row r="2150" spans="1:38" x14ac:dyDescent="0.2">
      <c r="A2150" s="11" t="s">
        <v>331</v>
      </c>
      <c r="B2150" s="12" t="s">
        <v>334</v>
      </c>
      <c r="C2150" s="12" t="s">
        <v>334</v>
      </c>
      <c r="D2150" s="12" t="s">
        <v>334</v>
      </c>
      <c r="E2150" s="12" t="s">
        <v>334</v>
      </c>
      <c r="F2150" s="12" t="s">
        <v>334</v>
      </c>
      <c r="G2150" s="12" t="s">
        <v>334</v>
      </c>
      <c r="H2150" s="12" t="s">
        <v>334</v>
      </c>
      <c r="I2150" s="12" t="s">
        <v>334</v>
      </c>
      <c r="J2150" s="12" t="s">
        <v>334</v>
      </c>
      <c r="K2150" s="12" t="s">
        <v>334</v>
      </c>
      <c r="L2150" s="12" t="s">
        <v>334</v>
      </c>
      <c r="M2150" s="12" t="s">
        <v>334</v>
      </c>
      <c r="N2150" s="12" t="s">
        <v>334</v>
      </c>
      <c r="O2150" s="12" t="s">
        <v>334</v>
      </c>
      <c r="P2150" s="12" t="s">
        <v>334</v>
      </c>
      <c r="Q2150" s="12" t="s">
        <v>334</v>
      </c>
      <c r="R2150" s="12" t="s">
        <v>334</v>
      </c>
      <c r="S2150" s="12" t="s">
        <v>334</v>
      </c>
      <c r="T2150" s="12" t="s">
        <v>334</v>
      </c>
      <c r="U2150" s="12" t="s">
        <v>334</v>
      </c>
      <c r="V2150" s="12" t="s">
        <v>334</v>
      </c>
      <c r="W2150" s="12" t="s">
        <v>334</v>
      </c>
      <c r="X2150" s="12" t="s">
        <v>334</v>
      </c>
      <c r="Y2150" s="13">
        <v>39.6</v>
      </c>
      <c r="Z2150" s="13">
        <v>39.299999999999997</v>
      </c>
      <c r="AA2150" s="13">
        <v>39.1</v>
      </c>
      <c r="AB2150" s="13">
        <v>39.299999999999997</v>
      </c>
      <c r="AC2150" s="13">
        <v>39.299999999999997</v>
      </c>
      <c r="AD2150" s="13">
        <v>39.5</v>
      </c>
      <c r="AE2150" s="13">
        <v>39.4</v>
      </c>
      <c r="AF2150" s="13">
        <v>39.5</v>
      </c>
      <c r="AG2150" s="13">
        <v>39.700000000000003</v>
      </c>
      <c r="AH2150" s="13">
        <v>39.799999999999997</v>
      </c>
      <c r="AI2150" s="13">
        <v>39.9</v>
      </c>
      <c r="AJ2150" s="13">
        <v>39.799999999999997</v>
      </c>
      <c r="AK2150" s="13">
        <v>39.700000000000003</v>
      </c>
      <c r="AL2150" s="13">
        <v>39.799999999999997</v>
      </c>
    </row>
    <row r="2151" spans="1:38" x14ac:dyDescent="0.2">
      <c r="A2151" s="11" t="s">
        <v>332</v>
      </c>
      <c r="B2151" s="12" t="s">
        <v>334</v>
      </c>
      <c r="C2151" s="12" t="s">
        <v>334</v>
      </c>
      <c r="D2151" s="12" t="s">
        <v>334</v>
      </c>
      <c r="E2151" s="12" t="s">
        <v>334</v>
      </c>
      <c r="F2151" s="12" t="s">
        <v>334</v>
      </c>
      <c r="G2151" s="12" t="s">
        <v>334</v>
      </c>
      <c r="H2151" s="12" t="s">
        <v>334</v>
      </c>
      <c r="I2151" s="12" t="s">
        <v>334</v>
      </c>
      <c r="J2151" s="12" t="s">
        <v>334</v>
      </c>
      <c r="K2151" s="12" t="s">
        <v>334</v>
      </c>
      <c r="L2151" s="12" t="s">
        <v>334</v>
      </c>
      <c r="M2151" s="12" t="s">
        <v>334</v>
      </c>
      <c r="N2151" s="12" t="s">
        <v>334</v>
      </c>
      <c r="O2151" s="12" t="s">
        <v>334</v>
      </c>
      <c r="P2151" s="12" t="s">
        <v>334</v>
      </c>
      <c r="Q2151" s="12" t="s">
        <v>334</v>
      </c>
      <c r="R2151" s="12" t="s">
        <v>334</v>
      </c>
      <c r="S2151" s="12" t="s">
        <v>334</v>
      </c>
      <c r="T2151" s="12" t="s">
        <v>334</v>
      </c>
      <c r="U2151" s="12" t="s">
        <v>334</v>
      </c>
      <c r="V2151" s="12" t="s">
        <v>334</v>
      </c>
      <c r="W2151" s="12" t="s">
        <v>334</v>
      </c>
      <c r="X2151" s="12" t="s">
        <v>334</v>
      </c>
      <c r="Y2151" s="12" t="s">
        <v>334</v>
      </c>
      <c r="Z2151" s="12" t="s">
        <v>334</v>
      </c>
      <c r="AA2151" s="12" t="s">
        <v>334</v>
      </c>
      <c r="AB2151" s="12" t="s">
        <v>334</v>
      </c>
      <c r="AC2151" s="13">
        <v>39.9</v>
      </c>
      <c r="AD2151" s="12" t="s">
        <v>334</v>
      </c>
      <c r="AE2151" s="12" t="s">
        <v>334</v>
      </c>
      <c r="AF2151" s="13">
        <v>39.4</v>
      </c>
      <c r="AG2151" s="13">
        <v>39.6</v>
      </c>
      <c r="AH2151" s="13">
        <v>39.799999999999997</v>
      </c>
      <c r="AI2151" s="13">
        <v>39.700000000000003</v>
      </c>
      <c r="AJ2151" s="13">
        <v>39.4</v>
      </c>
      <c r="AK2151" s="13">
        <v>39.6</v>
      </c>
      <c r="AL2151" s="13">
        <v>39.700000000000003</v>
      </c>
    </row>
    <row r="2152" spans="1:38" x14ac:dyDescent="0.2">
      <c r="A2152" s="11" t="s">
        <v>333</v>
      </c>
      <c r="B2152" s="12" t="s">
        <v>334</v>
      </c>
      <c r="C2152" s="12" t="s">
        <v>334</v>
      </c>
      <c r="D2152" s="12" t="s">
        <v>334</v>
      </c>
      <c r="E2152" s="12" t="s">
        <v>334</v>
      </c>
      <c r="F2152" s="12" t="s">
        <v>334</v>
      </c>
      <c r="G2152" s="12" t="s">
        <v>334</v>
      </c>
      <c r="H2152" s="12" t="s">
        <v>334</v>
      </c>
      <c r="I2152" s="12" t="s">
        <v>334</v>
      </c>
      <c r="J2152" s="12" t="s">
        <v>334</v>
      </c>
      <c r="K2152" s="12" t="s">
        <v>334</v>
      </c>
      <c r="L2152" s="12" t="s">
        <v>334</v>
      </c>
      <c r="M2152" s="12" t="s">
        <v>334</v>
      </c>
      <c r="N2152" s="12" t="s">
        <v>334</v>
      </c>
      <c r="O2152" s="12" t="s">
        <v>334</v>
      </c>
      <c r="P2152" s="12" t="s">
        <v>334</v>
      </c>
      <c r="Q2152" s="12" t="s">
        <v>334</v>
      </c>
      <c r="R2152" s="12" t="s">
        <v>334</v>
      </c>
      <c r="S2152" s="12" t="s">
        <v>334</v>
      </c>
      <c r="T2152" s="12" t="s">
        <v>334</v>
      </c>
      <c r="U2152" s="12" t="s">
        <v>334</v>
      </c>
      <c r="V2152" s="12" t="s">
        <v>334</v>
      </c>
      <c r="W2152" s="12" t="s">
        <v>334</v>
      </c>
      <c r="X2152" s="12" t="s">
        <v>334</v>
      </c>
      <c r="Y2152" s="13">
        <v>39.700000000000003</v>
      </c>
      <c r="Z2152" s="13">
        <v>39.4</v>
      </c>
      <c r="AA2152" s="13">
        <v>39.200000000000003</v>
      </c>
      <c r="AB2152" s="13">
        <v>38.4</v>
      </c>
      <c r="AC2152" s="13">
        <v>38.200000000000003</v>
      </c>
      <c r="AD2152" s="13">
        <v>39.299999999999997</v>
      </c>
      <c r="AE2152" s="13">
        <v>38.700000000000003</v>
      </c>
      <c r="AF2152" s="13">
        <v>38.5</v>
      </c>
      <c r="AG2152" s="13">
        <v>38.200000000000003</v>
      </c>
      <c r="AH2152" s="13">
        <v>38.200000000000003</v>
      </c>
      <c r="AI2152" s="13">
        <v>37.799999999999997</v>
      </c>
      <c r="AJ2152" s="13">
        <v>37.799999999999997</v>
      </c>
      <c r="AK2152" s="13">
        <v>37.6</v>
      </c>
      <c r="AL2152" s="13">
        <v>37.700000000000003</v>
      </c>
    </row>
    <row r="2153" spans="1:38" ht="14.25" x14ac:dyDescent="0.2">
      <c r="A2153" s="9"/>
      <c r="B2153" s="9"/>
      <c r="C2153" s="9"/>
      <c r="D2153" s="9"/>
      <c r="E2153" s="9"/>
      <c r="F2153" s="9"/>
      <c r="G2153" s="9"/>
      <c r="H2153" s="9"/>
      <c r="I2153" s="9"/>
      <c r="J2153" s="9"/>
      <c r="K2153" s="9"/>
      <c r="L2153" s="9"/>
      <c r="M2153" s="9"/>
      <c r="N2153" s="9"/>
      <c r="O2153" s="9"/>
      <c r="P2153" s="9"/>
      <c r="Q2153" s="9"/>
      <c r="R2153" s="9"/>
      <c r="S2153" s="9"/>
      <c r="T2153" s="9"/>
      <c r="U2153" s="9"/>
      <c r="V2153" s="9"/>
      <c r="W2153" s="9"/>
      <c r="X2153" s="9"/>
      <c r="Y2153" s="9"/>
      <c r="Z2153" s="9"/>
      <c r="AA2153" s="9"/>
      <c r="AB2153" s="9"/>
      <c r="AC2153" s="9"/>
      <c r="AD2153" s="9"/>
      <c r="AE2153" s="9"/>
      <c r="AF2153" s="9"/>
      <c r="AG2153" s="9"/>
      <c r="AH2153" s="9"/>
      <c r="AI2153" s="9"/>
      <c r="AJ2153" s="9"/>
      <c r="AK2153" s="9"/>
      <c r="AL2153" s="9"/>
    </row>
    <row r="2154" spans="1:38" ht="14.25" x14ac:dyDescent="0.2">
      <c r="A2154" s="8" t="s">
        <v>335</v>
      </c>
      <c r="B2154" s="9"/>
      <c r="C2154" s="9"/>
      <c r="D2154" s="9"/>
      <c r="E2154" s="9"/>
      <c r="F2154" s="9"/>
      <c r="G2154" s="9"/>
      <c r="H2154" s="9"/>
      <c r="I2154" s="9"/>
      <c r="J2154" s="9"/>
      <c r="K2154" s="9"/>
      <c r="L2154" s="9"/>
      <c r="M2154" s="9"/>
      <c r="N2154" s="9"/>
      <c r="O2154" s="9"/>
      <c r="P2154" s="9"/>
      <c r="Q2154" s="9"/>
      <c r="R2154" s="9"/>
      <c r="S2154" s="9"/>
      <c r="T2154" s="9"/>
      <c r="U2154" s="9"/>
      <c r="V2154" s="9"/>
      <c r="W2154" s="9"/>
      <c r="X2154" s="9"/>
      <c r="Y2154" s="9"/>
      <c r="Z2154" s="9"/>
      <c r="AA2154" s="9"/>
      <c r="AB2154" s="9"/>
      <c r="AC2154" s="9"/>
      <c r="AD2154" s="9"/>
      <c r="AE2154" s="9"/>
      <c r="AF2154" s="9"/>
      <c r="AG2154" s="9"/>
      <c r="AH2154" s="9"/>
      <c r="AI2154" s="9"/>
      <c r="AJ2154" s="9"/>
      <c r="AK2154" s="9"/>
      <c r="AL2154" s="9"/>
    </row>
    <row r="2155" spans="1:38" ht="14.25" x14ac:dyDescent="0.2">
      <c r="A2155" s="8" t="s">
        <v>334</v>
      </c>
      <c r="B2155" s="8" t="s">
        <v>336</v>
      </c>
      <c r="C2155" s="9"/>
      <c r="D2155" s="9"/>
      <c r="E2155" s="9"/>
      <c r="F2155" s="9"/>
      <c r="G2155" s="9"/>
      <c r="H2155" s="9"/>
      <c r="I2155" s="9"/>
      <c r="J2155" s="9"/>
      <c r="K2155" s="9"/>
      <c r="L2155" s="9"/>
      <c r="M2155" s="9"/>
      <c r="N2155" s="9"/>
      <c r="O2155" s="9"/>
      <c r="P2155" s="9"/>
      <c r="Q2155" s="9"/>
      <c r="R2155" s="9"/>
      <c r="S2155" s="9"/>
      <c r="T2155" s="9"/>
      <c r="U2155" s="9"/>
      <c r="V2155" s="9"/>
      <c r="W2155" s="9"/>
      <c r="X2155" s="9"/>
      <c r="Y2155" s="9"/>
      <c r="Z2155" s="9"/>
      <c r="AA2155" s="9"/>
      <c r="AB2155" s="9"/>
      <c r="AC2155" s="9"/>
      <c r="AD2155" s="9"/>
      <c r="AE2155" s="9"/>
      <c r="AF2155" s="9"/>
      <c r="AG2155" s="9"/>
      <c r="AH2155" s="9"/>
      <c r="AI2155" s="9"/>
      <c r="AJ2155" s="9"/>
      <c r="AK2155" s="9"/>
      <c r="AL2155" s="9"/>
    </row>
    <row r="2156" spans="1:38" ht="14.25" x14ac:dyDescent="0.2">
      <c r="A2156" s="9"/>
      <c r="B2156" s="9"/>
      <c r="C2156" s="9"/>
      <c r="D2156" s="9"/>
      <c r="E2156" s="9"/>
      <c r="F2156" s="9"/>
      <c r="G2156" s="9"/>
      <c r="H2156" s="9"/>
      <c r="I2156" s="9"/>
      <c r="J2156" s="9"/>
      <c r="K2156" s="9"/>
      <c r="L2156" s="9"/>
      <c r="M2156" s="9"/>
      <c r="N2156" s="9"/>
      <c r="O2156" s="9"/>
      <c r="P2156" s="9"/>
      <c r="Q2156" s="9"/>
      <c r="R2156" s="9"/>
      <c r="S2156" s="9"/>
      <c r="T2156" s="9"/>
      <c r="U2156" s="9"/>
      <c r="V2156" s="9"/>
      <c r="W2156" s="9"/>
      <c r="X2156" s="9"/>
      <c r="Y2156" s="9"/>
      <c r="Z2156" s="9"/>
      <c r="AA2156" s="9"/>
      <c r="AB2156" s="9"/>
      <c r="AC2156" s="9"/>
      <c r="AD2156" s="9"/>
      <c r="AE2156" s="9"/>
      <c r="AF2156" s="9"/>
      <c r="AG2156" s="9"/>
      <c r="AH2156" s="9"/>
      <c r="AI2156" s="9"/>
      <c r="AJ2156" s="9"/>
      <c r="AK2156" s="9"/>
      <c r="AL2156" s="9"/>
    </row>
    <row r="2157" spans="1:38" ht="14.25" x14ac:dyDescent="0.2">
      <c r="A2157" s="8" t="s">
        <v>249</v>
      </c>
      <c r="B2157" s="8" t="s">
        <v>345</v>
      </c>
      <c r="C2157" s="9"/>
      <c r="D2157" s="9"/>
      <c r="E2157" s="9"/>
      <c r="F2157" s="9"/>
      <c r="G2157" s="9"/>
      <c r="H2157" s="9"/>
      <c r="I2157" s="9"/>
      <c r="J2157" s="9"/>
      <c r="K2157" s="9"/>
      <c r="L2157" s="9"/>
      <c r="M2157" s="9"/>
      <c r="N2157" s="9"/>
      <c r="O2157" s="9"/>
      <c r="P2157" s="9"/>
      <c r="Q2157" s="9"/>
      <c r="R2157" s="9"/>
      <c r="S2157" s="9"/>
      <c r="T2157" s="9"/>
      <c r="U2157" s="9"/>
      <c r="V2157" s="9"/>
      <c r="W2157" s="9"/>
      <c r="X2157" s="9"/>
      <c r="Y2157" s="9"/>
      <c r="Z2157" s="9"/>
      <c r="AA2157" s="9"/>
      <c r="AB2157" s="9"/>
      <c r="AC2157" s="9"/>
      <c r="AD2157" s="9"/>
      <c r="AE2157" s="9"/>
      <c r="AF2157" s="9"/>
      <c r="AG2157" s="9"/>
      <c r="AH2157" s="9"/>
      <c r="AI2157" s="9"/>
      <c r="AJ2157" s="9"/>
      <c r="AK2157" s="9"/>
      <c r="AL2157" s="9"/>
    </row>
    <row r="2158" spans="1:38" ht="14.25" x14ac:dyDescent="0.2">
      <c r="A2158" s="8" t="s">
        <v>251</v>
      </c>
      <c r="B2158" s="8" t="s">
        <v>250</v>
      </c>
      <c r="C2158" s="9"/>
      <c r="D2158" s="9"/>
      <c r="E2158" s="9"/>
      <c r="F2158" s="9"/>
      <c r="G2158" s="9"/>
      <c r="H2158" s="9"/>
      <c r="I2158" s="9"/>
      <c r="J2158" s="9"/>
      <c r="K2158" s="9"/>
      <c r="L2158" s="9"/>
      <c r="M2158" s="9"/>
      <c r="N2158" s="9"/>
      <c r="O2158" s="9"/>
      <c r="P2158" s="9"/>
      <c r="Q2158" s="9"/>
      <c r="R2158" s="9"/>
      <c r="S2158" s="9"/>
      <c r="T2158" s="9"/>
      <c r="U2158" s="9"/>
      <c r="V2158" s="9"/>
      <c r="W2158" s="9"/>
      <c r="X2158" s="9"/>
      <c r="Y2158" s="9"/>
      <c r="Z2158" s="9"/>
      <c r="AA2158" s="9"/>
      <c r="AB2158" s="9"/>
      <c r="AC2158" s="9"/>
      <c r="AD2158" s="9"/>
      <c r="AE2158" s="9"/>
      <c r="AF2158" s="9"/>
      <c r="AG2158" s="9"/>
      <c r="AH2158" s="9"/>
      <c r="AI2158" s="9"/>
      <c r="AJ2158" s="9"/>
      <c r="AK2158" s="9"/>
      <c r="AL2158" s="9"/>
    </row>
    <row r="2159" spans="1:38" ht="14.25" x14ac:dyDescent="0.2">
      <c r="A2159" s="8" t="s">
        <v>252</v>
      </c>
      <c r="B2159" s="8" t="s">
        <v>253</v>
      </c>
      <c r="C2159" s="9"/>
      <c r="D2159" s="9"/>
      <c r="E2159" s="9"/>
      <c r="F2159" s="9"/>
      <c r="G2159" s="9"/>
      <c r="H2159" s="9"/>
      <c r="I2159" s="9"/>
      <c r="J2159" s="9"/>
      <c r="K2159" s="9"/>
      <c r="L2159" s="9"/>
      <c r="M2159" s="9"/>
      <c r="N2159" s="9"/>
      <c r="O2159" s="9"/>
      <c r="P2159" s="9"/>
      <c r="Q2159" s="9"/>
      <c r="R2159" s="9"/>
      <c r="S2159" s="9"/>
      <c r="T2159" s="9"/>
      <c r="U2159" s="9"/>
      <c r="V2159" s="9"/>
      <c r="W2159" s="9"/>
      <c r="X2159" s="9"/>
      <c r="Y2159" s="9"/>
      <c r="Z2159" s="9"/>
      <c r="AA2159" s="9"/>
      <c r="AB2159" s="9"/>
      <c r="AC2159" s="9"/>
      <c r="AD2159" s="9"/>
      <c r="AE2159" s="9"/>
      <c r="AF2159" s="9"/>
      <c r="AG2159" s="9"/>
      <c r="AH2159" s="9"/>
      <c r="AI2159" s="9"/>
      <c r="AJ2159" s="9"/>
      <c r="AK2159" s="9"/>
      <c r="AL2159" s="9"/>
    </row>
    <row r="2160" spans="1:38" ht="14.25" x14ac:dyDescent="0.2">
      <c r="A2160" s="8" t="s">
        <v>254</v>
      </c>
      <c r="B2160" s="8" t="s">
        <v>339</v>
      </c>
      <c r="C2160" s="9"/>
      <c r="D2160" s="9"/>
      <c r="E2160" s="9"/>
      <c r="F2160" s="9"/>
      <c r="G2160" s="9"/>
      <c r="H2160" s="9"/>
      <c r="I2160" s="9"/>
      <c r="J2160" s="9"/>
      <c r="K2160" s="9"/>
      <c r="L2160" s="9"/>
      <c r="M2160" s="9"/>
      <c r="N2160" s="9"/>
      <c r="O2160" s="9"/>
      <c r="P2160" s="9"/>
      <c r="Q2160" s="9"/>
      <c r="R2160" s="9"/>
      <c r="S2160" s="9"/>
      <c r="T2160" s="9"/>
      <c r="U2160" s="9"/>
      <c r="V2160" s="9"/>
      <c r="W2160" s="9"/>
      <c r="X2160" s="9"/>
      <c r="Y2160" s="9"/>
      <c r="Z2160" s="9"/>
      <c r="AA2160" s="9"/>
      <c r="AB2160" s="9"/>
      <c r="AC2160" s="9"/>
      <c r="AD2160" s="9"/>
      <c r="AE2160" s="9"/>
      <c r="AF2160" s="9"/>
      <c r="AG2160" s="9"/>
      <c r="AH2160" s="9"/>
      <c r="AI2160" s="9"/>
      <c r="AJ2160" s="9"/>
      <c r="AK2160" s="9"/>
      <c r="AL2160" s="9"/>
    </row>
    <row r="2161" spans="1:38" ht="14.25" x14ac:dyDescent="0.2">
      <c r="A2161" s="8" t="s">
        <v>255</v>
      </c>
      <c r="B2161" s="8" t="s">
        <v>256</v>
      </c>
      <c r="C2161" s="9"/>
      <c r="D2161" s="9"/>
      <c r="E2161" s="9"/>
      <c r="F2161" s="9"/>
      <c r="G2161" s="9"/>
      <c r="H2161" s="9"/>
      <c r="I2161" s="9"/>
      <c r="J2161" s="9"/>
      <c r="K2161" s="9"/>
      <c r="L2161" s="9"/>
      <c r="M2161" s="9"/>
      <c r="N2161" s="9"/>
      <c r="O2161" s="9"/>
      <c r="P2161" s="9"/>
      <c r="Q2161" s="9"/>
      <c r="R2161" s="9"/>
      <c r="S2161" s="9"/>
      <c r="T2161" s="9"/>
      <c r="U2161" s="9"/>
      <c r="V2161" s="9"/>
      <c r="W2161" s="9"/>
      <c r="X2161" s="9"/>
      <c r="Y2161" s="9"/>
      <c r="Z2161" s="9"/>
      <c r="AA2161" s="9"/>
      <c r="AB2161" s="9"/>
      <c r="AC2161" s="9"/>
      <c r="AD2161" s="9"/>
      <c r="AE2161" s="9"/>
      <c r="AF2161" s="9"/>
      <c r="AG2161" s="9"/>
      <c r="AH2161" s="9"/>
      <c r="AI2161" s="9"/>
      <c r="AJ2161" s="9"/>
      <c r="AK2161" s="9"/>
      <c r="AL2161" s="9"/>
    </row>
    <row r="2162" spans="1:38" ht="14.25" x14ac:dyDescent="0.2">
      <c r="A2162" s="9"/>
      <c r="B2162" s="9"/>
      <c r="C2162" s="9"/>
      <c r="D2162" s="9"/>
      <c r="E2162" s="9"/>
      <c r="F2162" s="9"/>
      <c r="G2162" s="9"/>
      <c r="H2162" s="9"/>
      <c r="I2162" s="9"/>
      <c r="J2162" s="9"/>
      <c r="K2162" s="9"/>
      <c r="L2162" s="9"/>
      <c r="M2162" s="9"/>
      <c r="N2162" s="9"/>
      <c r="O2162" s="9"/>
      <c r="P2162" s="9"/>
      <c r="Q2162" s="9"/>
      <c r="R2162" s="9"/>
      <c r="S2162" s="9"/>
      <c r="T2162" s="9"/>
      <c r="U2162" s="9"/>
      <c r="V2162" s="9"/>
      <c r="W2162" s="9"/>
      <c r="X2162" s="9"/>
      <c r="Y2162" s="9"/>
      <c r="Z2162" s="9"/>
      <c r="AA2162" s="9"/>
      <c r="AB2162" s="9"/>
      <c r="AC2162" s="9"/>
      <c r="AD2162" s="9"/>
      <c r="AE2162" s="9"/>
      <c r="AF2162" s="9"/>
      <c r="AG2162" s="9"/>
      <c r="AH2162" s="9"/>
      <c r="AI2162" s="9"/>
      <c r="AJ2162" s="9"/>
      <c r="AK2162" s="9"/>
      <c r="AL2162" s="9"/>
    </row>
    <row r="2163" spans="1:38" x14ac:dyDescent="0.2">
      <c r="A2163" s="11" t="s">
        <v>257</v>
      </c>
      <c r="B2163" s="11" t="s">
        <v>258</v>
      </c>
      <c r="C2163" s="11" t="s">
        <v>259</v>
      </c>
      <c r="D2163" s="11" t="s">
        <v>260</v>
      </c>
      <c r="E2163" s="11" t="s">
        <v>261</v>
      </c>
      <c r="F2163" s="11" t="s">
        <v>262</v>
      </c>
      <c r="G2163" s="11" t="s">
        <v>263</v>
      </c>
      <c r="H2163" s="11" t="s">
        <v>264</v>
      </c>
      <c r="I2163" s="11" t="s">
        <v>265</v>
      </c>
      <c r="J2163" s="11" t="s">
        <v>266</v>
      </c>
      <c r="K2163" s="11" t="s">
        <v>267</v>
      </c>
      <c r="L2163" s="11" t="s">
        <v>268</v>
      </c>
      <c r="M2163" s="11" t="s">
        <v>269</v>
      </c>
      <c r="N2163" s="11" t="s">
        <v>270</v>
      </c>
      <c r="O2163" s="11" t="s">
        <v>271</v>
      </c>
      <c r="P2163" s="11" t="s">
        <v>272</v>
      </c>
      <c r="Q2163" s="11" t="s">
        <v>273</v>
      </c>
      <c r="R2163" s="11" t="s">
        <v>274</v>
      </c>
      <c r="S2163" s="11" t="s">
        <v>275</v>
      </c>
      <c r="T2163" s="11" t="s">
        <v>276</v>
      </c>
      <c r="U2163" s="11" t="s">
        <v>277</v>
      </c>
      <c r="V2163" s="11" t="s">
        <v>278</v>
      </c>
      <c r="W2163" s="11" t="s">
        <v>279</v>
      </c>
      <c r="X2163" s="11" t="s">
        <v>280</v>
      </c>
      <c r="Y2163" s="11" t="s">
        <v>281</v>
      </c>
      <c r="Z2163" s="11" t="s">
        <v>282</v>
      </c>
      <c r="AA2163" s="11" t="s">
        <v>283</v>
      </c>
      <c r="AB2163" s="11" t="s">
        <v>284</v>
      </c>
      <c r="AC2163" s="11" t="s">
        <v>285</v>
      </c>
      <c r="AD2163" s="11" t="s">
        <v>286</v>
      </c>
      <c r="AE2163" s="11" t="s">
        <v>287</v>
      </c>
      <c r="AF2163" s="11" t="s">
        <v>288</v>
      </c>
      <c r="AG2163" s="11" t="s">
        <v>289</v>
      </c>
      <c r="AH2163" s="11" t="s">
        <v>290</v>
      </c>
      <c r="AI2163" s="11" t="s">
        <v>291</v>
      </c>
      <c r="AJ2163" s="11" t="s">
        <v>292</v>
      </c>
      <c r="AK2163" s="11" t="s">
        <v>293</v>
      </c>
      <c r="AL2163" s="11" t="s">
        <v>294</v>
      </c>
    </row>
    <row r="2164" spans="1:38" x14ac:dyDescent="0.2">
      <c r="A2164" s="11" t="s">
        <v>295</v>
      </c>
      <c r="B2164" s="12" t="s">
        <v>334</v>
      </c>
      <c r="C2164" s="12" t="s">
        <v>334</v>
      </c>
      <c r="D2164" s="12" t="s">
        <v>334</v>
      </c>
      <c r="E2164" s="12" t="s">
        <v>334</v>
      </c>
      <c r="F2164" s="12" t="s">
        <v>334</v>
      </c>
      <c r="G2164" s="12" t="s">
        <v>334</v>
      </c>
      <c r="H2164" s="12" t="s">
        <v>334</v>
      </c>
      <c r="I2164" s="12" t="s">
        <v>334</v>
      </c>
      <c r="J2164" s="12" t="s">
        <v>334</v>
      </c>
      <c r="K2164" s="12" t="s">
        <v>334</v>
      </c>
      <c r="L2164" s="12" t="s">
        <v>334</v>
      </c>
      <c r="M2164" s="12" t="s">
        <v>334</v>
      </c>
      <c r="N2164" s="12" t="s">
        <v>334</v>
      </c>
      <c r="O2164" s="12" t="s">
        <v>334</v>
      </c>
      <c r="P2164" s="12" t="s">
        <v>334</v>
      </c>
      <c r="Q2164" s="12" t="s">
        <v>334</v>
      </c>
      <c r="R2164" s="12" t="s">
        <v>334</v>
      </c>
      <c r="S2164" s="12" t="s">
        <v>334</v>
      </c>
      <c r="T2164" s="12" t="s">
        <v>334</v>
      </c>
      <c r="U2164" s="13">
        <v>35.1</v>
      </c>
      <c r="V2164" s="13">
        <v>35.1</v>
      </c>
      <c r="W2164" s="13">
        <v>34.799999999999997</v>
      </c>
      <c r="X2164" s="13">
        <v>34.5</v>
      </c>
      <c r="Y2164" s="13">
        <v>34.5</v>
      </c>
      <c r="Z2164" s="13">
        <v>34.6</v>
      </c>
      <c r="AA2164" s="13">
        <v>34.700000000000003</v>
      </c>
      <c r="AB2164" s="13">
        <v>34.6</v>
      </c>
      <c r="AC2164" s="13">
        <v>34.5</v>
      </c>
      <c r="AD2164" s="13">
        <v>34.700000000000003</v>
      </c>
      <c r="AE2164" s="13">
        <v>34.700000000000003</v>
      </c>
      <c r="AF2164" s="13">
        <v>34.5</v>
      </c>
      <c r="AG2164" s="13">
        <v>34.5</v>
      </c>
      <c r="AH2164" s="13">
        <v>34.6</v>
      </c>
      <c r="AI2164" s="13">
        <v>34.6</v>
      </c>
      <c r="AJ2164" s="13">
        <v>34.700000000000003</v>
      </c>
      <c r="AK2164" s="13">
        <v>34.700000000000003</v>
      </c>
      <c r="AL2164" s="13">
        <v>34.6</v>
      </c>
    </row>
    <row r="2165" spans="1:38" x14ac:dyDescent="0.2">
      <c r="A2165" s="11" t="s">
        <v>296</v>
      </c>
      <c r="B2165" s="12" t="s">
        <v>334</v>
      </c>
      <c r="C2165" s="12" t="s">
        <v>334</v>
      </c>
      <c r="D2165" s="12" t="s">
        <v>334</v>
      </c>
      <c r="E2165" s="12" t="s">
        <v>334</v>
      </c>
      <c r="F2165" s="12" t="s">
        <v>334</v>
      </c>
      <c r="G2165" s="12" t="s">
        <v>334</v>
      </c>
      <c r="H2165" s="12" t="s">
        <v>334</v>
      </c>
      <c r="I2165" s="12" t="s">
        <v>334</v>
      </c>
      <c r="J2165" s="12" t="s">
        <v>334</v>
      </c>
      <c r="K2165" s="12" t="s">
        <v>334</v>
      </c>
      <c r="L2165" s="12" t="s">
        <v>334</v>
      </c>
      <c r="M2165" s="12" t="s">
        <v>334</v>
      </c>
      <c r="N2165" s="12" t="s">
        <v>334</v>
      </c>
      <c r="O2165" s="12" t="s">
        <v>334</v>
      </c>
      <c r="P2165" s="12" t="s">
        <v>334</v>
      </c>
      <c r="Q2165" s="12" t="s">
        <v>334</v>
      </c>
      <c r="R2165" s="12" t="s">
        <v>334</v>
      </c>
      <c r="S2165" s="12" t="s">
        <v>334</v>
      </c>
      <c r="T2165" s="12" t="s">
        <v>334</v>
      </c>
      <c r="U2165" s="13">
        <v>35</v>
      </c>
      <c r="V2165" s="13">
        <v>34.9</v>
      </c>
      <c r="W2165" s="13">
        <v>34.6</v>
      </c>
      <c r="X2165" s="13">
        <v>34.4</v>
      </c>
      <c r="Y2165" s="13">
        <v>34.4</v>
      </c>
      <c r="Z2165" s="13">
        <v>34.5</v>
      </c>
      <c r="AA2165" s="13">
        <v>34.5</v>
      </c>
      <c r="AB2165" s="13">
        <v>34.5</v>
      </c>
      <c r="AC2165" s="13">
        <v>34.299999999999997</v>
      </c>
      <c r="AD2165" s="13">
        <v>34.5</v>
      </c>
      <c r="AE2165" s="13">
        <v>34.5</v>
      </c>
      <c r="AF2165" s="13">
        <v>34.4</v>
      </c>
      <c r="AG2165" s="13">
        <v>34.4</v>
      </c>
      <c r="AH2165" s="13">
        <v>34.4</v>
      </c>
      <c r="AI2165" s="13">
        <v>34.4</v>
      </c>
      <c r="AJ2165" s="13">
        <v>34.5</v>
      </c>
      <c r="AK2165" s="13">
        <v>34.5</v>
      </c>
      <c r="AL2165" s="13">
        <v>34.5</v>
      </c>
    </row>
    <row r="2166" spans="1:38" x14ac:dyDescent="0.2">
      <c r="A2166" s="11" t="s">
        <v>297</v>
      </c>
      <c r="B2166" s="12" t="s">
        <v>334</v>
      </c>
      <c r="C2166" s="12" t="s">
        <v>334</v>
      </c>
      <c r="D2166" s="12" t="s">
        <v>334</v>
      </c>
      <c r="E2166" s="12" t="s">
        <v>334</v>
      </c>
      <c r="F2166" s="12" t="s">
        <v>334</v>
      </c>
      <c r="G2166" s="12" t="s">
        <v>334</v>
      </c>
      <c r="H2166" s="12" t="s">
        <v>334</v>
      </c>
      <c r="I2166" s="12" t="s">
        <v>334</v>
      </c>
      <c r="J2166" s="12" t="s">
        <v>334</v>
      </c>
      <c r="K2166" s="12" t="s">
        <v>334</v>
      </c>
      <c r="L2166" s="12" t="s">
        <v>334</v>
      </c>
      <c r="M2166" s="12" t="s">
        <v>334</v>
      </c>
      <c r="N2166" s="13">
        <v>34.200000000000003</v>
      </c>
      <c r="O2166" s="13">
        <v>34.299999999999997</v>
      </c>
      <c r="P2166" s="13">
        <v>34.200000000000003</v>
      </c>
      <c r="Q2166" s="13">
        <v>34.1</v>
      </c>
      <c r="R2166" s="13">
        <v>34</v>
      </c>
      <c r="S2166" s="13">
        <v>33.9</v>
      </c>
      <c r="T2166" s="13">
        <v>33.9</v>
      </c>
      <c r="U2166" s="13">
        <v>33.799999999999997</v>
      </c>
      <c r="V2166" s="13">
        <v>33.700000000000003</v>
      </c>
      <c r="W2166" s="13">
        <v>33.5</v>
      </c>
      <c r="X2166" s="13">
        <v>33.299999999999997</v>
      </c>
      <c r="Y2166" s="13">
        <v>33.4</v>
      </c>
      <c r="Z2166" s="13">
        <v>33.4</v>
      </c>
      <c r="AA2166" s="13">
        <v>33.5</v>
      </c>
      <c r="AB2166" s="13">
        <v>33.4</v>
      </c>
      <c r="AC2166" s="13">
        <v>33.299999999999997</v>
      </c>
      <c r="AD2166" s="13">
        <v>33.6</v>
      </c>
      <c r="AE2166" s="13">
        <v>33.6</v>
      </c>
      <c r="AF2166" s="13">
        <v>33.5</v>
      </c>
      <c r="AG2166" s="13">
        <v>33.5</v>
      </c>
      <c r="AH2166" s="13">
        <v>33.5</v>
      </c>
      <c r="AI2166" s="13">
        <v>33.6</v>
      </c>
      <c r="AJ2166" s="13">
        <v>33.6</v>
      </c>
      <c r="AK2166" s="13">
        <v>33.6</v>
      </c>
      <c r="AL2166" s="13">
        <v>33.700000000000003</v>
      </c>
    </row>
    <row r="2167" spans="1:38" x14ac:dyDescent="0.2">
      <c r="A2167" s="11" t="s">
        <v>298</v>
      </c>
      <c r="B2167" s="12" t="s">
        <v>334</v>
      </c>
      <c r="C2167" s="12" t="s">
        <v>334</v>
      </c>
      <c r="D2167" s="12" t="s">
        <v>334</v>
      </c>
      <c r="E2167" s="12" t="s">
        <v>334</v>
      </c>
      <c r="F2167" s="12" t="s">
        <v>334</v>
      </c>
      <c r="G2167" s="12" t="s">
        <v>334</v>
      </c>
      <c r="H2167" s="12" t="s">
        <v>334</v>
      </c>
      <c r="I2167" s="12" t="s">
        <v>334</v>
      </c>
      <c r="J2167" s="12" t="s">
        <v>334</v>
      </c>
      <c r="K2167" s="12" t="s">
        <v>334</v>
      </c>
      <c r="L2167" s="12" t="s">
        <v>334</v>
      </c>
      <c r="M2167" s="12" t="s">
        <v>334</v>
      </c>
      <c r="N2167" s="12" t="s">
        <v>334</v>
      </c>
      <c r="O2167" s="12" t="s">
        <v>334</v>
      </c>
      <c r="P2167" s="12" t="s">
        <v>334</v>
      </c>
      <c r="Q2167" s="12" t="s">
        <v>334</v>
      </c>
      <c r="R2167" s="12" t="s">
        <v>334</v>
      </c>
      <c r="S2167" s="13">
        <v>34.200000000000003</v>
      </c>
      <c r="T2167" s="13">
        <v>34</v>
      </c>
      <c r="U2167" s="13">
        <v>33.9</v>
      </c>
      <c r="V2167" s="13">
        <v>33.9</v>
      </c>
      <c r="W2167" s="13">
        <v>33.6</v>
      </c>
      <c r="X2167" s="13">
        <v>33.5</v>
      </c>
      <c r="Y2167" s="13">
        <v>33.5</v>
      </c>
      <c r="Z2167" s="13">
        <v>33.6</v>
      </c>
      <c r="AA2167" s="13">
        <v>33.700000000000003</v>
      </c>
      <c r="AB2167" s="13">
        <v>33.6</v>
      </c>
      <c r="AC2167" s="13">
        <v>33.5</v>
      </c>
      <c r="AD2167" s="13">
        <v>33.9</v>
      </c>
      <c r="AE2167" s="13">
        <v>33.9</v>
      </c>
      <c r="AF2167" s="13">
        <v>33.700000000000003</v>
      </c>
      <c r="AG2167" s="13">
        <v>33.700000000000003</v>
      </c>
      <c r="AH2167" s="13">
        <v>33.799999999999997</v>
      </c>
      <c r="AI2167" s="13">
        <v>33.700000000000003</v>
      </c>
      <c r="AJ2167" s="13">
        <v>33.799999999999997</v>
      </c>
      <c r="AK2167" s="13">
        <v>33.799999999999997</v>
      </c>
      <c r="AL2167" s="13">
        <v>33.799999999999997</v>
      </c>
    </row>
    <row r="2168" spans="1:38" x14ac:dyDescent="0.2">
      <c r="A2168" s="11" t="s">
        <v>299</v>
      </c>
      <c r="B2168" s="12" t="s">
        <v>334</v>
      </c>
      <c r="C2168" s="12" t="s">
        <v>334</v>
      </c>
      <c r="D2168" s="12" t="s">
        <v>334</v>
      </c>
      <c r="E2168" s="12" t="s">
        <v>334</v>
      </c>
      <c r="F2168" s="12" t="s">
        <v>334</v>
      </c>
      <c r="G2168" s="12" t="s">
        <v>334</v>
      </c>
      <c r="H2168" s="12" t="s">
        <v>334</v>
      </c>
      <c r="I2168" s="12" t="s">
        <v>334</v>
      </c>
      <c r="J2168" s="12" t="s">
        <v>334</v>
      </c>
      <c r="K2168" s="12" t="s">
        <v>334</v>
      </c>
      <c r="L2168" s="13">
        <v>34.1</v>
      </c>
      <c r="M2168" s="13">
        <v>33.799999999999997</v>
      </c>
      <c r="N2168" s="13">
        <v>33.700000000000003</v>
      </c>
      <c r="O2168" s="13">
        <v>33.5</v>
      </c>
      <c r="P2168" s="13">
        <v>33.9</v>
      </c>
      <c r="Q2168" s="13">
        <v>34</v>
      </c>
      <c r="R2168" s="13">
        <v>34.299999999999997</v>
      </c>
      <c r="S2168" s="13">
        <v>32.799999999999997</v>
      </c>
      <c r="T2168" s="13">
        <v>33.4</v>
      </c>
      <c r="U2168" s="13">
        <v>32.299999999999997</v>
      </c>
      <c r="V2168" s="13">
        <v>32.700000000000003</v>
      </c>
      <c r="W2168" s="13">
        <v>32.799999999999997</v>
      </c>
      <c r="X2168" s="13">
        <v>32.700000000000003</v>
      </c>
      <c r="Y2168" s="13">
        <v>32.700000000000003</v>
      </c>
      <c r="Z2168" s="13">
        <v>32.9</v>
      </c>
      <c r="AA2168" s="13">
        <v>33.4</v>
      </c>
      <c r="AB2168" s="13">
        <v>32.9</v>
      </c>
      <c r="AC2168" s="13">
        <v>33.5</v>
      </c>
      <c r="AD2168" s="13">
        <v>33.9</v>
      </c>
      <c r="AE2168" s="13">
        <v>34.200000000000003</v>
      </c>
      <c r="AF2168" s="13">
        <v>34.700000000000003</v>
      </c>
      <c r="AG2168" s="13">
        <v>34.6</v>
      </c>
      <c r="AH2168" s="13">
        <v>34.799999999999997</v>
      </c>
      <c r="AI2168" s="13">
        <v>34.4</v>
      </c>
      <c r="AJ2168" s="13">
        <v>35.200000000000003</v>
      </c>
      <c r="AK2168" s="13">
        <v>34.700000000000003</v>
      </c>
      <c r="AL2168" s="13">
        <v>34.700000000000003</v>
      </c>
    </row>
    <row r="2169" spans="1:38" x14ac:dyDescent="0.2">
      <c r="A2169" s="11" t="s">
        <v>300</v>
      </c>
      <c r="B2169" s="12" t="s">
        <v>334</v>
      </c>
      <c r="C2169" s="12" t="s">
        <v>334</v>
      </c>
      <c r="D2169" s="12" t="s">
        <v>334</v>
      </c>
      <c r="E2169" s="12" t="s">
        <v>334</v>
      </c>
      <c r="F2169" s="12" t="s">
        <v>334</v>
      </c>
      <c r="G2169" s="12" t="s">
        <v>334</v>
      </c>
      <c r="H2169" s="12" t="s">
        <v>334</v>
      </c>
      <c r="I2169" s="12" t="s">
        <v>334</v>
      </c>
      <c r="J2169" s="12" t="s">
        <v>334</v>
      </c>
      <c r="K2169" s="12" t="s">
        <v>334</v>
      </c>
      <c r="L2169" s="12" t="s">
        <v>334</v>
      </c>
      <c r="M2169" s="12" t="s">
        <v>334</v>
      </c>
      <c r="N2169" s="12" t="s">
        <v>334</v>
      </c>
      <c r="O2169" s="12" t="s">
        <v>334</v>
      </c>
      <c r="P2169" s="12" t="s">
        <v>334</v>
      </c>
      <c r="Q2169" s="12" t="s">
        <v>334</v>
      </c>
      <c r="R2169" s="12" t="s">
        <v>334</v>
      </c>
      <c r="S2169" s="13">
        <v>39.799999999999997</v>
      </c>
      <c r="T2169" s="13">
        <v>39.700000000000003</v>
      </c>
      <c r="U2169" s="13">
        <v>39.799999999999997</v>
      </c>
      <c r="V2169" s="13">
        <v>39.799999999999997</v>
      </c>
      <c r="W2169" s="13">
        <v>39.700000000000003</v>
      </c>
      <c r="X2169" s="13">
        <v>40</v>
      </c>
      <c r="Y2169" s="13">
        <v>39.6</v>
      </c>
      <c r="Z2169" s="13">
        <v>39.700000000000003</v>
      </c>
      <c r="AA2169" s="13">
        <v>39.6</v>
      </c>
      <c r="AB2169" s="13">
        <v>39.6</v>
      </c>
      <c r="AC2169" s="13">
        <v>39.6</v>
      </c>
      <c r="AD2169" s="13">
        <v>39.700000000000003</v>
      </c>
      <c r="AE2169" s="13">
        <v>39.6</v>
      </c>
      <c r="AF2169" s="13">
        <v>39.9</v>
      </c>
      <c r="AG2169" s="13">
        <v>39.700000000000003</v>
      </c>
      <c r="AH2169" s="13">
        <v>39.5</v>
      </c>
      <c r="AI2169" s="13">
        <v>39.6</v>
      </c>
      <c r="AJ2169" s="13">
        <v>39.700000000000003</v>
      </c>
      <c r="AK2169" s="13">
        <v>39.700000000000003</v>
      </c>
      <c r="AL2169" s="13">
        <v>39.5</v>
      </c>
    </row>
    <row r="2170" spans="1:38" x14ac:dyDescent="0.2">
      <c r="A2170" s="11" t="s">
        <v>301</v>
      </c>
      <c r="B2170" s="12" t="s">
        <v>334</v>
      </c>
      <c r="C2170" s="12" t="s">
        <v>334</v>
      </c>
      <c r="D2170" s="12" t="s">
        <v>334</v>
      </c>
      <c r="E2170" s="12" t="s">
        <v>334</v>
      </c>
      <c r="F2170" s="12" t="s">
        <v>334</v>
      </c>
      <c r="G2170" s="12" t="s">
        <v>334</v>
      </c>
      <c r="H2170" s="12" t="s">
        <v>334</v>
      </c>
      <c r="I2170" s="12" t="s">
        <v>334</v>
      </c>
      <c r="J2170" s="12" t="s">
        <v>334</v>
      </c>
      <c r="K2170" s="12" t="s">
        <v>334</v>
      </c>
      <c r="L2170" s="12" t="s">
        <v>334</v>
      </c>
      <c r="M2170" s="12" t="s">
        <v>334</v>
      </c>
      <c r="N2170" s="12" t="s">
        <v>334</v>
      </c>
      <c r="O2170" s="12" t="s">
        <v>334</v>
      </c>
      <c r="P2170" s="13">
        <v>41.9</v>
      </c>
      <c r="Q2170" s="13">
        <v>41.8</v>
      </c>
      <c r="R2170" s="13">
        <v>41.5</v>
      </c>
      <c r="S2170" s="13">
        <v>41.6</v>
      </c>
      <c r="T2170" s="13">
        <v>40</v>
      </c>
      <c r="U2170" s="13">
        <v>39.799999999999997</v>
      </c>
      <c r="V2170" s="13">
        <v>39.799999999999997</v>
      </c>
      <c r="W2170" s="13">
        <v>39.5</v>
      </c>
      <c r="X2170" s="13">
        <v>39.700000000000003</v>
      </c>
      <c r="Y2170" s="13">
        <v>39.6</v>
      </c>
      <c r="Z2170" s="13">
        <v>39.700000000000003</v>
      </c>
      <c r="AA2170" s="13">
        <v>39.700000000000003</v>
      </c>
      <c r="AB2170" s="13">
        <v>39.4</v>
      </c>
      <c r="AC2170" s="13">
        <v>39.200000000000003</v>
      </c>
      <c r="AD2170" s="13">
        <v>39.5</v>
      </c>
      <c r="AE2170" s="13">
        <v>39.299999999999997</v>
      </c>
      <c r="AF2170" s="13">
        <v>39.1</v>
      </c>
      <c r="AG2170" s="13">
        <v>38.9</v>
      </c>
      <c r="AH2170" s="13">
        <v>39.1</v>
      </c>
      <c r="AI2170" s="13">
        <v>39</v>
      </c>
      <c r="AJ2170" s="13">
        <v>38.799999999999997</v>
      </c>
      <c r="AK2170" s="13">
        <v>38.799999999999997</v>
      </c>
      <c r="AL2170" s="13">
        <v>38.799999999999997</v>
      </c>
    </row>
    <row r="2171" spans="1:38" x14ac:dyDescent="0.2">
      <c r="A2171" s="11" t="s">
        <v>302</v>
      </c>
      <c r="B2171" s="12" t="s">
        <v>334</v>
      </c>
      <c r="C2171" s="12" t="s">
        <v>334</v>
      </c>
      <c r="D2171" s="12" t="s">
        <v>334</v>
      </c>
      <c r="E2171" s="12" t="s">
        <v>334</v>
      </c>
      <c r="F2171" s="12" t="s">
        <v>334</v>
      </c>
      <c r="G2171" s="12" t="s">
        <v>334</v>
      </c>
      <c r="H2171" s="12" t="s">
        <v>334</v>
      </c>
      <c r="I2171" s="12" t="s">
        <v>334</v>
      </c>
      <c r="J2171" s="12" t="s">
        <v>334</v>
      </c>
      <c r="K2171" s="13">
        <v>33.4</v>
      </c>
      <c r="L2171" s="13">
        <v>33.200000000000003</v>
      </c>
      <c r="M2171" s="13">
        <v>34</v>
      </c>
      <c r="N2171" s="13">
        <v>33.4</v>
      </c>
      <c r="O2171" s="13">
        <v>33.6</v>
      </c>
      <c r="P2171" s="13">
        <v>33.6</v>
      </c>
      <c r="Q2171" s="13">
        <v>33.799999999999997</v>
      </c>
      <c r="R2171" s="13">
        <v>34</v>
      </c>
      <c r="S2171" s="13">
        <v>34</v>
      </c>
      <c r="T2171" s="13">
        <v>34.5</v>
      </c>
      <c r="U2171" s="13">
        <v>34.799999999999997</v>
      </c>
      <c r="V2171" s="13">
        <v>34.6</v>
      </c>
      <c r="W2171" s="13">
        <v>34.299999999999997</v>
      </c>
      <c r="X2171" s="13">
        <v>34</v>
      </c>
      <c r="Y2171" s="13">
        <v>34</v>
      </c>
      <c r="Z2171" s="13">
        <v>33.4</v>
      </c>
      <c r="AA2171" s="13">
        <v>33.5</v>
      </c>
      <c r="AB2171" s="13">
        <v>33.1</v>
      </c>
      <c r="AC2171" s="13">
        <v>33.299999999999997</v>
      </c>
      <c r="AD2171" s="13">
        <v>33.200000000000003</v>
      </c>
      <c r="AE2171" s="13">
        <v>33.299999999999997</v>
      </c>
      <c r="AF2171" s="13">
        <v>33.299999999999997</v>
      </c>
      <c r="AG2171" s="13">
        <v>33.200000000000003</v>
      </c>
      <c r="AH2171" s="13">
        <v>33</v>
      </c>
      <c r="AI2171" s="13">
        <v>33.200000000000003</v>
      </c>
      <c r="AJ2171" s="13">
        <v>33.200000000000003</v>
      </c>
      <c r="AK2171" s="13">
        <v>32.9</v>
      </c>
      <c r="AL2171" s="13">
        <v>32.9</v>
      </c>
    </row>
    <row r="2172" spans="1:38" x14ac:dyDescent="0.2">
      <c r="A2172" s="11" t="s">
        <v>303</v>
      </c>
      <c r="B2172" s="12" t="s">
        <v>334</v>
      </c>
      <c r="C2172" s="12" t="s">
        <v>334</v>
      </c>
      <c r="D2172" s="12" t="s">
        <v>334</v>
      </c>
      <c r="E2172" s="12" t="s">
        <v>334</v>
      </c>
      <c r="F2172" s="12" t="s">
        <v>334</v>
      </c>
      <c r="G2172" s="12" t="s">
        <v>334</v>
      </c>
      <c r="H2172" s="12" t="s">
        <v>334</v>
      </c>
      <c r="I2172" s="12" t="s">
        <v>334</v>
      </c>
      <c r="J2172" s="12" t="s">
        <v>334</v>
      </c>
      <c r="K2172" s="13">
        <v>35</v>
      </c>
      <c r="L2172" s="13">
        <v>34.700000000000003</v>
      </c>
      <c r="M2172" s="13">
        <v>34.5</v>
      </c>
      <c r="N2172" s="13">
        <v>34.1</v>
      </c>
      <c r="O2172" s="13">
        <v>34.200000000000003</v>
      </c>
      <c r="P2172" s="13">
        <v>34</v>
      </c>
      <c r="Q2172" s="13">
        <v>33.799999999999997</v>
      </c>
      <c r="R2172" s="13">
        <v>33.700000000000003</v>
      </c>
      <c r="S2172" s="13">
        <v>33.4</v>
      </c>
      <c r="T2172" s="13">
        <v>33.1</v>
      </c>
      <c r="U2172" s="13">
        <v>33.1</v>
      </c>
      <c r="V2172" s="13">
        <v>32.9</v>
      </c>
      <c r="W2172" s="13">
        <v>32.799999999999997</v>
      </c>
      <c r="X2172" s="13">
        <v>32.299999999999997</v>
      </c>
      <c r="Y2172" s="13">
        <v>32.299999999999997</v>
      </c>
      <c r="Z2172" s="13">
        <v>32.299999999999997</v>
      </c>
      <c r="AA2172" s="13">
        <v>32.5</v>
      </c>
      <c r="AB2172" s="13">
        <v>32.6</v>
      </c>
      <c r="AC2172" s="13">
        <v>32.5</v>
      </c>
      <c r="AD2172" s="13">
        <v>32.4</v>
      </c>
      <c r="AE2172" s="13">
        <v>32.5</v>
      </c>
      <c r="AF2172" s="13">
        <v>32.4</v>
      </c>
      <c r="AG2172" s="13">
        <v>32.6</v>
      </c>
      <c r="AH2172" s="13">
        <v>32.6</v>
      </c>
      <c r="AI2172" s="13">
        <v>32.5</v>
      </c>
      <c r="AJ2172" s="13">
        <v>32.5</v>
      </c>
      <c r="AK2172" s="13">
        <v>32.5</v>
      </c>
      <c r="AL2172" s="13">
        <v>32.5</v>
      </c>
    </row>
    <row r="2173" spans="1:38" x14ac:dyDescent="0.2">
      <c r="A2173" s="11" t="s">
        <v>304</v>
      </c>
      <c r="B2173" s="12" t="s">
        <v>334</v>
      </c>
      <c r="C2173" s="12" t="s">
        <v>334</v>
      </c>
      <c r="D2173" s="12" t="s">
        <v>334</v>
      </c>
      <c r="E2173" s="12" t="s">
        <v>334</v>
      </c>
      <c r="F2173" s="12" t="s">
        <v>334</v>
      </c>
      <c r="G2173" s="12" t="s">
        <v>334</v>
      </c>
      <c r="H2173" s="12" t="s">
        <v>334</v>
      </c>
      <c r="I2173" s="12" t="s">
        <v>334</v>
      </c>
      <c r="J2173" s="12" t="s">
        <v>334</v>
      </c>
      <c r="K2173" s="12" t="s">
        <v>334</v>
      </c>
      <c r="L2173" s="12" t="s">
        <v>334</v>
      </c>
      <c r="M2173" s="12" t="s">
        <v>334</v>
      </c>
      <c r="N2173" s="12" t="s">
        <v>334</v>
      </c>
      <c r="O2173" s="12" t="s">
        <v>334</v>
      </c>
      <c r="P2173" s="13">
        <v>38.5</v>
      </c>
      <c r="Q2173" s="13">
        <v>38</v>
      </c>
      <c r="R2173" s="13">
        <v>38.299999999999997</v>
      </c>
      <c r="S2173" s="13">
        <v>38.700000000000003</v>
      </c>
      <c r="T2173" s="13">
        <v>37.9</v>
      </c>
      <c r="U2173" s="13">
        <v>39.1</v>
      </c>
      <c r="V2173" s="13">
        <v>39.1</v>
      </c>
      <c r="W2173" s="13">
        <v>38.299999999999997</v>
      </c>
      <c r="X2173" s="13">
        <v>37.5</v>
      </c>
      <c r="Y2173" s="13">
        <v>38.200000000000003</v>
      </c>
      <c r="Z2173" s="13">
        <v>38.299999999999997</v>
      </c>
      <c r="AA2173" s="13">
        <v>38.1</v>
      </c>
      <c r="AB2173" s="13">
        <v>37.200000000000003</v>
      </c>
      <c r="AC2173" s="13">
        <v>37.5</v>
      </c>
      <c r="AD2173" s="13">
        <v>37</v>
      </c>
      <c r="AE2173" s="13">
        <v>38.200000000000003</v>
      </c>
      <c r="AF2173" s="13">
        <v>38.1</v>
      </c>
      <c r="AG2173" s="13">
        <v>37.5</v>
      </c>
      <c r="AH2173" s="13">
        <v>37.5</v>
      </c>
      <c r="AI2173" s="13">
        <v>37.6</v>
      </c>
      <c r="AJ2173" s="13">
        <v>37.299999999999997</v>
      </c>
      <c r="AK2173" s="13">
        <v>37.299999999999997</v>
      </c>
      <c r="AL2173" s="13">
        <v>37.6</v>
      </c>
    </row>
    <row r="2174" spans="1:38" x14ac:dyDescent="0.2">
      <c r="A2174" s="11" t="s">
        <v>305</v>
      </c>
      <c r="B2174" s="12" t="s">
        <v>334</v>
      </c>
      <c r="C2174" s="12" t="s">
        <v>334</v>
      </c>
      <c r="D2174" s="12" t="s">
        <v>334</v>
      </c>
      <c r="E2174" s="12" t="s">
        <v>334</v>
      </c>
      <c r="F2174" s="12" t="s">
        <v>334</v>
      </c>
      <c r="G2174" s="12" t="s">
        <v>334</v>
      </c>
      <c r="H2174" s="12" t="s">
        <v>334</v>
      </c>
      <c r="I2174" s="12" t="s">
        <v>334</v>
      </c>
      <c r="J2174" s="12" t="s">
        <v>334</v>
      </c>
      <c r="K2174" s="13">
        <v>36.200000000000003</v>
      </c>
      <c r="L2174" s="13">
        <v>36.799999999999997</v>
      </c>
      <c r="M2174" s="13">
        <v>36.9</v>
      </c>
      <c r="N2174" s="13">
        <v>35.6</v>
      </c>
      <c r="O2174" s="13">
        <v>37.4</v>
      </c>
      <c r="P2174" s="13">
        <v>35.5</v>
      </c>
      <c r="Q2174" s="13">
        <v>34.299999999999997</v>
      </c>
      <c r="R2174" s="13">
        <v>34.200000000000003</v>
      </c>
      <c r="S2174" s="13">
        <v>34.700000000000003</v>
      </c>
      <c r="T2174" s="13">
        <v>34</v>
      </c>
      <c r="U2174" s="13">
        <v>34.299999999999997</v>
      </c>
      <c r="V2174" s="13">
        <v>34.1</v>
      </c>
      <c r="W2174" s="13">
        <v>33.200000000000003</v>
      </c>
      <c r="X2174" s="13">
        <v>33.299999999999997</v>
      </c>
      <c r="Y2174" s="13">
        <v>33.4</v>
      </c>
      <c r="Z2174" s="13">
        <v>33.299999999999997</v>
      </c>
      <c r="AA2174" s="13">
        <v>33.700000000000003</v>
      </c>
      <c r="AB2174" s="13">
        <v>32.6</v>
      </c>
      <c r="AC2174" s="13">
        <v>31.9</v>
      </c>
      <c r="AD2174" s="13">
        <v>33</v>
      </c>
      <c r="AE2174" s="13">
        <v>33.6</v>
      </c>
      <c r="AF2174" s="13">
        <v>33.9</v>
      </c>
      <c r="AG2174" s="13">
        <v>33.799999999999997</v>
      </c>
      <c r="AH2174" s="13">
        <v>33.799999999999997</v>
      </c>
      <c r="AI2174" s="13">
        <v>34</v>
      </c>
      <c r="AJ2174" s="13">
        <v>34.4</v>
      </c>
      <c r="AK2174" s="13">
        <v>34.799999999999997</v>
      </c>
      <c r="AL2174" s="13">
        <v>34.1</v>
      </c>
    </row>
    <row r="2175" spans="1:38" x14ac:dyDescent="0.2">
      <c r="A2175" s="11" t="s">
        <v>306</v>
      </c>
      <c r="B2175" s="12" t="s">
        <v>334</v>
      </c>
      <c r="C2175" s="12" t="s">
        <v>334</v>
      </c>
      <c r="D2175" s="12" t="s">
        <v>334</v>
      </c>
      <c r="E2175" s="12" t="s">
        <v>334</v>
      </c>
      <c r="F2175" s="12" t="s">
        <v>334</v>
      </c>
      <c r="G2175" s="12" t="s">
        <v>334</v>
      </c>
      <c r="H2175" s="12" t="s">
        <v>334</v>
      </c>
      <c r="I2175" s="12" t="s">
        <v>334</v>
      </c>
      <c r="J2175" s="12" t="s">
        <v>334</v>
      </c>
      <c r="K2175" s="13">
        <v>38.700000000000003</v>
      </c>
      <c r="L2175" s="13">
        <v>38.6</v>
      </c>
      <c r="M2175" s="13">
        <v>38.6</v>
      </c>
      <c r="N2175" s="13">
        <v>38.200000000000003</v>
      </c>
      <c r="O2175" s="13">
        <v>38.6</v>
      </c>
      <c r="P2175" s="13">
        <v>38.9</v>
      </c>
      <c r="Q2175" s="13">
        <v>38.4</v>
      </c>
      <c r="R2175" s="13">
        <v>38.5</v>
      </c>
      <c r="S2175" s="13">
        <v>39.5</v>
      </c>
      <c r="T2175" s="13">
        <v>40.200000000000003</v>
      </c>
      <c r="U2175" s="13">
        <v>39.200000000000003</v>
      </c>
      <c r="V2175" s="13">
        <v>39.5</v>
      </c>
      <c r="W2175" s="13">
        <v>39.200000000000003</v>
      </c>
      <c r="X2175" s="13">
        <v>39.200000000000003</v>
      </c>
      <c r="Y2175" s="13">
        <v>39.1</v>
      </c>
      <c r="Z2175" s="13">
        <v>38.9</v>
      </c>
      <c r="AA2175" s="13">
        <v>39.200000000000003</v>
      </c>
      <c r="AB2175" s="13">
        <v>39.299999999999997</v>
      </c>
      <c r="AC2175" s="13">
        <v>39</v>
      </c>
      <c r="AD2175" s="13">
        <v>39</v>
      </c>
      <c r="AE2175" s="13">
        <v>39.799999999999997</v>
      </c>
      <c r="AF2175" s="13">
        <v>39.299999999999997</v>
      </c>
      <c r="AG2175" s="13">
        <v>39.6</v>
      </c>
      <c r="AH2175" s="13">
        <v>39.9</v>
      </c>
      <c r="AI2175" s="13">
        <v>40.200000000000003</v>
      </c>
      <c r="AJ2175" s="13">
        <v>39.9</v>
      </c>
      <c r="AK2175" s="13">
        <v>39.6</v>
      </c>
      <c r="AL2175" s="13">
        <v>39.4</v>
      </c>
    </row>
    <row r="2176" spans="1:38" x14ac:dyDescent="0.2">
      <c r="A2176" s="11" t="s">
        <v>307</v>
      </c>
      <c r="B2176" s="12" t="s">
        <v>334</v>
      </c>
      <c r="C2176" s="12" t="s">
        <v>334</v>
      </c>
      <c r="D2176" s="12" t="s">
        <v>334</v>
      </c>
      <c r="E2176" s="12" t="s">
        <v>334</v>
      </c>
      <c r="F2176" s="12" t="s">
        <v>334</v>
      </c>
      <c r="G2176" s="12" t="s">
        <v>334</v>
      </c>
      <c r="H2176" s="12" t="s">
        <v>334</v>
      </c>
      <c r="I2176" s="12" t="s">
        <v>334</v>
      </c>
      <c r="J2176" s="12" t="s">
        <v>334</v>
      </c>
      <c r="K2176" s="13">
        <v>36.4</v>
      </c>
      <c r="L2176" s="13">
        <v>37.4</v>
      </c>
      <c r="M2176" s="13">
        <v>37.799999999999997</v>
      </c>
      <c r="N2176" s="13">
        <v>37.200000000000003</v>
      </c>
      <c r="O2176" s="13">
        <v>37.4</v>
      </c>
      <c r="P2176" s="13">
        <v>37.299999999999997</v>
      </c>
      <c r="Q2176" s="13">
        <v>37.6</v>
      </c>
      <c r="R2176" s="13">
        <v>37.5</v>
      </c>
      <c r="S2176" s="13">
        <v>37.200000000000003</v>
      </c>
      <c r="T2176" s="13">
        <v>37.1</v>
      </c>
      <c r="U2176" s="13">
        <v>37.299999999999997</v>
      </c>
      <c r="V2176" s="13">
        <v>37.299999999999997</v>
      </c>
      <c r="W2176" s="13">
        <v>37.1</v>
      </c>
      <c r="X2176" s="13">
        <v>36.200000000000003</v>
      </c>
      <c r="Y2176" s="13">
        <v>36.5</v>
      </c>
      <c r="Z2176" s="13">
        <v>36.700000000000003</v>
      </c>
      <c r="AA2176" s="13">
        <v>36.5</v>
      </c>
      <c r="AB2176" s="13">
        <v>36.200000000000003</v>
      </c>
      <c r="AC2176" s="13">
        <v>36.200000000000003</v>
      </c>
      <c r="AD2176" s="13">
        <v>36.1</v>
      </c>
      <c r="AE2176" s="13">
        <v>36</v>
      </c>
      <c r="AF2176" s="13">
        <v>35.9</v>
      </c>
      <c r="AG2176" s="13">
        <v>36.1</v>
      </c>
      <c r="AH2176" s="13">
        <v>36.299999999999997</v>
      </c>
      <c r="AI2176" s="13">
        <v>36.200000000000003</v>
      </c>
      <c r="AJ2176" s="13">
        <v>36.200000000000003</v>
      </c>
      <c r="AK2176" s="13">
        <v>36.1</v>
      </c>
      <c r="AL2176" s="13">
        <v>35.9</v>
      </c>
    </row>
    <row r="2177" spans="1:38" x14ac:dyDescent="0.2">
      <c r="A2177" s="11" t="s">
        <v>308</v>
      </c>
      <c r="B2177" s="12" t="s">
        <v>334</v>
      </c>
      <c r="C2177" s="12" t="s">
        <v>334</v>
      </c>
      <c r="D2177" s="12" t="s">
        <v>334</v>
      </c>
      <c r="E2177" s="12" t="s">
        <v>334</v>
      </c>
      <c r="F2177" s="12" t="s">
        <v>334</v>
      </c>
      <c r="G2177" s="12" t="s">
        <v>334</v>
      </c>
      <c r="H2177" s="12" t="s">
        <v>334</v>
      </c>
      <c r="I2177" s="12" t="s">
        <v>334</v>
      </c>
      <c r="J2177" s="12" t="s">
        <v>334</v>
      </c>
      <c r="K2177" s="13">
        <v>35.799999999999997</v>
      </c>
      <c r="L2177" s="13">
        <v>35.799999999999997</v>
      </c>
      <c r="M2177" s="13">
        <v>35.799999999999997</v>
      </c>
      <c r="N2177" s="13">
        <v>35.5</v>
      </c>
      <c r="O2177" s="13">
        <v>35.299999999999997</v>
      </c>
      <c r="P2177" s="13">
        <v>35.1</v>
      </c>
      <c r="Q2177" s="13">
        <v>35.1</v>
      </c>
      <c r="R2177" s="13">
        <v>35.1</v>
      </c>
      <c r="S2177" s="13">
        <v>34.799999999999997</v>
      </c>
      <c r="T2177" s="13">
        <v>34.299999999999997</v>
      </c>
      <c r="U2177" s="13">
        <v>33.9</v>
      </c>
      <c r="V2177" s="13">
        <v>35</v>
      </c>
      <c r="W2177" s="13">
        <v>34.9</v>
      </c>
      <c r="X2177" s="13">
        <v>34.9</v>
      </c>
      <c r="Y2177" s="13">
        <v>35.1</v>
      </c>
      <c r="Z2177" s="13">
        <v>35.1</v>
      </c>
      <c r="AA2177" s="13">
        <v>35.4</v>
      </c>
      <c r="AB2177" s="13">
        <v>35.4</v>
      </c>
      <c r="AC2177" s="13">
        <v>35.4</v>
      </c>
      <c r="AD2177" s="13">
        <v>35.4</v>
      </c>
      <c r="AE2177" s="13">
        <v>35.299999999999997</v>
      </c>
      <c r="AF2177" s="13">
        <v>34.9</v>
      </c>
      <c r="AG2177" s="13">
        <v>34.4</v>
      </c>
      <c r="AH2177" s="13">
        <v>34.5</v>
      </c>
      <c r="AI2177" s="13">
        <v>34.6</v>
      </c>
      <c r="AJ2177" s="13">
        <v>34.9</v>
      </c>
      <c r="AK2177" s="13">
        <v>35</v>
      </c>
      <c r="AL2177" s="13">
        <v>35.4</v>
      </c>
    </row>
    <row r="2178" spans="1:38" x14ac:dyDescent="0.2">
      <c r="A2178" s="11" t="s">
        <v>309</v>
      </c>
      <c r="B2178" s="12" t="s">
        <v>334</v>
      </c>
      <c r="C2178" s="12" t="s">
        <v>334</v>
      </c>
      <c r="D2178" s="12" t="s">
        <v>334</v>
      </c>
      <c r="E2178" s="12" t="s">
        <v>334</v>
      </c>
      <c r="F2178" s="12" t="s">
        <v>334</v>
      </c>
      <c r="G2178" s="12" t="s">
        <v>334</v>
      </c>
      <c r="H2178" s="12" t="s">
        <v>334</v>
      </c>
      <c r="I2178" s="12" t="s">
        <v>334</v>
      </c>
      <c r="J2178" s="12" t="s">
        <v>334</v>
      </c>
      <c r="K2178" s="12" t="s">
        <v>334</v>
      </c>
      <c r="L2178" s="12" t="s">
        <v>334</v>
      </c>
      <c r="M2178" s="12" t="s">
        <v>334</v>
      </c>
      <c r="N2178" s="12" t="s">
        <v>334</v>
      </c>
      <c r="O2178" s="12" t="s">
        <v>334</v>
      </c>
      <c r="P2178" s="12" t="s">
        <v>334</v>
      </c>
      <c r="Q2178" s="12" t="s">
        <v>334</v>
      </c>
      <c r="R2178" s="12" t="s">
        <v>334</v>
      </c>
      <c r="S2178" s="12" t="s">
        <v>334</v>
      </c>
      <c r="T2178" s="12" t="s">
        <v>334</v>
      </c>
      <c r="U2178" s="13">
        <v>40.200000000000003</v>
      </c>
      <c r="V2178" s="13">
        <v>39.9</v>
      </c>
      <c r="W2178" s="13">
        <v>40.200000000000003</v>
      </c>
      <c r="X2178" s="13">
        <v>40</v>
      </c>
      <c r="Y2178" s="13">
        <v>40</v>
      </c>
      <c r="Z2178" s="13">
        <v>40</v>
      </c>
      <c r="AA2178" s="13">
        <v>40.200000000000003</v>
      </c>
      <c r="AB2178" s="13">
        <v>40.299999999999997</v>
      </c>
      <c r="AC2178" s="13">
        <v>40.4</v>
      </c>
      <c r="AD2178" s="13">
        <v>40</v>
      </c>
      <c r="AE2178" s="13">
        <v>40.200000000000003</v>
      </c>
      <c r="AF2178" s="13">
        <v>39.9</v>
      </c>
      <c r="AG2178" s="13">
        <v>39.799999999999997</v>
      </c>
      <c r="AH2178" s="13">
        <v>39.299999999999997</v>
      </c>
      <c r="AI2178" s="13">
        <v>38.799999999999997</v>
      </c>
      <c r="AJ2178" s="13">
        <v>39.200000000000003</v>
      </c>
      <c r="AK2178" s="13">
        <v>39.299999999999997</v>
      </c>
      <c r="AL2178" s="13">
        <v>39.1</v>
      </c>
    </row>
    <row r="2179" spans="1:38" x14ac:dyDescent="0.2">
      <c r="A2179" s="11" t="s">
        <v>310</v>
      </c>
      <c r="B2179" s="12" t="s">
        <v>334</v>
      </c>
      <c r="C2179" s="12" t="s">
        <v>334</v>
      </c>
      <c r="D2179" s="12" t="s">
        <v>334</v>
      </c>
      <c r="E2179" s="12" t="s">
        <v>334</v>
      </c>
      <c r="F2179" s="12" t="s">
        <v>334</v>
      </c>
      <c r="G2179" s="12" t="s">
        <v>334</v>
      </c>
      <c r="H2179" s="12" t="s">
        <v>334</v>
      </c>
      <c r="I2179" s="12" t="s">
        <v>334</v>
      </c>
      <c r="J2179" s="12" t="s">
        <v>334</v>
      </c>
      <c r="K2179" s="13">
        <v>36.200000000000003</v>
      </c>
      <c r="L2179" s="13">
        <v>36.200000000000003</v>
      </c>
      <c r="M2179" s="13">
        <v>36</v>
      </c>
      <c r="N2179" s="13">
        <v>35.9</v>
      </c>
      <c r="O2179" s="13">
        <v>35.799999999999997</v>
      </c>
      <c r="P2179" s="13">
        <v>35.700000000000003</v>
      </c>
      <c r="Q2179" s="13">
        <v>35.700000000000003</v>
      </c>
      <c r="R2179" s="13">
        <v>35.6</v>
      </c>
      <c r="S2179" s="13">
        <v>35.4</v>
      </c>
      <c r="T2179" s="13">
        <v>35.299999999999997</v>
      </c>
      <c r="U2179" s="13">
        <v>35.1</v>
      </c>
      <c r="V2179" s="13">
        <v>35.1</v>
      </c>
      <c r="W2179" s="13">
        <v>33.200000000000003</v>
      </c>
      <c r="X2179" s="13">
        <v>33.200000000000003</v>
      </c>
      <c r="Y2179" s="13">
        <v>33.200000000000003</v>
      </c>
      <c r="Z2179" s="13">
        <v>33.299999999999997</v>
      </c>
      <c r="AA2179" s="13">
        <v>33</v>
      </c>
      <c r="AB2179" s="13">
        <v>32.799999999999997</v>
      </c>
      <c r="AC2179" s="13">
        <v>32.799999999999997</v>
      </c>
      <c r="AD2179" s="13">
        <v>35</v>
      </c>
      <c r="AE2179" s="13">
        <v>34.700000000000003</v>
      </c>
      <c r="AF2179" s="13">
        <v>34.6</v>
      </c>
      <c r="AG2179" s="13">
        <v>34.6</v>
      </c>
      <c r="AH2179" s="13">
        <v>34.700000000000003</v>
      </c>
      <c r="AI2179" s="13">
        <v>34.799999999999997</v>
      </c>
      <c r="AJ2179" s="13">
        <v>34.9</v>
      </c>
      <c r="AK2179" s="13">
        <v>34.9</v>
      </c>
      <c r="AL2179" s="13">
        <v>34.9</v>
      </c>
    </row>
    <row r="2180" spans="1:38" x14ac:dyDescent="0.2">
      <c r="A2180" s="11" t="s">
        <v>311</v>
      </c>
      <c r="B2180" s="12" t="s">
        <v>334</v>
      </c>
      <c r="C2180" s="12" t="s">
        <v>334</v>
      </c>
      <c r="D2180" s="12" t="s">
        <v>334</v>
      </c>
      <c r="E2180" s="12" t="s">
        <v>334</v>
      </c>
      <c r="F2180" s="12" t="s">
        <v>334</v>
      </c>
      <c r="G2180" s="12" t="s">
        <v>334</v>
      </c>
      <c r="H2180" s="12" t="s">
        <v>334</v>
      </c>
      <c r="I2180" s="12" t="s">
        <v>334</v>
      </c>
      <c r="J2180" s="12" t="s">
        <v>334</v>
      </c>
      <c r="K2180" s="12" t="s">
        <v>334</v>
      </c>
      <c r="L2180" s="12" t="s">
        <v>334</v>
      </c>
      <c r="M2180" s="12" t="s">
        <v>334</v>
      </c>
      <c r="N2180" s="12" t="s">
        <v>334</v>
      </c>
      <c r="O2180" s="12" t="s">
        <v>334</v>
      </c>
      <c r="P2180" s="12" t="s">
        <v>334</v>
      </c>
      <c r="Q2180" s="12" t="s">
        <v>334</v>
      </c>
      <c r="R2180" s="13">
        <v>37.700000000000003</v>
      </c>
      <c r="S2180" s="13">
        <v>37.299999999999997</v>
      </c>
      <c r="T2180" s="13">
        <v>37.799999999999997</v>
      </c>
      <c r="U2180" s="13">
        <v>38.4</v>
      </c>
      <c r="V2180" s="13">
        <v>38.1</v>
      </c>
      <c r="W2180" s="13">
        <v>37.9</v>
      </c>
      <c r="X2180" s="13">
        <v>37.5</v>
      </c>
      <c r="Y2180" s="13">
        <v>37.4</v>
      </c>
      <c r="Z2180" s="13">
        <v>37.799999999999997</v>
      </c>
      <c r="AA2180" s="13">
        <v>37.5</v>
      </c>
      <c r="AB2180" s="13">
        <v>37.4</v>
      </c>
      <c r="AC2180" s="13">
        <v>37.299999999999997</v>
      </c>
      <c r="AD2180" s="13">
        <v>37.700000000000003</v>
      </c>
      <c r="AE2180" s="13">
        <v>38.200000000000003</v>
      </c>
      <c r="AF2180" s="13">
        <v>38.1</v>
      </c>
      <c r="AG2180" s="13">
        <v>38.200000000000003</v>
      </c>
      <c r="AH2180" s="13">
        <v>38.5</v>
      </c>
      <c r="AI2180" s="13">
        <v>38.299999999999997</v>
      </c>
      <c r="AJ2180" s="13">
        <v>38</v>
      </c>
      <c r="AK2180" s="13">
        <v>38.4</v>
      </c>
      <c r="AL2180" s="13">
        <v>38.1</v>
      </c>
    </row>
    <row r="2181" spans="1:38" x14ac:dyDescent="0.2">
      <c r="A2181" s="11" t="s">
        <v>312</v>
      </c>
      <c r="B2181" s="12" t="s">
        <v>334</v>
      </c>
      <c r="C2181" s="12" t="s">
        <v>334</v>
      </c>
      <c r="D2181" s="12" t="s">
        <v>334</v>
      </c>
      <c r="E2181" s="12" t="s">
        <v>334</v>
      </c>
      <c r="F2181" s="12" t="s">
        <v>334</v>
      </c>
      <c r="G2181" s="12" t="s">
        <v>334</v>
      </c>
      <c r="H2181" s="12" t="s">
        <v>334</v>
      </c>
      <c r="I2181" s="12" t="s">
        <v>334</v>
      </c>
      <c r="J2181" s="12" t="s">
        <v>334</v>
      </c>
      <c r="K2181" s="12" t="s">
        <v>334</v>
      </c>
      <c r="L2181" s="12" t="s">
        <v>334</v>
      </c>
      <c r="M2181" s="12" t="s">
        <v>334</v>
      </c>
      <c r="N2181" s="12" t="s">
        <v>334</v>
      </c>
      <c r="O2181" s="12" t="s">
        <v>334</v>
      </c>
      <c r="P2181" s="12" t="s">
        <v>334</v>
      </c>
      <c r="Q2181" s="13">
        <v>39.6</v>
      </c>
      <c r="R2181" s="13">
        <v>39.1</v>
      </c>
      <c r="S2181" s="13">
        <v>39</v>
      </c>
      <c r="T2181" s="13">
        <v>39.1</v>
      </c>
      <c r="U2181" s="13">
        <v>38.9</v>
      </c>
      <c r="V2181" s="13">
        <v>37.700000000000003</v>
      </c>
      <c r="W2181" s="13">
        <v>37.4</v>
      </c>
      <c r="X2181" s="13">
        <v>38.9</v>
      </c>
      <c r="Y2181" s="13">
        <v>39.5</v>
      </c>
      <c r="Z2181" s="13">
        <v>39.6</v>
      </c>
      <c r="AA2181" s="13">
        <v>38.9</v>
      </c>
      <c r="AB2181" s="13">
        <v>38.6</v>
      </c>
      <c r="AC2181" s="13">
        <v>37.9</v>
      </c>
      <c r="AD2181" s="13">
        <v>38.4</v>
      </c>
      <c r="AE2181" s="13">
        <v>38.4</v>
      </c>
      <c r="AF2181" s="13">
        <v>38.700000000000003</v>
      </c>
      <c r="AG2181" s="13">
        <v>38.799999999999997</v>
      </c>
      <c r="AH2181" s="13">
        <v>38.299999999999997</v>
      </c>
      <c r="AI2181" s="13">
        <v>38.299999999999997</v>
      </c>
      <c r="AJ2181" s="13">
        <v>38.299999999999997</v>
      </c>
      <c r="AK2181" s="13">
        <v>38.200000000000003</v>
      </c>
      <c r="AL2181" s="13">
        <v>37.700000000000003</v>
      </c>
    </row>
    <row r="2182" spans="1:38" x14ac:dyDescent="0.2">
      <c r="A2182" s="11" t="s">
        <v>313</v>
      </c>
      <c r="B2182" s="12" t="s">
        <v>334</v>
      </c>
      <c r="C2182" s="12" t="s">
        <v>334</v>
      </c>
      <c r="D2182" s="12" t="s">
        <v>334</v>
      </c>
      <c r="E2182" s="12" t="s">
        <v>334</v>
      </c>
      <c r="F2182" s="12" t="s">
        <v>334</v>
      </c>
      <c r="G2182" s="12" t="s">
        <v>334</v>
      </c>
      <c r="H2182" s="12" t="s">
        <v>334</v>
      </c>
      <c r="I2182" s="12" t="s">
        <v>334</v>
      </c>
      <c r="J2182" s="12" t="s">
        <v>334</v>
      </c>
      <c r="K2182" s="12" t="s">
        <v>334</v>
      </c>
      <c r="L2182" s="12" t="s">
        <v>334</v>
      </c>
      <c r="M2182" s="12" t="s">
        <v>334</v>
      </c>
      <c r="N2182" s="12" t="s">
        <v>334</v>
      </c>
      <c r="O2182" s="12" t="s">
        <v>334</v>
      </c>
      <c r="P2182" s="12" t="s">
        <v>334</v>
      </c>
      <c r="Q2182" s="13">
        <v>39.799999999999997</v>
      </c>
      <c r="R2182" s="13">
        <v>37.799999999999997</v>
      </c>
      <c r="S2182" s="13">
        <v>37.1</v>
      </c>
      <c r="T2182" s="13">
        <v>37.700000000000003</v>
      </c>
      <c r="U2182" s="13">
        <v>37.700000000000003</v>
      </c>
      <c r="V2182" s="13">
        <v>37.1</v>
      </c>
      <c r="W2182" s="13">
        <v>37.1</v>
      </c>
      <c r="X2182" s="13">
        <v>37.5</v>
      </c>
      <c r="Y2182" s="13">
        <v>38.1</v>
      </c>
      <c r="Z2182" s="13">
        <v>38.1</v>
      </c>
      <c r="AA2182" s="13">
        <v>38.9</v>
      </c>
      <c r="AB2182" s="13">
        <v>38.6</v>
      </c>
      <c r="AC2182" s="13">
        <v>38.299999999999997</v>
      </c>
      <c r="AD2182" s="13">
        <v>37.9</v>
      </c>
      <c r="AE2182" s="13">
        <v>37.700000000000003</v>
      </c>
      <c r="AF2182" s="13">
        <v>37.700000000000003</v>
      </c>
      <c r="AG2182" s="13">
        <v>38.1</v>
      </c>
      <c r="AH2182" s="13">
        <v>38.6</v>
      </c>
      <c r="AI2182" s="13">
        <v>38.1</v>
      </c>
      <c r="AJ2182" s="13">
        <v>37.9</v>
      </c>
      <c r="AK2182" s="13">
        <v>38.299999999999997</v>
      </c>
      <c r="AL2182" s="13">
        <v>38.299999999999997</v>
      </c>
    </row>
    <row r="2183" spans="1:38" x14ac:dyDescent="0.2">
      <c r="A2183" s="11" t="s">
        <v>314</v>
      </c>
      <c r="B2183" s="12" t="s">
        <v>334</v>
      </c>
      <c r="C2183" s="12" t="s">
        <v>334</v>
      </c>
      <c r="D2183" s="12" t="s">
        <v>334</v>
      </c>
      <c r="E2183" s="12" t="s">
        <v>334</v>
      </c>
      <c r="F2183" s="12" t="s">
        <v>334</v>
      </c>
      <c r="G2183" s="12" t="s">
        <v>334</v>
      </c>
      <c r="H2183" s="12" t="s">
        <v>334</v>
      </c>
      <c r="I2183" s="12" t="s">
        <v>334</v>
      </c>
      <c r="J2183" s="12" t="s">
        <v>334</v>
      </c>
      <c r="K2183" s="12" t="s">
        <v>334</v>
      </c>
      <c r="L2183" s="13">
        <v>34.799999999999997</v>
      </c>
      <c r="M2183" s="13">
        <v>35.1</v>
      </c>
      <c r="N2183" s="13">
        <v>34.5</v>
      </c>
      <c r="O2183" s="13">
        <v>35.1</v>
      </c>
      <c r="P2183" s="13">
        <v>35.1</v>
      </c>
      <c r="Q2183" s="13">
        <v>34.5</v>
      </c>
      <c r="R2183" s="13">
        <v>33.799999999999997</v>
      </c>
      <c r="S2183" s="13">
        <v>33.6</v>
      </c>
      <c r="T2183" s="13">
        <v>34.200000000000003</v>
      </c>
      <c r="U2183" s="13">
        <v>34.6</v>
      </c>
      <c r="V2183" s="13">
        <v>32.9</v>
      </c>
      <c r="W2183" s="13">
        <v>33.9</v>
      </c>
      <c r="X2183" s="13">
        <v>33.4</v>
      </c>
      <c r="Y2183" s="13">
        <v>33.700000000000003</v>
      </c>
      <c r="Z2183" s="13">
        <v>33.6</v>
      </c>
      <c r="AA2183" s="13">
        <v>32.799999999999997</v>
      </c>
      <c r="AB2183" s="13">
        <v>32.200000000000003</v>
      </c>
      <c r="AC2183" s="13">
        <v>32.5</v>
      </c>
      <c r="AD2183" s="13">
        <v>32.799999999999997</v>
      </c>
      <c r="AE2183" s="13">
        <v>33.6</v>
      </c>
      <c r="AF2183" s="13">
        <v>33</v>
      </c>
      <c r="AG2183" s="13">
        <v>33.200000000000003</v>
      </c>
      <c r="AH2183" s="13">
        <v>33.799999999999997</v>
      </c>
      <c r="AI2183" s="13">
        <v>33.5</v>
      </c>
      <c r="AJ2183" s="13">
        <v>33.799999999999997</v>
      </c>
      <c r="AK2183" s="13">
        <v>35</v>
      </c>
      <c r="AL2183" s="13">
        <v>34.799999999999997</v>
      </c>
    </row>
    <row r="2184" spans="1:38" x14ac:dyDescent="0.2">
      <c r="A2184" s="11" t="s">
        <v>315</v>
      </c>
      <c r="B2184" s="12" t="s">
        <v>334</v>
      </c>
      <c r="C2184" s="12" t="s">
        <v>334</v>
      </c>
      <c r="D2184" s="12" t="s">
        <v>334</v>
      </c>
      <c r="E2184" s="12" t="s">
        <v>334</v>
      </c>
      <c r="F2184" s="12" t="s">
        <v>334</v>
      </c>
      <c r="G2184" s="12" t="s">
        <v>334</v>
      </c>
      <c r="H2184" s="12" t="s">
        <v>334</v>
      </c>
      <c r="I2184" s="12" t="s">
        <v>334</v>
      </c>
      <c r="J2184" s="12" t="s">
        <v>334</v>
      </c>
      <c r="K2184" s="12" t="s">
        <v>334</v>
      </c>
      <c r="L2184" s="12" t="s">
        <v>334</v>
      </c>
      <c r="M2184" s="12" t="s">
        <v>334</v>
      </c>
      <c r="N2184" s="12" t="s">
        <v>334</v>
      </c>
      <c r="O2184" s="13">
        <v>40.6</v>
      </c>
      <c r="P2184" s="13">
        <v>40.299999999999997</v>
      </c>
      <c r="Q2184" s="13">
        <v>40</v>
      </c>
      <c r="R2184" s="13">
        <v>40.299999999999997</v>
      </c>
      <c r="S2184" s="13">
        <v>40.200000000000003</v>
      </c>
      <c r="T2184" s="13">
        <v>40.200000000000003</v>
      </c>
      <c r="U2184" s="13">
        <v>40.1</v>
      </c>
      <c r="V2184" s="13">
        <v>39.799999999999997</v>
      </c>
      <c r="W2184" s="13">
        <v>39.9</v>
      </c>
      <c r="X2184" s="13">
        <v>39.700000000000003</v>
      </c>
      <c r="Y2184" s="13">
        <v>39.700000000000003</v>
      </c>
      <c r="Z2184" s="13">
        <v>39.5</v>
      </c>
      <c r="AA2184" s="13">
        <v>39.6</v>
      </c>
      <c r="AB2184" s="13">
        <v>39.5</v>
      </c>
      <c r="AC2184" s="13">
        <v>39.299999999999997</v>
      </c>
      <c r="AD2184" s="13">
        <v>39.4</v>
      </c>
      <c r="AE2184" s="13">
        <v>39.200000000000003</v>
      </c>
      <c r="AF2184" s="13">
        <v>39</v>
      </c>
      <c r="AG2184" s="13">
        <v>39.200000000000003</v>
      </c>
      <c r="AH2184" s="13">
        <v>39.4</v>
      </c>
      <c r="AI2184" s="13">
        <v>39.299999999999997</v>
      </c>
      <c r="AJ2184" s="13">
        <v>39.299999999999997</v>
      </c>
      <c r="AK2184" s="13">
        <v>39.4</v>
      </c>
      <c r="AL2184" s="13">
        <v>39.5</v>
      </c>
    </row>
    <row r="2185" spans="1:38" x14ac:dyDescent="0.2">
      <c r="A2185" s="11" t="s">
        <v>316</v>
      </c>
      <c r="B2185" s="12" t="s">
        <v>334</v>
      </c>
      <c r="C2185" s="12" t="s">
        <v>334</v>
      </c>
      <c r="D2185" s="12" t="s">
        <v>334</v>
      </c>
      <c r="E2185" s="12" t="s">
        <v>334</v>
      </c>
      <c r="F2185" s="12" t="s">
        <v>334</v>
      </c>
      <c r="G2185" s="12" t="s">
        <v>334</v>
      </c>
      <c r="H2185" s="12" t="s">
        <v>334</v>
      </c>
      <c r="I2185" s="12" t="s">
        <v>334</v>
      </c>
      <c r="J2185" s="12" t="s">
        <v>334</v>
      </c>
      <c r="K2185" s="12" t="s">
        <v>334</v>
      </c>
      <c r="L2185" s="12" t="s">
        <v>334</v>
      </c>
      <c r="M2185" s="12" t="s">
        <v>334</v>
      </c>
      <c r="N2185" s="12" t="s">
        <v>334</v>
      </c>
      <c r="O2185" s="12" t="s">
        <v>334</v>
      </c>
      <c r="P2185" s="12" t="s">
        <v>334</v>
      </c>
      <c r="Q2185" s="12" t="s">
        <v>334</v>
      </c>
      <c r="R2185" s="12" t="s">
        <v>334</v>
      </c>
      <c r="S2185" s="13">
        <v>36.1</v>
      </c>
      <c r="T2185" s="13">
        <v>33.1</v>
      </c>
      <c r="U2185" s="13">
        <v>33.5</v>
      </c>
      <c r="V2185" s="13">
        <v>33.200000000000003</v>
      </c>
      <c r="W2185" s="13">
        <v>33.9</v>
      </c>
      <c r="X2185" s="13">
        <v>34.700000000000003</v>
      </c>
      <c r="Y2185" s="13">
        <v>34</v>
      </c>
      <c r="Z2185" s="13">
        <v>34.1</v>
      </c>
      <c r="AA2185" s="13">
        <v>34.5</v>
      </c>
      <c r="AB2185" s="13">
        <v>34.9</v>
      </c>
      <c r="AC2185" s="13">
        <v>34.299999999999997</v>
      </c>
      <c r="AD2185" s="13">
        <v>36.4</v>
      </c>
      <c r="AE2185" s="13">
        <v>37.1</v>
      </c>
      <c r="AF2185" s="13">
        <v>36.200000000000003</v>
      </c>
      <c r="AG2185" s="13">
        <v>35.799999999999997</v>
      </c>
      <c r="AH2185" s="13">
        <v>36.299999999999997</v>
      </c>
      <c r="AI2185" s="13">
        <v>37.9</v>
      </c>
      <c r="AJ2185" s="13">
        <v>37.200000000000003</v>
      </c>
      <c r="AK2185" s="13">
        <v>37.200000000000003</v>
      </c>
      <c r="AL2185" s="13">
        <v>38.200000000000003</v>
      </c>
    </row>
    <row r="2186" spans="1:38" x14ac:dyDescent="0.2">
      <c r="A2186" s="11" t="s">
        <v>317</v>
      </c>
      <c r="B2186" s="12" t="s">
        <v>334</v>
      </c>
      <c r="C2186" s="12" t="s">
        <v>334</v>
      </c>
      <c r="D2186" s="12" t="s">
        <v>334</v>
      </c>
      <c r="E2186" s="12" t="s">
        <v>334</v>
      </c>
      <c r="F2186" s="12" t="s">
        <v>334</v>
      </c>
      <c r="G2186" s="12" t="s">
        <v>334</v>
      </c>
      <c r="H2186" s="12" t="s">
        <v>334</v>
      </c>
      <c r="I2186" s="12" t="s">
        <v>334</v>
      </c>
      <c r="J2186" s="12" t="s">
        <v>334</v>
      </c>
      <c r="K2186" s="13">
        <v>28.3</v>
      </c>
      <c r="L2186" s="13">
        <v>27</v>
      </c>
      <c r="M2186" s="13">
        <v>27.3</v>
      </c>
      <c r="N2186" s="13">
        <v>27.3</v>
      </c>
      <c r="O2186" s="13">
        <v>27.4</v>
      </c>
      <c r="P2186" s="13">
        <v>27.7</v>
      </c>
      <c r="Q2186" s="13">
        <v>27.3</v>
      </c>
      <c r="R2186" s="13">
        <v>26.9</v>
      </c>
      <c r="S2186" s="13">
        <v>26.8</v>
      </c>
      <c r="T2186" s="13">
        <v>26.7</v>
      </c>
      <c r="U2186" s="13">
        <v>26.3</v>
      </c>
      <c r="V2186" s="13">
        <v>26</v>
      </c>
      <c r="W2186" s="13">
        <v>25.8</v>
      </c>
      <c r="X2186" s="13">
        <v>25.8</v>
      </c>
      <c r="Y2186" s="13">
        <v>25.9</v>
      </c>
      <c r="Z2186" s="13">
        <v>26.2</v>
      </c>
      <c r="AA2186" s="13">
        <v>26.1</v>
      </c>
      <c r="AB2186" s="13">
        <v>26</v>
      </c>
      <c r="AC2186" s="13">
        <v>25.6</v>
      </c>
      <c r="AD2186" s="13">
        <v>27</v>
      </c>
      <c r="AE2186" s="13">
        <v>27</v>
      </c>
      <c r="AF2186" s="13">
        <v>26.7</v>
      </c>
      <c r="AG2186" s="13">
        <v>26.8</v>
      </c>
      <c r="AH2186" s="13">
        <v>26.9</v>
      </c>
      <c r="AI2186" s="13">
        <v>27.1</v>
      </c>
      <c r="AJ2186" s="13">
        <v>27.2</v>
      </c>
      <c r="AK2186" s="13">
        <v>27.3</v>
      </c>
      <c r="AL2186" s="13">
        <v>27.4</v>
      </c>
    </row>
    <row r="2187" spans="1:38" x14ac:dyDescent="0.2">
      <c r="A2187" s="11" t="s">
        <v>318</v>
      </c>
      <c r="B2187" s="12" t="s">
        <v>334</v>
      </c>
      <c r="C2187" s="12" t="s">
        <v>334</v>
      </c>
      <c r="D2187" s="12" t="s">
        <v>334</v>
      </c>
      <c r="E2187" s="12" t="s">
        <v>334</v>
      </c>
      <c r="F2187" s="12" t="s">
        <v>334</v>
      </c>
      <c r="G2187" s="12" t="s">
        <v>334</v>
      </c>
      <c r="H2187" s="12" t="s">
        <v>334</v>
      </c>
      <c r="I2187" s="12" t="s">
        <v>334</v>
      </c>
      <c r="J2187" s="12" t="s">
        <v>334</v>
      </c>
      <c r="K2187" s="12" t="s">
        <v>334</v>
      </c>
      <c r="L2187" s="12" t="s">
        <v>334</v>
      </c>
      <c r="M2187" s="12" t="s">
        <v>334</v>
      </c>
      <c r="N2187" s="13">
        <v>34.799999999999997</v>
      </c>
      <c r="O2187" s="13">
        <v>35.200000000000003</v>
      </c>
      <c r="P2187" s="13">
        <v>35.1</v>
      </c>
      <c r="Q2187" s="13">
        <v>35.1</v>
      </c>
      <c r="R2187" s="13">
        <v>34.4</v>
      </c>
      <c r="S2187" s="13">
        <v>34</v>
      </c>
      <c r="T2187" s="13">
        <v>34.700000000000003</v>
      </c>
      <c r="U2187" s="13">
        <v>33.799999999999997</v>
      </c>
      <c r="V2187" s="13">
        <v>33.5</v>
      </c>
      <c r="W2187" s="13">
        <v>34.200000000000003</v>
      </c>
      <c r="X2187" s="13">
        <v>34.1</v>
      </c>
      <c r="Y2187" s="13">
        <v>34.200000000000003</v>
      </c>
      <c r="Z2187" s="13">
        <v>33.700000000000003</v>
      </c>
      <c r="AA2187" s="13">
        <v>33.5</v>
      </c>
      <c r="AB2187" s="13">
        <v>33.5</v>
      </c>
      <c r="AC2187" s="13">
        <v>33</v>
      </c>
      <c r="AD2187" s="13">
        <v>33.6</v>
      </c>
      <c r="AE2187" s="13">
        <v>33.299999999999997</v>
      </c>
      <c r="AF2187" s="13">
        <v>33.299999999999997</v>
      </c>
      <c r="AG2187" s="13">
        <v>33</v>
      </c>
      <c r="AH2187" s="13">
        <v>33.1</v>
      </c>
      <c r="AI2187" s="13">
        <v>33</v>
      </c>
      <c r="AJ2187" s="13">
        <v>32.799999999999997</v>
      </c>
      <c r="AK2187" s="13">
        <v>32.700000000000003</v>
      </c>
      <c r="AL2187" s="13">
        <v>32.6</v>
      </c>
    </row>
    <row r="2188" spans="1:38" x14ac:dyDescent="0.2">
      <c r="A2188" s="11" t="s">
        <v>319</v>
      </c>
      <c r="B2188" s="12" t="s">
        <v>334</v>
      </c>
      <c r="C2188" s="12" t="s">
        <v>334</v>
      </c>
      <c r="D2188" s="12" t="s">
        <v>334</v>
      </c>
      <c r="E2188" s="12" t="s">
        <v>334</v>
      </c>
      <c r="F2188" s="12" t="s">
        <v>334</v>
      </c>
      <c r="G2188" s="12" t="s">
        <v>334</v>
      </c>
      <c r="H2188" s="12" t="s">
        <v>334</v>
      </c>
      <c r="I2188" s="12" t="s">
        <v>334</v>
      </c>
      <c r="J2188" s="12" t="s">
        <v>334</v>
      </c>
      <c r="K2188" s="12" t="s">
        <v>334</v>
      </c>
      <c r="L2188" s="12" t="s">
        <v>334</v>
      </c>
      <c r="M2188" s="12" t="s">
        <v>334</v>
      </c>
      <c r="N2188" s="12" t="s">
        <v>334</v>
      </c>
      <c r="O2188" s="12" t="s">
        <v>334</v>
      </c>
      <c r="P2188" s="12" t="s">
        <v>334</v>
      </c>
      <c r="Q2188" s="12" t="s">
        <v>334</v>
      </c>
      <c r="R2188" s="12" t="s">
        <v>334</v>
      </c>
      <c r="S2188" s="12" t="s">
        <v>334</v>
      </c>
      <c r="T2188" s="13">
        <v>39.700000000000003</v>
      </c>
      <c r="U2188" s="13">
        <v>39.799999999999997</v>
      </c>
      <c r="V2188" s="13">
        <v>39.4</v>
      </c>
      <c r="W2188" s="13">
        <v>39.5</v>
      </c>
      <c r="X2188" s="13">
        <v>39.1</v>
      </c>
      <c r="Y2188" s="13">
        <v>39</v>
      </c>
      <c r="Z2188" s="13">
        <v>39.200000000000003</v>
      </c>
      <c r="AA2188" s="13">
        <v>39.200000000000003</v>
      </c>
      <c r="AB2188" s="13">
        <v>39.1</v>
      </c>
      <c r="AC2188" s="13">
        <v>38.6</v>
      </c>
      <c r="AD2188" s="13">
        <v>38.700000000000003</v>
      </c>
      <c r="AE2188" s="13">
        <v>38.799999999999997</v>
      </c>
      <c r="AF2188" s="13">
        <v>38.799999999999997</v>
      </c>
      <c r="AG2188" s="13">
        <v>38.799999999999997</v>
      </c>
      <c r="AH2188" s="13">
        <v>39</v>
      </c>
      <c r="AI2188" s="13">
        <v>39</v>
      </c>
      <c r="AJ2188" s="13">
        <v>39.1</v>
      </c>
      <c r="AK2188" s="13">
        <v>39</v>
      </c>
      <c r="AL2188" s="13">
        <v>38.9</v>
      </c>
    </row>
    <row r="2189" spans="1:38" x14ac:dyDescent="0.2">
      <c r="A2189" s="11" t="s">
        <v>320</v>
      </c>
      <c r="B2189" s="12" t="s">
        <v>334</v>
      </c>
      <c r="C2189" s="12" t="s">
        <v>334</v>
      </c>
      <c r="D2189" s="12" t="s">
        <v>334</v>
      </c>
      <c r="E2189" s="12" t="s">
        <v>334</v>
      </c>
      <c r="F2189" s="12" t="s">
        <v>334</v>
      </c>
      <c r="G2189" s="12" t="s">
        <v>334</v>
      </c>
      <c r="H2189" s="12" t="s">
        <v>334</v>
      </c>
      <c r="I2189" s="12" t="s">
        <v>334</v>
      </c>
      <c r="J2189" s="12" t="s">
        <v>334</v>
      </c>
      <c r="K2189" s="13">
        <v>34.799999999999997</v>
      </c>
      <c r="L2189" s="13">
        <v>35.299999999999997</v>
      </c>
      <c r="M2189" s="13">
        <v>35.200000000000003</v>
      </c>
      <c r="N2189" s="13">
        <v>35.200000000000003</v>
      </c>
      <c r="O2189" s="13">
        <v>35.799999999999997</v>
      </c>
      <c r="P2189" s="13">
        <v>36</v>
      </c>
      <c r="Q2189" s="13">
        <v>36.6</v>
      </c>
      <c r="R2189" s="13">
        <v>35.799999999999997</v>
      </c>
      <c r="S2189" s="13">
        <v>36.299999999999997</v>
      </c>
      <c r="T2189" s="13">
        <v>36.9</v>
      </c>
      <c r="U2189" s="13">
        <v>36.6</v>
      </c>
      <c r="V2189" s="13">
        <v>36.200000000000003</v>
      </c>
      <c r="W2189" s="13">
        <v>36.799999999999997</v>
      </c>
      <c r="X2189" s="13">
        <v>36.5</v>
      </c>
      <c r="Y2189" s="13">
        <v>36.6</v>
      </c>
      <c r="Z2189" s="13">
        <v>36.9</v>
      </c>
      <c r="AA2189" s="13">
        <v>36.9</v>
      </c>
      <c r="AB2189" s="13">
        <v>37</v>
      </c>
      <c r="AC2189" s="13">
        <v>37</v>
      </c>
      <c r="AD2189" s="13">
        <v>38.799999999999997</v>
      </c>
      <c r="AE2189" s="13">
        <v>38.9</v>
      </c>
      <c r="AF2189" s="13">
        <v>39.299999999999997</v>
      </c>
      <c r="AG2189" s="13">
        <v>39.799999999999997</v>
      </c>
      <c r="AH2189" s="13">
        <v>39.799999999999997</v>
      </c>
      <c r="AI2189" s="13">
        <v>39.200000000000003</v>
      </c>
      <c r="AJ2189" s="13">
        <v>39.1</v>
      </c>
      <c r="AK2189" s="13">
        <v>38.6</v>
      </c>
      <c r="AL2189" s="13">
        <v>38.700000000000003</v>
      </c>
    </row>
    <row r="2190" spans="1:38" x14ac:dyDescent="0.2">
      <c r="A2190" s="11" t="s">
        <v>321</v>
      </c>
      <c r="B2190" s="12" t="s">
        <v>334</v>
      </c>
      <c r="C2190" s="12" t="s">
        <v>334</v>
      </c>
      <c r="D2190" s="12" t="s">
        <v>334</v>
      </c>
      <c r="E2190" s="12" t="s">
        <v>334</v>
      </c>
      <c r="F2190" s="12" t="s">
        <v>334</v>
      </c>
      <c r="G2190" s="12" t="s">
        <v>334</v>
      </c>
      <c r="H2190" s="12" t="s">
        <v>334</v>
      </c>
      <c r="I2190" s="12" t="s">
        <v>334</v>
      </c>
      <c r="J2190" s="12" t="s">
        <v>334</v>
      </c>
      <c r="K2190" s="12" t="s">
        <v>334</v>
      </c>
      <c r="L2190" s="12" t="s">
        <v>334</v>
      </c>
      <c r="M2190" s="12" t="s">
        <v>334</v>
      </c>
      <c r="N2190" s="12" t="s">
        <v>334</v>
      </c>
      <c r="O2190" s="12" t="s">
        <v>334</v>
      </c>
      <c r="P2190" s="13">
        <v>39.700000000000003</v>
      </c>
      <c r="Q2190" s="13">
        <v>39.700000000000003</v>
      </c>
      <c r="R2190" s="13">
        <v>39.799999999999997</v>
      </c>
      <c r="S2190" s="13">
        <v>39.799999999999997</v>
      </c>
      <c r="T2190" s="13">
        <v>40</v>
      </c>
      <c r="U2190" s="13">
        <v>40.4</v>
      </c>
      <c r="V2190" s="13">
        <v>40.6</v>
      </c>
      <c r="W2190" s="13">
        <v>40.299999999999997</v>
      </c>
      <c r="X2190" s="13">
        <v>40.1</v>
      </c>
      <c r="Y2190" s="13">
        <v>40.200000000000003</v>
      </c>
      <c r="Z2190" s="13">
        <v>40.299999999999997</v>
      </c>
      <c r="AA2190" s="13">
        <v>40.299999999999997</v>
      </c>
      <c r="AB2190" s="13">
        <v>40.200000000000003</v>
      </c>
      <c r="AC2190" s="13">
        <v>40.1</v>
      </c>
      <c r="AD2190" s="13">
        <v>40.299999999999997</v>
      </c>
      <c r="AE2190" s="13">
        <v>40.299999999999997</v>
      </c>
      <c r="AF2190" s="13">
        <v>40.4</v>
      </c>
      <c r="AG2190" s="13">
        <v>40.4</v>
      </c>
      <c r="AH2190" s="13">
        <v>40.299999999999997</v>
      </c>
      <c r="AI2190" s="13">
        <v>40.299999999999997</v>
      </c>
      <c r="AJ2190" s="13">
        <v>40.200000000000003</v>
      </c>
      <c r="AK2190" s="13">
        <v>40.200000000000003</v>
      </c>
      <c r="AL2190" s="13">
        <v>40.200000000000003</v>
      </c>
    </row>
    <row r="2191" spans="1:38" x14ac:dyDescent="0.2">
      <c r="A2191" s="11" t="s">
        <v>322</v>
      </c>
      <c r="B2191" s="12" t="s">
        <v>334</v>
      </c>
      <c r="C2191" s="12" t="s">
        <v>334</v>
      </c>
      <c r="D2191" s="12" t="s">
        <v>334</v>
      </c>
      <c r="E2191" s="12" t="s">
        <v>334</v>
      </c>
      <c r="F2191" s="12" t="s">
        <v>334</v>
      </c>
      <c r="G2191" s="12" t="s">
        <v>334</v>
      </c>
      <c r="H2191" s="12" t="s">
        <v>334</v>
      </c>
      <c r="I2191" s="12" t="s">
        <v>334</v>
      </c>
      <c r="J2191" s="12" t="s">
        <v>334</v>
      </c>
      <c r="K2191" s="12" t="s">
        <v>334</v>
      </c>
      <c r="L2191" s="12" t="s">
        <v>334</v>
      </c>
      <c r="M2191" s="12" t="s">
        <v>334</v>
      </c>
      <c r="N2191" s="12" t="s">
        <v>334</v>
      </c>
      <c r="O2191" s="13">
        <v>40.200000000000003</v>
      </c>
      <c r="P2191" s="13">
        <v>39.700000000000003</v>
      </c>
      <c r="Q2191" s="13">
        <v>40.299999999999997</v>
      </c>
      <c r="R2191" s="13">
        <v>40.299999999999997</v>
      </c>
      <c r="S2191" s="13">
        <v>40</v>
      </c>
      <c r="T2191" s="13">
        <v>40</v>
      </c>
      <c r="U2191" s="13">
        <v>39.700000000000003</v>
      </c>
      <c r="V2191" s="13">
        <v>39.4</v>
      </c>
      <c r="W2191" s="13">
        <v>39.700000000000003</v>
      </c>
      <c r="X2191" s="13">
        <v>40</v>
      </c>
      <c r="Y2191" s="13">
        <v>39.4</v>
      </c>
      <c r="Z2191" s="13">
        <v>39.200000000000003</v>
      </c>
      <c r="AA2191" s="13">
        <v>39.5</v>
      </c>
      <c r="AB2191" s="13">
        <v>39.1</v>
      </c>
      <c r="AC2191" s="13">
        <v>39</v>
      </c>
      <c r="AD2191" s="13">
        <v>38.700000000000003</v>
      </c>
      <c r="AE2191" s="13">
        <v>39</v>
      </c>
      <c r="AF2191" s="13">
        <v>39</v>
      </c>
      <c r="AG2191" s="13">
        <v>38.700000000000003</v>
      </c>
      <c r="AH2191" s="13">
        <v>39.1</v>
      </c>
      <c r="AI2191" s="13">
        <v>39</v>
      </c>
      <c r="AJ2191" s="13">
        <v>39</v>
      </c>
      <c r="AK2191" s="13">
        <v>38.799999999999997</v>
      </c>
      <c r="AL2191" s="13">
        <v>39</v>
      </c>
    </row>
    <row r="2192" spans="1:38" x14ac:dyDescent="0.2">
      <c r="A2192" s="11" t="s">
        <v>323</v>
      </c>
      <c r="B2192" s="12" t="s">
        <v>334</v>
      </c>
      <c r="C2192" s="12" t="s">
        <v>334</v>
      </c>
      <c r="D2192" s="12" t="s">
        <v>334</v>
      </c>
      <c r="E2192" s="12" t="s">
        <v>334</v>
      </c>
      <c r="F2192" s="12" t="s">
        <v>334</v>
      </c>
      <c r="G2192" s="12" t="s">
        <v>334</v>
      </c>
      <c r="H2192" s="12" t="s">
        <v>334</v>
      </c>
      <c r="I2192" s="12" t="s">
        <v>334</v>
      </c>
      <c r="J2192" s="12" t="s">
        <v>334</v>
      </c>
      <c r="K2192" s="12" t="s">
        <v>334</v>
      </c>
      <c r="L2192" s="12" t="s">
        <v>334</v>
      </c>
      <c r="M2192" s="12" t="s">
        <v>334</v>
      </c>
      <c r="N2192" s="12" t="s">
        <v>334</v>
      </c>
      <c r="O2192" s="12" t="s">
        <v>334</v>
      </c>
      <c r="P2192" s="12" t="s">
        <v>334</v>
      </c>
      <c r="Q2192" s="13">
        <v>41.5</v>
      </c>
      <c r="R2192" s="13">
        <v>41.5</v>
      </c>
      <c r="S2192" s="13">
        <v>41.4</v>
      </c>
      <c r="T2192" s="13">
        <v>41.3</v>
      </c>
      <c r="U2192" s="13">
        <v>41</v>
      </c>
      <c r="V2192" s="13">
        <v>39.700000000000003</v>
      </c>
      <c r="W2192" s="13">
        <v>39.5</v>
      </c>
      <c r="X2192" s="13">
        <v>39.6</v>
      </c>
      <c r="Y2192" s="13">
        <v>39.799999999999997</v>
      </c>
      <c r="Z2192" s="13">
        <v>39.700000000000003</v>
      </c>
      <c r="AA2192" s="13">
        <v>39.6</v>
      </c>
      <c r="AB2192" s="13">
        <v>39.6</v>
      </c>
      <c r="AC2192" s="13">
        <v>39.5</v>
      </c>
      <c r="AD2192" s="13">
        <v>39.4</v>
      </c>
      <c r="AE2192" s="13">
        <v>39.799999999999997</v>
      </c>
      <c r="AF2192" s="13">
        <v>39.799999999999997</v>
      </c>
      <c r="AG2192" s="13">
        <v>39.9</v>
      </c>
      <c r="AH2192" s="13">
        <v>39.799999999999997</v>
      </c>
      <c r="AI2192" s="13">
        <v>39.6</v>
      </c>
      <c r="AJ2192" s="13">
        <v>39.299999999999997</v>
      </c>
      <c r="AK2192" s="13">
        <v>39.4</v>
      </c>
      <c r="AL2192" s="13">
        <v>39.200000000000003</v>
      </c>
    </row>
    <row r="2193" spans="1:38" x14ac:dyDescent="0.2">
      <c r="A2193" s="11" t="s">
        <v>324</v>
      </c>
      <c r="B2193" s="12" t="s">
        <v>334</v>
      </c>
      <c r="C2193" s="12" t="s">
        <v>334</v>
      </c>
      <c r="D2193" s="12" t="s">
        <v>334</v>
      </c>
      <c r="E2193" s="12" t="s">
        <v>334</v>
      </c>
      <c r="F2193" s="12" t="s">
        <v>334</v>
      </c>
      <c r="G2193" s="12" t="s">
        <v>334</v>
      </c>
      <c r="H2193" s="12" t="s">
        <v>334</v>
      </c>
      <c r="I2193" s="12" t="s">
        <v>334</v>
      </c>
      <c r="J2193" s="12" t="s">
        <v>334</v>
      </c>
      <c r="K2193" s="12" t="s">
        <v>334</v>
      </c>
      <c r="L2193" s="12" t="s">
        <v>334</v>
      </c>
      <c r="M2193" s="12" t="s">
        <v>334</v>
      </c>
      <c r="N2193" s="12" t="s">
        <v>334</v>
      </c>
      <c r="O2193" s="12" t="s">
        <v>334</v>
      </c>
      <c r="P2193" s="13">
        <v>36.5</v>
      </c>
      <c r="Q2193" s="13">
        <v>36.5</v>
      </c>
      <c r="R2193" s="13">
        <v>36.299999999999997</v>
      </c>
      <c r="S2193" s="13">
        <v>36.4</v>
      </c>
      <c r="T2193" s="13">
        <v>36.4</v>
      </c>
      <c r="U2193" s="13">
        <v>36.4</v>
      </c>
      <c r="V2193" s="13">
        <v>36.299999999999997</v>
      </c>
      <c r="W2193" s="13">
        <v>36.1</v>
      </c>
      <c r="X2193" s="13">
        <v>36.200000000000003</v>
      </c>
      <c r="Y2193" s="13">
        <v>35.9</v>
      </c>
      <c r="Z2193" s="13">
        <v>35.700000000000003</v>
      </c>
      <c r="AA2193" s="13">
        <v>36.1</v>
      </c>
      <c r="AB2193" s="13">
        <v>36</v>
      </c>
      <c r="AC2193" s="13">
        <v>35.700000000000003</v>
      </c>
      <c r="AD2193" s="13">
        <v>36</v>
      </c>
      <c r="AE2193" s="13">
        <v>35.9</v>
      </c>
      <c r="AF2193" s="13">
        <v>35.5</v>
      </c>
      <c r="AG2193" s="13">
        <v>35.299999999999997</v>
      </c>
      <c r="AH2193" s="13">
        <v>35.9</v>
      </c>
      <c r="AI2193" s="13">
        <v>35.6</v>
      </c>
      <c r="AJ2193" s="13">
        <v>35.799999999999997</v>
      </c>
      <c r="AK2193" s="13">
        <v>36</v>
      </c>
      <c r="AL2193" s="13">
        <v>35.299999999999997</v>
      </c>
    </row>
    <row r="2194" spans="1:38" x14ac:dyDescent="0.2">
      <c r="A2194" s="11" t="s">
        <v>325</v>
      </c>
      <c r="B2194" s="12" t="s">
        <v>334</v>
      </c>
      <c r="C2194" s="12" t="s">
        <v>334</v>
      </c>
      <c r="D2194" s="12" t="s">
        <v>334</v>
      </c>
      <c r="E2194" s="12" t="s">
        <v>334</v>
      </c>
      <c r="F2194" s="12" t="s">
        <v>334</v>
      </c>
      <c r="G2194" s="12" t="s">
        <v>334</v>
      </c>
      <c r="H2194" s="12" t="s">
        <v>334</v>
      </c>
      <c r="I2194" s="12" t="s">
        <v>334</v>
      </c>
      <c r="J2194" s="12" t="s">
        <v>334</v>
      </c>
      <c r="K2194" s="12" t="s">
        <v>334</v>
      </c>
      <c r="L2194" s="12" t="s">
        <v>334</v>
      </c>
      <c r="M2194" s="12" t="s">
        <v>334</v>
      </c>
      <c r="N2194" s="12" t="s">
        <v>334</v>
      </c>
      <c r="O2194" s="12" t="s">
        <v>334</v>
      </c>
      <c r="P2194" s="13">
        <v>34.700000000000003</v>
      </c>
      <c r="Q2194" s="13">
        <v>35.4</v>
      </c>
      <c r="R2194" s="13">
        <v>35.5</v>
      </c>
      <c r="S2194" s="13">
        <v>35.1</v>
      </c>
      <c r="T2194" s="13">
        <v>35.9</v>
      </c>
      <c r="U2194" s="13">
        <v>35.700000000000003</v>
      </c>
      <c r="V2194" s="13">
        <v>35.5</v>
      </c>
      <c r="W2194" s="13">
        <v>35.4</v>
      </c>
      <c r="X2194" s="13">
        <v>35.299999999999997</v>
      </c>
      <c r="Y2194" s="13">
        <v>35.299999999999997</v>
      </c>
      <c r="Z2194" s="13">
        <v>35.200000000000003</v>
      </c>
      <c r="AA2194" s="13">
        <v>35.299999999999997</v>
      </c>
      <c r="AB2194" s="13">
        <v>35.299999999999997</v>
      </c>
      <c r="AC2194" s="13">
        <v>35.1</v>
      </c>
      <c r="AD2194" s="13">
        <v>35.4</v>
      </c>
      <c r="AE2194" s="13">
        <v>35.6</v>
      </c>
      <c r="AF2194" s="13">
        <v>35.299999999999997</v>
      </c>
      <c r="AG2194" s="13">
        <v>35.299999999999997</v>
      </c>
      <c r="AH2194" s="13">
        <v>35.4</v>
      </c>
      <c r="AI2194" s="13">
        <v>35.6</v>
      </c>
      <c r="AJ2194" s="13">
        <v>35.4</v>
      </c>
      <c r="AK2194" s="13">
        <v>35.4</v>
      </c>
      <c r="AL2194" s="13">
        <v>35.5</v>
      </c>
    </row>
    <row r="2195" spans="1:38" x14ac:dyDescent="0.2">
      <c r="A2195" s="11" t="s">
        <v>326</v>
      </c>
      <c r="B2195" s="12" t="s">
        <v>334</v>
      </c>
      <c r="C2195" s="12" t="s">
        <v>334</v>
      </c>
      <c r="D2195" s="12" t="s">
        <v>334</v>
      </c>
      <c r="E2195" s="12" t="s">
        <v>334</v>
      </c>
      <c r="F2195" s="12" t="s">
        <v>334</v>
      </c>
      <c r="G2195" s="12" t="s">
        <v>334</v>
      </c>
      <c r="H2195" s="12" t="s">
        <v>334</v>
      </c>
      <c r="I2195" s="12" t="s">
        <v>334</v>
      </c>
      <c r="J2195" s="12" t="s">
        <v>334</v>
      </c>
      <c r="K2195" s="13">
        <v>33.200000000000003</v>
      </c>
      <c r="L2195" s="13">
        <v>32.9</v>
      </c>
      <c r="M2195" s="13">
        <v>33.200000000000003</v>
      </c>
      <c r="N2195" s="13">
        <v>33.299999999999997</v>
      </c>
      <c r="O2195" s="13">
        <v>33.1</v>
      </c>
      <c r="P2195" s="13">
        <v>33.4</v>
      </c>
      <c r="Q2195" s="13">
        <v>33.1</v>
      </c>
      <c r="R2195" s="13">
        <v>33.200000000000003</v>
      </c>
      <c r="S2195" s="13">
        <v>33.5</v>
      </c>
      <c r="T2195" s="13">
        <v>34.1</v>
      </c>
      <c r="U2195" s="13">
        <v>34.299999999999997</v>
      </c>
      <c r="V2195" s="13">
        <v>33.6</v>
      </c>
      <c r="W2195" s="13">
        <v>33.299999999999997</v>
      </c>
      <c r="X2195" s="13">
        <v>33.6</v>
      </c>
      <c r="Y2195" s="13">
        <v>33.5</v>
      </c>
      <c r="Z2195" s="13">
        <v>33.5</v>
      </c>
      <c r="AA2195" s="13">
        <v>33.4</v>
      </c>
      <c r="AB2195" s="13">
        <v>33.5</v>
      </c>
      <c r="AC2195" s="13">
        <v>33.200000000000003</v>
      </c>
      <c r="AD2195" s="13">
        <v>33</v>
      </c>
      <c r="AE2195" s="13">
        <v>33</v>
      </c>
      <c r="AF2195" s="13">
        <v>33.200000000000003</v>
      </c>
      <c r="AG2195" s="13">
        <v>33.1</v>
      </c>
      <c r="AH2195" s="13">
        <v>33.1</v>
      </c>
      <c r="AI2195" s="13">
        <v>33.299999999999997</v>
      </c>
      <c r="AJ2195" s="13">
        <v>33.200000000000003</v>
      </c>
      <c r="AK2195" s="13">
        <v>33.200000000000003</v>
      </c>
      <c r="AL2195" s="13">
        <v>33.4</v>
      </c>
    </row>
    <row r="2196" spans="1:38" x14ac:dyDescent="0.2">
      <c r="A2196" s="11" t="s">
        <v>327</v>
      </c>
      <c r="B2196" s="12" t="s">
        <v>334</v>
      </c>
      <c r="C2196" s="12" t="s">
        <v>334</v>
      </c>
      <c r="D2196" s="12" t="s">
        <v>334</v>
      </c>
      <c r="E2196" s="12" t="s">
        <v>334</v>
      </c>
      <c r="F2196" s="12" t="s">
        <v>334</v>
      </c>
      <c r="G2196" s="12" t="s">
        <v>334</v>
      </c>
      <c r="H2196" s="12" t="s">
        <v>334</v>
      </c>
      <c r="I2196" s="12" t="s">
        <v>334</v>
      </c>
      <c r="J2196" s="12" t="s">
        <v>334</v>
      </c>
      <c r="K2196" s="12" t="s">
        <v>334</v>
      </c>
      <c r="L2196" s="12" t="s">
        <v>334</v>
      </c>
      <c r="M2196" s="12" t="s">
        <v>334</v>
      </c>
      <c r="N2196" s="13">
        <v>34.200000000000003</v>
      </c>
      <c r="O2196" s="13">
        <v>33.200000000000003</v>
      </c>
      <c r="P2196" s="13">
        <v>33.4</v>
      </c>
      <c r="Q2196" s="13">
        <v>32.200000000000003</v>
      </c>
      <c r="R2196" s="13">
        <v>33.9</v>
      </c>
      <c r="S2196" s="13">
        <v>33.9</v>
      </c>
      <c r="T2196" s="13">
        <v>33.700000000000003</v>
      </c>
      <c r="U2196" s="13">
        <v>34.1</v>
      </c>
      <c r="V2196" s="13">
        <v>35.9</v>
      </c>
      <c r="W2196" s="13">
        <v>35.6</v>
      </c>
      <c r="X2196" s="13">
        <v>34.200000000000003</v>
      </c>
      <c r="Y2196" s="13">
        <v>34.700000000000003</v>
      </c>
      <c r="Z2196" s="13">
        <v>35.299999999999997</v>
      </c>
      <c r="AA2196" s="13">
        <v>34.6</v>
      </c>
      <c r="AB2196" s="13">
        <v>33.9</v>
      </c>
      <c r="AC2196" s="13">
        <v>34.5</v>
      </c>
      <c r="AD2196" s="13">
        <v>34.700000000000003</v>
      </c>
      <c r="AE2196" s="13">
        <v>34.1</v>
      </c>
      <c r="AF2196" s="13">
        <v>35.1</v>
      </c>
      <c r="AG2196" s="13">
        <v>35.9</v>
      </c>
      <c r="AH2196" s="13">
        <v>35.1</v>
      </c>
      <c r="AI2196" s="13">
        <v>34.299999999999997</v>
      </c>
      <c r="AJ2196" s="13">
        <v>34.4</v>
      </c>
      <c r="AK2196" s="13">
        <v>34.799999999999997</v>
      </c>
      <c r="AL2196" s="13">
        <v>35.1</v>
      </c>
    </row>
    <row r="2197" spans="1:38" x14ac:dyDescent="0.2">
      <c r="A2197" s="11" t="s">
        <v>328</v>
      </c>
      <c r="B2197" s="12" t="s">
        <v>334</v>
      </c>
      <c r="C2197" s="12" t="s">
        <v>334</v>
      </c>
      <c r="D2197" s="12" t="s">
        <v>334</v>
      </c>
      <c r="E2197" s="12" t="s">
        <v>334</v>
      </c>
      <c r="F2197" s="12" t="s">
        <v>334</v>
      </c>
      <c r="G2197" s="12" t="s">
        <v>334</v>
      </c>
      <c r="H2197" s="12" t="s">
        <v>334</v>
      </c>
      <c r="I2197" s="12" t="s">
        <v>334</v>
      </c>
      <c r="J2197" s="12" t="s">
        <v>334</v>
      </c>
      <c r="K2197" s="12" t="s">
        <v>334</v>
      </c>
      <c r="L2197" s="12" t="s">
        <v>334</v>
      </c>
      <c r="M2197" s="12" t="s">
        <v>334</v>
      </c>
      <c r="N2197" s="12" t="s">
        <v>334</v>
      </c>
      <c r="O2197" s="13">
        <v>33.1</v>
      </c>
      <c r="P2197" s="13">
        <v>33</v>
      </c>
      <c r="Q2197" s="13">
        <v>33.5</v>
      </c>
      <c r="R2197" s="13">
        <v>33.299999999999997</v>
      </c>
      <c r="S2197" s="13">
        <v>33.6</v>
      </c>
      <c r="T2197" s="13">
        <v>33.700000000000003</v>
      </c>
      <c r="U2197" s="13">
        <v>33.6</v>
      </c>
      <c r="V2197" s="13">
        <v>32.799999999999997</v>
      </c>
      <c r="W2197" s="13">
        <v>32.799999999999997</v>
      </c>
      <c r="X2197" s="13">
        <v>32.9</v>
      </c>
      <c r="Y2197" s="13">
        <v>33.200000000000003</v>
      </c>
      <c r="Z2197" s="13">
        <v>33.299999999999997</v>
      </c>
      <c r="AA2197" s="13">
        <v>33.6</v>
      </c>
      <c r="AB2197" s="13">
        <v>33.6</v>
      </c>
      <c r="AC2197" s="13">
        <v>33.299999999999997</v>
      </c>
      <c r="AD2197" s="13">
        <v>33.5</v>
      </c>
      <c r="AE2197" s="13">
        <v>33.6</v>
      </c>
      <c r="AF2197" s="13">
        <v>33.299999999999997</v>
      </c>
      <c r="AG2197" s="13">
        <v>33.299999999999997</v>
      </c>
      <c r="AH2197" s="13">
        <v>33.4</v>
      </c>
      <c r="AI2197" s="13">
        <v>33.4</v>
      </c>
      <c r="AJ2197" s="13">
        <v>33.799999999999997</v>
      </c>
      <c r="AK2197" s="13">
        <v>33.799999999999997</v>
      </c>
      <c r="AL2197" s="13">
        <v>33.6</v>
      </c>
    </row>
    <row r="2198" spans="1:38" x14ac:dyDescent="0.2">
      <c r="A2198" s="11" t="s">
        <v>329</v>
      </c>
      <c r="B2198" s="12" t="s">
        <v>334</v>
      </c>
      <c r="C2198" s="12" t="s">
        <v>334</v>
      </c>
      <c r="D2198" s="12" t="s">
        <v>334</v>
      </c>
      <c r="E2198" s="12" t="s">
        <v>334</v>
      </c>
      <c r="F2198" s="12" t="s">
        <v>334</v>
      </c>
      <c r="G2198" s="12" t="s">
        <v>334</v>
      </c>
      <c r="H2198" s="12" t="s">
        <v>334</v>
      </c>
      <c r="I2198" s="12" t="s">
        <v>334</v>
      </c>
      <c r="J2198" s="12" t="s">
        <v>334</v>
      </c>
      <c r="K2198" s="12" t="s">
        <v>334</v>
      </c>
      <c r="L2198" s="12" t="s">
        <v>334</v>
      </c>
      <c r="M2198" s="12" t="s">
        <v>334</v>
      </c>
      <c r="N2198" s="12" t="s">
        <v>334</v>
      </c>
      <c r="O2198" s="13">
        <v>31.8</v>
      </c>
      <c r="P2198" s="13">
        <v>31.3</v>
      </c>
      <c r="Q2198" s="13">
        <v>32</v>
      </c>
      <c r="R2198" s="13">
        <v>31</v>
      </c>
      <c r="S2198" s="13">
        <v>31.8</v>
      </c>
      <c r="T2198" s="13">
        <v>30.5</v>
      </c>
      <c r="U2198" s="13">
        <v>30</v>
      </c>
      <c r="V2198" s="13">
        <v>29.6</v>
      </c>
      <c r="W2198" s="13">
        <v>29.6</v>
      </c>
      <c r="X2198" s="13">
        <v>29.4</v>
      </c>
      <c r="Y2198" s="13">
        <v>29.3</v>
      </c>
      <c r="Z2198" s="13">
        <v>29.5</v>
      </c>
      <c r="AA2198" s="13">
        <v>29.6</v>
      </c>
      <c r="AB2198" s="13">
        <v>30.1</v>
      </c>
      <c r="AC2198" s="13">
        <v>30.3</v>
      </c>
      <c r="AD2198" s="13">
        <v>30.9</v>
      </c>
      <c r="AE2198" s="13">
        <v>30.8</v>
      </c>
      <c r="AF2198" s="13">
        <v>30.5</v>
      </c>
      <c r="AG2198" s="13">
        <v>30.4</v>
      </c>
      <c r="AH2198" s="13">
        <v>31</v>
      </c>
      <c r="AI2198" s="13">
        <v>31.3</v>
      </c>
      <c r="AJ2198" s="13">
        <v>30.9</v>
      </c>
      <c r="AK2198" s="13">
        <v>30.9</v>
      </c>
      <c r="AL2198" s="13">
        <v>30.8</v>
      </c>
    </row>
    <row r="2199" spans="1:38" x14ac:dyDescent="0.2">
      <c r="A2199" s="11" t="s">
        <v>330</v>
      </c>
      <c r="B2199" s="12" t="s">
        <v>334</v>
      </c>
      <c r="C2199" s="12" t="s">
        <v>334</v>
      </c>
      <c r="D2199" s="12" t="s">
        <v>334</v>
      </c>
      <c r="E2199" s="12" t="s">
        <v>334</v>
      </c>
      <c r="F2199" s="12" t="s">
        <v>334</v>
      </c>
      <c r="G2199" s="12" t="s">
        <v>334</v>
      </c>
      <c r="H2199" s="12" t="s">
        <v>334</v>
      </c>
      <c r="I2199" s="12" t="s">
        <v>334</v>
      </c>
      <c r="J2199" s="12" t="s">
        <v>334</v>
      </c>
      <c r="K2199" s="12" t="s">
        <v>334</v>
      </c>
      <c r="L2199" s="12" t="s">
        <v>334</v>
      </c>
      <c r="M2199" s="12" t="s">
        <v>334</v>
      </c>
      <c r="N2199" s="12" t="s">
        <v>334</v>
      </c>
      <c r="O2199" s="12" t="s">
        <v>334</v>
      </c>
      <c r="P2199" s="12" t="s">
        <v>334</v>
      </c>
      <c r="Q2199" s="12" t="s">
        <v>334</v>
      </c>
      <c r="R2199" s="12" t="s">
        <v>334</v>
      </c>
      <c r="S2199" s="12" t="s">
        <v>334</v>
      </c>
      <c r="T2199" s="12" t="s">
        <v>334</v>
      </c>
      <c r="U2199" s="12" t="s">
        <v>334</v>
      </c>
      <c r="V2199" s="12" t="s">
        <v>334</v>
      </c>
      <c r="W2199" s="12" t="s">
        <v>334</v>
      </c>
      <c r="X2199" s="12" t="s">
        <v>334</v>
      </c>
      <c r="Y2199" s="12" t="s">
        <v>334</v>
      </c>
      <c r="Z2199" s="12" t="s">
        <v>334</v>
      </c>
      <c r="AA2199" s="12" t="s">
        <v>334</v>
      </c>
      <c r="AB2199" s="12" t="s">
        <v>334</v>
      </c>
      <c r="AC2199" s="12" t="s">
        <v>334</v>
      </c>
      <c r="AD2199" s="13">
        <v>41.3</v>
      </c>
      <c r="AE2199" s="13">
        <v>41.9</v>
      </c>
      <c r="AF2199" s="13">
        <v>42.5</v>
      </c>
      <c r="AG2199" s="13">
        <v>42.1</v>
      </c>
      <c r="AH2199" s="13">
        <v>42.5</v>
      </c>
      <c r="AI2199" s="13">
        <v>42.6</v>
      </c>
      <c r="AJ2199" s="13">
        <v>42.1</v>
      </c>
      <c r="AK2199" s="13">
        <v>41.9</v>
      </c>
      <c r="AL2199" s="13">
        <v>41.9</v>
      </c>
    </row>
    <row r="2200" spans="1:38" x14ac:dyDescent="0.2">
      <c r="A2200" s="11" t="s">
        <v>331</v>
      </c>
      <c r="B2200" s="12" t="s">
        <v>334</v>
      </c>
      <c r="C2200" s="12" t="s">
        <v>334</v>
      </c>
      <c r="D2200" s="12" t="s">
        <v>334</v>
      </c>
      <c r="E2200" s="12" t="s">
        <v>334</v>
      </c>
      <c r="F2200" s="12" t="s">
        <v>334</v>
      </c>
      <c r="G2200" s="12" t="s">
        <v>334</v>
      </c>
      <c r="H2200" s="12" t="s">
        <v>334</v>
      </c>
      <c r="I2200" s="12" t="s">
        <v>334</v>
      </c>
      <c r="J2200" s="12" t="s">
        <v>334</v>
      </c>
      <c r="K2200" s="12" t="s">
        <v>334</v>
      </c>
      <c r="L2200" s="12" t="s">
        <v>334</v>
      </c>
      <c r="M2200" s="12" t="s">
        <v>334</v>
      </c>
      <c r="N2200" s="12" t="s">
        <v>334</v>
      </c>
      <c r="O2200" s="12" t="s">
        <v>334</v>
      </c>
      <c r="P2200" s="12" t="s">
        <v>334</v>
      </c>
      <c r="Q2200" s="12" t="s">
        <v>334</v>
      </c>
      <c r="R2200" s="12" t="s">
        <v>334</v>
      </c>
      <c r="S2200" s="12" t="s">
        <v>334</v>
      </c>
      <c r="T2200" s="12" t="s">
        <v>334</v>
      </c>
      <c r="U2200" s="12" t="s">
        <v>334</v>
      </c>
      <c r="V2200" s="12" t="s">
        <v>334</v>
      </c>
      <c r="W2200" s="12" t="s">
        <v>334</v>
      </c>
      <c r="X2200" s="12" t="s">
        <v>334</v>
      </c>
      <c r="Y2200" s="13">
        <v>40.4</v>
      </c>
      <c r="Z2200" s="13">
        <v>40.700000000000003</v>
      </c>
      <c r="AA2200" s="13">
        <v>40.700000000000003</v>
      </c>
      <c r="AB2200" s="13">
        <v>40.6</v>
      </c>
      <c r="AC2200" s="13">
        <v>40.1</v>
      </c>
      <c r="AD2200" s="13">
        <v>40.6</v>
      </c>
      <c r="AE2200" s="13">
        <v>40.6</v>
      </c>
      <c r="AF2200" s="13">
        <v>40.5</v>
      </c>
      <c r="AG2200" s="13">
        <v>40.299999999999997</v>
      </c>
      <c r="AH2200" s="13">
        <v>40.299999999999997</v>
      </c>
      <c r="AI2200" s="13">
        <v>40.700000000000003</v>
      </c>
      <c r="AJ2200" s="13">
        <v>40.6</v>
      </c>
      <c r="AK2200" s="13">
        <v>40.5</v>
      </c>
      <c r="AL2200" s="13">
        <v>40.200000000000003</v>
      </c>
    </row>
    <row r="2201" spans="1:38" x14ac:dyDescent="0.2">
      <c r="A2201" s="11" t="s">
        <v>332</v>
      </c>
      <c r="B2201" s="12" t="s">
        <v>334</v>
      </c>
      <c r="C2201" s="12" t="s">
        <v>334</v>
      </c>
      <c r="D2201" s="12" t="s">
        <v>334</v>
      </c>
      <c r="E2201" s="12" t="s">
        <v>334</v>
      </c>
      <c r="F2201" s="12" t="s">
        <v>334</v>
      </c>
      <c r="G2201" s="12" t="s">
        <v>334</v>
      </c>
      <c r="H2201" s="12" t="s">
        <v>334</v>
      </c>
      <c r="I2201" s="12" t="s">
        <v>334</v>
      </c>
      <c r="J2201" s="12" t="s">
        <v>334</v>
      </c>
      <c r="K2201" s="12" t="s">
        <v>334</v>
      </c>
      <c r="L2201" s="12" t="s">
        <v>334</v>
      </c>
      <c r="M2201" s="12" t="s">
        <v>334</v>
      </c>
      <c r="N2201" s="12" t="s">
        <v>334</v>
      </c>
      <c r="O2201" s="12" t="s">
        <v>334</v>
      </c>
      <c r="P2201" s="12" t="s">
        <v>334</v>
      </c>
      <c r="Q2201" s="12" t="s">
        <v>334</v>
      </c>
      <c r="R2201" s="12" t="s">
        <v>334</v>
      </c>
      <c r="S2201" s="12" t="s">
        <v>334</v>
      </c>
      <c r="T2201" s="12" t="s">
        <v>334</v>
      </c>
      <c r="U2201" s="12" t="s">
        <v>334</v>
      </c>
      <c r="V2201" s="12" t="s">
        <v>334</v>
      </c>
      <c r="W2201" s="12" t="s">
        <v>334</v>
      </c>
      <c r="X2201" s="12" t="s">
        <v>334</v>
      </c>
      <c r="Y2201" s="12" t="s">
        <v>334</v>
      </c>
      <c r="Z2201" s="12" t="s">
        <v>334</v>
      </c>
      <c r="AA2201" s="12" t="s">
        <v>334</v>
      </c>
      <c r="AB2201" s="12" t="s">
        <v>334</v>
      </c>
      <c r="AC2201" s="13">
        <v>40.299999999999997</v>
      </c>
      <c r="AD2201" s="12" t="s">
        <v>334</v>
      </c>
      <c r="AE2201" s="12" t="s">
        <v>334</v>
      </c>
      <c r="AF2201" s="13">
        <v>40.6</v>
      </c>
      <c r="AG2201" s="13">
        <v>40.700000000000003</v>
      </c>
      <c r="AH2201" s="13">
        <v>40.9</v>
      </c>
      <c r="AI2201" s="13">
        <v>40.6</v>
      </c>
      <c r="AJ2201" s="13">
        <v>40.5</v>
      </c>
      <c r="AK2201" s="13">
        <v>40.700000000000003</v>
      </c>
      <c r="AL2201" s="13">
        <v>40.5</v>
      </c>
    </row>
    <row r="2202" spans="1:38" x14ac:dyDescent="0.2">
      <c r="A2202" s="11" t="s">
        <v>333</v>
      </c>
      <c r="B2202" s="12" t="s">
        <v>334</v>
      </c>
      <c r="C2202" s="12" t="s">
        <v>334</v>
      </c>
      <c r="D2202" s="12" t="s">
        <v>334</v>
      </c>
      <c r="E2202" s="12" t="s">
        <v>334</v>
      </c>
      <c r="F2202" s="12" t="s">
        <v>334</v>
      </c>
      <c r="G2202" s="12" t="s">
        <v>334</v>
      </c>
      <c r="H2202" s="12" t="s">
        <v>334</v>
      </c>
      <c r="I2202" s="12" t="s">
        <v>334</v>
      </c>
      <c r="J2202" s="12" t="s">
        <v>334</v>
      </c>
      <c r="K2202" s="12" t="s">
        <v>334</v>
      </c>
      <c r="L2202" s="12" t="s">
        <v>334</v>
      </c>
      <c r="M2202" s="12" t="s">
        <v>334</v>
      </c>
      <c r="N2202" s="12" t="s">
        <v>334</v>
      </c>
      <c r="O2202" s="12" t="s">
        <v>334</v>
      </c>
      <c r="P2202" s="12" t="s">
        <v>334</v>
      </c>
      <c r="Q2202" s="12" t="s">
        <v>334</v>
      </c>
      <c r="R2202" s="12" t="s">
        <v>334</v>
      </c>
      <c r="S2202" s="12" t="s">
        <v>334</v>
      </c>
      <c r="T2202" s="12" t="s">
        <v>334</v>
      </c>
      <c r="U2202" s="12" t="s">
        <v>334</v>
      </c>
      <c r="V2202" s="12" t="s">
        <v>334</v>
      </c>
      <c r="W2202" s="12" t="s">
        <v>334</v>
      </c>
      <c r="X2202" s="12" t="s">
        <v>334</v>
      </c>
      <c r="Y2202" s="13">
        <v>46.4</v>
      </c>
      <c r="Z2202" s="13">
        <v>45.7</v>
      </c>
      <c r="AA2202" s="13">
        <v>44.9</v>
      </c>
      <c r="AB2202" s="13">
        <v>44.7</v>
      </c>
      <c r="AC2202" s="13">
        <v>45.1</v>
      </c>
      <c r="AD2202" s="13">
        <v>45.5</v>
      </c>
      <c r="AE2202" s="13">
        <v>44.1</v>
      </c>
      <c r="AF2202" s="13">
        <v>44.2</v>
      </c>
      <c r="AG2202" s="13">
        <v>44.1</v>
      </c>
      <c r="AH2202" s="13">
        <v>43.7</v>
      </c>
      <c r="AI2202" s="13">
        <v>43.2</v>
      </c>
      <c r="AJ2202" s="13">
        <v>43</v>
      </c>
      <c r="AK2202" s="13">
        <v>42.8</v>
      </c>
      <c r="AL2202" s="13">
        <v>42.7</v>
      </c>
    </row>
    <row r="2203" spans="1:38" ht="14.25" x14ac:dyDescent="0.2">
      <c r="A2203" s="9"/>
      <c r="B2203" s="9"/>
      <c r="C2203" s="9"/>
      <c r="D2203" s="9"/>
      <c r="E2203" s="9"/>
      <c r="F2203" s="9"/>
      <c r="G2203" s="9"/>
      <c r="H2203" s="9"/>
      <c r="I2203" s="9"/>
      <c r="J2203" s="9"/>
      <c r="K2203" s="9"/>
      <c r="L2203" s="9"/>
      <c r="M2203" s="9"/>
      <c r="N2203" s="9"/>
      <c r="O2203" s="9"/>
      <c r="P2203" s="9"/>
      <c r="Q2203" s="9"/>
      <c r="R2203" s="9"/>
      <c r="S2203" s="9"/>
      <c r="T2203" s="9"/>
      <c r="U2203" s="9"/>
      <c r="V2203" s="9"/>
      <c r="W2203" s="9"/>
      <c r="X2203" s="9"/>
      <c r="Y2203" s="9"/>
      <c r="Z2203" s="9"/>
      <c r="AA2203" s="9"/>
      <c r="AB2203" s="9"/>
      <c r="AC2203" s="9"/>
      <c r="AD2203" s="9"/>
      <c r="AE2203" s="9"/>
      <c r="AF2203" s="9"/>
      <c r="AG2203" s="9"/>
      <c r="AH2203" s="9"/>
      <c r="AI2203" s="9"/>
      <c r="AJ2203" s="9"/>
      <c r="AK2203" s="9"/>
      <c r="AL2203" s="9"/>
    </row>
    <row r="2204" spans="1:38" ht="14.25" x14ac:dyDescent="0.2">
      <c r="A2204" s="8" t="s">
        <v>335</v>
      </c>
      <c r="B2204" s="9"/>
      <c r="C2204" s="9"/>
      <c r="D2204" s="9"/>
      <c r="E2204" s="9"/>
      <c r="F2204" s="9"/>
      <c r="G2204" s="9"/>
      <c r="H2204" s="9"/>
      <c r="I2204" s="9"/>
      <c r="J2204" s="9"/>
      <c r="K2204" s="9"/>
      <c r="L2204" s="9"/>
      <c r="M2204" s="9"/>
      <c r="N2204" s="9"/>
      <c r="O2204" s="9"/>
      <c r="P2204" s="9"/>
      <c r="Q2204" s="9"/>
      <c r="R2204" s="9"/>
      <c r="S2204" s="9"/>
      <c r="T2204" s="9"/>
      <c r="U2204" s="9"/>
      <c r="V2204" s="9"/>
      <c r="W2204" s="9"/>
      <c r="X2204" s="9"/>
      <c r="Y2204" s="9"/>
      <c r="Z2204" s="9"/>
      <c r="AA2204" s="9"/>
      <c r="AB2204" s="9"/>
      <c r="AC2204" s="9"/>
      <c r="AD2204" s="9"/>
      <c r="AE2204" s="9"/>
      <c r="AF2204" s="9"/>
      <c r="AG2204" s="9"/>
      <c r="AH2204" s="9"/>
      <c r="AI2204" s="9"/>
      <c r="AJ2204" s="9"/>
      <c r="AK2204" s="9"/>
      <c r="AL2204" s="9"/>
    </row>
    <row r="2205" spans="1:38" ht="14.25" x14ac:dyDescent="0.2">
      <c r="A2205" s="8" t="s">
        <v>334</v>
      </c>
      <c r="B2205" s="8" t="s">
        <v>336</v>
      </c>
      <c r="C2205" s="9"/>
      <c r="D2205" s="9"/>
      <c r="E2205" s="9"/>
      <c r="F2205" s="9"/>
      <c r="G2205" s="9"/>
      <c r="H2205" s="9"/>
      <c r="I2205" s="9"/>
      <c r="J2205" s="9"/>
      <c r="K2205" s="9"/>
      <c r="L2205" s="9"/>
      <c r="M2205" s="9"/>
      <c r="N2205" s="9"/>
      <c r="O2205" s="9"/>
      <c r="P2205" s="9"/>
      <c r="Q2205" s="9"/>
      <c r="R2205" s="9"/>
      <c r="S2205" s="9"/>
      <c r="T2205" s="9"/>
      <c r="U2205" s="9"/>
      <c r="V2205" s="9"/>
      <c r="W2205" s="9"/>
      <c r="X2205" s="9"/>
      <c r="Y2205" s="9"/>
      <c r="Z2205" s="9"/>
      <c r="AA2205" s="9"/>
      <c r="AB2205" s="9"/>
      <c r="AC2205" s="9"/>
      <c r="AD2205" s="9"/>
      <c r="AE2205" s="9"/>
      <c r="AF2205" s="9"/>
      <c r="AG2205" s="9"/>
      <c r="AH2205" s="9"/>
      <c r="AI2205" s="9"/>
      <c r="AJ2205" s="9"/>
      <c r="AK2205" s="9"/>
      <c r="AL2205" s="9"/>
    </row>
    <row r="2206" spans="1:38" ht="14.25" x14ac:dyDescent="0.2">
      <c r="A2206" s="9"/>
      <c r="B2206" s="9"/>
      <c r="C2206" s="9"/>
      <c r="D2206" s="9"/>
      <c r="E2206" s="9"/>
      <c r="F2206" s="9"/>
      <c r="G2206" s="9"/>
      <c r="H2206" s="9"/>
      <c r="I2206" s="9"/>
      <c r="J2206" s="9"/>
      <c r="K2206" s="9"/>
      <c r="L2206" s="9"/>
      <c r="M2206" s="9"/>
      <c r="N2206" s="9"/>
      <c r="O2206" s="9"/>
      <c r="P2206" s="9"/>
      <c r="Q2206" s="9"/>
      <c r="R2206" s="9"/>
      <c r="S2206" s="9"/>
      <c r="T2206" s="9"/>
      <c r="U2206" s="9"/>
      <c r="V2206" s="9"/>
      <c r="W2206" s="9"/>
      <c r="X2206" s="9"/>
      <c r="Y2206" s="9"/>
      <c r="Z2206" s="9"/>
      <c r="AA2206" s="9"/>
      <c r="AB2206" s="9"/>
      <c r="AC2206" s="9"/>
      <c r="AD2206" s="9"/>
      <c r="AE2206" s="9"/>
      <c r="AF2206" s="9"/>
      <c r="AG2206" s="9"/>
      <c r="AH2206" s="9"/>
      <c r="AI2206" s="9"/>
      <c r="AJ2206" s="9"/>
      <c r="AK2206" s="9"/>
      <c r="AL2206" s="9"/>
    </row>
    <row r="2207" spans="1:38" ht="14.25" x14ac:dyDescent="0.2">
      <c r="A2207" s="8" t="s">
        <v>249</v>
      </c>
      <c r="B2207" s="8" t="s">
        <v>345</v>
      </c>
      <c r="C2207" s="9"/>
      <c r="D2207" s="9"/>
      <c r="E2207" s="9"/>
      <c r="F2207" s="9"/>
      <c r="G2207" s="9"/>
      <c r="H2207" s="9"/>
      <c r="I2207" s="9"/>
      <c r="J2207" s="9"/>
      <c r="K2207" s="9"/>
      <c r="L2207" s="9"/>
      <c r="M2207" s="9"/>
      <c r="N2207" s="9"/>
      <c r="O2207" s="9"/>
      <c r="P2207" s="9"/>
      <c r="Q2207" s="9"/>
      <c r="R2207" s="9"/>
      <c r="S2207" s="9"/>
      <c r="T2207" s="9"/>
      <c r="U2207" s="9"/>
      <c r="V2207" s="9"/>
      <c r="W2207" s="9"/>
      <c r="X2207" s="9"/>
      <c r="Y2207" s="9"/>
      <c r="Z2207" s="9"/>
      <c r="AA2207" s="9"/>
      <c r="AB2207" s="9"/>
      <c r="AC2207" s="9"/>
      <c r="AD2207" s="9"/>
      <c r="AE2207" s="9"/>
      <c r="AF2207" s="9"/>
      <c r="AG2207" s="9"/>
      <c r="AH2207" s="9"/>
      <c r="AI2207" s="9"/>
      <c r="AJ2207" s="9"/>
      <c r="AK2207" s="9"/>
      <c r="AL2207" s="9"/>
    </row>
    <row r="2208" spans="1:38" ht="14.25" x14ac:dyDescent="0.2">
      <c r="A2208" s="8" t="s">
        <v>251</v>
      </c>
      <c r="B2208" s="8" t="s">
        <v>250</v>
      </c>
      <c r="C2208" s="9"/>
      <c r="D2208" s="9"/>
      <c r="E2208" s="9"/>
      <c r="F2208" s="9"/>
      <c r="G2208" s="9"/>
      <c r="H2208" s="9"/>
      <c r="I2208" s="9"/>
      <c r="J2208" s="9"/>
      <c r="K2208" s="9"/>
      <c r="L2208" s="9"/>
      <c r="M2208" s="9"/>
      <c r="N2208" s="9"/>
      <c r="O2208" s="9"/>
      <c r="P2208" s="9"/>
      <c r="Q2208" s="9"/>
      <c r="R2208" s="9"/>
      <c r="S2208" s="9"/>
      <c r="T2208" s="9"/>
      <c r="U2208" s="9"/>
      <c r="V2208" s="9"/>
      <c r="W2208" s="9"/>
      <c r="X2208" s="9"/>
      <c r="Y2208" s="9"/>
      <c r="Z2208" s="9"/>
      <c r="AA2208" s="9"/>
      <c r="AB2208" s="9"/>
      <c r="AC2208" s="9"/>
      <c r="AD2208" s="9"/>
      <c r="AE2208" s="9"/>
      <c r="AF2208" s="9"/>
      <c r="AG2208" s="9"/>
      <c r="AH2208" s="9"/>
      <c r="AI2208" s="9"/>
      <c r="AJ2208" s="9"/>
      <c r="AK2208" s="9"/>
      <c r="AL2208" s="9"/>
    </row>
    <row r="2209" spans="1:38" ht="14.25" x14ac:dyDescent="0.2">
      <c r="A2209" s="8" t="s">
        <v>252</v>
      </c>
      <c r="B2209" s="8" t="s">
        <v>253</v>
      </c>
      <c r="C2209" s="9"/>
      <c r="D2209" s="9"/>
      <c r="E2209" s="9"/>
      <c r="F2209" s="9"/>
      <c r="G2209" s="9"/>
      <c r="H2209" s="9"/>
      <c r="I2209" s="9"/>
      <c r="J2209" s="9"/>
      <c r="K2209" s="9"/>
      <c r="L2209" s="9"/>
      <c r="M2209" s="9"/>
      <c r="N2209" s="9"/>
      <c r="O2209" s="9"/>
      <c r="P2209" s="9"/>
      <c r="Q2209" s="9"/>
      <c r="R2209" s="9"/>
      <c r="S2209" s="9"/>
      <c r="T2209" s="9"/>
      <c r="U2209" s="9"/>
      <c r="V2209" s="9"/>
      <c r="W2209" s="9"/>
      <c r="X2209" s="9"/>
      <c r="Y2209" s="9"/>
      <c r="Z2209" s="9"/>
      <c r="AA2209" s="9"/>
      <c r="AB2209" s="9"/>
      <c r="AC2209" s="9"/>
      <c r="AD2209" s="9"/>
      <c r="AE2209" s="9"/>
      <c r="AF2209" s="9"/>
      <c r="AG2209" s="9"/>
      <c r="AH2209" s="9"/>
      <c r="AI2209" s="9"/>
      <c r="AJ2209" s="9"/>
      <c r="AK2209" s="9"/>
      <c r="AL2209" s="9"/>
    </row>
    <row r="2210" spans="1:38" ht="14.25" x14ac:dyDescent="0.2">
      <c r="A2210" s="8" t="s">
        <v>254</v>
      </c>
      <c r="B2210" s="8" t="s">
        <v>340</v>
      </c>
      <c r="C2210" s="9"/>
      <c r="D2210" s="9"/>
      <c r="E2210" s="9"/>
      <c r="F2210" s="9"/>
      <c r="G2210" s="9"/>
      <c r="H2210" s="9"/>
      <c r="I2210" s="9"/>
      <c r="J2210" s="9"/>
      <c r="K2210" s="9"/>
      <c r="L2210" s="9"/>
      <c r="M2210" s="9"/>
      <c r="N2210" s="9"/>
      <c r="O2210" s="9"/>
      <c r="P2210" s="9"/>
      <c r="Q2210" s="9"/>
      <c r="R2210" s="9"/>
      <c r="S2210" s="9"/>
      <c r="T2210" s="9"/>
      <c r="U2210" s="9"/>
      <c r="V2210" s="9"/>
      <c r="W2210" s="9"/>
      <c r="X2210" s="9"/>
      <c r="Y2210" s="9"/>
      <c r="Z2210" s="9"/>
      <c r="AA2210" s="9"/>
      <c r="AB2210" s="9"/>
      <c r="AC2210" s="9"/>
      <c r="AD2210" s="9"/>
      <c r="AE2210" s="9"/>
      <c r="AF2210" s="9"/>
      <c r="AG2210" s="9"/>
      <c r="AH2210" s="9"/>
      <c r="AI2210" s="9"/>
      <c r="AJ2210" s="9"/>
      <c r="AK2210" s="9"/>
      <c r="AL2210" s="9"/>
    </row>
    <row r="2211" spans="1:38" ht="14.25" x14ac:dyDescent="0.2">
      <c r="A2211" s="8" t="s">
        <v>255</v>
      </c>
      <c r="B2211" s="8" t="s">
        <v>256</v>
      </c>
      <c r="C2211" s="9"/>
      <c r="D2211" s="9"/>
      <c r="E2211" s="9"/>
      <c r="F2211" s="9"/>
      <c r="G2211" s="9"/>
      <c r="H2211" s="9"/>
      <c r="I2211" s="9"/>
      <c r="J2211" s="9"/>
      <c r="K2211" s="9"/>
      <c r="L2211" s="9"/>
      <c r="M2211" s="9"/>
      <c r="N2211" s="9"/>
      <c r="O2211" s="9"/>
      <c r="P2211" s="9"/>
      <c r="Q2211" s="9"/>
      <c r="R2211" s="9"/>
      <c r="S2211" s="9"/>
      <c r="T2211" s="9"/>
      <c r="U2211" s="9"/>
      <c r="V2211" s="9"/>
      <c r="W2211" s="9"/>
      <c r="X2211" s="9"/>
      <c r="Y2211" s="9"/>
      <c r="Z2211" s="9"/>
      <c r="AA2211" s="9"/>
      <c r="AB2211" s="9"/>
      <c r="AC2211" s="9"/>
      <c r="AD2211" s="9"/>
      <c r="AE2211" s="9"/>
      <c r="AF2211" s="9"/>
      <c r="AG2211" s="9"/>
      <c r="AH2211" s="9"/>
      <c r="AI2211" s="9"/>
      <c r="AJ2211" s="9"/>
      <c r="AK2211" s="9"/>
      <c r="AL2211" s="9"/>
    </row>
    <row r="2212" spans="1:38" ht="14.25" x14ac:dyDescent="0.2">
      <c r="A2212" s="9"/>
      <c r="B2212" s="9"/>
      <c r="C2212" s="9"/>
      <c r="D2212" s="9"/>
      <c r="E2212" s="9"/>
      <c r="F2212" s="9"/>
      <c r="G2212" s="9"/>
      <c r="H2212" s="9"/>
      <c r="I2212" s="9"/>
      <c r="J2212" s="9"/>
      <c r="K2212" s="9"/>
      <c r="L2212" s="9"/>
      <c r="M2212" s="9"/>
      <c r="N2212" s="9"/>
      <c r="O2212" s="9"/>
      <c r="P2212" s="9"/>
      <c r="Q2212" s="9"/>
      <c r="R2212" s="9"/>
      <c r="S2212" s="9"/>
      <c r="T2212" s="9"/>
      <c r="U2212" s="9"/>
      <c r="V2212" s="9"/>
      <c r="W2212" s="9"/>
      <c r="X2212" s="9"/>
      <c r="Y2212" s="9"/>
      <c r="Z2212" s="9"/>
      <c r="AA2212" s="9"/>
      <c r="AB2212" s="9"/>
      <c r="AC2212" s="9"/>
      <c r="AD2212" s="9"/>
      <c r="AE2212" s="9"/>
      <c r="AF2212" s="9"/>
      <c r="AG2212" s="9"/>
      <c r="AH2212" s="9"/>
      <c r="AI2212" s="9"/>
      <c r="AJ2212" s="9"/>
      <c r="AK2212" s="9"/>
      <c r="AL2212" s="9"/>
    </row>
    <row r="2213" spans="1:38" x14ac:dyDescent="0.2">
      <c r="A2213" s="11" t="s">
        <v>257</v>
      </c>
      <c r="B2213" s="11" t="s">
        <v>258</v>
      </c>
      <c r="C2213" s="11" t="s">
        <v>259</v>
      </c>
      <c r="D2213" s="11" t="s">
        <v>260</v>
      </c>
      <c r="E2213" s="11" t="s">
        <v>261</v>
      </c>
      <c r="F2213" s="11" t="s">
        <v>262</v>
      </c>
      <c r="G2213" s="11" t="s">
        <v>263</v>
      </c>
      <c r="H2213" s="11" t="s">
        <v>264</v>
      </c>
      <c r="I2213" s="11" t="s">
        <v>265</v>
      </c>
      <c r="J2213" s="11" t="s">
        <v>266</v>
      </c>
      <c r="K2213" s="11" t="s">
        <v>267</v>
      </c>
      <c r="L2213" s="11" t="s">
        <v>268</v>
      </c>
      <c r="M2213" s="11" t="s">
        <v>269</v>
      </c>
      <c r="N2213" s="11" t="s">
        <v>270</v>
      </c>
      <c r="O2213" s="11" t="s">
        <v>271</v>
      </c>
      <c r="P2213" s="11" t="s">
        <v>272</v>
      </c>
      <c r="Q2213" s="11" t="s">
        <v>273</v>
      </c>
      <c r="R2213" s="11" t="s">
        <v>274</v>
      </c>
      <c r="S2213" s="11" t="s">
        <v>275</v>
      </c>
      <c r="T2213" s="11" t="s">
        <v>276</v>
      </c>
      <c r="U2213" s="11" t="s">
        <v>277</v>
      </c>
      <c r="V2213" s="11" t="s">
        <v>278</v>
      </c>
      <c r="W2213" s="11" t="s">
        <v>279</v>
      </c>
      <c r="X2213" s="11" t="s">
        <v>280</v>
      </c>
      <c r="Y2213" s="11" t="s">
        <v>281</v>
      </c>
      <c r="Z2213" s="11" t="s">
        <v>282</v>
      </c>
      <c r="AA2213" s="11" t="s">
        <v>283</v>
      </c>
      <c r="AB2213" s="11" t="s">
        <v>284</v>
      </c>
      <c r="AC2213" s="11" t="s">
        <v>285</v>
      </c>
      <c r="AD2213" s="11" t="s">
        <v>286</v>
      </c>
      <c r="AE2213" s="11" t="s">
        <v>287</v>
      </c>
      <c r="AF2213" s="11" t="s">
        <v>288</v>
      </c>
      <c r="AG2213" s="11" t="s">
        <v>289</v>
      </c>
      <c r="AH2213" s="11" t="s">
        <v>290</v>
      </c>
      <c r="AI2213" s="11" t="s">
        <v>291</v>
      </c>
      <c r="AJ2213" s="11" t="s">
        <v>292</v>
      </c>
      <c r="AK2213" s="11" t="s">
        <v>293</v>
      </c>
      <c r="AL2213" s="11" t="s">
        <v>294</v>
      </c>
    </row>
    <row r="2214" spans="1:38" x14ac:dyDescent="0.2">
      <c r="A2214" s="11" t="s">
        <v>295</v>
      </c>
      <c r="B2214" s="12" t="s">
        <v>334</v>
      </c>
      <c r="C2214" s="12" t="s">
        <v>334</v>
      </c>
      <c r="D2214" s="12" t="s">
        <v>334</v>
      </c>
      <c r="E2214" s="12" t="s">
        <v>334</v>
      </c>
      <c r="F2214" s="12" t="s">
        <v>334</v>
      </c>
      <c r="G2214" s="12" t="s">
        <v>334</v>
      </c>
      <c r="H2214" s="12" t="s">
        <v>334</v>
      </c>
      <c r="I2214" s="12" t="s">
        <v>334</v>
      </c>
      <c r="J2214" s="12" t="s">
        <v>334</v>
      </c>
      <c r="K2214" s="12" t="s">
        <v>334</v>
      </c>
      <c r="L2214" s="12" t="s">
        <v>334</v>
      </c>
      <c r="M2214" s="12" t="s">
        <v>334</v>
      </c>
      <c r="N2214" s="12" t="s">
        <v>334</v>
      </c>
      <c r="O2214" s="12" t="s">
        <v>334</v>
      </c>
      <c r="P2214" s="12" t="s">
        <v>334</v>
      </c>
      <c r="Q2214" s="12" t="s">
        <v>334</v>
      </c>
      <c r="R2214" s="12" t="s">
        <v>334</v>
      </c>
      <c r="S2214" s="12" t="s">
        <v>334</v>
      </c>
      <c r="T2214" s="12" t="s">
        <v>334</v>
      </c>
      <c r="U2214" s="13">
        <v>34.1</v>
      </c>
      <c r="V2214" s="13">
        <v>33.799999999999997</v>
      </c>
      <c r="W2214" s="13">
        <v>33.700000000000003</v>
      </c>
      <c r="X2214" s="13">
        <v>33.5</v>
      </c>
      <c r="Y2214" s="13">
        <v>33.5</v>
      </c>
      <c r="Z2214" s="13">
        <v>33.5</v>
      </c>
      <c r="AA2214" s="13">
        <v>33.6</v>
      </c>
      <c r="AB2214" s="13">
        <v>33.5</v>
      </c>
      <c r="AC2214" s="13">
        <v>33.4</v>
      </c>
      <c r="AD2214" s="13">
        <v>33.700000000000003</v>
      </c>
      <c r="AE2214" s="13">
        <v>33.6</v>
      </c>
      <c r="AF2214" s="13">
        <v>33.6</v>
      </c>
      <c r="AG2214" s="13">
        <v>33.700000000000003</v>
      </c>
      <c r="AH2214" s="13">
        <v>33.6</v>
      </c>
      <c r="AI2214" s="13">
        <v>33.6</v>
      </c>
      <c r="AJ2214" s="13">
        <v>33.6</v>
      </c>
      <c r="AK2214" s="13">
        <v>33.700000000000003</v>
      </c>
      <c r="AL2214" s="13">
        <v>33.700000000000003</v>
      </c>
    </row>
    <row r="2215" spans="1:38" x14ac:dyDescent="0.2">
      <c r="A2215" s="11" t="s">
        <v>296</v>
      </c>
      <c r="B2215" s="12" t="s">
        <v>334</v>
      </c>
      <c r="C2215" s="12" t="s">
        <v>334</v>
      </c>
      <c r="D2215" s="12" t="s">
        <v>334</v>
      </c>
      <c r="E2215" s="12" t="s">
        <v>334</v>
      </c>
      <c r="F2215" s="12" t="s">
        <v>334</v>
      </c>
      <c r="G2215" s="12" t="s">
        <v>334</v>
      </c>
      <c r="H2215" s="12" t="s">
        <v>334</v>
      </c>
      <c r="I2215" s="12" t="s">
        <v>334</v>
      </c>
      <c r="J2215" s="12" t="s">
        <v>334</v>
      </c>
      <c r="K2215" s="12" t="s">
        <v>334</v>
      </c>
      <c r="L2215" s="12" t="s">
        <v>334</v>
      </c>
      <c r="M2215" s="12" t="s">
        <v>334</v>
      </c>
      <c r="N2215" s="12" t="s">
        <v>334</v>
      </c>
      <c r="O2215" s="12" t="s">
        <v>334</v>
      </c>
      <c r="P2215" s="12" t="s">
        <v>334</v>
      </c>
      <c r="Q2215" s="12" t="s">
        <v>334</v>
      </c>
      <c r="R2215" s="12" t="s">
        <v>334</v>
      </c>
      <c r="S2215" s="12" t="s">
        <v>334</v>
      </c>
      <c r="T2215" s="12" t="s">
        <v>334</v>
      </c>
      <c r="U2215" s="13">
        <v>33.5</v>
      </c>
      <c r="V2215" s="13">
        <v>33.200000000000003</v>
      </c>
      <c r="W2215" s="13">
        <v>33.1</v>
      </c>
      <c r="X2215" s="13">
        <v>33</v>
      </c>
      <c r="Y2215" s="13">
        <v>33</v>
      </c>
      <c r="Z2215" s="13">
        <v>33</v>
      </c>
      <c r="AA2215" s="13">
        <v>33.1</v>
      </c>
      <c r="AB2215" s="13">
        <v>33</v>
      </c>
      <c r="AC2215" s="13">
        <v>32.799999999999997</v>
      </c>
      <c r="AD2215" s="13">
        <v>33.1</v>
      </c>
      <c r="AE2215" s="13">
        <v>33.1</v>
      </c>
      <c r="AF2215" s="13">
        <v>33.1</v>
      </c>
      <c r="AG2215" s="13">
        <v>33.200000000000003</v>
      </c>
      <c r="AH2215" s="13">
        <v>33.1</v>
      </c>
      <c r="AI2215" s="13">
        <v>33.1</v>
      </c>
      <c r="AJ2215" s="13">
        <v>33.1</v>
      </c>
      <c r="AK2215" s="13">
        <v>33.200000000000003</v>
      </c>
      <c r="AL2215" s="13">
        <v>33.200000000000003</v>
      </c>
    </row>
    <row r="2216" spans="1:38" x14ac:dyDescent="0.2">
      <c r="A2216" s="11" t="s">
        <v>297</v>
      </c>
      <c r="B2216" s="12" t="s">
        <v>334</v>
      </c>
      <c r="C2216" s="12" t="s">
        <v>334</v>
      </c>
      <c r="D2216" s="12" t="s">
        <v>334</v>
      </c>
      <c r="E2216" s="12" t="s">
        <v>334</v>
      </c>
      <c r="F2216" s="12" t="s">
        <v>334</v>
      </c>
      <c r="G2216" s="12" t="s">
        <v>334</v>
      </c>
      <c r="H2216" s="12" t="s">
        <v>334</v>
      </c>
      <c r="I2216" s="12" t="s">
        <v>334</v>
      </c>
      <c r="J2216" s="12" t="s">
        <v>334</v>
      </c>
      <c r="K2216" s="12" t="s">
        <v>334</v>
      </c>
      <c r="L2216" s="12" t="s">
        <v>334</v>
      </c>
      <c r="M2216" s="12" t="s">
        <v>334</v>
      </c>
      <c r="N2216" s="13">
        <v>33.299999999999997</v>
      </c>
      <c r="O2216" s="13">
        <v>33.200000000000003</v>
      </c>
      <c r="P2216" s="13">
        <v>33.1</v>
      </c>
      <c r="Q2216" s="13">
        <v>33</v>
      </c>
      <c r="R2216" s="13">
        <v>32.9</v>
      </c>
      <c r="S2216" s="13">
        <v>32.799999999999997</v>
      </c>
      <c r="T2216" s="13">
        <v>32.799999999999997</v>
      </c>
      <c r="U2216" s="13">
        <v>32.6</v>
      </c>
      <c r="V2216" s="13">
        <v>32.299999999999997</v>
      </c>
      <c r="W2216" s="13">
        <v>32.200000000000003</v>
      </c>
      <c r="X2216" s="13">
        <v>32.1</v>
      </c>
      <c r="Y2216" s="13">
        <v>32.1</v>
      </c>
      <c r="Z2216" s="13">
        <v>32</v>
      </c>
      <c r="AA2216" s="13">
        <v>32.1</v>
      </c>
      <c r="AB2216" s="13">
        <v>32</v>
      </c>
      <c r="AC2216" s="13">
        <v>31.8</v>
      </c>
      <c r="AD2216" s="13">
        <v>32.1</v>
      </c>
      <c r="AE2216" s="13">
        <v>32.1</v>
      </c>
      <c r="AF2216" s="13">
        <v>32.1</v>
      </c>
      <c r="AG2216" s="13">
        <v>32.299999999999997</v>
      </c>
      <c r="AH2216" s="13">
        <v>32.200000000000003</v>
      </c>
      <c r="AI2216" s="13">
        <v>32.200000000000003</v>
      </c>
      <c r="AJ2216" s="13">
        <v>32.200000000000003</v>
      </c>
      <c r="AK2216" s="13">
        <v>32.200000000000003</v>
      </c>
      <c r="AL2216" s="13">
        <v>32.200000000000003</v>
      </c>
    </row>
    <row r="2217" spans="1:38" x14ac:dyDescent="0.2">
      <c r="A2217" s="11" t="s">
        <v>298</v>
      </c>
      <c r="B2217" s="12" t="s">
        <v>334</v>
      </c>
      <c r="C2217" s="12" t="s">
        <v>334</v>
      </c>
      <c r="D2217" s="12" t="s">
        <v>334</v>
      </c>
      <c r="E2217" s="12" t="s">
        <v>334</v>
      </c>
      <c r="F2217" s="12" t="s">
        <v>334</v>
      </c>
      <c r="G2217" s="12" t="s">
        <v>334</v>
      </c>
      <c r="H2217" s="12" t="s">
        <v>334</v>
      </c>
      <c r="I2217" s="12" t="s">
        <v>334</v>
      </c>
      <c r="J2217" s="12" t="s">
        <v>334</v>
      </c>
      <c r="K2217" s="12" t="s">
        <v>334</v>
      </c>
      <c r="L2217" s="12" t="s">
        <v>334</v>
      </c>
      <c r="M2217" s="12" t="s">
        <v>334</v>
      </c>
      <c r="N2217" s="12" t="s">
        <v>334</v>
      </c>
      <c r="O2217" s="12" t="s">
        <v>334</v>
      </c>
      <c r="P2217" s="12" t="s">
        <v>334</v>
      </c>
      <c r="Q2217" s="12" t="s">
        <v>334</v>
      </c>
      <c r="R2217" s="12" t="s">
        <v>334</v>
      </c>
      <c r="S2217" s="13">
        <v>33.6</v>
      </c>
      <c r="T2217" s="13">
        <v>33.5</v>
      </c>
      <c r="U2217" s="13">
        <v>33.200000000000003</v>
      </c>
      <c r="V2217" s="13">
        <v>33</v>
      </c>
      <c r="W2217" s="13">
        <v>32.799999999999997</v>
      </c>
      <c r="X2217" s="13">
        <v>32.6</v>
      </c>
      <c r="Y2217" s="13">
        <v>32.6</v>
      </c>
      <c r="Z2217" s="13">
        <v>32.5</v>
      </c>
      <c r="AA2217" s="13">
        <v>32.6</v>
      </c>
      <c r="AB2217" s="13">
        <v>32.5</v>
      </c>
      <c r="AC2217" s="13">
        <v>32.4</v>
      </c>
      <c r="AD2217" s="13">
        <v>32.799999999999997</v>
      </c>
      <c r="AE2217" s="13">
        <v>32.799999999999997</v>
      </c>
      <c r="AF2217" s="13">
        <v>32.700000000000003</v>
      </c>
      <c r="AG2217" s="13">
        <v>32.9</v>
      </c>
      <c r="AH2217" s="13">
        <v>32.799999999999997</v>
      </c>
      <c r="AI2217" s="13">
        <v>32.799999999999997</v>
      </c>
      <c r="AJ2217" s="13">
        <v>32.799999999999997</v>
      </c>
      <c r="AK2217" s="13">
        <v>32.799999999999997</v>
      </c>
      <c r="AL2217" s="13">
        <v>32.9</v>
      </c>
    </row>
    <row r="2218" spans="1:38" x14ac:dyDescent="0.2">
      <c r="A2218" s="11" t="s">
        <v>299</v>
      </c>
      <c r="B2218" s="12" t="s">
        <v>334</v>
      </c>
      <c r="C2218" s="12" t="s">
        <v>334</v>
      </c>
      <c r="D2218" s="12" t="s">
        <v>334</v>
      </c>
      <c r="E2218" s="12" t="s">
        <v>334</v>
      </c>
      <c r="F2218" s="12" t="s">
        <v>334</v>
      </c>
      <c r="G2218" s="12" t="s">
        <v>334</v>
      </c>
      <c r="H2218" s="12" t="s">
        <v>334</v>
      </c>
      <c r="I2218" s="12" t="s">
        <v>334</v>
      </c>
      <c r="J2218" s="12" t="s">
        <v>334</v>
      </c>
      <c r="K2218" s="12" t="s">
        <v>334</v>
      </c>
      <c r="L2218" s="13">
        <v>33.9</v>
      </c>
      <c r="M2218" s="13">
        <v>33.799999999999997</v>
      </c>
      <c r="N2218" s="13">
        <v>33.700000000000003</v>
      </c>
      <c r="O2218" s="13">
        <v>33.6</v>
      </c>
      <c r="P2218" s="13">
        <v>33.6</v>
      </c>
      <c r="Q2218" s="13">
        <v>33.6</v>
      </c>
      <c r="R2218" s="13">
        <v>33.200000000000003</v>
      </c>
      <c r="S2218" s="13">
        <v>34.1</v>
      </c>
      <c r="T2218" s="13">
        <v>33.5</v>
      </c>
      <c r="U2218" s="13">
        <v>33.6</v>
      </c>
      <c r="V2218" s="13">
        <v>32.9</v>
      </c>
      <c r="W2218" s="13">
        <v>33.1</v>
      </c>
      <c r="X2218" s="13">
        <v>33</v>
      </c>
      <c r="Y2218" s="13">
        <v>33.1</v>
      </c>
      <c r="Z2218" s="13">
        <v>33.200000000000003</v>
      </c>
      <c r="AA2218" s="13">
        <v>33.1</v>
      </c>
      <c r="AB2218" s="13">
        <v>33.200000000000003</v>
      </c>
      <c r="AC2218" s="13">
        <v>33.1</v>
      </c>
      <c r="AD2218" s="13">
        <v>33.299999999999997</v>
      </c>
      <c r="AE2218" s="13">
        <v>33.299999999999997</v>
      </c>
      <c r="AF2218" s="13">
        <v>33.5</v>
      </c>
      <c r="AG2218" s="13">
        <v>33.5</v>
      </c>
      <c r="AH2218" s="13">
        <v>33.6</v>
      </c>
      <c r="AI2218" s="13">
        <v>33.4</v>
      </c>
      <c r="AJ2218" s="13">
        <v>33.9</v>
      </c>
      <c r="AK2218" s="13">
        <v>33.799999999999997</v>
      </c>
      <c r="AL2218" s="13">
        <v>33.9</v>
      </c>
    </row>
    <row r="2219" spans="1:38" x14ac:dyDescent="0.2">
      <c r="A2219" s="11" t="s">
        <v>300</v>
      </c>
      <c r="B2219" s="12" t="s">
        <v>334</v>
      </c>
      <c r="C2219" s="12" t="s">
        <v>334</v>
      </c>
      <c r="D2219" s="12" t="s">
        <v>334</v>
      </c>
      <c r="E2219" s="12" t="s">
        <v>334</v>
      </c>
      <c r="F2219" s="12" t="s">
        <v>334</v>
      </c>
      <c r="G2219" s="12" t="s">
        <v>334</v>
      </c>
      <c r="H2219" s="12" t="s">
        <v>334</v>
      </c>
      <c r="I2219" s="12" t="s">
        <v>334</v>
      </c>
      <c r="J2219" s="12" t="s">
        <v>334</v>
      </c>
      <c r="K2219" s="12" t="s">
        <v>334</v>
      </c>
      <c r="L2219" s="12" t="s">
        <v>334</v>
      </c>
      <c r="M2219" s="12" t="s">
        <v>334</v>
      </c>
      <c r="N2219" s="12" t="s">
        <v>334</v>
      </c>
      <c r="O2219" s="12" t="s">
        <v>334</v>
      </c>
      <c r="P2219" s="12" t="s">
        <v>334</v>
      </c>
      <c r="Q2219" s="12" t="s">
        <v>334</v>
      </c>
      <c r="R2219" s="12" t="s">
        <v>334</v>
      </c>
      <c r="S2219" s="13">
        <v>40.200000000000003</v>
      </c>
      <c r="T2219" s="13">
        <v>40</v>
      </c>
      <c r="U2219" s="13">
        <v>40.299999999999997</v>
      </c>
      <c r="V2219" s="13">
        <v>40</v>
      </c>
      <c r="W2219" s="13">
        <v>40</v>
      </c>
      <c r="X2219" s="13">
        <v>40.200000000000003</v>
      </c>
      <c r="Y2219" s="13">
        <v>40.200000000000003</v>
      </c>
      <c r="Z2219" s="13">
        <v>40.1</v>
      </c>
      <c r="AA2219" s="13">
        <v>40.299999999999997</v>
      </c>
      <c r="AB2219" s="13">
        <v>40.4</v>
      </c>
      <c r="AC2219" s="13">
        <v>40.299999999999997</v>
      </c>
      <c r="AD2219" s="13">
        <v>40</v>
      </c>
      <c r="AE2219" s="13">
        <v>39.799999999999997</v>
      </c>
      <c r="AF2219" s="13">
        <v>40</v>
      </c>
      <c r="AG2219" s="13">
        <v>40</v>
      </c>
      <c r="AH2219" s="13">
        <v>39.9</v>
      </c>
      <c r="AI2219" s="13">
        <v>39.9</v>
      </c>
      <c r="AJ2219" s="13">
        <v>39.799999999999997</v>
      </c>
      <c r="AK2219" s="13">
        <v>39.799999999999997</v>
      </c>
      <c r="AL2219" s="13">
        <v>39.700000000000003</v>
      </c>
    </row>
    <row r="2220" spans="1:38" x14ac:dyDescent="0.2">
      <c r="A2220" s="11" t="s">
        <v>301</v>
      </c>
      <c r="B2220" s="12" t="s">
        <v>334</v>
      </c>
      <c r="C2220" s="12" t="s">
        <v>334</v>
      </c>
      <c r="D2220" s="12" t="s">
        <v>334</v>
      </c>
      <c r="E2220" s="12" t="s">
        <v>334</v>
      </c>
      <c r="F2220" s="12" t="s">
        <v>334</v>
      </c>
      <c r="G2220" s="12" t="s">
        <v>334</v>
      </c>
      <c r="H2220" s="12" t="s">
        <v>334</v>
      </c>
      <c r="I2220" s="12" t="s">
        <v>334</v>
      </c>
      <c r="J2220" s="12" t="s">
        <v>334</v>
      </c>
      <c r="K2220" s="12" t="s">
        <v>334</v>
      </c>
      <c r="L2220" s="12" t="s">
        <v>334</v>
      </c>
      <c r="M2220" s="12" t="s">
        <v>334</v>
      </c>
      <c r="N2220" s="12" t="s">
        <v>334</v>
      </c>
      <c r="O2220" s="12" t="s">
        <v>334</v>
      </c>
      <c r="P2220" s="13">
        <v>40.799999999999997</v>
      </c>
      <c r="Q2220" s="13">
        <v>41.5</v>
      </c>
      <c r="R2220" s="13">
        <v>41.2</v>
      </c>
      <c r="S2220" s="13">
        <v>41.3</v>
      </c>
      <c r="T2220" s="13">
        <v>39.1</v>
      </c>
      <c r="U2220" s="13">
        <v>38.9</v>
      </c>
      <c r="V2220" s="13">
        <v>38.799999999999997</v>
      </c>
      <c r="W2220" s="13">
        <v>38.799999999999997</v>
      </c>
      <c r="X2220" s="13">
        <v>38.799999999999997</v>
      </c>
      <c r="Y2220" s="13">
        <v>38.700000000000003</v>
      </c>
      <c r="Z2220" s="13">
        <v>38.700000000000003</v>
      </c>
      <c r="AA2220" s="13">
        <v>39</v>
      </c>
      <c r="AB2220" s="13">
        <v>38.5</v>
      </c>
      <c r="AC2220" s="13">
        <v>38.6</v>
      </c>
      <c r="AD2220" s="13">
        <v>38.6</v>
      </c>
      <c r="AE2220" s="13">
        <v>38.5</v>
      </c>
      <c r="AF2220" s="13">
        <v>38.299999999999997</v>
      </c>
      <c r="AG2220" s="13">
        <v>38.5</v>
      </c>
      <c r="AH2220" s="13">
        <v>38.4</v>
      </c>
      <c r="AI2220" s="13">
        <v>38.200000000000003</v>
      </c>
      <c r="AJ2220" s="13">
        <v>38</v>
      </c>
      <c r="AK2220" s="13">
        <v>38</v>
      </c>
      <c r="AL2220" s="13">
        <v>38</v>
      </c>
    </row>
    <row r="2221" spans="1:38" x14ac:dyDescent="0.2">
      <c r="A2221" s="11" t="s">
        <v>302</v>
      </c>
      <c r="B2221" s="12" t="s">
        <v>334</v>
      </c>
      <c r="C2221" s="12" t="s">
        <v>334</v>
      </c>
      <c r="D2221" s="12" t="s">
        <v>334</v>
      </c>
      <c r="E2221" s="12" t="s">
        <v>334</v>
      </c>
      <c r="F2221" s="12" t="s">
        <v>334</v>
      </c>
      <c r="G2221" s="12" t="s">
        <v>334</v>
      </c>
      <c r="H2221" s="12" t="s">
        <v>334</v>
      </c>
      <c r="I2221" s="12" t="s">
        <v>334</v>
      </c>
      <c r="J2221" s="12" t="s">
        <v>334</v>
      </c>
      <c r="K2221" s="13">
        <v>32.299999999999997</v>
      </c>
      <c r="L2221" s="13">
        <v>32.700000000000003</v>
      </c>
      <c r="M2221" s="13">
        <v>33.5</v>
      </c>
      <c r="N2221" s="13">
        <v>33</v>
      </c>
      <c r="O2221" s="13">
        <v>32.700000000000003</v>
      </c>
      <c r="P2221" s="13">
        <v>33.200000000000003</v>
      </c>
      <c r="Q2221" s="13">
        <v>32.6</v>
      </c>
      <c r="R2221" s="13">
        <v>32.700000000000003</v>
      </c>
      <c r="S2221" s="13">
        <v>32.700000000000003</v>
      </c>
      <c r="T2221" s="13">
        <v>33.1</v>
      </c>
      <c r="U2221" s="13">
        <v>32.9</v>
      </c>
      <c r="V2221" s="13">
        <v>33</v>
      </c>
      <c r="W2221" s="13">
        <v>32.6</v>
      </c>
      <c r="X2221" s="13">
        <v>32.5</v>
      </c>
      <c r="Y2221" s="13">
        <v>31.6</v>
      </c>
      <c r="Z2221" s="13">
        <v>32</v>
      </c>
      <c r="AA2221" s="13">
        <v>31.9</v>
      </c>
      <c r="AB2221" s="13">
        <v>31.7</v>
      </c>
      <c r="AC2221" s="13">
        <v>31.6</v>
      </c>
      <c r="AD2221" s="13">
        <v>31.4</v>
      </c>
      <c r="AE2221" s="13">
        <v>31.3</v>
      </c>
      <c r="AF2221" s="13">
        <v>31.2</v>
      </c>
      <c r="AG2221" s="13">
        <v>31</v>
      </c>
      <c r="AH2221" s="13">
        <v>30.5</v>
      </c>
      <c r="AI2221" s="13">
        <v>30.5</v>
      </c>
      <c r="AJ2221" s="13">
        <v>30.6</v>
      </c>
      <c r="AK2221" s="13">
        <v>30.1</v>
      </c>
      <c r="AL2221" s="13">
        <v>29.8</v>
      </c>
    </row>
    <row r="2222" spans="1:38" x14ac:dyDescent="0.2">
      <c r="A2222" s="11" t="s">
        <v>303</v>
      </c>
      <c r="B2222" s="12" t="s">
        <v>334</v>
      </c>
      <c r="C2222" s="12" t="s">
        <v>334</v>
      </c>
      <c r="D2222" s="12" t="s">
        <v>334</v>
      </c>
      <c r="E2222" s="12" t="s">
        <v>334</v>
      </c>
      <c r="F2222" s="12" t="s">
        <v>334</v>
      </c>
      <c r="G2222" s="12" t="s">
        <v>334</v>
      </c>
      <c r="H2222" s="12" t="s">
        <v>334</v>
      </c>
      <c r="I2222" s="12" t="s">
        <v>334</v>
      </c>
      <c r="J2222" s="12" t="s">
        <v>334</v>
      </c>
      <c r="K2222" s="13">
        <v>33</v>
      </c>
      <c r="L2222" s="13">
        <v>32.799999999999997</v>
      </c>
      <c r="M2222" s="13">
        <v>32.700000000000003</v>
      </c>
      <c r="N2222" s="13">
        <v>32.299999999999997</v>
      </c>
      <c r="O2222" s="13">
        <v>32.200000000000003</v>
      </c>
      <c r="P2222" s="13">
        <v>31.8</v>
      </c>
      <c r="Q2222" s="13">
        <v>31.6</v>
      </c>
      <c r="R2222" s="13">
        <v>31.5</v>
      </c>
      <c r="S2222" s="13">
        <v>31.3</v>
      </c>
      <c r="T2222" s="13">
        <v>31.2</v>
      </c>
      <c r="U2222" s="13">
        <v>30.9</v>
      </c>
      <c r="V2222" s="13">
        <v>30.3</v>
      </c>
      <c r="W2222" s="13">
        <v>30.2</v>
      </c>
      <c r="X2222" s="13">
        <v>29.9</v>
      </c>
      <c r="Y2222" s="13">
        <v>29.9</v>
      </c>
      <c r="Z2222" s="13">
        <v>29.9</v>
      </c>
      <c r="AA2222" s="13">
        <v>29.9</v>
      </c>
      <c r="AB2222" s="13">
        <v>30.1</v>
      </c>
      <c r="AC2222" s="13">
        <v>30</v>
      </c>
      <c r="AD2222" s="13">
        <v>30.5</v>
      </c>
      <c r="AE2222" s="13">
        <v>30.9</v>
      </c>
      <c r="AF2222" s="13">
        <v>30.9</v>
      </c>
      <c r="AG2222" s="13">
        <v>31</v>
      </c>
      <c r="AH2222" s="13">
        <v>30.7</v>
      </c>
      <c r="AI2222" s="13">
        <v>30.8</v>
      </c>
      <c r="AJ2222" s="13">
        <v>30.7</v>
      </c>
      <c r="AK2222" s="13">
        <v>30.7</v>
      </c>
      <c r="AL2222" s="13">
        <v>30.4</v>
      </c>
    </row>
    <row r="2223" spans="1:38" x14ac:dyDescent="0.2">
      <c r="A2223" s="11" t="s">
        <v>304</v>
      </c>
      <c r="B2223" s="12" t="s">
        <v>334</v>
      </c>
      <c r="C2223" s="12" t="s">
        <v>334</v>
      </c>
      <c r="D2223" s="12" t="s">
        <v>334</v>
      </c>
      <c r="E2223" s="12" t="s">
        <v>334</v>
      </c>
      <c r="F2223" s="12" t="s">
        <v>334</v>
      </c>
      <c r="G2223" s="12" t="s">
        <v>334</v>
      </c>
      <c r="H2223" s="12" t="s">
        <v>334</v>
      </c>
      <c r="I2223" s="12" t="s">
        <v>334</v>
      </c>
      <c r="J2223" s="12" t="s">
        <v>334</v>
      </c>
      <c r="K2223" s="12" t="s">
        <v>334</v>
      </c>
      <c r="L2223" s="12" t="s">
        <v>334</v>
      </c>
      <c r="M2223" s="12" t="s">
        <v>334</v>
      </c>
      <c r="N2223" s="12" t="s">
        <v>334</v>
      </c>
      <c r="O2223" s="12" t="s">
        <v>334</v>
      </c>
      <c r="P2223" s="13">
        <v>38.200000000000003</v>
      </c>
      <c r="Q2223" s="13">
        <v>39.700000000000003</v>
      </c>
      <c r="R2223" s="13">
        <v>39.4</v>
      </c>
      <c r="S2223" s="13">
        <v>38.200000000000003</v>
      </c>
      <c r="T2223" s="13">
        <v>38.4</v>
      </c>
      <c r="U2223" s="13">
        <v>39</v>
      </c>
      <c r="V2223" s="13">
        <v>38.799999999999997</v>
      </c>
      <c r="W2223" s="13">
        <v>38.5</v>
      </c>
      <c r="X2223" s="13">
        <v>38.5</v>
      </c>
      <c r="Y2223" s="13">
        <v>38.4</v>
      </c>
      <c r="Z2223" s="13">
        <v>38.299999999999997</v>
      </c>
      <c r="AA2223" s="13">
        <v>38.6</v>
      </c>
      <c r="AB2223" s="13">
        <v>38.4</v>
      </c>
      <c r="AC2223" s="13">
        <v>37.299999999999997</v>
      </c>
      <c r="AD2223" s="13">
        <v>36.4</v>
      </c>
      <c r="AE2223" s="13">
        <v>37.700000000000003</v>
      </c>
      <c r="AF2223" s="13">
        <v>37.6</v>
      </c>
      <c r="AG2223" s="13">
        <v>37.9</v>
      </c>
      <c r="AH2223" s="13">
        <v>37.200000000000003</v>
      </c>
      <c r="AI2223" s="13">
        <v>36.299999999999997</v>
      </c>
      <c r="AJ2223" s="13">
        <v>37.200000000000003</v>
      </c>
      <c r="AK2223" s="13">
        <v>37.700000000000003</v>
      </c>
      <c r="AL2223" s="13">
        <v>37.700000000000003</v>
      </c>
    </row>
    <row r="2224" spans="1:38" x14ac:dyDescent="0.2">
      <c r="A2224" s="11" t="s">
        <v>305</v>
      </c>
      <c r="B2224" s="12" t="s">
        <v>334</v>
      </c>
      <c r="C2224" s="12" t="s">
        <v>334</v>
      </c>
      <c r="D2224" s="12" t="s">
        <v>334</v>
      </c>
      <c r="E2224" s="12" t="s">
        <v>334</v>
      </c>
      <c r="F2224" s="12" t="s">
        <v>334</v>
      </c>
      <c r="G2224" s="12" t="s">
        <v>334</v>
      </c>
      <c r="H2224" s="12" t="s">
        <v>334</v>
      </c>
      <c r="I2224" s="12" t="s">
        <v>334</v>
      </c>
      <c r="J2224" s="12" t="s">
        <v>334</v>
      </c>
      <c r="K2224" s="13">
        <v>35.799999999999997</v>
      </c>
      <c r="L2224" s="13">
        <v>35.299999999999997</v>
      </c>
      <c r="M2224" s="13">
        <v>35.299999999999997</v>
      </c>
      <c r="N2224" s="13">
        <v>34.9</v>
      </c>
      <c r="O2224" s="13">
        <v>35</v>
      </c>
      <c r="P2224" s="13">
        <v>34.9</v>
      </c>
      <c r="Q2224" s="13">
        <v>33.6</v>
      </c>
      <c r="R2224" s="13">
        <v>33.700000000000003</v>
      </c>
      <c r="S2224" s="13">
        <v>33.700000000000003</v>
      </c>
      <c r="T2224" s="13">
        <v>33.1</v>
      </c>
      <c r="U2224" s="13">
        <v>33.200000000000003</v>
      </c>
      <c r="V2224" s="13">
        <v>33</v>
      </c>
      <c r="W2224" s="13">
        <v>32.4</v>
      </c>
      <c r="X2224" s="13">
        <v>32.5</v>
      </c>
      <c r="Y2224" s="13">
        <v>32.4</v>
      </c>
      <c r="Z2224" s="13">
        <v>32.1</v>
      </c>
      <c r="AA2224" s="13">
        <v>31.7</v>
      </c>
      <c r="AB2224" s="13">
        <v>31.5</v>
      </c>
      <c r="AC2224" s="13">
        <v>31.2</v>
      </c>
      <c r="AD2224" s="13">
        <v>30.5</v>
      </c>
      <c r="AE2224" s="13">
        <v>31.1</v>
      </c>
      <c r="AF2224" s="13">
        <v>31.5</v>
      </c>
      <c r="AG2224" s="13">
        <v>31.8</v>
      </c>
      <c r="AH2224" s="13">
        <v>31.4</v>
      </c>
      <c r="AI2224" s="13">
        <v>31.3</v>
      </c>
      <c r="AJ2224" s="13">
        <v>31.2</v>
      </c>
      <c r="AK2224" s="13">
        <v>31.4</v>
      </c>
      <c r="AL2224" s="13">
        <v>31.8</v>
      </c>
    </row>
    <row r="2225" spans="1:38" x14ac:dyDescent="0.2">
      <c r="A2225" s="11" t="s">
        <v>306</v>
      </c>
      <c r="B2225" s="12" t="s">
        <v>334</v>
      </c>
      <c r="C2225" s="12" t="s">
        <v>334</v>
      </c>
      <c r="D2225" s="12" t="s">
        <v>334</v>
      </c>
      <c r="E2225" s="12" t="s">
        <v>334</v>
      </c>
      <c r="F2225" s="12" t="s">
        <v>334</v>
      </c>
      <c r="G2225" s="12" t="s">
        <v>334</v>
      </c>
      <c r="H2225" s="12" t="s">
        <v>334</v>
      </c>
      <c r="I2225" s="12" t="s">
        <v>334</v>
      </c>
      <c r="J2225" s="12" t="s">
        <v>334</v>
      </c>
      <c r="K2225" s="13">
        <v>39.299999999999997</v>
      </c>
      <c r="L2225" s="13">
        <v>39.700000000000003</v>
      </c>
      <c r="M2225" s="13">
        <v>39.9</v>
      </c>
      <c r="N2225" s="13">
        <v>39.5</v>
      </c>
      <c r="O2225" s="13">
        <v>39.700000000000003</v>
      </c>
      <c r="P2225" s="13">
        <v>39.6</v>
      </c>
      <c r="Q2225" s="13">
        <v>39.9</v>
      </c>
      <c r="R2225" s="13">
        <v>39.700000000000003</v>
      </c>
      <c r="S2225" s="13">
        <v>39.799999999999997</v>
      </c>
      <c r="T2225" s="13">
        <v>39.799999999999997</v>
      </c>
      <c r="U2225" s="13">
        <v>39.9</v>
      </c>
      <c r="V2225" s="13">
        <v>40.1</v>
      </c>
      <c r="W2225" s="13">
        <v>39.799999999999997</v>
      </c>
      <c r="X2225" s="13">
        <v>39.5</v>
      </c>
      <c r="Y2225" s="13">
        <v>39.4</v>
      </c>
      <c r="Z2225" s="13">
        <v>39.299999999999997</v>
      </c>
      <c r="AA2225" s="13">
        <v>39.5</v>
      </c>
      <c r="AB2225" s="13">
        <v>39.1</v>
      </c>
      <c r="AC2225" s="13">
        <v>39.200000000000003</v>
      </c>
      <c r="AD2225" s="13">
        <v>39.4</v>
      </c>
      <c r="AE2225" s="13">
        <v>39.799999999999997</v>
      </c>
      <c r="AF2225" s="13">
        <v>39.4</v>
      </c>
      <c r="AG2225" s="13">
        <v>39.299999999999997</v>
      </c>
      <c r="AH2225" s="13">
        <v>39.6</v>
      </c>
      <c r="AI2225" s="13">
        <v>39.5</v>
      </c>
      <c r="AJ2225" s="13">
        <v>39.299999999999997</v>
      </c>
      <c r="AK2225" s="13">
        <v>39</v>
      </c>
      <c r="AL2225" s="13">
        <v>39.1</v>
      </c>
    </row>
    <row r="2226" spans="1:38" x14ac:dyDescent="0.2">
      <c r="A2226" s="11" t="s">
        <v>307</v>
      </c>
      <c r="B2226" s="12" t="s">
        <v>334</v>
      </c>
      <c r="C2226" s="12" t="s">
        <v>334</v>
      </c>
      <c r="D2226" s="12" t="s">
        <v>334</v>
      </c>
      <c r="E2226" s="12" t="s">
        <v>334</v>
      </c>
      <c r="F2226" s="12" t="s">
        <v>334</v>
      </c>
      <c r="G2226" s="12" t="s">
        <v>334</v>
      </c>
      <c r="H2226" s="12" t="s">
        <v>334</v>
      </c>
      <c r="I2226" s="12" t="s">
        <v>334</v>
      </c>
      <c r="J2226" s="12" t="s">
        <v>334</v>
      </c>
      <c r="K2226" s="13">
        <v>38.4</v>
      </c>
      <c r="L2226" s="13">
        <v>38.1</v>
      </c>
      <c r="M2226" s="13">
        <v>37.9</v>
      </c>
      <c r="N2226" s="13">
        <v>37.700000000000003</v>
      </c>
      <c r="O2226" s="13">
        <v>37.6</v>
      </c>
      <c r="P2226" s="13">
        <v>37.299999999999997</v>
      </c>
      <c r="Q2226" s="13">
        <v>37.200000000000003</v>
      </c>
      <c r="R2226" s="13">
        <v>37.6</v>
      </c>
      <c r="S2226" s="13">
        <v>37.6</v>
      </c>
      <c r="T2226" s="13">
        <v>37.5</v>
      </c>
      <c r="U2226" s="13">
        <v>37.299999999999997</v>
      </c>
      <c r="V2226" s="13">
        <v>37.1</v>
      </c>
      <c r="W2226" s="13">
        <v>37</v>
      </c>
      <c r="X2226" s="13">
        <v>35.9</v>
      </c>
      <c r="Y2226" s="13">
        <v>36</v>
      </c>
      <c r="Z2226" s="13">
        <v>35.799999999999997</v>
      </c>
      <c r="AA2226" s="13">
        <v>35.799999999999997</v>
      </c>
      <c r="AB2226" s="13">
        <v>35.6</v>
      </c>
      <c r="AC2226" s="13">
        <v>35.5</v>
      </c>
      <c r="AD2226" s="13">
        <v>35.9</v>
      </c>
      <c r="AE2226" s="13">
        <v>35.799999999999997</v>
      </c>
      <c r="AF2226" s="13">
        <v>35.5</v>
      </c>
      <c r="AG2226" s="13">
        <v>35.700000000000003</v>
      </c>
      <c r="AH2226" s="13">
        <v>35.5</v>
      </c>
      <c r="AI2226" s="13">
        <v>35.700000000000003</v>
      </c>
      <c r="AJ2226" s="13">
        <v>35.6</v>
      </c>
      <c r="AK2226" s="13">
        <v>35.799999999999997</v>
      </c>
      <c r="AL2226" s="13">
        <v>35.9</v>
      </c>
    </row>
    <row r="2227" spans="1:38" x14ac:dyDescent="0.2">
      <c r="A2227" s="11" t="s">
        <v>308</v>
      </c>
      <c r="B2227" s="12" t="s">
        <v>334</v>
      </c>
      <c r="C2227" s="12" t="s">
        <v>334</v>
      </c>
      <c r="D2227" s="12" t="s">
        <v>334</v>
      </c>
      <c r="E2227" s="12" t="s">
        <v>334</v>
      </c>
      <c r="F2227" s="12" t="s">
        <v>334</v>
      </c>
      <c r="G2227" s="12" t="s">
        <v>334</v>
      </c>
      <c r="H2227" s="12" t="s">
        <v>334</v>
      </c>
      <c r="I2227" s="12" t="s">
        <v>334</v>
      </c>
      <c r="J2227" s="12" t="s">
        <v>334</v>
      </c>
      <c r="K2227" s="13">
        <v>35.700000000000003</v>
      </c>
      <c r="L2227" s="13">
        <v>35.4</v>
      </c>
      <c r="M2227" s="13">
        <v>35.1</v>
      </c>
      <c r="N2227" s="13">
        <v>34.799999999999997</v>
      </c>
      <c r="O2227" s="13">
        <v>34.9</v>
      </c>
      <c r="P2227" s="13">
        <v>34.700000000000003</v>
      </c>
      <c r="Q2227" s="13">
        <v>34.6</v>
      </c>
      <c r="R2227" s="13">
        <v>34.700000000000003</v>
      </c>
      <c r="S2227" s="13">
        <v>34</v>
      </c>
      <c r="T2227" s="13">
        <v>33.799999999999997</v>
      </c>
      <c r="U2227" s="13">
        <v>33.1</v>
      </c>
      <c r="V2227" s="13">
        <v>33.200000000000003</v>
      </c>
      <c r="W2227" s="13">
        <v>33.1</v>
      </c>
      <c r="X2227" s="13">
        <v>33.299999999999997</v>
      </c>
      <c r="Y2227" s="13">
        <v>33.299999999999997</v>
      </c>
      <c r="Z2227" s="13">
        <v>33.299999999999997</v>
      </c>
      <c r="AA2227" s="13">
        <v>33.6</v>
      </c>
      <c r="AB2227" s="13">
        <v>33.299999999999997</v>
      </c>
      <c r="AC2227" s="13">
        <v>33.200000000000003</v>
      </c>
      <c r="AD2227" s="13">
        <v>33.6</v>
      </c>
      <c r="AE2227" s="13">
        <v>33.6</v>
      </c>
      <c r="AF2227" s="13">
        <v>33.5</v>
      </c>
      <c r="AG2227" s="13">
        <v>33.799999999999997</v>
      </c>
      <c r="AH2227" s="13">
        <v>33.700000000000003</v>
      </c>
      <c r="AI2227" s="13">
        <v>33.9</v>
      </c>
      <c r="AJ2227" s="13">
        <v>33.700000000000003</v>
      </c>
      <c r="AK2227" s="13">
        <v>33.700000000000003</v>
      </c>
      <c r="AL2227" s="13">
        <v>34</v>
      </c>
    </row>
    <row r="2228" spans="1:38" x14ac:dyDescent="0.2">
      <c r="A2228" s="11" t="s">
        <v>309</v>
      </c>
      <c r="B2228" s="12" t="s">
        <v>334</v>
      </c>
      <c r="C2228" s="12" t="s">
        <v>334</v>
      </c>
      <c r="D2228" s="12" t="s">
        <v>334</v>
      </c>
      <c r="E2228" s="12" t="s">
        <v>334</v>
      </c>
      <c r="F2228" s="12" t="s">
        <v>334</v>
      </c>
      <c r="G2228" s="12" t="s">
        <v>334</v>
      </c>
      <c r="H2228" s="12" t="s">
        <v>334</v>
      </c>
      <c r="I2228" s="12" t="s">
        <v>334</v>
      </c>
      <c r="J2228" s="12" t="s">
        <v>334</v>
      </c>
      <c r="K2228" s="12" t="s">
        <v>334</v>
      </c>
      <c r="L2228" s="12" t="s">
        <v>334</v>
      </c>
      <c r="M2228" s="12" t="s">
        <v>334</v>
      </c>
      <c r="N2228" s="12" t="s">
        <v>334</v>
      </c>
      <c r="O2228" s="12" t="s">
        <v>334</v>
      </c>
      <c r="P2228" s="12" t="s">
        <v>334</v>
      </c>
      <c r="Q2228" s="12" t="s">
        <v>334</v>
      </c>
      <c r="R2228" s="12" t="s">
        <v>334</v>
      </c>
      <c r="S2228" s="12" t="s">
        <v>334</v>
      </c>
      <c r="T2228" s="12" t="s">
        <v>334</v>
      </c>
      <c r="U2228" s="13">
        <v>40</v>
      </c>
      <c r="V2228" s="13">
        <v>39.700000000000003</v>
      </c>
      <c r="W2228" s="13">
        <v>39.799999999999997</v>
      </c>
      <c r="X2228" s="13">
        <v>39.6</v>
      </c>
      <c r="Y2228" s="13">
        <v>39.1</v>
      </c>
      <c r="Z2228" s="13">
        <v>39.799999999999997</v>
      </c>
      <c r="AA2228" s="13">
        <v>40.200000000000003</v>
      </c>
      <c r="AB2228" s="13">
        <v>40</v>
      </c>
      <c r="AC2228" s="13">
        <v>39.700000000000003</v>
      </c>
      <c r="AD2228" s="13">
        <v>39.799999999999997</v>
      </c>
      <c r="AE2228" s="13">
        <v>39.9</v>
      </c>
      <c r="AF2228" s="13">
        <v>39.5</v>
      </c>
      <c r="AG2228" s="13">
        <v>39.799999999999997</v>
      </c>
      <c r="AH2228" s="13">
        <v>38.5</v>
      </c>
      <c r="AI2228" s="13">
        <v>38.700000000000003</v>
      </c>
      <c r="AJ2228" s="13">
        <v>38.700000000000003</v>
      </c>
      <c r="AK2228" s="13">
        <v>38.799999999999997</v>
      </c>
      <c r="AL2228" s="13">
        <v>38.4</v>
      </c>
    </row>
    <row r="2229" spans="1:38" x14ac:dyDescent="0.2">
      <c r="A2229" s="11" t="s">
        <v>310</v>
      </c>
      <c r="B2229" s="12" t="s">
        <v>334</v>
      </c>
      <c r="C2229" s="12" t="s">
        <v>334</v>
      </c>
      <c r="D2229" s="12" t="s">
        <v>334</v>
      </c>
      <c r="E2229" s="12" t="s">
        <v>334</v>
      </c>
      <c r="F2229" s="12" t="s">
        <v>334</v>
      </c>
      <c r="G2229" s="12" t="s">
        <v>334</v>
      </c>
      <c r="H2229" s="12" t="s">
        <v>334</v>
      </c>
      <c r="I2229" s="12" t="s">
        <v>334</v>
      </c>
      <c r="J2229" s="12" t="s">
        <v>334</v>
      </c>
      <c r="K2229" s="13">
        <v>36.5</v>
      </c>
      <c r="L2229" s="13">
        <v>36.5</v>
      </c>
      <c r="M2229" s="13">
        <v>36.4</v>
      </c>
      <c r="N2229" s="13">
        <v>36.1</v>
      </c>
      <c r="O2229" s="13">
        <v>36.200000000000003</v>
      </c>
      <c r="P2229" s="13">
        <v>35.799999999999997</v>
      </c>
      <c r="Q2229" s="13">
        <v>35.9</v>
      </c>
      <c r="R2229" s="13">
        <v>35.700000000000003</v>
      </c>
      <c r="S2229" s="13">
        <v>35.4</v>
      </c>
      <c r="T2229" s="13">
        <v>35.4</v>
      </c>
      <c r="U2229" s="13">
        <v>35.4</v>
      </c>
      <c r="V2229" s="13">
        <v>35.299999999999997</v>
      </c>
      <c r="W2229" s="13">
        <v>34.700000000000003</v>
      </c>
      <c r="X2229" s="13">
        <v>34.299999999999997</v>
      </c>
      <c r="Y2229" s="13">
        <v>34.1</v>
      </c>
      <c r="Z2229" s="13">
        <v>33.700000000000003</v>
      </c>
      <c r="AA2229" s="13">
        <v>33.700000000000003</v>
      </c>
      <c r="AB2229" s="13">
        <v>33.9</v>
      </c>
      <c r="AC2229" s="13">
        <v>33.799999999999997</v>
      </c>
      <c r="AD2229" s="13">
        <v>33.799999999999997</v>
      </c>
      <c r="AE2229" s="13">
        <v>33.700000000000003</v>
      </c>
      <c r="AF2229" s="13">
        <v>33.6</v>
      </c>
      <c r="AG2229" s="13">
        <v>33.6</v>
      </c>
      <c r="AH2229" s="13">
        <v>33.5</v>
      </c>
      <c r="AI2229" s="13">
        <v>33.4</v>
      </c>
      <c r="AJ2229" s="13">
        <v>33.5</v>
      </c>
      <c r="AK2229" s="13">
        <v>33.6</v>
      </c>
      <c r="AL2229" s="13">
        <v>33.6</v>
      </c>
    </row>
    <row r="2230" spans="1:38" x14ac:dyDescent="0.2">
      <c r="A2230" s="11" t="s">
        <v>311</v>
      </c>
      <c r="B2230" s="12" t="s">
        <v>334</v>
      </c>
      <c r="C2230" s="12" t="s">
        <v>334</v>
      </c>
      <c r="D2230" s="12" t="s">
        <v>334</v>
      </c>
      <c r="E2230" s="12" t="s">
        <v>334</v>
      </c>
      <c r="F2230" s="12" t="s">
        <v>334</v>
      </c>
      <c r="G2230" s="12" t="s">
        <v>334</v>
      </c>
      <c r="H2230" s="12" t="s">
        <v>334</v>
      </c>
      <c r="I2230" s="12" t="s">
        <v>334</v>
      </c>
      <c r="J2230" s="12" t="s">
        <v>334</v>
      </c>
      <c r="K2230" s="12" t="s">
        <v>334</v>
      </c>
      <c r="L2230" s="12" t="s">
        <v>334</v>
      </c>
      <c r="M2230" s="12" t="s">
        <v>334</v>
      </c>
      <c r="N2230" s="12" t="s">
        <v>334</v>
      </c>
      <c r="O2230" s="12" t="s">
        <v>334</v>
      </c>
      <c r="P2230" s="12" t="s">
        <v>334</v>
      </c>
      <c r="Q2230" s="12" t="s">
        <v>334</v>
      </c>
      <c r="R2230" s="13">
        <v>38.4</v>
      </c>
      <c r="S2230" s="13">
        <v>38</v>
      </c>
      <c r="T2230" s="13">
        <v>37.299999999999997</v>
      </c>
      <c r="U2230" s="13">
        <v>37.9</v>
      </c>
      <c r="V2230" s="13">
        <v>37.4</v>
      </c>
      <c r="W2230" s="13">
        <v>37.4</v>
      </c>
      <c r="X2230" s="13">
        <v>37.6</v>
      </c>
      <c r="Y2230" s="13">
        <v>37.5</v>
      </c>
      <c r="Z2230" s="13">
        <v>37.4</v>
      </c>
      <c r="AA2230" s="13">
        <v>36.9</v>
      </c>
      <c r="AB2230" s="13">
        <v>37.299999999999997</v>
      </c>
      <c r="AC2230" s="13">
        <v>37.4</v>
      </c>
      <c r="AD2230" s="13">
        <v>37.200000000000003</v>
      </c>
      <c r="AE2230" s="13">
        <v>36.9</v>
      </c>
      <c r="AF2230" s="13">
        <v>36.799999999999997</v>
      </c>
      <c r="AG2230" s="13">
        <v>36.5</v>
      </c>
      <c r="AH2230" s="13">
        <v>37.1</v>
      </c>
      <c r="AI2230" s="13">
        <v>37.1</v>
      </c>
      <c r="AJ2230" s="13">
        <v>37.299999999999997</v>
      </c>
      <c r="AK2230" s="13">
        <v>36.799999999999997</v>
      </c>
      <c r="AL2230" s="13">
        <v>37.299999999999997</v>
      </c>
    </row>
    <row r="2231" spans="1:38" x14ac:dyDescent="0.2">
      <c r="A2231" s="11" t="s">
        <v>312</v>
      </c>
      <c r="B2231" s="12" t="s">
        <v>334</v>
      </c>
      <c r="C2231" s="12" t="s">
        <v>334</v>
      </c>
      <c r="D2231" s="12" t="s">
        <v>334</v>
      </c>
      <c r="E2231" s="12" t="s">
        <v>334</v>
      </c>
      <c r="F2231" s="12" t="s">
        <v>334</v>
      </c>
      <c r="G2231" s="12" t="s">
        <v>334</v>
      </c>
      <c r="H2231" s="12" t="s">
        <v>334</v>
      </c>
      <c r="I2231" s="12" t="s">
        <v>334</v>
      </c>
      <c r="J2231" s="12" t="s">
        <v>334</v>
      </c>
      <c r="K2231" s="12" t="s">
        <v>334</v>
      </c>
      <c r="L2231" s="12" t="s">
        <v>334</v>
      </c>
      <c r="M2231" s="12" t="s">
        <v>334</v>
      </c>
      <c r="N2231" s="12" t="s">
        <v>334</v>
      </c>
      <c r="O2231" s="12" t="s">
        <v>334</v>
      </c>
      <c r="P2231" s="12" t="s">
        <v>334</v>
      </c>
      <c r="Q2231" s="13">
        <v>40.1</v>
      </c>
      <c r="R2231" s="13">
        <v>39.200000000000003</v>
      </c>
      <c r="S2231" s="13">
        <v>39.799999999999997</v>
      </c>
      <c r="T2231" s="13">
        <v>40.299999999999997</v>
      </c>
      <c r="U2231" s="13">
        <v>39.9</v>
      </c>
      <c r="V2231" s="13">
        <v>40.1</v>
      </c>
      <c r="W2231" s="13">
        <v>39.9</v>
      </c>
      <c r="X2231" s="13">
        <v>38.9</v>
      </c>
      <c r="Y2231" s="13">
        <v>39.5</v>
      </c>
      <c r="Z2231" s="13">
        <v>39.799999999999997</v>
      </c>
      <c r="AA2231" s="13">
        <v>39.200000000000003</v>
      </c>
      <c r="AB2231" s="13">
        <v>39.1</v>
      </c>
      <c r="AC2231" s="13">
        <v>38.9</v>
      </c>
      <c r="AD2231" s="13">
        <v>37.6</v>
      </c>
      <c r="AE2231" s="13">
        <v>38.4</v>
      </c>
      <c r="AF2231" s="13">
        <v>38.700000000000003</v>
      </c>
      <c r="AG2231" s="13">
        <v>38.9</v>
      </c>
      <c r="AH2231" s="13">
        <v>38.4</v>
      </c>
      <c r="AI2231" s="13">
        <v>38.299999999999997</v>
      </c>
      <c r="AJ2231" s="13">
        <v>38.1</v>
      </c>
      <c r="AK2231" s="13">
        <v>38.5</v>
      </c>
      <c r="AL2231" s="13">
        <v>38.200000000000003</v>
      </c>
    </row>
    <row r="2232" spans="1:38" x14ac:dyDescent="0.2">
      <c r="A2232" s="11" t="s">
        <v>313</v>
      </c>
      <c r="B2232" s="12" t="s">
        <v>334</v>
      </c>
      <c r="C2232" s="12" t="s">
        <v>334</v>
      </c>
      <c r="D2232" s="12" t="s">
        <v>334</v>
      </c>
      <c r="E2232" s="12" t="s">
        <v>334</v>
      </c>
      <c r="F2232" s="12" t="s">
        <v>334</v>
      </c>
      <c r="G2232" s="12" t="s">
        <v>334</v>
      </c>
      <c r="H2232" s="12" t="s">
        <v>334</v>
      </c>
      <c r="I2232" s="12" t="s">
        <v>334</v>
      </c>
      <c r="J2232" s="12" t="s">
        <v>334</v>
      </c>
      <c r="K2232" s="12" t="s">
        <v>334</v>
      </c>
      <c r="L2232" s="12" t="s">
        <v>334</v>
      </c>
      <c r="M2232" s="12" t="s">
        <v>334</v>
      </c>
      <c r="N2232" s="12" t="s">
        <v>334</v>
      </c>
      <c r="O2232" s="12" t="s">
        <v>334</v>
      </c>
      <c r="P2232" s="12" t="s">
        <v>334</v>
      </c>
      <c r="Q2232" s="13">
        <v>38.1</v>
      </c>
      <c r="R2232" s="13">
        <v>39.5</v>
      </c>
      <c r="S2232" s="13">
        <v>39.200000000000003</v>
      </c>
      <c r="T2232" s="13">
        <v>37.799999999999997</v>
      </c>
      <c r="U2232" s="13">
        <v>38.1</v>
      </c>
      <c r="V2232" s="13">
        <v>38.4</v>
      </c>
      <c r="W2232" s="13">
        <v>38.299999999999997</v>
      </c>
      <c r="X2232" s="13">
        <v>38</v>
      </c>
      <c r="Y2232" s="13">
        <v>38.5</v>
      </c>
      <c r="Z2232" s="13">
        <v>38.5</v>
      </c>
      <c r="AA2232" s="13">
        <v>38.5</v>
      </c>
      <c r="AB2232" s="13">
        <v>37.6</v>
      </c>
      <c r="AC2232" s="13">
        <v>37.9</v>
      </c>
      <c r="AD2232" s="13">
        <v>36.9</v>
      </c>
      <c r="AE2232" s="13">
        <v>36.9</v>
      </c>
      <c r="AF2232" s="13">
        <v>37</v>
      </c>
      <c r="AG2232" s="13">
        <v>36.9</v>
      </c>
      <c r="AH2232" s="13">
        <v>38.1</v>
      </c>
      <c r="AI2232" s="13">
        <v>38.200000000000003</v>
      </c>
      <c r="AJ2232" s="13">
        <v>37.5</v>
      </c>
      <c r="AK2232" s="13">
        <v>37.299999999999997</v>
      </c>
      <c r="AL2232" s="13">
        <v>38.5</v>
      </c>
    </row>
    <row r="2233" spans="1:38" x14ac:dyDescent="0.2">
      <c r="A2233" s="11" t="s">
        <v>314</v>
      </c>
      <c r="B2233" s="12" t="s">
        <v>334</v>
      </c>
      <c r="C2233" s="12" t="s">
        <v>334</v>
      </c>
      <c r="D2233" s="12" t="s">
        <v>334</v>
      </c>
      <c r="E2233" s="12" t="s">
        <v>334</v>
      </c>
      <c r="F2233" s="12" t="s">
        <v>334</v>
      </c>
      <c r="G2233" s="12" t="s">
        <v>334</v>
      </c>
      <c r="H2233" s="12" t="s">
        <v>334</v>
      </c>
      <c r="I2233" s="12" t="s">
        <v>334</v>
      </c>
      <c r="J2233" s="12" t="s">
        <v>334</v>
      </c>
      <c r="K2233" s="13">
        <v>35.700000000000003</v>
      </c>
      <c r="L2233" s="13">
        <v>36.9</v>
      </c>
      <c r="M2233" s="13">
        <v>37.1</v>
      </c>
      <c r="N2233" s="13">
        <v>36.299999999999997</v>
      </c>
      <c r="O2233" s="13">
        <v>36.799999999999997</v>
      </c>
      <c r="P2233" s="13">
        <v>35.799999999999997</v>
      </c>
      <c r="Q2233" s="13">
        <v>34.700000000000003</v>
      </c>
      <c r="R2233" s="13">
        <v>35.5</v>
      </c>
      <c r="S2233" s="13">
        <v>35.1</v>
      </c>
      <c r="T2233" s="13">
        <v>34.700000000000003</v>
      </c>
      <c r="U2233" s="13">
        <v>34.700000000000003</v>
      </c>
      <c r="V2233" s="13">
        <v>34.5</v>
      </c>
      <c r="W2233" s="13">
        <v>33.299999999999997</v>
      </c>
      <c r="X2233" s="13">
        <v>33.6</v>
      </c>
      <c r="Y2233" s="13">
        <v>33.799999999999997</v>
      </c>
      <c r="Z2233" s="13">
        <v>33.6</v>
      </c>
      <c r="AA2233" s="13">
        <v>33.4</v>
      </c>
      <c r="AB2233" s="13">
        <v>33.1</v>
      </c>
      <c r="AC2233" s="13">
        <v>32.700000000000003</v>
      </c>
      <c r="AD2233" s="13">
        <v>32.6</v>
      </c>
      <c r="AE2233" s="13">
        <v>32.1</v>
      </c>
      <c r="AF2233" s="13">
        <v>32.700000000000003</v>
      </c>
      <c r="AG2233" s="13">
        <v>33.299999999999997</v>
      </c>
      <c r="AH2233" s="13">
        <v>33.5</v>
      </c>
      <c r="AI2233" s="13">
        <v>34.1</v>
      </c>
      <c r="AJ2233" s="13">
        <v>33.9</v>
      </c>
      <c r="AK2233" s="13">
        <v>35.1</v>
      </c>
      <c r="AL2233" s="13">
        <v>34.299999999999997</v>
      </c>
    </row>
    <row r="2234" spans="1:38" x14ac:dyDescent="0.2">
      <c r="A2234" s="11" t="s">
        <v>315</v>
      </c>
      <c r="B2234" s="12" t="s">
        <v>334</v>
      </c>
      <c r="C2234" s="12" t="s">
        <v>334</v>
      </c>
      <c r="D2234" s="12" t="s">
        <v>334</v>
      </c>
      <c r="E2234" s="12" t="s">
        <v>334</v>
      </c>
      <c r="F2234" s="12" t="s">
        <v>334</v>
      </c>
      <c r="G2234" s="12" t="s">
        <v>334</v>
      </c>
      <c r="H2234" s="12" t="s">
        <v>334</v>
      </c>
      <c r="I2234" s="12" t="s">
        <v>334</v>
      </c>
      <c r="J2234" s="12" t="s">
        <v>334</v>
      </c>
      <c r="K2234" s="12" t="s">
        <v>334</v>
      </c>
      <c r="L2234" s="12" t="s">
        <v>334</v>
      </c>
      <c r="M2234" s="12" t="s">
        <v>334</v>
      </c>
      <c r="N2234" s="12" t="s">
        <v>334</v>
      </c>
      <c r="O2234" s="13">
        <v>40</v>
      </c>
      <c r="P2234" s="13">
        <v>39.9</v>
      </c>
      <c r="Q2234" s="13">
        <v>39.700000000000003</v>
      </c>
      <c r="R2234" s="13">
        <v>39.700000000000003</v>
      </c>
      <c r="S2234" s="13">
        <v>39.5</v>
      </c>
      <c r="T2234" s="13">
        <v>39.799999999999997</v>
      </c>
      <c r="U2234" s="13">
        <v>39.700000000000003</v>
      </c>
      <c r="V2234" s="13">
        <v>39.299999999999997</v>
      </c>
      <c r="W2234" s="13">
        <v>39.1</v>
      </c>
      <c r="X2234" s="13">
        <v>39.200000000000003</v>
      </c>
      <c r="Y2234" s="13">
        <v>39.1</v>
      </c>
      <c r="Z2234" s="13">
        <v>39.200000000000003</v>
      </c>
      <c r="AA2234" s="13">
        <v>39.1</v>
      </c>
      <c r="AB2234" s="13">
        <v>39.1</v>
      </c>
      <c r="AC2234" s="13">
        <v>39</v>
      </c>
      <c r="AD2234" s="13">
        <v>39</v>
      </c>
      <c r="AE2234" s="13">
        <v>38.6</v>
      </c>
      <c r="AF2234" s="13">
        <v>38.6</v>
      </c>
      <c r="AG2234" s="13">
        <v>38.6</v>
      </c>
      <c r="AH2234" s="13">
        <v>38.6</v>
      </c>
      <c r="AI2234" s="13">
        <v>38.9</v>
      </c>
      <c r="AJ2234" s="13">
        <v>39</v>
      </c>
      <c r="AK2234" s="13">
        <v>38.9</v>
      </c>
      <c r="AL2234" s="13">
        <v>38.799999999999997</v>
      </c>
    </row>
    <row r="2235" spans="1:38" x14ac:dyDescent="0.2">
      <c r="A2235" s="11" t="s">
        <v>316</v>
      </c>
      <c r="B2235" s="12" t="s">
        <v>334</v>
      </c>
      <c r="C2235" s="12" t="s">
        <v>334</v>
      </c>
      <c r="D2235" s="12" t="s">
        <v>334</v>
      </c>
      <c r="E2235" s="12" t="s">
        <v>334</v>
      </c>
      <c r="F2235" s="12" t="s">
        <v>334</v>
      </c>
      <c r="G2235" s="12" t="s">
        <v>334</v>
      </c>
      <c r="H2235" s="12" t="s">
        <v>334</v>
      </c>
      <c r="I2235" s="12" t="s">
        <v>334</v>
      </c>
      <c r="J2235" s="12" t="s">
        <v>334</v>
      </c>
      <c r="K2235" s="12" t="s">
        <v>334</v>
      </c>
      <c r="L2235" s="12" t="s">
        <v>334</v>
      </c>
      <c r="M2235" s="12" t="s">
        <v>334</v>
      </c>
      <c r="N2235" s="12" t="s">
        <v>334</v>
      </c>
      <c r="O2235" s="12" t="s">
        <v>334</v>
      </c>
      <c r="P2235" s="12" t="s">
        <v>334</v>
      </c>
      <c r="Q2235" s="12" t="s">
        <v>334</v>
      </c>
      <c r="R2235" s="12" t="s">
        <v>334</v>
      </c>
      <c r="S2235" s="13">
        <v>38.700000000000003</v>
      </c>
      <c r="T2235" s="13">
        <v>36.4</v>
      </c>
      <c r="U2235" s="13">
        <v>38</v>
      </c>
      <c r="V2235" s="13">
        <v>37</v>
      </c>
      <c r="W2235" s="13">
        <v>36.799999999999997</v>
      </c>
      <c r="X2235" s="13">
        <v>36.299999999999997</v>
      </c>
      <c r="Y2235" s="13">
        <v>36.6</v>
      </c>
      <c r="Z2235" s="13">
        <v>35.4</v>
      </c>
      <c r="AA2235" s="13">
        <v>35.799999999999997</v>
      </c>
      <c r="AB2235" s="13">
        <v>36.6</v>
      </c>
      <c r="AC2235" s="13">
        <v>35.700000000000003</v>
      </c>
      <c r="AD2235" s="13">
        <v>35.299999999999997</v>
      </c>
      <c r="AE2235" s="13">
        <v>35.799999999999997</v>
      </c>
      <c r="AF2235" s="13">
        <v>35.4</v>
      </c>
      <c r="AG2235" s="13">
        <v>34.700000000000003</v>
      </c>
      <c r="AH2235" s="13">
        <v>35.6</v>
      </c>
      <c r="AI2235" s="13">
        <v>35.700000000000003</v>
      </c>
      <c r="AJ2235" s="13">
        <v>36.200000000000003</v>
      </c>
      <c r="AK2235" s="13">
        <v>36.1</v>
      </c>
      <c r="AL2235" s="13">
        <v>36.5</v>
      </c>
    </row>
    <row r="2236" spans="1:38" x14ac:dyDescent="0.2">
      <c r="A2236" s="11" t="s">
        <v>317</v>
      </c>
      <c r="B2236" s="12" t="s">
        <v>334</v>
      </c>
      <c r="C2236" s="12" t="s">
        <v>334</v>
      </c>
      <c r="D2236" s="12" t="s">
        <v>334</v>
      </c>
      <c r="E2236" s="12" t="s">
        <v>334</v>
      </c>
      <c r="F2236" s="12" t="s">
        <v>334</v>
      </c>
      <c r="G2236" s="12" t="s">
        <v>334</v>
      </c>
      <c r="H2236" s="12" t="s">
        <v>334</v>
      </c>
      <c r="I2236" s="12" t="s">
        <v>334</v>
      </c>
      <c r="J2236" s="12" t="s">
        <v>334</v>
      </c>
      <c r="K2236" s="13">
        <v>27.5</v>
      </c>
      <c r="L2236" s="13">
        <v>27.5</v>
      </c>
      <c r="M2236" s="13">
        <v>26.7</v>
      </c>
      <c r="N2236" s="13">
        <v>26.9</v>
      </c>
      <c r="O2236" s="13">
        <v>26.8</v>
      </c>
      <c r="P2236" s="13">
        <v>26.7</v>
      </c>
      <c r="Q2236" s="13">
        <v>26.4</v>
      </c>
      <c r="R2236" s="13">
        <v>25.9</v>
      </c>
      <c r="S2236" s="13">
        <v>25.3</v>
      </c>
      <c r="T2236" s="13">
        <v>25.3</v>
      </c>
      <c r="U2236" s="13">
        <v>24.6</v>
      </c>
      <c r="V2236" s="13">
        <v>23.8</v>
      </c>
      <c r="W2236" s="13">
        <v>24.1</v>
      </c>
      <c r="X2236" s="13">
        <v>24.4</v>
      </c>
      <c r="Y2236" s="13">
        <v>24.5</v>
      </c>
      <c r="Z2236" s="13">
        <v>24.3</v>
      </c>
      <c r="AA2236" s="13">
        <v>24.5</v>
      </c>
      <c r="AB2236" s="13">
        <v>24.2</v>
      </c>
      <c r="AC2236" s="13">
        <v>23.6</v>
      </c>
      <c r="AD2236" s="13">
        <v>24.8</v>
      </c>
      <c r="AE2236" s="13">
        <v>25</v>
      </c>
      <c r="AF2236" s="13">
        <v>24.5</v>
      </c>
      <c r="AG2236" s="13">
        <v>24.9</v>
      </c>
      <c r="AH2236" s="13">
        <v>24.7</v>
      </c>
      <c r="AI2236" s="13">
        <v>25.3</v>
      </c>
      <c r="AJ2236" s="13">
        <v>25.7</v>
      </c>
      <c r="AK2236" s="13">
        <v>25.6</v>
      </c>
      <c r="AL2236" s="13">
        <v>25.9</v>
      </c>
    </row>
    <row r="2237" spans="1:38" x14ac:dyDescent="0.2">
      <c r="A2237" s="11" t="s">
        <v>318</v>
      </c>
      <c r="B2237" s="12" t="s">
        <v>334</v>
      </c>
      <c r="C2237" s="12" t="s">
        <v>334</v>
      </c>
      <c r="D2237" s="12" t="s">
        <v>334</v>
      </c>
      <c r="E2237" s="12" t="s">
        <v>334</v>
      </c>
      <c r="F2237" s="12" t="s">
        <v>334</v>
      </c>
      <c r="G2237" s="12" t="s">
        <v>334</v>
      </c>
      <c r="H2237" s="12" t="s">
        <v>334</v>
      </c>
      <c r="I2237" s="12" t="s">
        <v>334</v>
      </c>
      <c r="J2237" s="12" t="s">
        <v>334</v>
      </c>
      <c r="K2237" s="12" t="s">
        <v>334</v>
      </c>
      <c r="L2237" s="12" t="s">
        <v>334</v>
      </c>
      <c r="M2237" s="12" t="s">
        <v>334</v>
      </c>
      <c r="N2237" s="13">
        <v>34.700000000000003</v>
      </c>
      <c r="O2237" s="13">
        <v>34.799999999999997</v>
      </c>
      <c r="P2237" s="13">
        <v>34.4</v>
      </c>
      <c r="Q2237" s="13">
        <v>34</v>
      </c>
      <c r="R2237" s="13">
        <v>33.700000000000003</v>
      </c>
      <c r="S2237" s="13">
        <v>33.200000000000003</v>
      </c>
      <c r="T2237" s="13">
        <v>33.299999999999997</v>
      </c>
      <c r="U2237" s="13">
        <v>33.299999999999997</v>
      </c>
      <c r="V2237" s="13">
        <v>33.200000000000003</v>
      </c>
      <c r="W2237" s="13">
        <v>33.5</v>
      </c>
      <c r="X2237" s="13">
        <v>32.299999999999997</v>
      </c>
      <c r="Y2237" s="13">
        <v>32.1</v>
      </c>
      <c r="Z2237" s="13">
        <v>32.299999999999997</v>
      </c>
      <c r="AA2237" s="13">
        <v>32.6</v>
      </c>
      <c r="AB2237" s="13">
        <v>32</v>
      </c>
      <c r="AC2237" s="13">
        <v>32</v>
      </c>
      <c r="AD2237" s="13">
        <v>31.9</v>
      </c>
      <c r="AE2237" s="13">
        <v>31.4</v>
      </c>
      <c r="AF2237" s="13">
        <v>31.4</v>
      </c>
      <c r="AG2237" s="13">
        <v>31</v>
      </c>
      <c r="AH2237" s="13">
        <v>31.5</v>
      </c>
      <c r="AI2237" s="13">
        <v>31.2</v>
      </c>
      <c r="AJ2237" s="13">
        <v>30.9</v>
      </c>
      <c r="AK2237" s="13">
        <v>30.7</v>
      </c>
      <c r="AL2237" s="13">
        <v>30.9</v>
      </c>
    </row>
    <row r="2238" spans="1:38" x14ac:dyDescent="0.2">
      <c r="A2238" s="11" t="s">
        <v>319</v>
      </c>
      <c r="B2238" s="12" t="s">
        <v>334</v>
      </c>
      <c r="C2238" s="12" t="s">
        <v>334</v>
      </c>
      <c r="D2238" s="12" t="s">
        <v>334</v>
      </c>
      <c r="E2238" s="12" t="s">
        <v>334</v>
      </c>
      <c r="F2238" s="12" t="s">
        <v>334</v>
      </c>
      <c r="G2238" s="12" t="s">
        <v>334</v>
      </c>
      <c r="H2238" s="12" t="s">
        <v>334</v>
      </c>
      <c r="I2238" s="12" t="s">
        <v>334</v>
      </c>
      <c r="J2238" s="12" t="s">
        <v>334</v>
      </c>
      <c r="K2238" s="12" t="s">
        <v>334</v>
      </c>
      <c r="L2238" s="12" t="s">
        <v>334</v>
      </c>
      <c r="M2238" s="12" t="s">
        <v>334</v>
      </c>
      <c r="N2238" s="12" t="s">
        <v>334</v>
      </c>
      <c r="O2238" s="12" t="s">
        <v>334</v>
      </c>
      <c r="P2238" s="12" t="s">
        <v>334</v>
      </c>
      <c r="Q2238" s="12" t="s">
        <v>334</v>
      </c>
      <c r="R2238" s="12" t="s">
        <v>334</v>
      </c>
      <c r="S2238" s="12" t="s">
        <v>334</v>
      </c>
      <c r="T2238" s="13">
        <v>39.700000000000003</v>
      </c>
      <c r="U2238" s="13">
        <v>39.299999999999997</v>
      </c>
      <c r="V2238" s="13">
        <v>39.4</v>
      </c>
      <c r="W2238" s="13">
        <v>39</v>
      </c>
      <c r="X2238" s="13">
        <v>39</v>
      </c>
      <c r="Y2238" s="13">
        <v>39</v>
      </c>
      <c r="Z2238" s="13">
        <v>39</v>
      </c>
      <c r="AA2238" s="13">
        <v>38.9</v>
      </c>
      <c r="AB2238" s="13">
        <v>39</v>
      </c>
      <c r="AC2238" s="13">
        <v>38.700000000000003</v>
      </c>
      <c r="AD2238" s="13">
        <v>38.700000000000003</v>
      </c>
      <c r="AE2238" s="13">
        <v>38.700000000000003</v>
      </c>
      <c r="AF2238" s="13">
        <v>38.6</v>
      </c>
      <c r="AG2238" s="13">
        <v>38.5</v>
      </c>
      <c r="AH2238" s="13">
        <v>38.799999999999997</v>
      </c>
      <c r="AI2238" s="13">
        <v>38.799999999999997</v>
      </c>
      <c r="AJ2238" s="13">
        <v>38.799999999999997</v>
      </c>
      <c r="AK2238" s="13">
        <v>38.9</v>
      </c>
      <c r="AL2238" s="13">
        <v>38.700000000000003</v>
      </c>
    </row>
    <row r="2239" spans="1:38" x14ac:dyDescent="0.2">
      <c r="A2239" s="11" t="s">
        <v>320</v>
      </c>
      <c r="B2239" s="12" t="s">
        <v>334</v>
      </c>
      <c r="C2239" s="12" t="s">
        <v>334</v>
      </c>
      <c r="D2239" s="12" t="s">
        <v>334</v>
      </c>
      <c r="E2239" s="12" t="s">
        <v>334</v>
      </c>
      <c r="F2239" s="12" t="s">
        <v>334</v>
      </c>
      <c r="G2239" s="12" t="s">
        <v>334</v>
      </c>
      <c r="H2239" s="12" t="s">
        <v>334</v>
      </c>
      <c r="I2239" s="12" t="s">
        <v>334</v>
      </c>
      <c r="J2239" s="12" t="s">
        <v>334</v>
      </c>
      <c r="K2239" s="13">
        <v>38.1</v>
      </c>
      <c r="L2239" s="13">
        <v>38.200000000000003</v>
      </c>
      <c r="M2239" s="13">
        <v>37.9</v>
      </c>
      <c r="N2239" s="13">
        <v>38</v>
      </c>
      <c r="O2239" s="13">
        <v>38.299999999999997</v>
      </c>
      <c r="P2239" s="13">
        <v>37.700000000000003</v>
      </c>
      <c r="Q2239" s="13">
        <v>37.9</v>
      </c>
      <c r="R2239" s="13">
        <v>37.799999999999997</v>
      </c>
      <c r="S2239" s="13">
        <v>37.6</v>
      </c>
      <c r="T2239" s="13">
        <v>37.799999999999997</v>
      </c>
      <c r="U2239" s="13">
        <v>37.799999999999997</v>
      </c>
      <c r="V2239" s="13">
        <v>37.5</v>
      </c>
      <c r="W2239" s="13">
        <v>37.700000000000003</v>
      </c>
      <c r="X2239" s="13">
        <v>37.799999999999997</v>
      </c>
      <c r="Y2239" s="13">
        <v>38.299999999999997</v>
      </c>
      <c r="Z2239" s="13">
        <v>38.1</v>
      </c>
      <c r="AA2239" s="13">
        <v>38.200000000000003</v>
      </c>
      <c r="AB2239" s="13">
        <v>38.200000000000003</v>
      </c>
      <c r="AC2239" s="13">
        <v>38.5</v>
      </c>
      <c r="AD2239" s="13">
        <v>38.700000000000003</v>
      </c>
      <c r="AE2239" s="13">
        <v>38.700000000000003</v>
      </c>
      <c r="AF2239" s="13">
        <v>38.700000000000003</v>
      </c>
      <c r="AG2239" s="13">
        <v>39</v>
      </c>
      <c r="AH2239" s="13">
        <v>38.9</v>
      </c>
      <c r="AI2239" s="13">
        <v>38.9</v>
      </c>
      <c r="AJ2239" s="13">
        <v>38.299999999999997</v>
      </c>
      <c r="AK2239" s="13">
        <v>38.6</v>
      </c>
      <c r="AL2239" s="13">
        <v>38.5</v>
      </c>
    </row>
    <row r="2240" spans="1:38" x14ac:dyDescent="0.2">
      <c r="A2240" s="11" t="s">
        <v>321</v>
      </c>
      <c r="B2240" s="12" t="s">
        <v>334</v>
      </c>
      <c r="C2240" s="12" t="s">
        <v>334</v>
      </c>
      <c r="D2240" s="12" t="s">
        <v>334</v>
      </c>
      <c r="E2240" s="12" t="s">
        <v>334</v>
      </c>
      <c r="F2240" s="12" t="s">
        <v>334</v>
      </c>
      <c r="G2240" s="12" t="s">
        <v>334</v>
      </c>
      <c r="H2240" s="12" t="s">
        <v>334</v>
      </c>
      <c r="I2240" s="12" t="s">
        <v>334</v>
      </c>
      <c r="J2240" s="12" t="s">
        <v>334</v>
      </c>
      <c r="K2240" s="12" t="s">
        <v>334</v>
      </c>
      <c r="L2240" s="12" t="s">
        <v>334</v>
      </c>
      <c r="M2240" s="12" t="s">
        <v>334</v>
      </c>
      <c r="N2240" s="12" t="s">
        <v>334</v>
      </c>
      <c r="O2240" s="12" t="s">
        <v>334</v>
      </c>
      <c r="P2240" s="13">
        <v>40.5</v>
      </c>
      <c r="Q2240" s="13">
        <v>40.4</v>
      </c>
      <c r="R2240" s="13">
        <v>40.799999999999997</v>
      </c>
      <c r="S2240" s="13">
        <v>40.799999999999997</v>
      </c>
      <c r="T2240" s="13">
        <v>40.700000000000003</v>
      </c>
      <c r="U2240" s="13">
        <v>40.700000000000003</v>
      </c>
      <c r="V2240" s="13">
        <v>40.5</v>
      </c>
      <c r="W2240" s="13">
        <v>40.9</v>
      </c>
      <c r="X2240" s="13">
        <v>40.9</v>
      </c>
      <c r="Y2240" s="13">
        <v>40.799999999999997</v>
      </c>
      <c r="Z2240" s="13">
        <v>40.799999999999997</v>
      </c>
      <c r="AA2240" s="13">
        <v>40.799999999999997</v>
      </c>
      <c r="AB2240" s="13">
        <v>40.6</v>
      </c>
      <c r="AC2240" s="13">
        <v>40.5</v>
      </c>
      <c r="AD2240" s="13">
        <v>40.5</v>
      </c>
      <c r="AE2240" s="13">
        <v>40.5</v>
      </c>
      <c r="AF2240" s="13">
        <v>40.200000000000003</v>
      </c>
      <c r="AG2240" s="13">
        <v>40.299999999999997</v>
      </c>
      <c r="AH2240" s="13">
        <v>40.299999999999997</v>
      </c>
      <c r="AI2240" s="13">
        <v>40.299999999999997</v>
      </c>
      <c r="AJ2240" s="13">
        <v>40.200000000000003</v>
      </c>
      <c r="AK2240" s="13">
        <v>40.1</v>
      </c>
      <c r="AL2240" s="13">
        <v>40.299999999999997</v>
      </c>
    </row>
    <row r="2241" spans="1:38" x14ac:dyDescent="0.2">
      <c r="A2241" s="11" t="s">
        <v>322</v>
      </c>
      <c r="B2241" s="12" t="s">
        <v>334</v>
      </c>
      <c r="C2241" s="12" t="s">
        <v>334</v>
      </c>
      <c r="D2241" s="12" t="s">
        <v>334</v>
      </c>
      <c r="E2241" s="12" t="s">
        <v>334</v>
      </c>
      <c r="F2241" s="12" t="s">
        <v>334</v>
      </c>
      <c r="G2241" s="12" t="s">
        <v>334</v>
      </c>
      <c r="H2241" s="12" t="s">
        <v>334</v>
      </c>
      <c r="I2241" s="12" t="s">
        <v>334</v>
      </c>
      <c r="J2241" s="12" t="s">
        <v>334</v>
      </c>
      <c r="K2241" s="12" t="s">
        <v>334</v>
      </c>
      <c r="L2241" s="12" t="s">
        <v>334</v>
      </c>
      <c r="M2241" s="12" t="s">
        <v>334</v>
      </c>
      <c r="N2241" s="12" t="s">
        <v>334</v>
      </c>
      <c r="O2241" s="13">
        <v>39.6</v>
      </c>
      <c r="P2241" s="13">
        <v>39.5</v>
      </c>
      <c r="Q2241" s="13">
        <v>39.299999999999997</v>
      </c>
      <c r="R2241" s="13">
        <v>38.9</v>
      </c>
      <c r="S2241" s="13">
        <v>38.9</v>
      </c>
      <c r="T2241" s="13">
        <v>39.299999999999997</v>
      </c>
      <c r="U2241" s="13">
        <v>38.6</v>
      </c>
      <c r="V2241" s="13">
        <v>38.4</v>
      </c>
      <c r="W2241" s="13">
        <v>38</v>
      </c>
      <c r="X2241" s="13">
        <v>37.700000000000003</v>
      </c>
      <c r="Y2241" s="13">
        <v>37.700000000000003</v>
      </c>
      <c r="Z2241" s="13">
        <v>38</v>
      </c>
      <c r="AA2241" s="13">
        <v>37.6</v>
      </c>
      <c r="AB2241" s="13">
        <v>37.700000000000003</v>
      </c>
      <c r="AC2241" s="13">
        <v>37</v>
      </c>
      <c r="AD2241" s="13">
        <v>37.5</v>
      </c>
      <c r="AE2241" s="13">
        <v>37.6</v>
      </c>
      <c r="AF2241" s="13">
        <v>37.299999999999997</v>
      </c>
      <c r="AG2241" s="13">
        <v>36.5</v>
      </c>
      <c r="AH2241" s="13">
        <v>37.700000000000003</v>
      </c>
      <c r="AI2241" s="13">
        <v>37.6</v>
      </c>
      <c r="AJ2241" s="13">
        <v>37</v>
      </c>
      <c r="AK2241" s="13">
        <v>37.4</v>
      </c>
      <c r="AL2241" s="13">
        <v>37.299999999999997</v>
      </c>
    </row>
    <row r="2242" spans="1:38" x14ac:dyDescent="0.2">
      <c r="A2242" s="11" t="s">
        <v>323</v>
      </c>
      <c r="B2242" s="12" t="s">
        <v>334</v>
      </c>
      <c r="C2242" s="12" t="s">
        <v>334</v>
      </c>
      <c r="D2242" s="12" t="s">
        <v>334</v>
      </c>
      <c r="E2242" s="12" t="s">
        <v>334</v>
      </c>
      <c r="F2242" s="12" t="s">
        <v>334</v>
      </c>
      <c r="G2242" s="12" t="s">
        <v>334</v>
      </c>
      <c r="H2242" s="12" t="s">
        <v>334</v>
      </c>
      <c r="I2242" s="12" t="s">
        <v>334</v>
      </c>
      <c r="J2242" s="12" t="s">
        <v>334</v>
      </c>
      <c r="K2242" s="12" t="s">
        <v>334</v>
      </c>
      <c r="L2242" s="12" t="s">
        <v>334</v>
      </c>
      <c r="M2242" s="12" t="s">
        <v>334</v>
      </c>
      <c r="N2242" s="12" t="s">
        <v>334</v>
      </c>
      <c r="O2242" s="12" t="s">
        <v>334</v>
      </c>
      <c r="P2242" s="12" t="s">
        <v>334</v>
      </c>
      <c r="Q2242" s="13">
        <v>41.3</v>
      </c>
      <c r="R2242" s="13">
        <v>40.9</v>
      </c>
      <c r="S2242" s="13">
        <v>40.700000000000003</v>
      </c>
      <c r="T2242" s="13">
        <v>40.799999999999997</v>
      </c>
      <c r="U2242" s="13">
        <v>40.6</v>
      </c>
      <c r="V2242" s="13">
        <v>39.200000000000003</v>
      </c>
      <c r="W2242" s="13">
        <v>38.9</v>
      </c>
      <c r="X2242" s="13">
        <v>39.1</v>
      </c>
      <c r="Y2242" s="13">
        <v>39.1</v>
      </c>
      <c r="Z2242" s="13">
        <v>39.5</v>
      </c>
      <c r="AA2242" s="13">
        <v>39.5</v>
      </c>
      <c r="AB2242" s="13">
        <v>39.200000000000003</v>
      </c>
      <c r="AC2242" s="13">
        <v>39</v>
      </c>
      <c r="AD2242" s="13">
        <v>39.200000000000003</v>
      </c>
      <c r="AE2242" s="13">
        <v>39.4</v>
      </c>
      <c r="AF2242" s="13">
        <v>39.200000000000003</v>
      </c>
      <c r="AG2242" s="13">
        <v>39</v>
      </c>
      <c r="AH2242" s="13">
        <v>39</v>
      </c>
      <c r="AI2242" s="13">
        <v>38.700000000000003</v>
      </c>
      <c r="AJ2242" s="13">
        <v>38.4</v>
      </c>
      <c r="AK2242" s="13">
        <v>38.4</v>
      </c>
      <c r="AL2242" s="13">
        <v>38.700000000000003</v>
      </c>
    </row>
    <row r="2243" spans="1:38" x14ac:dyDescent="0.2">
      <c r="A2243" s="11" t="s">
        <v>324</v>
      </c>
      <c r="B2243" s="12" t="s">
        <v>334</v>
      </c>
      <c r="C2243" s="12" t="s">
        <v>334</v>
      </c>
      <c r="D2243" s="12" t="s">
        <v>334</v>
      </c>
      <c r="E2243" s="12" t="s">
        <v>334</v>
      </c>
      <c r="F2243" s="12" t="s">
        <v>334</v>
      </c>
      <c r="G2243" s="12" t="s">
        <v>334</v>
      </c>
      <c r="H2243" s="12" t="s">
        <v>334</v>
      </c>
      <c r="I2243" s="12" t="s">
        <v>334</v>
      </c>
      <c r="J2243" s="12" t="s">
        <v>334</v>
      </c>
      <c r="K2243" s="12" t="s">
        <v>334</v>
      </c>
      <c r="L2243" s="12" t="s">
        <v>334</v>
      </c>
      <c r="M2243" s="12" t="s">
        <v>334</v>
      </c>
      <c r="N2243" s="12" t="s">
        <v>334</v>
      </c>
      <c r="O2243" s="12" t="s">
        <v>334</v>
      </c>
      <c r="P2243" s="13">
        <v>35.799999999999997</v>
      </c>
      <c r="Q2243" s="13">
        <v>36.1</v>
      </c>
      <c r="R2243" s="13">
        <v>35.700000000000003</v>
      </c>
      <c r="S2243" s="13">
        <v>35.5</v>
      </c>
      <c r="T2243" s="13">
        <v>35.299999999999997</v>
      </c>
      <c r="U2243" s="13">
        <v>35.299999999999997</v>
      </c>
      <c r="V2243" s="13">
        <v>35.299999999999997</v>
      </c>
      <c r="W2243" s="13">
        <v>35.5</v>
      </c>
      <c r="X2243" s="13">
        <v>35.299999999999997</v>
      </c>
      <c r="Y2243" s="13">
        <v>35</v>
      </c>
      <c r="Z2243" s="13">
        <v>34.799999999999997</v>
      </c>
      <c r="AA2243" s="13">
        <v>35</v>
      </c>
      <c r="AB2243" s="13">
        <v>34.4</v>
      </c>
      <c r="AC2243" s="13">
        <v>34.6</v>
      </c>
      <c r="AD2243" s="13">
        <v>34.799999999999997</v>
      </c>
      <c r="AE2243" s="13">
        <v>34.6</v>
      </c>
      <c r="AF2243" s="13">
        <v>34.799999999999997</v>
      </c>
      <c r="AG2243" s="13">
        <v>34.700000000000003</v>
      </c>
      <c r="AH2243" s="13">
        <v>34.5</v>
      </c>
      <c r="AI2243" s="13">
        <v>34.799999999999997</v>
      </c>
      <c r="AJ2243" s="13">
        <v>34.9</v>
      </c>
      <c r="AK2243" s="13">
        <v>34.5</v>
      </c>
      <c r="AL2243" s="13">
        <v>34.200000000000003</v>
      </c>
    </row>
    <row r="2244" spans="1:38" x14ac:dyDescent="0.2">
      <c r="A2244" s="11" t="s">
        <v>325</v>
      </c>
      <c r="B2244" s="12" t="s">
        <v>334</v>
      </c>
      <c r="C2244" s="12" t="s">
        <v>334</v>
      </c>
      <c r="D2244" s="12" t="s">
        <v>334</v>
      </c>
      <c r="E2244" s="12" t="s">
        <v>334</v>
      </c>
      <c r="F2244" s="12" t="s">
        <v>334</v>
      </c>
      <c r="G2244" s="12" t="s">
        <v>334</v>
      </c>
      <c r="H2244" s="12" t="s">
        <v>334</v>
      </c>
      <c r="I2244" s="12" t="s">
        <v>334</v>
      </c>
      <c r="J2244" s="12" t="s">
        <v>334</v>
      </c>
      <c r="K2244" s="12" t="s">
        <v>334</v>
      </c>
      <c r="L2244" s="12" t="s">
        <v>334</v>
      </c>
      <c r="M2244" s="12" t="s">
        <v>334</v>
      </c>
      <c r="N2244" s="12" t="s">
        <v>334</v>
      </c>
      <c r="O2244" s="12" t="s">
        <v>334</v>
      </c>
      <c r="P2244" s="13">
        <v>33.5</v>
      </c>
      <c r="Q2244" s="13">
        <v>33.200000000000003</v>
      </c>
      <c r="R2244" s="13">
        <v>33.299999999999997</v>
      </c>
      <c r="S2244" s="13">
        <v>33.700000000000003</v>
      </c>
      <c r="T2244" s="13">
        <v>33.6</v>
      </c>
      <c r="U2244" s="13">
        <v>33.4</v>
      </c>
      <c r="V2244" s="13">
        <v>33.200000000000003</v>
      </c>
      <c r="W2244" s="13">
        <v>33</v>
      </c>
      <c r="X2244" s="13">
        <v>32.799999999999997</v>
      </c>
      <c r="Y2244" s="13">
        <v>32.799999999999997</v>
      </c>
      <c r="Z2244" s="13">
        <v>32.6</v>
      </c>
      <c r="AA2244" s="13">
        <v>32.9</v>
      </c>
      <c r="AB2244" s="13">
        <v>32.9</v>
      </c>
      <c r="AC2244" s="13">
        <v>32.9</v>
      </c>
      <c r="AD2244" s="13">
        <v>33.799999999999997</v>
      </c>
      <c r="AE2244" s="13">
        <v>33.700000000000003</v>
      </c>
      <c r="AF2244" s="13">
        <v>33.799999999999997</v>
      </c>
      <c r="AG2244" s="13">
        <v>34.299999999999997</v>
      </c>
      <c r="AH2244" s="13">
        <v>34.1</v>
      </c>
      <c r="AI2244" s="13">
        <v>33.799999999999997</v>
      </c>
      <c r="AJ2244" s="13">
        <v>34</v>
      </c>
      <c r="AK2244" s="13">
        <v>33.6</v>
      </c>
      <c r="AL2244" s="13">
        <v>34</v>
      </c>
    </row>
    <row r="2245" spans="1:38" x14ac:dyDescent="0.2">
      <c r="A2245" s="11" t="s">
        <v>326</v>
      </c>
      <c r="B2245" s="12" t="s">
        <v>334</v>
      </c>
      <c r="C2245" s="12" t="s">
        <v>334</v>
      </c>
      <c r="D2245" s="12" t="s">
        <v>334</v>
      </c>
      <c r="E2245" s="12" t="s">
        <v>334</v>
      </c>
      <c r="F2245" s="12" t="s">
        <v>334</v>
      </c>
      <c r="G2245" s="12" t="s">
        <v>334</v>
      </c>
      <c r="H2245" s="12" t="s">
        <v>334</v>
      </c>
      <c r="I2245" s="12" t="s">
        <v>334</v>
      </c>
      <c r="J2245" s="12" t="s">
        <v>334</v>
      </c>
      <c r="K2245" s="13">
        <v>30.7</v>
      </c>
      <c r="L2245" s="13">
        <v>30.6</v>
      </c>
      <c r="M2245" s="13">
        <v>30.6</v>
      </c>
      <c r="N2245" s="13">
        <v>30.9</v>
      </c>
      <c r="O2245" s="13">
        <v>30.6</v>
      </c>
      <c r="P2245" s="13">
        <v>30.8</v>
      </c>
      <c r="Q2245" s="13">
        <v>30.7</v>
      </c>
      <c r="R2245" s="13">
        <v>30.7</v>
      </c>
      <c r="S2245" s="13">
        <v>30.6</v>
      </c>
      <c r="T2245" s="13">
        <v>31.1</v>
      </c>
      <c r="U2245" s="13">
        <v>30.9</v>
      </c>
      <c r="V2245" s="13">
        <v>30.7</v>
      </c>
      <c r="W2245" s="13">
        <v>30.5</v>
      </c>
      <c r="X2245" s="13">
        <v>30.8</v>
      </c>
      <c r="Y2245" s="13">
        <v>30.7</v>
      </c>
      <c r="Z2245" s="13">
        <v>30.8</v>
      </c>
      <c r="AA2245" s="13">
        <v>30.7</v>
      </c>
      <c r="AB2245" s="13">
        <v>30.5</v>
      </c>
      <c r="AC2245" s="13">
        <v>30</v>
      </c>
      <c r="AD2245" s="13">
        <v>29.4</v>
      </c>
      <c r="AE2245" s="13">
        <v>29.7</v>
      </c>
      <c r="AF2245" s="13">
        <v>30</v>
      </c>
      <c r="AG2245" s="13">
        <v>30.2</v>
      </c>
      <c r="AH2245" s="13">
        <v>30.3</v>
      </c>
      <c r="AI2245" s="13">
        <v>29.9</v>
      </c>
      <c r="AJ2245" s="13">
        <v>30.2</v>
      </c>
      <c r="AK2245" s="13">
        <v>30.2</v>
      </c>
      <c r="AL2245" s="13">
        <v>30</v>
      </c>
    </row>
    <row r="2246" spans="1:38" x14ac:dyDescent="0.2">
      <c r="A2246" s="11" t="s">
        <v>327</v>
      </c>
      <c r="B2246" s="12" t="s">
        <v>334</v>
      </c>
      <c r="C2246" s="12" t="s">
        <v>334</v>
      </c>
      <c r="D2246" s="12" t="s">
        <v>334</v>
      </c>
      <c r="E2246" s="12" t="s">
        <v>334</v>
      </c>
      <c r="F2246" s="12" t="s">
        <v>334</v>
      </c>
      <c r="G2246" s="12" t="s">
        <v>334</v>
      </c>
      <c r="H2246" s="12" t="s">
        <v>334</v>
      </c>
      <c r="I2246" s="12" t="s">
        <v>334</v>
      </c>
      <c r="J2246" s="12" t="s">
        <v>334</v>
      </c>
      <c r="K2246" s="12" t="s">
        <v>334</v>
      </c>
      <c r="L2246" s="12" t="s">
        <v>334</v>
      </c>
      <c r="M2246" s="12" t="s">
        <v>334</v>
      </c>
      <c r="N2246" s="13">
        <v>33.5</v>
      </c>
      <c r="O2246" s="13">
        <v>34.200000000000003</v>
      </c>
      <c r="P2246" s="13">
        <v>34.299999999999997</v>
      </c>
      <c r="Q2246" s="13">
        <v>33</v>
      </c>
      <c r="R2246" s="13">
        <v>33.200000000000003</v>
      </c>
      <c r="S2246" s="13">
        <v>33.1</v>
      </c>
      <c r="T2246" s="13">
        <v>33.4</v>
      </c>
      <c r="U2246" s="13">
        <v>33.5</v>
      </c>
      <c r="V2246" s="13">
        <v>36.1</v>
      </c>
      <c r="W2246" s="13">
        <v>36.5</v>
      </c>
      <c r="X2246" s="13">
        <v>34.9</v>
      </c>
      <c r="Y2246" s="13">
        <v>34.200000000000003</v>
      </c>
      <c r="Z2246" s="13">
        <v>34.700000000000003</v>
      </c>
      <c r="AA2246" s="13">
        <v>34.6</v>
      </c>
      <c r="AB2246" s="13">
        <v>33.200000000000003</v>
      </c>
      <c r="AC2246" s="13">
        <v>32.799999999999997</v>
      </c>
      <c r="AD2246" s="13">
        <v>35</v>
      </c>
      <c r="AE2246" s="13">
        <v>34.799999999999997</v>
      </c>
      <c r="AF2246" s="13">
        <v>33.1</v>
      </c>
      <c r="AG2246" s="13">
        <v>32.799999999999997</v>
      </c>
      <c r="AH2246" s="13">
        <v>33.9</v>
      </c>
      <c r="AI2246" s="13">
        <v>34.200000000000003</v>
      </c>
      <c r="AJ2246" s="13">
        <v>34.9</v>
      </c>
      <c r="AK2246" s="13">
        <v>34.6</v>
      </c>
      <c r="AL2246" s="13">
        <v>34.299999999999997</v>
      </c>
    </row>
    <row r="2247" spans="1:38" x14ac:dyDescent="0.2">
      <c r="A2247" s="11" t="s">
        <v>328</v>
      </c>
      <c r="B2247" s="12" t="s">
        <v>334</v>
      </c>
      <c r="C2247" s="12" t="s">
        <v>334</v>
      </c>
      <c r="D2247" s="12" t="s">
        <v>334</v>
      </c>
      <c r="E2247" s="12" t="s">
        <v>334</v>
      </c>
      <c r="F2247" s="12" t="s">
        <v>334</v>
      </c>
      <c r="G2247" s="12" t="s">
        <v>334</v>
      </c>
      <c r="H2247" s="12" t="s">
        <v>334</v>
      </c>
      <c r="I2247" s="12" t="s">
        <v>334</v>
      </c>
      <c r="J2247" s="12" t="s">
        <v>334</v>
      </c>
      <c r="K2247" s="12" t="s">
        <v>334</v>
      </c>
      <c r="L2247" s="12" t="s">
        <v>334</v>
      </c>
      <c r="M2247" s="12" t="s">
        <v>334</v>
      </c>
      <c r="N2247" s="12" t="s">
        <v>334</v>
      </c>
      <c r="O2247" s="13">
        <v>32.5</v>
      </c>
      <c r="P2247" s="13">
        <v>31.5</v>
      </c>
      <c r="Q2247" s="13">
        <v>32.4</v>
      </c>
      <c r="R2247" s="13">
        <v>31.9</v>
      </c>
      <c r="S2247" s="13">
        <v>31.9</v>
      </c>
      <c r="T2247" s="13">
        <v>32.299999999999997</v>
      </c>
      <c r="U2247" s="13">
        <v>32.5</v>
      </c>
      <c r="V2247" s="13">
        <v>31.7</v>
      </c>
      <c r="W2247" s="13">
        <v>31.5</v>
      </c>
      <c r="X2247" s="13">
        <v>31.8</v>
      </c>
      <c r="Y2247" s="13">
        <v>30.8</v>
      </c>
      <c r="Z2247" s="13">
        <v>30.8</v>
      </c>
      <c r="AA2247" s="13">
        <v>31.1</v>
      </c>
      <c r="AB2247" s="13">
        <v>31.2</v>
      </c>
      <c r="AC2247" s="13">
        <v>31.3</v>
      </c>
      <c r="AD2247" s="13">
        <v>32.200000000000003</v>
      </c>
      <c r="AE2247" s="13">
        <v>31</v>
      </c>
      <c r="AF2247" s="13">
        <v>30.9</v>
      </c>
      <c r="AG2247" s="13">
        <v>31.1</v>
      </c>
      <c r="AH2247" s="13">
        <v>30.3</v>
      </c>
      <c r="AI2247" s="13">
        <v>31.3</v>
      </c>
      <c r="AJ2247" s="13">
        <v>31.8</v>
      </c>
      <c r="AK2247" s="13">
        <v>31.2</v>
      </c>
      <c r="AL2247" s="13">
        <v>31.1</v>
      </c>
    </row>
    <row r="2248" spans="1:38" x14ac:dyDescent="0.2">
      <c r="A2248" s="11" t="s">
        <v>329</v>
      </c>
      <c r="B2248" s="12" t="s">
        <v>334</v>
      </c>
      <c r="C2248" s="12" t="s">
        <v>334</v>
      </c>
      <c r="D2248" s="12" t="s">
        <v>334</v>
      </c>
      <c r="E2248" s="12" t="s">
        <v>334</v>
      </c>
      <c r="F2248" s="12" t="s">
        <v>334</v>
      </c>
      <c r="G2248" s="12" t="s">
        <v>334</v>
      </c>
      <c r="H2248" s="12" t="s">
        <v>334</v>
      </c>
      <c r="I2248" s="12" t="s">
        <v>334</v>
      </c>
      <c r="J2248" s="12" t="s">
        <v>334</v>
      </c>
      <c r="K2248" s="12" t="s">
        <v>334</v>
      </c>
      <c r="L2248" s="12" t="s">
        <v>334</v>
      </c>
      <c r="M2248" s="12" t="s">
        <v>334</v>
      </c>
      <c r="N2248" s="12" t="s">
        <v>334</v>
      </c>
      <c r="O2248" s="13">
        <v>30.1</v>
      </c>
      <c r="P2248" s="13">
        <v>29.5</v>
      </c>
      <c r="Q2248" s="13">
        <v>29.8</v>
      </c>
      <c r="R2248" s="13">
        <v>29.7</v>
      </c>
      <c r="S2248" s="13">
        <v>29.7</v>
      </c>
      <c r="T2248" s="13">
        <v>28.6</v>
      </c>
      <c r="U2248" s="13">
        <v>27.9</v>
      </c>
      <c r="V2248" s="13">
        <v>27.9</v>
      </c>
      <c r="W2248" s="13">
        <v>28.1</v>
      </c>
      <c r="X2248" s="13">
        <v>28.1</v>
      </c>
      <c r="Y2248" s="13">
        <v>27.8</v>
      </c>
      <c r="Z2248" s="13">
        <v>28.2</v>
      </c>
      <c r="AA2248" s="13">
        <v>27.9</v>
      </c>
      <c r="AB2248" s="13">
        <v>27.2</v>
      </c>
      <c r="AC2248" s="13">
        <v>27.7</v>
      </c>
      <c r="AD2248" s="13">
        <v>29.6</v>
      </c>
      <c r="AE2248" s="13">
        <v>29.5</v>
      </c>
      <c r="AF2248" s="13">
        <v>29.5</v>
      </c>
      <c r="AG2248" s="13">
        <v>29.5</v>
      </c>
      <c r="AH2248" s="13">
        <v>29.1</v>
      </c>
      <c r="AI2248" s="13">
        <v>29.3</v>
      </c>
      <c r="AJ2248" s="13">
        <v>29.6</v>
      </c>
      <c r="AK2248" s="13">
        <v>29.5</v>
      </c>
      <c r="AL2248" s="13">
        <v>29.4</v>
      </c>
    </row>
    <row r="2249" spans="1:38" x14ac:dyDescent="0.2">
      <c r="A2249" s="11" t="s">
        <v>330</v>
      </c>
      <c r="B2249" s="12" t="s">
        <v>334</v>
      </c>
      <c r="C2249" s="12" t="s">
        <v>334</v>
      </c>
      <c r="D2249" s="12" t="s">
        <v>334</v>
      </c>
      <c r="E2249" s="12" t="s">
        <v>334</v>
      </c>
      <c r="F2249" s="12" t="s">
        <v>334</v>
      </c>
      <c r="G2249" s="12" t="s">
        <v>334</v>
      </c>
      <c r="H2249" s="12" t="s">
        <v>334</v>
      </c>
      <c r="I2249" s="12" t="s">
        <v>334</v>
      </c>
      <c r="J2249" s="12" t="s">
        <v>334</v>
      </c>
      <c r="K2249" s="12" t="s">
        <v>334</v>
      </c>
      <c r="L2249" s="12" t="s">
        <v>334</v>
      </c>
      <c r="M2249" s="12" t="s">
        <v>334</v>
      </c>
      <c r="N2249" s="12" t="s">
        <v>334</v>
      </c>
      <c r="O2249" s="12" t="s">
        <v>334</v>
      </c>
      <c r="P2249" s="12" t="s">
        <v>334</v>
      </c>
      <c r="Q2249" s="12" t="s">
        <v>334</v>
      </c>
      <c r="R2249" s="12" t="s">
        <v>334</v>
      </c>
      <c r="S2249" s="12" t="s">
        <v>334</v>
      </c>
      <c r="T2249" s="12" t="s">
        <v>334</v>
      </c>
      <c r="U2249" s="12" t="s">
        <v>334</v>
      </c>
      <c r="V2249" s="12" t="s">
        <v>334</v>
      </c>
      <c r="W2249" s="12" t="s">
        <v>334</v>
      </c>
      <c r="X2249" s="12" t="s">
        <v>334</v>
      </c>
      <c r="Y2249" s="12" t="s">
        <v>334</v>
      </c>
      <c r="Z2249" s="12" t="s">
        <v>334</v>
      </c>
      <c r="AA2249" s="12" t="s">
        <v>334</v>
      </c>
      <c r="AB2249" s="12" t="s">
        <v>334</v>
      </c>
      <c r="AC2249" s="12" t="s">
        <v>334</v>
      </c>
      <c r="AD2249" s="13">
        <v>42.2</v>
      </c>
      <c r="AE2249" s="13">
        <v>41.9</v>
      </c>
      <c r="AF2249" s="13">
        <v>41.9</v>
      </c>
      <c r="AG2249" s="13">
        <v>42.1</v>
      </c>
      <c r="AH2249" s="13">
        <v>41.7</v>
      </c>
      <c r="AI2249" s="13">
        <v>41.8</v>
      </c>
      <c r="AJ2249" s="13">
        <v>41.9</v>
      </c>
      <c r="AK2249" s="13">
        <v>42.1</v>
      </c>
      <c r="AL2249" s="13">
        <v>42.3</v>
      </c>
    </row>
    <row r="2250" spans="1:38" x14ac:dyDescent="0.2">
      <c r="A2250" s="11" t="s">
        <v>331</v>
      </c>
      <c r="B2250" s="12" t="s">
        <v>334</v>
      </c>
      <c r="C2250" s="12" t="s">
        <v>334</v>
      </c>
      <c r="D2250" s="12" t="s">
        <v>334</v>
      </c>
      <c r="E2250" s="12" t="s">
        <v>334</v>
      </c>
      <c r="F2250" s="12" t="s">
        <v>334</v>
      </c>
      <c r="G2250" s="12" t="s">
        <v>334</v>
      </c>
      <c r="H2250" s="12" t="s">
        <v>334</v>
      </c>
      <c r="I2250" s="12" t="s">
        <v>334</v>
      </c>
      <c r="J2250" s="12" t="s">
        <v>334</v>
      </c>
      <c r="K2250" s="12" t="s">
        <v>334</v>
      </c>
      <c r="L2250" s="12" t="s">
        <v>334</v>
      </c>
      <c r="M2250" s="12" t="s">
        <v>334</v>
      </c>
      <c r="N2250" s="12" t="s">
        <v>334</v>
      </c>
      <c r="O2250" s="12" t="s">
        <v>334</v>
      </c>
      <c r="P2250" s="12" t="s">
        <v>334</v>
      </c>
      <c r="Q2250" s="12" t="s">
        <v>334</v>
      </c>
      <c r="R2250" s="12" t="s">
        <v>334</v>
      </c>
      <c r="S2250" s="12" t="s">
        <v>334</v>
      </c>
      <c r="T2250" s="12" t="s">
        <v>334</v>
      </c>
      <c r="U2250" s="12" t="s">
        <v>334</v>
      </c>
      <c r="V2250" s="12" t="s">
        <v>334</v>
      </c>
      <c r="W2250" s="12" t="s">
        <v>334</v>
      </c>
      <c r="X2250" s="12" t="s">
        <v>334</v>
      </c>
      <c r="Y2250" s="13">
        <v>41.1</v>
      </c>
      <c r="Z2250" s="13">
        <v>41.2</v>
      </c>
      <c r="AA2250" s="13">
        <v>41</v>
      </c>
      <c r="AB2250" s="13">
        <v>40.5</v>
      </c>
      <c r="AC2250" s="13">
        <v>40.700000000000003</v>
      </c>
      <c r="AD2250" s="13">
        <v>40.799999999999997</v>
      </c>
      <c r="AE2250" s="13">
        <v>40.299999999999997</v>
      </c>
      <c r="AF2250" s="13">
        <v>40.799999999999997</v>
      </c>
      <c r="AG2250" s="13">
        <v>40.5</v>
      </c>
      <c r="AH2250" s="13">
        <v>40.1</v>
      </c>
      <c r="AI2250" s="13">
        <v>40.5</v>
      </c>
      <c r="AJ2250" s="13">
        <v>40.700000000000003</v>
      </c>
      <c r="AK2250" s="13">
        <v>40.5</v>
      </c>
      <c r="AL2250" s="13">
        <v>40.700000000000003</v>
      </c>
    </row>
    <row r="2251" spans="1:38" x14ac:dyDescent="0.2">
      <c r="A2251" s="11" t="s">
        <v>332</v>
      </c>
      <c r="B2251" s="12" t="s">
        <v>334</v>
      </c>
      <c r="C2251" s="12" t="s">
        <v>334</v>
      </c>
      <c r="D2251" s="12" t="s">
        <v>334</v>
      </c>
      <c r="E2251" s="12" t="s">
        <v>334</v>
      </c>
      <c r="F2251" s="12" t="s">
        <v>334</v>
      </c>
      <c r="G2251" s="12" t="s">
        <v>334</v>
      </c>
      <c r="H2251" s="12" t="s">
        <v>334</v>
      </c>
      <c r="I2251" s="12" t="s">
        <v>334</v>
      </c>
      <c r="J2251" s="12" t="s">
        <v>334</v>
      </c>
      <c r="K2251" s="12" t="s">
        <v>334</v>
      </c>
      <c r="L2251" s="12" t="s">
        <v>334</v>
      </c>
      <c r="M2251" s="12" t="s">
        <v>334</v>
      </c>
      <c r="N2251" s="12" t="s">
        <v>334</v>
      </c>
      <c r="O2251" s="12" t="s">
        <v>334</v>
      </c>
      <c r="P2251" s="12" t="s">
        <v>334</v>
      </c>
      <c r="Q2251" s="12" t="s">
        <v>334</v>
      </c>
      <c r="R2251" s="12" t="s">
        <v>334</v>
      </c>
      <c r="S2251" s="12" t="s">
        <v>334</v>
      </c>
      <c r="T2251" s="12" t="s">
        <v>334</v>
      </c>
      <c r="U2251" s="12" t="s">
        <v>334</v>
      </c>
      <c r="V2251" s="12" t="s">
        <v>334</v>
      </c>
      <c r="W2251" s="12" t="s">
        <v>334</v>
      </c>
      <c r="X2251" s="12" t="s">
        <v>334</v>
      </c>
      <c r="Y2251" s="12" t="s">
        <v>334</v>
      </c>
      <c r="Z2251" s="12" t="s">
        <v>334</v>
      </c>
      <c r="AA2251" s="12" t="s">
        <v>334</v>
      </c>
      <c r="AB2251" s="12" t="s">
        <v>334</v>
      </c>
      <c r="AC2251" s="13">
        <v>41.1</v>
      </c>
      <c r="AD2251" s="12" t="s">
        <v>334</v>
      </c>
      <c r="AE2251" s="12" t="s">
        <v>334</v>
      </c>
      <c r="AF2251" s="13">
        <v>40.6</v>
      </c>
      <c r="AG2251" s="13">
        <v>40.799999999999997</v>
      </c>
      <c r="AH2251" s="13">
        <v>41.1</v>
      </c>
      <c r="AI2251" s="13">
        <v>40.6</v>
      </c>
      <c r="AJ2251" s="13">
        <v>40.799999999999997</v>
      </c>
      <c r="AK2251" s="13">
        <v>40.799999999999997</v>
      </c>
      <c r="AL2251" s="13">
        <v>40.5</v>
      </c>
    </row>
    <row r="2252" spans="1:38" x14ac:dyDescent="0.2">
      <c r="A2252" s="11" t="s">
        <v>333</v>
      </c>
      <c r="B2252" s="12" t="s">
        <v>334</v>
      </c>
      <c r="C2252" s="12" t="s">
        <v>334</v>
      </c>
      <c r="D2252" s="12" t="s">
        <v>334</v>
      </c>
      <c r="E2252" s="12" t="s">
        <v>334</v>
      </c>
      <c r="F2252" s="12" t="s">
        <v>334</v>
      </c>
      <c r="G2252" s="12" t="s">
        <v>334</v>
      </c>
      <c r="H2252" s="12" t="s">
        <v>334</v>
      </c>
      <c r="I2252" s="12" t="s">
        <v>334</v>
      </c>
      <c r="J2252" s="12" t="s">
        <v>334</v>
      </c>
      <c r="K2252" s="12" t="s">
        <v>334</v>
      </c>
      <c r="L2252" s="12" t="s">
        <v>334</v>
      </c>
      <c r="M2252" s="12" t="s">
        <v>334</v>
      </c>
      <c r="N2252" s="12" t="s">
        <v>334</v>
      </c>
      <c r="O2252" s="12" t="s">
        <v>334</v>
      </c>
      <c r="P2252" s="12" t="s">
        <v>334</v>
      </c>
      <c r="Q2252" s="12" t="s">
        <v>334</v>
      </c>
      <c r="R2252" s="12" t="s">
        <v>334</v>
      </c>
      <c r="S2252" s="12" t="s">
        <v>334</v>
      </c>
      <c r="T2252" s="12" t="s">
        <v>334</v>
      </c>
      <c r="U2252" s="12" t="s">
        <v>334</v>
      </c>
      <c r="V2252" s="12" t="s">
        <v>334</v>
      </c>
      <c r="W2252" s="12" t="s">
        <v>334</v>
      </c>
      <c r="X2252" s="12" t="s">
        <v>334</v>
      </c>
      <c r="Y2252" s="13">
        <v>48.6</v>
      </c>
      <c r="Z2252" s="13">
        <v>48.2</v>
      </c>
      <c r="AA2252" s="13">
        <v>47.5</v>
      </c>
      <c r="AB2252" s="13">
        <v>47.4</v>
      </c>
      <c r="AC2252" s="13">
        <v>46.8</v>
      </c>
      <c r="AD2252" s="13">
        <v>46.4</v>
      </c>
      <c r="AE2252" s="13">
        <v>45.5</v>
      </c>
      <c r="AF2252" s="13">
        <v>45.2</v>
      </c>
      <c r="AG2252" s="13">
        <v>45</v>
      </c>
      <c r="AH2252" s="13">
        <v>44.6</v>
      </c>
      <c r="AI2252" s="13">
        <v>44.2</v>
      </c>
      <c r="AJ2252" s="13">
        <v>43.7</v>
      </c>
      <c r="AK2252" s="13">
        <v>43.3</v>
      </c>
      <c r="AL2252" s="13">
        <v>42.9</v>
      </c>
    </row>
    <row r="2253" spans="1:38" ht="14.25" x14ac:dyDescent="0.2">
      <c r="A2253" s="9"/>
      <c r="B2253" s="9"/>
      <c r="C2253" s="9"/>
      <c r="D2253" s="9"/>
      <c r="E2253" s="9"/>
      <c r="F2253" s="9"/>
      <c r="G2253" s="9"/>
      <c r="H2253" s="9"/>
      <c r="I2253" s="9"/>
      <c r="J2253" s="9"/>
      <c r="K2253" s="9"/>
      <c r="L2253" s="9"/>
      <c r="M2253" s="9"/>
      <c r="N2253" s="9"/>
      <c r="O2253" s="9"/>
      <c r="P2253" s="9"/>
      <c r="Q2253" s="9"/>
      <c r="R2253" s="9"/>
      <c r="S2253" s="9"/>
      <c r="T2253" s="9"/>
      <c r="U2253" s="9"/>
      <c r="V2253" s="9"/>
      <c r="W2253" s="9"/>
      <c r="X2253" s="9"/>
      <c r="Y2253" s="9"/>
      <c r="Z2253" s="9"/>
      <c r="AA2253" s="9"/>
      <c r="AB2253" s="9"/>
      <c r="AC2253" s="9"/>
      <c r="AD2253" s="9"/>
      <c r="AE2253" s="9"/>
      <c r="AF2253" s="9"/>
      <c r="AG2253" s="9"/>
      <c r="AH2253" s="9"/>
      <c r="AI2253" s="9"/>
      <c r="AJ2253" s="9"/>
      <c r="AK2253" s="9"/>
      <c r="AL2253" s="9"/>
    </row>
    <row r="2254" spans="1:38" ht="14.25" x14ac:dyDescent="0.2">
      <c r="A2254" s="8" t="s">
        <v>335</v>
      </c>
      <c r="B2254" s="9"/>
      <c r="C2254" s="9"/>
      <c r="D2254" s="9"/>
      <c r="E2254" s="9"/>
      <c r="F2254" s="9"/>
      <c r="G2254" s="9"/>
      <c r="H2254" s="9"/>
      <c r="I2254" s="9"/>
      <c r="J2254" s="9"/>
      <c r="K2254" s="9"/>
      <c r="L2254" s="9"/>
      <c r="M2254" s="9"/>
      <c r="N2254" s="9"/>
      <c r="O2254" s="9"/>
      <c r="P2254" s="9"/>
      <c r="Q2254" s="9"/>
      <c r="R2254" s="9"/>
      <c r="S2254" s="9"/>
      <c r="T2254" s="9"/>
      <c r="U2254" s="9"/>
      <c r="V2254" s="9"/>
      <c r="W2254" s="9"/>
      <c r="X2254" s="9"/>
      <c r="Y2254" s="9"/>
      <c r="Z2254" s="9"/>
      <c r="AA2254" s="9"/>
      <c r="AB2254" s="9"/>
      <c r="AC2254" s="9"/>
      <c r="AD2254" s="9"/>
      <c r="AE2254" s="9"/>
      <c r="AF2254" s="9"/>
      <c r="AG2254" s="9"/>
      <c r="AH2254" s="9"/>
      <c r="AI2254" s="9"/>
      <c r="AJ2254" s="9"/>
      <c r="AK2254" s="9"/>
      <c r="AL2254" s="9"/>
    </row>
    <row r="2255" spans="1:38" ht="14.25" x14ac:dyDescent="0.2">
      <c r="A2255" s="8" t="s">
        <v>334</v>
      </c>
      <c r="B2255" s="8" t="s">
        <v>336</v>
      </c>
      <c r="C2255" s="9"/>
      <c r="D2255" s="9"/>
      <c r="E2255" s="9"/>
      <c r="F2255" s="9"/>
      <c r="G2255" s="9"/>
      <c r="H2255" s="9"/>
      <c r="I2255" s="9"/>
      <c r="J2255" s="9"/>
      <c r="K2255" s="9"/>
      <c r="L2255" s="9"/>
      <c r="M2255" s="9"/>
      <c r="N2255" s="9"/>
      <c r="O2255" s="9"/>
      <c r="P2255" s="9"/>
      <c r="Q2255" s="9"/>
      <c r="R2255" s="9"/>
      <c r="S2255" s="9"/>
      <c r="T2255" s="9"/>
      <c r="U2255" s="9"/>
      <c r="V2255" s="9"/>
      <c r="W2255" s="9"/>
      <c r="X2255" s="9"/>
      <c r="Y2255" s="9"/>
      <c r="Z2255" s="9"/>
      <c r="AA2255" s="9"/>
      <c r="AB2255" s="9"/>
      <c r="AC2255" s="9"/>
      <c r="AD2255" s="9"/>
      <c r="AE2255" s="9"/>
      <c r="AF2255" s="9"/>
      <c r="AG2255" s="9"/>
      <c r="AH2255" s="9"/>
      <c r="AI2255" s="9"/>
      <c r="AJ2255" s="9"/>
      <c r="AK2255" s="9"/>
      <c r="AL2255" s="9"/>
    </row>
    <row r="2256" spans="1:38" ht="14.25" x14ac:dyDescent="0.2">
      <c r="A2256" s="9"/>
      <c r="B2256" s="9"/>
      <c r="C2256" s="9"/>
      <c r="D2256" s="9"/>
      <c r="E2256" s="9"/>
      <c r="F2256" s="9"/>
      <c r="G2256" s="9"/>
      <c r="H2256" s="9"/>
      <c r="I2256" s="9"/>
      <c r="J2256" s="9"/>
      <c r="K2256" s="9"/>
      <c r="L2256" s="9"/>
      <c r="M2256" s="9"/>
      <c r="N2256" s="9"/>
      <c r="O2256" s="9"/>
      <c r="P2256" s="9"/>
      <c r="Q2256" s="9"/>
      <c r="R2256" s="9"/>
      <c r="S2256" s="9"/>
      <c r="T2256" s="9"/>
      <c r="U2256" s="9"/>
      <c r="V2256" s="9"/>
      <c r="W2256" s="9"/>
      <c r="X2256" s="9"/>
      <c r="Y2256" s="9"/>
      <c r="Z2256" s="9"/>
      <c r="AA2256" s="9"/>
      <c r="AB2256" s="9"/>
      <c r="AC2256" s="9"/>
      <c r="AD2256" s="9"/>
      <c r="AE2256" s="9"/>
      <c r="AF2256" s="9"/>
      <c r="AG2256" s="9"/>
      <c r="AH2256" s="9"/>
      <c r="AI2256" s="9"/>
      <c r="AJ2256" s="9"/>
      <c r="AK2256" s="9"/>
      <c r="AL2256" s="9"/>
    </row>
    <row r="2257" spans="1:38" ht="14.25" x14ac:dyDescent="0.2">
      <c r="A2257" s="8" t="s">
        <v>249</v>
      </c>
      <c r="B2257" s="8" t="s">
        <v>345</v>
      </c>
      <c r="C2257" s="9"/>
      <c r="D2257" s="9"/>
      <c r="E2257" s="9"/>
      <c r="F2257" s="9"/>
      <c r="G2257" s="9"/>
      <c r="H2257" s="9"/>
      <c r="I2257" s="9"/>
      <c r="J2257" s="9"/>
      <c r="K2257" s="9"/>
      <c r="L2257" s="9"/>
      <c r="M2257" s="9"/>
      <c r="N2257" s="9"/>
      <c r="O2257" s="9"/>
      <c r="P2257" s="9"/>
      <c r="Q2257" s="9"/>
      <c r="R2257" s="9"/>
      <c r="S2257" s="9"/>
      <c r="T2257" s="9"/>
      <c r="U2257" s="9"/>
      <c r="V2257" s="9"/>
      <c r="W2257" s="9"/>
      <c r="X2257" s="9"/>
      <c r="Y2257" s="9"/>
      <c r="Z2257" s="9"/>
      <c r="AA2257" s="9"/>
      <c r="AB2257" s="9"/>
      <c r="AC2257" s="9"/>
      <c r="AD2257" s="9"/>
      <c r="AE2257" s="9"/>
      <c r="AF2257" s="9"/>
      <c r="AG2257" s="9"/>
      <c r="AH2257" s="9"/>
      <c r="AI2257" s="9"/>
      <c r="AJ2257" s="9"/>
      <c r="AK2257" s="9"/>
      <c r="AL2257" s="9"/>
    </row>
    <row r="2258" spans="1:38" ht="14.25" x14ac:dyDescent="0.2">
      <c r="A2258" s="8" t="s">
        <v>251</v>
      </c>
      <c r="B2258" s="8" t="s">
        <v>341</v>
      </c>
      <c r="C2258" s="9"/>
      <c r="D2258" s="9"/>
      <c r="E2258" s="9"/>
      <c r="F2258" s="9"/>
      <c r="G2258" s="9"/>
      <c r="H2258" s="9"/>
      <c r="I2258" s="9"/>
      <c r="J2258" s="9"/>
      <c r="K2258" s="9"/>
      <c r="L2258" s="9"/>
      <c r="M2258" s="9"/>
      <c r="N2258" s="9"/>
      <c r="O2258" s="9"/>
      <c r="P2258" s="9"/>
      <c r="Q2258" s="9"/>
      <c r="R2258" s="9"/>
      <c r="S2258" s="9"/>
      <c r="T2258" s="9"/>
      <c r="U2258" s="9"/>
      <c r="V2258" s="9"/>
      <c r="W2258" s="9"/>
      <c r="X2258" s="9"/>
      <c r="Y2258" s="9"/>
      <c r="Z2258" s="9"/>
      <c r="AA2258" s="9"/>
      <c r="AB2258" s="9"/>
      <c r="AC2258" s="9"/>
      <c r="AD2258" s="9"/>
      <c r="AE2258" s="9"/>
      <c r="AF2258" s="9"/>
      <c r="AG2258" s="9"/>
      <c r="AH2258" s="9"/>
      <c r="AI2258" s="9"/>
      <c r="AJ2258" s="9"/>
      <c r="AK2258" s="9"/>
      <c r="AL2258" s="9"/>
    </row>
    <row r="2259" spans="1:38" ht="14.25" x14ac:dyDescent="0.2">
      <c r="A2259" s="8" t="s">
        <v>252</v>
      </c>
      <c r="B2259" s="8" t="s">
        <v>253</v>
      </c>
      <c r="C2259" s="9"/>
      <c r="D2259" s="9"/>
      <c r="E2259" s="9"/>
      <c r="F2259" s="9"/>
      <c r="G2259" s="9"/>
      <c r="H2259" s="9"/>
      <c r="I2259" s="9"/>
      <c r="J2259" s="9"/>
      <c r="K2259" s="9"/>
      <c r="L2259" s="9"/>
      <c r="M2259" s="9"/>
      <c r="N2259" s="9"/>
      <c r="O2259" s="9"/>
      <c r="P2259" s="9"/>
      <c r="Q2259" s="9"/>
      <c r="R2259" s="9"/>
      <c r="S2259" s="9"/>
      <c r="T2259" s="9"/>
      <c r="U2259" s="9"/>
      <c r="V2259" s="9"/>
      <c r="W2259" s="9"/>
      <c r="X2259" s="9"/>
      <c r="Y2259" s="9"/>
      <c r="Z2259" s="9"/>
      <c r="AA2259" s="9"/>
      <c r="AB2259" s="9"/>
      <c r="AC2259" s="9"/>
      <c r="AD2259" s="9"/>
      <c r="AE2259" s="9"/>
      <c r="AF2259" s="9"/>
      <c r="AG2259" s="9"/>
      <c r="AH2259" s="9"/>
      <c r="AI2259" s="9"/>
      <c r="AJ2259" s="9"/>
      <c r="AK2259" s="9"/>
      <c r="AL2259" s="9"/>
    </row>
    <row r="2260" spans="1:38" ht="14.25" x14ac:dyDescent="0.2">
      <c r="A2260" s="8" t="s">
        <v>254</v>
      </c>
      <c r="B2260" s="8" t="s">
        <v>250</v>
      </c>
      <c r="C2260" s="9"/>
      <c r="D2260" s="9"/>
      <c r="E2260" s="9"/>
      <c r="F2260" s="9"/>
      <c r="G2260" s="9"/>
      <c r="H2260" s="9"/>
      <c r="I2260" s="9"/>
      <c r="J2260" s="9"/>
      <c r="K2260" s="9"/>
      <c r="L2260" s="9"/>
      <c r="M2260" s="9"/>
      <c r="N2260" s="9"/>
      <c r="O2260" s="9"/>
      <c r="P2260" s="9"/>
      <c r="Q2260" s="9"/>
      <c r="R2260" s="9"/>
      <c r="S2260" s="9"/>
      <c r="T2260" s="9"/>
      <c r="U2260" s="9"/>
      <c r="V2260" s="9"/>
      <c r="W2260" s="9"/>
      <c r="X2260" s="9"/>
      <c r="Y2260" s="9"/>
      <c r="Z2260" s="9"/>
      <c r="AA2260" s="9"/>
      <c r="AB2260" s="9"/>
      <c r="AC2260" s="9"/>
      <c r="AD2260" s="9"/>
      <c r="AE2260" s="9"/>
      <c r="AF2260" s="9"/>
      <c r="AG2260" s="9"/>
      <c r="AH2260" s="9"/>
      <c r="AI2260" s="9"/>
      <c r="AJ2260" s="9"/>
      <c r="AK2260" s="9"/>
      <c r="AL2260" s="9"/>
    </row>
    <row r="2261" spans="1:38" ht="14.25" x14ac:dyDescent="0.2">
      <c r="A2261" s="8" t="s">
        <v>255</v>
      </c>
      <c r="B2261" s="8" t="s">
        <v>256</v>
      </c>
      <c r="C2261" s="9"/>
      <c r="D2261" s="9"/>
      <c r="E2261" s="9"/>
      <c r="F2261" s="9"/>
      <c r="G2261" s="9"/>
      <c r="H2261" s="9"/>
      <c r="I2261" s="9"/>
      <c r="J2261" s="9"/>
      <c r="K2261" s="9"/>
      <c r="L2261" s="9"/>
      <c r="M2261" s="9"/>
      <c r="N2261" s="9"/>
      <c r="O2261" s="9"/>
      <c r="P2261" s="9"/>
      <c r="Q2261" s="9"/>
      <c r="R2261" s="9"/>
      <c r="S2261" s="9"/>
      <c r="T2261" s="9"/>
      <c r="U2261" s="9"/>
      <c r="V2261" s="9"/>
      <c r="W2261" s="9"/>
      <c r="X2261" s="9"/>
      <c r="Y2261" s="9"/>
      <c r="Z2261" s="9"/>
      <c r="AA2261" s="9"/>
      <c r="AB2261" s="9"/>
      <c r="AC2261" s="9"/>
      <c r="AD2261" s="9"/>
      <c r="AE2261" s="9"/>
      <c r="AF2261" s="9"/>
      <c r="AG2261" s="9"/>
      <c r="AH2261" s="9"/>
      <c r="AI2261" s="9"/>
      <c r="AJ2261" s="9"/>
      <c r="AK2261" s="9"/>
      <c r="AL2261" s="9"/>
    </row>
    <row r="2262" spans="1:38" ht="14.25" x14ac:dyDescent="0.2">
      <c r="A2262" s="9"/>
      <c r="B2262" s="9"/>
      <c r="C2262" s="9"/>
      <c r="D2262" s="9"/>
      <c r="E2262" s="9"/>
      <c r="F2262" s="9"/>
      <c r="G2262" s="9"/>
      <c r="H2262" s="9"/>
      <c r="I2262" s="9"/>
      <c r="J2262" s="9"/>
      <c r="K2262" s="9"/>
      <c r="L2262" s="9"/>
      <c r="M2262" s="9"/>
      <c r="N2262" s="9"/>
      <c r="O2262" s="9"/>
      <c r="P2262" s="9"/>
      <c r="Q2262" s="9"/>
      <c r="R2262" s="9"/>
      <c r="S2262" s="9"/>
      <c r="T2262" s="9"/>
      <c r="U2262" s="9"/>
      <c r="V2262" s="9"/>
      <c r="W2262" s="9"/>
      <c r="X2262" s="9"/>
      <c r="Y2262" s="9"/>
      <c r="Z2262" s="9"/>
      <c r="AA2262" s="9"/>
      <c r="AB2262" s="9"/>
      <c r="AC2262" s="9"/>
      <c r="AD2262" s="9"/>
      <c r="AE2262" s="9"/>
      <c r="AF2262" s="9"/>
      <c r="AG2262" s="9"/>
      <c r="AH2262" s="9"/>
      <c r="AI2262" s="9"/>
      <c r="AJ2262" s="9"/>
      <c r="AK2262" s="9"/>
      <c r="AL2262" s="9"/>
    </row>
    <row r="2263" spans="1:38" x14ac:dyDescent="0.2">
      <c r="A2263" s="11" t="s">
        <v>257</v>
      </c>
      <c r="B2263" s="11" t="s">
        <v>258</v>
      </c>
      <c r="C2263" s="11" t="s">
        <v>259</v>
      </c>
      <c r="D2263" s="11" t="s">
        <v>260</v>
      </c>
      <c r="E2263" s="11" t="s">
        <v>261</v>
      </c>
      <c r="F2263" s="11" t="s">
        <v>262</v>
      </c>
      <c r="G2263" s="11" t="s">
        <v>263</v>
      </c>
      <c r="H2263" s="11" t="s">
        <v>264</v>
      </c>
      <c r="I2263" s="11" t="s">
        <v>265</v>
      </c>
      <c r="J2263" s="11" t="s">
        <v>266</v>
      </c>
      <c r="K2263" s="11" t="s">
        <v>267</v>
      </c>
      <c r="L2263" s="11" t="s">
        <v>268</v>
      </c>
      <c r="M2263" s="11" t="s">
        <v>269</v>
      </c>
      <c r="N2263" s="11" t="s">
        <v>270</v>
      </c>
      <c r="O2263" s="11" t="s">
        <v>271</v>
      </c>
      <c r="P2263" s="11" t="s">
        <v>272</v>
      </c>
      <c r="Q2263" s="11" t="s">
        <v>273</v>
      </c>
      <c r="R2263" s="11" t="s">
        <v>274</v>
      </c>
      <c r="S2263" s="11" t="s">
        <v>275</v>
      </c>
      <c r="T2263" s="11" t="s">
        <v>276</v>
      </c>
      <c r="U2263" s="11" t="s">
        <v>277</v>
      </c>
      <c r="V2263" s="11" t="s">
        <v>278</v>
      </c>
      <c r="W2263" s="11" t="s">
        <v>279</v>
      </c>
      <c r="X2263" s="11" t="s">
        <v>280</v>
      </c>
      <c r="Y2263" s="11" t="s">
        <v>281</v>
      </c>
      <c r="Z2263" s="11" t="s">
        <v>282</v>
      </c>
      <c r="AA2263" s="11" t="s">
        <v>283</v>
      </c>
      <c r="AB2263" s="11" t="s">
        <v>284</v>
      </c>
      <c r="AC2263" s="11" t="s">
        <v>285</v>
      </c>
      <c r="AD2263" s="11" t="s">
        <v>286</v>
      </c>
      <c r="AE2263" s="11" t="s">
        <v>287</v>
      </c>
      <c r="AF2263" s="11" t="s">
        <v>288</v>
      </c>
      <c r="AG2263" s="11" t="s">
        <v>289</v>
      </c>
      <c r="AH2263" s="11" t="s">
        <v>290</v>
      </c>
      <c r="AI2263" s="11" t="s">
        <v>291</v>
      </c>
      <c r="AJ2263" s="11" t="s">
        <v>292</v>
      </c>
      <c r="AK2263" s="11" t="s">
        <v>293</v>
      </c>
      <c r="AL2263" s="11" t="s">
        <v>294</v>
      </c>
    </row>
    <row r="2264" spans="1:38" x14ac:dyDescent="0.2">
      <c r="A2264" s="11" t="s">
        <v>295</v>
      </c>
      <c r="B2264" s="12" t="s">
        <v>334</v>
      </c>
      <c r="C2264" s="12" t="s">
        <v>334</v>
      </c>
      <c r="D2264" s="12" t="s">
        <v>334</v>
      </c>
      <c r="E2264" s="12" t="s">
        <v>334</v>
      </c>
      <c r="F2264" s="12" t="s">
        <v>334</v>
      </c>
      <c r="G2264" s="12" t="s">
        <v>334</v>
      </c>
      <c r="H2264" s="12" t="s">
        <v>334</v>
      </c>
      <c r="I2264" s="12" t="s">
        <v>334</v>
      </c>
      <c r="J2264" s="12" t="s">
        <v>334</v>
      </c>
      <c r="K2264" s="12" t="s">
        <v>334</v>
      </c>
      <c r="L2264" s="12" t="s">
        <v>334</v>
      </c>
      <c r="M2264" s="12" t="s">
        <v>334</v>
      </c>
      <c r="N2264" s="12" t="s">
        <v>334</v>
      </c>
      <c r="O2264" s="12" t="s">
        <v>334</v>
      </c>
      <c r="P2264" s="12" t="s">
        <v>334</v>
      </c>
      <c r="Q2264" s="12" t="s">
        <v>334</v>
      </c>
      <c r="R2264" s="12" t="s">
        <v>334</v>
      </c>
      <c r="S2264" s="12" t="s">
        <v>334</v>
      </c>
      <c r="T2264" s="12" t="s">
        <v>334</v>
      </c>
      <c r="U2264" s="13">
        <v>20.2</v>
      </c>
      <c r="V2264" s="13">
        <v>20.3</v>
      </c>
      <c r="W2264" s="13">
        <v>20</v>
      </c>
      <c r="X2264" s="13">
        <v>20.2</v>
      </c>
      <c r="Y2264" s="13">
        <v>20.399999999999999</v>
      </c>
      <c r="Z2264" s="13">
        <v>20.399999999999999</v>
      </c>
      <c r="AA2264" s="13">
        <v>20.399999999999999</v>
      </c>
      <c r="AB2264" s="13">
        <v>20.399999999999999</v>
      </c>
      <c r="AC2264" s="13">
        <v>20.5</v>
      </c>
      <c r="AD2264" s="13">
        <v>20.399999999999999</v>
      </c>
      <c r="AE2264" s="13">
        <v>20.5</v>
      </c>
      <c r="AF2264" s="13">
        <v>20.6</v>
      </c>
      <c r="AG2264" s="13">
        <v>20.7</v>
      </c>
      <c r="AH2264" s="13">
        <v>20.7</v>
      </c>
      <c r="AI2264" s="13">
        <v>20.9</v>
      </c>
      <c r="AJ2264" s="13">
        <v>20.9</v>
      </c>
      <c r="AK2264" s="13">
        <v>21.1</v>
      </c>
      <c r="AL2264" s="13">
        <v>21.2</v>
      </c>
    </row>
    <row r="2265" spans="1:38" x14ac:dyDescent="0.2">
      <c r="A2265" s="11" t="s">
        <v>296</v>
      </c>
      <c r="B2265" s="12" t="s">
        <v>334</v>
      </c>
      <c r="C2265" s="12" t="s">
        <v>334</v>
      </c>
      <c r="D2265" s="12" t="s">
        <v>334</v>
      </c>
      <c r="E2265" s="12" t="s">
        <v>334</v>
      </c>
      <c r="F2265" s="12" t="s">
        <v>334</v>
      </c>
      <c r="G2265" s="12" t="s">
        <v>334</v>
      </c>
      <c r="H2265" s="12" t="s">
        <v>334</v>
      </c>
      <c r="I2265" s="12" t="s">
        <v>334</v>
      </c>
      <c r="J2265" s="12" t="s">
        <v>334</v>
      </c>
      <c r="K2265" s="12" t="s">
        <v>334</v>
      </c>
      <c r="L2265" s="12" t="s">
        <v>334</v>
      </c>
      <c r="M2265" s="12" t="s">
        <v>334</v>
      </c>
      <c r="N2265" s="12" t="s">
        <v>334</v>
      </c>
      <c r="O2265" s="12" t="s">
        <v>334</v>
      </c>
      <c r="P2265" s="12" t="s">
        <v>334</v>
      </c>
      <c r="Q2265" s="12" t="s">
        <v>334</v>
      </c>
      <c r="R2265" s="12" t="s">
        <v>334</v>
      </c>
      <c r="S2265" s="12" t="s">
        <v>334</v>
      </c>
      <c r="T2265" s="12" t="s">
        <v>334</v>
      </c>
      <c r="U2265" s="13">
        <v>19.899999999999999</v>
      </c>
      <c r="V2265" s="13">
        <v>19.899999999999999</v>
      </c>
      <c r="W2265" s="13">
        <v>19.8</v>
      </c>
      <c r="X2265" s="13">
        <v>20</v>
      </c>
      <c r="Y2265" s="13">
        <v>20.100000000000001</v>
      </c>
      <c r="Z2265" s="13">
        <v>20.2</v>
      </c>
      <c r="AA2265" s="13">
        <v>20.2</v>
      </c>
      <c r="AB2265" s="13">
        <v>20.2</v>
      </c>
      <c r="AC2265" s="13">
        <v>20.2</v>
      </c>
      <c r="AD2265" s="13">
        <v>20.2</v>
      </c>
      <c r="AE2265" s="13">
        <v>20.2</v>
      </c>
      <c r="AF2265" s="13">
        <v>20.3</v>
      </c>
      <c r="AG2265" s="13">
        <v>20.399999999999999</v>
      </c>
      <c r="AH2265" s="13">
        <v>20.5</v>
      </c>
      <c r="AI2265" s="13">
        <v>20.6</v>
      </c>
      <c r="AJ2265" s="13">
        <v>20.7</v>
      </c>
      <c r="AK2265" s="13">
        <v>20.8</v>
      </c>
      <c r="AL2265" s="13">
        <v>20.9</v>
      </c>
    </row>
    <row r="2266" spans="1:38" x14ac:dyDescent="0.2">
      <c r="A2266" s="11" t="s">
        <v>297</v>
      </c>
      <c r="B2266" s="12" t="s">
        <v>334</v>
      </c>
      <c r="C2266" s="12" t="s">
        <v>334</v>
      </c>
      <c r="D2266" s="12" t="s">
        <v>334</v>
      </c>
      <c r="E2266" s="12" t="s">
        <v>334</v>
      </c>
      <c r="F2266" s="12" t="s">
        <v>334</v>
      </c>
      <c r="G2266" s="12" t="s">
        <v>334</v>
      </c>
      <c r="H2266" s="12" t="s">
        <v>334</v>
      </c>
      <c r="I2266" s="12" t="s">
        <v>334</v>
      </c>
      <c r="J2266" s="12" t="s">
        <v>334</v>
      </c>
      <c r="K2266" s="12" t="s">
        <v>334</v>
      </c>
      <c r="L2266" s="12" t="s">
        <v>334</v>
      </c>
      <c r="M2266" s="12" t="s">
        <v>334</v>
      </c>
      <c r="N2266" s="13">
        <v>19.8</v>
      </c>
      <c r="O2266" s="13">
        <v>19.7</v>
      </c>
      <c r="P2266" s="13">
        <v>19.7</v>
      </c>
      <c r="Q2266" s="13">
        <v>19.600000000000001</v>
      </c>
      <c r="R2266" s="13">
        <v>19.600000000000001</v>
      </c>
      <c r="S2266" s="13">
        <v>19.7</v>
      </c>
      <c r="T2266" s="13">
        <v>19.7</v>
      </c>
      <c r="U2266" s="13">
        <v>19.7</v>
      </c>
      <c r="V2266" s="13">
        <v>19.8</v>
      </c>
      <c r="W2266" s="13">
        <v>19.600000000000001</v>
      </c>
      <c r="X2266" s="13">
        <v>19.899999999999999</v>
      </c>
      <c r="Y2266" s="13">
        <v>20</v>
      </c>
      <c r="Z2266" s="13">
        <v>20</v>
      </c>
      <c r="AA2266" s="13">
        <v>20.100000000000001</v>
      </c>
      <c r="AB2266" s="13">
        <v>20.100000000000001</v>
      </c>
      <c r="AC2266" s="13">
        <v>20.2</v>
      </c>
      <c r="AD2266" s="13">
        <v>20.100000000000001</v>
      </c>
      <c r="AE2266" s="13">
        <v>20.100000000000001</v>
      </c>
      <c r="AF2266" s="13">
        <v>20.3</v>
      </c>
      <c r="AG2266" s="13">
        <v>20.399999999999999</v>
      </c>
      <c r="AH2266" s="13">
        <v>20.5</v>
      </c>
      <c r="AI2266" s="13">
        <v>20.6</v>
      </c>
      <c r="AJ2266" s="13">
        <v>20.7</v>
      </c>
      <c r="AK2266" s="13">
        <v>20.8</v>
      </c>
      <c r="AL2266" s="13">
        <v>20.9</v>
      </c>
    </row>
    <row r="2267" spans="1:38" x14ac:dyDescent="0.2">
      <c r="A2267" s="11" t="s">
        <v>298</v>
      </c>
      <c r="B2267" s="12" t="s">
        <v>334</v>
      </c>
      <c r="C2267" s="12" t="s">
        <v>334</v>
      </c>
      <c r="D2267" s="12" t="s">
        <v>334</v>
      </c>
      <c r="E2267" s="12" t="s">
        <v>334</v>
      </c>
      <c r="F2267" s="12" t="s">
        <v>334</v>
      </c>
      <c r="G2267" s="12" t="s">
        <v>334</v>
      </c>
      <c r="H2267" s="12" t="s">
        <v>334</v>
      </c>
      <c r="I2267" s="12" t="s">
        <v>334</v>
      </c>
      <c r="J2267" s="12" t="s">
        <v>334</v>
      </c>
      <c r="K2267" s="12" t="s">
        <v>334</v>
      </c>
      <c r="L2267" s="12" t="s">
        <v>334</v>
      </c>
      <c r="M2267" s="12" t="s">
        <v>334</v>
      </c>
      <c r="N2267" s="12" t="s">
        <v>334</v>
      </c>
      <c r="O2267" s="12" t="s">
        <v>334</v>
      </c>
      <c r="P2267" s="12" t="s">
        <v>334</v>
      </c>
      <c r="Q2267" s="12" t="s">
        <v>334</v>
      </c>
      <c r="R2267" s="12" t="s">
        <v>334</v>
      </c>
      <c r="S2267" s="13">
        <v>19.899999999999999</v>
      </c>
      <c r="T2267" s="13">
        <v>20</v>
      </c>
      <c r="U2267" s="13">
        <v>19.899999999999999</v>
      </c>
      <c r="V2267" s="13">
        <v>19.899999999999999</v>
      </c>
      <c r="W2267" s="13">
        <v>19.7</v>
      </c>
      <c r="X2267" s="13">
        <v>19.8</v>
      </c>
      <c r="Y2267" s="13">
        <v>20</v>
      </c>
      <c r="Z2267" s="13">
        <v>20.100000000000001</v>
      </c>
      <c r="AA2267" s="13">
        <v>20.100000000000001</v>
      </c>
      <c r="AB2267" s="13">
        <v>20.100000000000001</v>
      </c>
      <c r="AC2267" s="13">
        <v>20.2</v>
      </c>
      <c r="AD2267" s="13">
        <v>20.2</v>
      </c>
      <c r="AE2267" s="13">
        <v>20.2</v>
      </c>
      <c r="AF2267" s="13">
        <v>20.399999999999999</v>
      </c>
      <c r="AG2267" s="13">
        <v>20.5</v>
      </c>
      <c r="AH2267" s="13">
        <v>20.6</v>
      </c>
      <c r="AI2267" s="13">
        <v>20.7</v>
      </c>
      <c r="AJ2267" s="13">
        <v>20.8</v>
      </c>
      <c r="AK2267" s="13">
        <v>21</v>
      </c>
      <c r="AL2267" s="13">
        <v>21.1</v>
      </c>
    </row>
    <row r="2268" spans="1:38" x14ac:dyDescent="0.2">
      <c r="A2268" s="11" t="s">
        <v>299</v>
      </c>
      <c r="B2268" s="13">
        <v>20.2</v>
      </c>
      <c r="C2268" s="13">
        <v>20.3</v>
      </c>
      <c r="D2268" s="13">
        <v>20.399999999999999</v>
      </c>
      <c r="E2268" s="13">
        <v>20.100000000000001</v>
      </c>
      <c r="F2268" s="13">
        <v>20</v>
      </c>
      <c r="G2268" s="13">
        <v>20</v>
      </c>
      <c r="H2268" s="13">
        <v>20.2</v>
      </c>
      <c r="I2268" s="13">
        <v>20.5</v>
      </c>
      <c r="J2268" s="13">
        <v>20.3</v>
      </c>
      <c r="K2268" s="13">
        <v>20.6</v>
      </c>
      <c r="L2268" s="13">
        <v>20.8</v>
      </c>
      <c r="M2268" s="13">
        <v>20.8</v>
      </c>
      <c r="N2268" s="13">
        <v>21.3</v>
      </c>
      <c r="O2268" s="13">
        <v>21.4</v>
      </c>
      <c r="P2268" s="13">
        <v>21.5</v>
      </c>
      <c r="Q2268" s="13">
        <v>21.7</v>
      </c>
      <c r="R2268" s="13">
        <v>21.7</v>
      </c>
      <c r="S2268" s="13">
        <v>22.5</v>
      </c>
      <c r="T2268" s="13">
        <v>21.9</v>
      </c>
      <c r="U2268" s="13">
        <v>22.5</v>
      </c>
      <c r="V2268" s="13">
        <v>22.5</v>
      </c>
      <c r="W2268" s="13">
        <v>22.7</v>
      </c>
      <c r="X2268" s="13">
        <v>23</v>
      </c>
      <c r="Y2268" s="13">
        <v>23.2</v>
      </c>
      <c r="Z2268" s="13">
        <v>23.5</v>
      </c>
      <c r="AA2268" s="13">
        <v>23.4</v>
      </c>
      <c r="AB2268" s="13">
        <v>23.7</v>
      </c>
      <c r="AC2268" s="13">
        <v>23.8</v>
      </c>
      <c r="AD2268" s="13">
        <v>23.7</v>
      </c>
      <c r="AE2268" s="13">
        <v>23.9</v>
      </c>
      <c r="AF2268" s="13">
        <v>23.9</v>
      </c>
      <c r="AG2268" s="13">
        <v>24</v>
      </c>
      <c r="AH2268" s="13">
        <v>24.1</v>
      </c>
      <c r="AI2268" s="13">
        <v>24.3</v>
      </c>
      <c r="AJ2268" s="13">
        <v>25.5</v>
      </c>
      <c r="AK2268" s="13">
        <v>25.2</v>
      </c>
      <c r="AL2268" s="13">
        <v>25.1</v>
      </c>
    </row>
    <row r="2269" spans="1:38" x14ac:dyDescent="0.2">
      <c r="A2269" s="11" t="s">
        <v>300</v>
      </c>
      <c r="B2269" s="12" t="s">
        <v>334</v>
      </c>
      <c r="C2269" s="12" t="s">
        <v>334</v>
      </c>
      <c r="D2269" s="12" t="s">
        <v>334</v>
      </c>
      <c r="E2269" s="12" t="s">
        <v>334</v>
      </c>
      <c r="F2269" s="12" t="s">
        <v>334</v>
      </c>
      <c r="G2269" s="12" t="s">
        <v>334</v>
      </c>
      <c r="H2269" s="12" t="s">
        <v>334</v>
      </c>
      <c r="I2269" s="12" t="s">
        <v>334</v>
      </c>
      <c r="J2269" s="12" t="s">
        <v>334</v>
      </c>
      <c r="K2269" s="12" t="s">
        <v>334</v>
      </c>
      <c r="L2269" s="12" t="s">
        <v>334</v>
      </c>
      <c r="M2269" s="12" t="s">
        <v>334</v>
      </c>
      <c r="N2269" s="12" t="s">
        <v>334</v>
      </c>
      <c r="O2269" s="12" t="s">
        <v>334</v>
      </c>
      <c r="P2269" s="12" t="s">
        <v>334</v>
      </c>
      <c r="Q2269" s="12" t="s">
        <v>334</v>
      </c>
      <c r="R2269" s="12" t="s">
        <v>334</v>
      </c>
      <c r="S2269" s="12" t="s">
        <v>334</v>
      </c>
      <c r="T2269" s="13">
        <v>21.1</v>
      </c>
      <c r="U2269" s="13">
        <v>20.6</v>
      </c>
      <c r="V2269" s="13">
        <v>19.899999999999999</v>
      </c>
      <c r="W2269" s="13">
        <v>21.1</v>
      </c>
      <c r="X2269" s="13">
        <v>19.8</v>
      </c>
      <c r="Y2269" s="13">
        <v>20.2</v>
      </c>
      <c r="Z2269" s="13">
        <v>20.399999999999999</v>
      </c>
      <c r="AA2269" s="13">
        <v>20.8</v>
      </c>
      <c r="AB2269" s="13">
        <v>20.5</v>
      </c>
      <c r="AC2269" s="13">
        <v>20.3</v>
      </c>
      <c r="AD2269" s="13">
        <v>20</v>
      </c>
      <c r="AE2269" s="13">
        <v>20</v>
      </c>
      <c r="AF2269" s="13">
        <v>19.899999999999999</v>
      </c>
      <c r="AG2269" s="13">
        <v>19.5</v>
      </c>
      <c r="AH2269" s="13">
        <v>19.399999999999999</v>
      </c>
      <c r="AI2269" s="13">
        <v>19.399999999999999</v>
      </c>
      <c r="AJ2269" s="13">
        <v>19.8</v>
      </c>
      <c r="AK2269" s="13">
        <v>19.899999999999999</v>
      </c>
      <c r="AL2269" s="13">
        <v>19.7</v>
      </c>
    </row>
    <row r="2270" spans="1:38" x14ac:dyDescent="0.2">
      <c r="A2270" s="11" t="s">
        <v>301</v>
      </c>
      <c r="B2270" s="12" t="s">
        <v>334</v>
      </c>
      <c r="C2270" s="12" t="s">
        <v>334</v>
      </c>
      <c r="D2270" s="12" t="s">
        <v>334</v>
      </c>
      <c r="E2270" s="12" t="s">
        <v>334</v>
      </c>
      <c r="F2270" s="12" t="s">
        <v>334</v>
      </c>
      <c r="G2270" s="12" t="s">
        <v>334</v>
      </c>
      <c r="H2270" s="12" t="s">
        <v>334</v>
      </c>
      <c r="I2270" s="12" t="s">
        <v>334</v>
      </c>
      <c r="J2270" s="12" t="s">
        <v>334</v>
      </c>
      <c r="K2270" s="12" t="s">
        <v>334</v>
      </c>
      <c r="L2270" s="12" t="s">
        <v>334</v>
      </c>
      <c r="M2270" s="12" t="s">
        <v>334</v>
      </c>
      <c r="N2270" s="12" t="s">
        <v>334</v>
      </c>
      <c r="O2270" s="12" t="s">
        <v>334</v>
      </c>
      <c r="P2270" s="13">
        <v>26.2</v>
      </c>
      <c r="Q2270" s="13">
        <v>26.4</v>
      </c>
      <c r="R2270" s="13">
        <v>26.1</v>
      </c>
      <c r="S2270" s="13">
        <v>25.8</v>
      </c>
      <c r="T2270" s="13">
        <v>25.2</v>
      </c>
      <c r="U2270" s="13">
        <v>23.9</v>
      </c>
      <c r="V2270" s="13">
        <v>24</v>
      </c>
      <c r="W2270" s="13">
        <v>23.8</v>
      </c>
      <c r="X2270" s="13">
        <v>23.6</v>
      </c>
      <c r="Y2270" s="13">
        <v>23.3</v>
      </c>
      <c r="Z2270" s="13">
        <v>22.6</v>
      </c>
      <c r="AA2270" s="13">
        <v>22.4</v>
      </c>
      <c r="AB2270" s="13">
        <v>22.5</v>
      </c>
      <c r="AC2270" s="13">
        <v>21.8</v>
      </c>
      <c r="AD2270" s="13">
        <v>21.6</v>
      </c>
      <c r="AE2270" s="13">
        <v>21.2</v>
      </c>
      <c r="AF2270" s="13">
        <v>20.9</v>
      </c>
      <c r="AG2270" s="13">
        <v>21.3</v>
      </c>
      <c r="AH2270" s="13">
        <v>21.6</v>
      </c>
      <c r="AI2270" s="13">
        <v>21.5</v>
      </c>
      <c r="AJ2270" s="13">
        <v>21.5</v>
      </c>
      <c r="AK2270" s="13">
        <v>21.8</v>
      </c>
      <c r="AL2270" s="13">
        <v>21.9</v>
      </c>
    </row>
    <row r="2271" spans="1:38" x14ac:dyDescent="0.2">
      <c r="A2271" s="11" t="s">
        <v>302</v>
      </c>
      <c r="B2271" s="13">
        <v>21.9</v>
      </c>
      <c r="C2271" s="13">
        <v>17.899999999999999</v>
      </c>
      <c r="D2271" s="13">
        <v>20.9</v>
      </c>
      <c r="E2271" s="13">
        <v>21.5</v>
      </c>
      <c r="F2271" s="13">
        <v>21.4</v>
      </c>
      <c r="G2271" s="13">
        <v>21.6</v>
      </c>
      <c r="H2271" s="13">
        <v>21</v>
      </c>
      <c r="I2271" s="13">
        <v>21</v>
      </c>
      <c r="J2271" s="13">
        <v>21.1</v>
      </c>
      <c r="K2271" s="13">
        <v>20.6</v>
      </c>
      <c r="L2271" s="13">
        <v>20.7</v>
      </c>
      <c r="M2271" s="13">
        <v>21.1</v>
      </c>
      <c r="N2271" s="13">
        <v>21.2</v>
      </c>
      <c r="O2271" s="13">
        <v>21.2</v>
      </c>
      <c r="P2271" s="13">
        <v>21.3</v>
      </c>
      <c r="Q2271" s="13">
        <v>21</v>
      </c>
      <c r="R2271" s="13">
        <v>21.6</v>
      </c>
      <c r="S2271" s="13">
        <v>21.8</v>
      </c>
      <c r="T2271" s="13">
        <v>21.6</v>
      </c>
      <c r="U2271" s="13">
        <v>20.3</v>
      </c>
      <c r="V2271" s="13">
        <v>21.2</v>
      </c>
      <c r="W2271" s="13">
        <v>20.7</v>
      </c>
      <c r="X2271" s="13">
        <v>20.399999999999999</v>
      </c>
      <c r="Y2271" s="13">
        <v>20.7</v>
      </c>
      <c r="Z2271" s="13">
        <v>21.4</v>
      </c>
      <c r="AA2271" s="13">
        <v>21.5</v>
      </c>
      <c r="AB2271" s="13">
        <v>21.3</v>
      </c>
      <c r="AC2271" s="13">
        <v>21.1</v>
      </c>
      <c r="AD2271" s="13">
        <v>20.8</v>
      </c>
      <c r="AE2271" s="13">
        <v>20.399999999999999</v>
      </c>
      <c r="AF2271" s="13">
        <v>20.3</v>
      </c>
      <c r="AG2271" s="13">
        <v>19.3</v>
      </c>
      <c r="AH2271" s="13">
        <v>18.899999999999999</v>
      </c>
      <c r="AI2271" s="13">
        <v>20</v>
      </c>
      <c r="AJ2271" s="13">
        <v>19.8</v>
      </c>
      <c r="AK2271" s="13">
        <v>19.5</v>
      </c>
      <c r="AL2271" s="13">
        <v>19.399999999999999</v>
      </c>
    </row>
    <row r="2272" spans="1:38" x14ac:dyDescent="0.2">
      <c r="A2272" s="11" t="s">
        <v>303</v>
      </c>
      <c r="B2272" s="13">
        <v>20.6</v>
      </c>
      <c r="C2272" s="13">
        <v>21.6</v>
      </c>
      <c r="D2272" s="13">
        <v>20.6</v>
      </c>
      <c r="E2272" s="13">
        <v>20.3</v>
      </c>
      <c r="F2272" s="13">
        <v>20.5</v>
      </c>
      <c r="G2272" s="13">
        <v>20.5</v>
      </c>
      <c r="H2272" s="13">
        <v>20.6</v>
      </c>
      <c r="I2272" s="13">
        <v>19.399999999999999</v>
      </c>
      <c r="J2272" s="13">
        <v>20.3</v>
      </c>
      <c r="K2272" s="13">
        <v>19.899999999999999</v>
      </c>
      <c r="L2272" s="13">
        <v>19.899999999999999</v>
      </c>
      <c r="M2272" s="13">
        <v>19.899999999999999</v>
      </c>
      <c r="N2272" s="13">
        <v>19.399999999999999</v>
      </c>
      <c r="O2272" s="13">
        <v>18.8</v>
      </c>
      <c r="P2272" s="13">
        <v>18.600000000000001</v>
      </c>
      <c r="Q2272" s="13">
        <v>18.399999999999999</v>
      </c>
      <c r="R2272" s="13">
        <v>18.100000000000001</v>
      </c>
      <c r="S2272" s="13">
        <v>18.100000000000001</v>
      </c>
      <c r="T2272" s="13">
        <v>18.100000000000001</v>
      </c>
      <c r="U2272" s="13">
        <v>17.899999999999999</v>
      </c>
      <c r="V2272" s="13">
        <v>18</v>
      </c>
      <c r="W2272" s="13">
        <v>17.8</v>
      </c>
      <c r="X2272" s="13">
        <v>17.8</v>
      </c>
      <c r="Y2272" s="13">
        <v>18.100000000000001</v>
      </c>
      <c r="Z2272" s="13">
        <v>18.2</v>
      </c>
      <c r="AA2272" s="13">
        <v>18.3</v>
      </c>
      <c r="AB2272" s="13">
        <v>18.399999999999999</v>
      </c>
      <c r="AC2272" s="13">
        <v>18.600000000000001</v>
      </c>
      <c r="AD2272" s="13">
        <v>18.5</v>
      </c>
      <c r="AE2272" s="13">
        <v>18.600000000000001</v>
      </c>
      <c r="AF2272" s="13">
        <v>19.2</v>
      </c>
      <c r="AG2272" s="13">
        <v>19.399999999999999</v>
      </c>
      <c r="AH2272" s="13">
        <v>19.600000000000001</v>
      </c>
      <c r="AI2272" s="13">
        <v>19.8</v>
      </c>
      <c r="AJ2272" s="13">
        <v>19.8</v>
      </c>
      <c r="AK2272" s="13">
        <v>20</v>
      </c>
      <c r="AL2272" s="13">
        <v>20.3</v>
      </c>
    </row>
    <row r="2273" spans="1:38" x14ac:dyDescent="0.2">
      <c r="A2273" s="11" t="s">
        <v>304</v>
      </c>
      <c r="B2273" s="12" t="s">
        <v>334</v>
      </c>
      <c r="C2273" s="12" t="s">
        <v>334</v>
      </c>
      <c r="D2273" s="12" t="s">
        <v>334</v>
      </c>
      <c r="E2273" s="12" t="s">
        <v>334</v>
      </c>
      <c r="F2273" s="12" t="s">
        <v>334</v>
      </c>
      <c r="G2273" s="12" t="s">
        <v>334</v>
      </c>
      <c r="H2273" s="12" t="s">
        <v>334</v>
      </c>
      <c r="I2273" s="12" t="s">
        <v>334</v>
      </c>
      <c r="J2273" s="12" t="s">
        <v>334</v>
      </c>
      <c r="K2273" s="12" t="s">
        <v>334</v>
      </c>
      <c r="L2273" s="12" t="s">
        <v>334</v>
      </c>
      <c r="M2273" s="12" t="s">
        <v>334</v>
      </c>
      <c r="N2273" s="12" t="s">
        <v>334</v>
      </c>
      <c r="O2273" s="12" t="s">
        <v>334</v>
      </c>
      <c r="P2273" s="13">
        <v>22.5</v>
      </c>
      <c r="Q2273" s="13">
        <v>20.7</v>
      </c>
      <c r="R2273" s="13">
        <v>21.5</v>
      </c>
      <c r="S2273" s="13">
        <v>20.6</v>
      </c>
      <c r="T2273" s="13">
        <v>22.1</v>
      </c>
      <c r="U2273" s="13">
        <v>20.8</v>
      </c>
      <c r="V2273" s="13">
        <v>21.1</v>
      </c>
      <c r="W2273" s="13">
        <v>21</v>
      </c>
      <c r="X2273" s="13">
        <v>20.399999999999999</v>
      </c>
      <c r="Y2273" s="13">
        <v>20.5</v>
      </c>
      <c r="Z2273" s="13">
        <v>20.7</v>
      </c>
      <c r="AA2273" s="13">
        <v>20.6</v>
      </c>
      <c r="AB2273" s="13">
        <v>21.2</v>
      </c>
      <c r="AC2273" s="13">
        <v>21</v>
      </c>
      <c r="AD2273" s="13">
        <v>21.1</v>
      </c>
      <c r="AE2273" s="13">
        <v>20.6</v>
      </c>
      <c r="AF2273" s="13">
        <v>20.7</v>
      </c>
      <c r="AG2273" s="13">
        <v>20.6</v>
      </c>
      <c r="AH2273" s="13">
        <v>20.3</v>
      </c>
      <c r="AI2273" s="13">
        <v>21</v>
      </c>
      <c r="AJ2273" s="13">
        <v>21.3</v>
      </c>
      <c r="AK2273" s="13">
        <v>20.9</v>
      </c>
      <c r="AL2273" s="13">
        <v>20.7</v>
      </c>
    </row>
    <row r="2274" spans="1:38" x14ac:dyDescent="0.2">
      <c r="A2274" s="11" t="s">
        <v>305</v>
      </c>
      <c r="B2274" s="13">
        <v>21.1</v>
      </c>
      <c r="C2274" s="13">
        <v>18.3</v>
      </c>
      <c r="D2274" s="13">
        <v>18.100000000000001</v>
      </c>
      <c r="E2274" s="13">
        <v>18.2</v>
      </c>
      <c r="F2274" s="13">
        <v>18</v>
      </c>
      <c r="G2274" s="13">
        <v>17.7</v>
      </c>
      <c r="H2274" s="13">
        <v>18</v>
      </c>
      <c r="I2274" s="13">
        <v>17.899999999999999</v>
      </c>
      <c r="J2274" s="13">
        <v>18.100000000000001</v>
      </c>
      <c r="K2274" s="13">
        <v>18</v>
      </c>
      <c r="L2274" s="13">
        <v>18</v>
      </c>
      <c r="M2274" s="13">
        <v>18.399999999999999</v>
      </c>
      <c r="N2274" s="13">
        <v>18.399999999999999</v>
      </c>
      <c r="O2274" s="13">
        <v>18.399999999999999</v>
      </c>
      <c r="P2274" s="13">
        <v>18.100000000000001</v>
      </c>
      <c r="Q2274" s="13">
        <v>18.8</v>
      </c>
      <c r="R2274" s="13">
        <v>18.5</v>
      </c>
      <c r="S2274" s="13">
        <v>18.7</v>
      </c>
      <c r="T2274" s="13">
        <v>18.899999999999999</v>
      </c>
      <c r="U2274" s="13">
        <v>18.7</v>
      </c>
      <c r="V2274" s="13">
        <v>18.5</v>
      </c>
      <c r="W2274" s="13">
        <v>18.600000000000001</v>
      </c>
      <c r="X2274" s="13">
        <v>18.600000000000001</v>
      </c>
      <c r="Y2274" s="13">
        <v>18.7</v>
      </c>
      <c r="Z2274" s="13">
        <v>18.399999999999999</v>
      </c>
      <c r="AA2274" s="13">
        <v>18.600000000000001</v>
      </c>
      <c r="AB2274" s="13">
        <v>18.399999999999999</v>
      </c>
      <c r="AC2274" s="13">
        <v>18.399999999999999</v>
      </c>
      <c r="AD2274" s="13">
        <v>18.5</v>
      </c>
      <c r="AE2274" s="13">
        <v>18.7</v>
      </c>
      <c r="AF2274" s="13">
        <v>18.899999999999999</v>
      </c>
      <c r="AG2274" s="13">
        <v>19</v>
      </c>
      <c r="AH2274" s="13">
        <v>19.2</v>
      </c>
      <c r="AI2274" s="13">
        <v>19.100000000000001</v>
      </c>
      <c r="AJ2274" s="13">
        <v>18.899999999999999</v>
      </c>
      <c r="AK2274" s="13">
        <v>18.8</v>
      </c>
      <c r="AL2274" s="13">
        <v>18.8</v>
      </c>
    </row>
    <row r="2275" spans="1:38" x14ac:dyDescent="0.2">
      <c r="A2275" s="11" t="s">
        <v>306</v>
      </c>
      <c r="B2275" s="13">
        <v>23.9</v>
      </c>
      <c r="C2275" s="13">
        <v>21.8</v>
      </c>
      <c r="D2275" s="13">
        <v>21.6</v>
      </c>
      <c r="E2275" s="13">
        <v>22.1</v>
      </c>
      <c r="F2275" s="13">
        <v>22.3</v>
      </c>
      <c r="G2275" s="13">
        <v>21.5</v>
      </c>
      <c r="H2275" s="13">
        <v>20.5</v>
      </c>
      <c r="I2275" s="13">
        <v>19.8</v>
      </c>
      <c r="J2275" s="13">
        <v>19.8</v>
      </c>
      <c r="K2275" s="13">
        <v>22.8</v>
      </c>
      <c r="L2275" s="13">
        <v>22.9</v>
      </c>
      <c r="M2275" s="13">
        <v>22.3</v>
      </c>
      <c r="N2275" s="13">
        <v>22.8</v>
      </c>
      <c r="O2275" s="13">
        <v>23.1</v>
      </c>
      <c r="P2275" s="13">
        <v>21.1</v>
      </c>
      <c r="Q2275" s="13">
        <v>20.9</v>
      </c>
      <c r="R2275" s="13">
        <v>20.9</v>
      </c>
      <c r="S2275" s="13">
        <v>21.2</v>
      </c>
      <c r="T2275" s="13">
        <v>21.1</v>
      </c>
      <c r="U2275" s="13">
        <v>21.1</v>
      </c>
      <c r="V2275" s="13">
        <v>20.8</v>
      </c>
      <c r="W2275" s="13">
        <v>20.5</v>
      </c>
      <c r="X2275" s="13">
        <v>20.7</v>
      </c>
      <c r="Y2275" s="13">
        <v>20.399999999999999</v>
      </c>
      <c r="Z2275" s="13">
        <v>20.100000000000001</v>
      </c>
      <c r="AA2275" s="13">
        <v>20.100000000000001</v>
      </c>
      <c r="AB2275" s="13">
        <v>19.899999999999999</v>
      </c>
      <c r="AC2275" s="13">
        <v>20</v>
      </c>
      <c r="AD2275" s="13">
        <v>19.8</v>
      </c>
      <c r="AE2275" s="13">
        <v>19.899999999999999</v>
      </c>
      <c r="AF2275" s="13">
        <v>19.8</v>
      </c>
      <c r="AG2275" s="13">
        <v>20</v>
      </c>
      <c r="AH2275" s="13">
        <v>20.2</v>
      </c>
      <c r="AI2275" s="13">
        <v>20.3</v>
      </c>
      <c r="AJ2275" s="13">
        <v>20.100000000000001</v>
      </c>
      <c r="AK2275" s="13">
        <v>19.899999999999999</v>
      </c>
      <c r="AL2275" s="13">
        <v>20.3</v>
      </c>
    </row>
    <row r="2276" spans="1:38" x14ac:dyDescent="0.2">
      <c r="A2276" s="11" t="s">
        <v>307</v>
      </c>
      <c r="B2276" s="12" t="s">
        <v>334</v>
      </c>
      <c r="C2276" s="12" t="s">
        <v>334</v>
      </c>
      <c r="D2276" s="12" t="s">
        <v>334</v>
      </c>
      <c r="E2276" s="12" t="s">
        <v>334</v>
      </c>
      <c r="F2276" s="13">
        <v>19</v>
      </c>
      <c r="G2276" s="13">
        <v>18.2</v>
      </c>
      <c r="H2276" s="13">
        <v>18.399999999999999</v>
      </c>
      <c r="I2276" s="13">
        <v>18</v>
      </c>
      <c r="J2276" s="13">
        <v>17.899999999999999</v>
      </c>
      <c r="K2276" s="13">
        <v>18.399999999999999</v>
      </c>
      <c r="L2276" s="13">
        <v>18.3</v>
      </c>
      <c r="M2276" s="13">
        <v>18</v>
      </c>
      <c r="N2276" s="13">
        <v>17.8</v>
      </c>
      <c r="O2276" s="13">
        <v>17.8</v>
      </c>
      <c r="P2276" s="13">
        <v>17.8</v>
      </c>
      <c r="Q2276" s="13">
        <v>17.600000000000001</v>
      </c>
      <c r="R2276" s="13">
        <v>17.899999999999999</v>
      </c>
      <c r="S2276" s="13">
        <v>17.899999999999999</v>
      </c>
      <c r="T2276" s="13">
        <v>18.100000000000001</v>
      </c>
      <c r="U2276" s="13">
        <v>18.2</v>
      </c>
      <c r="V2276" s="13">
        <v>18</v>
      </c>
      <c r="W2276" s="13">
        <v>18.5</v>
      </c>
      <c r="X2276" s="13">
        <v>19.2</v>
      </c>
      <c r="Y2276" s="13">
        <v>19.2</v>
      </c>
      <c r="Z2276" s="13">
        <v>19.3</v>
      </c>
      <c r="AA2276" s="13">
        <v>19.2</v>
      </c>
      <c r="AB2276" s="13">
        <v>19</v>
      </c>
      <c r="AC2276" s="13">
        <v>18.899999999999999</v>
      </c>
      <c r="AD2276" s="13">
        <v>19</v>
      </c>
      <c r="AE2276" s="13">
        <v>18.600000000000001</v>
      </c>
      <c r="AF2276" s="13">
        <v>18.5</v>
      </c>
      <c r="AG2276" s="13">
        <v>18.600000000000001</v>
      </c>
      <c r="AH2276" s="13">
        <v>18.899999999999999</v>
      </c>
      <c r="AI2276" s="13">
        <v>18.899999999999999</v>
      </c>
      <c r="AJ2276" s="13">
        <v>19.100000000000001</v>
      </c>
      <c r="AK2276" s="13">
        <v>19.399999999999999</v>
      </c>
      <c r="AL2276" s="13">
        <v>19.399999999999999</v>
      </c>
    </row>
    <row r="2277" spans="1:38" x14ac:dyDescent="0.2">
      <c r="A2277" s="11" t="s">
        <v>308</v>
      </c>
      <c r="B2277" s="13">
        <v>21.1</v>
      </c>
      <c r="C2277" s="13">
        <v>20.9</v>
      </c>
      <c r="D2277" s="13">
        <v>21.3</v>
      </c>
      <c r="E2277" s="13">
        <v>21.4</v>
      </c>
      <c r="F2277" s="13">
        <v>21.3</v>
      </c>
      <c r="G2277" s="13">
        <v>21.6</v>
      </c>
      <c r="H2277" s="13">
        <v>21.8</v>
      </c>
      <c r="I2277" s="13">
        <v>21.7</v>
      </c>
      <c r="J2277" s="13">
        <v>22</v>
      </c>
      <c r="K2277" s="13">
        <v>22</v>
      </c>
      <c r="L2277" s="13">
        <v>22.2</v>
      </c>
      <c r="M2277" s="13">
        <v>22.4</v>
      </c>
      <c r="N2277" s="13">
        <v>22.6</v>
      </c>
      <c r="O2277" s="13">
        <v>22.7</v>
      </c>
      <c r="P2277" s="13">
        <v>22.7</v>
      </c>
      <c r="Q2277" s="13">
        <v>22.8</v>
      </c>
      <c r="R2277" s="13">
        <v>22.9</v>
      </c>
      <c r="S2277" s="13">
        <v>23.1</v>
      </c>
      <c r="T2277" s="13">
        <v>23.3</v>
      </c>
      <c r="U2277" s="13">
        <v>23.1</v>
      </c>
      <c r="V2277" s="13">
        <v>23.3</v>
      </c>
      <c r="W2277" s="13">
        <v>22.9</v>
      </c>
      <c r="X2277" s="13">
        <v>23.3</v>
      </c>
      <c r="Y2277" s="13">
        <v>23.3</v>
      </c>
      <c r="Z2277" s="13">
        <v>23.6</v>
      </c>
      <c r="AA2277" s="13">
        <v>23.4</v>
      </c>
      <c r="AB2277" s="13">
        <v>23.1</v>
      </c>
      <c r="AC2277" s="13">
        <v>23.2</v>
      </c>
      <c r="AD2277" s="13">
        <v>23.2</v>
      </c>
      <c r="AE2277" s="13">
        <v>23.2</v>
      </c>
      <c r="AF2277" s="13">
        <v>23.4</v>
      </c>
      <c r="AG2277" s="13">
        <v>23.2</v>
      </c>
      <c r="AH2277" s="13">
        <v>23.2</v>
      </c>
      <c r="AI2277" s="13">
        <v>23.2</v>
      </c>
      <c r="AJ2277" s="13">
        <v>23.1</v>
      </c>
      <c r="AK2277" s="13">
        <v>23.3</v>
      </c>
      <c r="AL2277" s="13">
        <v>23.5</v>
      </c>
    </row>
    <row r="2278" spans="1:38" x14ac:dyDescent="0.2">
      <c r="A2278" s="11" t="s">
        <v>309</v>
      </c>
      <c r="B2278" s="12" t="s">
        <v>334</v>
      </c>
      <c r="C2278" s="12" t="s">
        <v>334</v>
      </c>
      <c r="D2278" s="12" t="s">
        <v>334</v>
      </c>
      <c r="E2278" s="12" t="s">
        <v>334</v>
      </c>
      <c r="F2278" s="12" t="s">
        <v>334</v>
      </c>
      <c r="G2278" s="12" t="s">
        <v>334</v>
      </c>
      <c r="H2278" s="12" t="s">
        <v>334</v>
      </c>
      <c r="I2278" s="12" t="s">
        <v>334</v>
      </c>
      <c r="J2278" s="12" t="s">
        <v>334</v>
      </c>
      <c r="K2278" s="12" t="s">
        <v>334</v>
      </c>
      <c r="L2278" s="12" t="s">
        <v>334</v>
      </c>
      <c r="M2278" s="12" t="s">
        <v>334</v>
      </c>
      <c r="N2278" s="12" t="s">
        <v>334</v>
      </c>
      <c r="O2278" s="12" t="s">
        <v>334</v>
      </c>
      <c r="P2278" s="12" t="s">
        <v>334</v>
      </c>
      <c r="Q2278" s="12" t="s">
        <v>334</v>
      </c>
      <c r="R2278" s="12" t="s">
        <v>334</v>
      </c>
      <c r="S2278" s="12" t="s">
        <v>334</v>
      </c>
      <c r="T2278" s="12" t="s">
        <v>334</v>
      </c>
      <c r="U2278" s="13">
        <v>21.3</v>
      </c>
      <c r="V2278" s="13">
        <v>20.8</v>
      </c>
      <c r="W2278" s="13">
        <v>21.6</v>
      </c>
      <c r="X2278" s="13">
        <v>22.3</v>
      </c>
      <c r="Y2278" s="13">
        <v>21</v>
      </c>
      <c r="Z2278" s="13">
        <v>20.399999999999999</v>
      </c>
      <c r="AA2278" s="13">
        <v>21</v>
      </c>
      <c r="AB2278" s="13">
        <v>20.7</v>
      </c>
      <c r="AC2278" s="13">
        <v>20.2</v>
      </c>
      <c r="AD2278" s="13">
        <v>20.7</v>
      </c>
      <c r="AE2278" s="13">
        <v>19.899999999999999</v>
      </c>
      <c r="AF2278" s="13">
        <v>20.399999999999999</v>
      </c>
      <c r="AG2278" s="13">
        <v>19.600000000000001</v>
      </c>
      <c r="AH2278" s="13">
        <v>19.600000000000001</v>
      </c>
      <c r="AI2278" s="13">
        <v>19.3</v>
      </c>
      <c r="AJ2278" s="13">
        <v>20.399999999999999</v>
      </c>
      <c r="AK2278" s="13">
        <v>20</v>
      </c>
      <c r="AL2278" s="13">
        <v>20.2</v>
      </c>
    </row>
    <row r="2279" spans="1:38" x14ac:dyDescent="0.2">
      <c r="A2279" s="11" t="s">
        <v>310</v>
      </c>
      <c r="B2279" s="13">
        <v>21.6</v>
      </c>
      <c r="C2279" s="13">
        <v>24.2</v>
      </c>
      <c r="D2279" s="13">
        <v>24.1</v>
      </c>
      <c r="E2279" s="13">
        <v>23.5</v>
      </c>
      <c r="F2279" s="13">
        <v>23.2</v>
      </c>
      <c r="G2279" s="13">
        <v>23.1</v>
      </c>
      <c r="H2279" s="13">
        <v>23</v>
      </c>
      <c r="I2279" s="13">
        <v>23.3</v>
      </c>
      <c r="J2279" s="13">
        <v>22.6</v>
      </c>
      <c r="K2279" s="13">
        <v>24.2</v>
      </c>
      <c r="L2279" s="13">
        <v>23.5</v>
      </c>
      <c r="M2279" s="13">
        <v>23</v>
      </c>
      <c r="N2279" s="13">
        <v>22.7</v>
      </c>
      <c r="O2279" s="13">
        <v>22.7</v>
      </c>
      <c r="P2279" s="13">
        <v>22.2</v>
      </c>
      <c r="Q2279" s="13">
        <v>22.4</v>
      </c>
      <c r="R2279" s="13">
        <v>22.1</v>
      </c>
      <c r="S2279" s="13">
        <v>22.8</v>
      </c>
      <c r="T2279" s="13">
        <v>22.7</v>
      </c>
      <c r="U2279" s="13">
        <v>22.6</v>
      </c>
      <c r="V2279" s="13">
        <v>22.4</v>
      </c>
      <c r="W2279" s="13">
        <v>20.7</v>
      </c>
      <c r="X2279" s="13">
        <v>21.3</v>
      </c>
      <c r="Y2279" s="13">
        <v>21.5</v>
      </c>
      <c r="Z2279" s="13">
        <v>21.5</v>
      </c>
      <c r="AA2279" s="13">
        <v>21.4</v>
      </c>
      <c r="AB2279" s="13">
        <v>21.5</v>
      </c>
      <c r="AC2279" s="13">
        <v>21.6</v>
      </c>
      <c r="AD2279" s="13">
        <v>21.6</v>
      </c>
      <c r="AE2279" s="13">
        <v>21.4</v>
      </c>
      <c r="AF2279" s="13">
        <v>21.1</v>
      </c>
      <c r="AG2279" s="13">
        <v>21.1</v>
      </c>
      <c r="AH2279" s="13">
        <v>21.3</v>
      </c>
      <c r="AI2279" s="13">
        <v>21.4</v>
      </c>
      <c r="AJ2279" s="13">
        <v>21.6</v>
      </c>
      <c r="AK2279" s="13">
        <v>21.8</v>
      </c>
      <c r="AL2279" s="13">
        <v>21.8</v>
      </c>
    </row>
    <row r="2280" spans="1:38" x14ac:dyDescent="0.2">
      <c r="A2280" s="11" t="s">
        <v>311</v>
      </c>
      <c r="B2280" s="12" t="s">
        <v>334</v>
      </c>
      <c r="C2280" s="12" t="s">
        <v>334</v>
      </c>
      <c r="D2280" s="12" t="s">
        <v>334</v>
      </c>
      <c r="E2280" s="12" t="s">
        <v>334</v>
      </c>
      <c r="F2280" s="12" t="s">
        <v>334</v>
      </c>
      <c r="G2280" s="12" t="s">
        <v>334</v>
      </c>
      <c r="H2280" s="12" t="s">
        <v>334</v>
      </c>
      <c r="I2280" s="12" t="s">
        <v>334</v>
      </c>
      <c r="J2280" s="12" t="s">
        <v>334</v>
      </c>
      <c r="K2280" s="12" t="s">
        <v>334</v>
      </c>
      <c r="L2280" s="12" t="s">
        <v>334</v>
      </c>
      <c r="M2280" s="12" t="s">
        <v>334</v>
      </c>
      <c r="N2280" s="12" t="s">
        <v>334</v>
      </c>
      <c r="O2280" s="12" t="s">
        <v>334</v>
      </c>
      <c r="P2280" s="12" t="s">
        <v>334</v>
      </c>
      <c r="Q2280" s="12" t="s">
        <v>334</v>
      </c>
      <c r="R2280" s="13">
        <v>21</v>
      </c>
      <c r="S2280" s="13">
        <v>21.2</v>
      </c>
      <c r="T2280" s="13">
        <v>20.2</v>
      </c>
      <c r="U2280" s="13">
        <v>21.3</v>
      </c>
      <c r="V2280" s="13">
        <v>20.8</v>
      </c>
      <c r="W2280" s="13">
        <v>21</v>
      </c>
      <c r="X2280" s="13">
        <v>20.5</v>
      </c>
      <c r="Y2280" s="13">
        <v>19.899999999999999</v>
      </c>
      <c r="Z2280" s="13">
        <v>20.3</v>
      </c>
      <c r="AA2280" s="13">
        <v>20.3</v>
      </c>
      <c r="AB2280" s="13">
        <v>20.3</v>
      </c>
      <c r="AC2280" s="13">
        <v>20.2</v>
      </c>
      <c r="AD2280" s="13">
        <v>19.600000000000001</v>
      </c>
      <c r="AE2280" s="13">
        <v>19.899999999999999</v>
      </c>
      <c r="AF2280" s="13">
        <v>19.600000000000001</v>
      </c>
      <c r="AG2280" s="13">
        <v>19.8</v>
      </c>
      <c r="AH2280" s="13">
        <v>19.7</v>
      </c>
      <c r="AI2280" s="13">
        <v>19.100000000000001</v>
      </c>
      <c r="AJ2280" s="13">
        <v>20.100000000000001</v>
      </c>
      <c r="AK2280" s="13">
        <v>20.8</v>
      </c>
      <c r="AL2280" s="13">
        <v>20.3</v>
      </c>
    </row>
    <row r="2281" spans="1:38" x14ac:dyDescent="0.2">
      <c r="A2281" s="11" t="s">
        <v>312</v>
      </c>
      <c r="B2281" s="12" t="s">
        <v>334</v>
      </c>
      <c r="C2281" s="12" t="s">
        <v>334</v>
      </c>
      <c r="D2281" s="12" t="s">
        <v>334</v>
      </c>
      <c r="E2281" s="12" t="s">
        <v>334</v>
      </c>
      <c r="F2281" s="12" t="s">
        <v>334</v>
      </c>
      <c r="G2281" s="12" t="s">
        <v>334</v>
      </c>
      <c r="H2281" s="12" t="s">
        <v>334</v>
      </c>
      <c r="I2281" s="12" t="s">
        <v>334</v>
      </c>
      <c r="J2281" s="12" t="s">
        <v>334</v>
      </c>
      <c r="K2281" s="12" t="s">
        <v>334</v>
      </c>
      <c r="L2281" s="12" t="s">
        <v>334</v>
      </c>
      <c r="M2281" s="12" t="s">
        <v>334</v>
      </c>
      <c r="N2281" s="12" t="s">
        <v>334</v>
      </c>
      <c r="O2281" s="12" t="s">
        <v>334</v>
      </c>
      <c r="P2281" s="12" t="s">
        <v>334</v>
      </c>
      <c r="Q2281" s="13">
        <v>23.7</v>
      </c>
      <c r="R2281" s="13">
        <v>23.5</v>
      </c>
      <c r="S2281" s="13">
        <v>23.3</v>
      </c>
      <c r="T2281" s="13">
        <v>22.5</v>
      </c>
      <c r="U2281" s="13">
        <v>24.1</v>
      </c>
      <c r="V2281" s="13">
        <v>24.1</v>
      </c>
      <c r="W2281" s="13">
        <v>22.6</v>
      </c>
      <c r="X2281" s="13">
        <v>21.4</v>
      </c>
      <c r="Y2281" s="13">
        <v>21.6</v>
      </c>
      <c r="Z2281" s="13">
        <v>21.3</v>
      </c>
      <c r="AA2281" s="13">
        <v>20.5</v>
      </c>
      <c r="AB2281" s="13">
        <v>21.5</v>
      </c>
      <c r="AC2281" s="13">
        <v>21.7</v>
      </c>
      <c r="AD2281" s="13">
        <v>21.1</v>
      </c>
      <c r="AE2281" s="13">
        <v>21.1</v>
      </c>
      <c r="AF2281" s="13">
        <v>21.1</v>
      </c>
      <c r="AG2281" s="13">
        <v>19.899999999999999</v>
      </c>
      <c r="AH2281" s="13">
        <v>20.399999999999999</v>
      </c>
      <c r="AI2281" s="13">
        <v>20.399999999999999</v>
      </c>
      <c r="AJ2281" s="13">
        <v>21.5</v>
      </c>
      <c r="AK2281" s="13">
        <v>20.8</v>
      </c>
      <c r="AL2281" s="13">
        <v>20.6</v>
      </c>
    </row>
    <row r="2282" spans="1:38" x14ac:dyDescent="0.2">
      <c r="A2282" s="11" t="s">
        <v>313</v>
      </c>
      <c r="B2282" s="12" t="s">
        <v>334</v>
      </c>
      <c r="C2282" s="12" t="s">
        <v>334</v>
      </c>
      <c r="D2282" s="12" t="s">
        <v>334</v>
      </c>
      <c r="E2282" s="12" t="s">
        <v>334</v>
      </c>
      <c r="F2282" s="12" t="s">
        <v>334</v>
      </c>
      <c r="G2282" s="12" t="s">
        <v>334</v>
      </c>
      <c r="H2282" s="12" t="s">
        <v>334</v>
      </c>
      <c r="I2282" s="12" t="s">
        <v>334</v>
      </c>
      <c r="J2282" s="12" t="s">
        <v>334</v>
      </c>
      <c r="K2282" s="12" t="s">
        <v>334</v>
      </c>
      <c r="L2282" s="12" t="s">
        <v>334</v>
      </c>
      <c r="M2282" s="12" t="s">
        <v>334</v>
      </c>
      <c r="N2282" s="12" t="s">
        <v>334</v>
      </c>
      <c r="O2282" s="12" t="s">
        <v>334</v>
      </c>
      <c r="P2282" s="12" t="s">
        <v>334</v>
      </c>
      <c r="Q2282" s="13">
        <v>22.1</v>
      </c>
      <c r="R2282" s="12" t="s">
        <v>334</v>
      </c>
      <c r="S2282" s="13">
        <v>23.3</v>
      </c>
      <c r="T2282" s="13">
        <v>22.2</v>
      </c>
      <c r="U2282" s="13">
        <v>21.4</v>
      </c>
      <c r="V2282" s="13">
        <v>20.5</v>
      </c>
      <c r="W2282" s="13">
        <v>21.2</v>
      </c>
      <c r="X2282" s="13">
        <v>21.1</v>
      </c>
      <c r="Y2282" s="13">
        <v>22.9</v>
      </c>
      <c r="Z2282" s="13">
        <v>22.6</v>
      </c>
      <c r="AA2282" s="13">
        <v>22</v>
      </c>
      <c r="AB2282" s="13">
        <v>21.7</v>
      </c>
      <c r="AC2282" s="13">
        <v>21.9</v>
      </c>
      <c r="AD2282" s="13">
        <v>21.4</v>
      </c>
      <c r="AE2282" s="13">
        <v>21</v>
      </c>
      <c r="AF2282" s="13">
        <v>20.7</v>
      </c>
      <c r="AG2282" s="13">
        <v>20.5</v>
      </c>
      <c r="AH2282" s="13">
        <v>20.3</v>
      </c>
      <c r="AI2282" s="13">
        <v>20.8</v>
      </c>
      <c r="AJ2282" s="13">
        <v>19.8</v>
      </c>
      <c r="AK2282" s="13">
        <v>20.2</v>
      </c>
      <c r="AL2282" s="13">
        <v>20.100000000000001</v>
      </c>
    </row>
    <row r="2283" spans="1:38" x14ac:dyDescent="0.2">
      <c r="A2283" s="11" t="s">
        <v>314</v>
      </c>
      <c r="B2283" s="13">
        <v>20.5</v>
      </c>
      <c r="C2283" s="13">
        <v>19.8</v>
      </c>
      <c r="D2283" s="13">
        <v>21.8</v>
      </c>
      <c r="E2283" s="13">
        <v>21.4</v>
      </c>
      <c r="F2283" s="13">
        <v>20.8</v>
      </c>
      <c r="G2283" s="13">
        <v>20.399999999999999</v>
      </c>
      <c r="H2283" s="13">
        <v>21.2</v>
      </c>
      <c r="I2283" s="13">
        <v>21.1</v>
      </c>
      <c r="J2283" s="13">
        <v>19.899999999999999</v>
      </c>
      <c r="K2283" s="13">
        <v>19.3</v>
      </c>
      <c r="L2283" s="13">
        <v>20.2</v>
      </c>
      <c r="M2283" s="13">
        <v>19.8</v>
      </c>
      <c r="N2283" s="13">
        <v>19.3</v>
      </c>
      <c r="O2283" s="13">
        <v>19.8</v>
      </c>
      <c r="P2283" s="13">
        <v>19.399999999999999</v>
      </c>
      <c r="Q2283" s="13">
        <v>19.8</v>
      </c>
      <c r="R2283" s="13">
        <v>20.399999999999999</v>
      </c>
      <c r="S2283" s="13">
        <v>20.9</v>
      </c>
      <c r="T2283" s="13">
        <v>20.399999999999999</v>
      </c>
      <c r="U2283" s="13">
        <v>20.7</v>
      </c>
      <c r="V2283" s="13">
        <v>20.399999999999999</v>
      </c>
      <c r="W2283" s="13">
        <v>21</v>
      </c>
      <c r="X2283" s="13">
        <v>21.1</v>
      </c>
      <c r="Y2283" s="13">
        <v>22</v>
      </c>
      <c r="Z2283" s="13">
        <v>21.9</v>
      </c>
      <c r="AA2283" s="13">
        <v>22</v>
      </c>
      <c r="AB2283" s="13">
        <v>20.2</v>
      </c>
      <c r="AC2283" s="13">
        <v>21</v>
      </c>
      <c r="AD2283" s="13">
        <v>21.8</v>
      </c>
      <c r="AE2283" s="13">
        <v>22.1</v>
      </c>
      <c r="AF2283" s="13">
        <v>22.1</v>
      </c>
      <c r="AG2283" s="13">
        <v>22.7</v>
      </c>
      <c r="AH2283" s="13">
        <v>22</v>
      </c>
      <c r="AI2283" s="13">
        <v>22.7</v>
      </c>
      <c r="AJ2283" s="13">
        <v>22.6</v>
      </c>
      <c r="AK2283" s="13">
        <v>23.2</v>
      </c>
      <c r="AL2283" s="13">
        <v>23.8</v>
      </c>
    </row>
    <row r="2284" spans="1:38" x14ac:dyDescent="0.2">
      <c r="A2284" s="11" t="s">
        <v>315</v>
      </c>
      <c r="B2284" s="12" t="s">
        <v>334</v>
      </c>
      <c r="C2284" s="12" t="s">
        <v>334</v>
      </c>
      <c r="D2284" s="12" t="s">
        <v>334</v>
      </c>
      <c r="E2284" s="12" t="s">
        <v>334</v>
      </c>
      <c r="F2284" s="12" t="s">
        <v>334</v>
      </c>
      <c r="G2284" s="12" t="s">
        <v>334</v>
      </c>
      <c r="H2284" s="12" t="s">
        <v>334</v>
      </c>
      <c r="I2284" s="12" t="s">
        <v>334</v>
      </c>
      <c r="J2284" s="12" t="s">
        <v>334</v>
      </c>
      <c r="K2284" s="12" t="s">
        <v>334</v>
      </c>
      <c r="L2284" s="12" t="s">
        <v>334</v>
      </c>
      <c r="M2284" s="12" t="s">
        <v>334</v>
      </c>
      <c r="N2284" s="12" t="s">
        <v>334</v>
      </c>
      <c r="O2284" s="13">
        <v>23.7</v>
      </c>
      <c r="P2284" s="13">
        <v>23</v>
      </c>
      <c r="Q2284" s="13">
        <v>23.1</v>
      </c>
      <c r="R2284" s="13">
        <v>23.4</v>
      </c>
      <c r="S2284" s="13">
        <v>23.6</v>
      </c>
      <c r="T2284" s="13">
        <v>24.2</v>
      </c>
      <c r="U2284" s="13">
        <v>23.9</v>
      </c>
      <c r="V2284" s="13">
        <v>23.4</v>
      </c>
      <c r="W2284" s="13">
        <v>23.8</v>
      </c>
      <c r="X2284" s="13">
        <v>23</v>
      </c>
      <c r="Y2284" s="13">
        <v>23.5</v>
      </c>
      <c r="Z2284" s="13">
        <v>23.6</v>
      </c>
      <c r="AA2284" s="13">
        <v>23.9</v>
      </c>
      <c r="AB2284" s="13">
        <v>23.7</v>
      </c>
      <c r="AC2284" s="13">
        <v>23.8</v>
      </c>
      <c r="AD2284" s="13">
        <v>23.4</v>
      </c>
      <c r="AE2284" s="13">
        <v>23.2</v>
      </c>
      <c r="AF2284" s="13">
        <v>23.4</v>
      </c>
      <c r="AG2284" s="13">
        <v>22.8</v>
      </c>
      <c r="AH2284" s="13">
        <v>22.5</v>
      </c>
      <c r="AI2284" s="13">
        <v>22</v>
      </c>
      <c r="AJ2284" s="13">
        <v>22.4</v>
      </c>
      <c r="AK2284" s="13">
        <v>21.9</v>
      </c>
      <c r="AL2284" s="13">
        <v>21.5</v>
      </c>
    </row>
    <row r="2285" spans="1:38" x14ac:dyDescent="0.2">
      <c r="A2285" s="11" t="s">
        <v>316</v>
      </c>
      <c r="B2285" s="12" t="s">
        <v>334</v>
      </c>
      <c r="C2285" s="12" t="s">
        <v>334</v>
      </c>
      <c r="D2285" s="12" t="s">
        <v>334</v>
      </c>
      <c r="E2285" s="12" t="s">
        <v>334</v>
      </c>
      <c r="F2285" s="12" t="s">
        <v>334</v>
      </c>
      <c r="G2285" s="12" t="s">
        <v>334</v>
      </c>
      <c r="H2285" s="12" t="s">
        <v>334</v>
      </c>
      <c r="I2285" s="12" t="s">
        <v>334</v>
      </c>
      <c r="J2285" s="12" t="s">
        <v>334</v>
      </c>
      <c r="K2285" s="12" t="s">
        <v>334</v>
      </c>
      <c r="L2285" s="12" t="s">
        <v>334</v>
      </c>
      <c r="M2285" s="12" t="s">
        <v>334</v>
      </c>
      <c r="N2285" s="12" t="s">
        <v>334</v>
      </c>
      <c r="O2285" s="12" t="s">
        <v>334</v>
      </c>
      <c r="P2285" s="12" t="s">
        <v>334</v>
      </c>
      <c r="Q2285" s="12" t="s">
        <v>334</v>
      </c>
      <c r="R2285" s="12" t="s">
        <v>334</v>
      </c>
      <c r="S2285" s="13">
        <v>22.1</v>
      </c>
      <c r="T2285" s="13">
        <v>20.399999999999999</v>
      </c>
      <c r="U2285" s="13">
        <v>21.1</v>
      </c>
      <c r="V2285" s="13">
        <v>22.1</v>
      </c>
      <c r="W2285" s="13">
        <v>20.399999999999999</v>
      </c>
      <c r="X2285" s="13">
        <v>20.100000000000001</v>
      </c>
      <c r="Y2285" s="13">
        <v>21.5</v>
      </c>
      <c r="Z2285" s="13">
        <v>21.5</v>
      </c>
      <c r="AA2285" s="13">
        <v>21.9</v>
      </c>
      <c r="AB2285" s="13">
        <v>21.1</v>
      </c>
      <c r="AC2285" s="13">
        <v>20.7</v>
      </c>
      <c r="AD2285" s="13">
        <v>21.4</v>
      </c>
      <c r="AE2285" s="13">
        <v>22</v>
      </c>
      <c r="AF2285" s="13">
        <v>21.9</v>
      </c>
      <c r="AG2285" s="13">
        <v>21.3</v>
      </c>
      <c r="AH2285" s="13">
        <v>21.6</v>
      </c>
      <c r="AI2285" s="13">
        <v>22.7</v>
      </c>
      <c r="AJ2285" s="13">
        <v>23</v>
      </c>
      <c r="AK2285" s="13">
        <v>22.4</v>
      </c>
      <c r="AL2285" s="13">
        <v>22.4</v>
      </c>
    </row>
    <row r="2286" spans="1:38" x14ac:dyDescent="0.2">
      <c r="A2286" s="11" t="s">
        <v>317</v>
      </c>
      <c r="B2286" s="13">
        <v>17.2</v>
      </c>
      <c r="C2286" s="12" t="s">
        <v>334</v>
      </c>
      <c r="D2286" s="13">
        <v>17.399999999999999</v>
      </c>
      <c r="E2286" s="12" t="s">
        <v>334</v>
      </c>
      <c r="F2286" s="13">
        <v>16.2</v>
      </c>
      <c r="G2286" s="13">
        <v>16.3</v>
      </c>
      <c r="H2286" s="13">
        <v>16.399999999999999</v>
      </c>
      <c r="I2286" s="13">
        <v>16.3</v>
      </c>
      <c r="J2286" s="13">
        <v>16.600000000000001</v>
      </c>
      <c r="K2286" s="13">
        <v>17.7</v>
      </c>
      <c r="L2286" s="13">
        <v>17.600000000000001</v>
      </c>
      <c r="M2286" s="13">
        <v>17.600000000000001</v>
      </c>
      <c r="N2286" s="13">
        <v>17.899999999999999</v>
      </c>
      <c r="O2286" s="13">
        <v>18.2</v>
      </c>
      <c r="P2286" s="13">
        <v>18.5</v>
      </c>
      <c r="Q2286" s="13">
        <v>18.399999999999999</v>
      </c>
      <c r="R2286" s="13">
        <v>18.600000000000001</v>
      </c>
      <c r="S2286" s="13">
        <v>18.600000000000001</v>
      </c>
      <c r="T2286" s="13">
        <v>18.7</v>
      </c>
      <c r="U2286" s="13">
        <v>18.899999999999999</v>
      </c>
      <c r="V2286" s="13">
        <v>19</v>
      </c>
      <c r="W2286" s="13">
        <v>19.100000000000001</v>
      </c>
      <c r="X2286" s="13">
        <v>19</v>
      </c>
      <c r="Y2286" s="13">
        <v>19.2</v>
      </c>
      <c r="Z2286" s="13">
        <v>19.399999999999999</v>
      </c>
      <c r="AA2286" s="13">
        <v>19.7</v>
      </c>
      <c r="AB2286" s="13">
        <v>19.899999999999999</v>
      </c>
      <c r="AC2286" s="13">
        <v>19.899999999999999</v>
      </c>
      <c r="AD2286" s="13">
        <v>19.899999999999999</v>
      </c>
      <c r="AE2286" s="13">
        <v>20</v>
      </c>
      <c r="AF2286" s="13">
        <v>20</v>
      </c>
      <c r="AG2286" s="13">
        <v>20</v>
      </c>
      <c r="AH2286" s="13">
        <v>20.100000000000001</v>
      </c>
      <c r="AI2286" s="13">
        <v>20.3</v>
      </c>
      <c r="AJ2286" s="13">
        <v>20.5</v>
      </c>
      <c r="AK2286" s="13">
        <v>20.7</v>
      </c>
      <c r="AL2286" s="13">
        <v>21</v>
      </c>
    </row>
    <row r="2287" spans="1:38" x14ac:dyDescent="0.2">
      <c r="A2287" s="11" t="s">
        <v>318</v>
      </c>
      <c r="B2287" s="12" t="s">
        <v>334</v>
      </c>
      <c r="C2287" s="12" t="s">
        <v>334</v>
      </c>
      <c r="D2287" s="12" t="s">
        <v>334</v>
      </c>
      <c r="E2287" s="12" t="s">
        <v>334</v>
      </c>
      <c r="F2287" s="12" t="s">
        <v>334</v>
      </c>
      <c r="G2287" s="12" t="s">
        <v>334</v>
      </c>
      <c r="H2287" s="12" t="s">
        <v>334</v>
      </c>
      <c r="I2287" s="12" t="s">
        <v>334</v>
      </c>
      <c r="J2287" s="12" t="s">
        <v>334</v>
      </c>
      <c r="K2287" s="12" t="s">
        <v>334</v>
      </c>
      <c r="L2287" s="12" t="s">
        <v>334</v>
      </c>
      <c r="M2287" s="12" t="s">
        <v>334</v>
      </c>
      <c r="N2287" s="13">
        <v>23.5</v>
      </c>
      <c r="O2287" s="13">
        <v>22.1</v>
      </c>
      <c r="P2287" s="13">
        <v>22.4</v>
      </c>
      <c r="Q2287" s="13">
        <v>22</v>
      </c>
      <c r="R2287" s="13">
        <v>21.9</v>
      </c>
      <c r="S2287" s="13">
        <v>21.9</v>
      </c>
      <c r="T2287" s="13">
        <v>21.9</v>
      </c>
      <c r="U2287" s="13">
        <v>21.7</v>
      </c>
      <c r="V2287" s="13">
        <v>22</v>
      </c>
      <c r="W2287" s="13">
        <v>20.8</v>
      </c>
      <c r="X2287" s="13">
        <v>20.8</v>
      </c>
      <c r="Y2287" s="13">
        <v>20.8</v>
      </c>
      <c r="Z2287" s="13">
        <v>20.7</v>
      </c>
      <c r="AA2287" s="13">
        <v>20.8</v>
      </c>
      <c r="AB2287" s="13">
        <v>20.8</v>
      </c>
      <c r="AC2287" s="13">
        <v>20.8</v>
      </c>
      <c r="AD2287" s="13">
        <v>20.9</v>
      </c>
      <c r="AE2287" s="13">
        <v>21</v>
      </c>
      <c r="AF2287" s="13">
        <v>21.1</v>
      </c>
      <c r="AG2287" s="13">
        <v>20.9</v>
      </c>
      <c r="AH2287" s="13">
        <v>21.1</v>
      </c>
      <c r="AI2287" s="13">
        <v>21.2</v>
      </c>
      <c r="AJ2287" s="13">
        <v>21.2</v>
      </c>
      <c r="AK2287" s="13">
        <v>21.4</v>
      </c>
      <c r="AL2287" s="13">
        <v>21.6</v>
      </c>
    </row>
    <row r="2288" spans="1:38" x14ac:dyDescent="0.2">
      <c r="A2288" s="11" t="s">
        <v>319</v>
      </c>
      <c r="B2288" s="12" t="s">
        <v>334</v>
      </c>
      <c r="C2288" s="12" t="s">
        <v>334</v>
      </c>
      <c r="D2288" s="12" t="s">
        <v>334</v>
      </c>
      <c r="E2288" s="12" t="s">
        <v>334</v>
      </c>
      <c r="F2288" s="12" t="s">
        <v>334</v>
      </c>
      <c r="G2288" s="12" t="s">
        <v>334</v>
      </c>
      <c r="H2288" s="12" t="s">
        <v>334</v>
      </c>
      <c r="I2288" s="12" t="s">
        <v>334</v>
      </c>
      <c r="J2288" s="12" t="s">
        <v>334</v>
      </c>
      <c r="K2288" s="12" t="s">
        <v>334</v>
      </c>
      <c r="L2288" s="12" t="s">
        <v>334</v>
      </c>
      <c r="M2288" s="12" t="s">
        <v>334</v>
      </c>
      <c r="N2288" s="12" t="s">
        <v>334</v>
      </c>
      <c r="O2288" s="12" t="s">
        <v>334</v>
      </c>
      <c r="P2288" s="12" t="s">
        <v>334</v>
      </c>
      <c r="Q2288" s="12" t="s">
        <v>334</v>
      </c>
      <c r="R2288" s="12" t="s">
        <v>334</v>
      </c>
      <c r="S2288" s="12" t="s">
        <v>334</v>
      </c>
      <c r="T2288" s="13">
        <v>22</v>
      </c>
      <c r="U2288" s="13">
        <v>21.7</v>
      </c>
      <c r="V2288" s="13">
        <v>22.2</v>
      </c>
      <c r="W2288" s="13">
        <v>21.4</v>
      </c>
      <c r="X2288" s="13">
        <v>21.7</v>
      </c>
      <c r="Y2288" s="13">
        <v>21.8</v>
      </c>
      <c r="Z2288" s="13">
        <v>21.7</v>
      </c>
      <c r="AA2288" s="13">
        <v>21.7</v>
      </c>
      <c r="AB2288" s="13">
        <v>21.7</v>
      </c>
      <c r="AC2288" s="13">
        <v>21.8</v>
      </c>
      <c r="AD2288" s="13">
        <v>21.9</v>
      </c>
      <c r="AE2288" s="13">
        <v>21.9</v>
      </c>
      <c r="AF2288" s="13">
        <v>21.9</v>
      </c>
      <c r="AG2288" s="13">
        <v>21.4</v>
      </c>
      <c r="AH2288" s="13">
        <v>21.9</v>
      </c>
      <c r="AI2288" s="13">
        <v>21.7</v>
      </c>
      <c r="AJ2288" s="13">
        <v>21.6</v>
      </c>
      <c r="AK2288" s="13">
        <v>21.5</v>
      </c>
      <c r="AL2288" s="13">
        <v>21.3</v>
      </c>
    </row>
    <row r="2289" spans="1:38" x14ac:dyDescent="0.2">
      <c r="A2289" s="11" t="s">
        <v>320</v>
      </c>
      <c r="B2289" s="12" t="s">
        <v>334</v>
      </c>
      <c r="C2289" s="12" t="s">
        <v>334</v>
      </c>
      <c r="D2289" s="12" t="s">
        <v>334</v>
      </c>
      <c r="E2289" s="13">
        <v>21</v>
      </c>
      <c r="F2289" s="13">
        <v>21.6</v>
      </c>
      <c r="G2289" s="13">
        <v>20.5</v>
      </c>
      <c r="H2289" s="13">
        <v>20.100000000000001</v>
      </c>
      <c r="I2289" s="13">
        <v>20.5</v>
      </c>
      <c r="J2289" s="13">
        <v>22.1</v>
      </c>
      <c r="K2289" s="13">
        <v>25.3</v>
      </c>
      <c r="L2289" s="13">
        <v>23.9</v>
      </c>
      <c r="M2289" s="13">
        <v>22.6</v>
      </c>
      <c r="N2289" s="13">
        <v>22.8</v>
      </c>
      <c r="O2289" s="13">
        <v>24.4</v>
      </c>
      <c r="P2289" s="13">
        <v>22.8</v>
      </c>
      <c r="Q2289" s="13">
        <v>19.399999999999999</v>
      </c>
      <c r="R2289" s="13">
        <v>20</v>
      </c>
      <c r="S2289" s="13">
        <v>20.100000000000001</v>
      </c>
      <c r="T2289" s="13">
        <v>19.899999999999999</v>
      </c>
      <c r="U2289" s="13">
        <v>19.600000000000001</v>
      </c>
      <c r="V2289" s="13">
        <v>19.7</v>
      </c>
      <c r="W2289" s="13">
        <v>19.2</v>
      </c>
      <c r="X2289" s="13">
        <v>19.2</v>
      </c>
      <c r="Y2289" s="13">
        <v>18.899999999999999</v>
      </c>
      <c r="Z2289" s="13">
        <v>19.100000000000001</v>
      </c>
      <c r="AA2289" s="13">
        <v>19.2</v>
      </c>
      <c r="AB2289" s="13">
        <v>19</v>
      </c>
      <c r="AC2289" s="13">
        <v>18.8</v>
      </c>
      <c r="AD2289" s="13">
        <v>16.399999999999999</v>
      </c>
      <c r="AE2289" s="13">
        <v>16.399999999999999</v>
      </c>
      <c r="AF2289" s="13">
        <v>16.7</v>
      </c>
      <c r="AG2289" s="13">
        <v>17</v>
      </c>
      <c r="AH2289" s="13">
        <v>16.8</v>
      </c>
      <c r="AI2289" s="13">
        <v>17.2</v>
      </c>
      <c r="AJ2289" s="13">
        <v>17.399999999999999</v>
      </c>
      <c r="AK2289" s="13">
        <v>17.399999999999999</v>
      </c>
      <c r="AL2289" s="13">
        <v>17.5</v>
      </c>
    </row>
    <row r="2290" spans="1:38" x14ac:dyDescent="0.2">
      <c r="A2290" s="11" t="s">
        <v>321</v>
      </c>
      <c r="B2290" s="12" t="s">
        <v>334</v>
      </c>
      <c r="C2290" s="12" t="s">
        <v>334</v>
      </c>
      <c r="D2290" s="12" t="s">
        <v>334</v>
      </c>
      <c r="E2290" s="12" t="s">
        <v>334</v>
      </c>
      <c r="F2290" s="12" t="s">
        <v>334</v>
      </c>
      <c r="G2290" s="12" t="s">
        <v>334</v>
      </c>
      <c r="H2290" s="12" t="s">
        <v>334</v>
      </c>
      <c r="I2290" s="12" t="s">
        <v>334</v>
      </c>
      <c r="J2290" s="12" t="s">
        <v>334</v>
      </c>
      <c r="K2290" s="12" t="s">
        <v>334</v>
      </c>
      <c r="L2290" s="12" t="s">
        <v>334</v>
      </c>
      <c r="M2290" s="12" t="s">
        <v>334</v>
      </c>
      <c r="N2290" s="12" t="s">
        <v>334</v>
      </c>
      <c r="O2290" s="12" t="s">
        <v>334</v>
      </c>
      <c r="P2290" s="13">
        <v>26.2</v>
      </c>
      <c r="Q2290" s="13">
        <v>27.7</v>
      </c>
      <c r="R2290" s="13">
        <v>27.6</v>
      </c>
      <c r="S2290" s="13">
        <v>27.9</v>
      </c>
      <c r="T2290" s="13">
        <v>26.2</v>
      </c>
      <c r="U2290" s="13">
        <v>26.1</v>
      </c>
      <c r="V2290" s="13">
        <v>25.8</v>
      </c>
      <c r="W2290" s="13">
        <v>25.7</v>
      </c>
      <c r="X2290" s="13">
        <v>25.4</v>
      </c>
      <c r="Y2290" s="13">
        <v>25.2</v>
      </c>
      <c r="Z2290" s="13">
        <v>24.6</v>
      </c>
      <c r="AA2290" s="13">
        <v>23.3</v>
      </c>
      <c r="AB2290" s="13">
        <v>23.1</v>
      </c>
      <c r="AC2290" s="13">
        <v>22.8</v>
      </c>
      <c r="AD2290" s="13">
        <v>22.3</v>
      </c>
      <c r="AE2290" s="13">
        <v>22.1</v>
      </c>
      <c r="AF2290" s="13">
        <v>22</v>
      </c>
      <c r="AG2290" s="13">
        <v>22.6</v>
      </c>
      <c r="AH2290" s="13">
        <v>21.8</v>
      </c>
      <c r="AI2290" s="13">
        <v>22.3</v>
      </c>
      <c r="AJ2290" s="13">
        <v>22.1</v>
      </c>
      <c r="AK2290" s="13">
        <v>21.7</v>
      </c>
      <c r="AL2290" s="13">
        <v>21.8</v>
      </c>
    </row>
    <row r="2291" spans="1:38" x14ac:dyDescent="0.2">
      <c r="A2291" s="11" t="s">
        <v>322</v>
      </c>
      <c r="B2291" s="12" t="s">
        <v>334</v>
      </c>
      <c r="C2291" s="12" t="s">
        <v>334</v>
      </c>
      <c r="D2291" s="12" t="s">
        <v>334</v>
      </c>
      <c r="E2291" s="12" t="s">
        <v>334</v>
      </c>
      <c r="F2291" s="12" t="s">
        <v>334</v>
      </c>
      <c r="G2291" s="12" t="s">
        <v>334</v>
      </c>
      <c r="H2291" s="12" t="s">
        <v>334</v>
      </c>
      <c r="I2291" s="12" t="s">
        <v>334</v>
      </c>
      <c r="J2291" s="12" t="s">
        <v>334</v>
      </c>
      <c r="K2291" s="12" t="s">
        <v>334</v>
      </c>
      <c r="L2291" s="12" t="s">
        <v>334</v>
      </c>
      <c r="M2291" s="12" t="s">
        <v>334</v>
      </c>
      <c r="N2291" s="12" t="s">
        <v>334</v>
      </c>
      <c r="O2291" s="13">
        <v>20.9</v>
      </c>
      <c r="P2291" s="13">
        <v>18.5</v>
      </c>
      <c r="Q2291" s="13">
        <v>18.2</v>
      </c>
      <c r="R2291" s="13">
        <v>18.5</v>
      </c>
      <c r="S2291" s="13">
        <v>20</v>
      </c>
      <c r="T2291" s="13">
        <v>19.5</v>
      </c>
      <c r="U2291" s="13">
        <v>19</v>
      </c>
      <c r="V2291" s="13">
        <v>19</v>
      </c>
      <c r="W2291" s="13">
        <v>18.2</v>
      </c>
      <c r="X2291" s="13">
        <v>18.600000000000001</v>
      </c>
      <c r="Y2291" s="13">
        <v>19.399999999999999</v>
      </c>
      <c r="Z2291" s="13">
        <v>19.5</v>
      </c>
      <c r="AA2291" s="13">
        <v>20</v>
      </c>
      <c r="AB2291" s="13">
        <v>20.3</v>
      </c>
      <c r="AC2291" s="13">
        <v>19.3</v>
      </c>
      <c r="AD2291" s="13">
        <v>20</v>
      </c>
      <c r="AE2291" s="13">
        <v>20.6</v>
      </c>
      <c r="AF2291" s="13">
        <v>19.899999999999999</v>
      </c>
      <c r="AG2291" s="13">
        <v>19.5</v>
      </c>
      <c r="AH2291" s="13">
        <v>20.100000000000001</v>
      </c>
      <c r="AI2291" s="13">
        <v>20.7</v>
      </c>
      <c r="AJ2291" s="13">
        <v>20.5</v>
      </c>
      <c r="AK2291" s="13">
        <v>20.7</v>
      </c>
      <c r="AL2291" s="13">
        <v>21.2</v>
      </c>
    </row>
    <row r="2292" spans="1:38" x14ac:dyDescent="0.2">
      <c r="A2292" s="11" t="s">
        <v>323</v>
      </c>
      <c r="B2292" s="12" t="s">
        <v>334</v>
      </c>
      <c r="C2292" s="12" t="s">
        <v>334</v>
      </c>
      <c r="D2292" s="12" t="s">
        <v>334</v>
      </c>
      <c r="E2292" s="12" t="s">
        <v>334</v>
      </c>
      <c r="F2292" s="12" t="s">
        <v>334</v>
      </c>
      <c r="G2292" s="12" t="s">
        <v>334</v>
      </c>
      <c r="H2292" s="12" t="s">
        <v>334</v>
      </c>
      <c r="I2292" s="12" t="s">
        <v>334</v>
      </c>
      <c r="J2292" s="12" t="s">
        <v>334</v>
      </c>
      <c r="K2292" s="12" t="s">
        <v>334</v>
      </c>
      <c r="L2292" s="12" t="s">
        <v>334</v>
      </c>
      <c r="M2292" s="12" t="s">
        <v>334</v>
      </c>
      <c r="N2292" s="12" t="s">
        <v>334</v>
      </c>
      <c r="O2292" s="12" t="s">
        <v>334</v>
      </c>
      <c r="P2292" s="12" t="s">
        <v>334</v>
      </c>
      <c r="Q2292" s="13">
        <v>25</v>
      </c>
      <c r="R2292" s="13">
        <v>24.4</v>
      </c>
      <c r="S2292" s="13">
        <v>24</v>
      </c>
      <c r="T2292" s="13">
        <v>24.7</v>
      </c>
      <c r="U2292" s="13">
        <v>23.8</v>
      </c>
      <c r="V2292" s="13">
        <v>22.2</v>
      </c>
      <c r="W2292" s="13">
        <v>21.7</v>
      </c>
      <c r="X2292" s="13">
        <v>21.3</v>
      </c>
      <c r="Y2292" s="13">
        <v>22.1</v>
      </c>
      <c r="Z2292" s="13">
        <v>21.5</v>
      </c>
      <c r="AA2292" s="13">
        <v>21.7</v>
      </c>
      <c r="AB2292" s="13">
        <v>23.1</v>
      </c>
      <c r="AC2292" s="13">
        <v>21.1</v>
      </c>
      <c r="AD2292" s="13">
        <v>19.600000000000001</v>
      </c>
      <c r="AE2292" s="13">
        <v>19.7</v>
      </c>
      <c r="AF2292" s="13">
        <v>19.8</v>
      </c>
      <c r="AG2292" s="13">
        <v>19.5</v>
      </c>
      <c r="AH2292" s="13">
        <v>18.899999999999999</v>
      </c>
      <c r="AI2292" s="13">
        <v>19.5</v>
      </c>
      <c r="AJ2292" s="13">
        <v>19.3</v>
      </c>
      <c r="AK2292" s="13">
        <v>19.7</v>
      </c>
      <c r="AL2292" s="13">
        <v>19.5</v>
      </c>
    </row>
    <row r="2293" spans="1:38" x14ac:dyDescent="0.2">
      <c r="A2293" s="11" t="s">
        <v>324</v>
      </c>
      <c r="B2293" s="12" t="s">
        <v>334</v>
      </c>
      <c r="C2293" s="12" t="s">
        <v>334</v>
      </c>
      <c r="D2293" s="12" t="s">
        <v>334</v>
      </c>
      <c r="E2293" s="12" t="s">
        <v>334</v>
      </c>
      <c r="F2293" s="12" t="s">
        <v>334</v>
      </c>
      <c r="G2293" s="12" t="s">
        <v>334</v>
      </c>
      <c r="H2293" s="12" t="s">
        <v>334</v>
      </c>
      <c r="I2293" s="12" t="s">
        <v>334</v>
      </c>
      <c r="J2293" s="12" t="s">
        <v>334</v>
      </c>
      <c r="K2293" s="12" t="s">
        <v>334</v>
      </c>
      <c r="L2293" s="12" t="s">
        <v>334</v>
      </c>
      <c r="M2293" s="12" t="s">
        <v>334</v>
      </c>
      <c r="N2293" s="13">
        <v>21.1</v>
      </c>
      <c r="O2293" s="13">
        <v>20.8</v>
      </c>
      <c r="P2293" s="13">
        <v>21.5</v>
      </c>
      <c r="Q2293" s="13">
        <v>20.9</v>
      </c>
      <c r="R2293" s="13">
        <v>21.1</v>
      </c>
      <c r="S2293" s="13">
        <v>20.7</v>
      </c>
      <c r="T2293" s="13">
        <v>20.7</v>
      </c>
      <c r="U2293" s="13">
        <v>20.6</v>
      </c>
      <c r="V2293" s="13">
        <v>20.7</v>
      </c>
      <c r="W2293" s="13">
        <v>20.8</v>
      </c>
      <c r="X2293" s="13">
        <v>20.3</v>
      </c>
      <c r="Y2293" s="13">
        <v>20.5</v>
      </c>
      <c r="Z2293" s="13">
        <v>20.100000000000001</v>
      </c>
      <c r="AA2293" s="13">
        <v>20.100000000000001</v>
      </c>
      <c r="AB2293" s="13">
        <v>20</v>
      </c>
      <c r="AC2293" s="13">
        <v>20.3</v>
      </c>
      <c r="AD2293" s="13">
        <v>20.5</v>
      </c>
      <c r="AE2293" s="13">
        <v>20.3</v>
      </c>
      <c r="AF2293" s="13">
        <v>20</v>
      </c>
      <c r="AG2293" s="13">
        <v>19.7</v>
      </c>
      <c r="AH2293" s="13">
        <v>19.5</v>
      </c>
      <c r="AI2293" s="13">
        <v>19.3</v>
      </c>
      <c r="AJ2293" s="13">
        <v>19.7</v>
      </c>
      <c r="AK2293" s="13">
        <v>19.7</v>
      </c>
      <c r="AL2293" s="13">
        <v>19.2</v>
      </c>
    </row>
    <row r="2294" spans="1:38" x14ac:dyDescent="0.2">
      <c r="A2294" s="11" t="s">
        <v>325</v>
      </c>
      <c r="B2294" s="12" t="s">
        <v>334</v>
      </c>
      <c r="C2294" s="12" t="s">
        <v>334</v>
      </c>
      <c r="D2294" s="12" t="s">
        <v>334</v>
      </c>
      <c r="E2294" s="12" t="s">
        <v>334</v>
      </c>
      <c r="F2294" s="12" t="s">
        <v>334</v>
      </c>
      <c r="G2294" s="12" t="s">
        <v>334</v>
      </c>
      <c r="H2294" s="12" t="s">
        <v>334</v>
      </c>
      <c r="I2294" s="12" t="s">
        <v>334</v>
      </c>
      <c r="J2294" s="12" t="s">
        <v>334</v>
      </c>
      <c r="K2294" s="12" t="s">
        <v>334</v>
      </c>
      <c r="L2294" s="12" t="s">
        <v>334</v>
      </c>
      <c r="M2294" s="12" t="s">
        <v>334</v>
      </c>
      <c r="N2294" s="13">
        <v>24</v>
      </c>
      <c r="O2294" s="13">
        <v>24.6</v>
      </c>
      <c r="P2294" s="13">
        <v>24.7</v>
      </c>
      <c r="Q2294" s="13">
        <v>25.1</v>
      </c>
      <c r="R2294" s="13">
        <v>24.7</v>
      </c>
      <c r="S2294" s="13">
        <v>23.4</v>
      </c>
      <c r="T2294" s="13">
        <v>23</v>
      </c>
      <c r="U2294" s="13">
        <v>23.2</v>
      </c>
      <c r="V2294" s="13">
        <v>23.5</v>
      </c>
      <c r="W2294" s="13">
        <v>23.6</v>
      </c>
      <c r="X2294" s="13">
        <v>26</v>
      </c>
      <c r="Y2294" s="13">
        <v>26.1</v>
      </c>
      <c r="Z2294" s="13">
        <v>26</v>
      </c>
      <c r="AA2294" s="13">
        <v>25.1</v>
      </c>
      <c r="AB2294" s="13">
        <v>25</v>
      </c>
      <c r="AC2294" s="13">
        <v>25.1</v>
      </c>
      <c r="AD2294" s="13">
        <v>25</v>
      </c>
      <c r="AE2294" s="13">
        <v>25.1</v>
      </c>
      <c r="AF2294" s="13">
        <v>25</v>
      </c>
      <c r="AG2294" s="13">
        <v>25</v>
      </c>
      <c r="AH2294" s="13">
        <v>24.8</v>
      </c>
      <c r="AI2294" s="13">
        <v>24.7</v>
      </c>
      <c r="AJ2294" s="13">
        <v>24.5</v>
      </c>
      <c r="AK2294" s="13">
        <v>24.3</v>
      </c>
      <c r="AL2294" s="13">
        <v>24.2</v>
      </c>
    </row>
    <row r="2295" spans="1:38" x14ac:dyDescent="0.2">
      <c r="A2295" s="11" t="s">
        <v>326</v>
      </c>
      <c r="B2295" s="13">
        <v>17.899999999999999</v>
      </c>
      <c r="C2295" s="13">
        <v>17.2</v>
      </c>
      <c r="D2295" s="13">
        <v>17.399999999999999</v>
      </c>
      <c r="E2295" s="13">
        <v>17.600000000000001</v>
      </c>
      <c r="F2295" s="13">
        <v>17.399999999999999</v>
      </c>
      <c r="G2295" s="13">
        <v>17.7</v>
      </c>
      <c r="H2295" s="13">
        <v>17.399999999999999</v>
      </c>
      <c r="I2295" s="13">
        <v>17.7</v>
      </c>
      <c r="J2295" s="13">
        <v>17.5</v>
      </c>
      <c r="K2295" s="13">
        <v>17.3</v>
      </c>
      <c r="L2295" s="13">
        <v>17.399999999999999</v>
      </c>
      <c r="M2295" s="13">
        <v>17.5</v>
      </c>
      <c r="N2295" s="13">
        <v>17.7</v>
      </c>
      <c r="O2295" s="13">
        <v>17.7</v>
      </c>
      <c r="P2295" s="13">
        <v>18</v>
      </c>
      <c r="Q2295" s="13">
        <v>18</v>
      </c>
      <c r="R2295" s="13">
        <v>18.2</v>
      </c>
      <c r="S2295" s="13">
        <v>18.399999999999999</v>
      </c>
      <c r="T2295" s="13">
        <v>18.7</v>
      </c>
      <c r="U2295" s="13">
        <v>18.8</v>
      </c>
      <c r="V2295" s="13">
        <v>18.8</v>
      </c>
      <c r="W2295" s="13">
        <v>18.8</v>
      </c>
      <c r="X2295" s="13">
        <v>19</v>
      </c>
      <c r="Y2295" s="13">
        <v>18.899999999999999</v>
      </c>
      <c r="Z2295" s="13">
        <v>19</v>
      </c>
      <c r="AA2295" s="13">
        <v>19.100000000000001</v>
      </c>
      <c r="AB2295" s="13">
        <v>19</v>
      </c>
      <c r="AC2295" s="13">
        <v>19.100000000000001</v>
      </c>
      <c r="AD2295" s="13">
        <v>19</v>
      </c>
      <c r="AE2295" s="13">
        <v>19</v>
      </c>
      <c r="AF2295" s="13">
        <v>19.2</v>
      </c>
      <c r="AG2295" s="13">
        <v>19.3</v>
      </c>
      <c r="AH2295" s="13">
        <v>19.600000000000001</v>
      </c>
      <c r="AI2295" s="13">
        <v>19.600000000000001</v>
      </c>
      <c r="AJ2295" s="13">
        <v>19.600000000000001</v>
      </c>
      <c r="AK2295" s="13">
        <v>19.600000000000001</v>
      </c>
      <c r="AL2295" s="13">
        <v>19.7</v>
      </c>
    </row>
    <row r="2296" spans="1:38" x14ac:dyDescent="0.2">
      <c r="A2296" s="11" t="s">
        <v>327</v>
      </c>
      <c r="B2296" s="12" t="s">
        <v>334</v>
      </c>
      <c r="C2296" s="12" t="s">
        <v>334</v>
      </c>
      <c r="D2296" s="12" t="s">
        <v>334</v>
      </c>
      <c r="E2296" s="12" t="s">
        <v>334</v>
      </c>
      <c r="F2296" s="12" t="s">
        <v>334</v>
      </c>
      <c r="G2296" s="12" t="s">
        <v>334</v>
      </c>
      <c r="H2296" s="12" t="s">
        <v>334</v>
      </c>
      <c r="I2296" s="12" t="s">
        <v>334</v>
      </c>
      <c r="J2296" s="12" t="s">
        <v>334</v>
      </c>
      <c r="K2296" s="12" t="s">
        <v>334</v>
      </c>
      <c r="L2296" s="12" t="s">
        <v>334</v>
      </c>
      <c r="M2296" s="12" t="s">
        <v>334</v>
      </c>
      <c r="N2296" s="13">
        <v>22.3</v>
      </c>
      <c r="O2296" s="13">
        <v>22.5</v>
      </c>
      <c r="P2296" s="13">
        <v>22.2</v>
      </c>
      <c r="Q2296" s="13">
        <v>21.8</v>
      </c>
      <c r="R2296" s="13">
        <v>22.7</v>
      </c>
      <c r="S2296" s="13">
        <v>22.8</v>
      </c>
      <c r="T2296" s="13">
        <v>22.7</v>
      </c>
      <c r="U2296" s="13">
        <v>22.6</v>
      </c>
      <c r="V2296" s="13">
        <v>22.8</v>
      </c>
      <c r="W2296" s="13">
        <v>22.1</v>
      </c>
      <c r="X2296" s="13">
        <v>21.6</v>
      </c>
      <c r="Y2296" s="13">
        <v>22.3</v>
      </c>
      <c r="Z2296" s="13">
        <v>22.1</v>
      </c>
      <c r="AA2296" s="13">
        <v>21.6</v>
      </c>
      <c r="AB2296" s="13">
        <v>21.2</v>
      </c>
      <c r="AC2296" s="13">
        <v>21.3</v>
      </c>
      <c r="AD2296" s="13">
        <v>21.5</v>
      </c>
      <c r="AE2296" s="13">
        <v>20.8</v>
      </c>
      <c r="AF2296" s="13">
        <v>20.7</v>
      </c>
      <c r="AG2296" s="13">
        <v>23.2</v>
      </c>
      <c r="AH2296" s="13">
        <v>23.4</v>
      </c>
      <c r="AI2296" s="13">
        <v>23.4</v>
      </c>
      <c r="AJ2296" s="13">
        <v>23</v>
      </c>
      <c r="AK2296" s="13">
        <v>22.6</v>
      </c>
      <c r="AL2296" s="13">
        <v>23.3</v>
      </c>
    </row>
    <row r="2297" spans="1:38" x14ac:dyDescent="0.2">
      <c r="A2297" s="11" t="s">
        <v>328</v>
      </c>
      <c r="B2297" s="12" t="s">
        <v>334</v>
      </c>
      <c r="C2297" s="12" t="s">
        <v>334</v>
      </c>
      <c r="D2297" s="12" t="s">
        <v>334</v>
      </c>
      <c r="E2297" s="12" t="s">
        <v>334</v>
      </c>
      <c r="F2297" s="12" t="s">
        <v>334</v>
      </c>
      <c r="G2297" s="12" t="s">
        <v>334</v>
      </c>
      <c r="H2297" s="12" t="s">
        <v>334</v>
      </c>
      <c r="I2297" s="12" t="s">
        <v>334</v>
      </c>
      <c r="J2297" s="12" t="s">
        <v>334</v>
      </c>
      <c r="K2297" s="12" t="s">
        <v>334</v>
      </c>
      <c r="L2297" s="12" t="s">
        <v>334</v>
      </c>
      <c r="M2297" s="12" t="s">
        <v>334</v>
      </c>
      <c r="N2297" s="13">
        <v>19.8</v>
      </c>
      <c r="O2297" s="13">
        <v>22</v>
      </c>
      <c r="P2297" s="13">
        <v>22.1</v>
      </c>
      <c r="Q2297" s="13">
        <v>22.3</v>
      </c>
      <c r="R2297" s="13">
        <v>22.4</v>
      </c>
      <c r="S2297" s="13">
        <v>22.4</v>
      </c>
      <c r="T2297" s="13">
        <v>22.5</v>
      </c>
      <c r="U2297" s="13">
        <v>22.6</v>
      </c>
      <c r="V2297" s="13">
        <v>20.2</v>
      </c>
      <c r="W2297" s="13">
        <v>20</v>
      </c>
      <c r="X2297" s="13">
        <v>20.100000000000001</v>
      </c>
      <c r="Y2297" s="13">
        <v>20.100000000000001</v>
      </c>
      <c r="Z2297" s="13">
        <v>20.2</v>
      </c>
      <c r="AA2297" s="13">
        <v>20.3</v>
      </c>
      <c r="AB2297" s="13">
        <v>20.3</v>
      </c>
      <c r="AC2297" s="13">
        <v>20.3</v>
      </c>
      <c r="AD2297" s="13">
        <v>20.3</v>
      </c>
      <c r="AE2297" s="13">
        <v>20.3</v>
      </c>
      <c r="AF2297" s="13">
        <v>20.3</v>
      </c>
      <c r="AG2297" s="13">
        <v>19.899999999999999</v>
      </c>
      <c r="AH2297" s="13">
        <v>19.7</v>
      </c>
      <c r="AI2297" s="13">
        <v>20</v>
      </c>
      <c r="AJ2297" s="13">
        <v>19.899999999999999</v>
      </c>
      <c r="AK2297" s="13">
        <v>19.8</v>
      </c>
      <c r="AL2297" s="13">
        <v>19.7</v>
      </c>
    </row>
    <row r="2298" spans="1:38" x14ac:dyDescent="0.2">
      <c r="A2298" s="11" t="s">
        <v>329</v>
      </c>
      <c r="B2298" s="12" t="s">
        <v>334</v>
      </c>
      <c r="C2298" s="12" t="s">
        <v>334</v>
      </c>
      <c r="D2298" s="12" t="s">
        <v>334</v>
      </c>
      <c r="E2298" s="12" t="s">
        <v>334</v>
      </c>
      <c r="F2298" s="12" t="s">
        <v>334</v>
      </c>
      <c r="G2298" s="12" t="s">
        <v>334</v>
      </c>
      <c r="H2298" s="12" t="s">
        <v>334</v>
      </c>
      <c r="I2298" s="12" t="s">
        <v>334</v>
      </c>
      <c r="J2298" s="12" t="s">
        <v>334</v>
      </c>
      <c r="K2298" s="12" t="s">
        <v>334</v>
      </c>
      <c r="L2298" s="12" t="s">
        <v>334</v>
      </c>
      <c r="M2298" s="12" t="s">
        <v>334</v>
      </c>
      <c r="N2298" s="12" t="s">
        <v>334</v>
      </c>
      <c r="O2298" s="13">
        <v>19.100000000000001</v>
      </c>
      <c r="P2298" s="13">
        <v>19.2</v>
      </c>
      <c r="Q2298" s="13">
        <v>19</v>
      </c>
      <c r="R2298" s="13">
        <v>19.2</v>
      </c>
      <c r="S2298" s="13">
        <v>19.600000000000001</v>
      </c>
      <c r="T2298" s="13">
        <v>19.399999999999999</v>
      </c>
      <c r="U2298" s="13">
        <v>18.8</v>
      </c>
      <c r="V2298" s="13">
        <v>19</v>
      </c>
      <c r="W2298" s="13">
        <v>19.5</v>
      </c>
      <c r="X2298" s="13">
        <v>19.600000000000001</v>
      </c>
      <c r="Y2298" s="13">
        <v>19.5</v>
      </c>
      <c r="Z2298" s="13">
        <v>19.899999999999999</v>
      </c>
      <c r="AA2298" s="13">
        <v>19.7</v>
      </c>
      <c r="AB2298" s="13">
        <v>19.7</v>
      </c>
      <c r="AC2298" s="13">
        <v>20.3</v>
      </c>
      <c r="AD2298" s="13">
        <v>20.5</v>
      </c>
      <c r="AE2298" s="13">
        <v>20.6</v>
      </c>
      <c r="AF2298" s="13">
        <v>20.6</v>
      </c>
      <c r="AG2298" s="13">
        <v>20.8</v>
      </c>
      <c r="AH2298" s="13">
        <v>20.9</v>
      </c>
      <c r="AI2298" s="13">
        <v>21</v>
      </c>
      <c r="AJ2298" s="13">
        <v>21.2</v>
      </c>
      <c r="AK2298" s="13">
        <v>21.4</v>
      </c>
      <c r="AL2298" s="13">
        <v>21.5</v>
      </c>
    </row>
    <row r="2299" spans="1:38" x14ac:dyDescent="0.2">
      <c r="A2299" s="11" t="s">
        <v>330</v>
      </c>
      <c r="B2299" s="12" t="s">
        <v>334</v>
      </c>
      <c r="C2299" s="12" t="s">
        <v>334</v>
      </c>
      <c r="D2299" s="12" t="s">
        <v>334</v>
      </c>
      <c r="E2299" s="12" t="s">
        <v>334</v>
      </c>
      <c r="F2299" s="12" t="s">
        <v>334</v>
      </c>
      <c r="G2299" s="12" t="s">
        <v>334</v>
      </c>
      <c r="H2299" s="12" t="s">
        <v>334</v>
      </c>
      <c r="I2299" s="12" t="s">
        <v>334</v>
      </c>
      <c r="J2299" s="12" t="s">
        <v>334</v>
      </c>
      <c r="K2299" s="12" t="s">
        <v>334</v>
      </c>
      <c r="L2299" s="12" t="s">
        <v>334</v>
      </c>
      <c r="M2299" s="12" t="s">
        <v>334</v>
      </c>
      <c r="N2299" s="12" t="s">
        <v>334</v>
      </c>
      <c r="O2299" s="12" t="s">
        <v>334</v>
      </c>
      <c r="P2299" s="12" t="s">
        <v>334</v>
      </c>
      <c r="Q2299" s="12" t="s">
        <v>334</v>
      </c>
      <c r="R2299" s="12" t="s">
        <v>334</v>
      </c>
      <c r="S2299" s="12" t="s">
        <v>334</v>
      </c>
      <c r="T2299" s="12" t="s">
        <v>334</v>
      </c>
      <c r="U2299" s="12" t="s">
        <v>334</v>
      </c>
      <c r="V2299" s="12" t="s">
        <v>334</v>
      </c>
      <c r="W2299" s="12" t="s">
        <v>334</v>
      </c>
      <c r="X2299" s="12" t="s">
        <v>334</v>
      </c>
      <c r="Y2299" s="12" t="s">
        <v>334</v>
      </c>
      <c r="Z2299" s="12" t="s">
        <v>334</v>
      </c>
      <c r="AA2299" s="12" t="s">
        <v>334</v>
      </c>
      <c r="AB2299" s="12" t="s">
        <v>334</v>
      </c>
      <c r="AC2299" s="12" t="s">
        <v>334</v>
      </c>
      <c r="AD2299" s="13">
        <v>24.8</v>
      </c>
      <c r="AE2299" s="13">
        <v>23.9</v>
      </c>
      <c r="AF2299" s="13">
        <v>24.7</v>
      </c>
      <c r="AG2299" s="13">
        <v>25.2</v>
      </c>
      <c r="AH2299" s="13">
        <v>22</v>
      </c>
      <c r="AI2299" s="13">
        <v>22</v>
      </c>
      <c r="AJ2299" s="13">
        <v>24.3</v>
      </c>
      <c r="AK2299" s="13">
        <v>24.8</v>
      </c>
      <c r="AL2299" s="13">
        <v>26.1</v>
      </c>
    </row>
    <row r="2300" spans="1:38" x14ac:dyDescent="0.2">
      <c r="A2300" s="11" t="s">
        <v>331</v>
      </c>
      <c r="B2300" s="12" t="s">
        <v>334</v>
      </c>
      <c r="C2300" s="12" t="s">
        <v>334</v>
      </c>
      <c r="D2300" s="12" t="s">
        <v>334</v>
      </c>
      <c r="E2300" s="12" t="s">
        <v>334</v>
      </c>
      <c r="F2300" s="12" t="s">
        <v>334</v>
      </c>
      <c r="G2300" s="12" t="s">
        <v>334</v>
      </c>
      <c r="H2300" s="12" t="s">
        <v>334</v>
      </c>
      <c r="I2300" s="12" t="s">
        <v>334</v>
      </c>
      <c r="J2300" s="12" t="s">
        <v>334</v>
      </c>
      <c r="K2300" s="12" t="s">
        <v>334</v>
      </c>
      <c r="L2300" s="12" t="s">
        <v>334</v>
      </c>
      <c r="M2300" s="12" t="s">
        <v>334</v>
      </c>
      <c r="N2300" s="12" t="s">
        <v>334</v>
      </c>
      <c r="O2300" s="12" t="s">
        <v>334</v>
      </c>
      <c r="P2300" s="12" t="s">
        <v>334</v>
      </c>
      <c r="Q2300" s="12" t="s">
        <v>334</v>
      </c>
      <c r="R2300" s="12" t="s">
        <v>334</v>
      </c>
      <c r="S2300" s="12" t="s">
        <v>334</v>
      </c>
      <c r="T2300" s="12" t="s">
        <v>334</v>
      </c>
      <c r="U2300" s="12" t="s">
        <v>334</v>
      </c>
      <c r="V2300" s="12" t="s">
        <v>334</v>
      </c>
      <c r="W2300" s="12" t="s">
        <v>334</v>
      </c>
      <c r="X2300" s="12" t="s">
        <v>334</v>
      </c>
      <c r="Y2300" s="13">
        <v>23.4</v>
      </c>
      <c r="Z2300" s="13">
        <v>21.8</v>
      </c>
      <c r="AA2300" s="13">
        <v>21.9</v>
      </c>
      <c r="AB2300" s="13">
        <v>21.8</v>
      </c>
      <c r="AC2300" s="13">
        <v>21.9</v>
      </c>
      <c r="AD2300" s="13">
        <v>22</v>
      </c>
      <c r="AE2300" s="13">
        <v>20.2</v>
      </c>
      <c r="AF2300" s="13">
        <v>21.1</v>
      </c>
      <c r="AG2300" s="13">
        <v>21.6</v>
      </c>
      <c r="AH2300" s="13">
        <v>21.7</v>
      </c>
      <c r="AI2300" s="13">
        <v>21.2</v>
      </c>
      <c r="AJ2300" s="13">
        <v>22.2</v>
      </c>
      <c r="AK2300" s="13">
        <v>22.2</v>
      </c>
      <c r="AL2300" s="13">
        <v>22.7</v>
      </c>
    </row>
    <row r="2301" spans="1:38" x14ac:dyDescent="0.2">
      <c r="A2301" s="11" t="s">
        <v>332</v>
      </c>
      <c r="B2301" s="12" t="s">
        <v>334</v>
      </c>
      <c r="C2301" s="12" t="s">
        <v>334</v>
      </c>
      <c r="D2301" s="12" t="s">
        <v>334</v>
      </c>
      <c r="E2301" s="12" t="s">
        <v>334</v>
      </c>
      <c r="F2301" s="12" t="s">
        <v>334</v>
      </c>
      <c r="G2301" s="12" t="s">
        <v>334</v>
      </c>
      <c r="H2301" s="12" t="s">
        <v>334</v>
      </c>
      <c r="I2301" s="12" t="s">
        <v>334</v>
      </c>
      <c r="J2301" s="12" t="s">
        <v>334</v>
      </c>
      <c r="K2301" s="12" t="s">
        <v>334</v>
      </c>
      <c r="L2301" s="12" t="s">
        <v>334</v>
      </c>
      <c r="M2301" s="12" t="s">
        <v>334</v>
      </c>
      <c r="N2301" s="12" t="s">
        <v>334</v>
      </c>
      <c r="O2301" s="12" t="s">
        <v>334</v>
      </c>
      <c r="P2301" s="12" t="s">
        <v>334</v>
      </c>
      <c r="Q2301" s="12" t="s">
        <v>334</v>
      </c>
      <c r="R2301" s="12" t="s">
        <v>334</v>
      </c>
      <c r="S2301" s="12" t="s">
        <v>334</v>
      </c>
      <c r="T2301" s="12" t="s">
        <v>334</v>
      </c>
      <c r="U2301" s="12" t="s">
        <v>334</v>
      </c>
      <c r="V2301" s="12" t="s">
        <v>334</v>
      </c>
      <c r="W2301" s="12" t="s">
        <v>334</v>
      </c>
      <c r="X2301" s="12" t="s">
        <v>334</v>
      </c>
      <c r="Y2301" s="12" t="s">
        <v>334</v>
      </c>
      <c r="Z2301" s="12" t="s">
        <v>334</v>
      </c>
      <c r="AA2301" s="12" t="s">
        <v>334</v>
      </c>
      <c r="AB2301" s="12" t="s">
        <v>334</v>
      </c>
      <c r="AC2301" s="13">
        <v>22.9</v>
      </c>
      <c r="AD2301" s="13">
        <v>22.5</v>
      </c>
      <c r="AE2301" s="13">
        <v>22.5</v>
      </c>
      <c r="AF2301" s="13">
        <v>22.2</v>
      </c>
      <c r="AG2301" s="13">
        <v>22.6</v>
      </c>
      <c r="AH2301" s="13">
        <v>23.3</v>
      </c>
      <c r="AI2301" s="13">
        <v>24.3</v>
      </c>
      <c r="AJ2301" s="13">
        <v>24.2</v>
      </c>
      <c r="AK2301" s="13">
        <v>24</v>
      </c>
      <c r="AL2301" s="13">
        <v>24.1</v>
      </c>
    </row>
    <row r="2302" spans="1:38" x14ac:dyDescent="0.2">
      <c r="A2302" s="11" t="s">
        <v>333</v>
      </c>
      <c r="B2302" s="12" t="s">
        <v>334</v>
      </c>
      <c r="C2302" s="12" t="s">
        <v>334</v>
      </c>
      <c r="D2302" s="12" t="s">
        <v>334</v>
      </c>
      <c r="E2302" s="12" t="s">
        <v>334</v>
      </c>
      <c r="F2302" s="12" t="s">
        <v>334</v>
      </c>
      <c r="G2302" s="12" t="s">
        <v>334</v>
      </c>
      <c r="H2302" s="12" t="s">
        <v>334</v>
      </c>
      <c r="I2302" s="12" t="s">
        <v>334</v>
      </c>
      <c r="J2302" s="12" t="s">
        <v>334</v>
      </c>
      <c r="K2302" s="12" t="s">
        <v>334</v>
      </c>
      <c r="L2302" s="12" t="s">
        <v>334</v>
      </c>
      <c r="M2302" s="12" t="s">
        <v>334</v>
      </c>
      <c r="N2302" s="12" t="s">
        <v>334</v>
      </c>
      <c r="O2302" s="12" t="s">
        <v>334</v>
      </c>
      <c r="P2302" s="12" t="s">
        <v>334</v>
      </c>
      <c r="Q2302" s="12" t="s">
        <v>334</v>
      </c>
      <c r="R2302" s="12" t="s">
        <v>334</v>
      </c>
      <c r="S2302" s="12" t="s">
        <v>334</v>
      </c>
      <c r="T2302" s="12" t="s">
        <v>334</v>
      </c>
      <c r="U2302" s="12" t="s">
        <v>334</v>
      </c>
      <c r="V2302" s="12" t="s">
        <v>334</v>
      </c>
      <c r="W2302" s="12" t="s">
        <v>334</v>
      </c>
      <c r="X2302" s="12" t="s">
        <v>334</v>
      </c>
      <c r="Y2302" s="13">
        <v>18.899999999999999</v>
      </c>
      <c r="Z2302" s="13">
        <v>19.100000000000001</v>
      </c>
      <c r="AA2302" s="13">
        <v>19.399999999999999</v>
      </c>
      <c r="AB2302" s="13">
        <v>18.8</v>
      </c>
      <c r="AC2302" s="13">
        <v>18.8</v>
      </c>
      <c r="AD2302" s="13">
        <v>18.8</v>
      </c>
      <c r="AE2302" s="13">
        <v>18.399999999999999</v>
      </c>
      <c r="AF2302" s="13">
        <v>18.399999999999999</v>
      </c>
      <c r="AG2302" s="13">
        <v>18.899999999999999</v>
      </c>
      <c r="AH2302" s="13">
        <v>18.7</v>
      </c>
      <c r="AI2302" s="13">
        <v>18.399999999999999</v>
      </c>
      <c r="AJ2302" s="13">
        <v>18.2</v>
      </c>
      <c r="AK2302" s="13">
        <v>18.399999999999999</v>
      </c>
      <c r="AL2302" s="13">
        <v>18.399999999999999</v>
      </c>
    </row>
    <row r="2303" spans="1:38" ht="14.25" x14ac:dyDescent="0.2">
      <c r="A2303" s="9"/>
      <c r="B2303" s="9"/>
      <c r="C2303" s="9"/>
      <c r="D2303" s="9"/>
      <c r="E2303" s="9"/>
      <c r="F2303" s="9"/>
      <c r="G2303" s="9"/>
      <c r="H2303" s="9"/>
      <c r="I2303" s="9"/>
      <c r="J2303" s="9"/>
      <c r="K2303" s="9"/>
      <c r="L2303" s="9"/>
      <c r="M2303" s="9"/>
      <c r="N2303" s="9"/>
      <c r="O2303" s="9"/>
      <c r="P2303" s="9"/>
      <c r="Q2303" s="9"/>
      <c r="R2303" s="9"/>
      <c r="S2303" s="9"/>
      <c r="T2303" s="9"/>
      <c r="U2303" s="9"/>
      <c r="V2303" s="9"/>
      <c r="W2303" s="9"/>
      <c r="X2303" s="9"/>
      <c r="Y2303" s="9"/>
      <c r="Z2303" s="9"/>
      <c r="AA2303" s="9"/>
      <c r="AB2303" s="9"/>
      <c r="AC2303" s="9"/>
      <c r="AD2303" s="9"/>
      <c r="AE2303" s="9"/>
      <c r="AF2303" s="9"/>
      <c r="AG2303" s="9"/>
      <c r="AH2303" s="9"/>
      <c r="AI2303" s="9"/>
      <c r="AJ2303" s="9"/>
      <c r="AK2303" s="9"/>
      <c r="AL2303" s="9"/>
    </row>
    <row r="2304" spans="1:38" ht="14.25" x14ac:dyDescent="0.2">
      <c r="A2304" s="8" t="s">
        <v>335</v>
      </c>
      <c r="B2304" s="9"/>
      <c r="C2304" s="9"/>
      <c r="D2304" s="9"/>
      <c r="E2304" s="9"/>
      <c r="F2304" s="9"/>
      <c r="G2304" s="9"/>
      <c r="H2304" s="9"/>
      <c r="I2304" s="9"/>
      <c r="J2304" s="9"/>
      <c r="K2304" s="9"/>
      <c r="L2304" s="9"/>
      <c r="M2304" s="9"/>
      <c r="N2304" s="9"/>
      <c r="O2304" s="9"/>
      <c r="P2304" s="9"/>
      <c r="Q2304" s="9"/>
      <c r="R2304" s="9"/>
      <c r="S2304" s="9"/>
      <c r="T2304" s="9"/>
      <c r="U2304" s="9"/>
      <c r="V2304" s="9"/>
      <c r="W2304" s="9"/>
      <c r="X2304" s="9"/>
      <c r="Y2304" s="9"/>
      <c r="Z2304" s="9"/>
      <c r="AA2304" s="9"/>
      <c r="AB2304" s="9"/>
      <c r="AC2304" s="9"/>
      <c r="AD2304" s="9"/>
      <c r="AE2304" s="9"/>
      <c r="AF2304" s="9"/>
      <c r="AG2304" s="9"/>
      <c r="AH2304" s="9"/>
      <c r="AI2304" s="9"/>
      <c r="AJ2304" s="9"/>
      <c r="AK2304" s="9"/>
      <c r="AL2304" s="9"/>
    </row>
    <row r="2305" spans="1:38" ht="14.25" x14ac:dyDescent="0.2">
      <c r="A2305" s="8" t="s">
        <v>334</v>
      </c>
      <c r="B2305" s="8" t="s">
        <v>336</v>
      </c>
      <c r="C2305" s="9"/>
      <c r="D2305" s="9"/>
      <c r="E2305" s="9"/>
      <c r="F2305" s="9"/>
      <c r="G2305" s="9"/>
      <c r="H2305" s="9"/>
      <c r="I2305" s="9"/>
      <c r="J2305" s="9"/>
      <c r="K2305" s="9"/>
      <c r="L2305" s="9"/>
      <c r="M2305" s="9"/>
      <c r="N2305" s="9"/>
      <c r="O2305" s="9"/>
      <c r="P2305" s="9"/>
      <c r="Q2305" s="9"/>
      <c r="R2305" s="9"/>
      <c r="S2305" s="9"/>
      <c r="T2305" s="9"/>
      <c r="U2305" s="9"/>
      <c r="V2305" s="9"/>
      <c r="W2305" s="9"/>
      <c r="X2305" s="9"/>
      <c r="Y2305" s="9"/>
      <c r="Z2305" s="9"/>
      <c r="AA2305" s="9"/>
      <c r="AB2305" s="9"/>
      <c r="AC2305" s="9"/>
      <c r="AD2305" s="9"/>
      <c r="AE2305" s="9"/>
      <c r="AF2305" s="9"/>
      <c r="AG2305" s="9"/>
      <c r="AH2305" s="9"/>
      <c r="AI2305" s="9"/>
      <c r="AJ2305" s="9"/>
      <c r="AK2305" s="9"/>
      <c r="AL2305" s="9"/>
    </row>
    <row r="2306" spans="1:38" ht="14.25" x14ac:dyDescent="0.2">
      <c r="A2306" s="9"/>
      <c r="B2306" s="9"/>
      <c r="C2306" s="9"/>
      <c r="D2306" s="9"/>
      <c r="E2306" s="9"/>
      <c r="F2306" s="9"/>
      <c r="G2306" s="9"/>
      <c r="H2306" s="9"/>
      <c r="I2306" s="9"/>
      <c r="J2306" s="9"/>
      <c r="K2306" s="9"/>
      <c r="L2306" s="9"/>
      <c r="M2306" s="9"/>
      <c r="N2306" s="9"/>
      <c r="O2306" s="9"/>
      <c r="P2306" s="9"/>
      <c r="Q2306" s="9"/>
      <c r="R2306" s="9"/>
      <c r="S2306" s="9"/>
      <c r="T2306" s="9"/>
      <c r="U2306" s="9"/>
      <c r="V2306" s="9"/>
      <c r="W2306" s="9"/>
      <c r="X2306" s="9"/>
      <c r="Y2306" s="9"/>
      <c r="Z2306" s="9"/>
      <c r="AA2306" s="9"/>
      <c r="AB2306" s="9"/>
      <c r="AC2306" s="9"/>
      <c r="AD2306" s="9"/>
      <c r="AE2306" s="9"/>
      <c r="AF2306" s="9"/>
      <c r="AG2306" s="9"/>
      <c r="AH2306" s="9"/>
      <c r="AI2306" s="9"/>
      <c r="AJ2306" s="9"/>
      <c r="AK2306" s="9"/>
      <c r="AL2306" s="9"/>
    </row>
    <row r="2307" spans="1:38" ht="14.25" x14ac:dyDescent="0.2">
      <c r="A2307" s="8" t="s">
        <v>249</v>
      </c>
      <c r="B2307" s="8" t="s">
        <v>345</v>
      </c>
      <c r="C2307" s="9"/>
      <c r="D2307" s="9"/>
      <c r="E2307" s="9"/>
      <c r="F2307" s="9"/>
      <c r="G2307" s="9"/>
      <c r="H2307" s="9"/>
      <c r="I2307" s="9"/>
      <c r="J2307" s="9"/>
      <c r="K2307" s="9"/>
      <c r="L2307" s="9"/>
      <c r="M2307" s="9"/>
      <c r="N2307" s="9"/>
      <c r="O2307" s="9"/>
      <c r="P2307" s="9"/>
      <c r="Q2307" s="9"/>
      <c r="R2307" s="9"/>
      <c r="S2307" s="9"/>
      <c r="T2307" s="9"/>
      <c r="U2307" s="9"/>
      <c r="V2307" s="9"/>
      <c r="W2307" s="9"/>
      <c r="X2307" s="9"/>
      <c r="Y2307" s="9"/>
      <c r="Z2307" s="9"/>
      <c r="AA2307" s="9"/>
      <c r="AB2307" s="9"/>
      <c r="AC2307" s="9"/>
      <c r="AD2307" s="9"/>
      <c r="AE2307" s="9"/>
      <c r="AF2307" s="9"/>
      <c r="AG2307" s="9"/>
      <c r="AH2307" s="9"/>
      <c r="AI2307" s="9"/>
      <c r="AJ2307" s="9"/>
      <c r="AK2307" s="9"/>
      <c r="AL2307" s="9"/>
    </row>
    <row r="2308" spans="1:38" ht="14.25" x14ac:dyDescent="0.2">
      <c r="A2308" s="8" t="s">
        <v>251</v>
      </c>
      <c r="B2308" s="8" t="s">
        <v>341</v>
      </c>
      <c r="C2308" s="9"/>
      <c r="D2308" s="9"/>
      <c r="E2308" s="9"/>
      <c r="F2308" s="9"/>
      <c r="G2308" s="9"/>
      <c r="H2308" s="9"/>
      <c r="I2308" s="9"/>
      <c r="J2308" s="9"/>
      <c r="K2308" s="9"/>
      <c r="L2308" s="9"/>
      <c r="M2308" s="9"/>
      <c r="N2308" s="9"/>
      <c r="O2308" s="9"/>
      <c r="P2308" s="9"/>
      <c r="Q2308" s="9"/>
      <c r="R2308" s="9"/>
      <c r="S2308" s="9"/>
      <c r="T2308" s="9"/>
      <c r="U2308" s="9"/>
      <c r="V2308" s="9"/>
      <c r="W2308" s="9"/>
      <c r="X2308" s="9"/>
      <c r="Y2308" s="9"/>
      <c r="Z2308" s="9"/>
      <c r="AA2308" s="9"/>
      <c r="AB2308" s="9"/>
      <c r="AC2308" s="9"/>
      <c r="AD2308" s="9"/>
      <c r="AE2308" s="9"/>
      <c r="AF2308" s="9"/>
      <c r="AG2308" s="9"/>
      <c r="AH2308" s="9"/>
      <c r="AI2308" s="9"/>
      <c r="AJ2308" s="9"/>
      <c r="AK2308" s="9"/>
      <c r="AL2308" s="9"/>
    </row>
    <row r="2309" spans="1:38" ht="14.25" x14ac:dyDescent="0.2">
      <c r="A2309" s="8" t="s">
        <v>252</v>
      </c>
      <c r="B2309" s="8" t="s">
        <v>253</v>
      </c>
      <c r="C2309" s="9"/>
      <c r="D2309" s="9"/>
      <c r="E2309" s="9"/>
      <c r="F2309" s="9"/>
      <c r="G2309" s="9"/>
      <c r="H2309" s="9"/>
      <c r="I2309" s="9"/>
      <c r="J2309" s="9"/>
      <c r="K2309" s="9"/>
      <c r="L2309" s="9"/>
      <c r="M2309" s="9"/>
      <c r="N2309" s="9"/>
      <c r="O2309" s="9"/>
      <c r="P2309" s="9"/>
      <c r="Q2309" s="9"/>
      <c r="R2309" s="9"/>
      <c r="S2309" s="9"/>
      <c r="T2309" s="9"/>
      <c r="U2309" s="9"/>
      <c r="V2309" s="9"/>
      <c r="W2309" s="9"/>
      <c r="X2309" s="9"/>
      <c r="Y2309" s="9"/>
      <c r="Z2309" s="9"/>
      <c r="AA2309" s="9"/>
      <c r="AB2309" s="9"/>
      <c r="AC2309" s="9"/>
      <c r="AD2309" s="9"/>
      <c r="AE2309" s="9"/>
      <c r="AF2309" s="9"/>
      <c r="AG2309" s="9"/>
      <c r="AH2309" s="9"/>
      <c r="AI2309" s="9"/>
      <c r="AJ2309" s="9"/>
      <c r="AK2309" s="9"/>
      <c r="AL2309" s="9"/>
    </row>
    <row r="2310" spans="1:38" ht="14.25" x14ac:dyDescent="0.2">
      <c r="A2310" s="8" t="s">
        <v>254</v>
      </c>
      <c r="B2310" s="8" t="s">
        <v>337</v>
      </c>
      <c r="C2310" s="9"/>
      <c r="D2310" s="9"/>
      <c r="E2310" s="9"/>
      <c r="F2310" s="9"/>
      <c r="G2310" s="9"/>
      <c r="H2310" s="9"/>
      <c r="I2310" s="9"/>
      <c r="J2310" s="9"/>
      <c r="K2310" s="9"/>
      <c r="L2310" s="9"/>
      <c r="M2310" s="9"/>
      <c r="N2310" s="9"/>
      <c r="O2310" s="9"/>
      <c r="P2310" s="9"/>
      <c r="Q2310" s="9"/>
      <c r="R2310" s="9"/>
      <c r="S2310" s="9"/>
      <c r="T2310" s="9"/>
      <c r="U2310" s="9"/>
      <c r="V2310" s="9"/>
      <c r="W2310" s="9"/>
      <c r="X2310" s="9"/>
      <c r="Y2310" s="9"/>
      <c r="Z2310" s="9"/>
      <c r="AA2310" s="9"/>
      <c r="AB2310" s="9"/>
      <c r="AC2310" s="9"/>
      <c r="AD2310" s="9"/>
      <c r="AE2310" s="9"/>
      <c r="AF2310" s="9"/>
      <c r="AG2310" s="9"/>
      <c r="AH2310" s="9"/>
      <c r="AI2310" s="9"/>
      <c r="AJ2310" s="9"/>
      <c r="AK2310" s="9"/>
      <c r="AL2310" s="9"/>
    </row>
    <row r="2311" spans="1:38" ht="14.25" x14ac:dyDescent="0.2">
      <c r="A2311" s="8" t="s">
        <v>255</v>
      </c>
      <c r="B2311" s="8" t="s">
        <v>256</v>
      </c>
      <c r="C2311" s="9"/>
      <c r="D2311" s="9"/>
      <c r="E2311" s="9"/>
      <c r="F2311" s="9"/>
      <c r="G2311" s="9"/>
      <c r="H2311" s="9"/>
      <c r="I2311" s="9"/>
      <c r="J2311" s="9"/>
      <c r="K2311" s="9"/>
      <c r="L2311" s="9"/>
      <c r="M2311" s="9"/>
      <c r="N2311" s="9"/>
      <c r="O2311" s="9"/>
      <c r="P2311" s="9"/>
      <c r="Q2311" s="9"/>
      <c r="R2311" s="9"/>
      <c r="S2311" s="9"/>
      <c r="T2311" s="9"/>
      <c r="U2311" s="9"/>
      <c r="V2311" s="9"/>
      <c r="W2311" s="9"/>
      <c r="X2311" s="9"/>
      <c r="Y2311" s="9"/>
      <c r="Z2311" s="9"/>
      <c r="AA2311" s="9"/>
      <c r="AB2311" s="9"/>
      <c r="AC2311" s="9"/>
      <c r="AD2311" s="9"/>
      <c r="AE2311" s="9"/>
      <c r="AF2311" s="9"/>
      <c r="AG2311" s="9"/>
      <c r="AH2311" s="9"/>
      <c r="AI2311" s="9"/>
      <c r="AJ2311" s="9"/>
      <c r="AK2311" s="9"/>
      <c r="AL2311" s="9"/>
    </row>
    <row r="2312" spans="1:38" ht="14.25" x14ac:dyDescent="0.2">
      <c r="A2312" s="9"/>
      <c r="B2312" s="9"/>
      <c r="C2312" s="9"/>
      <c r="D2312" s="9"/>
      <c r="E2312" s="9"/>
      <c r="F2312" s="9"/>
      <c r="G2312" s="9"/>
      <c r="H2312" s="9"/>
      <c r="I2312" s="9"/>
      <c r="J2312" s="9"/>
      <c r="K2312" s="9"/>
      <c r="L2312" s="9"/>
      <c r="M2312" s="9"/>
      <c r="N2312" s="9"/>
      <c r="O2312" s="9"/>
      <c r="P2312" s="9"/>
      <c r="Q2312" s="9"/>
      <c r="R2312" s="9"/>
      <c r="S2312" s="9"/>
      <c r="T2312" s="9"/>
      <c r="U2312" s="9"/>
      <c r="V2312" s="9"/>
      <c r="W2312" s="9"/>
      <c r="X2312" s="9"/>
      <c r="Y2312" s="9"/>
      <c r="Z2312" s="9"/>
      <c r="AA2312" s="9"/>
      <c r="AB2312" s="9"/>
      <c r="AC2312" s="9"/>
      <c r="AD2312" s="9"/>
      <c r="AE2312" s="9"/>
      <c r="AF2312" s="9"/>
      <c r="AG2312" s="9"/>
      <c r="AH2312" s="9"/>
      <c r="AI2312" s="9"/>
      <c r="AJ2312" s="9"/>
      <c r="AK2312" s="9"/>
      <c r="AL2312" s="9"/>
    </row>
    <row r="2313" spans="1:38" x14ac:dyDescent="0.2">
      <c r="A2313" s="11" t="s">
        <v>257</v>
      </c>
      <c r="B2313" s="11" t="s">
        <v>258</v>
      </c>
      <c r="C2313" s="11" t="s">
        <v>259</v>
      </c>
      <c r="D2313" s="11" t="s">
        <v>260</v>
      </c>
      <c r="E2313" s="11" t="s">
        <v>261</v>
      </c>
      <c r="F2313" s="11" t="s">
        <v>262</v>
      </c>
      <c r="G2313" s="11" t="s">
        <v>263</v>
      </c>
      <c r="H2313" s="11" t="s">
        <v>264</v>
      </c>
      <c r="I2313" s="11" t="s">
        <v>265</v>
      </c>
      <c r="J2313" s="11" t="s">
        <v>266</v>
      </c>
      <c r="K2313" s="11" t="s">
        <v>267</v>
      </c>
      <c r="L2313" s="11" t="s">
        <v>268</v>
      </c>
      <c r="M2313" s="11" t="s">
        <v>269</v>
      </c>
      <c r="N2313" s="11" t="s">
        <v>270</v>
      </c>
      <c r="O2313" s="11" t="s">
        <v>271</v>
      </c>
      <c r="P2313" s="11" t="s">
        <v>272</v>
      </c>
      <c r="Q2313" s="11" t="s">
        <v>273</v>
      </c>
      <c r="R2313" s="11" t="s">
        <v>274</v>
      </c>
      <c r="S2313" s="11" t="s">
        <v>275</v>
      </c>
      <c r="T2313" s="11" t="s">
        <v>276</v>
      </c>
      <c r="U2313" s="11" t="s">
        <v>277</v>
      </c>
      <c r="V2313" s="11" t="s">
        <v>278</v>
      </c>
      <c r="W2313" s="11" t="s">
        <v>279</v>
      </c>
      <c r="X2313" s="11" t="s">
        <v>280</v>
      </c>
      <c r="Y2313" s="11" t="s">
        <v>281</v>
      </c>
      <c r="Z2313" s="11" t="s">
        <v>282</v>
      </c>
      <c r="AA2313" s="11" t="s">
        <v>283</v>
      </c>
      <c r="AB2313" s="11" t="s">
        <v>284</v>
      </c>
      <c r="AC2313" s="11" t="s">
        <v>285</v>
      </c>
      <c r="AD2313" s="11" t="s">
        <v>286</v>
      </c>
      <c r="AE2313" s="11" t="s">
        <v>287</v>
      </c>
      <c r="AF2313" s="11" t="s">
        <v>288</v>
      </c>
      <c r="AG2313" s="11" t="s">
        <v>289</v>
      </c>
      <c r="AH2313" s="11" t="s">
        <v>290</v>
      </c>
      <c r="AI2313" s="11" t="s">
        <v>291</v>
      </c>
      <c r="AJ2313" s="11" t="s">
        <v>292</v>
      </c>
      <c r="AK2313" s="11" t="s">
        <v>293</v>
      </c>
      <c r="AL2313" s="11" t="s">
        <v>294</v>
      </c>
    </row>
    <row r="2314" spans="1:38" x14ac:dyDescent="0.2">
      <c r="A2314" s="11" t="s">
        <v>295</v>
      </c>
      <c r="B2314" s="12" t="s">
        <v>334</v>
      </c>
      <c r="C2314" s="12" t="s">
        <v>334</v>
      </c>
      <c r="D2314" s="12" t="s">
        <v>334</v>
      </c>
      <c r="E2314" s="12" t="s">
        <v>334</v>
      </c>
      <c r="F2314" s="12" t="s">
        <v>334</v>
      </c>
      <c r="G2314" s="12" t="s">
        <v>334</v>
      </c>
      <c r="H2314" s="12" t="s">
        <v>334</v>
      </c>
      <c r="I2314" s="12" t="s">
        <v>334</v>
      </c>
      <c r="J2314" s="12" t="s">
        <v>334</v>
      </c>
      <c r="K2314" s="12" t="s">
        <v>334</v>
      </c>
      <c r="L2314" s="12" t="s">
        <v>334</v>
      </c>
      <c r="M2314" s="12" t="s">
        <v>334</v>
      </c>
      <c r="N2314" s="12" t="s">
        <v>334</v>
      </c>
      <c r="O2314" s="12" t="s">
        <v>334</v>
      </c>
      <c r="P2314" s="12" t="s">
        <v>334</v>
      </c>
      <c r="Q2314" s="12" t="s">
        <v>334</v>
      </c>
      <c r="R2314" s="12" t="s">
        <v>334</v>
      </c>
      <c r="S2314" s="12" t="s">
        <v>334</v>
      </c>
      <c r="T2314" s="12" t="s">
        <v>334</v>
      </c>
      <c r="U2314" s="13">
        <v>22.3</v>
      </c>
      <c r="V2314" s="13">
        <v>22.9</v>
      </c>
      <c r="W2314" s="13">
        <v>22.2</v>
      </c>
      <c r="X2314" s="13">
        <v>22.3</v>
      </c>
      <c r="Y2314" s="13">
        <v>22.6</v>
      </c>
      <c r="Z2314" s="13">
        <v>22.8</v>
      </c>
      <c r="AA2314" s="13">
        <v>22.3</v>
      </c>
      <c r="AB2314" s="13">
        <v>22.5</v>
      </c>
      <c r="AC2314" s="13">
        <v>22.7</v>
      </c>
      <c r="AD2314" s="13">
        <v>24</v>
      </c>
      <c r="AE2314" s="13">
        <v>24.5</v>
      </c>
      <c r="AF2314" s="13">
        <v>24.6</v>
      </c>
      <c r="AG2314" s="13">
        <v>24.8</v>
      </c>
      <c r="AH2314" s="13">
        <v>24.6</v>
      </c>
      <c r="AI2314" s="13">
        <v>24.5</v>
      </c>
      <c r="AJ2314" s="13">
        <v>25.1</v>
      </c>
      <c r="AK2314" s="13">
        <v>25.2</v>
      </c>
      <c r="AL2314" s="13">
        <v>25.3</v>
      </c>
    </row>
    <row r="2315" spans="1:38" x14ac:dyDescent="0.2">
      <c r="A2315" s="11" t="s">
        <v>296</v>
      </c>
      <c r="B2315" s="12" t="s">
        <v>334</v>
      </c>
      <c r="C2315" s="12" t="s">
        <v>334</v>
      </c>
      <c r="D2315" s="12" t="s">
        <v>334</v>
      </c>
      <c r="E2315" s="12" t="s">
        <v>334</v>
      </c>
      <c r="F2315" s="12" t="s">
        <v>334</v>
      </c>
      <c r="G2315" s="12" t="s">
        <v>334</v>
      </c>
      <c r="H2315" s="12" t="s">
        <v>334</v>
      </c>
      <c r="I2315" s="12" t="s">
        <v>334</v>
      </c>
      <c r="J2315" s="12" t="s">
        <v>334</v>
      </c>
      <c r="K2315" s="12" t="s">
        <v>334</v>
      </c>
      <c r="L2315" s="12" t="s">
        <v>334</v>
      </c>
      <c r="M2315" s="12" t="s">
        <v>334</v>
      </c>
      <c r="N2315" s="12" t="s">
        <v>334</v>
      </c>
      <c r="O2315" s="12" t="s">
        <v>334</v>
      </c>
      <c r="P2315" s="12" t="s">
        <v>334</v>
      </c>
      <c r="Q2315" s="12" t="s">
        <v>334</v>
      </c>
      <c r="R2315" s="12" t="s">
        <v>334</v>
      </c>
      <c r="S2315" s="12" t="s">
        <v>334</v>
      </c>
      <c r="T2315" s="12" t="s">
        <v>334</v>
      </c>
      <c r="U2315" s="13">
        <v>21.7</v>
      </c>
      <c r="V2315" s="13">
        <v>22.5</v>
      </c>
      <c r="W2315" s="13">
        <v>21.8</v>
      </c>
      <c r="X2315" s="13">
        <v>22.2</v>
      </c>
      <c r="Y2315" s="13">
        <v>22.4</v>
      </c>
      <c r="Z2315" s="13">
        <v>22.4</v>
      </c>
      <c r="AA2315" s="13">
        <v>22.2</v>
      </c>
      <c r="AB2315" s="13">
        <v>22.3</v>
      </c>
      <c r="AC2315" s="13">
        <v>22.4</v>
      </c>
      <c r="AD2315" s="13">
        <v>22.4</v>
      </c>
      <c r="AE2315" s="13">
        <v>22.8</v>
      </c>
      <c r="AF2315" s="13">
        <v>22.7</v>
      </c>
      <c r="AG2315" s="13">
        <v>22.8</v>
      </c>
      <c r="AH2315" s="13">
        <v>22.5</v>
      </c>
      <c r="AI2315" s="13">
        <v>22.7</v>
      </c>
      <c r="AJ2315" s="13">
        <v>22.6</v>
      </c>
      <c r="AK2315" s="13">
        <v>22.7</v>
      </c>
      <c r="AL2315" s="13">
        <v>22.9</v>
      </c>
    </row>
    <row r="2316" spans="1:38" x14ac:dyDescent="0.2">
      <c r="A2316" s="11" t="s">
        <v>297</v>
      </c>
      <c r="B2316" s="12" t="s">
        <v>334</v>
      </c>
      <c r="C2316" s="12" t="s">
        <v>334</v>
      </c>
      <c r="D2316" s="12" t="s">
        <v>334</v>
      </c>
      <c r="E2316" s="12" t="s">
        <v>334</v>
      </c>
      <c r="F2316" s="12" t="s">
        <v>334</v>
      </c>
      <c r="G2316" s="12" t="s">
        <v>334</v>
      </c>
      <c r="H2316" s="12" t="s">
        <v>334</v>
      </c>
      <c r="I2316" s="12" t="s">
        <v>334</v>
      </c>
      <c r="J2316" s="12" t="s">
        <v>334</v>
      </c>
      <c r="K2316" s="12" t="s">
        <v>334</v>
      </c>
      <c r="L2316" s="12" t="s">
        <v>334</v>
      </c>
      <c r="M2316" s="12" t="s">
        <v>334</v>
      </c>
      <c r="N2316" s="13">
        <v>20.7</v>
      </c>
      <c r="O2316" s="13">
        <v>20.2</v>
      </c>
      <c r="P2316" s="13">
        <v>20.9</v>
      </c>
      <c r="Q2316" s="13">
        <v>20.7</v>
      </c>
      <c r="R2316" s="13">
        <v>21</v>
      </c>
      <c r="S2316" s="13">
        <v>21.6</v>
      </c>
      <c r="T2316" s="13">
        <v>21.8</v>
      </c>
      <c r="U2316" s="13">
        <v>21.7</v>
      </c>
      <c r="V2316" s="13">
        <v>22.4</v>
      </c>
      <c r="W2316" s="13">
        <v>21.8</v>
      </c>
      <c r="X2316" s="13">
        <v>22.1</v>
      </c>
      <c r="Y2316" s="13">
        <v>22.4</v>
      </c>
      <c r="Z2316" s="13">
        <v>22.3</v>
      </c>
      <c r="AA2316" s="13">
        <v>22.2</v>
      </c>
      <c r="AB2316" s="13">
        <v>22.2</v>
      </c>
      <c r="AC2316" s="13">
        <v>22.4</v>
      </c>
      <c r="AD2316" s="13">
        <v>22.4</v>
      </c>
      <c r="AE2316" s="13">
        <v>22.8</v>
      </c>
      <c r="AF2316" s="13">
        <v>22.7</v>
      </c>
      <c r="AG2316" s="13">
        <v>22.8</v>
      </c>
      <c r="AH2316" s="13">
        <v>22.6</v>
      </c>
      <c r="AI2316" s="13">
        <v>22.7</v>
      </c>
      <c r="AJ2316" s="13">
        <v>22.6</v>
      </c>
      <c r="AK2316" s="13">
        <v>22.7</v>
      </c>
      <c r="AL2316" s="13">
        <v>23</v>
      </c>
    </row>
    <row r="2317" spans="1:38" x14ac:dyDescent="0.2">
      <c r="A2317" s="11" t="s">
        <v>298</v>
      </c>
      <c r="B2317" s="12" t="s">
        <v>334</v>
      </c>
      <c r="C2317" s="12" t="s">
        <v>334</v>
      </c>
      <c r="D2317" s="12" t="s">
        <v>334</v>
      </c>
      <c r="E2317" s="12" t="s">
        <v>334</v>
      </c>
      <c r="F2317" s="12" t="s">
        <v>334</v>
      </c>
      <c r="G2317" s="12" t="s">
        <v>334</v>
      </c>
      <c r="H2317" s="12" t="s">
        <v>334</v>
      </c>
      <c r="I2317" s="12" t="s">
        <v>334</v>
      </c>
      <c r="J2317" s="12" t="s">
        <v>334</v>
      </c>
      <c r="K2317" s="12" t="s">
        <v>334</v>
      </c>
      <c r="L2317" s="12" t="s">
        <v>334</v>
      </c>
      <c r="M2317" s="12" t="s">
        <v>334</v>
      </c>
      <c r="N2317" s="12" t="s">
        <v>334</v>
      </c>
      <c r="O2317" s="12" t="s">
        <v>334</v>
      </c>
      <c r="P2317" s="12" t="s">
        <v>334</v>
      </c>
      <c r="Q2317" s="12" t="s">
        <v>334</v>
      </c>
      <c r="R2317" s="12" t="s">
        <v>334</v>
      </c>
      <c r="S2317" s="13">
        <v>22.1</v>
      </c>
      <c r="T2317" s="13">
        <v>22.2</v>
      </c>
      <c r="U2317" s="13">
        <v>22.2</v>
      </c>
      <c r="V2317" s="13">
        <v>22.7</v>
      </c>
      <c r="W2317" s="13">
        <v>22.1</v>
      </c>
      <c r="X2317" s="13">
        <v>22.2</v>
      </c>
      <c r="Y2317" s="13">
        <v>22.5</v>
      </c>
      <c r="Z2317" s="13">
        <v>22.7</v>
      </c>
      <c r="AA2317" s="13">
        <v>22.2</v>
      </c>
      <c r="AB2317" s="13">
        <v>22.4</v>
      </c>
      <c r="AC2317" s="13">
        <v>22.6</v>
      </c>
      <c r="AD2317" s="13">
        <v>24.1</v>
      </c>
      <c r="AE2317" s="13">
        <v>24.4</v>
      </c>
      <c r="AF2317" s="13">
        <v>24.6</v>
      </c>
      <c r="AG2317" s="13">
        <v>24.8</v>
      </c>
      <c r="AH2317" s="13">
        <v>24.7</v>
      </c>
      <c r="AI2317" s="13">
        <v>24.6</v>
      </c>
      <c r="AJ2317" s="13">
        <v>25.2</v>
      </c>
      <c r="AK2317" s="13">
        <v>25.4</v>
      </c>
      <c r="AL2317" s="13">
        <v>25.4</v>
      </c>
    </row>
    <row r="2318" spans="1:38" x14ac:dyDescent="0.2">
      <c r="A2318" s="11" t="s">
        <v>299</v>
      </c>
      <c r="B2318" s="12" t="s">
        <v>334</v>
      </c>
      <c r="C2318" s="12" t="s">
        <v>334</v>
      </c>
      <c r="D2318" s="12" t="s">
        <v>334</v>
      </c>
      <c r="E2318" s="12" t="s">
        <v>334</v>
      </c>
      <c r="F2318" s="12" t="s">
        <v>334</v>
      </c>
      <c r="G2318" s="12" t="s">
        <v>334</v>
      </c>
      <c r="H2318" s="12" t="s">
        <v>334</v>
      </c>
      <c r="I2318" s="12" t="s">
        <v>334</v>
      </c>
      <c r="J2318" s="12" t="s">
        <v>334</v>
      </c>
      <c r="K2318" s="12" t="s">
        <v>334</v>
      </c>
      <c r="L2318" s="13">
        <v>23.1</v>
      </c>
      <c r="M2318" s="13">
        <v>20.6</v>
      </c>
      <c r="N2318" s="13">
        <v>21.1</v>
      </c>
      <c r="O2318" s="13">
        <v>21</v>
      </c>
      <c r="P2318" s="13">
        <v>24.9</v>
      </c>
      <c r="Q2318" s="13">
        <v>24.3</v>
      </c>
      <c r="R2318" s="13">
        <v>27.6</v>
      </c>
      <c r="S2318" s="13">
        <v>25.7</v>
      </c>
      <c r="T2318" s="13">
        <v>25.8</v>
      </c>
      <c r="U2318" s="13">
        <v>25.1</v>
      </c>
      <c r="V2318" s="13">
        <v>24</v>
      </c>
      <c r="W2318" s="13">
        <v>26.4</v>
      </c>
      <c r="X2318" s="13">
        <v>26.2</v>
      </c>
      <c r="Y2318" s="13">
        <v>27.6</v>
      </c>
      <c r="Z2318" s="13">
        <v>26.9</v>
      </c>
      <c r="AA2318" s="13">
        <v>27.6</v>
      </c>
      <c r="AB2318" s="13">
        <v>27</v>
      </c>
      <c r="AC2318" s="13">
        <v>27.4</v>
      </c>
      <c r="AD2318" s="13">
        <v>27.9</v>
      </c>
      <c r="AE2318" s="13">
        <v>28</v>
      </c>
      <c r="AF2318" s="13">
        <v>27.8</v>
      </c>
      <c r="AG2318" s="13">
        <v>27.6</v>
      </c>
      <c r="AH2318" s="13">
        <v>26.6</v>
      </c>
      <c r="AI2318" s="13">
        <v>26.7</v>
      </c>
      <c r="AJ2318" s="13">
        <v>30.3</v>
      </c>
      <c r="AK2318" s="13">
        <v>28.6</v>
      </c>
      <c r="AL2318" s="13">
        <v>29.7</v>
      </c>
    </row>
    <row r="2319" spans="1:38" x14ac:dyDescent="0.2">
      <c r="A2319" s="11" t="s">
        <v>300</v>
      </c>
      <c r="B2319" s="12" t="s">
        <v>334</v>
      </c>
      <c r="C2319" s="12" t="s">
        <v>334</v>
      </c>
      <c r="D2319" s="12" t="s">
        <v>334</v>
      </c>
      <c r="E2319" s="12" t="s">
        <v>334</v>
      </c>
      <c r="F2319" s="12" t="s">
        <v>334</v>
      </c>
      <c r="G2319" s="12" t="s">
        <v>334</v>
      </c>
      <c r="H2319" s="12" t="s">
        <v>334</v>
      </c>
      <c r="I2319" s="12" t="s">
        <v>334</v>
      </c>
      <c r="J2319" s="12" t="s">
        <v>334</v>
      </c>
      <c r="K2319" s="12" t="s">
        <v>334</v>
      </c>
      <c r="L2319" s="12" t="s">
        <v>334</v>
      </c>
      <c r="M2319" s="12" t="s">
        <v>334</v>
      </c>
      <c r="N2319" s="12" t="s">
        <v>334</v>
      </c>
      <c r="O2319" s="12" t="s">
        <v>334</v>
      </c>
      <c r="P2319" s="12" t="s">
        <v>334</v>
      </c>
      <c r="Q2319" s="12" t="s">
        <v>334</v>
      </c>
      <c r="R2319" s="12" t="s">
        <v>334</v>
      </c>
      <c r="S2319" s="12" t="s">
        <v>334</v>
      </c>
      <c r="T2319" s="12" t="s">
        <v>334</v>
      </c>
      <c r="U2319" s="12" t="s">
        <v>334</v>
      </c>
      <c r="V2319" s="12" t="s">
        <v>334</v>
      </c>
      <c r="W2319" s="12" t="s">
        <v>334</v>
      </c>
      <c r="X2319" s="12" t="s">
        <v>334</v>
      </c>
      <c r="Y2319" s="12" t="s">
        <v>334</v>
      </c>
      <c r="Z2319" s="12" t="s">
        <v>334</v>
      </c>
      <c r="AA2319" s="12" t="s">
        <v>334</v>
      </c>
      <c r="AB2319" s="12" t="s">
        <v>334</v>
      </c>
      <c r="AC2319" s="12" t="s">
        <v>334</v>
      </c>
      <c r="AD2319" s="12" t="s">
        <v>334</v>
      </c>
      <c r="AE2319" s="12" t="s">
        <v>334</v>
      </c>
      <c r="AF2319" s="12" t="s">
        <v>334</v>
      </c>
      <c r="AG2319" s="12" t="s">
        <v>334</v>
      </c>
      <c r="AH2319" s="12" t="s">
        <v>334</v>
      </c>
      <c r="AI2319" s="12" t="s">
        <v>334</v>
      </c>
      <c r="AJ2319" s="12" t="s">
        <v>334</v>
      </c>
      <c r="AK2319" s="12" t="s">
        <v>334</v>
      </c>
      <c r="AL2319" s="12" t="s">
        <v>334</v>
      </c>
    </row>
    <row r="2320" spans="1:38" x14ac:dyDescent="0.2">
      <c r="A2320" s="11" t="s">
        <v>301</v>
      </c>
      <c r="B2320" s="12" t="s">
        <v>334</v>
      </c>
      <c r="C2320" s="12" t="s">
        <v>334</v>
      </c>
      <c r="D2320" s="12" t="s">
        <v>334</v>
      </c>
      <c r="E2320" s="12" t="s">
        <v>334</v>
      </c>
      <c r="F2320" s="12" t="s">
        <v>334</v>
      </c>
      <c r="G2320" s="12" t="s">
        <v>334</v>
      </c>
      <c r="H2320" s="12" t="s">
        <v>334</v>
      </c>
      <c r="I2320" s="12" t="s">
        <v>334</v>
      </c>
      <c r="J2320" s="12" t="s">
        <v>334</v>
      </c>
      <c r="K2320" s="12" t="s">
        <v>334</v>
      </c>
      <c r="L2320" s="12" t="s">
        <v>334</v>
      </c>
      <c r="M2320" s="12" t="s">
        <v>334</v>
      </c>
      <c r="N2320" s="12" t="s">
        <v>334</v>
      </c>
      <c r="O2320" s="12" t="s">
        <v>334</v>
      </c>
      <c r="P2320" s="13">
        <v>28</v>
      </c>
      <c r="Q2320" s="13">
        <v>25.6</v>
      </c>
      <c r="R2320" s="13">
        <v>30.2</v>
      </c>
      <c r="S2320" s="13">
        <v>26.7</v>
      </c>
      <c r="T2320" s="13">
        <v>25.8</v>
      </c>
      <c r="U2320" s="13">
        <v>26.6</v>
      </c>
      <c r="V2320" s="13">
        <v>23.8</v>
      </c>
      <c r="W2320" s="13">
        <v>23.8</v>
      </c>
      <c r="X2320" s="13">
        <v>25.2</v>
      </c>
      <c r="Y2320" s="13">
        <v>23.3</v>
      </c>
      <c r="Z2320" s="13">
        <v>21.8</v>
      </c>
      <c r="AA2320" s="13">
        <v>20.399999999999999</v>
      </c>
      <c r="AB2320" s="13">
        <v>28.1</v>
      </c>
      <c r="AC2320" s="13">
        <v>21.8</v>
      </c>
      <c r="AD2320" s="13">
        <v>21.5</v>
      </c>
      <c r="AE2320" s="13">
        <v>21.4</v>
      </c>
      <c r="AF2320" s="13">
        <v>22.7</v>
      </c>
      <c r="AG2320" s="13">
        <v>24.1</v>
      </c>
      <c r="AH2320" s="13">
        <v>22.2</v>
      </c>
      <c r="AI2320" s="13">
        <v>21.4</v>
      </c>
      <c r="AJ2320" s="13">
        <v>21.5</v>
      </c>
      <c r="AK2320" s="13">
        <v>23.7</v>
      </c>
      <c r="AL2320" s="13">
        <v>24</v>
      </c>
    </row>
    <row r="2321" spans="1:38" x14ac:dyDescent="0.2">
      <c r="A2321" s="11" t="s">
        <v>302</v>
      </c>
      <c r="B2321" s="12" t="s">
        <v>334</v>
      </c>
      <c r="C2321" s="12" t="s">
        <v>334</v>
      </c>
      <c r="D2321" s="12" t="s">
        <v>334</v>
      </c>
      <c r="E2321" s="12" t="s">
        <v>334</v>
      </c>
      <c r="F2321" s="12" t="s">
        <v>334</v>
      </c>
      <c r="G2321" s="12" t="s">
        <v>334</v>
      </c>
      <c r="H2321" s="12" t="s">
        <v>334</v>
      </c>
      <c r="I2321" s="12" t="s">
        <v>334</v>
      </c>
      <c r="J2321" s="12" t="s">
        <v>334</v>
      </c>
      <c r="K2321" s="13">
        <v>22.8</v>
      </c>
      <c r="L2321" s="13">
        <v>23.8</v>
      </c>
      <c r="M2321" s="12" t="s">
        <v>334</v>
      </c>
      <c r="N2321" s="12" t="s">
        <v>334</v>
      </c>
      <c r="O2321" s="12" t="s">
        <v>334</v>
      </c>
      <c r="P2321" s="12" t="s">
        <v>334</v>
      </c>
      <c r="Q2321" s="13">
        <v>22.8</v>
      </c>
      <c r="R2321" s="12" t="s">
        <v>334</v>
      </c>
      <c r="S2321" s="12" t="s">
        <v>334</v>
      </c>
      <c r="T2321" s="13">
        <v>20.9</v>
      </c>
      <c r="U2321" s="12" t="s">
        <v>334</v>
      </c>
      <c r="V2321" s="13">
        <v>27.2</v>
      </c>
      <c r="W2321" s="12" t="s">
        <v>334</v>
      </c>
      <c r="X2321" s="13">
        <v>22.6</v>
      </c>
      <c r="Y2321" s="13">
        <v>22.5</v>
      </c>
      <c r="Z2321" s="13">
        <v>21.9</v>
      </c>
      <c r="AA2321" s="13">
        <v>23.4</v>
      </c>
      <c r="AB2321" s="13">
        <v>23.4</v>
      </c>
      <c r="AC2321" s="13">
        <v>21.5</v>
      </c>
      <c r="AD2321" s="12" t="s">
        <v>334</v>
      </c>
      <c r="AE2321" s="12" t="s">
        <v>334</v>
      </c>
      <c r="AF2321" s="12" t="s">
        <v>334</v>
      </c>
      <c r="AG2321" s="12" t="s">
        <v>334</v>
      </c>
      <c r="AH2321" s="12" t="s">
        <v>334</v>
      </c>
      <c r="AI2321" s="12" t="s">
        <v>334</v>
      </c>
      <c r="AJ2321" s="12" t="s">
        <v>334</v>
      </c>
      <c r="AK2321" s="12" t="s">
        <v>334</v>
      </c>
      <c r="AL2321" s="12" t="s">
        <v>334</v>
      </c>
    </row>
    <row r="2322" spans="1:38" x14ac:dyDescent="0.2">
      <c r="A2322" s="11" t="s">
        <v>303</v>
      </c>
      <c r="B2322" s="12" t="s">
        <v>334</v>
      </c>
      <c r="C2322" s="12" t="s">
        <v>334</v>
      </c>
      <c r="D2322" s="12" t="s">
        <v>334</v>
      </c>
      <c r="E2322" s="12" t="s">
        <v>334</v>
      </c>
      <c r="F2322" s="12" t="s">
        <v>334</v>
      </c>
      <c r="G2322" s="12" t="s">
        <v>334</v>
      </c>
      <c r="H2322" s="12" t="s">
        <v>334</v>
      </c>
      <c r="I2322" s="12" t="s">
        <v>334</v>
      </c>
      <c r="J2322" s="12" t="s">
        <v>334</v>
      </c>
      <c r="K2322" s="13">
        <v>20.100000000000001</v>
      </c>
      <c r="L2322" s="13">
        <v>20.7</v>
      </c>
      <c r="M2322" s="13">
        <v>19.7</v>
      </c>
      <c r="N2322" s="13">
        <v>19</v>
      </c>
      <c r="O2322" s="13">
        <v>18.100000000000001</v>
      </c>
      <c r="P2322" s="13">
        <v>17.7</v>
      </c>
      <c r="Q2322" s="13">
        <v>17.899999999999999</v>
      </c>
      <c r="R2322" s="13">
        <v>17.7</v>
      </c>
      <c r="S2322" s="13">
        <v>18.600000000000001</v>
      </c>
      <c r="T2322" s="13">
        <v>18.600000000000001</v>
      </c>
      <c r="U2322" s="13">
        <v>18.8</v>
      </c>
      <c r="V2322" s="13">
        <v>18.5</v>
      </c>
      <c r="W2322" s="13">
        <v>17.7</v>
      </c>
      <c r="X2322" s="13">
        <v>18.8</v>
      </c>
      <c r="Y2322" s="13">
        <v>19.8</v>
      </c>
      <c r="Z2322" s="13">
        <v>19.899999999999999</v>
      </c>
      <c r="AA2322" s="13">
        <v>20.2</v>
      </c>
      <c r="AB2322" s="13">
        <v>20</v>
      </c>
      <c r="AC2322" s="13">
        <v>20.3</v>
      </c>
      <c r="AD2322" s="13">
        <v>21.3</v>
      </c>
      <c r="AE2322" s="13">
        <v>21.4</v>
      </c>
      <c r="AF2322" s="13">
        <v>22.3</v>
      </c>
      <c r="AG2322" s="13">
        <v>22.5</v>
      </c>
      <c r="AH2322" s="13">
        <v>23.5</v>
      </c>
      <c r="AI2322" s="13">
        <v>23.2</v>
      </c>
      <c r="AJ2322" s="13">
        <v>23.3</v>
      </c>
      <c r="AK2322" s="13">
        <v>23.4</v>
      </c>
      <c r="AL2322" s="13">
        <v>24.2</v>
      </c>
    </row>
    <row r="2323" spans="1:38" x14ac:dyDescent="0.2">
      <c r="A2323" s="11" t="s">
        <v>304</v>
      </c>
      <c r="B2323" s="12" t="s">
        <v>334</v>
      </c>
      <c r="C2323" s="12" t="s">
        <v>334</v>
      </c>
      <c r="D2323" s="12" t="s">
        <v>334</v>
      </c>
      <c r="E2323" s="12" t="s">
        <v>334</v>
      </c>
      <c r="F2323" s="12" t="s">
        <v>334</v>
      </c>
      <c r="G2323" s="12" t="s">
        <v>334</v>
      </c>
      <c r="H2323" s="12" t="s">
        <v>334</v>
      </c>
      <c r="I2323" s="12" t="s">
        <v>334</v>
      </c>
      <c r="J2323" s="12" t="s">
        <v>334</v>
      </c>
      <c r="K2323" s="12" t="s">
        <v>334</v>
      </c>
      <c r="L2323" s="12" t="s">
        <v>334</v>
      </c>
      <c r="M2323" s="12" t="s">
        <v>334</v>
      </c>
      <c r="N2323" s="12" t="s">
        <v>334</v>
      </c>
      <c r="O2323" s="12" t="s">
        <v>334</v>
      </c>
      <c r="P2323" s="12" t="s">
        <v>334</v>
      </c>
      <c r="Q2323" s="12" t="s">
        <v>334</v>
      </c>
      <c r="R2323" s="12" t="s">
        <v>334</v>
      </c>
      <c r="S2323" s="12" t="s">
        <v>334</v>
      </c>
      <c r="T2323" s="12" t="s">
        <v>334</v>
      </c>
      <c r="U2323" s="12" t="s">
        <v>334</v>
      </c>
      <c r="V2323" s="12" t="s">
        <v>334</v>
      </c>
      <c r="W2323" s="12" t="s">
        <v>334</v>
      </c>
      <c r="X2323" s="12" t="s">
        <v>334</v>
      </c>
      <c r="Y2323" s="12" t="s">
        <v>334</v>
      </c>
      <c r="Z2323" s="13">
        <v>20.8</v>
      </c>
      <c r="AA2323" s="13">
        <v>23.5</v>
      </c>
      <c r="AB2323" s="13">
        <v>23.7</v>
      </c>
      <c r="AC2323" s="13">
        <v>18.600000000000001</v>
      </c>
      <c r="AD2323" s="12" t="s">
        <v>334</v>
      </c>
      <c r="AE2323" s="13">
        <v>20.7</v>
      </c>
      <c r="AF2323" s="12" t="s">
        <v>334</v>
      </c>
      <c r="AG2323" s="13">
        <v>17.7</v>
      </c>
      <c r="AH2323" s="13">
        <v>16.5</v>
      </c>
      <c r="AI2323" s="13">
        <v>20.5</v>
      </c>
      <c r="AJ2323" s="13">
        <v>21.5</v>
      </c>
      <c r="AK2323" s="13">
        <v>21.1</v>
      </c>
      <c r="AL2323" s="13">
        <v>21.4</v>
      </c>
    </row>
    <row r="2324" spans="1:38" x14ac:dyDescent="0.2">
      <c r="A2324" s="11" t="s">
        <v>305</v>
      </c>
      <c r="B2324" s="12" t="s">
        <v>334</v>
      </c>
      <c r="C2324" s="12" t="s">
        <v>334</v>
      </c>
      <c r="D2324" s="12" t="s">
        <v>334</v>
      </c>
      <c r="E2324" s="12" t="s">
        <v>334</v>
      </c>
      <c r="F2324" s="12" t="s">
        <v>334</v>
      </c>
      <c r="G2324" s="12" t="s">
        <v>334</v>
      </c>
      <c r="H2324" s="12" t="s">
        <v>334</v>
      </c>
      <c r="I2324" s="12" t="s">
        <v>334</v>
      </c>
      <c r="J2324" s="12" t="s">
        <v>334</v>
      </c>
      <c r="K2324" s="12" t="s">
        <v>334</v>
      </c>
      <c r="L2324" s="12" t="s">
        <v>334</v>
      </c>
      <c r="M2324" s="12" t="s">
        <v>334</v>
      </c>
      <c r="N2324" s="12" t="s">
        <v>334</v>
      </c>
      <c r="O2324" s="12" t="s">
        <v>334</v>
      </c>
      <c r="P2324" s="12" t="s">
        <v>334</v>
      </c>
      <c r="Q2324" s="13">
        <v>22</v>
      </c>
      <c r="R2324" s="13">
        <v>22.4</v>
      </c>
      <c r="S2324" s="13">
        <v>21.3</v>
      </c>
      <c r="T2324" s="13">
        <v>21.3</v>
      </c>
      <c r="U2324" s="13">
        <v>21.3</v>
      </c>
      <c r="V2324" s="13">
        <v>21.4</v>
      </c>
      <c r="W2324" s="13">
        <v>20.5</v>
      </c>
      <c r="X2324" s="13">
        <v>21.1</v>
      </c>
      <c r="Y2324" s="13">
        <v>20.7</v>
      </c>
      <c r="Z2324" s="13">
        <v>20.6</v>
      </c>
      <c r="AA2324" s="13">
        <v>20.9</v>
      </c>
      <c r="AB2324" s="13">
        <v>21</v>
      </c>
      <c r="AC2324" s="13">
        <v>20.8</v>
      </c>
      <c r="AD2324" s="13">
        <v>21</v>
      </c>
      <c r="AE2324" s="13">
        <v>20.9</v>
      </c>
      <c r="AF2324" s="13">
        <v>21.7</v>
      </c>
      <c r="AG2324" s="13">
        <v>19.8</v>
      </c>
      <c r="AH2324" s="13">
        <v>21</v>
      </c>
      <c r="AI2324" s="13">
        <v>21.4</v>
      </c>
      <c r="AJ2324" s="13">
        <v>21</v>
      </c>
      <c r="AK2324" s="13">
        <v>21.5</v>
      </c>
      <c r="AL2324" s="13">
        <v>21.6</v>
      </c>
    </row>
    <row r="2325" spans="1:38" x14ac:dyDescent="0.2">
      <c r="A2325" s="11" t="s">
        <v>306</v>
      </c>
      <c r="B2325" s="12" t="s">
        <v>334</v>
      </c>
      <c r="C2325" s="12" t="s">
        <v>334</v>
      </c>
      <c r="D2325" s="12" t="s">
        <v>334</v>
      </c>
      <c r="E2325" s="12" t="s">
        <v>334</v>
      </c>
      <c r="F2325" s="12" t="s">
        <v>334</v>
      </c>
      <c r="G2325" s="12" t="s">
        <v>334</v>
      </c>
      <c r="H2325" s="12" t="s">
        <v>334</v>
      </c>
      <c r="I2325" s="12" t="s">
        <v>334</v>
      </c>
      <c r="J2325" s="12" t="s">
        <v>334</v>
      </c>
      <c r="K2325" s="13">
        <v>24.9</v>
      </c>
      <c r="L2325" s="13">
        <v>22</v>
      </c>
      <c r="M2325" s="13">
        <v>26.3</v>
      </c>
      <c r="N2325" s="13">
        <v>25</v>
      </c>
      <c r="O2325" s="13">
        <v>29.4</v>
      </c>
      <c r="P2325" s="13">
        <v>23</v>
      </c>
      <c r="Q2325" s="13">
        <v>22.2</v>
      </c>
      <c r="R2325" s="13">
        <v>21.9</v>
      </c>
      <c r="S2325" s="13">
        <v>22.4</v>
      </c>
      <c r="T2325" s="12" t="s">
        <v>334</v>
      </c>
      <c r="U2325" s="13">
        <v>25.1</v>
      </c>
      <c r="V2325" s="13">
        <v>23.5</v>
      </c>
      <c r="W2325" s="13">
        <v>23.2</v>
      </c>
      <c r="X2325" s="13">
        <v>21</v>
      </c>
      <c r="Y2325" s="13">
        <v>21.9</v>
      </c>
      <c r="Z2325" s="13">
        <v>22.2</v>
      </c>
      <c r="AA2325" s="13">
        <v>21.7</v>
      </c>
      <c r="AB2325" s="13">
        <v>18.8</v>
      </c>
      <c r="AC2325" s="13">
        <v>21.3</v>
      </c>
      <c r="AD2325" s="13">
        <v>21.5</v>
      </c>
      <c r="AE2325" s="12" t="s">
        <v>334</v>
      </c>
      <c r="AF2325" s="13">
        <v>20.8</v>
      </c>
      <c r="AG2325" s="12" t="s">
        <v>334</v>
      </c>
      <c r="AH2325" s="13">
        <v>22.1</v>
      </c>
      <c r="AI2325" s="12" t="s">
        <v>334</v>
      </c>
      <c r="AJ2325" s="12" t="s">
        <v>334</v>
      </c>
      <c r="AK2325" s="12" t="s">
        <v>334</v>
      </c>
      <c r="AL2325" s="13">
        <v>23.2</v>
      </c>
    </row>
    <row r="2326" spans="1:38" x14ac:dyDescent="0.2">
      <c r="A2326" s="11" t="s">
        <v>307</v>
      </c>
      <c r="B2326" s="12" t="s">
        <v>334</v>
      </c>
      <c r="C2326" s="12" t="s">
        <v>334</v>
      </c>
      <c r="D2326" s="12" t="s">
        <v>334</v>
      </c>
      <c r="E2326" s="12" t="s">
        <v>334</v>
      </c>
      <c r="F2326" s="12" t="s">
        <v>334</v>
      </c>
      <c r="G2326" s="12" t="s">
        <v>334</v>
      </c>
      <c r="H2326" s="12" t="s">
        <v>334</v>
      </c>
      <c r="I2326" s="12" t="s">
        <v>334</v>
      </c>
      <c r="J2326" s="12" t="s">
        <v>334</v>
      </c>
      <c r="K2326" s="13">
        <v>21.6</v>
      </c>
      <c r="L2326" s="13">
        <v>21.4</v>
      </c>
      <c r="M2326" s="13">
        <v>21.3</v>
      </c>
      <c r="N2326" s="13">
        <v>20.3</v>
      </c>
      <c r="O2326" s="13">
        <v>19.3</v>
      </c>
      <c r="P2326" s="13">
        <v>19</v>
      </c>
      <c r="Q2326" s="13">
        <v>19.3</v>
      </c>
      <c r="R2326" s="13">
        <v>18.8</v>
      </c>
      <c r="S2326" s="13">
        <v>20.399999999999999</v>
      </c>
      <c r="T2326" s="13">
        <v>19.2</v>
      </c>
      <c r="U2326" s="13">
        <v>19.100000000000001</v>
      </c>
      <c r="V2326" s="13">
        <v>19.2</v>
      </c>
      <c r="W2326" s="13">
        <v>20.6</v>
      </c>
      <c r="X2326" s="13">
        <v>20.3</v>
      </c>
      <c r="Y2326" s="13">
        <v>20.6</v>
      </c>
      <c r="Z2326" s="13">
        <v>22</v>
      </c>
      <c r="AA2326" s="13">
        <v>20.399999999999999</v>
      </c>
      <c r="AB2326" s="13">
        <v>20.2</v>
      </c>
      <c r="AC2326" s="13">
        <v>20.5</v>
      </c>
      <c r="AD2326" s="13">
        <v>20.399999999999999</v>
      </c>
      <c r="AE2326" s="13">
        <v>21.1</v>
      </c>
      <c r="AF2326" s="13">
        <v>20.9</v>
      </c>
      <c r="AG2326" s="13">
        <v>21.7</v>
      </c>
      <c r="AH2326" s="13">
        <v>21.6</v>
      </c>
      <c r="AI2326" s="13">
        <v>19.7</v>
      </c>
      <c r="AJ2326" s="13">
        <v>21.1</v>
      </c>
      <c r="AK2326" s="13">
        <v>21.9</v>
      </c>
      <c r="AL2326" s="13">
        <v>20.6</v>
      </c>
    </row>
    <row r="2327" spans="1:38" x14ac:dyDescent="0.2">
      <c r="A2327" s="11" t="s">
        <v>308</v>
      </c>
      <c r="B2327" s="12" t="s">
        <v>334</v>
      </c>
      <c r="C2327" s="12" t="s">
        <v>334</v>
      </c>
      <c r="D2327" s="12" t="s">
        <v>334</v>
      </c>
      <c r="E2327" s="12" t="s">
        <v>334</v>
      </c>
      <c r="F2327" s="12" t="s">
        <v>334</v>
      </c>
      <c r="G2327" s="12" t="s">
        <v>334</v>
      </c>
      <c r="H2327" s="12" t="s">
        <v>334</v>
      </c>
      <c r="I2327" s="12" t="s">
        <v>334</v>
      </c>
      <c r="J2327" s="12" t="s">
        <v>334</v>
      </c>
      <c r="K2327" s="13">
        <v>23.1</v>
      </c>
      <c r="L2327" s="13">
        <v>22.2</v>
      </c>
      <c r="M2327" s="13">
        <v>22.4</v>
      </c>
      <c r="N2327" s="13">
        <v>24.7</v>
      </c>
      <c r="O2327" s="13">
        <v>25</v>
      </c>
      <c r="P2327" s="13">
        <v>26</v>
      </c>
      <c r="Q2327" s="13">
        <v>26.1</v>
      </c>
      <c r="R2327" s="13">
        <v>26.8</v>
      </c>
      <c r="S2327" s="13">
        <v>26.5</v>
      </c>
      <c r="T2327" s="13">
        <v>25.5</v>
      </c>
      <c r="U2327" s="13">
        <v>26.5</v>
      </c>
      <c r="V2327" s="13">
        <v>26.8</v>
      </c>
      <c r="W2327" s="13">
        <v>26.4</v>
      </c>
      <c r="X2327" s="13">
        <v>26.4</v>
      </c>
      <c r="Y2327" s="13">
        <v>26.5</v>
      </c>
      <c r="Z2327" s="13">
        <v>26.8</v>
      </c>
      <c r="AA2327" s="13">
        <v>24.3</v>
      </c>
      <c r="AB2327" s="13">
        <v>25.2</v>
      </c>
      <c r="AC2327" s="13">
        <v>26.2</v>
      </c>
      <c r="AD2327" s="13">
        <v>28.8</v>
      </c>
      <c r="AE2327" s="13">
        <v>28.7</v>
      </c>
      <c r="AF2327" s="13">
        <v>28.9</v>
      </c>
      <c r="AG2327" s="13">
        <v>30.3</v>
      </c>
      <c r="AH2327" s="13">
        <v>29.7</v>
      </c>
      <c r="AI2327" s="13">
        <v>28.8</v>
      </c>
      <c r="AJ2327" s="13">
        <v>29.4</v>
      </c>
      <c r="AK2327" s="13">
        <v>29.6</v>
      </c>
      <c r="AL2327" s="13">
        <v>29.7</v>
      </c>
    </row>
    <row r="2328" spans="1:38" x14ac:dyDescent="0.2">
      <c r="A2328" s="11" t="s">
        <v>309</v>
      </c>
      <c r="B2328" s="12" t="s">
        <v>334</v>
      </c>
      <c r="C2328" s="12" t="s">
        <v>334</v>
      </c>
      <c r="D2328" s="12" t="s">
        <v>334</v>
      </c>
      <c r="E2328" s="12" t="s">
        <v>334</v>
      </c>
      <c r="F2328" s="12" t="s">
        <v>334</v>
      </c>
      <c r="G2328" s="12" t="s">
        <v>334</v>
      </c>
      <c r="H2328" s="12" t="s">
        <v>334</v>
      </c>
      <c r="I2328" s="12" t="s">
        <v>334</v>
      </c>
      <c r="J2328" s="12" t="s">
        <v>334</v>
      </c>
      <c r="K2328" s="12" t="s">
        <v>334</v>
      </c>
      <c r="L2328" s="12" t="s">
        <v>334</v>
      </c>
      <c r="M2328" s="12" t="s">
        <v>334</v>
      </c>
      <c r="N2328" s="12" t="s">
        <v>334</v>
      </c>
      <c r="O2328" s="12" t="s">
        <v>334</v>
      </c>
      <c r="P2328" s="12" t="s">
        <v>334</v>
      </c>
      <c r="Q2328" s="12" t="s">
        <v>334</v>
      </c>
      <c r="R2328" s="12" t="s">
        <v>334</v>
      </c>
      <c r="S2328" s="12" t="s">
        <v>334</v>
      </c>
      <c r="T2328" s="12" t="s">
        <v>334</v>
      </c>
      <c r="U2328" s="12" t="s">
        <v>334</v>
      </c>
      <c r="V2328" s="12" t="s">
        <v>334</v>
      </c>
      <c r="W2328" s="12" t="s">
        <v>334</v>
      </c>
      <c r="X2328" s="12" t="s">
        <v>334</v>
      </c>
      <c r="Y2328" s="12" t="s">
        <v>334</v>
      </c>
      <c r="Z2328" s="12" t="s">
        <v>334</v>
      </c>
      <c r="AA2328" s="12" t="s">
        <v>334</v>
      </c>
      <c r="AB2328" s="12" t="s">
        <v>334</v>
      </c>
      <c r="AC2328" s="12" t="s">
        <v>334</v>
      </c>
      <c r="AD2328" s="12" t="s">
        <v>334</v>
      </c>
      <c r="AE2328" s="12" t="s">
        <v>334</v>
      </c>
      <c r="AF2328" s="12" t="s">
        <v>334</v>
      </c>
      <c r="AG2328" s="12" t="s">
        <v>334</v>
      </c>
      <c r="AH2328" s="12" t="s">
        <v>334</v>
      </c>
      <c r="AI2328" s="12" t="s">
        <v>334</v>
      </c>
      <c r="AJ2328" s="13">
        <v>21.8</v>
      </c>
      <c r="AK2328" s="12" t="s">
        <v>334</v>
      </c>
      <c r="AL2328" s="13">
        <v>23.1</v>
      </c>
    </row>
    <row r="2329" spans="1:38" x14ac:dyDescent="0.2">
      <c r="A2329" s="11" t="s">
        <v>310</v>
      </c>
      <c r="B2329" s="12" t="s">
        <v>334</v>
      </c>
      <c r="C2329" s="12" t="s">
        <v>334</v>
      </c>
      <c r="D2329" s="12" t="s">
        <v>334</v>
      </c>
      <c r="E2329" s="12" t="s">
        <v>334</v>
      </c>
      <c r="F2329" s="12" t="s">
        <v>334</v>
      </c>
      <c r="G2329" s="12" t="s">
        <v>334</v>
      </c>
      <c r="H2329" s="12" t="s">
        <v>334</v>
      </c>
      <c r="I2329" s="12" t="s">
        <v>334</v>
      </c>
      <c r="J2329" s="12" t="s">
        <v>334</v>
      </c>
      <c r="K2329" s="13">
        <v>22.7</v>
      </c>
      <c r="L2329" s="13">
        <v>20.3</v>
      </c>
      <c r="M2329" s="13">
        <v>19.899999999999999</v>
      </c>
      <c r="N2329" s="13">
        <v>23.4</v>
      </c>
      <c r="O2329" s="13">
        <v>21.7</v>
      </c>
      <c r="P2329" s="13">
        <v>21.3</v>
      </c>
      <c r="Q2329" s="13">
        <v>20.8</v>
      </c>
      <c r="R2329" s="13">
        <v>22.1</v>
      </c>
      <c r="S2329" s="13">
        <v>22.2</v>
      </c>
      <c r="T2329" s="13">
        <v>26.2</v>
      </c>
      <c r="U2329" s="13">
        <v>22.1</v>
      </c>
      <c r="V2329" s="13">
        <v>21.2</v>
      </c>
      <c r="W2329" s="13">
        <v>21.3</v>
      </c>
      <c r="X2329" s="13">
        <v>21.6</v>
      </c>
      <c r="Y2329" s="13">
        <v>21.7</v>
      </c>
      <c r="Z2329" s="13">
        <v>21.7</v>
      </c>
      <c r="AA2329" s="13">
        <v>21.5</v>
      </c>
      <c r="AB2329" s="13">
        <v>21.5</v>
      </c>
      <c r="AC2329" s="13">
        <v>22.2</v>
      </c>
      <c r="AD2329" s="13">
        <v>21.2</v>
      </c>
      <c r="AE2329" s="13">
        <v>21</v>
      </c>
      <c r="AF2329" s="13">
        <v>20.100000000000001</v>
      </c>
      <c r="AG2329" s="13">
        <v>19.899999999999999</v>
      </c>
      <c r="AH2329" s="13">
        <v>20</v>
      </c>
      <c r="AI2329" s="13">
        <v>20.2</v>
      </c>
      <c r="AJ2329" s="13">
        <v>21.2</v>
      </c>
      <c r="AK2329" s="13">
        <v>21.5</v>
      </c>
      <c r="AL2329" s="13">
        <v>20.9</v>
      </c>
    </row>
    <row r="2330" spans="1:38" x14ac:dyDescent="0.2">
      <c r="A2330" s="11" t="s">
        <v>311</v>
      </c>
      <c r="B2330" s="12" t="s">
        <v>334</v>
      </c>
      <c r="C2330" s="12" t="s">
        <v>334</v>
      </c>
      <c r="D2330" s="12" t="s">
        <v>334</v>
      </c>
      <c r="E2330" s="12" t="s">
        <v>334</v>
      </c>
      <c r="F2330" s="12" t="s">
        <v>334</v>
      </c>
      <c r="G2330" s="12" t="s">
        <v>334</v>
      </c>
      <c r="H2330" s="12" t="s">
        <v>334</v>
      </c>
      <c r="I2330" s="12" t="s">
        <v>334</v>
      </c>
      <c r="J2330" s="12" t="s">
        <v>334</v>
      </c>
      <c r="K2330" s="12" t="s">
        <v>334</v>
      </c>
      <c r="L2330" s="12" t="s">
        <v>334</v>
      </c>
      <c r="M2330" s="12" t="s">
        <v>334</v>
      </c>
      <c r="N2330" s="12" t="s">
        <v>334</v>
      </c>
      <c r="O2330" s="12" t="s">
        <v>334</v>
      </c>
      <c r="P2330" s="12" t="s">
        <v>334</v>
      </c>
      <c r="Q2330" s="12" t="s">
        <v>334</v>
      </c>
      <c r="R2330" s="12" t="s">
        <v>334</v>
      </c>
      <c r="S2330" s="12" t="s">
        <v>334</v>
      </c>
      <c r="T2330" s="12" t="s">
        <v>334</v>
      </c>
      <c r="U2330" s="12" t="s">
        <v>334</v>
      </c>
      <c r="V2330" s="12" t="s">
        <v>334</v>
      </c>
      <c r="W2330" s="12" t="s">
        <v>334</v>
      </c>
      <c r="X2330" s="12" t="s">
        <v>334</v>
      </c>
      <c r="Y2330" s="12" t="s">
        <v>334</v>
      </c>
      <c r="Z2330" s="12" t="s">
        <v>334</v>
      </c>
      <c r="AA2330" s="12" t="s">
        <v>334</v>
      </c>
      <c r="AB2330" s="12" t="s">
        <v>334</v>
      </c>
      <c r="AC2330" s="12" t="s">
        <v>334</v>
      </c>
      <c r="AD2330" s="12" t="s">
        <v>334</v>
      </c>
      <c r="AE2330" s="12" t="s">
        <v>334</v>
      </c>
      <c r="AF2330" s="12" t="s">
        <v>334</v>
      </c>
      <c r="AG2330" s="12" t="s">
        <v>334</v>
      </c>
      <c r="AH2330" s="12" t="s">
        <v>334</v>
      </c>
      <c r="AI2330" s="12" t="s">
        <v>334</v>
      </c>
      <c r="AJ2330" s="12" t="s">
        <v>334</v>
      </c>
      <c r="AK2330" s="12" t="s">
        <v>334</v>
      </c>
      <c r="AL2330" s="12" t="s">
        <v>334</v>
      </c>
    </row>
    <row r="2331" spans="1:38" x14ac:dyDescent="0.2">
      <c r="A2331" s="11" t="s">
        <v>312</v>
      </c>
      <c r="B2331" s="12" t="s">
        <v>334</v>
      </c>
      <c r="C2331" s="12" t="s">
        <v>334</v>
      </c>
      <c r="D2331" s="12" t="s">
        <v>334</v>
      </c>
      <c r="E2331" s="12" t="s">
        <v>334</v>
      </c>
      <c r="F2331" s="12" t="s">
        <v>334</v>
      </c>
      <c r="G2331" s="12" t="s">
        <v>334</v>
      </c>
      <c r="H2331" s="12" t="s">
        <v>334</v>
      </c>
      <c r="I2331" s="12" t="s">
        <v>334</v>
      </c>
      <c r="J2331" s="12" t="s">
        <v>334</v>
      </c>
      <c r="K2331" s="12" t="s">
        <v>334</v>
      </c>
      <c r="L2331" s="12" t="s">
        <v>334</v>
      </c>
      <c r="M2331" s="12" t="s">
        <v>334</v>
      </c>
      <c r="N2331" s="12" t="s">
        <v>334</v>
      </c>
      <c r="O2331" s="12" t="s">
        <v>334</v>
      </c>
      <c r="P2331" s="12" t="s">
        <v>334</v>
      </c>
      <c r="Q2331" s="12" t="s">
        <v>334</v>
      </c>
      <c r="R2331" s="12" t="s">
        <v>334</v>
      </c>
      <c r="S2331" s="12" t="s">
        <v>334</v>
      </c>
      <c r="T2331" s="12" t="s">
        <v>334</v>
      </c>
      <c r="U2331" s="12" t="s">
        <v>334</v>
      </c>
      <c r="V2331" s="12" t="s">
        <v>334</v>
      </c>
      <c r="W2331" s="12" t="s">
        <v>334</v>
      </c>
      <c r="X2331" s="12" t="s">
        <v>334</v>
      </c>
      <c r="Y2331" s="12" t="s">
        <v>334</v>
      </c>
      <c r="Z2331" s="13">
        <v>21.4</v>
      </c>
      <c r="AA2331" s="13">
        <v>22.7</v>
      </c>
      <c r="AB2331" s="13">
        <v>20</v>
      </c>
      <c r="AC2331" s="13">
        <v>19.8</v>
      </c>
      <c r="AD2331" s="13">
        <v>21.6</v>
      </c>
      <c r="AE2331" s="13">
        <v>18.3</v>
      </c>
      <c r="AF2331" s="13">
        <v>19.399999999999999</v>
      </c>
      <c r="AG2331" s="13">
        <v>18.5</v>
      </c>
      <c r="AH2331" s="13">
        <v>18.2</v>
      </c>
      <c r="AI2331" s="13">
        <v>19.2</v>
      </c>
      <c r="AJ2331" s="13">
        <v>19.899999999999999</v>
      </c>
      <c r="AK2331" s="13">
        <v>22.3</v>
      </c>
      <c r="AL2331" s="13">
        <v>21.5</v>
      </c>
    </row>
    <row r="2332" spans="1:38" x14ac:dyDescent="0.2">
      <c r="A2332" s="11" t="s">
        <v>313</v>
      </c>
      <c r="B2332" s="12" t="s">
        <v>334</v>
      </c>
      <c r="C2332" s="12" t="s">
        <v>334</v>
      </c>
      <c r="D2332" s="12" t="s">
        <v>334</v>
      </c>
      <c r="E2332" s="12" t="s">
        <v>334</v>
      </c>
      <c r="F2332" s="12" t="s">
        <v>334</v>
      </c>
      <c r="G2332" s="12" t="s">
        <v>334</v>
      </c>
      <c r="H2332" s="12" t="s">
        <v>334</v>
      </c>
      <c r="I2332" s="12" t="s">
        <v>334</v>
      </c>
      <c r="J2332" s="12" t="s">
        <v>334</v>
      </c>
      <c r="K2332" s="12" t="s">
        <v>334</v>
      </c>
      <c r="L2332" s="12" t="s">
        <v>334</v>
      </c>
      <c r="M2332" s="12" t="s">
        <v>334</v>
      </c>
      <c r="N2332" s="12" t="s">
        <v>334</v>
      </c>
      <c r="O2332" s="12" t="s">
        <v>334</v>
      </c>
      <c r="P2332" s="12" t="s">
        <v>334</v>
      </c>
      <c r="Q2332" s="12" t="s">
        <v>334</v>
      </c>
      <c r="R2332" s="12" t="s">
        <v>334</v>
      </c>
      <c r="S2332" s="12" t="s">
        <v>334</v>
      </c>
      <c r="T2332" s="12" t="s">
        <v>334</v>
      </c>
      <c r="U2332" s="12" t="s">
        <v>334</v>
      </c>
      <c r="V2332" s="12" t="s">
        <v>334</v>
      </c>
      <c r="W2332" s="12" t="s">
        <v>334</v>
      </c>
      <c r="X2332" s="12" t="s">
        <v>334</v>
      </c>
      <c r="Y2332" s="12" t="s">
        <v>334</v>
      </c>
      <c r="Z2332" s="12" t="s">
        <v>334</v>
      </c>
      <c r="AA2332" s="12" t="s">
        <v>334</v>
      </c>
      <c r="AB2332" s="12" t="s">
        <v>334</v>
      </c>
      <c r="AC2332" s="12" t="s">
        <v>334</v>
      </c>
      <c r="AD2332" s="12" t="s">
        <v>334</v>
      </c>
      <c r="AE2332" s="12" t="s">
        <v>334</v>
      </c>
      <c r="AF2332" s="13">
        <v>18.2</v>
      </c>
      <c r="AG2332" s="13">
        <v>18.7</v>
      </c>
      <c r="AH2332" s="13">
        <v>19.7</v>
      </c>
      <c r="AI2332" s="13">
        <v>21.3</v>
      </c>
      <c r="AJ2332" s="13">
        <v>18</v>
      </c>
      <c r="AK2332" s="13">
        <v>16.8</v>
      </c>
      <c r="AL2332" s="13">
        <v>17.899999999999999</v>
      </c>
    </row>
    <row r="2333" spans="1:38" x14ac:dyDescent="0.2">
      <c r="A2333" s="11" t="s">
        <v>314</v>
      </c>
      <c r="B2333" s="12" t="s">
        <v>334</v>
      </c>
      <c r="C2333" s="12" t="s">
        <v>334</v>
      </c>
      <c r="D2333" s="12" t="s">
        <v>334</v>
      </c>
      <c r="E2333" s="12" t="s">
        <v>334</v>
      </c>
      <c r="F2333" s="12" t="s">
        <v>334</v>
      </c>
      <c r="G2333" s="12" t="s">
        <v>334</v>
      </c>
      <c r="H2333" s="12" t="s">
        <v>334</v>
      </c>
      <c r="I2333" s="12" t="s">
        <v>334</v>
      </c>
      <c r="J2333" s="12" t="s">
        <v>334</v>
      </c>
      <c r="K2333" s="13">
        <v>18.600000000000001</v>
      </c>
      <c r="L2333" s="12" t="s">
        <v>334</v>
      </c>
      <c r="M2333" s="12" t="s">
        <v>334</v>
      </c>
      <c r="N2333" s="12" t="s">
        <v>334</v>
      </c>
      <c r="O2333" s="12" t="s">
        <v>334</v>
      </c>
      <c r="P2333" s="12" t="s">
        <v>334</v>
      </c>
      <c r="Q2333" s="12" t="s">
        <v>334</v>
      </c>
      <c r="R2333" s="12" t="s">
        <v>334</v>
      </c>
      <c r="S2333" s="12" t="s">
        <v>334</v>
      </c>
      <c r="T2333" s="12" t="s">
        <v>334</v>
      </c>
      <c r="U2333" s="12" t="s">
        <v>334</v>
      </c>
      <c r="V2333" s="12" t="s">
        <v>334</v>
      </c>
      <c r="W2333" s="12" t="s">
        <v>334</v>
      </c>
      <c r="X2333" s="12" t="s">
        <v>334</v>
      </c>
      <c r="Y2333" s="12" t="s">
        <v>334</v>
      </c>
      <c r="Z2333" s="12" t="s">
        <v>334</v>
      </c>
      <c r="AA2333" s="12" t="s">
        <v>334</v>
      </c>
      <c r="AB2333" s="12" t="s">
        <v>334</v>
      </c>
      <c r="AC2333" s="12" t="s">
        <v>334</v>
      </c>
      <c r="AD2333" s="12" t="s">
        <v>334</v>
      </c>
      <c r="AE2333" s="12" t="s">
        <v>334</v>
      </c>
      <c r="AF2333" s="12" t="s">
        <v>334</v>
      </c>
      <c r="AG2333" s="12" t="s">
        <v>334</v>
      </c>
      <c r="AH2333" s="12" t="s">
        <v>334</v>
      </c>
      <c r="AI2333" s="12" t="s">
        <v>334</v>
      </c>
      <c r="AJ2333" s="12" t="s">
        <v>334</v>
      </c>
      <c r="AK2333" s="12" t="s">
        <v>334</v>
      </c>
      <c r="AL2333" s="12" t="s">
        <v>334</v>
      </c>
    </row>
    <row r="2334" spans="1:38" x14ac:dyDescent="0.2">
      <c r="A2334" s="11" t="s">
        <v>315</v>
      </c>
      <c r="B2334" s="12" t="s">
        <v>334</v>
      </c>
      <c r="C2334" s="12" t="s">
        <v>334</v>
      </c>
      <c r="D2334" s="12" t="s">
        <v>334</v>
      </c>
      <c r="E2334" s="12" t="s">
        <v>334</v>
      </c>
      <c r="F2334" s="12" t="s">
        <v>334</v>
      </c>
      <c r="G2334" s="12" t="s">
        <v>334</v>
      </c>
      <c r="H2334" s="12" t="s">
        <v>334</v>
      </c>
      <c r="I2334" s="12" t="s">
        <v>334</v>
      </c>
      <c r="J2334" s="12" t="s">
        <v>334</v>
      </c>
      <c r="K2334" s="12" t="s">
        <v>334</v>
      </c>
      <c r="L2334" s="12" t="s">
        <v>334</v>
      </c>
      <c r="M2334" s="12" t="s">
        <v>334</v>
      </c>
      <c r="N2334" s="12" t="s">
        <v>334</v>
      </c>
      <c r="O2334" s="12" t="s">
        <v>334</v>
      </c>
      <c r="P2334" s="12" t="s">
        <v>334</v>
      </c>
      <c r="Q2334" s="12" t="s">
        <v>334</v>
      </c>
      <c r="R2334" s="12" t="s">
        <v>334</v>
      </c>
      <c r="S2334" s="12" t="s">
        <v>334</v>
      </c>
      <c r="T2334" s="12" t="s">
        <v>334</v>
      </c>
      <c r="U2334" s="12" t="s">
        <v>334</v>
      </c>
      <c r="V2334" s="12" t="s">
        <v>334</v>
      </c>
      <c r="W2334" s="12" t="s">
        <v>334</v>
      </c>
      <c r="X2334" s="12" t="s">
        <v>334</v>
      </c>
      <c r="Y2334" s="12" t="s">
        <v>334</v>
      </c>
      <c r="Z2334" s="12" t="s">
        <v>334</v>
      </c>
      <c r="AA2334" s="12" t="s">
        <v>334</v>
      </c>
      <c r="AB2334" s="13">
        <v>23.4</v>
      </c>
      <c r="AC2334" s="13">
        <v>21.5</v>
      </c>
      <c r="AD2334" s="12" t="s">
        <v>334</v>
      </c>
      <c r="AE2334" s="12" t="s">
        <v>334</v>
      </c>
      <c r="AF2334" s="12" t="s">
        <v>334</v>
      </c>
      <c r="AG2334" s="12" t="s">
        <v>334</v>
      </c>
      <c r="AH2334" s="13">
        <v>22.4</v>
      </c>
      <c r="AI2334" s="12" t="s">
        <v>334</v>
      </c>
      <c r="AJ2334" s="12" t="s">
        <v>334</v>
      </c>
      <c r="AK2334" s="12" t="s">
        <v>334</v>
      </c>
      <c r="AL2334" s="12" t="s">
        <v>334</v>
      </c>
    </row>
    <row r="2335" spans="1:38" x14ac:dyDescent="0.2">
      <c r="A2335" s="11" t="s">
        <v>316</v>
      </c>
      <c r="B2335" s="12" t="s">
        <v>334</v>
      </c>
      <c r="C2335" s="12" t="s">
        <v>334</v>
      </c>
      <c r="D2335" s="12" t="s">
        <v>334</v>
      </c>
      <c r="E2335" s="12" t="s">
        <v>334</v>
      </c>
      <c r="F2335" s="12" t="s">
        <v>334</v>
      </c>
      <c r="G2335" s="12" t="s">
        <v>334</v>
      </c>
      <c r="H2335" s="12" t="s">
        <v>334</v>
      </c>
      <c r="I2335" s="12" t="s">
        <v>334</v>
      </c>
      <c r="J2335" s="12" t="s">
        <v>334</v>
      </c>
      <c r="K2335" s="12" t="s">
        <v>334</v>
      </c>
      <c r="L2335" s="12" t="s">
        <v>334</v>
      </c>
      <c r="M2335" s="12" t="s">
        <v>334</v>
      </c>
      <c r="N2335" s="12" t="s">
        <v>334</v>
      </c>
      <c r="O2335" s="12" t="s">
        <v>334</v>
      </c>
      <c r="P2335" s="12" t="s">
        <v>334</v>
      </c>
      <c r="Q2335" s="12" t="s">
        <v>334</v>
      </c>
      <c r="R2335" s="12" t="s">
        <v>334</v>
      </c>
      <c r="S2335" s="12" t="s">
        <v>334</v>
      </c>
      <c r="T2335" s="12" t="s">
        <v>334</v>
      </c>
      <c r="U2335" s="12" t="s">
        <v>334</v>
      </c>
      <c r="V2335" s="12" t="s">
        <v>334</v>
      </c>
      <c r="W2335" s="12" t="s">
        <v>334</v>
      </c>
      <c r="X2335" s="12" t="s">
        <v>334</v>
      </c>
      <c r="Y2335" s="12" t="s">
        <v>334</v>
      </c>
      <c r="Z2335" s="12" t="s">
        <v>334</v>
      </c>
      <c r="AA2335" s="12" t="s">
        <v>334</v>
      </c>
      <c r="AB2335" s="12" t="s">
        <v>334</v>
      </c>
      <c r="AC2335" s="13">
        <v>22.8</v>
      </c>
      <c r="AD2335" s="13">
        <v>25</v>
      </c>
      <c r="AE2335" s="13">
        <v>24.1</v>
      </c>
      <c r="AF2335" s="13">
        <v>24.6</v>
      </c>
      <c r="AG2335" s="13">
        <v>25.7</v>
      </c>
      <c r="AH2335" s="13">
        <v>24.9</v>
      </c>
      <c r="AI2335" s="13">
        <v>24.1</v>
      </c>
      <c r="AJ2335" s="13">
        <v>23.8</v>
      </c>
      <c r="AK2335" s="13">
        <v>24.4</v>
      </c>
      <c r="AL2335" s="13">
        <v>23.3</v>
      </c>
    </row>
    <row r="2336" spans="1:38" x14ac:dyDescent="0.2">
      <c r="A2336" s="11" t="s">
        <v>317</v>
      </c>
      <c r="B2336" s="12" t="s">
        <v>334</v>
      </c>
      <c r="C2336" s="12" t="s">
        <v>334</v>
      </c>
      <c r="D2336" s="12" t="s">
        <v>334</v>
      </c>
      <c r="E2336" s="12" t="s">
        <v>334</v>
      </c>
      <c r="F2336" s="12" t="s">
        <v>334</v>
      </c>
      <c r="G2336" s="12" t="s">
        <v>334</v>
      </c>
      <c r="H2336" s="12" t="s">
        <v>334</v>
      </c>
      <c r="I2336" s="12" t="s">
        <v>334</v>
      </c>
      <c r="J2336" s="12" t="s">
        <v>334</v>
      </c>
      <c r="K2336" s="13">
        <v>19.600000000000001</v>
      </c>
      <c r="L2336" s="13">
        <v>19.3</v>
      </c>
      <c r="M2336" s="13">
        <v>19</v>
      </c>
      <c r="N2336" s="13">
        <v>19.7</v>
      </c>
      <c r="O2336" s="13">
        <v>19.100000000000001</v>
      </c>
      <c r="P2336" s="13">
        <v>20.8</v>
      </c>
      <c r="Q2336" s="13">
        <v>21</v>
      </c>
      <c r="R2336" s="13">
        <v>20.100000000000001</v>
      </c>
      <c r="S2336" s="13">
        <v>22.4</v>
      </c>
      <c r="T2336" s="13">
        <v>22.9</v>
      </c>
      <c r="U2336" s="13">
        <v>22.7</v>
      </c>
      <c r="V2336" s="13">
        <v>23.2</v>
      </c>
      <c r="W2336" s="13">
        <v>22.6</v>
      </c>
      <c r="X2336" s="13">
        <v>22.3</v>
      </c>
      <c r="Y2336" s="13">
        <v>22.4</v>
      </c>
      <c r="Z2336" s="13">
        <v>22.5</v>
      </c>
      <c r="AA2336" s="13">
        <v>22.7</v>
      </c>
      <c r="AB2336" s="13">
        <v>23.3</v>
      </c>
      <c r="AC2336" s="13">
        <v>23</v>
      </c>
      <c r="AD2336" s="13">
        <v>24.6</v>
      </c>
      <c r="AE2336" s="13">
        <v>25.1</v>
      </c>
      <c r="AF2336" s="13">
        <v>26.3</v>
      </c>
      <c r="AG2336" s="13">
        <v>26.4</v>
      </c>
      <c r="AH2336" s="13">
        <v>26.2</v>
      </c>
      <c r="AI2336" s="13">
        <v>26.7</v>
      </c>
      <c r="AJ2336" s="13">
        <v>26.5</v>
      </c>
      <c r="AK2336" s="13">
        <v>27</v>
      </c>
      <c r="AL2336" s="13">
        <v>26.7</v>
      </c>
    </row>
    <row r="2337" spans="1:38" x14ac:dyDescent="0.2">
      <c r="A2337" s="11" t="s">
        <v>318</v>
      </c>
      <c r="B2337" s="12" t="s">
        <v>334</v>
      </c>
      <c r="C2337" s="12" t="s">
        <v>334</v>
      </c>
      <c r="D2337" s="12" t="s">
        <v>334</v>
      </c>
      <c r="E2337" s="12" t="s">
        <v>334</v>
      </c>
      <c r="F2337" s="12" t="s">
        <v>334</v>
      </c>
      <c r="G2337" s="12" t="s">
        <v>334</v>
      </c>
      <c r="H2337" s="12" t="s">
        <v>334</v>
      </c>
      <c r="I2337" s="12" t="s">
        <v>334</v>
      </c>
      <c r="J2337" s="12" t="s">
        <v>334</v>
      </c>
      <c r="K2337" s="12" t="s">
        <v>334</v>
      </c>
      <c r="L2337" s="12" t="s">
        <v>334</v>
      </c>
      <c r="M2337" s="12" t="s">
        <v>334</v>
      </c>
      <c r="N2337" s="13">
        <v>26.4</v>
      </c>
      <c r="O2337" s="13">
        <v>22.5</v>
      </c>
      <c r="P2337" s="13">
        <v>24.3</v>
      </c>
      <c r="Q2337" s="13">
        <v>23</v>
      </c>
      <c r="R2337" s="13">
        <v>21.7</v>
      </c>
      <c r="S2337" s="13">
        <v>22.3</v>
      </c>
      <c r="T2337" s="13">
        <v>21.2</v>
      </c>
      <c r="U2337" s="13">
        <v>21.7</v>
      </c>
      <c r="V2337" s="13">
        <v>22.1</v>
      </c>
      <c r="W2337" s="13">
        <v>22.6</v>
      </c>
      <c r="X2337" s="13">
        <v>21.8</v>
      </c>
      <c r="Y2337" s="13">
        <v>20.8</v>
      </c>
      <c r="Z2337" s="13">
        <v>21.3</v>
      </c>
      <c r="AA2337" s="13">
        <v>21.5</v>
      </c>
      <c r="AB2337" s="13">
        <v>21</v>
      </c>
      <c r="AC2337" s="13">
        <v>19.100000000000001</v>
      </c>
      <c r="AD2337" s="13">
        <v>24.3</v>
      </c>
      <c r="AE2337" s="13">
        <v>25.2</v>
      </c>
      <c r="AF2337" s="13">
        <v>22.8</v>
      </c>
      <c r="AG2337" s="13">
        <v>23.4</v>
      </c>
      <c r="AH2337" s="13">
        <v>23.5</v>
      </c>
      <c r="AI2337" s="13">
        <v>23.7</v>
      </c>
      <c r="AJ2337" s="13">
        <v>24.4</v>
      </c>
      <c r="AK2337" s="13">
        <v>24.5</v>
      </c>
      <c r="AL2337" s="13">
        <v>23.8</v>
      </c>
    </row>
    <row r="2338" spans="1:38" x14ac:dyDescent="0.2">
      <c r="A2338" s="11" t="s">
        <v>319</v>
      </c>
      <c r="B2338" s="12" t="s">
        <v>334</v>
      </c>
      <c r="C2338" s="12" t="s">
        <v>334</v>
      </c>
      <c r="D2338" s="12" t="s">
        <v>334</v>
      </c>
      <c r="E2338" s="12" t="s">
        <v>334</v>
      </c>
      <c r="F2338" s="12" t="s">
        <v>334</v>
      </c>
      <c r="G2338" s="12" t="s">
        <v>334</v>
      </c>
      <c r="H2338" s="12" t="s">
        <v>334</v>
      </c>
      <c r="I2338" s="12" t="s">
        <v>334</v>
      </c>
      <c r="J2338" s="12" t="s">
        <v>334</v>
      </c>
      <c r="K2338" s="12" t="s">
        <v>334</v>
      </c>
      <c r="L2338" s="12" t="s">
        <v>334</v>
      </c>
      <c r="M2338" s="12" t="s">
        <v>334</v>
      </c>
      <c r="N2338" s="12" t="s">
        <v>334</v>
      </c>
      <c r="O2338" s="12" t="s">
        <v>334</v>
      </c>
      <c r="P2338" s="12" t="s">
        <v>334</v>
      </c>
      <c r="Q2338" s="12" t="s">
        <v>334</v>
      </c>
      <c r="R2338" s="12" t="s">
        <v>334</v>
      </c>
      <c r="S2338" s="12" t="s">
        <v>334</v>
      </c>
      <c r="T2338" s="13">
        <v>23.3</v>
      </c>
      <c r="U2338" s="13">
        <v>22.1</v>
      </c>
      <c r="V2338" s="13">
        <v>24</v>
      </c>
      <c r="W2338" s="13">
        <v>21.8</v>
      </c>
      <c r="X2338" s="13">
        <v>22</v>
      </c>
      <c r="Y2338" s="13">
        <v>24.1</v>
      </c>
      <c r="Z2338" s="13">
        <v>23.4</v>
      </c>
      <c r="AA2338" s="13">
        <v>22</v>
      </c>
      <c r="AB2338" s="13">
        <v>23.4</v>
      </c>
      <c r="AC2338" s="13">
        <v>24.1</v>
      </c>
      <c r="AD2338" s="13">
        <v>22.5</v>
      </c>
      <c r="AE2338" s="13">
        <v>24.5</v>
      </c>
      <c r="AF2338" s="13">
        <v>23.8</v>
      </c>
      <c r="AG2338" s="13">
        <v>22.5</v>
      </c>
      <c r="AH2338" s="13">
        <v>21.9</v>
      </c>
      <c r="AI2338" s="13">
        <v>23.1</v>
      </c>
      <c r="AJ2338" s="13">
        <v>23.2</v>
      </c>
      <c r="AK2338" s="13">
        <v>22.6</v>
      </c>
      <c r="AL2338" s="13">
        <v>21.9</v>
      </c>
    </row>
    <row r="2339" spans="1:38" x14ac:dyDescent="0.2">
      <c r="A2339" s="11" t="s">
        <v>320</v>
      </c>
      <c r="B2339" s="12" t="s">
        <v>334</v>
      </c>
      <c r="C2339" s="12" t="s">
        <v>334</v>
      </c>
      <c r="D2339" s="12" t="s">
        <v>334</v>
      </c>
      <c r="E2339" s="12" t="s">
        <v>334</v>
      </c>
      <c r="F2339" s="12" t="s">
        <v>334</v>
      </c>
      <c r="G2339" s="12" t="s">
        <v>334</v>
      </c>
      <c r="H2339" s="12" t="s">
        <v>334</v>
      </c>
      <c r="I2339" s="12" t="s">
        <v>334</v>
      </c>
      <c r="J2339" s="12" t="s">
        <v>334</v>
      </c>
      <c r="K2339" s="13">
        <v>28.1</v>
      </c>
      <c r="L2339" s="13">
        <v>23.1</v>
      </c>
      <c r="M2339" s="13">
        <v>26.1</v>
      </c>
      <c r="N2339" s="13">
        <v>28.4</v>
      </c>
      <c r="O2339" s="13">
        <v>25.4</v>
      </c>
      <c r="P2339" s="13">
        <v>25</v>
      </c>
      <c r="Q2339" s="13">
        <v>20.5</v>
      </c>
      <c r="R2339" s="13">
        <v>21.7</v>
      </c>
      <c r="S2339" s="13">
        <v>22.7</v>
      </c>
      <c r="T2339" s="13">
        <v>21.3</v>
      </c>
      <c r="U2339" s="13">
        <v>19</v>
      </c>
      <c r="V2339" s="13">
        <v>22.1</v>
      </c>
      <c r="W2339" s="13">
        <v>21.9</v>
      </c>
      <c r="X2339" s="13">
        <v>20</v>
      </c>
      <c r="Y2339" s="13">
        <v>21.2</v>
      </c>
      <c r="Z2339" s="13">
        <v>20</v>
      </c>
      <c r="AA2339" s="13">
        <v>21.1</v>
      </c>
      <c r="AB2339" s="13">
        <v>21.7</v>
      </c>
      <c r="AC2339" s="12" t="s">
        <v>334</v>
      </c>
      <c r="AD2339" s="12" t="s">
        <v>334</v>
      </c>
      <c r="AE2339" s="13">
        <v>18.399999999999999</v>
      </c>
      <c r="AF2339" s="12" t="s">
        <v>334</v>
      </c>
      <c r="AG2339" s="12" t="s">
        <v>334</v>
      </c>
      <c r="AH2339" s="12" t="s">
        <v>334</v>
      </c>
      <c r="AI2339" s="12" t="s">
        <v>334</v>
      </c>
      <c r="AJ2339" s="12" t="s">
        <v>334</v>
      </c>
      <c r="AK2339" s="12" t="s">
        <v>334</v>
      </c>
      <c r="AL2339" s="12" t="s">
        <v>334</v>
      </c>
    </row>
    <row r="2340" spans="1:38" x14ac:dyDescent="0.2">
      <c r="A2340" s="11" t="s">
        <v>321</v>
      </c>
      <c r="B2340" s="12" t="s">
        <v>334</v>
      </c>
      <c r="C2340" s="12" t="s">
        <v>334</v>
      </c>
      <c r="D2340" s="12" t="s">
        <v>334</v>
      </c>
      <c r="E2340" s="12" t="s">
        <v>334</v>
      </c>
      <c r="F2340" s="12" t="s">
        <v>334</v>
      </c>
      <c r="G2340" s="12" t="s">
        <v>334</v>
      </c>
      <c r="H2340" s="12" t="s">
        <v>334</v>
      </c>
      <c r="I2340" s="12" t="s">
        <v>334</v>
      </c>
      <c r="J2340" s="12" t="s">
        <v>334</v>
      </c>
      <c r="K2340" s="12" t="s">
        <v>334</v>
      </c>
      <c r="L2340" s="12" t="s">
        <v>334</v>
      </c>
      <c r="M2340" s="12" t="s">
        <v>334</v>
      </c>
      <c r="N2340" s="12" t="s">
        <v>334</v>
      </c>
      <c r="O2340" s="12" t="s">
        <v>334</v>
      </c>
      <c r="P2340" s="12" t="s">
        <v>334</v>
      </c>
      <c r="Q2340" s="12" t="s">
        <v>334</v>
      </c>
      <c r="R2340" s="12" t="s">
        <v>334</v>
      </c>
      <c r="S2340" s="12" t="s">
        <v>334</v>
      </c>
      <c r="T2340" s="12" t="s">
        <v>334</v>
      </c>
      <c r="U2340" s="12" t="s">
        <v>334</v>
      </c>
      <c r="V2340" s="12" t="s">
        <v>334</v>
      </c>
      <c r="W2340" s="12" t="s">
        <v>334</v>
      </c>
      <c r="X2340" s="12" t="s">
        <v>334</v>
      </c>
      <c r="Y2340" s="12" t="s">
        <v>334</v>
      </c>
      <c r="Z2340" s="12" t="s">
        <v>334</v>
      </c>
      <c r="AA2340" s="12" t="s">
        <v>334</v>
      </c>
      <c r="AB2340" s="12" t="s">
        <v>334</v>
      </c>
      <c r="AC2340" s="12" t="s">
        <v>334</v>
      </c>
      <c r="AD2340" s="12" t="s">
        <v>334</v>
      </c>
      <c r="AE2340" s="12" t="s">
        <v>334</v>
      </c>
      <c r="AF2340" s="12" t="s">
        <v>334</v>
      </c>
      <c r="AG2340" s="12" t="s">
        <v>334</v>
      </c>
      <c r="AH2340" s="12" t="s">
        <v>334</v>
      </c>
      <c r="AI2340" s="12" t="s">
        <v>334</v>
      </c>
      <c r="AJ2340" s="12" t="s">
        <v>334</v>
      </c>
      <c r="AK2340" s="12" t="s">
        <v>334</v>
      </c>
      <c r="AL2340" s="12" t="s">
        <v>334</v>
      </c>
    </row>
    <row r="2341" spans="1:38" x14ac:dyDescent="0.2">
      <c r="A2341" s="11" t="s">
        <v>322</v>
      </c>
      <c r="B2341" s="12" t="s">
        <v>334</v>
      </c>
      <c r="C2341" s="12" t="s">
        <v>334</v>
      </c>
      <c r="D2341" s="12" t="s">
        <v>334</v>
      </c>
      <c r="E2341" s="12" t="s">
        <v>334</v>
      </c>
      <c r="F2341" s="12" t="s">
        <v>334</v>
      </c>
      <c r="G2341" s="12" t="s">
        <v>334</v>
      </c>
      <c r="H2341" s="12" t="s">
        <v>334</v>
      </c>
      <c r="I2341" s="12" t="s">
        <v>334</v>
      </c>
      <c r="J2341" s="12" t="s">
        <v>334</v>
      </c>
      <c r="K2341" s="12" t="s">
        <v>334</v>
      </c>
      <c r="L2341" s="12" t="s">
        <v>334</v>
      </c>
      <c r="M2341" s="12" t="s">
        <v>334</v>
      </c>
      <c r="N2341" s="12" t="s">
        <v>334</v>
      </c>
      <c r="O2341" s="12" t="s">
        <v>334</v>
      </c>
      <c r="P2341" s="12" t="s">
        <v>334</v>
      </c>
      <c r="Q2341" s="12" t="s">
        <v>334</v>
      </c>
      <c r="R2341" s="12" t="s">
        <v>334</v>
      </c>
      <c r="S2341" s="12" t="s">
        <v>334</v>
      </c>
      <c r="T2341" s="12" t="s">
        <v>334</v>
      </c>
      <c r="U2341" s="12" t="s">
        <v>334</v>
      </c>
      <c r="V2341" s="12" t="s">
        <v>334</v>
      </c>
      <c r="W2341" s="12" t="s">
        <v>334</v>
      </c>
      <c r="X2341" s="13">
        <v>18.2</v>
      </c>
      <c r="Y2341" s="13">
        <v>19.2</v>
      </c>
      <c r="Z2341" s="13">
        <v>18.899999999999999</v>
      </c>
      <c r="AA2341" s="13">
        <v>21.3</v>
      </c>
      <c r="AB2341" s="13">
        <v>19.7</v>
      </c>
      <c r="AC2341" s="13">
        <v>22.2</v>
      </c>
      <c r="AD2341" s="13">
        <v>22</v>
      </c>
      <c r="AE2341" s="13">
        <v>24</v>
      </c>
      <c r="AF2341" s="13">
        <v>22.9</v>
      </c>
      <c r="AG2341" s="13">
        <v>19.5</v>
      </c>
      <c r="AH2341" s="13">
        <v>18.5</v>
      </c>
      <c r="AI2341" s="13">
        <v>18.899999999999999</v>
      </c>
      <c r="AJ2341" s="13">
        <v>20.5</v>
      </c>
      <c r="AK2341" s="13">
        <v>20.100000000000001</v>
      </c>
      <c r="AL2341" s="13">
        <v>20.9</v>
      </c>
    </row>
    <row r="2342" spans="1:38" x14ac:dyDescent="0.2">
      <c r="A2342" s="11" t="s">
        <v>323</v>
      </c>
      <c r="B2342" s="12" t="s">
        <v>334</v>
      </c>
      <c r="C2342" s="12" t="s">
        <v>334</v>
      </c>
      <c r="D2342" s="12" t="s">
        <v>334</v>
      </c>
      <c r="E2342" s="12" t="s">
        <v>334</v>
      </c>
      <c r="F2342" s="12" t="s">
        <v>334</v>
      </c>
      <c r="G2342" s="12" t="s">
        <v>334</v>
      </c>
      <c r="H2342" s="12" t="s">
        <v>334</v>
      </c>
      <c r="I2342" s="12" t="s">
        <v>334</v>
      </c>
      <c r="J2342" s="12" t="s">
        <v>334</v>
      </c>
      <c r="K2342" s="12" t="s">
        <v>334</v>
      </c>
      <c r="L2342" s="12" t="s">
        <v>334</v>
      </c>
      <c r="M2342" s="12" t="s">
        <v>334</v>
      </c>
      <c r="N2342" s="12" t="s">
        <v>334</v>
      </c>
      <c r="O2342" s="12" t="s">
        <v>334</v>
      </c>
      <c r="P2342" s="12" t="s">
        <v>334</v>
      </c>
      <c r="Q2342" s="12" t="s">
        <v>334</v>
      </c>
      <c r="R2342" s="12" t="s">
        <v>334</v>
      </c>
      <c r="S2342" s="12" t="s">
        <v>334</v>
      </c>
      <c r="T2342" s="12" t="s">
        <v>334</v>
      </c>
      <c r="U2342" s="12" t="s">
        <v>334</v>
      </c>
      <c r="V2342" s="12" t="s">
        <v>334</v>
      </c>
      <c r="W2342" s="12" t="s">
        <v>334</v>
      </c>
      <c r="X2342" s="12" t="s">
        <v>334</v>
      </c>
      <c r="Y2342" s="12" t="s">
        <v>334</v>
      </c>
      <c r="Z2342" s="12" t="s">
        <v>334</v>
      </c>
      <c r="AA2342" s="12" t="s">
        <v>334</v>
      </c>
      <c r="AB2342" s="12" t="s">
        <v>334</v>
      </c>
      <c r="AC2342" s="12" t="s">
        <v>334</v>
      </c>
      <c r="AD2342" s="12" t="s">
        <v>334</v>
      </c>
      <c r="AE2342" s="12" t="s">
        <v>334</v>
      </c>
      <c r="AF2342" s="12" t="s">
        <v>334</v>
      </c>
      <c r="AG2342" s="12" t="s">
        <v>334</v>
      </c>
      <c r="AH2342" s="12" t="s">
        <v>334</v>
      </c>
      <c r="AI2342" s="12" t="s">
        <v>334</v>
      </c>
      <c r="AJ2342" s="12" t="s">
        <v>334</v>
      </c>
      <c r="AK2342" s="12" t="s">
        <v>334</v>
      </c>
      <c r="AL2342" s="12" t="s">
        <v>334</v>
      </c>
    </row>
    <row r="2343" spans="1:38" x14ac:dyDescent="0.2">
      <c r="A2343" s="11" t="s">
        <v>324</v>
      </c>
      <c r="B2343" s="12" t="s">
        <v>334</v>
      </c>
      <c r="C2343" s="12" t="s">
        <v>334</v>
      </c>
      <c r="D2343" s="12" t="s">
        <v>334</v>
      </c>
      <c r="E2343" s="12" t="s">
        <v>334</v>
      </c>
      <c r="F2343" s="12" t="s">
        <v>334</v>
      </c>
      <c r="G2343" s="12" t="s">
        <v>334</v>
      </c>
      <c r="H2343" s="12" t="s">
        <v>334</v>
      </c>
      <c r="I2343" s="12" t="s">
        <v>334</v>
      </c>
      <c r="J2343" s="12" t="s">
        <v>334</v>
      </c>
      <c r="K2343" s="12" t="s">
        <v>334</v>
      </c>
      <c r="L2343" s="12" t="s">
        <v>334</v>
      </c>
      <c r="M2343" s="12" t="s">
        <v>334</v>
      </c>
      <c r="N2343" s="12" t="s">
        <v>334</v>
      </c>
      <c r="O2343" s="12" t="s">
        <v>334</v>
      </c>
      <c r="P2343" s="12" t="s">
        <v>334</v>
      </c>
      <c r="Q2343" s="13">
        <v>30.4</v>
      </c>
      <c r="R2343" s="13">
        <v>18.399999999999999</v>
      </c>
      <c r="S2343" s="13">
        <v>21.5</v>
      </c>
      <c r="T2343" s="13">
        <v>20.6</v>
      </c>
      <c r="U2343" s="13">
        <v>19.399999999999999</v>
      </c>
      <c r="V2343" s="13">
        <v>19.7</v>
      </c>
      <c r="W2343" s="13">
        <v>24.9</v>
      </c>
      <c r="X2343" s="13">
        <v>20.5</v>
      </c>
      <c r="Y2343" s="13">
        <v>21.3</v>
      </c>
      <c r="Z2343" s="13">
        <v>20.3</v>
      </c>
      <c r="AA2343" s="13">
        <v>20.9</v>
      </c>
      <c r="AB2343" s="13">
        <v>19.5</v>
      </c>
      <c r="AC2343" s="13">
        <v>21.1</v>
      </c>
      <c r="AD2343" s="13">
        <v>23</v>
      </c>
      <c r="AE2343" s="12" t="s">
        <v>334</v>
      </c>
      <c r="AF2343" s="12" t="s">
        <v>334</v>
      </c>
      <c r="AG2343" s="12" t="s">
        <v>334</v>
      </c>
      <c r="AH2343" s="12" t="s">
        <v>334</v>
      </c>
      <c r="AI2343" s="12" t="s">
        <v>334</v>
      </c>
      <c r="AJ2343" s="12" t="s">
        <v>334</v>
      </c>
      <c r="AK2343" s="12" t="s">
        <v>334</v>
      </c>
      <c r="AL2343" s="12" t="s">
        <v>334</v>
      </c>
    </row>
    <row r="2344" spans="1:38" x14ac:dyDescent="0.2">
      <c r="A2344" s="11" t="s">
        <v>325</v>
      </c>
      <c r="B2344" s="12" t="s">
        <v>334</v>
      </c>
      <c r="C2344" s="12" t="s">
        <v>334</v>
      </c>
      <c r="D2344" s="12" t="s">
        <v>334</v>
      </c>
      <c r="E2344" s="12" t="s">
        <v>334</v>
      </c>
      <c r="F2344" s="12" t="s">
        <v>334</v>
      </c>
      <c r="G2344" s="12" t="s">
        <v>334</v>
      </c>
      <c r="H2344" s="12" t="s">
        <v>334</v>
      </c>
      <c r="I2344" s="12" t="s">
        <v>334</v>
      </c>
      <c r="J2344" s="12" t="s">
        <v>334</v>
      </c>
      <c r="K2344" s="12" t="s">
        <v>334</v>
      </c>
      <c r="L2344" s="12" t="s">
        <v>334</v>
      </c>
      <c r="M2344" s="12" t="s">
        <v>334</v>
      </c>
      <c r="N2344" s="12" t="s">
        <v>334</v>
      </c>
      <c r="O2344" s="12" t="s">
        <v>334</v>
      </c>
      <c r="P2344" s="12" t="s">
        <v>334</v>
      </c>
      <c r="Q2344" s="12" t="s">
        <v>334</v>
      </c>
      <c r="R2344" s="12" t="s">
        <v>334</v>
      </c>
      <c r="S2344" s="12" t="s">
        <v>334</v>
      </c>
      <c r="T2344" s="13">
        <v>25</v>
      </c>
      <c r="U2344" s="13">
        <v>25.6</v>
      </c>
      <c r="V2344" s="13">
        <v>23.9</v>
      </c>
      <c r="W2344" s="13">
        <v>24.9</v>
      </c>
      <c r="X2344" s="13">
        <v>26.7</v>
      </c>
      <c r="Y2344" s="13">
        <v>26.7</v>
      </c>
      <c r="Z2344" s="13">
        <v>26.5</v>
      </c>
      <c r="AA2344" s="13">
        <v>26.8</v>
      </c>
      <c r="AB2344" s="13">
        <v>26.1</v>
      </c>
      <c r="AC2344" s="13">
        <v>25</v>
      </c>
      <c r="AD2344" s="13">
        <v>26</v>
      </c>
      <c r="AE2344" s="13">
        <v>28.4</v>
      </c>
      <c r="AF2344" s="13">
        <v>28.2</v>
      </c>
      <c r="AG2344" s="13">
        <v>27.7</v>
      </c>
      <c r="AH2344" s="13">
        <v>26.8</v>
      </c>
      <c r="AI2344" s="13">
        <v>25.2</v>
      </c>
      <c r="AJ2344" s="13">
        <v>24.8</v>
      </c>
      <c r="AK2344" s="13">
        <v>26.7</v>
      </c>
      <c r="AL2344" s="13">
        <v>26.8</v>
      </c>
    </row>
    <row r="2345" spans="1:38" x14ac:dyDescent="0.2">
      <c r="A2345" s="11" t="s">
        <v>326</v>
      </c>
      <c r="B2345" s="12" t="s">
        <v>334</v>
      </c>
      <c r="C2345" s="12" t="s">
        <v>334</v>
      </c>
      <c r="D2345" s="12" t="s">
        <v>334</v>
      </c>
      <c r="E2345" s="12" t="s">
        <v>334</v>
      </c>
      <c r="F2345" s="12" t="s">
        <v>334</v>
      </c>
      <c r="G2345" s="12" t="s">
        <v>334</v>
      </c>
      <c r="H2345" s="12" t="s">
        <v>334</v>
      </c>
      <c r="I2345" s="12" t="s">
        <v>334</v>
      </c>
      <c r="J2345" s="12" t="s">
        <v>334</v>
      </c>
      <c r="K2345" s="13">
        <v>19.2</v>
      </c>
      <c r="L2345" s="13">
        <v>19.100000000000001</v>
      </c>
      <c r="M2345" s="13">
        <v>19.2</v>
      </c>
      <c r="N2345" s="13">
        <v>19.899999999999999</v>
      </c>
      <c r="O2345" s="13">
        <v>19.8</v>
      </c>
      <c r="P2345" s="13">
        <v>20.3</v>
      </c>
      <c r="Q2345" s="13">
        <v>19.8</v>
      </c>
      <c r="R2345" s="13">
        <v>20.8</v>
      </c>
      <c r="S2345" s="13">
        <v>20.9</v>
      </c>
      <c r="T2345" s="13">
        <v>21</v>
      </c>
      <c r="U2345" s="13">
        <v>20.8</v>
      </c>
      <c r="V2345" s="13">
        <v>21.9</v>
      </c>
      <c r="W2345" s="13">
        <v>21.1</v>
      </c>
      <c r="X2345" s="13">
        <v>21.9</v>
      </c>
      <c r="Y2345" s="13">
        <v>22</v>
      </c>
      <c r="Z2345" s="13">
        <v>21.6</v>
      </c>
      <c r="AA2345" s="13">
        <v>22</v>
      </c>
      <c r="AB2345" s="13">
        <v>21.7</v>
      </c>
      <c r="AC2345" s="13">
        <v>21.9</v>
      </c>
      <c r="AD2345" s="13">
        <v>19.3</v>
      </c>
      <c r="AE2345" s="13">
        <v>20.100000000000001</v>
      </c>
      <c r="AF2345" s="13">
        <v>19.899999999999999</v>
      </c>
      <c r="AG2345" s="13">
        <v>19.899999999999999</v>
      </c>
      <c r="AH2345" s="13">
        <v>19.899999999999999</v>
      </c>
      <c r="AI2345" s="13">
        <v>20.6</v>
      </c>
      <c r="AJ2345" s="13">
        <v>19.600000000000001</v>
      </c>
      <c r="AK2345" s="13">
        <v>19.399999999999999</v>
      </c>
      <c r="AL2345" s="13">
        <v>19.7</v>
      </c>
    </row>
    <row r="2346" spans="1:38" x14ac:dyDescent="0.2">
      <c r="A2346" s="11" t="s">
        <v>327</v>
      </c>
      <c r="B2346" s="12" t="s">
        <v>334</v>
      </c>
      <c r="C2346" s="12" t="s">
        <v>334</v>
      </c>
      <c r="D2346" s="12" t="s">
        <v>334</v>
      </c>
      <c r="E2346" s="12" t="s">
        <v>334</v>
      </c>
      <c r="F2346" s="12" t="s">
        <v>334</v>
      </c>
      <c r="G2346" s="12" t="s">
        <v>334</v>
      </c>
      <c r="H2346" s="12" t="s">
        <v>334</v>
      </c>
      <c r="I2346" s="12" t="s">
        <v>334</v>
      </c>
      <c r="J2346" s="12" t="s">
        <v>334</v>
      </c>
      <c r="K2346" s="12" t="s">
        <v>334</v>
      </c>
      <c r="L2346" s="12" t="s">
        <v>334</v>
      </c>
      <c r="M2346" s="12" t="s">
        <v>334</v>
      </c>
      <c r="N2346" s="12" t="s">
        <v>334</v>
      </c>
      <c r="O2346" s="12" t="s">
        <v>334</v>
      </c>
      <c r="P2346" s="12" t="s">
        <v>334</v>
      </c>
      <c r="Q2346" s="12" t="s">
        <v>334</v>
      </c>
      <c r="R2346" s="12" t="s">
        <v>334</v>
      </c>
      <c r="S2346" s="12" t="s">
        <v>334</v>
      </c>
      <c r="T2346" s="12" t="s">
        <v>334</v>
      </c>
      <c r="U2346" s="12" t="s">
        <v>334</v>
      </c>
      <c r="V2346" s="12" t="s">
        <v>334</v>
      </c>
      <c r="W2346" s="12" t="s">
        <v>334</v>
      </c>
      <c r="X2346" s="12" t="s">
        <v>334</v>
      </c>
      <c r="Y2346" s="12" t="s">
        <v>334</v>
      </c>
      <c r="Z2346" s="13">
        <v>23.1</v>
      </c>
      <c r="AA2346" s="13">
        <v>25</v>
      </c>
      <c r="AB2346" s="13">
        <v>22.3</v>
      </c>
      <c r="AC2346" s="13">
        <v>23.4</v>
      </c>
      <c r="AD2346" s="13">
        <v>23.5</v>
      </c>
      <c r="AE2346" s="13">
        <v>23.5</v>
      </c>
      <c r="AF2346" s="13">
        <v>25.3</v>
      </c>
      <c r="AG2346" s="13">
        <v>27.7</v>
      </c>
      <c r="AH2346" s="13">
        <v>27.5</v>
      </c>
      <c r="AI2346" s="13">
        <v>25.4</v>
      </c>
      <c r="AJ2346" s="13">
        <v>24.9</v>
      </c>
      <c r="AK2346" s="13">
        <v>25.4</v>
      </c>
      <c r="AL2346" s="13">
        <v>27.2</v>
      </c>
    </row>
    <row r="2347" spans="1:38" x14ac:dyDescent="0.2">
      <c r="A2347" s="11" t="s">
        <v>328</v>
      </c>
      <c r="B2347" s="12" t="s">
        <v>334</v>
      </c>
      <c r="C2347" s="12" t="s">
        <v>334</v>
      </c>
      <c r="D2347" s="12" t="s">
        <v>334</v>
      </c>
      <c r="E2347" s="12" t="s">
        <v>334</v>
      </c>
      <c r="F2347" s="12" t="s">
        <v>334</v>
      </c>
      <c r="G2347" s="12" t="s">
        <v>334</v>
      </c>
      <c r="H2347" s="12" t="s">
        <v>334</v>
      </c>
      <c r="I2347" s="12" t="s">
        <v>334</v>
      </c>
      <c r="J2347" s="12" t="s">
        <v>334</v>
      </c>
      <c r="K2347" s="12" t="s">
        <v>334</v>
      </c>
      <c r="L2347" s="12" t="s">
        <v>334</v>
      </c>
      <c r="M2347" s="12" t="s">
        <v>334</v>
      </c>
      <c r="N2347" s="12" t="s">
        <v>334</v>
      </c>
      <c r="O2347" s="13">
        <v>23.5</v>
      </c>
      <c r="P2347" s="13">
        <v>25.1</v>
      </c>
      <c r="Q2347" s="13">
        <v>25.4</v>
      </c>
      <c r="R2347" s="13">
        <v>25.8</v>
      </c>
      <c r="S2347" s="13">
        <v>22.9</v>
      </c>
      <c r="T2347" s="13">
        <v>24.9</v>
      </c>
      <c r="U2347" s="13">
        <v>25</v>
      </c>
      <c r="V2347" s="13">
        <v>24.4</v>
      </c>
      <c r="W2347" s="13">
        <v>22.2</v>
      </c>
      <c r="X2347" s="13">
        <v>23.9</v>
      </c>
      <c r="Y2347" s="13">
        <v>23.5</v>
      </c>
      <c r="Z2347" s="13">
        <v>22.5</v>
      </c>
      <c r="AA2347" s="13">
        <v>21.5</v>
      </c>
      <c r="AB2347" s="13">
        <v>20</v>
      </c>
      <c r="AC2347" s="13">
        <v>23.4</v>
      </c>
      <c r="AD2347" s="13">
        <v>24</v>
      </c>
      <c r="AE2347" s="13">
        <v>23</v>
      </c>
      <c r="AF2347" s="13">
        <v>23.4</v>
      </c>
      <c r="AG2347" s="13">
        <v>24.3</v>
      </c>
      <c r="AH2347" s="13">
        <v>23.5</v>
      </c>
      <c r="AI2347" s="13">
        <v>22.8</v>
      </c>
      <c r="AJ2347" s="13">
        <v>23.3</v>
      </c>
      <c r="AK2347" s="13">
        <v>23</v>
      </c>
      <c r="AL2347" s="13">
        <v>22.1</v>
      </c>
    </row>
    <row r="2348" spans="1:38" x14ac:dyDescent="0.2">
      <c r="A2348" s="11" t="s">
        <v>329</v>
      </c>
      <c r="B2348" s="12" t="s">
        <v>334</v>
      </c>
      <c r="C2348" s="12" t="s">
        <v>334</v>
      </c>
      <c r="D2348" s="12" t="s">
        <v>334</v>
      </c>
      <c r="E2348" s="12" t="s">
        <v>334</v>
      </c>
      <c r="F2348" s="12" t="s">
        <v>334</v>
      </c>
      <c r="G2348" s="12" t="s">
        <v>334</v>
      </c>
      <c r="H2348" s="12" t="s">
        <v>334</v>
      </c>
      <c r="I2348" s="12" t="s">
        <v>334</v>
      </c>
      <c r="J2348" s="12" t="s">
        <v>334</v>
      </c>
      <c r="K2348" s="12" t="s">
        <v>334</v>
      </c>
      <c r="L2348" s="12" t="s">
        <v>334</v>
      </c>
      <c r="M2348" s="12" t="s">
        <v>334</v>
      </c>
      <c r="N2348" s="12" t="s">
        <v>334</v>
      </c>
      <c r="O2348" s="13">
        <v>24.2</v>
      </c>
      <c r="P2348" s="13">
        <v>24.3</v>
      </c>
      <c r="Q2348" s="13">
        <v>22.8</v>
      </c>
      <c r="R2348" s="13">
        <v>24.2</v>
      </c>
      <c r="S2348" s="13">
        <v>22.5</v>
      </c>
      <c r="T2348" s="13">
        <v>21.4</v>
      </c>
      <c r="U2348" s="13">
        <v>22.2</v>
      </c>
      <c r="V2348" s="13">
        <v>21.8</v>
      </c>
      <c r="W2348" s="13">
        <v>22.6</v>
      </c>
      <c r="X2348" s="13">
        <v>23.7</v>
      </c>
      <c r="Y2348" s="13">
        <v>23.8</v>
      </c>
      <c r="Z2348" s="13">
        <v>23.8</v>
      </c>
      <c r="AA2348" s="13">
        <v>23.8</v>
      </c>
      <c r="AB2348" s="13">
        <v>23.7</v>
      </c>
      <c r="AC2348" s="13">
        <v>23.9</v>
      </c>
      <c r="AD2348" s="13">
        <v>23.9</v>
      </c>
      <c r="AE2348" s="13">
        <v>24.9</v>
      </c>
      <c r="AF2348" s="13">
        <v>24.9</v>
      </c>
      <c r="AG2348" s="13">
        <v>24.8</v>
      </c>
      <c r="AH2348" s="13">
        <v>25.3</v>
      </c>
      <c r="AI2348" s="13">
        <v>24.2</v>
      </c>
      <c r="AJ2348" s="13">
        <v>25.3</v>
      </c>
      <c r="AK2348" s="13">
        <v>24.9</v>
      </c>
      <c r="AL2348" s="13">
        <v>25.3</v>
      </c>
    </row>
    <row r="2349" spans="1:38" x14ac:dyDescent="0.2">
      <c r="A2349" s="11" t="s">
        <v>330</v>
      </c>
      <c r="B2349" s="12" t="s">
        <v>334</v>
      </c>
      <c r="C2349" s="12" t="s">
        <v>334</v>
      </c>
      <c r="D2349" s="12" t="s">
        <v>334</v>
      </c>
      <c r="E2349" s="12" t="s">
        <v>334</v>
      </c>
      <c r="F2349" s="12" t="s">
        <v>334</v>
      </c>
      <c r="G2349" s="12" t="s">
        <v>334</v>
      </c>
      <c r="H2349" s="12" t="s">
        <v>334</v>
      </c>
      <c r="I2349" s="12" t="s">
        <v>334</v>
      </c>
      <c r="J2349" s="12" t="s">
        <v>334</v>
      </c>
      <c r="K2349" s="12" t="s">
        <v>334</v>
      </c>
      <c r="L2349" s="12" t="s">
        <v>334</v>
      </c>
      <c r="M2349" s="12" t="s">
        <v>334</v>
      </c>
      <c r="N2349" s="12" t="s">
        <v>334</v>
      </c>
      <c r="O2349" s="12" t="s">
        <v>334</v>
      </c>
      <c r="P2349" s="12" t="s">
        <v>334</v>
      </c>
      <c r="Q2349" s="12" t="s">
        <v>334</v>
      </c>
      <c r="R2349" s="12" t="s">
        <v>334</v>
      </c>
      <c r="S2349" s="12" t="s">
        <v>334</v>
      </c>
      <c r="T2349" s="12" t="s">
        <v>334</v>
      </c>
      <c r="U2349" s="12" t="s">
        <v>334</v>
      </c>
      <c r="V2349" s="12" t="s">
        <v>334</v>
      </c>
      <c r="W2349" s="12" t="s">
        <v>334</v>
      </c>
      <c r="X2349" s="12" t="s">
        <v>334</v>
      </c>
      <c r="Y2349" s="12" t="s">
        <v>334</v>
      </c>
      <c r="Z2349" s="12" t="s">
        <v>334</v>
      </c>
      <c r="AA2349" s="12" t="s">
        <v>334</v>
      </c>
      <c r="AB2349" s="12" t="s">
        <v>334</v>
      </c>
      <c r="AC2349" s="12" t="s">
        <v>334</v>
      </c>
      <c r="AD2349" s="12" t="s">
        <v>334</v>
      </c>
      <c r="AE2349" s="12" t="s">
        <v>334</v>
      </c>
      <c r="AF2349" s="12" t="s">
        <v>334</v>
      </c>
      <c r="AG2349" s="12" t="s">
        <v>334</v>
      </c>
      <c r="AH2349" s="12" t="s">
        <v>334</v>
      </c>
      <c r="AI2349" s="12" t="s">
        <v>334</v>
      </c>
      <c r="AJ2349" s="12" t="s">
        <v>334</v>
      </c>
      <c r="AK2349" s="12" t="s">
        <v>334</v>
      </c>
      <c r="AL2349" s="12" t="s">
        <v>334</v>
      </c>
    </row>
    <row r="2350" spans="1:38" x14ac:dyDescent="0.2">
      <c r="A2350" s="11" t="s">
        <v>331</v>
      </c>
      <c r="B2350" s="12" t="s">
        <v>334</v>
      </c>
      <c r="C2350" s="12" t="s">
        <v>334</v>
      </c>
      <c r="D2350" s="12" t="s">
        <v>334</v>
      </c>
      <c r="E2350" s="12" t="s">
        <v>334</v>
      </c>
      <c r="F2350" s="12" t="s">
        <v>334</v>
      </c>
      <c r="G2350" s="12" t="s">
        <v>334</v>
      </c>
      <c r="H2350" s="12" t="s">
        <v>334</v>
      </c>
      <c r="I2350" s="12" t="s">
        <v>334</v>
      </c>
      <c r="J2350" s="12" t="s">
        <v>334</v>
      </c>
      <c r="K2350" s="12" t="s">
        <v>334</v>
      </c>
      <c r="L2350" s="12" t="s">
        <v>334</v>
      </c>
      <c r="M2350" s="12" t="s">
        <v>334</v>
      </c>
      <c r="N2350" s="12" t="s">
        <v>334</v>
      </c>
      <c r="O2350" s="12" t="s">
        <v>334</v>
      </c>
      <c r="P2350" s="12" t="s">
        <v>334</v>
      </c>
      <c r="Q2350" s="12" t="s">
        <v>334</v>
      </c>
      <c r="R2350" s="12" t="s">
        <v>334</v>
      </c>
      <c r="S2350" s="12" t="s">
        <v>334</v>
      </c>
      <c r="T2350" s="12" t="s">
        <v>334</v>
      </c>
      <c r="U2350" s="12" t="s">
        <v>334</v>
      </c>
      <c r="V2350" s="12" t="s">
        <v>334</v>
      </c>
      <c r="W2350" s="12" t="s">
        <v>334</v>
      </c>
      <c r="X2350" s="12" t="s">
        <v>334</v>
      </c>
      <c r="Y2350" s="12" t="s">
        <v>334</v>
      </c>
      <c r="Z2350" s="12" t="s">
        <v>334</v>
      </c>
      <c r="AA2350" s="12" t="s">
        <v>334</v>
      </c>
      <c r="AB2350" s="12" t="s">
        <v>334</v>
      </c>
      <c r="AC2350" s="12" t="s">
        <v>334</v>
      </c>
      <c r="AD2350" s="12" t="s">
        <v>334</v>
      </c>
      <c r="AE2350" s="12" t="s">
        <v>334</v>
      </c>
      <c r="AF2350" s="12" t="s">
        <v>334</v>
      </c>
      <c r="AG2350" s="12" t="s">
        <v>334</v>
      </c>
      <c r="AH2350" s="12" t="s">
        <v>334</v>
      </c>
      <c r="AI2350" s="12" t="s">
        <v>334</v>
      </c>
      <c r="AJ2350" s="12" t="s">
        <v>334</v>
      </c>
      <c r="AK2350" s="12" t="s">
        <v>334</v>
      </c>
      <c r="AL2350" s="12" t="s">
        <v>334</v>
      </c>
    </row>
    <row r="2351" spans="1:38" x14ac:dyDescent="0.2">
      <c r="A2351" s="11" t="s">
        <v>332</v>
      </c>
      <c r="B2351" s="12" t="s">
        <v>334</v>
      </c>
      <c r="C2351" s="12" t="s">
        <v>334</v>
      </c>
      <c r="D2351" s="12" t="s">
        <v>334</v>
      </c>
      <c r="E2351" s="12" t="s">
        <v>334</v>
      </c>
      <c r="F2351" s="12" t="s">
        <v>334</v>
      </c>
      <c r="G2351" s="12" t="s">
        <v>334</v>
      </c>
      <c r="H2351" s="12" t="s">
        <v>334</v>
      </c>
      <c r="I2351" s="12" t="s">
        <v>334</v>
      </c>
      <c r="J2351" s="12" t="s">
        <v>334</v>
      </c>
      <c r="K2351" s="12" t="s">
        <v>334</v>
      </c>
      <c r="L2351" s="12" t="s">
        <v>334</v>
      </c>
      <c r="M2351" s="12" t="s">
        <v>334</v>
      </c>
      <c r="N2351" s="12" t="s">
        <v>334</v>
      </c>
      <c r="O2351" s="12" t="s">
        <v>334</v>
      </c>
      <c r="P2351" s="12" t="s">
        <v>334</v>
      </c>
      <c r="Q2351" s="12" t="s">
        <v>334</v>
      </c>
      <c r="R2351" s="12" t="s">
        <v>334</v>
      </c>
      <c r="S2351" s="12" t="s">
        <v>334</v>
      </c>
      <c r="T2351" s="12" t="s">
        <v>334</v>
      </c>
      <c r="U2351" s="12" t="s">
        <v>334</v>
      </c>
      <c r="V2351" s="12" t="s">
        <v>334</v>
      </c>
      <c r="W2351" s="12" t="s">
        <v>334</v>
      </c>
      <c r="X2351" s="12" t="s">
        <v>334</v>
      </c>
      <c r="Y2351" s="12" t="s">
        <v>334</v>
      </c>
      <c r="Z2351" s="12" t="s">
        <v>334</v>
      </c>
      <c r="AA2351" s="12" t="s">
        <v>334</v>
      </c>
      <c r="AB2351" s="12" t="s">
        <v>334</v>
      </c>
      <c r="AC2351" s="12" t="s">
        <v>334</v>
      </c>
      <c r="AD2351" s="12" t="s">
        <v>334</v>
      </c>
      <c r="AE2351" s="12" t="s">
        <v>334</v>
      </c>
      <c r="AF2351" s="12" t="s">
        <v>334</v>
      </c>
      <c r="AG2351" s="12" t="s">
        <v>334</v>
      </c>
      <c r="AH2351" s="12" t="s">
        <v>334</v>
      </c>
      <c r="AI2351" s="12" t="s">
        <v>334</v>
      </c>
      <c r="AJ2351" s="12" t="s">
        <v>334</v>
      </c>
      <c r="AK2351" s="12" t="s">
        <v>334</v>
      </c>
      <c r="AL2351" s="12" t="s">
        <v>334</v>
      </c>
    </row>
    <row r="2352" spans="1:38" x14ac:dyDescent="0.2">
      <c r="A2352" s="11" t="s">
        <v>333</v>
      </c>
      <c r="B2352" s="12" t="s">
        <v>334</v>
      </c>
      <c r="C2352" s="12" t="s">
        <v>334</v>
      </c>
      <c r="D2352" s="12" t="s">
        <v>334</v>
      </c>
      <c r="E2352" s="12" t="s">
        <v>334</v>
      </c>
      <c r="F2352" s="12" t="s">
        <v>334</v>
      </c>
      <c r="G2352" s="12" t="s">
        <v>334</v>
      </c>
      <c r="H2352" s="12" t="s">
        <v>334</v>
      </c>
      <c r="I2352" s="12" t="s">
        <v>334</v>
      </c>
      <c r="J2352" s="12" t="s">
        <v>334</v>
      </c>
      <c r="K2352" s="12" t="s">
        <v>334</v>
      </c>
      <c r="L2352" s="12" t="s">
        <v>334</v>
      </c>
      <c r="M2352" s="12" t="s">
        <v>334</v>
      </c>
      <c r="N2352" s="12" t="s">
        <v>334</v>
      </c>
      <c r="O2352" s="12" t="s">
        <v>334</v>
      </c>
      <c r="P2352" s="12" t="s">
        <v>334</v>
      </c>
      <c r="Q2352" s="12" t="s">
        <v>334</v>
      </c>
      <c r="R2352" s="12" t="s">
        <v>334</v>
      </c>
      <c r="S2352" s="12" t="s">
        <v>334</v>
      </c>
      <c r="T2352" s="12" t="s">
        <v>334</v>
      </c>
      <c r="U2352" s="12" t="s">
        <v>334</v>
      </c>
      <c r="V2352" s="12" t="s">
        <v>334</v>
      </c>
      <c r="W2352" s="12" t="s">
        <v>334</v>
      </c>
      <c r="X2352" s="12" t="s">
        <v>334</v>
      </c>
      <c r="Y2352" s="13">
        <v>18.3</v>
      </c>
      <c r="Z2352" s="13">
        <v>14.1</v>
      </c>
      <c r="AA2352" s="13">
        <v>19.7</v>
      </c>
      <c r="AB2352" s="13">
        <v>16.399999999999999</v>
      </c>
      <c r="AC2352" s="13">
        <v>17.3</v>
      </c>
      <c r="AD2352" s="13">
        <v>18.600000000000001</v>
      </c>
      <c r="AE2352" s="13">
        <v>18.399999999999999</v>
      </c>
      <c r="AF2352" s="13">
        <v>14.5</v>
      </c>
      <c r="AG2352" s="13">
        <v>20.2</v>
      </c>
      <c r="AH2352" s="13">
        <v>18.399999999999999</v>
      </c>
      <c r="AI2352" s="13">
        <v>17.2</v>
      </c>
      <c r="AJ2352" s="13">
        <v>13.6</v>
      </c>
      <c r="AK2352" s="13">
        <v>18.600000000000001</v>
      </c>
      <c r="AL2352" s="13">
        <v>15.6</v>
      </c>
    </row>
    <row r="2353" spans="1:38" ht="14.25" x14ac:dyDescent="0.2">
      <c r="A2353" s="9"/>
      <c r="B2353" s="9"/>
      <c r="C2353" s="9"/>
      <c r="D2353" s="9"/>
      <c r="E2353" s="9"/>
      <c r="F2353" s="9"/>
      <c r="G2353" s="9"/>
      <c r="H2353" s="9"/>
      <c r="I2353" s="9"/>
      <c r="J2353" s="9"/>
      <c r="K2353" s="9"/>
      <c r="L2353" s="9"/>
      <c r="M2353" s="9"/>
      <c r="N2353" s="9"/>
      <c r="O2353" s="9"/>
      <c r="P2353" s="9"/>
      <c r="Q2353" s="9"/>
      <c r="R2353" s="9"/>
      <c r="S2353" s="9"/>
      <c r="T2353" s="9"/>
      <c r="U2353" s="9"/>
      <c r="V2353" s="9"/>
      <c r="W2353" s="9"/>
      <c r="X2353" s="9"/>
      <c r="Y2353" s="9"/>
      <c r="Z2353" s="9"/>
      <c r="AA2353" s="9"/>
      <c r="AB2353" s="9"/>
      <c r="AC2353" s="9"/>
      <c r="AD2353" s="9"/>
      <c r="AE2353" s="9"/>
      <c r="AF2353" s="9"/>
      <c r="AG2353" s="9"/>
      <c r="AH2353" s="9"/>
      <c r="AI2353" s="9"/>
      <c r="AJ2353" s="9"/>
      <c r="AK2353" s="9"/>
      <c r="AL2353" s="9"/>
    </row>
    <row r="2354" spans="1:38" ht="14.25" x14ac:dyDescent="0.2">
      <c r="A2354" s="8" t="s">
        <v>335</v>
      </c>
      <c r="B2354" s="9"/>
      <c r="C2354" s="9"/>
      <c r="D2354" s="9"/>
      <c r="E2354" s="9"/>
      <c r="F2354" s="9"/>
      <c r="G2354" s="9"/>
      <c r="H2354" s="9"/>
      <c r="I2354" s="9"/>
      <c r="J2354" s="9"/>
      <c r="K2354" s="9"/>
      <c r="L2354" s="9"/>
      <c r="M2354" s="9"/>
      <c r="N2354" s="9"/>
      <c r="O2354" s="9"/>
      <c r="P2354" s="9"/>
      <c r="Q2354" s="9"/>
      <c r="R2354" s="9"/>
      <c r="S2354" s="9"/>
      <c r="T2354" s="9"/>
      <c r="U2354" s="9"/>
      <c r="V2354" s="9"/>
      <c r="W2354" s="9"/>
      <c r="X2354" s="9"/>
      <c r="Y2354" s="9"/>
      <c r="Z2354" s="9"/>
      <c r="AA2354" s="9"/>
      <c r="AB2354" s="9"/>
      <c r="AC2354" s="9"/>
      <c r="AD2354" s="9"/>
      <c r="AE2354" s="9"/>
      <c r="AF2354" s="9"/>
      <c r="AG2354" s="9"/>
      <c r="AH2354" s="9"/>
      <c r="AI2354" s="9"/>
      <c r="AJ2354" s="9"/>
      <c r="AK2354" s="9"/>
      <c r="AL2354" s="9"/>
    </row>
    <row r="2355" spans="1:38" ht="14.25" x14ac:dyDescent="0.2">
      <c r="A2355" s="8" t="s">
        <v>334</v>
      </c>
      <c r="B2355" s="8" t="s">
        <v>336</v>
      </c>
      <c r="C2355" s="9"/>
      <c r="D2355" s="9"/>
      <c r="E2355" s="9"/>
      <c r="F2355" s="9"/>
      <c r="G2355" s="9"/>
      <c r="H2355" s="9"/>
      <c r="I2355" s="9"/>
      <c r="J2355" s="9"/>
      <c r="K2355" s="9"/>
      <c r="L2355" s="9"/>
      <c r="M2355" s="9"/>
      <c r="N2355" s="9"/>
      <c r="O2355" s="9"/>
      <c r="P2355" s="9"/>
      <c r="Q2355" s="9"/>
      <c r="R2355" s="9"/>
      <c r="S2355" s="9"/>
      <c r="T2355" s="9"/>
      <c r="U2355" s="9"/>
      <c r="V2355" s="9"/>
      <c r="W2355" s="9"/>
      <c r="X2355" s="9"/>
      <c r="Y2355" s="9"/>
      <c r="Z2355" s="9"/>
      <c r="AA2355" s="9"/>
      <c r="AB2355" s="9"/>
      <c r="AC2355" s="9"/>
      <c r="AD2355" s="9"/>
      <c r="AE2355" s="9"/>
      <c r="AF2355" s="9"/>
      <c r="AG2355" s="9"/>
      <c r="AH2355" s="9"/>
      <c r="AI2355" s="9"/>
      <c r="AJ2355" s="9"/>
      <c r="AK2355" s="9"/>
      <c r="AL2355" s="9"/>
    </row>
    <row r="2356" spans="1:38" ht="14.25" x14ac:dyDescent="0.2">
      <c r="A2356" s="9"/>
      <c r="B2356" s="9"/>
      <c r="C2356" s="9"/>
      <c r="D2356" s="9"/>
      <c r="E2356" s="9"/>
      <c r="F2356" s="9"/>
      <c r="G2356" s="9"/>
      <c r="H2356" s="9"/>
      <c r="I2356" s="9"/>
      <c r="J2356" s="9"/>
      <c r="K2356" s="9"/>
      <c r="L2356" s="9"/>
      <c r="M2356" s="9"/>
      <c r="N2356" s="9"/>
      <c r="O2356" s="9"/>
      <c r="P2356" s="9"/>
      <c r="Q2356" s="9"/>
      <c r="R2356" s="9"/>
      <c r="S2356" s="9"/>
      <c r="T2356" s="9"/>
      <c r="U2356" s="9"/>
      <c r="V2356" s="9"/>
      <c r="W2356" s="9"/>
      <c r="X2356" s="9"/>
      <c r="Y2356" s="9"/>
      <c r="Z2356" s="9"/>
      <c r="AA2356" s="9"/>
      <c r="AB2356" s="9"/>
      <c r="AC2356" s="9"/>
      <c r="AD2356" s="9"/>
      <c r="AE2356" s="9"/>
      <c r="AF2356" s="9"/>
      <c r="AG2356" s="9"/>
      <c r="AH2356" s="9"/>
      <c r="AI2356" s="9"/>
      <c r="AJ2356" s="9"/>
      <c r="AK2356" s="9"/>
      <c r="AL2356" s="9"/>
    </row>
    <row r="2357" spans="1:38" ht="14.25" x14ac:dyDescent="0.2">
      <c r="A2357" s="8" t="s">
        <v>249</v>
      </c>
      <c r="B2357" s="8" t="s">
        <v>345</v>
      </c>
      <c r="C2357" s="9"/>
      <c r="D2357" s="9"/>
      <c r="E2357" s="9"/>
      <c r="F2357" s="9"/>
      <c r="G2357" s="9"/>
      <c r="H2357" s="9"/>
      <c r="I2357" s="9"/>
      <c r="J2357" s="9"/>
      <c r="K2357" s="9"/>
      <c r="L2357" s="9"/>
      <c r="M2357" s="9"/>
      <c r="N2357" s="9"/>
      <c r="O2357" s="9"/>
      <c r="P2357" s="9"/>
      <c r="Q2357" s="9"/>
      <c r="R2357" s="9"/>
      <c r="S2357" s="9"/>
      <c r="T2357" s="9"/>
      <c r="U2357" s="9"/>
      <c r="V2357" s="9"/>
      <c r="W2357" s="9"/>
      <c r="X2357" s="9"/>
      <c r="Y2357" s="9"/>
      <c r="Z2357" s="9"/>
      <c r="AA2357" s="9"/>
      <c r="AB2357" s="9"/>
      <c r="AC2357" s="9"/>
      <c r="AD2357" s="9"/>
      <c r="AE2357" s="9"/>
      <c r="AF2357" s="9"/>
      <c r="AG2357" s="9"/>
      <c r="AH2357" s="9"/>
      <c r="AI2357" s="9"/>
      <c r="AJ2357" s="9"/>
      <c r="AK2357" s="9"/>
      <c r="AL2357" s="9"/>
    </row>
    <row r="2358" spans="1:38" ht="14.25" x14ac:dyDescent="0.2">
      <c r="A2358" s="8" t="s">
        <v>251</v>
      </c>
      <c r="B2358" s="8" t="s">
        <v>341</v>
      </c>
      <c r="C2358" s="9"/>
      <c r="D2358" s="9"/>
      <c r="E2358" s="9"/>
      <c r="F2358" s="9"/>
      <c r="G2358" s="9"/>
      <c r="H2358" s="9"/>
      <c r="I2358" s="9"/>
      <c r="J2358" s="9"/>
      <c r="K2358" s="9"/>
      <c r="L2358" s="9"/>
      <c r="M2358" s="9"/>
      <c r="N2358" s="9"/>
      <c r="O2358" s="9"/>
      <c r="P2358" s="9"/>
      <c r="Q2358" s="9"/>
      <c r="R2358" s="9"/>
      <c r="S2358" s="9"/>
      <c r="T2358" s="9"/>
      <c r="U2358" s="9"/>
      <c r="V2358" s="9"/>
      <c r="W2358" s="9"/>
      <c r="X2358" s="9"/>
      <c r="Y2358" s="9"/>
      <c r="Z2358" s="9"/>
      <c r="AA2358" s="9"/>
      <c r="AB2358" s="9"/>
      <c r="AC2358" s="9"/>
      <c r="AD2358" s="9"/>
      <c r="AE2358" s="9"/>
      <c r="AF2358" s="9"/>
      <c r="AG2358" s="9"/>
      <c r="AH2358" s="9"/>
      <c r="AI2358" s="9"/>
      <c r="AJ2358" s="9"/>
      <c r="AK2358" s="9"/>
      <c r="AL2358" s="9"/>
    </row>
    <row r="2359" spans="1:38" ht="14.25" x14ac:dyDescent="0.2">
      <c r="A2359" s="8" t="s">
        <v>252</v>
      </c>
      <c r="B2359" s="8" t="s">
        <v>253</v>
      </c>
      <c r="C2359" s="9"/>
      <c r="D2359" s="9"/>
      <c r="E2359" s="9"/>
      <c r="F2359" s="9"/>
      <c r="G2359" s="9"/>
      <c r="H2359" s="9"/>
      <c r="I2359" s="9"/>
      <c r="J2359" s="9"/>
      <c r="K2359" s="9"/>
      <c r="L2359" s="9"/>
      <c r="M2359" s="9"/>
      <c r="N2359" s="9"/>
      <c r="O2359" s="9"/>
      <c r="P2359" s="9"/>
      <c r="Q2359" s="9"/>
      <c r="R2359" s="9"/>
      <c r="S2359" s="9"/>
      <c r="T2359" s="9"/>
      <c r="U2359" s="9"/>
      <c r="V2359" s="9"/>
      <c r="W2359" s="9"/>
      <c r="X2359" s="9"/>
      <c r="Y2359" s="9"/>
      <c r="Z2359" s="9"/>
      <c r="AA2359" s="9"/>
      <c r="AB2359" s="9"/>
      <c r="AC2359" s="9"/>
      <c r="AD2359" s="9"/>
      <c r="AE2359" s="9"/>
      <c r="AF2359" s="9"/>
      <c r="AG2359" s="9"/>
      <c r="AH2359" s="9"/>
      <c r="AI2359" s="9"/>
      <c r="AJ2359" s="9"/>
      <c r="AK2359" s="9"/>
      <c r="AL2359" s="9"/>
    </row>
    <row r="2360" spans="1:38" ht="14.25" x14ac:dyDescent="0.2">
      <c r="A2360" s="8" t="s">
        <v>254</v>
      </c>
      <c r="B2360" s="8" t="s">
        <v>338</v>
      </c>
      <c r="C2360" s="9"/>
      <c r="D2360" s="9"/>
      <c r="E2360" s="9"/>
      <c r="F2360" s="9"/>
      <c r="G2360" s="9"/>
      <c r="H2360" s="9"/>
      <c r="I2360" s="9"/>
      <c r="J2360" s="9"/>
      <c r="K2360" s="9"/>
      <c r="L2360" s="9"/>
      <c r="M2360" s="9"/>
      <c r="N2360" s="9"/>
      <c r="O2360" s="9"/>
      <c r="P2360" s="9"/>
      <c r="Q2360" s="9"/>
      <c r="R2360" s="9"/>
      <c r="S2360" s="9"/>
      <c r="T2360" s="9"/>
      <c r="U2360" s="9"/>
      <c r="V2360" s="9"/>
      <c r="W2360" s="9"/>
      <c r="X2360" s="9"/>
      <c r="Y2360" s="9"/>
      <c r="Z2360" s="9"/>
      <c r="AA2360" s="9"/>
      <c r="AB2360" s="9"/>
      <c r="AC2360" s="9"/>
      <c r="AD2360" s="9"/>
      <c r="AE2360" s="9"/>
      <c r="AF2360" s="9"/>
      <c r="AG2360" s="9"/>
      <c r="AH2360" s="9"/>
      <c r="AI2360" s="9"/>
      <c r="AJ2360" s="9"/>
      <c r="AK2360" s="9"/>
      <c r="AL2360" s="9"/>
    </row>
    <row r="2361" spans="1:38" ht="14.25" x14ac:dyDescent="0.2">
      <c r="A2361" s="8" t="s">
        <v>255</v>
      </c>
      <c r="B2361" s="8" t="s">
        <v>256</v>
      </c>
      <c r="C2361" s="9"/>
      <c r="D2361" s="9"/>
      <c r="E2361" s="9"/>
      <c r="F2361" s="9"/>
      <c r="G2361" s="9"/>
      <c r="H2361" s="9"/>
      <c r="I2361" s="9"/>
      <c r="J2361" s="9"/>
      <c r="K2361" s="9"/>
      <c r="L2361" s="9"/>
      <c r="M2361" s="9"/>
      <c r="N2361" s="9"/>
      <c r="O2361" s="9"/>
      <c r="P2361" s="9"/>
      <c r="Q2361" s="9"/>
      <c r="R2361" s="9"/>
      <c r="S2361" s="9"/>
      <c r="T2361" s="9"/>
      <c r="U2361" s="9"/>
      <c r="V2361" s="9"/>
      <c r="W2361" s="9"/>
      <c r="X2361" s="9"/>
      <c r="Y2361" s="9"/>
      <c r="Z2361" s="9"/>
      <c r="AA2361" s="9"/>
      <c r="AB2361" s="9"/>
      <c r="AC2361" s="9"/>
      <c r="AD2361" s="9"/>
      <c r="AE2361" s="9"/>
      <c r="AF2361" s="9"/>
      <c r="AG2361" s="9"/>
      <c r="AH2361" s="9"/>
      <c r="AI2361" s="9"/>
      <c r="AJ2361" s="9"/>
      <c r="AK2361" s="9"/>
      <c r="AL2361" s="9"/>
    </row>
    <row r="2362" spans="1:38" ht="14.25" x14ac:dyDescent="0.2">
      <c r="A2362" s="9"/>
      <c r="B2362" s="9"/>
      <c r="C2362" s="9"/>
      <c r="D2362" s="9"/>
      <c r="E2362" s="9"/>
      <c r="F2362" s="9"/>
      <c r="G2362" s="9"/>
      <c r="H2362" s="9"/>
      <c r="I2362" s="9"/>
      <c r="J2362" s="9"/>
      <c r="K2362" s="9"/>
      <c r="L2362" s="9"/>
      <c r="M2362" s="9"/>
      <c r="N2362" s="9"/>
      <c r="O2362" s="9"/>
      <c r="P2362" s="9"/>
      <c r="Q2362" s="9"/>
      <c r="R2362" s="9"/>
      <c r="S2362" s="9"/>
      <c r="T2362" s="9"/>
      <c r="U2362" s="9"/>
      <c r="V2362" s="9"/>
      <c r="W2362" s="9"/>
      <c r="X2362" s="9"/>
      <c r="Y2362" s="9"/>
      <c r="Z2362" s="9"/>
      <c r="AA2362" s="9"/>
      <c r="AB2362" s="9"/>
      <c r="AC2362" s="9"/>
      <c r="AD2362" s="9"/>
      <c r="AE2362" s="9"/>
      <c r="AF2362" s="9"/>
      <c r="AG2362" s="9"/>
      <c r="AH2362" s="9"/>
      <c r="AI2362" s="9"/>
      <c r="AJ2362" s="9"/>
      <c r="AK2362" s="9"/>
      <c r="AL2362" s="9"/>
    </row>
    <row r="2363" spans="1:38" x14ac:dyDescent="0.2">
      <c r="A2363" s="11" t="s">
        <v>257</v>
      </c>
      <c r="B2363" s="11" t="s">
        <v>258</v>
      </c>
      <c r="C2363" s="11" t="s">
        <v>259</v>
      </c>
      <c r="D2363" s="11" t="s">
        <v>260</v>
      </c>
      <c r="E2363" s="11" t="s">
        <v>261</v>
      </c>
      <c r="F2363" s="11" t="s">
        <v>262</v>
      </c>
      <c r="G2363" s="11" t="s">
        <v>263</v>
      </c>
      <c r="H2363" s="11" t="s">
        <v>264</v>
      </c>
      <c r="I2363" s="11" t="s">
        <v>265</v>
      </c>
      <c r="J2363" s="11" t="s">
        <v>266</v>
      </c>
      <c r="K2363" s="11" t="s">
        <v>267</v>
      </c>
      <c r="L2363" s="11" t="s">
        <v>268</v>
      </c>
      <c r="M2363" s="11" t="s">
        <v>269</v>
      </c>
      <c r="N2363" s="11" t="s">
        <v>270</v>
      </c>
      <c r="O2363" s="11" t="s">
        <v>271</v>
      </c>
      <c r="P2363" s="11" t="s">
        <v>272</v>
      </c>
      <c r="Q2363" s="11" t="s">
        <v>273</v>
      </c>
      <c r="R2363" s="11" t="s">
        <v>274</v>
      </c>
      <c r="S2363" s="11" t="s">
        <v>275</v>
      </c>
      <c r="T2363" s="11" t="s">
        <v>276</v>
      </c>
      <c r="U2363" s="11" t="s">
        <v>277</v>
      </c>
      <c r="V2363" s="11" t="s">
        <v>278</v>
      </c>
      <c r="W2363" s="11" t="s">
        <v>279</v>
      </c>
      <c r="X2363" s="11" t="s">
        <v>280</v>
      </c>
      <c r="Y2363" s="11" t="s">
        <v>281</v>
      </c>
      <c r="Z2363" s="11" t="s">
        <v>282</v>
      </c>
      <c r="AA2363" s="11" t="s">
        <v>283</v>
      </c>
      <c r="AB2363" s="11" t="s">
        <v>284</v>
      </c>
      <c r="AC2363" s="11" t="s">
        <v>285</v>
      </c>
      <c r="AD2363" s="11" t="s">
        <v>286</v>
      </c>
      <c r="AE2363" s="11" t="s">
        <v>287</v>
      </c>
      <c r="AF2363" s="11" t="s">
        <v>288</v>
      </c>
      <c r="AG2363" s="11" t="s">
        <v>289</v>
      </c>
      <c r="AH2363" s="11" t="s">
        <v>290</v>
      </c>
      <c r="AI2363" s="11" t="s">
        <v>291</v>
      </c>
      <c r="AJ2363" s="11" t="s">
        <v>292</v>
      </c>
      <c r="AK2363" s="11" t="s">
        <v>293</v>
      </c>
      <c r="AL2363" s="11" t="s">
        <v>294</v>
      </c>
    </row>
    <row r="2364" spans="1:38" x14ac:dyDescent="0.2">
      <c r="A2364" s="11" t="s">
        <v>295</v>
      </c>
      <c r="B2364" s="12" t="s">
        <v>334</v>
      </c>
      <c r="C2364" s="12" t="s">
        <v>334</v>
      </c>
      <c r="D2364" s="12" t="s">
        <v>334</v>
      </c>
      <c r="E2364" s="12" t="s">
        <v>334</v>
      </c>
      <c r="F2364" s="12" t="s">
        <v>334</v>
      </c>
      <c r="G2364" s="12" t="s">
        <v>334</v>
      </c>
      <c r="H2364" s="12" t="s">
        <v>334</v>
      </c>
      <c r="I2364" s="12" t="s">
        <v>334</v>
      </c>
      <c r="J2364" s="12" t="s">
        <v>334</v>
      </c>
      <c r="K2364" s="12" t="s">
        <v>334</v>
      </c>
      <c r="L2364" s="12" t="s">
        <v>334</v>
      </c>
      <c r="M2364" s="12" t="s">
        <v>334</v>
      </c>
      <c r="N2364" s="12" t="s">
        <v>334</v>
      </c>
      <c r="O2364" s="12" t="s">
        <v>334</v>
      </c>
      <c r="P2364" s="12" t="s">
        <v>334</v>
      </c>
      <c r="Q2364" s="12" t="s">
        <v>334</v>
      </c>
      <c r="R2364" s="12" t="s">
        <v>334</v>
      </c>
      <c r="S2364" s="12" t="s">
        <v>334</v>
      </c>
      <c r="T2364" s="12" t="s">
        <v>334</v>
      </c>
      <c r="U2364" s="13">
        <v>20.5</v>
      </c>
      <c r="V2364" s="13">
        <v>20.7</v>
      </c>
      <c r="W2364" s="13">
        <v>20.5</v>
      </c>
      <c r="X2364" s="13">
        <v>21</v>
      </c>
      <c r="Y2364" s="13">
        <v>21.3</v>
      </c>
      <c r="Z2364" s="13">
        <v>21.5</v>
      </c>
      <c r="AA2364" s="13">
        <v>21.6</v>
      </c>
      <c r="AB2364" s="13">
        <v>21.5</v>
      </c>
      <c r="AC2364" s="13">
        <v>21.8</v>
      </c>
      <c r="AD2364" s="13">
        <v>22</v>
      </c>
      <c r="AE2364" s="13">
        <v>22</v>
      </c>
      <c r="AF2364" s="13">
        <v>22.1</v>
      </c>
      <c r="AG2364" s="13">
        <v>22.2</v>
      </c>
      <c r="AH2364" s="13">
        <v>22.3</v>
      </c>
      <c r="AI2364" s="13">
        <v>22.5</v>
      </c>
      <c r="AJ2364" s="13">
        <v>22.5</v>
      </c>
      <c r="AK2364" s="13">
        <v>22.6</v>
      </c>
      <c r="AL2364" s="13">
        <v>22.9</v>
      </c>
    </row>
    <row r="2365" spans="1:38" x14ac:dyDescent="0.2">
      <c r="A2365" s="11" t="s">
        <v>296</v>
      </c>
      <c r="B2365" s="12" t="s">
        <v>334</v>
      </c>
      <c r="C2365" s="12" t="s">
        <v>334</v>
      </c>
      <c r="D2365" s="12" t="s">
        <v>334</v>
      </c>
      <c r="E2365" s="12" t="s">
        <v>334</v>
      </c>
      <c r="F2365" s="12" t="s">
        <v>334</v>
      </c>
      <c r="G2365" s="12" t="s">
        <v>334</v>
      </c>
      <c r="H2365" s="12" t="s">
        <v>334</v>
      </c>
      <c r="I2365" s="12" t="s">
        <v>334</v>
      </c>
      <c r="J2365" s="12" t="s">
        <v>334</v>
      </c>
      <c r="K2365" s="12" t="s">
        <v>334</v>
      </c>
      <c r="L2365" s="12" t="s">
        <v>334</v>
      </c>
      <c r="M2365" s="12" t="s">
        <v>334</v>
      </c>
      <c r="N2365" s="12" t="s">
        <v>334</v>
      </c>
      <c r="O2365" s="12" t="s">
        <v>334</v>
      </c>
      <c r="P2365" s="12" t="s">
        <v>334</v>
      </c>
      <c r="Q2365" s="12" t="s">
        <v>334</v>
      </c>
      <c r="R2365" s="12" t="s">
        <v>334</v>
      </c>
      <c r="S2365" s="12" t="s">
        <v>334</v>
      </c>
      <c r="T2365" s="12" t="s">
        <v>334</v>
      </c>
      <c r="U2365" s="13">
        <v>20.5</v>
      </c>
      <c r="V2365" s="13">
        <v>20.5</v>
      </c>
      <c r="W2365" s="13">
        <v>20.5</v>
      </c>
      <c r="X2365" s="13">
        <v>21</v>
      </c>
      <c r="Y2365" s="13">
        <v>21.1</v>
      </c>
      <c r="Z2365" s="13">
        <v>21.4</v>
      </c>
      <c r="AA2365" s="13">
        <v>21.4</v>
      </c>
      <c r="AB2365" s="13">
        <v>21.4</v>
      </c>
      <c r="AC2365" s="13">
        <v>21.7</v>
      </c>
      <c r="AD2365" s="13">
        <v>21.9</v>
      </c>
      <c r="AE2365" s="13">
        <v>21.9</v>
      </c>
      <c r="AF2365" s="13">
        <v>22</v>
      </c>
      <c r="AG2365" s="13">
        <v>22.1</v>
      </c>
      <c r="AH2365" s="13">
        <v>22.2</v>
      </c>
      <c r="AI2365" s="13">
        <v>22.4</v>
      </c>
      <c r="AJ2365" s="13">
        <v>22.4</v>
      </c>
      <c r="AK2365" s="13">
        <v>22.5</v>
      </c>
      <c r="AL2365" s="13">
        <v>22.7</v>
      </c>
    </row>
    <row r="2366" spans="1:38" x14ac:dyDescent="0.2">
      <c r="A2366" s="11" t="s">
        <v>297</v>
      </c>
      <c r="B2366" s="12" t="s">
        <v>334</v>
      </c>
      <c r="C2366" s="12" t="s">
        <v>334</v>
      </c>
      <c r="D2366" s="12" t="s">
        <v>334</v>
      </c>
      <c r="E2366" s="12" t="s">
        <v>334</v>
      </c>
      <c r="F2366" s="12" t="s">
        <v>334</v>
      </c>
      <c r="G2366" s="12" t="s">
        <v>334</v>
      </c>
      <c r="H2366" s="12" t="s">
        <v>334</v>
      </c>
      <c r="I2366" s="12" t="s">
        <v>334</v>
      </c>
      <c r="J2366" s="12" t="s">
        <v>334</v>
      </c>
      <c r="K2366" s="12" t="s">
        <v>334</v>
      </c>
      <c r="L2366" s="12" t="s">
        <v>334</v>
      </c>
      <c r="M2366" s="12" t="s">
        <v>334</v>
      </c>
      <c r="N2366" s="13">
        <v>19.899999999999999</v>
      </c>
      <c r="O2366" s="13">
        <v>20</v>
      </c>
      <c r="P2366" s="13">
        <v>20.3</v>
      </c>
      <c r="Q2366" s="13">
        <v>20.399999999999999</v>
      </c>
      <c r="R2366" s="13">
        <v>20.399999999999999</v>
      </c>
      <c r="S2366" s="13">
        <v>20.8</v>
      </c>
      <c r="T2366" s="13">
        <v>20.6</v>
      </c>
      <c r="U2366" s="13">
        <v>20.6</v>
      </c>
      <c r="V2366" s="13">
        <v>20.7</v>
      </c>
      <c r="W2366" s="13">
        <v>20.6</v>
      </c>
      <c r="X2366" s="13">
        <v>21.1</v>
      </c>
      <c r="Y2366" s="13">
        <v>21.3</v>
      </c>
      <c r="Z2366" s="13">
        <v>21.5</v>
      </c>
      <c r="AA2366" s="13">
        <v>21.6</v>
      </c>
      <c r="AB2366" s="13">
        <v>21.5</v>
      </c>
      <c r="AC2366" s="13">
        <v>21.9</v>
      </c>
      <c r="AD2366" s="13">
        <v>22</v>
      </c>
      <c r="AE2366" s="13">
        <v>22</v>
      </c>
      <c r="AF2366" s="13">
        <v>22.1</v>
      </c>
      <c r="AG2366" s="13">
        <v>22.2</v>
      </c>
      <c r="AH2366" s="13">
        <v>22.4</v>
      </c>
      <c r="AI2366" s="13">
        <v>22.5</v>
      </c>
      <c r="AJ2366" s="13">
        <v>22.5</v>
      </c>
      <c r="AK2366" s="13">
        <v>22.6</v>
      </c>
      <c r="AL2366" s="13">
        <v>22.8</v>
      </c>
    </row>
    <row r="2367" spans="1:38" x14ac:dyDescent="0.2">
      <c r="A2367" s="11" t="s">
        <v>298</v>
      </c>
      <c r="B2367" s="12" t="s">
        <v>334</v>
      </c>
      <c r="C2367" s="12" t="s">
        <v>334</v>
      </c>
      <c r="D2367" s="12" t="s">
        <v>334</v>
      </c>
      <c r="E2367" s="12" t="s">
        <v>334</v>
      </c>
      <c r="F2367" s="12" t="s">
        <v>334</v>
      </c>
      <c r="G2367" s="12" t="s">
        <v>334</v>
      </c>
      <c r="H2367" s="12" t="s">
        <v>334</v>
      </c>
      <c r="I2367" s="12" t="s">
        <v>334</v>
      </c>
      <c r="J2367" s="12" t="s">
        <v>334</v>
      </c>
      <c r="K2367" s="12" t="s">
        <v>334</v>
      </c>
      <c r="L2367" s="12" t="s">
        <v>334</v>
      </c>
      <c r="M2367" s="12" t="s">
        <v>334</v>
      </c>
      <c r="N2367" s="12" t="s">
        <v>334</v>
      </c>
      <c r="O2367" s="12" t="s">
        <v>334</v>
      </c>
      <c r="P2367" s="12" t="s">
        <v>334</v>
      </c>
      <c r="Q2367" s="12" t="s">
        <v>334</v>
      </c>
      <c r="R2367" s="12" t="s">
        <v>334</v>
      </c>
      <c r="S2367" s="13">
        <v>20.6</v>
      </c>
      <c r="T2367" s="13">
        <v>20.6</v>
      </c>
      <c r="U2367" s="13">
        <v>20.6</v>
      </c>
      <c r="V2367" s="13">
        <v>20.6</v>
      </c>
      <c r="W2367" s="13">
        <v>20.399999999999999</v>
      </c>
      <c r="X2367" s="13">
        <v>20.8</v>
      </c>
      <c r="Y2367" s="13">
        <v>21</v>
      </c>
      <c r="Z2367" s="13">
        <v>21.3</v>
      </c>
      <c r="AA2367" s="13">
        <v>21.4</v>
      </c>
      <c r="AB2367" s="13">
        <v>21.4</v>
      </c>
      <c r="AC2367" s="13">
        <v>21.7</v>
      </c>
      <c r="AD2367" s="13">
        <v>21.6</v>
      </c>
      <c r="AE2367" s="13">
        <v>21.6</v>
      </c>
      <c r="AF2367" s="13">
        <v>21.8</v>
      </c>
      <c r="AG2367" s="13">
        <v>21.9</v>
      </c>
      <c r="AH2367" s="13">
        <v>22</v>
      </c>
      <c r="AI2367" s="13">
        <v>22.2</v>
      </c>
      <c r="AJ2367" s="13">
        <v>22.3</v>
      </c>
      <c r="AK2367" s="13">
        <v>22.4</v>
      </c>
      <c r="AL2367" s="13">
        <v>22.7</v>
      </c>
    </row>
    <row r="2368" spans="1:38" x14ac:dyDescent="0.2">
      <c r="A2368" s="11" t="s">
        <v>299</v>
      </c>
      <c r="B2368" s="12" t="s">
        <v>334</v>
      </c>
      <c r="C2368" s="12" t="s">
        <v>334</v>
      </c>
      <c r="D2368" s="12" t="s">
        <v>334</v>
      </c>
      <c r="E2368" s="12" t="s">
        <v>334</v>
      </c>
      <c r="F2368" s="12" t="s">
        <v>334</v>
      </c>
      <c r="G2368" s="12" t="s">
        <v>334</v>
      </c>
      <c r="H2368" s="12" t="s">
        <v>334</v>
      </c>
      <c r="I2368" s="12" t="s">
        <v>334</v>
      </c>
      <c r="J2368" s="12" t="s">
        <v>334</v>
      </c>
      <c r="K2368" s="12" t="s">
        <v>334</v>
      </c>
      <c r="L2368" s="13">
        <v>19.8</v>
      </c>
      <c r="M2368" s="13">
        <v>20.3</v>
      </c>
      <c r="N2368" s="13">
        <v>21.6</v>
      </c>
      <c r="O2368" s="13">
        <v>21.7</v>
      </c>
      <c r="P2368" s="13">
        <v>21.4</v>
      </c>
      <c r="Q2368" s="13">
        <v>21.7</v>
      </c>
      <c r="R2368" s="13">
        <v>21.1</v>
      </c>
      <c r="S2368" s="13">
        <v>21.8</v>
      </c>
      <c r="T2368" s="13">
        <v>22.6</v>
      </c>
      <c r="U2368" s="13">
        <v>22.8</v>
      </c>
      <c r="V2368" s="13">
        <v>23.1</v>
      </c>
      <c r="W2368" s="13">
        <v>24.1</v>
      </c>
      <c r="X2368" s="13">
        <v>23.8</v>
      </c>
      <c r="Y2368" s="13">
        <v>23.9</v>
      </c>
      <c r="Z2368" s="13">
        <v>24.6</v>
      </c>
      <c r="AA2368" s="13">
        <v>24.3</v>
      </c>
      <c r="AB2368" s="13">
        <v>24.3</v>
      </c>
      <c r="AC2368" s="13">
        <v>24.5</v>
      </c>
      <c r="AD2368" s="13">
        <v>24.7</v>
      </c>
      <c r="AE2368" s="13">
        <v>24.8</v>
      </c>
      <c r="AF2368" s="13">
        <v>24.8</v>
      </c>
      <c r="AG2368" s="13">
        <v>25</v>
      </c>
      <c r="AH2368" s="13">
        <v>25.2</v>
      </c>
      <c r="AI2368" s="13">
        <v>25.3</v>
      </c>
      <c r="AJ2368" s="13">
        <v>26.3</v>
      </c>
      <c r="AK2368" s="13">
        <v>26.5</v>
      </c>
      <c r="AL2368" s="13">
        <v>26.9</v>
      </c>
    </row>
    <row r="2369" spans="1:38" x14ac:dyDescent="0.2">
      <c r="A2369" s="11" t="s">
        <v>300</v>
      </c>
      <c r="B2369" s="12" t="s">
        <v>334</v>
      </c>
      <c r="C2369" s="12" t="s">
        <v>334</v>
      </c>
      <c r="D2369" s="12" t="s">
        <v>334</v>
      </c>
      <c r="E2369" s="12" t="s">
        <v>334</v>
      </c>
      <c r="F2369" s="12" t="s">
        <v>334</v>
      </c>
      <c r="G2369" s="12" t="s">
        <v>334</v>
      </c>
      <c r="H2369" s="12" t="s">
        <v>334</v>
      </c>
      <c r="I2369" s="12" t="s">
        <v>334</v>
      </c>
      <c r="J2369" s="12" t="s">
        <v>334</v>
      </c>
      <c r="K2369" s="12" t="s">
        <v>334</v>
      </c>
      <c r="L2369" s="12" t="s">
        <v>334</v>
      </c>
      <c r="M2369" s="12" t="s">
        <v>334</v>
      </c>
      <c r="N2369" s="12" t="s">
        <v>334</v>
      </c>
      <c r="O2369" s="12" t="s">
        <v>334</v>
      </c>
      <c r="P2369" s="12" t="s">
        <v>334</v>
      </c>
      <c r="Q2369" s="12" t="s">
        <v>334</v>
      </c>
      <c r="R2369" s="12" t="s">
        <v>334</v>
      </c>
      <c r="S2369" s="12" t="s">
        <v>334</v>
      </c>
      <c r="T2369" s="12" t="s">
        <v>334</v>
      </c>
      <c r="U2369" s="13">
        <v>19.5</v>
      </c>
      <c r="V2369" s="12" t="s">
        <v>334</v>
      </c>
      <c r="W2369" s="12" t="s">
        <v>334</v>
      </c>
      <c r="X2369" s="12" t="s">
        <v>334</v>
      </c>
      <c r="Y2369" s="12" t="s">
        <v>334</v>
      </c>
      <c r="Z2369" s="12" t="s">
        <v>334</v>
      </c>
      <c r="AA2369" s="12" t="s">
        <v>334</v>
      </c>
      <c r="AB2369" s="13">
        <v>20.100000000000001</v>
      </c>
      <c r="AC2369" s="12" t="s">
        <v>334</v>
      </c>
      <c r="AD2369" s="13">
        <v>17.600000000000001</v>
      </c>
      <c r="AE2369" s="12" t="s">
        <v>334</v>
      </c>
      <c r="AF2369" s="13">
        <v>19.7</v>
      </c>
      <c r="AG2369" s="13">
        <v>19.2</v>
      </c>
      <c r="AH2369" s="13">
        <v>18.899999999999999</v>
      </c>
      <c r="AI2369" s="13">
        <v>18.8</v>
      </c>
      <c r="AJ2369" s="13">
        <v>20</v>
      </c>
      <c r="AK2369" s="13">
        <v>19.600000000000001</v>
      </c>
      <c r="AL2369" s="13">
        <v>19.3</v>
      </c>
    </row>
    <row r="2370" spans="1:38" x14ac:dyDescent="0.2">
      <c r="A2370" s="11" t="s">
        <v>301</v>
      </c>
      <c r="B2370" s="12" t="s">
        <v>334</v>
      </c>
      <c r="C2370" s="12" t="s">
        <v>334</v>
      </c>
      <c r="D2370" s="12" t="s">
        <v>334</v>
      </c>
      <c r="E2370" s="12" t="s">
        <v>334</v>
      </c>
      <c r="F2370" s="12" t="s">
        <v>334</v>
      </c>
      <c r="G2370" s="12" t="s">
        <v>334</v>
      </c>
      <c r="H2370" s="12" t="s">
        <v>334</v>
      </c>
      <c r="I2370" s="12" t="s">
        <v>334</v>
      </c>
      <c r="J2370" s="12" t="s">
        <v>334</v>
      </c>
      <c r="K2370" s="12" t="s">
        <v>334</v>
      </c>
      <c r="L2370" s="12" t="s">
        <v>334</v>
      </c>
      <c r="M2370" s="12" t="s">
        <v>334</v>
      </c>
      <c r="N2370" s="12" t="s">
        <v>334</v>
      </c>
      <c r="O2370" s="12" t="s">
        <v>334</v>
      </c>
      <c r="P2370" s="13">
        <v>21.3</v>
      </c>
      <c r="Q2370" s="13">
        <v>21.3</v>
      </c>
      <c r="R2370" s="13">
        <v>23.5</v>
      </c>
      <c r="S2370" s="13">
        <v>21.8</v>
      </c>
      <c r="T2370" s="13">
        <v>19.899999999999999</v>
      </c>
      <c r="U2370" s="13">
        <v>20.100000000000001</v>
      </c>
      <c r="V2370" s="13">
        <v>21.1</v>
      </c>
      <c r="W2370" s="13">
        <v>21.1</v>
      </c>
      <c r="X2370" s="13">
        <v>21.1</v>
      </c>
      <c r="Y2370" s="13">
        <v>20.8</v>
      </c>
      <c r="Z2370" s="13">
        <v>20.100000000000001</v>
      </c>
      <c r="AA2370" s="13">
        <v>19.899999999999999</v>
      </c>
      <c r="AB2370" s="13">
        <v>20.5</v>
      </c>
      <c r="AC2370" s="13">
        <v>19.3</v>
      </c>
      <c r="AD2370" s="13">
        <v>19.7</v>
      </c>
      <c r="AE2370" s="13">
        <v>19.899999999999999</v>
      </c>
      <c r="AF2370" s="13">
        <v>20</v>
      </c>
      <c r="AG2370" s="13">
        <v>20.5</v>
      </c>
      <c r="AH2370" s="13">
        <v>21.1</v>
      </c>
      <c r="AI2370" s="13">
        <v>20.7</v>
      </c>
      <c r="AJ2370" s="13">
        <v>20.2</v>
      </c>
      <c r="AK2370" s="13">
        <v>20.9</v>
      </c>
      <c r="AL2370" s="13">
        <v>21.5</v>
      </c>
    </row>
    <row r="2371" spans="1:38" x14ac:dyDescent="0.2">
      <c r="A2371" s="11" t="s">
        <v>302</v>
      </c>
      <c r="B2371" s="12" t="s">
        <v>334</v>
      </c>
      <c r="C2371" s="12" t="s">
        <v>334</v>
      </c>
      <c r="D2371" s="12" t="s">
        <v>334</v>
      </c>
      <c r="E2371" s="12" t="s">
        <v>334</v>
      </c>
      <c r="F2371" s="12" t="s">
        <v>334</v>
      </c>
      <c r="G2371" s="12" t="s">
        <v>334</v>
      </c>
      <c r="H2371" s="12" t="s">
        <v>334</v>
      </c>
      <c r="I2371" s="12" t="s">
        <v>334</v>
      </c>
      <c r="J2371" s="12" t="s">
        <v>334</v>
      </c>
      <c r="K2371" s="13">
        <v>21.6</v>
      </c>
      <c r="L2371" s="13">
        <v>20.9</v>
      </c>
      <c r="M2371" s="13">
        <v>24.3</v>
      </c>
      <c r="N2371" s="13">
        <v>23.3</v>
      </c>
      <c r="O2371" s="13">
        <v>22.5</v>
      </c>
      <c r="P2371" s="13">
        <v>21.9</v>
      </c>
      <c r="Q2371" s="13">
        <v>23</v>
      </c>
      <c r="R2371" s="13">
        <v>21.6</v>
      </c>
      <c r="S2371" s="13">
        <v>23.5</v>
      </c>
      <c r="T2371" s="13">
        <v>22.1</v>
      </c>
      <c r="U2371" s="13">
        <v>20.3</v>
      </c>
      <c r="V2371" s="13">
        <v>23.1</v>
      </c>
      <c r="W2371" s="13">
        <v>22.3</v>
      </c>
      <c r="X2371" s="13">
        <v>22.2</v>
      </c>
      <c r="Y2371" s="13">
        <v>23.7</v>
      </c>
      <c r="Z2371" s="13">
        <v>24.2</v>
      </c>
      <c r="AA2371" s="13">
        <v>23.9</v>
      </c>
      <c r="AB2371" s="13">
        <v>23.6</v>
      </c>
      <c r="AC2371" s="13">
        <v>23.8</v>
      </c>
      <c r="AD2371" s="13">
        <v>26.1</v>
      </c>
      <c r="AE2371" s="13">
        <v>25.7</v>
      </c>
      <c r="AF2371" s="13">
        <v>25.9</v>
      </c>
      <c r="AG2371" s="13">
        <v>24.9</v>
      </c>
      <c r="AH2371" s="13">
        <v>24.4</v>
      </c>
      <c r="AI2371" s="13">
        <v>26.2</v>
      </c>
      <c r="AJ2371" s="13">
        <v>25.8</v>
      </c>
      <c r="AK2371" s="13">
        <v>25.3</v>
      </c>
      <c r="AL2371" s="13">
        <v>25.6</v>
      </c>
    </row>
    <row r="2372" spans="1:38" x14ac:dyDescent="0.2">
      <c r="A2372" s="11" t="s">
        <v>303</v>
      </c>
      <c r="B2372" s="12" t="s">
        <v>334</v>
      </c>
      <c r="C2372" s="12" t="s">
        <v>334</v>
      </c>
      <c r="D2372" s="12" t="s">
        <v>334</v>
      </c>
      <c r="E2372" s="12" t="s">
        <v>334</v>
      </c>
      <c r="F2372" s="12" t="s">
        <v>334</v>
      </c>
      <c r="G2372" s="12" t="s">
        <v>334</v>
      </c>
      <c r="H2372" s="12" t="s">
        <v>334</v>
      </c>
      <c r="I2372" s="12" t="s">
        <v>334</v>
      </c>
      <c r="J2372" s="12" t="s">
        <v>334</v>
      </c>
      <c r="K2372" s="13">
        <v>19.8</v>
      </c>
      <c r="L2372" s="13">
        <v>20</v>
      </c>
      <c r="M2372" s="13">
        <v>20.3</v>
      </c>
      <c r="N2372" s="13">
        <v>19.8</v>
      </c>
      <c r="O2372" s="13">
        <v>19.5</v>
      </c>
      <c r="P2372" s="13">
        <v>19.100000000000001</v>
      </c>
      <c r="Q2372" s="13">
        <v>19</v>
      </c>
      <c r="R2372" s="13">
        <v>19</v>
      </c>
      <c r="S2372" s="13">
        <v>19.2</v>
      </c>
      <c r="T2372" s="13">
        <v>19.5</v>
      </c>
      <c r="U2372" s="13">
        <v>19.2</v>
      </c>
      <c r="V2372" s="13">
        <v>19.2</v>
      </c>
      <c r="W2372" s="13">
        <v>18.8</v>
      </c>
      <c r="X2372" s="13">
        <v>19.3</v>
      </c>
      <c r="Y2372" s="13">
        <v>19.7</v>
      </c>
      <c r="Z2372" s="13">
        <v>19.8</v>
      </c>
      <c r="AA2372" s="13">
        <v>20</v>
      </c>
      <c r="AB2372" s="13">
        <v>20</v>
      </c>
      <c r="AC2372" s="13">
        <v>20.399999999999999</v>
      </c>
      <c r="AD2372" s="13">
        <v>20.3</v>
      </c>
      <c r="AE2372" s="13">
        <v>20.2</v>
      </c>
      <c r="AF2372" s="13">
        <v>20.7</v>
      </c>
      <c r="AG2372" s="13">
        <v>20.9</v>
      </c>
      <c r="AH2372" s="13">
        <v>21.3</v>
      </c>
      <c r="AI2372" s="13">
        <v>21.3</v>
      </c>
      <c r="AJ2372" s="13">
        <v>21.4</v>
      </c>
      <c r="AK2372" s="13">
        <v>21.5</v>
      </c>
      <c r="AL2372" s="13">
        <v>21.8</v>
      </c>
    </row>
    <row r="2373" spans="1:38" x14ac:dyDescent="0.2">
      <c r="A2373" s="11" t="s">
        <v>304</v>
      </c>
      <c r="B2373" s="12" t="s">
        <v>334</v>
      </c>
      <c r="C2373" s="12" t="s">
        <v>334</v>
      </c>
      <c r="D2373" s="12" t="s">
        <v>334</v>
      </c>
      <c r="E2373" s="12" t="s">
        <v>334</v>
      </c>
      <c r="F2373" s="12" t="s">
        <v>334</v>
      </c>
      <c r="G2373" s="12" t="s">
        <v>334</v>
      </c>
      <c r="H2373" s="12" t="s">
        <v>334</v>
      </c>
      <c r="I2373" s="12" t="s">
        <v>334</v>
      </c>
      <c r="J2373" s="12" t="s">
        <v>334</v>
      </c>
      <c r="K2373" s="12" t="s">
        <v>334</v>
      </c>
      <c r="L2373" s="12" t="s">
        <v>334</v>
      </c>
      <c r="M2373" s="12" t="s">
        <v>334</v>
      </c>
      <c r="N2373" s="12" t="s">
        <v>334</v>
      </c>
      <c r="O2373" s="12" t="s">
        <v>334</v>
      </c>
      <c r="P2373" s="13">
        <v>18.899999999999999</v>
      </c>
      <c r="Q2373" s="13">
        <v>19.5</v>
      </c>
      <c r="R2373" s="13">
        <v>19.3</v>
      </c>
      <c r="S2373" s="13">
        <v>18.899999999999999</v>
      </c>
      <c r="T2373" s="13">
        <v>18</v>
      </c>
      <c r="U2373" s="13">
        <v>16.3</v>
      </c>
      <c r="V2373" s="13">
        <v>19.399999999999999</v>
      </c>
      <c r="W2373" s="12" t="s">
        <v>334</v>
      </c>
      <c r="X2373" s="13">
        <v>19</v>
      </c>
      <c r="Y2373" s="13">
        <v>18.7</v>
      </c>
      <c r="Z2373" s="13">
        <v>19.5</v>
      </c>
      <c r="AA2373" s="13">
        <v>18.8</v>
      </c>
      <c r="AB2373" s="13">
        <v>20.8</v>
      </c>
      <c r="AC2373" s="13">
        <v>20.3</v>
      </c>
      <c r="AD2373" s="13">
        <v>21</v>
      </c>
      <c r="AE2373" s="13">
        <v>20.2</v>
      </c>
      <c r="AF2373" s="13">
        <v>19</v>
      </c>
      <c r="AG2373" s="13">
        <v>20</v>
      </c>
      <c r="AH2373" s="13">
        <v>20.5</v>
      </c>
      <c r="AI2373" s="13">
        <v>21.8</v>
      </c>
      <c r="AJ2373" s="13">
        <v>22</v>
      </c>
      <c r="AK2373" s="13">
        <v>21.1</v>
      </c>
      <c r="AL2373" s="13">
        <v>20.3</v>
      </c>
    </row>
    <row r="2374" spans="1:38" x14ac:dyDescent="0.2">
      <c r="A2374" s="11" t="s">
        <v>305</v>
      </c>
      <c r="B2374" s="12" t="s">
        <v>334</v>
      </c>
      <c r="C2374" s="12" t="s">
        <v>334</v>
      </c>
      <c r="D2374" s="12" t="s">
        <v>334</v>
      </c>
      <c r="E2374" s="12" t="s">
        <v>334</v>
      </c>
      <c r="F2374" s="12" t="s">
        <v>334</v>
      </c>
      <c r="G2374" s="12" t="s">
        <v>334</v>
      </c>
      <c r="H2374" s="12" t="s">
        <v>334</v>
      </c>
      <c r="I2374" s="12" t="s">
        <v>334</v>
      </c>
      <c r="J2374" s="12" t="s">
        <v>334</v>
      </c>
      <c r="K2374" s="13">
        <v>16.7</v>
      </c>
      <c r="L2374" s="13">
        <v>16.899999999999999</v>
      </c>
      <c r="M2374" s="13">
        <v>18</v>
      </c>
      <c r="N2374" s="13">
        <v>18.3</v>
      </c>
      <c r="O2374" s="13">
        <v>17.600000000000001</v>
      </c>
      <c r="P2374" s="13">
        <v>18</v>
      </c>
      <c r="Q2374" s="13">
        <v>19.2</v>
      </c>
      <c r="R2374" s="13">
        <v>18.899999999999999</v>
      </c>
      <c r="S2374" s="13">
        <v>19.600000000000001</v>
      </c>
      <c r="T2374" s="13">
        <v>19.5</v>
      </c>
      <c r="U2374" s="13">
        <v>19.3</v>
      </c>
      <c r="V2374" s="13">
        <v>18.7</v>
      </c>
      <c r="W2374" s="13">
        <v>19.399999999999999</v>
      </c>
      <c r="X2374" s="13">
        <v>19.5</v>
      </c>
      <c r="Y2374" s="13">
        <v>18.8</v>
      </c>
      <c r="Z2374" s="13">
        <v>18.7</v>
      </c>
      <c r="AA2374" s="13">
        <v>18.7</v>
      </c>
      <c r="AB2374" s="13">
        <v>19.100000000000001</v>
      </c>
      <c r="AC2374" s="13">
        <v>18.7</v>
      </c>
      <c r="AD2374" s="13">
        <v>19</v>
      </c>
      <c r="AE2374" s="13">
        <v>19.2</v>
      </c>
      <c r="AF2374" s="13">
        <v>19.5</v>
      </c>
      <c r="AG2374" s="13">
        <v>19.899999999999999</v>
      </c>
      <c r="AH2374" s="13">
        <v>20</v>
      </c>
      <c r="AI2374" s="13">
        <v>20.399999999999999</v>
      </c>
      <c r="AJ2374" s="13">
        <v>19.7</v>
      </c>
      <c r="AK2374" s="13">
        <v>19.600000000000001</v>
      </c>
      <c r="AL2374" s="13">
        <v>19.8</v>
      </c>
    </row>
    <row r="2375" spans="1:38" x14ac:dyDescent="0.2">
      <c r="A2375" s="11" t="s">
        <v>306</v>
      </c>
      <c r="B2375" s="12" t="s">
        <v>334</v>
      </c>
      <c r="C2375" s="12" t="s">
        <v>334</v>
      </c>
      <c r="D2375" s="12" t="s">
        <v>334</v>
      </c>
      <c r="E2375" s="12" t="s">
        <v>334</v>
      </c>
      <c r="F2375" s="12" t="s">
        <v>334</v>
      </c>
      <c r="G2375" s="12" t="s">
        <v>334</v>
      </c>
      <c r="H2375" s="12" t="s">
        <v>334</v>
      </c>
      <c r="I2375" s="12" t="s">
        <v>334</v>
      </c>
      <c r="J2375" s="12" t="s">
        <v>334</v>
      </c>
      <c r="K2375" s="13">
        <v>18.3</v>
      </c>
      <c r="L2375" s="13">
        <v>18.100000000000001</v>
      </c>
      <c r="M2375" s="13">
        <v>17.3</v>
      </c>
      <c r="N2375" s="13">
        <v>16.899999999999999</v>
      </c>
      <c r="O2375" s="13">
        <v>18.600000000000001</v>
      </c>
      <c r="P2375" s="13">
        <v>17</v>
      </c>
      <c r="Q2375" s="13">
        <v>17.3</v>
      </c>
      <c r="R2375" s="13">
        <v>16.399999999999999</v>
      </c>
      <c r="S2375" s="13">
        <v>17.399999999999999</v>
      </c>
      <c r="T2375" s="13">
        <v>16.600000000000001</v>
      </c>
      <c r="U2375" s="13">
        <v>18.100000000000001</v>
      </c>
      <c r="V2375" s="13">
        <v>15.5</v>
      </c>
      <c r="W2375" s="13">
        <v>15.4</v>
      </c>
      <c r="X2375" s="13">
        <v>15.2</v>
      </c>
      <c r="Y2375" s="13">
        <v>15.5</v>
      </c>
      <c r="Z2375" s="13">
        <v>15.6</v>
      </c>
      <c r="AA2375" s="13">
        <v>15.1</v>
      </c>
      <c r="AB2375" s="13">
        <v>14.7</v>
      </c>
      <c r="AC2375" s="13">
        <v>15.3</v>
      </c>
      <c r="AD2375" s="13">
        <v>16.899999999999999</v>
      </c>
      <c r="AE2375" s="13">
        <v>16</v>
      </c>
      <c r="AF2375" s="13">
        <v>16.399999999999999</v>
      </c>
      <c r="AG2375" s="13">
        <v>16.600000000000001</v>
      </c>
      <c r="AH2375" s="13">
        <v>16.399999999999999</v>
      </c>
      <c r="AI2375" s="13">
        <v>15.8</v>
      </c>
      <c r="AJ2375" s="13">
        <v>16.600000000000001</v>
      </c>
      <c r="AK2375" s="13">
        <v>17</v>
      </c>
      <c r="AL2375" s="13">
        <v>17.3</v>
      </c>
    </row>
    <row r="2376" spans="1:38" x14ac:dyDescent="0.2">
      <c r="A2376" s="11" t="s">
        <v>307</v>
      </c>
      <c r="B2376" s="12" t="s">
        <v>334</v>
      </c>
      <c r="C2376" s="12" t="s">
        <v>334</v>
      </c>
      <c r="D2376" s="12" t="s">
        <v>334</v>
      </c>
      <c r="E2376" s="12" t="s">
        <v>334</v>
      </c>
      <c r="F2376" s="12" t="s">
        <v>334</v>
      </c>
      <c r="G2376" s="12" t="s">
        <v>334</v>
      </c>
      <c r="H2376" s="12" t="s">
        <v>334</v>
      </c>
      <c r="I2376" s="12" t="s">
        <v>334</v>
      </c>
      <c r="J2376" s="12" t="s">
        <v>334</v>
      </c>
      <c r="K2376" s="13">
        <v>19</v>
      </c>
      <c r="L2376" s="13">
        <v>19.2</v>
      </c>
      <c r="M2376" s="13">
        <v>17.5</v>
      </c>
      <c r="N2376" s="13">
        <v>16.899999999999999</v>
      </c>
      <c r="O2376" s="13">
        <v>17.2</v>
      </c>
      <c r="P2376" s="13">
        <v>17.2</v>
      </c>
      <c r="Q2376" s="13">
        <v>17.7</v>
      </c>
      <c r="R2376" s="13">
        <v>17.7</v>
      </c>
      <c r="S2376" s="13">
        <v>17.899999999999999</v>
      </c>
      <c r="T2376" s="13">
        <v>17.2</v>
      </c>
      <c r="U2376" s="13">
        <v>18.600000000000001</v>
      </c>
      <c r="V2376" s="13">
        <v>17.100000000000001</v>
      </c>
      <c r="W2376" s="13">
        <v>17.8</v>
      </c>
      <c r="X2376" s="13">
        <v>19.5</v>
      </c>
      <c r="Y2376" s="13">
        <v>19.399999999999999</v>
      </c>
      <c r="Z2376" s="13">
        <v>19.100000000000001</v>
      </c>
      <c r="AA2376" s="13">
        <v>19.3</v>
      </c>
      <c r="AB2376" s="13">
        <v>19.3</v>
      </c>
      <c r="AC2376" s="13">
        <v>19.399999999999999</v>
      </c>
      <c r="AD2376" s="13">
        <v>19.399999999999999</v>
      </c>
      <c r="AE2376" s="13">
        <v>18.7</v>
      </c>
      <c r="AF2376" s="13">
        <v>18.8</v>
      </c>
      <c r="AG2376" s="13">
        <v>19.100000000000001</v>
      </c>
      <c r="AH2376" s="13">
        <v>19.5</v>
      </c>
      <c r="AI2376" s="13">
        <v>19.3</v>
      </c>
      <c r="AJ2376" s="13">
        <v>19.5</v>
      </c>
      <c r="AK2376" s="13">
        <v>19.5</v>
      </c>
      <c r="AL2376" s="13">
        <v>19.7</v>
      </c>
    </row>
    <row r="2377" spans="1:38" x14ac:dyDescent="0.2">
      <c r="A2377" s="11" t="s">
        <v>308</v>
      </c>
      <c r="B2377" s="12" t="s">
        <v>334</v>
      </c>
      <c r="C2377" s="12" t="s">
        <v>334</v>
      </c>
      <c r="D2377" s="12" t="s">
        <v>334</v>
      </c>
      <c r="E2377" s="12" t="s">
        <v>334</v>
      </c>
      <c r="F2377" s="12" t="s">
        <v>334</v>
      </c>
      <c r="G2377" s="12" t="s">
        <v>334</v>
      </c>
      <c r="H2377" s="12" t="s">
        <v>334</v>
      </c>
      <c r="I2377" s="12" t="s">
        <v>334</v>
      </c>
      <c r="J2377" s="12" t="s">
        <v>334</v>
      </c>
      <c r="K2377" s="13">
        <v>20.100000000000001</v>
      </c>
      <c r="L2377" s="13">
        <v>20.2</v>
      </c>
      <c r="M2377" s="13">
        <v>20.8</v>
      </c>
      <c r="N2377" s="13">
        <v>20.9</v>
      </c>
      <c r="O2377" s="13">
        <v>21.1</v>
      </c>
      <c r="P2377" s="13">
        <v>21</v>
      </c>
      <c r="Q2377" s="13">
        <v>21.4</v>
      </c>
      <c r="R2377" s="13">
        <v>21.4</v>
      </c>
      <c r="S2377" s="13">
        <v>21.8</v>
      </c>
      <c r="T2377" s="13">
        <v>21.4</v>
      </c>
      <c r="U2377" s="13">
        <v>21.5</v>
      </c>
      <c r="V2377" s="13">
        <v>21.5</v>
      </c>
      <c r="W2377" s="13">
        <v>21</v>
      </c>
      <c r="X2377" s="13">
        <v>23.1</v>
      </c>
      <c r="Y2377" s="13">
        <v>23.1</v>
      </c>
      <c r="Z2377" s="13">
        <v>24</v>
      </c>
      <c r="AA2377" s="13">
        <v>24</v>
      </c>
      <c r="AB2377" s="13">
        <v>23.4</v>
      </c>
      <c r="AC2377" s="13">
        <v>24</v>
      </c>
      <c r="AD2377" s="13">
        <v>24.1</v>
      </c>
      <c r="AE2377" s="13">
        <v>24.3</v>
      </c>
      <c r="AF2377" s="13">
        <v>24.6</v>
      </c>
      <c r="AG2377" s="13">
        <v>24.6</v>
      </c>
      <c r="AH2377" s="13">
        <v>24.3</v>
      </c>
      <c r="AI2377" s="13">
        <v>24.9</v>
      </c>
      <c r="AJ2377" s="13">
        <v>24.5</v>
      </c>
      <c r="AK2377" s="13">
        <v>24.3</v>
      </c>
      <c r="AL2377" s="13">
        <v>25</v>
      </c>
    </row>
    <row r="2378" spans="1:38" x14ac:dyDescent="0.2">
      <c r="A2378" s="11" t="s">
        <v>309</v>
      </c>
      <c r="B2378" s="12" t="s">
        <v>334</v>
      </c>
      <c r="C2378" s="12" t="s">
        <v>334</v>
      </c>
      <c r="D2378" s="12" t="s">
        <v>334</v>
      </c>
      <c r="E2378" s="12" t="s">
        <v>334</v>
      </c>
      <c r="F2378" s="12" t="s">
        <v>334</v>
      </c>
      <c r="G2378" s="12" t="s">
        <v>334</v>
      </c>
      <c r="H2378" s="12" t="s">
        <v>334</v>
      </c>
      <c r="I2378" s="12" t="s">
        <v>334</v>
      </c>
      <c r="J2378" s="12" t="s">
        <v>334</v>
      </c>
      <c r="K2378" s="12" t="s">
        <v>334</v>
      </c>
      <c r="L2378" s="12" t="s">
        <v>334</v>
      </c>
      <c r="M2378" s="12" t="s">
        <v>334</v>
      </c>
      <c r="N2378" s="12" t="s">
        <v>334</v>
      </c>
      <c r="O2378" s="12" t="s">
        <v>334</v>
      </c>
      <c r="P2378" s="12" t="s">
        <v>334</v>
      </c>
      <c r="Q2378" s="12" t="s">
        <v>334</v>
      </c>
      <c r="R2378" s="12" t="s">
        <v>334</v>
      </c>
      <c r="S2378" s="12" t="s">
        <v>334</v>
      </c>
      <c r="T2378" s="12" t="s">
        <v>334</v>
      </c>
      <c r="U2378" s="12" t="s">
        <v>334</v>
      </c>
      <c r="V2378" s="12" t="s">
        <v>334</v>
      </c>
      <c r="W2378" s="13">
        <v>17.8</v>
      </c>
      <c r="X2378" s="13">
        <v>18.8</v>
      </c>
      <c r="Y2378" s="13">
        <v>25</v>
      </c>
      <c r="Z2378" s="13">
        <v>18.399999999999999</v>
      </c>
      <c r="AA2378" s="13">
        <v>20.8</v>
      </c>
      <c r="AB2378" s="13">
        <v>19.5</v>
      </c>
      <c r="AC2378" s="13">
        <v>17.399999999999999</v>
      </c>
      <c r="AD2378" s="13">
        <v>20.6</v>
      </c>
      <c r="AE2378" s="13">
        <v>19.5</v>
      </c>
      <c r="AF2378" s="13">
        <v>22.1</v>
      </c>
      <c r="AG2378" s="13">
        <v>22.3</v>
      </c>
      <c r="AH2378" s="13">
        <v>19.5</v>
      </c>
      <c r="AI2378" s="13">
        <v>18.5</v>
      </c>
      <c r="AJ2378" s="13">
        <v>19.899999999999999</v>
      </c>
      <c r="AK2378" s="13">
        <v>19.7</v>
      </c>
      <c r="AL2378" s="13">
        <v>20.2</v>
      </c>
    </row>
    <row r="2379" spans="1:38" x14ac:dyDescent="0.2">
      <c r="A2379" s="11" t="s">
        <v>310</v>
      </c>
      <c r="B2379" s="12" t="s">
        <v>334</v>
      </c>
      <c r="C2379" s="12" t="s">
        <v>334</v>
      </c>
      <c r="D2379" s="12" t="s">
        <v>334</v>
      </c>
      <c r="E2379" s="12" t="s">
        <v>334</v>
      </c>
      <c r="F2379" s="12" t="s">
        <v>334</v>
      </c>
      <c r="G2379" s="12" t="s">
        <v>334</v>
      </c>
      <c r="H2379" s="12" t="s">
        <v>334</v>
      </c>
      <c r="I2379" s="12" t="s">
        <v>334</v>
      </c>
      <c r="J2379" s="12" t="s">
        <v>334</v>
      </c>
      <c r="K2379" s="13">
        <v>20.2</v>
      </c>
      <c r="L2379" s="13">
        <v>20.5</v>
      </c>
      <c r="M2379" s="13">
        <v>19.3</v>
      </c>
      <c r="N2379" s="13">
        <v>20.2</v>
      </c>
      <c r="O2379" s="13">
        <v>19.2</v>
      </c>
      <c r="P2379" s="13">
        <v>20.2</v>
      </c>
      <c r="Q2379" s="13">
        <v>19.5</v>
      </c>
      <c r="R2379" s="13">
        <v>20.3</v>
      </c>
      <c r="S2379" s="13">
        <v>20.2</v>
      </c>
      <c r="T2379" s="13">
        <v>21.1</v>
      </c>
      <c r="U2379" s="13">
        <v>19.7</v>
      </c>
      <c r="V2379" s="13">
        <v>20.5</v>
      </c>
      <c r="W2379" s="13">
        <v>18.8</v>
      </c>
      <c r="X2379" s="13">
        <v>18.7</v>
      </c>
      <c r="Y2379" s="13">
        <v>19.5</v>
      </c>
      <c r="Z2379" s="13">
        <v>19.100000000000001</v>
      </c>
      <c r="AA2379" s="13">
        <v>19.100000000000001</v>
      </c>
      <c r="AB2379" s="13">
        <v>19.5</v>
      </c>
      <c r="AC2379" s="13">
        <v>20</v>
      </c>
      <c r="AD2379" s="13">
        <v>19.600000000000001</v>
      </c>
      <c r="AE2379" s="13">
        <v>19.7</v>
      </c>
      <c r="AF2379" s="13">
        <v>19.5</v>
      </c>
      <c r="AG2379" s="13">
        <v>19.3</v>
      </c>
      <c r="AH2379" s="13">
        <v>19.5</v>
      </c>
      <c r="AI2379" s="13">
        <v>19.8</v>
      </c>
      <c r="AJ2379" s="13">
        <v>19.600000000000001</v>
      </c>
      <c r="AK2379" s="13">
        <v>20</v>
      </c>
      <c r="AL2379" s="13">
        <v>20.6</v>
      </c>
    </row>
    <row r="2380" spans="1:38" x14ac:dyDescent="0.2">
      <c r="A2380" s="11" t="s">
        <v>311</v>
      </c>
      <c r="B2380" s="12" t="s">
        <v>334</v>
      </c>
      <c r="C2380" s="12" t="s">
        <v>334</v>
      </c>
      <c r="D2380" s="12" t="s">
        <v>334</v>
      </c>
      <c r="E2380" s="12" t="s">
        <v>334</v>
      </c>
      <c r="F2380" s="12" t="s">
        <v>334</v>
      </c>
      <c r="G2380" s="12" t="s">
        <v>334</v>
      </c>
      <c r="H2380" s="12" t="s">
        <v>334</v>
      </c>
      <c r="I2380" s="12" t="s">
        <v>334</v>
      </c>
      <c r="J2380" s="12" t="s">
        <v>334</v>
      </c>
      <c r="K2380" s="12" t="s">
        <v>334</v>
      </c>
      <c r="L2380" s="12" t="s">
        <v>334</v>
      </c>
      <c r="M2380" s="12" t="s">
        <v>334</v>
      </c>
      <c r="N2380" s="12" t="s">
        <v>334</v>
      </c>
      <c r="O2380" s="12" t="s">
        <v>334</v>
      </c>
      <c r="P2380" s="12" t="s">
        <v>334</v>
      </c>
      <c r="Q2380" s="12" t="s">
        <v>334</v>
      </c>
      <c r="R2380" s="13">
        <v>19.600000000000001</v>
      </c>
      <c r="S2380" s="13">
        <v>21.6</v>
      </c>
      <c r="T2380" s="13">
        <v>19.100000000000001</v>
      </c>
      <c r="U2380" s="13">
        <v>17.8</v>
      </c>
      <c r="V2380" s="13">
        <v>17.5</v>
      </c>
      <c r="W2380" s="13">
        <v>15.8</v>
      </c>
      <c r="X2380" s="13">
        <v>17.100000000000001</v>
      </c>
      <c r="Y2380" s="13">
        <v>16.2</v>
      </c>
      <c r="Z2380" s="13">
        <v>16.899999999999999</v>
      </c>
      <c r="AA2380" s="13">
        <v>15.7</v>
      </c>
      <c r="AB2380" s="13">
        <v>15.8</v>
      </c>
      <c r="AC2380" s="13">
        <v>17</v>
      </c>
      <c r="AD2380" s="13">
        <v>16</v>
      </c>
      <c r="AE2380" s="13">
        <v>15.6</v>
      </c>
      <c r="AF2380" s="13">
        <v>14.9</v>
      </c>
      <c r="AG2380" s="13">
        <v>14.2</v>
      </c>
      <c r="AH2380" s="13">
        <v>17</v>
      </c>
      <c r="AI2380" s="13">
        <v>15.4</v>
      </c>
      <c r="AJ2380" s="13">
        <v>16.600000000000001</v>
      </c>
      <c r="AK2380" s="13">
        <v>17.5</v>
      </c>
      <c r="AL2380" s="13">
        <v>17.5</v>
      </c>
    </row>
    <row r="2381" spans="1:38" x14ac:dyDescent="0.2">
      <c r="A2381" s="11" t="s">
        <v>312</v>
      </c>
      <c r="B2381" s="12" t="s">
        <v>334</v>
      </c>
      <c r="C2381" s="12" t="s">
        <v>334</v>
      </c>
      <c r="D2381" s="12" t="s">
        <v>334</v>
      </c>
      <c r="E2381" s="12" t="s">
        <v>334</v>
      </c>
      <c r="F2381" s="12" t="s">
        <v>334</v>
      </c>
      <c r="G2381" s="12" t="s">
        <v>334</v>
      </c>
      <c r="H2381" s="12" t="s">
        <v>334</v>
      </c>
      <c r="I2381" s="12" t="s">
        <v>334</v>
      </c>
      <c r="J2381" s="12" t="s">
        <v>334</v>
      </c>
      <c r="K2381" s="12" t="s">
        <v>334</v>
      </c>
      <c r="L2381" s="12" t="s">
        <v>334</v>
      </c>
      <c r="M2381" s="12" t="s">
        <v>334</v>
      </c>
      <c r="N2381" s="12" t="s">
        <v>334</v>
      </c>
      <c r="O2381" s="12" t="s">
        <v>334</v>
      </c>
      <c r="P2381" s="12" t="s">
        <v>334</v>
      </c>
      <c r="Q2381" s="13">
        <v>19.899999999999999</v>
      </c>
      <c r="R2381" s="13">
        <v>19.8</v>
      </c>
      <c r="S2381" s="13">
        <v>18.899999999999999</v>
      </c>
      <c r="T2381" s="12" t="s">
        <v>334</v>
      </c>
      <c r="U2381" s="12" t="s">
        <v>334</v>
      </c>
      <c r="V2381" s="12" t="s">
        <v>334</v>
      </c>
      <c r="W2381" s="13">
        <v>18.5</v>
      </c>
      <c r="X2381" s="13">
        <v>18.2</v>
      </c>
      <c r="Y2381" s="13">
        <v>18.7</v>
      </c>
      <c r="Z2381" s="13">
        <v>17.5</v>
      </c>
      <c r="AA2381" s="13">
        <v>18.100000000000001</v>
      </c>
      <c r="AB2381" s="13">
        <v>21.4</v>
      </c>
      <c r="AC2381" s="13">
        <v>19.7</v>
      </c>
      <c r="AD2381" s="13">
        <v>18.8</v>
      </c>
      <c r="AE2381" s="13">
        <v>20.5</v>
      </c>
      <c r="AF2381" s="13">
        <v>20</v>
      </c>
      <c r="AG2381" s="13">
        <v>18</v>
      </c>
      <c r="AH2381" s="13">
        <v>20.5</v>
      </c>
      <c r="AI2381" s="13">
        <v>20.2</v>
      </c>
      <c r="AJ2381" s="13">
        <v>20.8</v>
      </c>
      <c r="AK2381" s="13">
        <v>19.5</v>
      </c>
      <c r="AL2381" s="13">
        <v>19.5</v>
      </c>
    </row>
    <row r="2382" spans="1:38" x14ac:dyDescent="0.2">
      <c r="A2382" s="11" t="s">
        <v>313</v>
      </c>
      <c r="B2382" s="12" t="s">
        <v>334</v>
      </c>
      <c r="C2382" s="12" t="s">
        <v>334</v>
      </c>
      <c r="D2382" s="12" t="s">
        <v>334</v>
      </c>
      <c r="E2382" s="12" t="s">
        <v>334</v>
      </c>
      <c r="F2382" s="12" t="s">
        <v>334</v>
      </c>
      <c r="G2382" s="12" t="s">
        <v>334</v>
      </c>
      <c r="H2382" s="12" t="s">
        <v>334</v>
      </c>
      <c r="I2382" s="12" t="s">
        <v>334</v>
      </c>
      <c r="J2382" s="12" t="s">
        <v>334</v>
      </c>
      <c r="K2382" s="12" t="s">
        <v>334</v>
      </c>
      <c r="L2382" s="12" t="s">
        <v>334</v>
      </c>
      <c r="M2382" s="12" t="s">
        <v>334</v>
      </c>
      <c r="N2382" s="12" t="s">
        <v>334</v>
      </c>
      <c r="O2382" s="12" t="s">
        <v>334</v>
      </c>
      <c r="P2382" s="12" t="s">
        <v>334</v>
      </c>
      <c r="Q2382" s="13">
        <v>17.8</v>
      </c>
      <c r="R2382" s="12" t="s">
        <v>334</v>
      </c>
      <c r="S2382" s="13">
        <v>20.8</v>
      </c>
      <c r="T2382" s="13">
        <v>18.2</v>
      </c>
      <c r="U2382" s="13">
        <v>17.2</v>
      </c>
      <c r="V2382" s="13">
        <v>14.7</v>
      </c>
      <c r="W2382" s="13">
        <v>17</v>
      </c>
      <c r="X2382" s="13">
        <v>18.8</v>
      </c>
      <c r="Y2382" s="13">
        <v>22.7</v>
      </c>
      <c r="Z2382" s="13">
        <v>21.8</v>
      </c>
      <c r="AA2382" s="13">
        <v>20.6</v>
      </c>
      <c r="AB2382" s="13">
        <v>21</v>
      </c>
      <c r="AC2382" s="13">
        <v>19.5</v>
      </c>
      <c r="AD2382" s="13">
        <v>20.8</v>
      </c>
      <c r="AE2382" s="13">
        <v>19.5</v>
      </c>
      <c r="AF2382" s="13">
        <v>18.5</v>
      </c>
      <c r="AG2382" s="13">
        <v>19.2</v>
      </c>
      <c r="AH2382" s="13">
        <v>19.100000000000001</v>
      </c>
      <c r="AI2382" s="13">
        <v>19.399999999999999</v>
      </c>
      <c r="AJ2382" s="13">
        <v>19.5</v>
      </c>
      <c r="AK2382" s="13">
        <v>20</v>
      </c>
      <c r="AL2382" s="13">
        <v>20</v>
      </c>
    </row>
    <row r="2383" spans="1:38" x14ac:dyDescent="0.2">
      <c r="A2383" s="11" t="s">
        <v>314</v>
      </c>
      <c r="B2383" s="12" t="s">
        <v>334</v>
      </c>
      <c r="C2383" s="12" t="s">
        <v>334</v>
      </c>
      <c r="D2383" s="12" t="s">
        <v>334</v>
      </c>
      <c r="E2383" s="12" t="s">
        <v>334</v>
      </c>
      <c r="F2383" s="12" t="s">
        <v>334</v>
      </c>
      <c r="G2383" s="12" t="s">
        <v>334</v>
      </c>
      <c r="H2383" s="12" t="s">
        <v>334</v>
      </c>
      <c r="I2383" s="12" t="s">
        <v>334</v>
      </c>
      <c r="J2383" s="12" t="s">
        <v>334</v>
      </c>
      <c r="K2383" s="12" t="s">
        <v>334</v>
      </c>
      <c r="L2383" s="13">
        <v>17.399999999999999</v>
      </c>
      <c r="M2383" s="13">
        <v>18</v>
      </c>
      <c r="N2383" s="13">
        <v>17.100000000000001</v>
      </c>
      <c r="O2383" s="13">
        <v>17.7</v>
      </c>
      <c r="P2383" s="13">
        <v>17.7</v>
      </c>
      <c r="Q2383" s="13">
        <v>18.100000000000001</v>
      </c>
      <c r="R2383" s="13">
        <v>19.600000000000001</v>
      </c>
      <c r="S2383" s="13">
        <v>19.7</v>
      </c>
      <c r="T2383" s="13">
        <v>19.600000000000001</v>
      </c>
      <c r="U2383" s="13">
        <v>20</v>
      </c>
      <c r="V2383" s="13">
        <v>20.5</v>
      </c>
      <c r="W2383" s="13">
        <v>21.6</v>
      </c>
      <c r="X2383" s="13">
        <v>21.6</v>
      </c>
      <c r="Y2383" s="13">
        <v>22.8</v>
      </c>
      <c r="Z2383" s="13">
        <v>22.7</v>
      </c>
      <c r="AA2383" s="13">
        <v>23.4</v>
      </c>
      <c r="AB2383" s="13">
        <v>20.8</v>
      </c>
      <c r="AC2383" s="13">
        <v>22.2</v>
      </c>
      <c r="AD2383" s="13">
        <v>22.5</v>
      </c>
      <c r="AE2383" s="13">
        <v>23.2</v>
      </c>
      <c r="AF2383" s="13">
        <v>22.4</v>
      </c>
      <c r="AG2383" s="13">
        <v>22.9</v>
      </c>
      <c r="AH2383" s="13">
        <v>23.3</v>
      </c>
      <c r="AI2383" s="13">
        <v>24.3</v>
      </c>
      <c r="AJ2383" s="13">
        <v>24.1</v>
      </c>
      <c r="AK2383" s="13">
        <v>24.2</v>
      </c>
      <c r="AL2383" s="13">
        <v>25.1</v>
      </c>
    </row>
    <row r="2384" spans="1:38" x14ac:dyDescent="0.2">
      <c r="A2384" s="11" t="s">
        <v>315</v>
      </c>
      <c r="B2384" s="12" t="s">
        <v>334</v>
      </c>
      <c r="C2384" s="12" t="s">
        <v>334</v>
      </c>
      <c r="D2384" s="12" t="s">
        <v>334</v>
      </c>
      <c r="E2384" s="12" t="s">
        <v>334</v>
      </c>
      <c r="F2384" s="12" t="s">
        <v>334</v>
      </c>
      <c r="G2384" s="12" t="s">
        <v>334</v>
      </c>
      <c r="H2384" s="12" t="s">
        <v>334</v>
      </c>
      <c r="I2384" s="12" t="s">
        <v>334</v>
      </c>
      <c r="J2384" s="12" t="s">
        <v>334</v>
      </c>
      <c r="K2384" s="12" t="s">
        <v>334</v>
      </c>
      <c r="L2384" s="12" t="s">
        <v>334</v>
      </c>
      <c r="M2384" s="12" t="s">
        <v>334</v>
      </c>
      <c r="N2384" s="12" t="s">
        <v>334</v>
      </c>
      <c r="O2384" s="13">
        <v>23.3</v>
      </c>
      <c r="P2384" s="13">
        <v>19.899999999999999</v>
      </c>
      <c r="Q2384" s="13">
        <v>22</v>
      </c>
      <c r="R2384" s="13">
        <v>21.7</v>
      </c>
      <c r="S2384" s="13">
        <v>22.6</v>
      </c>
      <c r="T2384" s="13">
        <v>21.6</v>
      </c>
      <c r="U2384" s="13">
        <v>22.3</v>
      </c>
      <c r="V2384" s="13">
        <v>23.4</v>
      </c>
      <c r="W2384" s="13">
        <v>21.6</v>
      </c>
      <c r="X2384" s="13">
        <v>18.399999999999999</v>
      </c>
      <c r="Y2384" s="13">
        <v>19.899999999999999</v>
      </c>
      <c r="Z2384" s="13">
        <v>21.2</v>
      </c>
      <c r="AA2384" s="13">
        <v>20.2</v>
      </c>
      <c r="AB2384" s="13">
        <v>20.3</v>
      </c>
      <c r="AC2384" s="13">
        <v>21</v>
      </c>
      <c r="AD2384" s="13">
        <v>21.8</v>
      </c>
      <c r="AE2384" s="13">
        <v>21.2</v>
      </c>
      <c r="AF2384" s="13">
        <v>20.8</v>
      </c>
      <c r="AG2384" s="13">
        <v>20.9</v>
      </c>
      <c r="AH2384" s="13">
        <v>20.9</v>
      </c>
      <c r="AI2384" s="13">
        <v>21.4</v>
      </c>
      <c r="AJ2384" s="13">
        <v>22.1</v>
      </c>
      <c r="AK2384" s="13">
        <v>21.9</v>
      </c>
      <c r="AL2384" s="13">
        <v>20.6</v>
      </c>
    </row>
    <row r="2385" spans="1:38" x14ac:dyDescent="0.2">
      <c r="A2385" s="11" t="s">
        <v>316</v>
      </c>
      <c r="B2385" s="12" t="s">
        <v>334</v>
      </c>
      <c r="C2385" s="12" t="s">
        <v>334</v>
      </c>
      <c r="D2385" s="12" t="s">
        <v>334</v>
      </c>
      <c r="E2385" s="12" t="s">
        <v>334</v>
      </c>
      <c r="F2385" s="12" t="s">
        <v>334</v>
      </c>
      <c r="G2385" s="12" t="s">
        <v>334</v>
      </c>
      <c r="H2385" s="12" t="s">
        <v>334</v>
      </c>
      <c r="I2385" s="12" t="s">
        <v>334</v>
      </c>
      <c r="J2385" s="12" t="s">
        <v>334</v>
      </c>
      <c r="K2385" s="12" t="s">
        <v>334</v>
      </c>
      <c r="L2385" s="12" t="s">
        <v>334</v>
      </c>
      <c r="M2385" s="12" t="s">
        <v>334</v>
      </c>
      <c r="N2385" s="12" t="s">
        <v>334</v>
      </c>
      <c r="O2385" s="12" t="s">
        <v>334</v>
      </c>
      <c r="P2385" s="12" t="s">
        <v>334</v>
      </c>
      <c r="Q2385" s="12" t="s">
        <v>334</v>
      </c>
      <c r="R2385" s="12" t="s">
        <v>334</v>
      </c>
      <c r="S2385" s="12" t="s">
        <v>334</v>
      </c>
      <c r="T2385" s="12" t="s">
        <v>334</v>
      </c>
      <c r="U2385" s="12" t="s">
        <v>334</v>
      </c>
      <c r="V2385" s="12" t="s">
        <v>334</v>
      </c>
      <c r="W2385" s="12" t="s">
        <v>334</v>
      </c>
      <c r="X2385" s="13">
        <v>20.100000000000001</v>
      </c>
      <c r="Y2385" s="13">
        <v>20.6</v>
      </c>
      <c r="Z2385" s="13">
        <v>22</v>
      </c>
      <c r="AA2385" s="13">
        <v>23.3</v>
      </c>
      <c r="AB2385" s="13">
        <v>21.1</v>
      </c>
      <c r="AC2385" s="13">
        <v>20.3</v>
      </c>
      <c r="AD2385" s="13">
        <v>19.8</v>
      </c>
      <c r="AE2385" s="13">
        <v>21.7</v>
      </c>
      <c r="AF2385" s="13">
        <v>20.6</v>
      </c>
      <c r="AG2385" s="13">
        <v>21.8</v>
      </c>
      <c r="AH2385" s="13">
        <v>21.6</v>
      </c>
      <c r="AI2385" s="13">
        <v>22.8</v>
      </c>
      <c r="AJ2385" s="13">
        <v>24.2</v>
      </c>
      <c r="AK2385" s="13">
        <v>23.3</v>
      </c>
      <c r="AL2385" s="13">
        <v>22.3</v>
      </c>
    </row>
    <row r="2386" spans="1:38" x14ac:dyDescent="0.2">
      <c r="A2386" s="11" t="s">
        <v>317</v>
      </c>
      <c r="B2386" s="12" t="s">
        <v>334</v>
      </c>
      <c r="C2386" s="12" t="s">
        <v>334</v>
      </c>
      <c r="D2386" s="12" t="s">
        <v>334</v>
      </c>
      <c r="E2386" s="12" t="s">
        <v>334</v>
      </c>
      <c r="F2386" s="12" t="s">
        <v>334</v>
      </c>
      <c r="G2386" s="12" t="s">
        <v>334</v>
      </c>
      <c r="H2386" s="12" t="s">
        <v>334</v>
      </c>
      <c r="I2386" s="12" t="s">
        <v>334</v>
      </c>
      <c r="J2386" s="12" t="s">
        <v>334</v>
      </c>
      <c r="K2386" s="13">
        <v>20.100000000000001</v>
      </c>
      <c r="L2386" s="13">
        <v>21.2</v>
      </c>
      <c r="M2386" s="13">
        <v>20.5</v>
      </c>
      <c r="N2386" s="13">
        <v>20.2</v>
      </c>
      <c r="O2386" s="13">
        <v>21.1</v>
      </c>
      <c r="P2386" s="13">
        <v>21.3</v>
      </c>
      <c r="Q2386" s="13">
        <v>22.1</v>
      </c>
      <c r="R2386" s="13">
        <v>21.6</v>
      </c>
      <c r="S2386" s="13">
        <v>23</v>
      </c>
      <c r="T2386" s="13">
        <v>22.7</v>
      </c>
      <c r="U2386" s="13">
        <v>22.3</v>
      </c>
      <c r="V2386" s="13">
        <v>22.9</v>
      </c>
      <c r="W2386" s="13">
        <v>22.8</v>
      </c>
      <c r="X2386" s="13">
        <v>22.8</v>
      </c>
      <c r="Y2386" s="13">
        <v>23</v>
      </c>
      <c r="Z2386" s="13">
        <v>23.4</v>
      </c>
      <c r="AA2386" s="13">
        <v>23.5</v>
      </c>
      <c r="AB2386" s="13">
        <v>23.6</v>
      </c>
      <c r="AC2386" s="13">
        <v>23.7</v>
      </c>
      <c r="AD2386" s="13">
        <v>23.5</v>
      </c>
      <c r="AE2386" s="13">
        <v>23.7</v>
      </c>
      <c r="AF2386" s="13">
        <v>23.6</v>
      </c>
      <c r="AG2386" s="13">
        <v>23.8</v>
      </c>
      <c r="AH2386" s="13">
        <v>23.8</v>
      </c>
      <c r="AI2386" s="13">
        <v>24.1</v>
      </c>
      <c r="AJ2386" s="13">
        <v>24.5</v>
      </c>
      <c r="AK2386" s="13">
        <v>24.4</v>
      </c>
      <c r="AL2386" s="13">
        <v>24.6</v>
      </c>
    </row>
    <row r="2387" spans="1:38" x14ac:dyDescent="0.2">
      <c r="A2387" s="11" t="s">
        <v>318</v>
      </c>
      <c r="B2387" s="12" t="s">
        <v>334</v>
      </c>
      <c r="C2387" s="12" t="s">
        <v>334</v>
      </c>
      <c r="D2387" s="12" t="s">
        <v>334</v>
      </c>
      <c r="E2387" s="12" t="s">
        <v>334</v>
      </c>
      <c r="F2387" s="12" t="s">
        <v>334</v>
      </c>
      <c r="G2387" s="12" t="s">
        <v>334</v>
      </c>
      <c r="H2387" s="12" t="s">
        <v>334</v>
      </c>
      <c r="I2387" s="12" t="s">
        <v>334</v>
      </c>
      <c r="J2387" s="12" t="s">
        <v>334</v>
      </c>
      <c r="K2387" s="12" t="s">
        <v>334</v>
      </c>
      <c r="L2387" s="12" t="s">
        <v>334</v>
      </c>
      <c r="M2387" s="12" t="s">
        <v>334</v>
      </c>
      <c r="N2387" s="13">
        <v>29.4</v>
      </c>
      <c r="O2387" s="13">
        <v>21.4</v>
      </c>
      <c r="P2387" s="13">
        <v>22.9</v>
      </c>
      <c r="Q2387" s="13">
        <v>22.3</v>
      </c>
      <c r="R2387" s="13">
        <v>22.2</v>
      </c>
      <c r="S2387" s="13">
        <v>21.9</v>
      </c>
      <c r="T2387" s="13">
        <v>22.6</v>
      </c>
      <c r="U2387" s="13">
        <v>23.9</v>
      </c>
      <c r="V2387" s="13">
        <v>23.6</v>
      </c>
      <c r="W2387" s="13">
        <v>21.6</v>
      </c>
      <c r="X2387" s="13">
        <v>21.2</v>
      </c>
      <c r="Y2387" s="13">
        <v>20.3</v>
      </c>
      <c r="Z2387" s="13">
        <v>21</v>
      </c>
      <c r="AA2387" s="13">
        <v>22.1</v>
      </c>
      <c r="AB2387" s="13">
        <v>22.6</v>
      </c>
      <c r="AC2387" s="13">
        <v>22</v>
      </c>
      <c r="AD2387" s="13">
        <v>21.7</v>
      </c>
      <c r="AE2387" s="13">
        <v>21.7</v>
      </c>
      <c r="AF2387" s="13">
        <v>21.9</v>
      </c>
      <c r="AG2387" s="13">
        <v>22.2</v>
      </c>
      <c r="AH2387" s="13">
        <v>22.6</v>
      </c>
      <c r="AI2387" s="13">
        <v>22.3</v>
      </c>
      <c r="AJ2387" s="13">
        <v>22.3</v>
      </c>
      <c r="AK2387" s="13">
        <v>22.8</v>
      </c>
      <c r="AL2387" s="13">
        <v>22.7</v>
      </c>
    </row>
    <row r="2388" spans="1:38" x14ac:dyDescent="0.2">
      <c r="A2388" s="11" t="s">
        <v>319</v>
      </c>
      <c r="B2388" s="12" t="s">
        <v>334</v>
      </c>
      <c r="C2388" s="12" t="s">
        <v>334</v>
      </c>
      <c r="D2388" s="12" t="s">
        <v>334</v>
      </c>
      <c r="E2388" s="12" t="s">
        <v>334</v>
      </c>
      <c r="F2388" s="12" t="s">
        <v>334</v>
      </c>
      <c r="G2388" s="12" t="s">
        <v>334</v>
      </c>
      <c r="H2388" s="12" t="s">
        <v>334</v>
      </c>
      <c r="I2388" s="12" t="s">
        <v>334</v>
      </c>
      <c r="J2388" s="12" t="s">
        <v>334</v>
      </c>
      <c r="K2388" s="12" t="s">
        <v>334</v>
      </c>
      <c r="L2388" s="12" t="s">
        <v>334</v>
      </c>
      <c r="M2388" s="12" t="s">
        <v>334</v>
      </c>
      <c r="N2388" s="12" t="s">
        <v>334</v>
      </c>
      <c r="O2388" s="12" t="s">
        <v>334</v>
      </c>
      <c r="P2388" s="12" t="s">
        <v>334</v>
      </c>
      <c r="Q2388" s="12" t="s">
        <v>334</v>
      </c>
      <c r="R2388" s="12" t="s">
        <v>334</v>
      </c>
      <c r="S2388" s="12" t="s">
        <v>334</v>
      </c>
      <c r="T2388" s="13">
        <v>16.5</v>
      </c>
      <c r="U2388" s="13">
        <v>16.399999999999999</v>
      </c>
      <c r="V2388" s="13">
        <v>16.399999999999999</v>
      </c>
      <c r="W2388" s="13">
        <v>16.100000000000001</v>
      </c>
      <c r="X2388" s="13">
        <v>17.8</v>
      </c>
      <c r="Y2388" s="13">
        <v>18.100000000000001</v>
      </c>
      <c r="Z2388" s="13">
        <v>18.8</v>
      </c>
      <c r="AA2388" s="13">
        <v>19.3</v>
      </c>
      <c r="AB2388" s="13">
        <v>18.899999999999999</v>
      </c>
      <c r="AC2388" s="13">
        <v>18.8</v>
      </c>
      <c r="AD2388" s="13">
        <v>19.399999999999999</v>
      </c>
      <c r="AE2388" s="13">
        <v>20</v>
      </c>
      <c r="AF2388" s="13">
        <v>20.100000000000001</v>
      </c>
      <c r="AG2388" s="13">
        <v>19.7</v>
      </c>
      <c r="AH2388" s="13">
        <v>20.6</v>
      </c>
      <c r="AI2388" s="13">
        <v>21</v>
      </c>
      <c r="AJ2388" s="13">
        <v>20.9</v>
      </c>
      <c r="AK2388" s="13">
        <v>21</v>
      </c>
      <c r="AL2388" s="13">
        <v>21.3</v>
      </c>
    </row>
    <row r="2389" spans="1:38" x14ac:dyDescent="0.2">
      <c r="A2389" s="11" t="s">
        <v>320</v>
      </c>
      <c r="B2389" s="12" t="s">
        <v>334</v>
      </c>
      <c r="C2389" s="12" t="s">
        <v>334</v>
      </c>
      <c r="D2389" s="12" t="s">
        <v>334</v>
      </c>
      <c r="E2389" s="12" t="s">
        <v>334</v>
      </c>
      <c r="F2389" s="12" t="s">
        <v>334</v>
      </c>
      <c r="G2389" s="12" t="s">
        <v>334</v>
      </c>
      <c r="H2389" s="12" t="s">
        <v>334</v>
      </c>
      <c r="I2389" s="12" t="s">
        <v>334</v>
      </c>
      <c r="J2389" s="12" t="s">
        <v>334</v>
      </c>
      <c r="K2389" s="13">
        <v>20.9</v>
      </c>
      <c r="L2389" s="13">
        <v>19.5</v>
      </c>
      <c r="M2389" s="13">
        <v>14.4</v>
      </c>
      <c r="N2389" s="13">
        <v>19.3</v>
      </c>
      <c r="O2389" s="13">
        <v>20.100000000000001</v>
      </c>
      <c r="P2389" s="13">
        <v>20.8</v>
      </c>
      <c r="Q2389" s="13">
        <v>18.7</v>
      </c>
      <c r="R2389" s="13">
        <v>18.8</v>
      </c>
      <c r="S2389" s="13">
        <v>17.8</v>
      </c>
      <c r="T2389" s="13">
        <v>16.5</v>
      </c>
      <c r="U2389" s="13">
        <v>20.399999999999999</v>
      </c>
      <c r="V2389" s="13">
        <v>17.2</v>
      </c>
      <c r="W2389" s="13">
        <v>20</v>
      </c>
      <c r="X2389" s="13">
        <v>17.8</v>
      </c>
      <c r="Y2389" s="13">
        <v>18.600000000000001</v>
      </c>
      <c r="Z2389" s="13">
        <v>19.600000000000001</v>
      </c>
      <c r="AA2389" s="13">
        <v>18</v>
      </c>
      <c r="AB2389" s="13">
        <v>18.7</v>
      </c>
      <c r="AC2389" s="13">
        <v>20</v>
      </c>
      <c r="AD2389" s="13">
        <v>17.2</v>
      </c>
      <c r="AE2389" s="13">
        <v>16.7</v>
      </c>
      <c r="AF2389" s="13">
        <v>16.600000000000001</v>
      </c>
      <c r="AG2389" s="13">
        <v>16.5</v>
      </c>
      <c r="AH2389" s="13">
        <v>16.8</v>
      </c>
      <c r="AI2389" s="13">
        <v>17.399999999999999</v>
      </c>
      <c r="AJ2389" s="13">
        <v>18.3</v>
      </c>
      <c r="AK2389" s="13">
        <v>18.7</v>
      </c>
      <c r="AL2389" s="13">
        <v>17.7</v>
      </c>
    </row>
    <row r="2390" spans="1:38" x14ac:dyDescent="0.2">
      <c r="A2390" s="11" t="s">
        <v>321</v>
      </c>
      <c r="B2390" s="12" t="s">
        <v>334</v>
      </c>
      <c r="C2390" s="12" t="s">
        <v>334</v>
      </c>
      <c r="D2390" s="12" t="s">
        <v>334</v>
      </c>
      <c r="E2390" s="12" t="s">
        <v>334</v>
      </c>
      <c r="F2390" s="12" t="s">
        <v>334</v>
      </c>
      <c r="G2390" s="12" t="s">
        <v>334</v>
      </c>
      <c r="H2390" s="12" t="s">
        <v>334</v>
      </c>
      <c r="I2390" s="12" t="s">
        <v>334</v>
      </c>
      <c r="J2390" s="12" t="s">
        <v>334</v>
      </c>
      <c r="K2390" s="12" t="s">
        <v>334</v>
      </c>
      <c r="L2390" s="12" t="s">
        <v>334</v>
      </c>
      <c r="M2390" s="12" t="s">
        <v>334</v>
      </c>
      <c r="N2390" s="12" t="s">
        <v>334</v>
      </c>
      <c r="O2390" s="12" t="s">
        <v>334</v>
      </c>
      <c r="P2390" s="13">
        <v>25.6</v>
      </c>
      <c r="Q2390" s="13">
        <v>21.1</v>
      </c>
      <c r="R2390" s="13">
        <v>28.2</v>
      </c>
      <c r="S2390" s="13">
        <v>25.8</v>
      </c>
      <c r="T2390" s="13">
        <v>29.5</v>
      </c>
      <c r="U2390" s="12" t="s">
        <v>334</v>
      </c>
      <c r="V2390" s="12" t="s">
        <v>334</v>
      </c>
      <c r="W2390" s="12" t="s">
        <v>334</v>
      </c>
      <c r="X2390" s="12" t="s">
        <v>334</v>
      </c>
      <c r="Y2390" s="12" t="s">
        <v>334</v>
      </c>
      <c r="Z2390" s="12" t="s">
        <v>334</v>
      </c>
      <c r="AA2390" s="12" t="s">
        <v>334</v>
      </c>
      <c r="AB2390" s="12" t="s">
        <v>334</v>
      </c>
      <c r="AC2390" s="12" t="s">
        <v>334</v>
      </c>
      <c r="AD2390" s="12" t="s">
        <v>334</v>
      </c>
      <c r="AE2390" s="12" t="s">
        <v>334</v>
      </c>
      <c r="AF2390" s="12" t="s">
        <v>334</v>
      </c>
      <c r="AG2390" s="12" t="s">
        <v>334</v>
      </c>
      <c r="AH2390" s="12" t="s">
        <v>334</v>
      </c>
      <c r="AI2390" s="12" t="s">
        <v>334</v>
      </c>
      <c r="AJ2390" s="12" t="s">
        <v>334</v>
      </c>
      <c r="AK2390" s="12" t="s">
        <v>334</v>
      </c>
      <c r="AL2390" s="12" t="s">
        <v>334</v>
      </c>
    </row>
    <row r="2391" spans="1:38" x14ac:dyDescent="0.2">
      <c r="A2391" s="11" t="s">
        <v>322</v>
      </c>
      <c r="B2391" s="12" t="s">
        <v>334</v>
      </c>
      <c r="C2391" s="12" t="s">
        <v>334</v>
      </c>
      <c r="D2391" s="12" t="s">
        <v>334</v>
      </c>
      <c r="E2391" s="12" t="s">
        <v>334</v>
      </c>
      <c r="F2391" s="12" t="s">
        <v>334</v>
      </c>
      <c r="G2391" s="12" t="s">
        <v>334</v>
      </c>
      <c r="H2391" s="12" t="s">
        <v>334</v>
      </c>
      <c r="I2391" s="12" t="s">
        <v>334</v>
      </c>
      <c r="J2391" s="12" t="s">
        <v>334</v>
      </c>
      <c r="K2391" s="12" t="s">
        <v>334</v>
      </c>
      <c r="L2391" s="12" t="s">
        <v>334</v>
      </c>
      <c r="M2391" s="12" t="s">
        <v>334</v>
      </c>
      <c r="N2391" s="12" t="s">
        <v>334</v>
      </c>
      <c r="O2391" s="13">
        <v>24.2</v>
      </c>
      <c r="P2391" s="13">
        <v>21.5</v>
      </c>
      <c r="Q2391" s="13">
        <v>18.2</v>
      </c>
      <c r="R2391" s="13">
        <v>20.2</v>
      </c>
      <c r="S2391" s="13">
        <v>15.9</v>
      </c>
      <c r="T2391" s="13">
        <v>18.8</v>
      </c>
      <c r="U2391" s="13">
        <v>19.399999999999999</v>
      </c>
      <c r="V2391" s="13">
        <v>17.7</v>
      </c>
      <c r="W2391" s="13">
        <v>16.3</v>
      </c>
      <c r="X2391" s="13">
        <v>18.899999999999999</v>
      </c>
      <c r="Y2391" s="13">
        <v>19.100000000000001</v>
      </c>
      <c r="Z2391" s="13">
        <v>20.100000000000001</v>
      </c>
      <c r="AA2391" s="13">
        <v>20.9</v>
      </c>
      <c r="AB2391" s="13">
        <v>20.6</v>
      </c>
      <c r="AC2391" s="13">
        <v>20</v>
      </c>
      <c r="AD2391" s="13">
        <v>20.8</v>
      </c>
      <c r="AE2391" s="13">
        <v>19.5</v>
      </c>
      <c r="AF2391" s="13">
        <v>19.8</v>
      </c>
      <c r="AG2391" s="13">
        <v>21.3</v>
      </c>
      <c r="AH2391" s="13">
        <v>21.6</v>
      </c>
      <c r="AI2391" s="13">
        <v>21.1</v>
      </c>
      <c r="AJ2391" s="13">
        <v>21.5</v>
      </c>
      <c r="AK2391" s="13">
        <v>22.2</v>
      </c>
      <c r="AL2391" s="13">
        <v>21.9</v>
      </c>
    </row>
    <row r="2392" spans="1:38" x14ac:dyDescent="0.2">
      <c r="A2392" s="11" t="s">
        <v>323</v>
      </c>
      <c r="B2392" s="12" t="s">
        <v>334</v>
      </c>
      <c r="C2392" s="12" t="s">
        <v>334</v>
      </c>
      <c r="D2392" s="12" t="s">
        <v>334</v>
      </c>
      <c r="E2392" s="12" t="s">
        <v>334</v>
      </c>
      <c r="F2392" s="12" t="s">
        <v>334</v>
      </c>
      <c r="G2392" s="12" t="s">
        <v>334</v>
      </c>
      <c r="H2392" s="12" t="s">
        <v>334</v>
      </c>
      <c r="I2392" s="12" t="s">
        <v>334</v>
      </c>
      <c r="J2392" s="12" t="s">
        <v>334</v>
      </c>
      <c r="K2392" s="12" t="s">
        <v>334</v>
      </c>
      <c r="L2392" s="12" t="s">
        <v>334</v>
      </c>
      <c r="M2392" s="12" t="s">
        <v>334</v>
      </c>
      <c r="N2392" s="12" t="s">
        <v>334</v>
      </c>
      <c r="O2392" s="12" t="s">
        <v>334</v>
      </c>
      <c r="P2392" s="12" t="s">
        <v>334</v>
      </c>
      <c r="Q2392" s="13">
        <v>18.899999999999999</v>
      </c>
      <c r="R2392" s="12" t="s">
        <v>334</v>
      </c>
      <c r="S2392" s="12" t="s">
        <v>334</v>
      </c>
      <c r="T2392" s="13">
        <v>22.8</v>
      </c>
      <c r="U2392" s="12" t="s">
        <v>334</v>
      </c>
      <c r="V2392" s="13">
        <v>16.5</v>
      </c>
      <c r="W2392" s="13">
        <v>17.3</v>
      </c>
      <c r="X2392" s="13">
        <v>17</v>
      </c>
      <c r="Y2392" s="13">
        <v>17.899999999999999</v>
      </c>
      <c r="Z2392" s="13">
        <v>18.399999999999999</v>
      </c>
      <c r="AA2392" s="13">
        <v>20.9</v>
      </c>
      <c r="AB2392" s="13">
        <v>21.4</v>
      </c>
      <c r="AC2392" s="13">
        <v>20.6</v>
      </c>
      <c r="AD2392" s="13">
        <v>19.600000000000001</v>
      </c>
      <c r="AE2392" s="13">
        <v>20.2</v>
      </c>
      <c r="AF2392" s="13">
        <v>20.3</v>
      </c>
      <c r="AG2392" s="13">
        <v>18.600000000000001</v>
      </c>
      <c r="AH2392" s="13">
        <v>17.2</v>
      </c>
      <c r="AI2392" s="13">
        <v>18.5</v>
      </c>
      <c r="AJ2392" s="13">
        <v>18.7</v>
      </c>
      <c r="AK2392" s="13">
        <v>19</v>
      </c>
      <c r="AL2392" s="13">
        <v>20.2</v>
      </c>
    </row>
    <row r="2393" spans="1:38" x14ac:dyDescent="0.2">
      <c r="A2393" s="11" t="s">
        <v>324</v>
      </c>
      <c r="B2393" s="12" t="s">
        <v>334</v>
      </c>
      <c r="C2393" s="12" t="s">
        <v>334</v>
      </c>
      <c r="D2393" s="12" t="s">
        <v>334</v>
      </c>
      <c r="E2393" s="12" t="s">
        <v>334</v>
      </c>
      <c r="F2393" s="12" t="s">
        <v>334</v>
      </c>
      <c r="G2393" s="12" t="s">
        <v>334</v>
      </c>
      <c r="H2393" s="12" t="s">
        <v>334</v>
      </c>
      <c r="I2393" s="12" t="s">
        <v>334</v>
      </c>
      <c r="J2393" s="12" t="s">
        <v>334</v>
      </c>
      <c r="K2393" s="12" t="s">
        <v>334</v>
      </c>
      <c r="L2393" s="12" t="s">
        <v>334</v>
      </c>
      <c r="M2393" s="12" t="s">
        <v>334</v>
      </c>
      <c r="N2393" s="12" t="s">
        <v>334</v>
      </c>
      <c r="O2393" s="12" t="s">
        <v>334</v>
      </c>
      <c r="P2393" s="13">
        <v>20.5</v>
      </c>
      <c r="Q2393" s="13">
        <v>19.600000000000001</v>
      </c>
      <c r="R2393" s="13">
        <v>19.600000000000001</v>
      </c>
      <c r="S2393" s="13">
        <v>18.899999999999999</v>
      </c>
      <c r="T2393" s="13">
        <v>20.2</v>
      </c>
      <c r="U2393" s="13">
        <v>18</v>
      </c>
      <c r="V2393" s="13">
        <v>18.3</v>
      </c>
      <c r="W2393" s="13">
        <v>19.399999999999999</v>
      </c>
      <c r="X2393" s="13">
        <v>18.7</v>
      </c>
      <c r="Y2393" s="13">
        <v>18.600000000000001</v>
      </c>
      <c r="Z2393" s="13">
        <v>18.899999999999999</v>
      </c>
      <c r="AA2393" s="13">
        <v>18.2</v>
      </c>
      <c r="AB2393" s="13">
        <v>19</v>
      </c>
      <c r="AC2393" s="13">
        <v>19.399999999999999</v>
      </c>
      <c r="AD2393" s="13">
        <v>19.3</v>
      </c>
      <c r="AE2393" s="13">
        <v>19.2</v>
      </c>
      <c r="AF2393" s="13">
        <v>19.600000000000001</v>
      </c>
      <c r="AG2393" s="13">
        <v>19.100000000000001</v>
      </c>
      <c r="AH2393" s="13">
        <v>19.399999999999999</v>
      </c>
      <c r="AI2393" s="13">
        <v>18.5</v>
      </c>
      <c r="AJ2393" s="13">
        <v>19.2</v>
      </c>
      <c r="AK2393" s="13">
        <v>18.7</v>
      </c>
      <c r="AL2393" s="13">
        <v>18.899999999999999</v>
      </c>
    </row>
    <row r="2394" spans="1:38" x14ac:dyDescent="0.2">
      <c r="A2394" s="11" t="s">
        <v>325</v>
      </c>
      <c r="B2394" s="12" t="s">
        <v>334</v>
      </c>
      <c r="C2394" s="12" t="s">
        <v>334</v>
      </c>
      <c r="D2394" s="12" t="s">
        <v>334</v>
      </c>
      <c r="E2394" s="12" t="s">
        <v>334</v>
      </c>
      <c r="F2394" s="12" t="s">
        <v>334</v>
      </c>
      <c r="G2394" s="12" t="s">
        <v>334</v>
      </c>
      <c r="H2394" s="12" t="s">
        <v>334</v>
      </c>
      <c r="I2394" s="12" t="s">
        <v>334</v>
      </c>
      <c r="J2394" s="12" t="s">
        <v>334</v>
      </c>
      <c r="K2394" s="12" t="s">
        <v>334</v>
      </c>
      <c r="L2394" s="12" t="s">
        <v>334</v>
      </c>
      <c r="M2394" s="12" t="s">
        <v>334</v>
      </c>
      <c r="N2394" s="12" t="s">
        <v>334</v>
      </c>
      <c r="O2394" s="12" t="s">
        <v>334</v>
      </c>
      <c r="P2394" s="13">
        <v>25.9</v>
      </c>
      <c r="Q2394" s="13">
        <v>26.5</v>
      </c>
      <c r="R2394" s="13">
        <v>26.8</v>
      </c>
      <c r="S2394" s="13">
        <v>23.3</v>
      </c>
      <c r="T2394" s="13">
        <v>23.4</v>
      </c>
      <c r="U2394" s="13">
        <v>23.9</v>
      </c>
      <c r="V2394" s="13">
        <v>24.4</v>
      </c>
      <c r="W2394" s="13">
        <v>24.9</v>
      </c>
      <c r="X2394" s="13">
        <v>27.4</v>
      </c>
      <c r="Y2394" s="13">
        <v>27.2</v>
      </c>
      <c r="Z2394" s="13">
        <v>27.1</v>
      </c>
      <c r="AA2394" s="13">
        <v>27</v>
      </c>
      <c r="AB2394" s="13">
        <v>26.8</v>
      </c>
      <c r="AC2394" s="13">
        <v>27.1</v>
      </c>
      <c r="AD2394" s="13">
        <v>27.5</v>
      </c>
      <c r="AE2394" s="13">
        <v>27.7</v>
      </c>
      <c r="AF2394" s="13">
        <v>27.8</v>
      </c>
      <c r="AG2394" s="13">
        <v>27.6</v>
      </c>
      <c r="AH2394" s="13">
        <v>27.3</v>
      </c>
      <c r="AI2394" s="13">
        <v>27.1</v>
      </c>
      <c r="AJ2394" s="13">
        <v>27.3</v>
      </c>
      <c r="AK2394" s="13">
        <v>27.2</v>
      </c>
      <c r="AL2394" s="13">
        <v>26.9</v>
      </c>
    </row>
    <row r="2395" spans="1:38" x14ac:dyDescent="0.2">
      <c r="A2395" s="11" t="s">
        <v>326</v>
      </c>
      <c r="B2395" s="12" t="s">
        <v>334</v>
      </c>
      <c r="C2395" s="12" t="s">
        <v>334</v>
      </c>
      <c r="D2395" s="12" t="s">
        <v>334</v>
      </c>
      <c r="E2395" s="12" t="s">
        <v>334</v>
      </c>
      <c r="F2395" s="12" t="s">
        <v>334</v>
      </c>
      <c r="G2395" s="12" t="s">
        <v>334</v>
      </c>
      <c r="H2395" s="12" t="s">
        <v>334</v>
      </c>
      <c r="I2395" s="12" t="s">
        <v>334</v>
      </c>
      <c r="J2395" s="12" t="s">
        <v>334</v>
      </c>
      <c r="K2395" s="13">
        <v>18.8</v>
      </c>
      <c r="L2395" s="13">
        <v>19.3</v>
      </c>
      <c r="M2395" s="13">
        <v>19.600000000000001</v>
      </c>
      <c r="N2395" s="13">
        <v>19.2</v>
      </c>
      <c r="O2395" s="13">
        <v>19.600000000000001</v>
      </c>
      <c r="P2395" s="13">
        <v>20.3</v>
      </c>
      <c r="Q2395" s="13">
        <v>20</v>
      </c>
      <c r="R2395" s="13">
        <v>20.3</v>
      </c>
      <c r="S2395" s="13">
        <v>20.7</v>
      </c>
      <c r="T2395" s="13">
        <v>19.600000000000001</v>
      </c>
      <c r="U2395" s="13">
        <v>20.100000000000001</v>
      </c>
      <c r="V2395" s="13">
        <v>19.899999999999999</v>
      </c>
      <c r="W2395" s="13">
        <v>20.5</v>
      </c>
      <c r="X2395" s="13">
        <v>20.5</v>
      </c>
      <c r="Y2395" s="13">
        <v>20.6</v>
      </c>
      <c r="Z2395" s="13">
        <v>20.8</v>
      </c>
      <c r="AA2395" s="13">
        <v>20.7</v>
      </c>
      <c r="AB2395" s="13">
        <v>20.5</v>
      </c>
      <c r="AC2395" s="13">
        <v>21</v>
      </c>
      <c r="AD2395" s="13">
        <v>21.5</v>
      </c>
      <c r="AE2395" s="13">
        <v>21.6</v>
      </c>
      <c r="AF2395" s="13">
        <v>21.6</v>
      </c>
      <c r="AG2395" s="13">
        <v>21.7</v>
      </c>
      <c r="AH2395" s="13">
        <v>22.1</v>
      </c>
      <c r="AI2395" s="13">
        <v>22</v>
      </c>
      <c r="AJ2395" s="13">
        <v>22.1</v>
      </c>
      <c r="AK2395" s="13">
        <v>22</v>
      </c>
      <c r="AL2395" s="13">
        <v>22.2</v>
      </c>
    </row>
    <row r="2396" spans="1:38" x14ac:dyDescent="0.2">
      <c r="A2396" s="11" t="s">
        <v>327</v>
      </c>
      <c r="B2396" s="12" t="s">
        <v>334</v>
      </c>
      <c r="C2396" s="12" t="s">
        <v>334</v>
      </c>
      <c r="D2396" s="12" t="s">
        <v>334</v>
      </c>
      <c r="E2396" s="12" t="s">
        <v>334</v>
      </c>
      <c r="F2396" s="12" t="s">
        <v>334</v>
      </c>
      <c r="G2396" s="12" t="s">
        <v>334</v>
      </c>
      <c r="H2396" s="12" t="s">
        <v>334</v>
      </c>
      <c r="I2396" s="12" t="s">
        <v>334</v>
      </c>
      <c r="J2396" s="12" t="s">
        <v>334</v>
      </c>
      <c r="K2396" s="12" t="s">
        <v>334</v>
      </c>
      <c r="L2396" s="12" t="s">
        <v>334</v>
      </c>
      <c r="M2396" s="12" t="s">
        <v>334</v>
      </c>
      <c r="N2396" s="13">
        <v>25.3</v>
      </c>
      <c r="O2396" s="13">
        <v>25.8</v>
      </c>
      <c r="P2396" s="13">
        <v>26</v>
      </c>
      <c r="Q2396" s="13">
        <v>27.2</v>
      </c>
      <c r="R2396" s="13">
        <v>27.4</v>
      </c>
      <c r="S2396" s="13">
        <v>27.3</v>
      </c>
      <c r="T2396" s="13">
        <v>27.5</v>
      </c>
      <c r="U2396" s="13">
        <v>27.2</v>
      </c>
      <c r="V2396" s="13">
        <v>26.2</v>
      </c>
      <c r="W2396" s="13">
        <v>24.6</v>
      </c>
      <c r="X2396" s="13">
        <v>25.5</v>
      </c>
      <c r="Y2396" s="13">
        <v>25</v>
      </c>
      <c r="Z2396" s="13">
        <v>24.1</v>
      </c>
      <c r="AA2396" s="13">
        <v>24.2</v>
      </c>
      <c r="AB2396" s="13">
        <v>24.3</v>
      </c>
      <c r="AC2396" s="13">
        <v>25.4</v>
      </c>
      <c r="AD2396" s="13">
        <v>24.9</v>
      </c>
      <c r="AE2396" s="13">
        <v>24.3</v>
      </c>
      <c r="AF2396" s="13">
        <v>24.1</v>
      </c>
      <c r="AG2396" s="13">
        <v>26.5</v>
      </c>
      <c r="AH2396" s="13">
        <v>28</v>
      </c>
      <c r="AI2396" s="13">
        <v>27.5</v>
      </c>
      <c r="AJ2396" s="13">
        <v>26.7</v>
      </c>
      <c r="AK2396" s="13">
        <v>25.8</v>
      </c>
      <c r="AL2396" s="13">
        <v>26.2</v>
      </c>
    </row>
    <row r="2397" spans="1:38" x14ac:dyDescent="0.2">
      <c r="A2397" s="11" t="s">
        <v>328</v>
      </c>
      <c r="B2397" s="12" t="s">
        <v>334</v>
      </c>
      <c r="C2397" s="12" t="s">
        <v>334</v>
      </c>
      <c r="D2397" s="12" t="s">
        <v>334</v>
      </c>
      <c r="E2397" s="12" t="s">
        <v>334</v>
      </c>
      <c r="F2397" s="12" t="s">
        <v>334</v>
      </c>
      <c r="G2397" s="12" t="s">
        <v>334</v>
      </c>
      <c r="H2397" s="12" t="s">
        <v>334</v>
      </c>
      <c r="I2397" s="12" t="s">
        <v>334</v>
      </c>
      <c r="J2397" s="12" t="s">
        <v>334</v>
      </c>
      <c r="K2397" s="12" t="s">
        <v>334</v>
      </c>
      <c r="L2397" s="12" t="s">
        <v>334</v>
      </c>
      <c r="M2397" s="12" t="s">
        <v>334</v>
      </c>
      <c r="N2397" s="12" t="s">
        <v>334</v>
      </c>
      <c r="O2397" s="13">
        <v>24.3</v>
      </c>
      <c r="P2397" s="13">
        <v>23.5</v>
      </c>
      <c r="Q2397" s="13">
        <v>23.4</v>
      </c>
      <c r="R2397" s="13">
        <v>24.6</v>
      </c>
      <c r="S2397" s="13">
        <v>23.6</v>
      </c>
      <c r="T2397" s="13">
        <v>24.4</v>
      </c>
      <c r="U2397" s="13">
        <v>25.1</v>
      </c>
      <c r="V2397" s="13">
        <v>23.3</v>
      </c>
      <c r="W2397" s="13">
        <v>22.4</v>
      </c>
      <c r="X2397" s="13">
        <v>24.3</v>
      </c>
      <c r="Y2397" s="13">
        <v>23.8</v>
      </c>
      <c r="Z2397" s="13">
        <v>23.6</v>
      </c>
      <c r="AA2397" s="13">
        <v>23.9</v>
      </c>
      <c r="AB2397" s="13">
        <v>22.7</v>
      </c>
      <c r="AC2397" s="13">
        <v>23.3</v>
      </c>
      <c r="AD2397" s="13">
        <v>23.6</v>
      </c>
      <c r="AE2397" s="13">
        <v>23.4</v>
      </c>
      <c r="AF2397" s="13">
        <v>23.2</v>
      </c>
      <c r="AG2397" s="13">
        <v>23.2</v>
      </c>
      <c r="AH2397" s="13">
        <v>22.7</v>
      </c>
      <c r="AI2397" s="13">
        <v>23.3</v>
      </c>
      <c r="AJ2397" s="13">
        <v>22.9</v>
      </c>
      <c r="AK2397" s="13">
        <v>22.4</v>
      </c>
      <c r="AL2397" s="13">
        <v>22.7</v>
      </c>
    </row>
    <row r="2398" spans="1:38" x14ac:dyDescent="0.2">
      <c r="A2398" s="11" t="s">
        <v>329</v>
      </c>
      <c r="B2398" s="12" t="s">
        <v>334</v>
      </c>
      <c r="C2398" s="12" t="s">
        <v>334</v>
      </c>
      <c r="D2398" s="12" t="s">
        <v>334</v>
      </c>
      <c r="E2398" s="12" t="s">
        <v>334</v>
      </c>
      <c r="F2398" s="12" t="s">
        <v>334</v>
      </c>
      <c r="G2398" s="12" t="s">
        <v>334</v>
      </c>
      <c r="H2398" s="12" t="s">
        <v>334</v>
      </c>
      <c r="I2398" s="12" t="s">
        <v>334</v>
      </c>
      <c r="J2398" s="12" t="s">
        <v>334</v>
      </c>
      <c r="K2398" s="12" t="s">
        <v>334</v>
      </c>
      <c r="L2398" s="12" t="s">
        <v>334</v>
      </c>
      <c r="M2398" s="12" t="s">
        <v>334</v>
      </c>
      <c r="N2398" s="12" t="s">
        <v>334</v>
      </c>
      <c r="O2398" s="13">
        <v>19.8</v>
      </c>
      <c r="P2398" s="13">
        <v>21.9</v>
      </c>
      <c r="Q2398" s="13">
        <v>21.9</v>
      </c>
      <c r="R2398" s="13">
        <v>21.7</v>
      </c>
      <c r="S2398" s="13">
        <v>21.6</v>
      </c>
      <c r="T2398" s="13">
        <v>21.8</v>
      </c>
      <c r="U2398" s="13">
        <v>20.9</v>
      </c>
      <c r="V2398" s="13">
        <v>21.4</v>
      </c>
      <c r="W2398" s="13">
        <v>21.4</v>
      </c>
      <c r="X2398" s="13">
        <v>21.1</v>
      </c>
      <c r="Y2398" s="13">
        <v>22</v>
      </c>
      <c r="Z2398" s="13">
        <v>21.7</v>
      </c>
      <c r="AA2398" s="13">
        <v>21.4</v>
      </c>
      <c r="AB2398" s="13">
        <v>21.5</v>
      </c>
      <c r="AC2398" s="13">
        <v>22.6</v>
      </c>
      <c r="AD2398" s="13">
        <v>23</v>
      </c>
      <c r="AE2398" s="13">
        <v>22.7</v>
      </c>
      <c r="AF2398" s="13">
        <v>22.6</v>
      </c>
      <c r="AG2398" s="13">
        <v>22.6</v>
      </c>
      <c r="AH2398" s="13">
        <v>23.1</v>
      </c>
      <c r="AI2398" s="13">
        <v>23.4</v>
      </c>
      <c r="AJ2398" s="13">
        <v>23.4</v>
      </c>
      <c r="AK2398" s="13">
        <v>23.6</v>
      </c>
      <c r="AL2398" s="13">
        <v>23.7</v>
      </c>
    </row>
    <row r="2399" spans="1:38" x14ac:dyDescent="0.2">
      <c r="A2399" s="11" t="s">
        <v>330</v>
      </c>
      <c r="B2399" s="12" t="s">
        <v>334</v>
      </c>
      <c r="C2399" s="12" t="s">
        <v>334</v>
      </c>
      <c r="D2399" s="12" t="s">
        <v>334</v>
      </c>
      <c r="E2399" s="12" t="s">
        <v>334</v>
      </c>
      <c r="F2399" s="12" t="s">
        <v>334</v>
      </c>
      <c r="G2399" s="12" t="s">
        <v>334</v>
      </c>
      <c r="H2399" s="12" t="s">
        <v>334</v>
      </c>
      <c r="I2399" s="12" t="s">
        <v>334</v>
      </c>
      <c r="J2399" s="12" t="s">
        <v>334</v>
      </c>
      <c r="K2399" s="12" t="s">
        <v>334</v>
      </c>
      <c r="L2399" s="12" t="s">
        <v>334</v>
      </c>
      <c r="M2399" s="12" t="s">
        <v>334</v>
      </c>
      <c r="N2399" s="12" t="s">
        <v>334</v>
      </c>
      <c r="O2399" s="12" t="s">
        <v>334</v>
      </c>
      <c r="P2399" s="12" t="s">
        <v>334</v>
      </c>
      <c r="Q2399" s="12" t="s">
        <v>334</v>
      </c>
      <c r="R2399" s="12" t="s">
        <v>334</v>
      </c>
      <c r="S2399" s="12" t="s">
        <v>334</v>
      </c>
      <c r="T2399" s="12" t="s">
        <v>334</v>
      </c>
      <c r="U2399" s="12" t="s">
        <v>334</v>
      </c>
      <c r="V2399" s="12" t="s">
        <v>334</v>
      </c>
      <c r="W2399" s="12" t="s">
        <v>334</v>
      </c>
      <c r="X2399" s="12" t="s">
        <v>334</v>
      </c>
      <c r="Y2399" s="12" t="s">
        <v>334</v>
      </c>
      <c r="Z2399" s="12" t="s">
        <v>334</v>
      </c>
      <c r="AA2399" s="12" t="s">
        <v>334</v>
      </c>
      <c r="AB2399" s="12" t="s">
        <v>334</v>
      </c>
      <c r="AC2399" s="12" t="s">
        <v>334</v>
      </c>
      <c r="AD2399" s="12" t="s">
        <v>334</v>
      </c>
      <c r="AE2399" s="12" t="s">
        <v>334</v>
      </c>
      <c r="AF2399" s="12" t="s">
        <v>334</v>
      </c>
      <c r="AG2399" s="12" t="s">
        <v>334</v>
      </c>
      <c r="AH2399" s="12" t="s">
        <v>334</v>
      </c>
      <c r="AI2399" s="12" t="s">
        <v>334</v>
      </c>
      <c r="AJ2399" s="12" t="s">
        <v>334</v>
      </c>
      <c r="AK2399" s="12" t="s">
        <v>334</v>
      </c>
      <c r="AL2399" s="12" t="s">
        <v>334</v>
      </c>
    </row>
    <row r="2400" spans="1:38" x14ac:dyDescent="0.2">
      <c r="A2400" s="11" t="s">
        <v>331</v>
      </c>
      <c r="B2400" s="12" t="s">
        <v>334</v>
      </c>
      <c r="C2400" s="12" t="s">
        <v>334</v>
      </c>
      <c r="D2400" s="12" t="s">
        <v>334</v>
      </c>
      <c r="E2400" s="12" t="s">
        <v>334</v>
      </c>
      <c r="F2400" s="12" t="s">
        <v>334</v>
      </c>
      <c r="G2400" s="12" t="s">
        <v>334</v>
      </c>
      <c r="H2400" s="12" t="s">
        <v>334</v>
      </c>
      <c r="I2400" s="12" t="s">
        <v>334</v>
      </c>
      <c r="J2400" s="12" t="s">
        <v>334</v>
      </c>
      <c r="K2400" s="12" t="s">
        <v>334</v>
      </c>
      <c r="L2400" s="12" t="s">
        <v>334</v>
      </c>
      <c r="M2400" s="12" t="s">
        <v>334</v>
      </c>
      <c r="N2400" s="12" t="s">
        <v>334</v>
      </c>
      <c r="O2400" s="12" t="s">
        <v>334</v>
      </c>
      <c r="P2400" s="12" t="s">
        <v>334</v>
      </c>
      <c r="Q2400" s="12" t="s">
        <v>334</v>
      </c>
      <c r="R2400" s="12" t="s">
        <v>334</v>
      </c>
      <c r="S2400" s="12" t="s">
        <v>334</v>
      </c>
      <c r="T2400" s="12" t="s">
        <v>334</v>
      </c>
      <c r="U2400" s="12" t="s">
        <v>334</v>
      </c>
      <c r="V2400" s="12" t="s">
        <v>334</v>
      </c>
      <c r="W2400" s="12" t="s">
        <v>334</v>
      </c>
      <c r="X2400" s="12" t="s">
        <v>334</v>
      </c>
      <c r="Y2400" s="13">
        <v>22.3</v>
      </c>
      <c r="Z2400" s="13">
        <v>22.3</v>
      </c>
      <c r="AA2400" s="13">
        <v>21</v>
      </c>
      <c r="AB2400" s="13">
        <v>19.7</v>
      </c>
      <c r="AC2400" s="13">
        <v>20.8</v>
      </c>
      <c r="AD2400" s="13">
        <v>18.600000000000001</v>
      </c>
      <c r="AE2400" s="13">
        <v>18.3</v>
      </c>
      <c r="AF2400" s="13">
        <v>18.899999999999999</v>
      </c>
      <c r="AG2400" s="13">
        <v>18.8</v>
      </c>
      <c r="AH2400" s="13">
        <v>20.6</v>
      </c>
      <c r="AI2400" s="13">
        <v>19.7</v>
      </c>
      <c r="AJ2400" s="13">
        <v>18.899999999999999</v>
      </c>
      <c r="AK2400" s="13">
        <v>17.899999999999999</v>
      </c>
      <c r="AL2400" s="13">
        <v>21.9</v>
      </c>
    </row>
    <row r="2401" spans="1:38" x14ac:dyDescent="0.2">
      <c r="A2401" s="11" t="s">
        <v>332</v>
      </c>
      <c r="B2401" s="12" t="s">
        <v>334</v>
      </c>
      <c r="C2401" s="12" t="s">
        <v>334</v>
      </c>
      <c r="D2401" s="12" t="s">
        <v>334</v>
      </c>
      <c r="E2401" s="12" t="s">
        <v>334</v>
      </c>
      <c r="F2401" s="12" t="s">
        <v>334</v>
      </c>
      <c r="G2401" s="12" t="s">
        <v>334</v>
      </c>
      <c r="H2401" s="12" t="s">
        <v>334</v>
      </c>
      <c r="I2401" s="12" t="s">
        <v>334</v>
      </c>
      <c r="J2401" s="12" t="s">
        <v>334</v>
      </c>
      <c r="K2401" s="12" t="s">
        <v>334</v>
      </c>
      <c r="L2401" s="12" t="s">
        <v>334</v>
      </c>
      <c r="M2401" s="12" t="s">
        <v>334</v>
      </c>
      <c r="N2401" s="12" t="s">
        <v>334</v>
      </c>
      <c r="O2401" s="12" t="s">
        <v>334</v>
      </c>
      <c r="P2401" s="12" t="s">
        <v>334</v>
      </c>
      <c r="Q2401" s="12" t="s">
        <v>334</v>
      </c>
      <c r="R2401" s="12" t="s">
        <v>334</v>
      </c>
      <c r="S2401" s="12" t="s">
        <v>334</v>
      </c>
      <c r="T2401" s="12" t="s">
        <v>334</v>
      </c>
      <c r="U2401" s="12" t="s">
        <v>334</v>
      </c>
      <c r="V2401" s="12" t="s">
        <v>334</v>
      </c>
      <c r="W2401" s="12" t="s">
        <v>334</v>
      </c>
      <c r="X2401" s="12" t="s">
        <v>334</v>
      </c>
      <c r="Y2401" s="12" t="s">
        <v>334</v>
      </c>
      <c r="Z2401" s="12" t="s">
        <v>334</v>
      </c>
      <c r="AA2401" s="12" t="s">
        <v>334</v>
      </c>
      <c r="AB2401" s="12" t="s">
        <v>334</v>
      </c>
      <c r="AC2401" s="13">
        <v>24.4</v>
      </c>
      <c r="AD2401" s="12" t="s">
        <v>334</v>
      </c>
      <c r="AE2401" s="12" t="s">
        <v>334</v>
      </c>
      <c r="AF2401" s="13">
        <v>20.7</v>
      </c>
      <c r="AG2401" s="13">
        <v>23.1</v>
      </c>
      <c r="AH2401" s="13">
        <v>22.8</v>
      </c>
      <c r="AI2401" s="13">
        <v>24.3</v>
      </c>
      <c r="AJ2401" s="13">
        <v>23.5</v>
      </c>
      <c r="AK2401" s="13">
        <v>24.2</v>
      </c>
      <c r="AL2401" s="13">
        <v>25.2</v>
      </c>
    </row>
    <row r="2402" spans="1:38" x14ac:dyDescent="0.2">
      <c r="A2402" s="11" t="s">
        <v>333</v>
      </c>
      <c r="B2402" s="12" t="s">
        <v>334</v>
      </c>
      <c r="C2402" s="12" t="s">
        <v>334</v>
      </c>
      <c r="D2402" s="12" t="s">
        <v>334</v>
      </c>
      <c r="E2402" s="12" t="s">
        <v>334</v>
      </c>
      <c r="F2402" s="12" t="s">
        <v>334</v>
      </c>
      <c r="G2402" s="12" t="s">
        <v>334</v>
      </c>
      <c r="H2402" s="12" t="s">
        <v>334</v>
      </c>
      <c r="I2402" s="12" t="s">
        <v>334</v>
      </c>
      <c r="J2402" s="12" t="s">
        <v>334</v>
      </c>
      <c r="K2402" s="12" t="s">
        <v>334</v>
      </c>
      <c r="L2402" s="12" t="s">
        <v>334</v>
      </c>
      <c r="M2402" s="12" t="s">
        <v>334</v>
      </c>
      <c r="N2402" s="12" t="s">
        <v>334</v>
      </c>
      <c r="O2402" s="12" t="s">
        <v>334</v>
      </c>
      <c r="P2402" s="12" t="s">
        <v>334</v>
      </c>
      <c r="Q2402" s="12" t="s">
        <v>334</v>
      </c>
      <c r="R2402" s="12" t="s">
        <v>334</v>
      </c>
      <c r="S2402" s="12" t="s">
        <v>334</v>
      </c>
      <c r="T2402" s="12" t="s">
        <v>334</v>
      </c>
      <c r="U2402" s="12" t="s">
        <v>334</v>
      </c>
      <c r="V2402" s="12" t="s">
        <v>334</v>
      </c>
      <c r="W2402" s="12" t="s">
        <v>334</v>
      </c>
      <c r="X2402" s="12" t="s">
        <v>334</v>
      </c>
      <c r="Y2402" s="13">
        <v>21</v>
      </c>
      <c r="Z2402" s="13">
        <v>22.1</v>
      </c>
      <c r="AA2402" s="13">
        <v>22.6</v>
      </c>
      <c r="AB2402" s="13">
        <v>22.6</v>
      </c>
      <c r="AC2402" s="13">
        <v>22.8</v>
      </c>
      <c r="AD2402" s="13">
        <v>22.5</v>
      </c>
      <c r="AE2402" s="13">
        <v>22</v>
      </c>
      <c r="AF2402" s="13">
        <v>22.8</v>
      </c>
      <c r="AG2402" s="13">
        <v>22</v>
      </c>
      <c r="AH2402" s="13">
        <v>21.3</v>
      </c>
      <c r="AI2402" s="13">
        <v>21.5</v>
      </c>
      <c r="AJ2402" s="13">
        <v>20.9</v>
      </c>
      <c r="AK2402" s="13">
        <v>21</v>
      </c>
      <c r="AL2402" s="13">
        <v>20.9</v>
      </c>
    </row>
    <row r="2403" spans="1:38" ht="14.25" x14ac:dyDescent="0.2">
      <c r="A2403" s="9"/>
      <c r="B2403" s="9"/>
      <c r="C2403" s="9"/>
      <c r="D2403" s="9"/>
      <c r="E2403" s="9"/>
      <c r="F2403" s="9"/>
      <c r="G2403" s="9"/>
      <c r="H2403" s="9"/>
      <c r="I2403" s="9"/>
      <c r="J2403" s="9"/>
      <c r="K2403" s="9"/>
      <c r="L2403" s="9"/>
      <c r="M2403" s="9"/>
      <c r="N2403" s="9"/>
      <c r="O2403" s="9"/>
      <c r="P2403" s="9"/>
      <c r="Q2403" s="9"/>
      <c r="R2403" s="9"/>
      <c r="S2403" s="9"/>
      <c r="T2403" s="9"/>
      <c r="U2403" s="9"/>
      <c r="V2403" s="9"/>
      <c r="W2403" s="9"/>
      <c r="X2403" s="9"/>
      <c r="Y2403" s="9"/>
      <c r="Z2403" s="9"/>
      <c r="AA2403" s="9"/>
      <c r="AB2403" s="9"/>
      <c r="AC2403" s="9"/>
      <c r="AD2403" s="9"/>
      <c r="AE2403" s="9"/>
      <c r="AF2403" s="9"/>
      <c r="AG2403" s="9"/>
      <c r="AH2403" s="9"/>
      <c r="AI2403" s="9"/>
      <c r="AJ2403" s="9"/>
      <c r="AK2403" s="9"/>
      <c r="AL2403" s="9"/>
    </row>
    <row r="2404" spans="1:38" ht="14.25" x14ac:dyDescent="0.2">
      <c r="A2404" s="8" t="s">
        <v>335</v>
      </c>
      <c r="B2404" s="9"/>
      <c r="C2404" s="9"/>
      <c r="D2404" s="9"/>
      <c r="E2404" s="9"/>
      <c r="F2404" s="9"/>
      <c r="G2404" s="9"/>
      <c r="H2404" s="9"/>
      <c r="I2404" s="9"/>
      <c r="J2404" s="9"/>
      <c r="K2404" s="9"/>
      <c r="L2404" s="9"/>
      <c r="M2404" s="9"/>
      <c r="N2404" s="9"/>
      <c r="O2404" s="9"/>
      <c r="P2404" s="9"/>
      <c r="Q2404" s="9"/>
      <c r="R2404" s="9"/>
      <c r="S2404" s="9"/>
      <c r="T2404" s="9"/>
      <c r="U2404" s="9"/>
      <c r="V2404" s="9"/>
      <c r="W2404" s="9"/>
      <c r="X2404" s="9"/>
      <c r="Y2404" s="9"/>
      <c r="Z2404" s="9"/>
      <c r="AA2404" s="9"/>
      <c r="AB2404" s="9"/>
      <c r="AC2404" s="9"/>
      <c r="AD2404" s="9"/>
      <c r="AE2404" s="9"/>
      <c r="AF2404" s="9"/>
      <c r="AG2404" s="9"/>
      <c r="AH2404" s="9"/>
      <c r="AI2404" s="9"/>
      <c r="AJ2404" s="9"/>
      <c r="AK2404" s="9"/>
      <c r="AL2404" s="9"/>
    </row>
    <row r="2405" spans="1:38" ht="14.25" x14ac:dyDescent="0.2">
      <c r="A2405" s="8" t="s">
        <v>334</v>
      </c>
      <c r="B2405" s="8" t="s">
        <v>336</v>
      </c>
      <c r="C2405" s="9"/>
      <c r="D2405" s="9"/>
      <c r="E2405" s="9"/>
      <c r="F2405" s="9"/>
      <c r="G2405" s="9"/>
      <c r="H2405" s="9"/>
      <c r="I2405" s="9"/>
      <c r="J2405" s="9"/>
      <c r="K2405" s="9"/>
      <c r="L2405" s="9"/>
      <c r="M2405" s="9"/>
      <c r="N2405" s="9"/>
      <c r="O2405" s="9"/>
      <c r="P2405" s="9"/>
      <c r="Q2405" s="9"/>
      <c r="R2405" s="9"/>
      <c r="S2405" s="9"/>
      <c r="T2405" s="9"/>
      <c r="U2405" s="9"/>
      <c r="V2405" s="9"/>
      <c r="W2405" s="9"/>
      <c r="X2405" s="9"/>
      <c r="Y2405" s="9"/>
      <c r="Z2405" s="9"/>
      <c r="AA2405" s="9"/>
      <c r="AB2405" s="9"/>
      <c r="AC2405" s="9"/>
      <c r="AD2405" s="9"/>
      <c r="AE2405" s="9"/>
      <c r="AF2405" s="9"/>
      <c r="AG2405" s="9"/>
      <c r="AH2405" s="9"/>
      <c r="AI2405" s="9"/>
      <c r="AJ2405" s="9"/>
      <c r="AK2405" s="9"/>
      <c r="AL2405" s="9"/>
    </row>
    <row r="2406" spans="1:38" ht="14.25" x14ac:dyDescent="0.2">
      <c r="A2406" s="9"/>
      <c r="B2406" s="9"/>
      <c r="C2406" s="9"/>
      <c r="D2406" s="9"/>
      <c r="E2406" s="9"/>
      <c r="F2406" s="9"/>
      <c r="G2406" s="9"/>
      <c r="H2406" s="9"/>
      <c r="I2406" s="9"/>
      <c r="J2406" s="9"/>
      <c r="K2406" s="9"/>
      <c r="L2406" s="9"/>
      <c r="M2406" s="9"/>
      <c r="N2406" s="9"/>
      <c r="O2406" s="9"/>
      <c r="P2406" s="9"/>
      <c r="Q2406" s="9"/>
      <c r="R2406" s="9"/>
      <c r="S2406" s="9"/>
      <c r="T2406" s="9"/>
      <c r="U2406" s="9"/>
      <c r="V2406" s="9"/>
      <c r="W2406" s="9"/>
      <c r="X2406" s="9"/>
      <c r="Y2406" s="9"/>
      <c r="Z2406" s="9"/>
      <c r="AA2406" s="9"/>
      <c r="AB2406" s="9"/>
      <c r="AC2406" s="9"/>
      <c r="AD2406" s="9"/>
      <c r="AE2406" s="9"/>
      <c r="AF2406" s="9"/>
      <c r="AG2406" s="9"/>
      <c r="AH2406" s="9"/>
      <c r="AI2406" s="9"/>
      <c r="AJ2406" s="9"/>
      <c r="AK2406" s="9"/>
      <c r="AL2406" s="9"/>
    </row>
    <row r="2407" spans="1:38" ht="14.25" x14ac:dyDescent="0.2">
      <c r="A2407" s="8" t="s">
        <v>249</v>
      </c>
      <c r="B2407" s="8" t="s">
        <v>345</v>
      </c>
      <c r="C2407" s="9"/>
      <c r="D2407" s="9"/>
      <c r="E2407" s="9"/>
      <c r="F2407" s="9"/>
      <c r="G2407" s="9"/>
      <c r="H2407" s="9"/>
      <c r="I2407" s="9"/>
      <c r="J2407" s="9"/>
      <c r="K2407" s="9"/>
      <c r="L2407" s="9"/>
      <c r="M2407" s="9"/>
      <c r="N2407" s="9"/>
      <c r="O2407" s="9"/>
      <c r="P2407" s="9"/>
      <c r="Q2407" s="9"/>
      <c r="R2407" s="9"/>
      <c r="S2407" s="9"/>
      <c r="T2407" s="9"/>
      <c r="U2407" s="9"/>
      <c r="V2407" s="9"/>
      <c r="W2407" s="9"/>
      <c r="X2407" s="9"/>
      <c r="Y2407" s="9"/>
      <c r="Z2407" s="9"/>
      <c r="AA2407" s="9"/>
      <c r="AB2407" s="9"/>
      <c r="AC2407" s="9"/>
      <c r="AD2407" s="9"/>
      <c r="AE2407" s="9"/>
      <c r="AF2407" s="9"/>
      <c r="AG2407" s="9"/>
      <c r="AH2407" s="9"/>
      <c r="AI2407" s="9"/>
      <c r="AJ2407" s="9"/>
      <c r="AK2407" s="9"/>
      <c r="AL2407" s="9"/>
    </row>
    <row r="2408" spans="1:38" ht="14.25" x14ac:dyDescent="0.2">
      <c r="A2408" s="8" t="s">
        <v>251</v>
      </c>
      <c r="B2408" s="8" t="s">
        <v>341</v>
      </c>
      <c r="C2408" s="9"/>
      <c r="D2408" s="9"/>
      <c r="E2408" s="9"/>
      <c r="F2408" s="9"/>
      <c r="G2408" s="9"/>
      <c r="H2408" s="9"/>
      <c r="I2408" s="9"/>
      <c r="J2408" s="9"/>
      <c r="K2408" s="9"/>
      <c r="L2408" s="9"/>
      <c r="M2408" s="9"/>
      <c r="N2408" s="9"/>
      <c r="O2408" s="9"/>
      <c r="P2408" s="9"/>
      <c r="Q2408" s="9"/>
      <c r="R2408" s="9"/>
      <c r="S2408" s="9"/>
      <c r="T2408" s="9"/>
      <c r="U2408" s="9"/>
      <c r="V2408" s="9"/>
      <c r="W2408" s="9"/>
      <c r="X2408" s="9"/>
      <c r="Y2408" s="9"/>
      <c r="Z2408" s="9"/>
      <c r="AA2408" s="9"/>
      <c r="AB2408" s="9"/>
      <c r="AC2408" s="9"/>
      <c r="AD2408" s="9"/>
      <c r="AE2408" s="9"/>
      <c r="AF2408" s="9"/>
      <c r="AG2408" s="9"/>
      <c r="AH2408" s="9"/>
      <c r="AI2408" s="9"/>
      <c r="AJ2408" s="9"/>
      <c r="AK2408" s="9"/>
      <c r="AL2408" s="9"/>
    </row>
    <row r="2409" spans="1:38" ht="14.25" x14ac:dyDescent="0.2">
      <c r="A2409" s="8" t="s">
        <v>252</v>
      </c>
      <c r="B2409" s="8" t="s">
        <v>253</v>
      </c>
      <c r="C2409" s="9"/>
      <c r="D2409" s="9"/>
      <c r="E2409" s="9"/>
      <c r="F2409" s="9"/>
      <c r="G2409" s="9"/>
      <c r="H2409" s="9"/>
      <c r="I2409" s="9"/>
      <c r="J2409" s="9"/>
      <c r="K2409" s="9"/>
      <c r="L2409" s="9"/>
      <c r="M2409" s="9"/>
      <c r="N2409" s="9"/>
      <c r="O2409" s="9"/>
      <c r="P2409" s="9"/>
      <c r="Q2409" s="9"/>
      <c r="R2409" s="9"/>
      <c r="S2409" s="9"/>
      <c r="T2409" s="9"/>
      <c r="U2409" s="9"/>
      <c r="V2409" s="9"/>
      <c r="W2409" s="9"/>
      <c r="X2409" s="9"/>
      <c r="Y2409" s="9"/>
      <c r="Z2409" s="9"/>
      <c r="AA2409" s="9"/>
      <c r="AB2409" s="9"/>
      <c r="AC2409" s="9"/>
      <c r="AD2409" s="9"/>
      <c r="AE2409" s="9"/>
      <c r="AF2409" s="9"/>
      <c r="AG2409" s="9"/>
      <c r="AH2409" s="9"/>
      <c r="AI2409" s="9"/>
      <c r="AJ2409" s="9"/>
      <c r="AK2409" s="9"/>
      <c r="AL2409" s="9"/>
    </row>
    <row r="2410" spans="1:38" ht="14.25" x14ac:dyDescent="0.2">
      <c r="A2410" s="8" t="s">
        <v>254</v>
      </c>
      <c r="B2410" s="8" t="s">
        <v>339</v>
      </c>
      <c r="C2410" s="9"/>
      <c r="D2410" s="9"/>
      <c r="E2410" s="9"/>
      <c r="F2410" s="9"/>
      <c r="G2410" s="9"/>
      <c r="H2410" s="9"/>
      <c r="I2410" s="9"/>
      <c r="J2410" s="9"/>
      <c r="K2410" s="9"/>
      <c r="L2410" s="9"/>
      <c r="M2410" s="9"/>
      <c r="N2410" s="9"/>
      <c r="O2410" s="9"/>
      <c r="P2410" s="9"/>
      <c r="Q2410" s="9"/>
      <c r="R2410" s="9"/>
      <c r="S2410" s="9"/>
      <c r="T2410" s="9"/>
      <c r="U2410" s="9"/>
      <c r="V2410" s="9"/>
      <c r="W2410" s="9"/>
      <c r="X2410" s="9"/>
      <c r="Y2410" s="9"/>
      <c r="Z2410" s="9"/>
      <c r="AA2410" s="9"/>
      <c r="AB2410" s="9"/>
      <c r="AC2410" s="9"/>
      <c r="AD2410" s="9"/>
      <c r="AE2410" s="9"/>
      <c r="AF2410" s="9"/>
      <c r="AG2410" s="9"/>
      <c r="AH2410" s="9"/>
      <c r="AI2410" s="9"/>
      <c r="AJ2410" s="9"/>
      <c r="AK2410" s="9"/>
      <c r="AL2410" s="9"/>
    </row>
    <row r="2411" spans="1:38" ht="14.25" x14ac:dyDescent="0.2">
      <c r="A2411" s="8" t="s">
        <v>255</v>
      </c>
      <c r="B2411" s="8" t="s">
        <v>256</v>
      </c>
      <c r="C2411" s="9"/>
      <c r="D2411" s="9"/>
      <c r="E2411" s="9"/>
      <c r="F2411" s="9"/>
      <c r="G2411" s="9"/>
      <c r="H2411" s="9"/>
      <c r="I2411" s="9"/>
      <c r="J2411" s="9"/>
      <c r="K2411" s="9"/>
      <c r="L2411" s="9"/>
      <c r="M2411" s="9"/>
      <c r="N2411" s="9"/>
      <c r="O2411" s="9"/>
      <c r="P2411" s="9"/>
      <c r="Q2411" s="9"/>
      <c r="R2411" s="9"/>
      <c r="S2411" s="9"/>
      <c r="T2411" s="9"/>
      <c r="U2411" s="9"/>
      <c r="V2411" s="9"/>
      <c r="W2411" s="9"/>
      <c r="X2411" s="9"/>
      <c r="Y2411" s="9"/>
      <c r="Z2411" s="9"/>
      <c r="AA2411" s="9"/>
      <c r="AB2411" s="9"/>
      <c r="AC2411" s="9"/>
      <c r="AD2411" s="9"/>
      <c r="AE2411" s="9"/>
      <c r="AF2411" s="9"/>
      <c r="AG2411" s="9"/>
      <c r="AH2411" s="9"/>
      <c r="AI2411" s="9"/>
      <c r="AJ2411" s="9"/>
      <c r="AK2411" s="9"/>
      <c r="AL2411" s="9"/>
    </row>
    <row r="2412" spans="1:38" ht="14.25" x14ac:dyDescent="0.2">
      <c r="A2412" s="9"/>
      <c r="B2412" s="9"/>
      <c r="C2412" s="9"/>
      <c r="D2412" s="9"/>
      <c r="E2412" s="9"/>
      <c r="F2412" s="9"/>
      <c r="G2412" s="9"/>
      <c r="H2412" s="9"/>
      <c r="I2412" s="9"/>
      <c r="J2412" s="9"/>
      <c r="K2412" s="9"/>
      <c r="L2412" s="9"/>
      <c r="M2412" s="9"/>
      <c r="N2412" s="9"/>
      <c r="O2412" s="9"/>
      <c r="P2412" s="9"/>
      <c r="Q2412" s="9"/>
      <c r="R2412" s="9"/>
      <c r="S2412" s="9"/>
      <c r="T2412" s="9"/>
      <c r="U2412" s="9"/>
      <c r="V2412" s="9"/>
      <c r="W2412" s="9"/>
      <c r="X2412" s="9"/>
      <c r="Y2412" s="9"/>
      <c r="Z2412" s="9"/>
      <c r="AA2412" s="9"/>
      <c r="AB2412" s="9"/>
      <c r="AC2412" s="9"/>
      <c r="AD2412" s="9"/>
      <c r="AE2412" s="9"/>
      <c r="AF2412" s="9"/>
      <c r="AG2412" s="9"/>
      <c r="AH2412" s="9"/>
      <c r="AI2412" s="9"/>
      <c r="AJ2412" s="9"/>
      <c r="AK2412" s="9"/>
      <c r="AL2412" s="9"/>
    </row>
    <row r="2413" spans="1:38" x14ac:dyDescent="0.2">
      <c r="A2413" s="11" t="s">
        <v>257</v>
      </c>
      <c r="B2413" s="11" t="s">
        <v>258</v>
      </c>
      <c r="C2413" s="11" t="s">
        <v>259</v>
      </c>
      <c r="D2413" s="11" t="s">
        <v>260</v>
      </c>
      <c r="E2413" s="11" t="s">
        <v>261</v>
      </c>
      <c r="F2413" s="11" t="s">
        <v>262</v>
      </c>
      <c r="G2413" s="11" t="s">
        <v>263</v>
      </c>
      <c r="H2413" s="11" t="s">
        <v>264</v>
      </c>
      <c r="I2413" s="11" t="s">
        <v>265</v>
      </c>
      <c r="J2413" s="11" t="s">
        <v>266</v>
      </c>
      <c r="K2413" s="11" t="s">
        <v>267</v>
      </c>
      <c r="L2413" s="11" t="s">
        <v>268</v>
      </c>
      <c r="M2413" s="11" t="s">
        <v>269</v>
      </c>
      <c r="N2413" s="11" t="s">
        <v>270</v>
      </c>
      <c r="O2413" s="11" t="s">
        <v>271</v>
      </c>
      <c r="P2413" s="11" t="s">
        <v>272</v>
      </c>
      <c r="Q2413" s="11" t="s">
        <v>273</v>
      </c>
      <c r="R2413" s="11" t="s">
        <v>274</v>
      </c>
      <c r="S2413" s="11" t="s">
        <v>275</v>
      </c>
      <c r="T2413" s="11" t="s">
        <v>276</v>
      </c>
      <c r="U2413" s="11" t="s">
        <v>277</v>
      </c>
      <c r="V2413" s="11" t="s">
        <v>278</v>
      </c>
      <c r="W2413" s="11" t="s">
        <v>279</v>
      </c>
      <c r="X2413" s="11" t="s">
        <v>280</v>
      </c>
      <c r="Y2413" s="11" t="s">
        <v>281</v>
      </c>
      <c r="Z2413" s="11" t="s">
        <v>282</v>
      </c>
      <c r="AA2413" s="11" t="s">
        <v>283</v>
      </c>
      <c r="AB2413" s="11" t="s">
        <v>284</v>
      </c>
      <c r="AC2413" s="11" t="s">
        <v>285</v>
      </c>
      <c r="AD2413" s="11" t="s">
        <v>286</v>
      </c>
      <c r="AE2413" s="11" t="s">
        <v>287</v>
      </c>
      <c r="AF2413" s="11" t="s">
        <v>288</v>
      </c>
      <c r="AG2413" s="11" t="s">
        <v>289</v>
      </c>
      <c r="AH2413" s="11" t="s">
        <v>290</v>
      </c>
      <c r="AI2413" s="11" t="s">
        <v>291</v>
      </c>
      <c r="AJ2413" s="11" t="s">
        <v>292</v>
      </c>
      <c r="AK2413" s="11" t="s">
        <v>293</v>
      </c>
      <c r="AL2413" s="11" t="s">
        <v>294</v>
      </c>
    </row>
    <row r="2414" spans="1:38" x14ac:dyDescent="0.2">
      <c r="A2414" s="11" t="s">
        <v>295</v>
      </c>
      <c r="B2414" s="12" t="s">
        <v>334</v>
      </c>
      <c r="C2414" s="12" t="s">
        <v>334</v>
      </c>
      <c r="D2414" s="12" t="s">
        <v>334</v>
      </c>
      <c r="E2414" s="12" t="s">
        <v>334</v>
      </c>
      <c r="F2414" s="12" t="s">
        <v>334</v>
      </c>
      <c r="G2414" s="12" t="s">
        <v>334</v>
      </c>
      <c r="H2414" s="12" t="s">
        <v>334</v>
      </c>
      <c r="I2414" s="12" t="s">
        <v>334</v>
      </c>
      <c r="J2414" s="12" t="s">
        <v>334</v>
      </c>
      <c r="K2414" s="12" t="s">
        <v>334</v>
      </c>
      <c r="L2414" s="12" t="s">
        <v>334</v>
      </c>
      <c r="M2414" s="12" t="s">
        <v>334</v>
      </c>
      <c r="N2414" s="12" t="s">
        <v>334</v>
      </c>
      <c r="O2414" s="12" t="s">
        <v>334</v>
      </c>
      <c r="P2414" s="12" t="s">
        <v>334</v>
      </c>
      <c r="Q2414" s="12" t="s">
        <v>334</v>
      </c>
      <c r="R2414" s="12" t="s">
        <v>334</v>
      </c>
      <c r="S2414" s="12" t="s">
        <v>334</v>
      </c>
      <c r="T2414" s="12" t="s">
        <v>334</v>
      </c>
      <c r="U2414" s="13">
        <v>21.5</v>
      </c>
      <c r="V2414" s="13">
        <v>21.8</v>
      </c>
      <c r="W2414" s="13">
        <v>21.7</v>
      </c>
      <c r="X2414" s="13">
        <v>21.8</v>
      </c>
      <c r="Y2414" s="13">
        <v>22</v>
      </c>
      <c r="Z2414" s="13">
        <v>22</v>
      </c>
      <c r="AA2414" s="13">
        <v>22.1</v>
      </c>
      <c r="AB2414" s="13">
        <v>22.2</v>
      </c>
      <c r="AC2414" s="13">
        <v>22.2</v>
      </c>
      <c r="AD2414" s="13">
        <v>22.3</v>
      </c>
      <c r="AE2414" s="13">
        <v>22.3</v>
      </c>
      <c r="AF2414" s="13">
        <v>22.7</v>
      </c>
      <c r="AG2414" s="13">
        <v>22.7</v>
      </c>
      <c r="AH2414" s="13">
        <v>22.9</v>
      </c>
      <c r="AI2414" s="13">
        <v>22.9</v>
      </c>
      <c r="AJ2414" s="13">
        <v>23.1</v>
      </c>
      <c r="AK2414" s="13">
        <v>23.2</v>
      </c>
      <c r="AL2414" s="13">
        <v>23.3</v>
      </c>
    </row>
    <row r="2415" spans="1:38" x14ac:dyDescent="0.2">
      <c r="A2415" s="11" t="s">
        <v>296</v>
      </c>
      <c r="B2415" s="12" t="s">
        <v>334</v>
      </c>
      <c r="C2415" s="12" t="s">
        <v>334</v>
      </c>
      <c r="D2415" s="12" t="s">
        <v>334</v>
      </c>
      <c r="E2415" s="12" t="s">
        <v>334</v>
      </c>
      <c r="F2415" s="12" t="s">
        <v>334</v>
      </c>
      <c r="G2415" s="12" t="s">
        <v>334</v>
      </c>
      <c r="H2415" s="12" t="s">
        <v>334</v>
      </c>
      <c r="I2415" s="12" t="s">
        <v>334</v>
      </c>
      <c r="J2415" s="12" t="s">
        <v>334</v>
      </c>
      <c r="K2415" s="12" t="s">
        <v>334</v>
      </c>
      <c r="L2415" s="12" t="s">
        <v>334</v>
      </c>
      <c r="M2415" s="12" t="s">
        <v>334</v>
      </c>
      <c r="N2415" s="12" t="s">
        <v>334</v>
      </c>
      <c r="O2415" s="12" t="s">
        <v>334</v>
      </c>
      <c r="P2415" s="12" t="s">
        <v>334</v>
      </c>
      <c r="Q2415" s="12" t="s">
        <v>334</v>
      </c>
      <c r="R2415" s="12" t="s">
        <v>334</v>
      </c>
      <c r="S2415" s="12" t="s">
        <v>334</v>
      </c>
      <c r="T2415" s="12" t="s">
        <v>334</v>
      </c>
      <c r="U2415" s="13">
        <v>21.5</v>
      </c>
      <c r="V2415" s="13">
        <v>21.7</v>
      </c>
      <c r="W2415" s="13">
        <v>21.6</v>
      </c>
      <c r="X2415" s="13">
        <v>21.6</v>
      </c>
      <c r="Y2415" s="13">
        <v>21.8</v>
      </c>
      <c r="Z2415" s="13">
        <v>21.9</v>
      </c>
      <c r="AA2415" s="13">
        <v>21.9</v>
      </c>
      <c r="AB2415" s="13">
        <v>22</v>
      </c>
      <c r="AC2415" s="13">
        <v>22</v>
      </c>
      <c r="AD2415" s="13">
        <v>22.1</v>
      </c>
      <c r="AE2415" s="13">
        <v>22.1</v>
      </c>
      <c r="AF2415" s="13">
        <v>22.4</v>
      </c>
      <c r="AG2415" s="13">
        <v>22.5</v>
      </c>
      <c r="AH2415" s="13">
        <v>22.6</v>
      </c>
      <c r="AI2415" s="13">
        <v>22.7</v>
      </c>
      <c r="AJ2415" s="13">
        <v>22.8</v>
      </c>
      <c r="AK2415" s="13">
        <v>22.9</v>
      </c>
      <c r="AL2415" s="13">
        <v>23</v>
      </c>
    </row>
    <row r="2416" spans="1:38" x14ac:dyDescent="0.2">
      <c r="A2416" s="11" t="s">
        <v>297</v>
      </c>
      <c r="B2416" s="12" t="s">
        <v>334</v>
      </c>
      <c r="C2416" s="12" t="s">
        <v>334</v>
      </c>
      <c r="D2416" s="12" t="s">
        <v>334</v>
      </c>
      <c r="E2416" s="12" t="s">
        <v>334</v>
      </c>
      <c r="F2416" s="12" t="s">
        <v>334</v>
      </c>
      <c r="G2416" s="12" t="s">
        <v>334</v>
      </c>
      <c r="H2416" s="12" t="s">
        <v>334</v>
      </c>
      <c r="I2416" s="12" t="s">
        <v>334</v>
      </c>
      <c r="J2416" s="12" t="s">
        <v>334</v>
      </c>
      <c r="K2416" s="12" t="s">
        <v>334</v>
      </c>
      <c r="L2416" s="12" t="s">
        <v>334</v>
      </c>
      <c r="M2416" s="12" t="s">
        <v>334</v>
      </c>
      <c r="N2416" s="13">
        <v>21.3</v>
      </c>
      <c r="O2416" s="13">
        <v>21.2</v>
      </c>
      <c r="P2416" s="13">
        <v>21.4</v>
      </c>
      <c r="Q2416" s="13">
        <v>21.3</v>
      </c>
      <c r="R2416" s="13">
        <v>21.4</v>
      </c>
      <c r="S2416" s="13">
        <v>21.5</v>
      </c>
      <c r="T2416" s="13">
        <v>21.7</v>
      </c>
      <c r="U2416" s="13">
        <v>21.5</v>
      </c>
      <c r="V2416" s="13">
        <v>21.6</v>
      </c>
      <c r="W2416" s="13">
        <v>21.6</v>
      </c>
      <c r="X2416" s="13">
        <v>21.6</v>
      </c>
      <c r="Y2416" s="13">
        <v>21.8</v>
      </c>
      <c r="Z2416" s="13">
        <v>21.9</v>
      </c>
      <c r="AA2416" s="13">
        <v>21.9</v>
      </c>
      <c r="AB2416" s="13">
        <v>22</v>
      </c>
      <c r="AC2416" s="13">
        <v>22.1</v>
      </c>
      <c r="AD2416" s="13">
        <v>22.1</v>
      </c>
      <c r="AE2416" s="13">
        <v>22.1</v>
      </c>
      <c r="AF2416" s="13">
        <v>22.5</v>
      </c>
      <c r="AG2416" s="13">
        <v>22.5</v>
      </c>
      <c r="AH2416" s="13">
        <v>22.7</v>
      </c>
      <c r="AI2416" s="13">
        <v>22.7</v>
      </c>
      <c r="AJ2416" s="13">
        <v>22.8</v>
      </c>
      <c r="AK2416" s="13">
        <v>23</v>
      </c>
      <c r="AL2416" s="13">
        <v>23.1</v>
      </c>
    </row>
    <row r="2417" spans="1:38" x14ac:dyDescent="0.2">
      <c r="A2417" s="11" t="s">
        <v>298</v>
      </c>
      <c r="B2417" s="12" t="s">
        <v>334</v>
      </c>
      <c r="C2417" s="12" t="s">
        <v>334</v>
      </c>
      <c r="D2417" s="12" t="s">
        <v>334</v>
      </c>
      <c r="E2417" s="12" t="s">
        <v>334</v>
      </c>
      <c r="F2417" s="12" t="s">
        <v>334</v>
      </c>
      <c r="G2417" s="12" t="s">
        <v>334</v>
      </c>
      <c r="H2417" s="12" t="s">
        <v>334</v>
      </c>
      <c r="I2417" s="12" t="s">
        <v>334</v>
      </c>
      <c r="J2417" s="12" t="s">
        <v>334</v>
      </c>
      <c r="K2417" s="12" t="s">
        <v>334</v>
      </c>
      <c r="L2417" s="12" t="s">
        <v>334</v>
      </c>
      <c r="M2417" s="12" t="s">
        <v>334</v>
      </c>
      <c r="N2417" s="12" t="s">
        <v>334</v>
      </c>
      <c r="O2417" s="12" t="s">
        <v>334</v>
      </c>
      <c r="P2417" s="12" t="s">
        <v>334</v>
      </c>
      <c r="Q2417" s="12" t="s">
        <v>334</v>
      </c>
      <c r="R2417" s="12" t="s">
        <v>334</v>
      </c>
      <c r="S2417" s="13">
        <v>21.4</v>
      </c>
      <c r="T2417" s="13">
        <v>21.5</v>
      </c>
      <c r="U2417" s="13">
        <v>21.3</v>
      </c>
      <c r="V2417" s="13">
        <v>21.6</v>
      </c>
      <c r="W2417" s="13">
        <v>21.4</v>
      </c>
      <c r="X2417" s="13">
        <v>21.4</v>
      </c>
      <c r="Y2417" s="13">
        <v>21.7</v>
      </c>
      <c r="Z2417" s="13">
        <v>21.7</v>
      </c>
      <c r="AA2417" s="13">
        <v>21.8</v>
      </c>
      <c r="AB2417" s="13">
        <v>22</v>
      </c>
      <c r="AC2417" s="13">
        <v>22</v>
      </c>
      <c r="AD2417" s="13">
        <v>22.3</v>
      </c>
      <c r="AE2417" s="13">
        <v>22.3</v>
      </c>
      <c r="AF2417" s="13">
        <v>22.7</v>
      </c>
      <c r="AG2417" s="13">
        <v>22.8</v>
      </c>
      <c r="AH2417" s="13">
        <v>22.9</v>
      </c>
      <c r="AI2417" s="13">
        <v>22.9</v>
      </c>
      <c r="AJ2417" s="13">
        <v>23.1</v>
      </c>
      <c r="AK2417" s="13">
        <v>23.3</v>
      </c>
      <c r="AL2417" s="13">
        <v>23.4</v>
      </c>
    </row>
    <row r="2418" spans="1:38" x14ac:dyDescent="0.2">
      <c r="A2418" s="11" t="s">
        <v>299</v>
      </c>
      <c r="B2418" s="12" t="s">
        <v>334</v>
      </c>
      <c r="C2418" s="12" t="s">
        <v>334</v>
      </c>
      <c r="D2418" s="12" t="s">
        <v>334</v>
      </c>
      <c r="E2418" s="12" t="s">
        <v>334</v>
      </c>
      <c r="F2418" s="12" t="s">
        <v>334</v>
      </c>
      <c r="G2418" s="12" t="s">
        <v>334</v>
      </c>
      <c r="H2418" s="12" t="s">
        <v>334</v>
      </c>
      <c r="I2418" s="12" t="s">
        <v>334</v>
      </c>
      <c r="J2418" s="12" t="s">
        <v>334</v>
      </c>
      <c r="K2418" s="12" t="s">
        <v>334</v>
      </c>
      <c r="L2418" s="13">
        <v>21.7</v>
      </c>
      <c r="M2418" s="13">
        <v>21.4</v>
      </c>
      <c r="N2418" s="13">
        <v>21.7</v>
      </c>
      <c r="O2418" s="13">
        <v>21.7</v>
      </c>
      <c r="P2418" s="13">
        <v>21.8</v>
      </c>
      <c r="Q2418" s="13">
        <v>22.5</v>
      </c>
      <c r="R2418" s="13">
        <v>22.3</v>
      </c>
      <c r="S2418" s="13">
        <v>22.2</v>
      </c>
      <c r="T2418" s="13">
        <v>22.4</v>
      </c>
      <c r="U2418" s="13">
        <v>22.7</v>
      </c>
      <c r="V2418" s="13">
        <v>24</v>
      </c>
      <c r="W2418" s="13">
        <v>23.7</v>
      </c>
      <c r="X2418" s="13">
        <v>23.9</v>
      </c>
      <c r="Y2418" s="13">
        <v>24</v>
      </c>
      <c r="Z2418" s="13">
        <v>23.7</v>
      </c>
      <c r="AA2418" s="13">
        <v>23.7</v>
      </c>
      <c r="AB2418" s="13">
        <v>23.6</v>
      </c>
      <c r="AC2418" s="13">
        <v>24.5</v>
      </c>
      <c r="AD2418" s="13">
        <v>25.3</v>
      </c>
      <c r="AE2418" s="13">
        <v>25.6</v>
      </c>
      <c r="AF2418" s="13">
        <v>25.9</v>
      </c>
      <c r="AG2418" s="13">
        <v>25.9</v>
      </c>
      <c r="AH2418" s="13">
        <v>26.2</v>
      </c>
      <c r="AI2418" s="13">
        <v>26.2</v>
      </c>
      <c r="AJ2418" s="13">
        <v>27.7</v>
      </c>
      <c r="AK2418" s="13">
        <v>27.4</v>
      </c>
      <c r="AL2418" s="13">
        <v>27.2</v>
      </c>
    </row>
    <row r="2419" spans="1:38" x14ac:dyDescent="0.2">
      <c r="A2419" s="11" t="s">
        <v>300</v>
      </c>
      <c r="B2419" s="12" t="s">
        <v>334</v>
      </c>
      <c r="C2419" s="12" t="s">
        <v>334</v>
      </c>
      <c r="D2419" s="12" t="s">
        <v>334</v>
      </c>
      <c r="E2419" s="12" t="s">
        <v>334</v>
      </c>
      <c r="F2419" s="12" t="s">
        <v>334</v>
      </c>
      <c r="G2419" s="12" t="s">
        <v>334</v>
      </c>
      <c r="H2419" s="12" t="s">
        <v>334</v>
      </c>
      <c r="I2419" s="12" t="s">
        <v>334</v>
      </c>
      <c r="J2419" s="12" t="s">
        <v>334</v>
      </c>
      <c r="K2419" s="12" t="s">
        <v>334</v>
      </c>
      <c r="L2419" s="12" t="s">
        <v>334</v>
      </c>
      <c r="M2419" s="12" t="s">
        <v>334</v>
      </c>
      <c r="N2419" s="12" t="s">
        <v>334</v>
      </c>
      <c r="O2419" s="12" t="s">
        <v>334</v>
      </c>
      <c r="P2419" s="12" t="s">
        <v>334</v>
      </c>
      <c r="Q2419" s="12" t="s">
        <v>334</v>
      </c>
      <c r="R2419" s="12" t="s">
        <v>334</v>
      </c>
      <c r="S2419" s="12" t="s">
        <v>334</v>
      </c>
      <c r="T2419" s="12" t="s">
        <v>334</v>
      </c>
      <c r="U2419" s="12" t="s">
        <v>334</v>
      </c>
      <c r="V2419" s="12" t="s">
        <v>334</v>
      </c>
      <c r="W2419" s="12" t="s">
        <v>334</v>
      </c>
      <c r="X2419" s="12" t="s">
        <v>334</v>
      </c>
      <c r="Y2419" s="12" t="s">
        <v>334</v>
      </c>
      <c r="Z2419" s="12" t="s">
        <v>334</v>
      </c>
      <c r="AA2419" s="12" t="s">
        <v>334</v>
      </c>
      <c r="AB2419" s="13">
        <v>20.399999999999999</v>
      </c>
      <c r="AC2419" s="12" t="s">
        <v>334</v>
      </c>
      <c r="AD2419" s="12" t="s">
        <v>334</v>
      </c>
      <c r="AE2419" s="12" t="s">
        <v>334</v>
      </c>
      <c r="AF2419" s="12" t="s">
        <v>334</v>
      </c>
      <c r="AG2419" s="12" t="s">
        <v>334</v>
      </c>
      <c r="AH2419" s="12" t="s">
        <v>334</v>
      </c>
      <c r="AI2419" s="12" t="s">
        <v>334</v>
      </c>
      <c r="AJ2419" s="12" t="s">
        <v>334</v>
      </c>
      <c r="AK2419" s="13">
        <v>18.2</v>
      </c>
      <c r="AL2419" s="13">
        <v>18.5</v>
      </c>
    </row>
    <row r="2420" spans="1:38" x14ac:dyDescent="0.2">
      <c r="A2420" s="11" t="s">
        <v>301</v>
      </c>
      <c r="B2420" s="12" t="s">
        <v>334</v>
      </c>
      <c r="C2420" s="12" t="s">
        <v>334</v>
      </c>
      <c r="D2420" s="12" t="s">
        <v>334</v>
      </c>
      <c r="E2420" s="12" t="s">
        <v>334</v>
      </c>
      <c r="F2420" s="12" t="s">
        <v>334</v>
      </c>
      <c r="G2420" s="12" t="s">
        <v>334</v>
      </c>
      <c r="H2420" s="12" t="s">
        <v>334</v>
      </c>
      <c r="I2420" s="12" t="s">
        <v>334</v>
      </c>
      <c r="J2420" s="12" t="s">
        <v>334</v>
      </c>
      <c r="K2420" s="12" t="s">
        <v>334</v>
      </c>
      <c r="L2420" s="12" t="s">
        <v>334</v>
      </c>
      <c r="M2420" s="12" t="s">
        <v>334</v>
      </c>
      <c r="N2420" s="12" t="s">
        <v>334</v>
      </c>
      <c r="O2420" s="12" t="s">
        <v>334</v>
      </c>
      <c r="P2420" s="13">
        <v>26.8</v>
      </c>
      <c r="Q2420" s="13">
        <v>24.9</v>
      </c>
      <c r="R2420" s="13">
        <v>24</v>
      </c>
      <c r="S2420" s="13">
        <v>25.4</v>
      </c>
      <c r="T2420" s="13">
        <v>25.2</v>
      </c>
      <c r="U2420" s="13">
        <v>24.2</v>
      </c>
      <c r="V2420" s="13">
        <v>23.9</v>
      </c>
      <c r="W2420" s="13">
        <v>23</v>
      </c>
      <c r="X2420" s="13">
        <v>22.6</v>
      </c>
      <c r="Y2420" s="13">
        <v>22.3</v>
      </c>
      <c r="Z2420" s="13">
        <v>21.8</v>
      </c>
      <c r="AA2420" s="13">
        <v>22.3</v>
      </c>
      <c r="AB2420" s="13">
        <v>21.7</v>
      </c>
      <c r="AC2420" s="13">
        <v>21.7</v>
      </c>
      <c r="AD2420" s="13">
        <v>21.3</v>
      </c>
      <c r="AE2420" s="13">
        <v>21.8</v>
      </c>
      <c r="AF2420" s="13">
        <v>21.1</v>
      </c>
      <c r="AG2420" s="13">
        <v>22</v>
      </c>
      <c r="AH2420" s="13">
        <v>22</v>
      </c>
      <c r="AI2420" s="13">
        <v>21.6</v>
      </c>
      <c r="AJ2420" s="13">
        <v>21.6</v>
      </c>
      <c r="AK2420" s="13">
        <v>21.8</v>
      </c>
      <c r="AL2420" s="13">
        <v>21.2</v>
      </c>
    </row>
    <row r="2421" spans="1:38" x14ac:dyDescent="0.2">
      <c r="A2421" s="11" t="s">
        <v>302</v>
      </c>
      <c r="B2421" s="12" t="s">
        <v>334</v>
      </c>
      <c r="C2421" s="12" t="s">
        <v>334</v>
      </c>
      <c r="D2421" s="12" t="s">
        <v>334</v>
      </c>
      <c r="E2421" s="12" t="s">
        <v>334</v>
      </c>
      <c r="F2421" s="12" t="s">
        <v>334</v>
      </c>
      <c r="G2421" s="12" t="s">
        <v>334</v>
      </c>
      <c r="H2421" s="12" t="s">
        <v>334</v>
      </c>
      <c r="I2421" s="12" t="s">
        <v>334</v>
      </c>
      <c r="J2421" s="12" t="s">
        <v>334</v>
      </c>
      <c r="K2421" s="13">
        <v>23.9</v>
      </c>
      <c r="L2421" s="13">
        <v>24.3</v>
      </c>
      <c r="M2421" s="13">
        <v>25</v>
      </c>
      <c r="N2421" s="13">
        <v>24.7</v>
      </c>
      <c r="O2421" s="13">
        <v>26.1</v>
      </c>
      <c r="P2421" s="13">
        <v>25.7</v>
      </c>
      <c r="Q2421" s="13">
        <v>25.5</v>
      </c>
      <c r="R2421" s="13">
        <v>26</v>
      </c>
      <c r="S2421" s="13">
        <v>26.5</v>
      </c>
      <c r="T2421" s="13">
        <v>26.5</v>
      </c>
      <c r="U2421" s="13">
        <v>25.3</v>
      </c>
      <c r="V2421" s="13">
        <v>24.7</v>
      </c>
      <c r="W2421" s="13">
        <v>26.3</v>
      </c>
      <c r="X2421" s="13">
        <v>25.1</v>
      </c>
      <c r="Y2421" s="13">
        <v>25.4</v>
      </c>
      <c r="Z2421" s="13">
        <v>25.6</v>
      </c>
      <c r="AA2421" s="13">
        <v>25.9</v>
      </c>
      <c r="AB2421" s="13">
        <v>25.7</v>
      </c>
      <c r="AC2421" s="13">
        <v>25.6</v>
      </c>
      <c r="AD2421" s="13">
        <v>23.1</v>
      </c>
      <c r="AE2421" s="13">
        <v>22.6</v>
      </c>
      <c r="AF2421" s="13">
        <v>22.6</v>
      </c>
      <c r="AG2421" s="13">
        <v>20.399999999999999</v>
      </c>
      <c r="AH2421" s="13">
        <v>19.7</v>
      </c>
      <c r="AI2421" s="13">
        <v>22</v>
      </c>
      <c r="AJ2421" s="13">
        <v>21.2</v>
      </c>
      <c r="AK2421" s="13">
        <v>20.399999999999999</v>
      </c>
      <c r="AL2421" s="13">
        <v>21.3</v>
      </c>
    </row>
    <row r="2422" spans="1:38" x14ac:dyDescent="0.2">
      <c r="A2422" s="11" t="s">
        <v>303</v>
      </c>
      <c r="B2422" s="12" t="s">
        <v>334</v>
      </c>
      <c r="C2422" s="12" t="s">
        <v>334</v>
      </c>
      <c r="D2422" s="12" t="s">
        <v>334</v>
      </c>
      <c r="E2422" s="12" t="s">
        <v>334</v>
      </c>
      <c r="F2422" s="12" t="s">
        <v>334</v>
      </c>
      <c r="G2422" s="12" t="s">
        <v>334</v>
      </c>
      <c r="H2422" s="12" t="s">
        <v>334</v>
      </c>
      <c r="I2422" s="12" t="s">
        <v>334</v>
      </c>
      <c r="J2422" s="12" t="s">
        <v>334</v>
      </c>
      <c r="K2422" s="13">
        <v>20.9</v>
      </c>
      <c r="L2422" s="13">
        <v>21.1</v>
      </c>
      <c r="M2422" s="13">
        <v>21.1</v>
      </c>
      <c r="N2422" s="13">
        <v>20.9</v>
      </c>
      <c r="O2422" s="13">
        <v>20.2</v>
      </c>
      <c r="P2422" s="13">
        <v>20.5</v>
      </c>
      <c r="Q2422" s="13">
        <v>20.2</v>
      </c>
      <c r="R2422" s="13">
        <v>20.2</v>
      </c>
      <c r="S2422" s="13">
        <v>20.2</v>
      </c>
      <c r="T2422" s="13">
        <v>20.3</v>
      </c>
      <c r="U2422" s="13">
        <v>20</v>
      </c>
      <c r="V2422" s="13">
        <v>20.2</v>
      </c>
      <c r="W2422" s="13">
        <v>20.2</v>
      </c>
      <c r="X2422" s="13">
        <v>20.100000000000001</v>
      </c>
      <c r="Y2422" s="13">
        <v>20.5</v>
      </c>
      <c r="Z2422" s="13">
        <v>20.6</v>
      </c>
      <c r="AA2422" s="13">
        <v>20.7</v>
      </c>
      <c r="AB2422" s="13">
        <v>20.9</v>
      </c>
      <c r="AC2422" s="13">
        <v>21</v>
      </c>
      <c r="AD2422" s="13">
        <v>20.9</v>
      </c>
      <c r="AE2422" s="13">
        <v>21</v>
      </c>
      <c r="AF2422" s="13">
        <v>21.9</v>
      </c>
      <c r="AG2422" s="13">
        <v>22.2</v>
      </c>
      <c r="AH2422" s="13">
        <v>22.4</v>
      </c>
      <c r="AI2422" s="13">
        <v>22.4</v>
      </c>
      <c r="AJ2422" s="13">
        <v>22.5</v>
      </c>
      <c r="AK2422" s="13">
        <v>22.7</v>
      </c>
      <c r="AL2422" s="13">
        <v>23</v>
      </c>
    </row>
    <row r="2423" spans="1:38" x14ac:dyDescent="0.2">
      <c r="A2423" s="11" t="s">
        <v>304</v>
      </c>
      <c r="B2423" s="12" t="s">
        <v>334</v>
      </c>
      <c r="C2423" s="12" t="s">
        <v>334</v>
      </c>
      <c r="D2423" s="12" t="s">
        <v>334</v>
      </c>
      <c r="E2423" s="12" t="s">
        <v>334</v>
      </c>
      <c r="F2423" s="12" t="s">
        <v>334</v>
      </c>
      <c r="G2423" s="12" t="s">
        <v>334</v>
      </c>
      <c r="H2423" s="12" t="s">
        <v>334</v>
      </c>
      <c r="I2423" s="12" t="s">
        <v>334</v>
      </c>
      <c r="J2423" s="12" t="s">
        <v>334</v>
      </c>
      <c r="K2423" s="12" t="s">
        <v>334</v>
      </c>
      <c r="L2423" s="12" t="s">
        <v>334</v>
      </c>
      <c r="M2423" s="12" t="s">
        <v>334</v>
      </c>
      <c r="N2423" s="12" t="s">
        <v>334</v>
      </c>
      <c r="O2423" s="12" t="s">
        <v>334</v>
      </c>
      <c r="P2423" s="13">
        <v>20.6</v>
      </c>
      <c r="Q2423" s="13">
        <v>19.2</v>
      </c>
      <c r="R2423" s="13">
        <v>21.5</v>
      </c>
      <c r="S2423" s="12" t="s">
        <v>334</v>
      </c>
      <c r="T2423" s="13">
        <v>22.6</v>
      </c>
      <c r="U2423" s="12" t="s">
        <v>334</v>
      </c>
      <c r="V2423" s="12" t="s">
        <v>334</v>
      </c>
      <c r="W2423" s="13">
        <v>19.600000000000001</v>
      </c>
      <c r="X2423" s="13">
        <v>19.3</v>
      </c>
      <c r="Y2423" s="13">
        <v>20.8</v>
      </c>
      <c r="Z2423" s="13">
        <v>21.6</v>
      </c>
      <c r="AA2423" s="13">
        <v>21.5</v>
      </c>
      <c r="AB2423" s="13">
        <v>19.7</v>
      </c>
      <c r="AC2423" s="13">
        <v>19.899999999999999</v>
      </c>
      <c r="AD2423" s="13">
        <v>19.5</v>
      </c>
      <c r="AE2423" s="13">
        <v>19.100000000000001</v>
      </c>
      <c r="AF2423" s="13">
        <v>20.3</v>
      </c>
      <c r="AG2423" s="13">
        <v>18.2</v>
      </c>
      <c r="AH2423" s="13">
        <v>19.100000000000001</v>
      </c>
      <c r="AI2423" s="13">
        <v>21.1</v>
      </c>
      <c r="AJ2423" s="13">
        <v>21.2</v>
      </c>
      <c r="AK2423" s="13">
        <v>20.8</v>
      </c>
      <c r="AL2423" s="13">
        <v>21.4</v>
      </c>
    </row>
    <row r="2424" spans="1:38" x14ac:dyDescent="0.2">
      <c r="A2424" s="11" t="s">
        <v>305</v>
      </c>
      <c r="B2424" s="12" t="s">
        <v>334</v>
      </c>
      <c r="C2424" s="12" t="s">
        <v>334</v>
      </c>
      <c r="D2424" s="12" t="s">
        <v>334</v>
      </c>
      <c r="E2424" s="12" t="s">
        <v>334</v>
      </c>
      <c r="F2424" s="12" t="s">
        <v>334</v>
      </c>
      <c r="G2424" s="12" t="s">
        <v>334</v>
      </c>
      <c r="H2424" s="12" t="s">
        <v>334</v>
      </c>
      <c r="I2424" s="12" t="s">
        <v>334</v>
      </c>
      <c r="J2424" s="12" t="s">
        <v>334</v>
      </c>
      <c r="K2424" s="12" t="s">
        <v>334</v>
      </c>
      <c r="L2424" s="12" t="s">
        <v>334</v>
      </c>
      <c r="M2424" s="12" t="s">
        <v>334</v>
      </c>
      <c r="N2424" s="12" t="s">
        <v>334</v>
      </c>
      <c r="O2424" s="12" t="s">
        <v>334</v>
      </c>
      <c r="P2424" s="13">
        <v>18.2</v>
      </c>
      <c r="Q2424" s="13">
        <v>18.899999999999999</v>
      </c>
      <c r="R2424" s="13">
        <v>18.899999999999999</v>
      </c>
      <c r="S2424" s="13">
        <v>18.2</v>
      </c>
      <c r="T2424" s="13">
        <v>19.5</v>
      </c>
      <c r="U2424" s="13">
        <v>19.100000000000001</v>
      </c>
      <c r="V2424" s="13">
        <v>19.399999999999999</v>
      </c>
      <c r="W2424" s="13">
        <v>18.7</v>
      </c>
      <c r="X2424" s="13">
        <v>19.100000000000001</v>
      </c>
      <c r="Y2424" s="13">
        <v>19.5</v>
      </c>
      <c r="Z2424" s="13">
        <v>19.100000000000001</v>
      </c>
      <c r="AA2424" s="13">
        <v>19.5</v>
      </c>
      <c r="AB2424" s="13">
        <v>19.399999999999999</v>
      </c>
      <c r="AC2424" s="13">
        <v>18.899999999999999</v>
      </c>
      <c r="AD2424" s="13">
        <v>19.899999999999999</v>
      </c>
      <c r="AE2424" s="13">
        <v>20.100000000000001</v>
      </c>
      <c r="AF2424" s="13">
        <v>19.7</v>
      </c>
      <c r="AG2424" s="13">
        <v>20.100000000000001</v>
      </c>
      <c r="AH2424" s="13">
        <v>20.3</v>
      </c>
      <c r="AI2424" s="13">
        <v>19.7</v>
      </c>
      <c r="AJ2424" s="13">
        <v>19.5</v>
      </c>
      <c r="AK2424" s="13">
        <v>19.8</v>
      </c>
      <c r="AL2424" s="13">
        <v>19.8</v>
      </c>
    </row>
    <row r="2425" spans="1:38" x14ac:dyDescent="0.2">
      <c r="A2425" s="11" t="s">
        <v>306</v>
      </c>
      <c r="B2425" s="12" t="s">
        <v>334</v>
      </c>
      <c r="C2425" s="12" t="s">
        <v>334</v>
      </c>
      <c r="D2425" s="12" t="s">
        <v>334</v>
      </c>
      <c r="E2425" s="12" t="s">
        <v>334</v>
      </c>
      <c r="F2425" s="12" t="s">
        <v>334</v>
      </c>
      <c r="G2425" s="12" t="s">
        <v>334</v>
      </c>
      <c r="H2425" s="12" t="s">
        <v>334</v>
      </c>
      <c r="I2425" s="12" t="s">
        <v>334</v>
      </c>
      <c r="J2425" s="12" t="s">
        <v>334</v>
      </c>
      <c r="K2425" s="13">
        <v>23.5</v>
      </c>
      <c r="L2425" s="13">
        <v>20.399999999999999</v>
      </c>
      <c r="M2425" s="13">
        <v>22.2</v>
      </c>
      <c r="N2425" s="13">
        <v>21.4</v>
      </c>
      <c r="O2425" s="13">
        <v>22.1</v>
      </c>
      <c r="P2425" s="13">
        <v>21.3</v>
      </c>
      <c r="Q2425" s="13">
        <v>19.3</v>
      </c>
      <c r="R2425" s="13">
        <v>19.8</v>
      </c>
      <c r="S2425" s="13">
        <v>19.600000000000001</v>
      </c>
      <c r="T2425" s="13">
        <v>18.3</v>
      </c>
      <c r="U2425" s="13">
        <v>19.3</v>
      </c>
      <c r="V2425" s="13">
        <v>18.7</v>
      </c>
      <c r="W2425" s="13">
        <v>21.2</v>
      </c>
      <c r="X2425" s="13">
        <v>19.7</v>
      </c>
      <c r="Y2425" s="13">
        <v>19.8</v>
      </c>
      <c r="Z2425" s="13">
        <v>19.7</v>
      </c>
      <c r="AA2425" s="13">
        <v>20.100000000000001</v>
      </c>
      <c r="AB2425" s="13">
        <v>19.2</v>
      </c>
      <c r="AC2425" s="13">
        <v>20</v>
      </c>
      <c r="AD2425" s="13">
        <v>20.399999999999999</v>
      </c>
      <c r="AE2425" s="13">
        <v>21.4</v>
      </c>
      <c r="AF2425" s="13">
        <v>20.2</v>
      </c>
      <c r="AG2425" s="13">
        <v>19.8</v>
      </c>
      <c r="AH2425" s="13">
        <v>19.100000000000001</v>
      </c>
      <c r="AI2425" s="13">
        <v>19.7</v>
      </c>
      <c r="AJ2425" s="13">
        <v>20</v>
      </c>
      <c r="AK2425" s="13">
        <v>19.3</v>
      </c>
      <c r="AL2425" s="13">
        <v>21.2</v>
      </c>
    </row>
    <row r="2426" spans="1:38" x14ac:dyDescent="0.2">
      <c r="A2426" s="11" t="s">
        <v>307</v>
      </c>
      <c r="B2426" s="12" t="s">
        <v>334</v>
      </c>
      <c r="C2426" s="12" t="s">
        <v>334</v>
      </c>
      <c r="D2426" s="12" t="s">
        <v>334</v>
      </c>
      <c r="E2426" s="12" t="s">
        <v>334</v>
      </c>
      <c r="F2426" s="12" t="s">
        <v>334</v>
      </c>
      <c r="G2426" s="12" t="s">
        <v>334</v>
      </c>
      <c r="H2426" s="12" t="s">
        <v>334</v>
      </c>
      <c r="I2426" s="12" t="s">
        <v>334</v>
      </c>
      <c r="J2426" s="12" t="s">
        <v>334</v>
      </c>
      <c r="K2426" s="13">
        <v>16.7</v>
      </c>
      <c r="L2426" s="13">
        <v>17.899999999999999</v>
      </c>
      <c r="M2426" s="13">
        <v>18.2</v>
      </c>
      <c r="N2426" s="13">
        <v>17.600000000000001</v>
      </c>
      <c r="O2426" s="13">
        <v>18.3</v>
      </c>
      <c r="P2426" s="13">
        <v>17.7</v>
      </c>
      <c r="Q2426" s="13">
        <v>17.3</v>
      </c>
      <c r="R2426" s="13">
        <v>19.5</v>
      </c>
      <c r="S2426" s="13">
        <v>19.100000000000001</v>
      </c>
      <c r="T2426" s="13">
        <v>18.5</v>
      </c>
      <c r="U2426" s="13">
        <v>19</v>
      </c>
      <c r="V2426" s="13">
        <v>18.7</v>
      </c>
      <c r="W2426" s="13">
        <v>19.600000000000001</v>
      </c>
      <c r="X2426" s="13">
        <v>19.600000000000001</v>
      </c>
      <c r="Y2426" s="13">
        <v>20.100000000000001</v>
      </c>
      <c r="Z2426" s="13">
        <v>20.2</v>
      </c>
      <c r="AA2426" s="13">
        <v>20</v>
      </c>
      <c r="AB2426" s="13">
        <v>20.100000000000001</v>
      </c>
      <c r="AC2426" s="13">
        <v>20.2</v>
      </c>
      <c r="AD2426" s="13">
        <v>20.3</v>
      </c>
      <c r="AE2426" s="13">
        <v>19.399999999999999</v>
      </c>
      <c r="AF2426" s="13">
        <v>19.600000000000001</v>
      </c>
      <c r="AG2426" s="13">
        <v>19.899999999999999</v>
      </c>
      <c r="AH2426" s="13">
        <v>19.899999999999999</v>
      </c>
      <c r="AI2426" s="13">
        <v>19.8</v>
      </c>
      <c r="AJ2426" s="13">
        <v>20.3</v>
      </c>
      <c r="AK2426" s="13">
        <v>20.3</v>
      </c>
      <c r="AL2426" s="13">
        <v>19.8</v>
      </c>
    </row>
    <row r="2427" spans="1:38" x14ac:dyDescent="0.2">
      <c r="A2427" s="11" t="s">
        <v>308</v>
      </c>
      <c r="B2427" s="12" t="s">
        <v>334</v>
      </c>
      <c r="C2427" s="12" t="s">
        <v>334</v>
      </c>
      <c r="D2427" s="12" t="s">
        <v>334</v>
      </c>
      <c r="E2427" s="12" t="s">
        <v>334</v>
      </c>
      <c r="F2427" s="12" t="s">
        <v>334</v>
      </c>
      <c r="G2427" s="12" t="s">
        <v>334</v>
      </c>
      <c r="H2427" s="12" t="s">
        <v>334</v>
      </c>
      <c r="I2427" s="12" t="s">
        <v>334</v>
      </c>
      <c r="J2427" s="12" t="s">
        <v>334</v>
      </c>
      <c r="K2427" s="13">
        <v>23.9</v>
      </c>
      <c r="L2427" s="13">
        <v>24</v>
      </c>
      <c r="M2427" s="13">
        <v>24.8</v>
      </c>
      <c r="N2427" s="13">
        <v>24.6</v>
      </c>
      <c r="O2427" s="13">
        <v>24.4</v>
      </c>
      <c r="P2427" s="13">
        <v>24.2</v>
      </c>
      <c r="Q2427" s="13">
        <v>24.5</v>
      </c>
      <c r="R2427" s="13">
        <v>24.7</v>
      </c>
      <c r="S2427" s="13">
        <v>25</v>
      </c>
      <c r="T2427" s="13">
        <v>24.9</v>
      </c>
      <c r="U2427" s="13">
        <v>24.7</v>
      </c>
      <c r="V2427" s="13">
        <v>25.5</v>
      </c>
      <c r="W2427" s="13">
        <v>25.3</v>
      </c>
      <c r="X2427" s="13">
        <v>25.6</v>
      </c>
      <c r="Y2427" s="13">
        <v>25.7</v>
      </c>
      <c r="Z2427" s="13">
        <v>25.6</v>
      </c>
      <c r="AA2427" s="13">
        <v>25.5</v>
      </c>
      <c r="AB2427" s="13">
        <v>25.8</v>
      </c>
      <c r="AC2427" s="13">
        <v>25.8</v>
      </c>
      <c r="AD2427" s="13">
        <v>25.6</v>
      </c>
      <c r="AE2427" s="13">
        <v>25.7</v>
      </c>
      <c r="AF2427" s="13">
        <v>25.9</v>
      </c>
      <c r="AG2427" s="13">
        <v>25.2</v>
      </c>
      <c r="AH2427" s="13">
        <v>25</v>
      </c>
      <c r="AI2427" s="13">
        <v>25</v>
      </c>
      <c r="AJ2427" s="13">
        <v>25.3</v>
      </c>
      <c r="AK2427" s="13">
        <v>25.9</v>
      </c>
      <c r="AL2427" s="13">
        <v>25.9</v>
      </c>
    </row>
    <row r="2428" spans="1:38" x14ac:dyDescent="0.2">
      <c r="A2428" s="11" t="s">
        <v>309</v>
      </c>
      <c r="B2428" s="12" t="s">
        <v>334</v>
      </c>
      <c r="C2428" s="12" t="s">
        <v>334</v>
      </c>
      <c r="D2428" s="12" t="s">
        <v>334</v>
      </c>
      <c r="E2428" s="12" t="s">
        <v>334</v>
      </c>
      <c r="F2428" s="12" t="s">
        <v>334</v>
      </c>
      <c r="G2428" s="12" t="s">
        <v>334</v>
      </c>
      <c r="H2428" s="12" t="s">
        <v>334</v>
      </c>
      <c r="I2428" s="12" t="s">
        <v>334</v>
      </c>
      <c r="J2428" s="12" t="s">
        <v>334</v>
      </c>
      <c r="K2428" s="12" t="s">
        <v>334</v>
      </c>
      <c r="L2428" s="12" t="s">
        <v>334</v>
      </c>
      <c r="M2428" s="12" t="s">
        <v>334</v>
      </c>
      <c r="N2428" s="12" t="s">
        <v>334</v>
      </c>
      <c r="O2428" s="12" t="s">
        <v>334</v>
      </c>
      <c r="P2428" s="12" t="s">
        <v>334</v>
      </c>
      <c r="Q2428" s="12" t="s">
        <v>334</v>
      </c>
      <c r="R2428" s="12" t="s">
        <v>334</v>
      </c>
      <c r="S2428" s="12" t="s">
        <v>334</v>
      </c>
      <c r="T2428" s="12" t="s">
        <v>334</v>
      </c>
      <c r="U2428" s="12" t="s">
        <v>334</v>
      </c>
      <c r="V2428" s="13">
        <v>18</v>
      </c>
      <c r="W2428" s="12" t="s">
        <v>334</v>
      </c>
      <c r="X2428" s="12" t="s">
        <v>334</v>
      </c>
      <c r="Y2428" s="13">
        <v>16.8</v>
      </c>
      <c r="Z2428" s="13">
        <v>18.7</v>
      </c>
      <c r="AA2428" s="13">
        <v>22.3</v>
      </c>
      <c r="AB2428" s="13">
        <v>22.6</v>
      </c>
      <c r="AC2428" s="13">
        <v>19.100000000000001</v>
      </c>
      <c r="AD2428" s="13">
        <v>14.1</v>
      </c>
      <c r="AE2428" s="13">
        <v>17.2</v>
      </c>
      <c r="AF2428" s="13">
        <v>18.8</v>
      </c>
      <c r="AG2428" s="13">
        <v>17.100000000000001</v>
      </c>
      <c r="AH2428" s="13">
        <v>20.8</v>
      </c>
      <c r="AI2428" s="13">
        <v>19.7</v>
      </c>
      <c r="AJ2428" s="13">
        <v>19.2</v>
      </c>
      <c r="AK2428" s="13">
        <v>15.3</v>
      </c>
      <c r="AL2428" s="13">
        <v>18.5</v>
      </c>
    </row>
    <row r="2429" spans="1:38" x14ac:dyDescent="0.2">
      <c r="A2429" s="11" t="s">
        <v>310</v>
      </c>
      <c r="B2429" s="12" t="s">
        <v>334</v>
      </c>
      <c r="C2429" s="12" t="s">
        <v>334</v>
      </c>
      <c r="D2429" s="12" t="s">
        <v>334</v>
      </c>
      <c r="E2429" s="12" t="s">
        <v>334</v>
      </c>
      <c r="F2429" s="12" t="s">
        <v>334</v>
      </c>
      <c r="G2429" s="12" t="s">
        <v>334</v>
      </c>
      <c r="H2429" s="12" t="s">
        <v>334</v>
      </c>
      <c r="I2429" s="12" t="s">
        <v>334</v>
      </c>
      <c r="J2429" s="12" t="s">
        <v>334</v>
      </c>
      <c r="K2429" s="13">
        <v>23.4</v>
      </c>
      <c r="L2429" s="13">
        <v>22</v>
      </c>
      <c r="M2429" s="13">
        <v>20.9</v>
      </c>
      <c r="N2429" s="13">
        <v>21.2</v>
      </c>
      <c r="O2429" s="13">
        <v>22.2</v>
      </c>
      <c r="P2429" s="13">
        <v>22.1</v>
      </c>
      <c r="Q2429" s="13">
        <v>21.9</v>
      </c>
      <c r="R2429" s="13">
        <v>22.1</v>
      </c>
      <c r="S2429" s="13">
        <v>22.9</v>
      </c>
      <c r="T2429" s="13">
        <v>21.9</v>
      </c>
      <c r="U2429" s="13">
        <v>22.4</v>
      </c>
      <c r="V2429" s="13">
        <v>22.7</v>
      </c>
      <c r="W2429" s="13">
        <v>21.2</v>
      </c>
      <c r="X2429" s="13">
        <v>21.8</v>
      </c>
      <c r="Y2429" s="13">
        <v>22</v>
      </c>
      <c r="Z2429" s="13">
        <v>22.3</v>
      </c>
      <c r="AA2429" s="13">
        <v>22.2</v>
      </c>
      <c r="AB2429" s="13">
        <v>22.3</v>
      </c>
      <c r="AC2429" s="13">
        <v>22.3</v>
      </c>
      <c r="AD2429" s="13">
        <v>23.3</v>
      </c>
      <c r="AE2429" s="13">
        <v>23.2</v>
      </c>
      <c r="AF2429" s="13">
        <v>22.9</v>
      </c>
      <c r="AG2429" s="13">
        <v>23</v>
      </c>
      <c r="AH2429" s="13">
        <v>23.5</v>
      </c>
      <c r="AI2429" s="13">
        <v>23.3</v>
      </c>
      <c r="AJ2429" s="13">
        <v>23.6</v>
      </c>
      <c r="AK2429" s="13">
        <v>23.7</v>
      </c>
      <c r="AL2429" s="13">
        <v>23.7</v>
      </c>
    </row>
    <row r="2430" spans="1:38" x14ac:dyDescent="0.2">
      <c r="A2430" s="11" t="s">
        <v>311</v>
      </c>
      <c r="B2430" s="12" t="s">
        <v>334</v>
      </c>
      <c r="C2430" s="12" t="s">
        <v>334</v>
      </c>
      <c r="D2430" s="12" t="s">
        <v>334</v>
      </c>
      <c r="E2430" s="12" t="s">
        <v>334</v>
      </c>
      <c r="F2430" s="12" t="s">
        <v>334</v>
      </c>
      <c r="G2430" s="12" t="s">
        <v>334</v>
      </c>
      <c r="H2430" s="12" t="s">
        <v>334</v>
      </c>
      <c r="I2430" s="12" t="s">
        <v>334</v>
      </c>
      <c r="J2430" s="12" t="s">
        <v>334</v>
      </c>
      <c r="K2430" s="12" t="s">
        <v>334</v>
      </c>
      <c r="L2430" s="12" t="s">
        <v>334</v>
      </c>
      <c r="M2430" s="12" t="s">
        <v>334</v>
      </c>
      <c r="N2430" s="12" t="s">
        <v>334</v>
      </c>
      <c r="O2430" s="12" t="s">
        <v>334</v>
      </c>
      <c r="P2430" s="12" t="s">
        <v>334</v>
      </c>
      <c r="Q2430" s="12" t="s">
        <v>334</v>
      </c>
      <c r="R2430" s="13">
        <v>21.6</v>
      </c>
      <c r="S2430" s="13">
        <v>18.600000000000001</v>
      </c>
      <c r="T2430" s="13">
        <v>21.3</v>
      </c>
      <c r="U2430" s="13">
        <v>22.4</v>
      </c>
      <c r="V2430" s="13">
        <v>22.9</v>
      </c>
      <c r="W2430" s="13">
        <v>24</v>
      </c>
      <c r="X2430" s="13">
        <v>22.7</v>
      </c>
      <c r="Y2430" s="13">
        <v>21.2</v>
      </c>
      <c r="Z2430" s="13">
        <v>23.8</v>
      </c>
      <c r="AA2430" s="13">
        <v>21.1</v>
      </c>
      <c r="AB2430" s="13">
        <v>20</v>
      </c>
      <c r="AC2430" s="13">
        <v>19.399999999999999</v>
      </c>
      <c r="AD2430" s="13">
        <v>21.2</v>
      </c>
      <c r="AE2430" s="13">
        <v>23.5</v>
      </c>
      <c r="AF2430" s="13">
        <v>22.3</v>
      </c>
      <c r="AG2430" s="13">
        <v>21.6</v>
      </c>
      <c r="AH2430" s="13">
        <v>22.4</v>
      </c>
      <c r="AI2430" s="13">
        <v>20.5</v>
      </c>
      <c r="AJ2430" s="13">
        <v>20.2</v>
      </c>
      <c r="AK2430" s="13">
        <v>21.4</v>
      </c>
      <c r="AL2430" s="13">
        <v>21.8</v>
      </c>
    </row>
    <row r="2431" spans="1:38" x14ac:dyDescent="0.2">
      <c r="A2431" s="11" t="s">
        <v>312</v>
      </c>
      <c r="B2431" s="12" t="s">
        <v>334</v>
      </c>
      <c r="C2431" s="12" t="s">
        <v>334</v>
      </c>
      <c r="D2431" s="12" t="s">
        <v>334</v>
      </c>
      <c r="E2431" s="12" t="s">
        <v>334</v>
      </c>
      <c r="F2431" s="12" t="s">
        <v>334</v>
      </c>
      <c r="G2431" s="12" t="s">
        <v>334</v>
      </c>
      <c r="H2431" s="12" t="s">
        <v>334</v>
      </c>
      <c r="I2431" s="12" t="s">
        <v>334</v>
      </c>
      <c r="J2431" s="12" t="s">
        <v>334</v>
      </c>
      <c r="K2431" s="12" t="s">
        <v>334</v>
      </c>
      <c r="L2431" s="12" t="s">
        <v>334</v>
      </c>
      <c r="M2431" s="12" t="s">
        <v>334</v>
      </c>
      <c r="N2431" s="12" t="s">
        <v>334</v>
      </c>
      <c r="O2431" s="12" t="s">
        <v>334</v>
      </c>
      <c r="P2431" s="12" t="s">
        <v>334</v>
      </c>
      <c r="Q2431" s="13">
        <v>19.8</v>
      </c>
      <c r="R2431" s="13">
        <v>19</v>
      </c>
      <c r="S2431" s="13">
        <v>19.2</v>
      </c>
      <c r="T2431" s="12" t="s">
        <v>334</v>
      </c>
      <c r="U2431" s="13">
        <v>24.3</v>
      </c>
      <c r="V2431" s="13">
        <v>21.6</v>
      </c>
      <c r="W2431" s="13">
        <v>22.7</v>
      </c>
      <c r="X2431" s="13">
        <v>20.8</v>
      </c>
      <c r="Y2431" s="13">
        <v>20.2</v>
      </c>
      <c r="Z2431" s="13">
        <v>21</v>
      </c>
      <c r="AA2431" s="13">
        <v>19.399999999999999</v>
      </c>
      <c r="AB2431" s="13">
        <v>20.5</v>
      </c>
      <c r="AC2431" s="13">
        <v>21.3</v>
      </c>
      <c r="AD2431" s="13">
        <v>20.8</v>
      </c>
      <c r="AE2431" s="13">
        <v>20.100000000000001</v>
      </c>
      <c r="AF2431" s="13">
        <v>19.8</v>
      </c>
      <c r="AG2431" s="13">
        <v>19.3</v>
      </c>
      <c r="AH2431" s="13">
        <v>19.7</v>
      </c>
      <c r="AI2431" s="13">
        <v>18.899999999999999</v>
      </c>
      <c r="AJ2431" s="13">
        <v>21.3</v>
      </c>
      <c r="AK2431" s="13">
        <v>21</v>
      </c>
      <c r="AL2431" s="13">
        <v>18.7</v>
      </c>
    </row>
    <row r="2432" spans="1:38" x14ac:dyDescent="0.2">
      <c r="A2432" s="11" t="s">
        <v>313</v>
      </c>
      <c r="B2432" s="12" t="s">
        <v>334</v>
      </c>
      <c r="C2432" s="12" t="s">
        <v>334</v>
      </c>
      <c r="D2432" s="12" t="s">
        <v>334</v>
      </c>
      <c r="E2432" s="12" t="s">
        <v>334</v>
      </c>
      <c r="F2432" s="12" t="s">
        <v>334</v>
      </c>
      <c r="G2432" s="12" t="s">
        <v>334</v>
      </c>
      <c r="H2432" s="12" t="s">
        <v>334</v>
      </c>
      <c r="I2432" s="12" t="s">
        <v>334</v>
      </c>
      <c r="J2432" s="12" t="s">
        <v>334</v>
      </c>
      <c r="K2432" s="12" t="s">
        <v>334</v>
      </c>
      <c r="L2432" s="12" t="s">
        <v>334</v>
      </c>
      <c r="M2432" s="12" t="s">
        <v>334</v>
      </c>
      <c r="N2432" s="12" t="s">
        <v>334</v>
      </c>
      <c r="O2432" s="12" t="s">
        <v>334</v>
      </c>
      <c r="P2432" s="12" t="s">
        <v>334</v>
      </c>
      <c r="Q2432" s="12" t="s">
        <v>334</v>
      </c>
      <c r="R2432" s="12" t="s">
        <v>334</v>
      </c>
      <c r="S2432" s="13">
        <v>24.7</v>
      </c>
      <c r="T2432" s="13">
        <v>23.1</v>
      </c>
      <c r="U2432" s="13">
        <v>22.5</v>
      </c>
      <c r="V2432" s="13">
        <v>19.7</v>
      </c>
      <c r="W2432" s="12" t="s">
        <v>334</v>
      </c>
      <c r="X2432" s="12" t="s">
        <v>334</v>
      </c>
      <c r="Y2432" s="13">
        <v>23.1</v>
      </c>
      <c r="Z2432" s="13">
        <v>22.5</v>
      </c>
      <c r="AA2432" s="12" t="s">
        <v>334</v>
      </c>
      <c r="AB2432" s="13">
        <v>21.4</v>
      </c>
      <c r="AC2432" s="13">
        <v>20.9</v>
      </c>
      <c r="AD2432" s="13">
        <v>20.7</v>
      </c>
      <c r="AE2432" s="13">
        <v>19.7</v>
      </c>
      <c r="AF2432" s="13">
        <v>19.899999999999999</v>
      </c>
      <c r="AG2432" s="13">
        <v>19.7</v>
      </c>
      <c r="AH2432" s="13">
        <v>20.2</v>
      </c>
      <c r="AI2432" s="13">
        <v>20.6</v>
      </c>
      <c r="AJ2432" s="13">
        <v>19.100000000000001</v>
      </c>
      <c r="AK2432" s="13">
        <v>19.899999999999999</v>
      </c>
      <c r="AL2432" s="13">
        <v>19.2</v>
      </c>
    </row>
    <row r="2433" spans="1:38" x14ac:dyDescent="0.2">
      <c r="A2433" s="11" t="s">
        <v>314</v>
      </c>
      <c r="B2433" s="12" t="s">
        <v>334</v>
      </c>
      <c r="C2433" s="12" t="s">
        <v>334</v>
      </c>
      <c r="D2433" s="12" t="s">
        <v>334</v>
      </c>
      <c r="E2433" s="12" t="s">
        <v>334</v>
      </c>
      <c r="F2433" s="12" t="s">
        <v>334</v>
      </c>
      <c r="G2433" s="12" t="s">
        <v>334</v>
      </c>
      <c r="H2433" s="12" t="s">
        <v>334</v>
      </c>
      <c r="I2433" s="12" t="s">
        <v>334</v>
      </c>
      <c r="J2433" s="12" t="s">
        <v>334</v>
      </c>
      <c r="K2433" s="12" t="s">
        <v>334</v>
      </c>
      <c r="L2433" s="13">
        <v>20.3</v>
      </c>
      <c r="M2433" s="13">
        <v>19.7</v>
      </c>
      <c r="N2433" s="13">
        <v>19.5</v>
      </c>
      <c r="O2433" s="13">
        <v>18.899999999999999</v>
      </c>
      <c r="P2433" s="13">
        <v>19</v>
      </c>
      <c r="Q2433" s="13">
        <v>20.399999999999999</v>
      </c>
      <c r="R2433" s="13">
        <v>20.100000000000001</v>
      </c>
      <c r="S2433" s="13">
        <v>21.6</v>
      </c>
      <c r="T2433" s="13">
        <v>19.899999999999999</v>
      </c>
      <c r="U2433" s="13">
        <v>22</v>
      </c>
      <c r="V2433" s="13">
        <v>20.5</v>
      </c>
      <c r="W2433" s="13">
        <v>22</v>
      </c>
      <c r="X2433" s="13">
        <v>21.7</v>
      </c>
      <c r="Y2433" s="13">
        <v>22.2</v>
      </c>
      <c r="Z2433" s="13">
        <v>23.1</v>
      </c>
      <c r="AA2433" s="13">
        <v>22.2</v>
      </c>
      <c r="AB2433" s="13">
        <v>20.7</v>
      </c>
      <c r="AC2433" s="13">
        <v>21</v>
      </c>
      <c r="AD2433" s="13">
        <v>23</v>
      </c>
      <c r="AE2433" s="13">
        <v>22.8</v>
      </c>
      <c r="AF2433" s="13">
        <v>22.7</v>
      </c>
      <c r="AG2433" s="13">
        <v>23.7</v>
      </c>
      <c r="AH2433" s="13">
        <v>22.9</v>
      </c>
      <c r="AI2433" s="13">
        <v>23.2</v>
      </c>
      <c r="AJ2433" s="13">
        <v>23.2</v>
      </c>
      <c r="AK2433" s="13">
        <v>24.5</v>
      </c>
      <c r="AL2433" s="13">
        <v>23.9</v>
      </c>
    </row>
    <row r="2434" spans="1:38" x14ac:dyDescent="0.2">
      <c r="A2434" s="11" t="s">
        <v>315</v>
      </c>
      <c r="B2434" s="12" t="s">
        <v>334</v>
      </c>
      <c r="C2434" s="12" t="s">
        <v>334</v>
      </c>
      <c r="D2434" s="12" t="s">
        <v>334</v>
      </c>
      <c r="E2434" s="12" t="s">
        <v>334</v>
      </c>
      <c r="F2434" s="12" t="s">
        <v>334</v>
      </c>
      <c r="G2434" s="12" t="s">
        <v>334</v>
      </c>
      <c r="H2434" s="12" t="s">
        <v>334</v>
      </c>
      <c r="I2434" s="12" t="s">
        <v>334</v>
      </c>
      <c r="J2434" s="12" t="s">
        <v>334</v>
      </c>
      <c r="K2434" s="12" t="s">
        <v>334</v>
      </c>
      <c r="L2434" s="12" t="s">
        <v>334</v>
      </c>
      <c r="M2434" s="12" t="s">
        <v>334</v>
      </c>
      <c r="N2434" s="12" t="s">
        <v>334</v>
      </c>
      <c r="O2434" s="13">
        <v>22.2</v>
      </c>
      <c r="P2434" s="13">
        <v>22.3</v>
      </c>
      <c r="Q2434" s="13">
        <v>21.6</v>
      </c>
      <c r="R2434" s="13">
        <v>23.4</v>
      </c>
      <c r="S2434" s="13">
        <v>23.1</v>
      </c>
      <c r="T2434" s="13">
        <v>24.8</v>
      </c>
      <c r="U2434" s="13">
        <v>24.7</v>
      </c>
      <c r="V2434" s="13">
        <v>22.9</v>
      </c>
      <c r="W2434" s="13">
        <v>24.1</v>
      </c>
      <c r="X2434" s="13">
        <v>23.1</v>
      </c>
      <c r="Y2434" s="13">
        <v>23.3</v>
      </c>
      <c r="Z2434" s="13">
        <v>22.6</v>
      </c>
      <c r="AA2434" s="13">
        <v>24.2</v>
      </c>
      <c r="AB2434" s="13">
        <v>23.6</v>
      </c>
      <c r="AC2434" s="13">
        <v>24.3</v>
      </c>
      <c r="AD2434" s="13">
        <v>24.1</v>
      </c>
      <c r="AE2434" s="13">
        <v>22.9</v>
      </c>
      <c r="AF2434" s="13">
        <v>22.1</v>
      </c>
      <c r="AG2434" s="13">
        <v>22.4</v>
      </c>
      <c r="AH2434" s="13">
        <v>22.2</v>
      </c>
      <c r="AI2434" s="13">
        <v>21.1</v>
      </c>
      <c r="AJ2434" s="13">
        <v>21.8</v>
      </c>
      <c r="AK2434" s="13">
        <v>22.2</v>
      </c>
      <c r="AL2434" s="13">
        <v>22</v>
      </c>
    </row>
    <row r="2435" spans="1:38" x14ac:dyDescent="0.2">
      <c r="A2435" s="11" t="s">
        <v>316</v>
      </c>
      <c r="B2435" s="12" t="s">
        <v>334</v>
      </c>
      <c r="C2435" s="12" t="s">
        <v>334</v>
      </c>
      <c r="D2435" s="12" t="s">
        <v>334</v>
      </c>
      <c r="E2435" s="12" t="s">
        <v>334</v>
      </c>
      <c r="F2435" s="12" t="s">
        <v>334</v>
      </c>
      <c r="G2435" s="12" t="s">
        <v>334</v>
      </c>
      <c r="H2435" s="12" t="s">
        <v>334</v>
      </c>
      <c r="I2435" s="12" t="s">
        <v>334</v>
      </c>
      <c r="J2435" s="12" t="s">
        <v>334</v>
      </c>
      <c r="K2435" s="12" t="s">
        <v>334</v>
      </c>
      <c r="L2435" s="12" t="s">
        <v>334</v>
      </c>
      <c r="M2435" s="12" t="s">
        <v>334</v>
      </c>
      <c r="N2435" s="12" t="s">
        <v>334</v>
      </c>
      <c r="O2435" s="12" t="s">
        <v>334</v>
      </c>
      <c r="P2435" s="12" t="s">
        <v>334</v>
      </c>
      <c r="Q2435" s="12" t="s">
        <v>334</v>
      </c>
      <c r="R2435" s="12" t="s">
        <v>334</v>
      </c>
      <c r="S2435" s="12" t="s">
        <v>334</v>
      </c>
      <c r="T2435" s="12" t="s">
        <v>334</v>
      </c>
      <c r="U2435" s="13">
        <v>21.7</v>
      </c>
      <c r="V2435" s="13">
        <v>22.8</v>
      </c>
      <c r="W2435" s="12" t="s">
        <v>334</v>
      </c>
      <c r="X2435" s="13">
        <v>20.8</v>
      </c>
      <c r="Y2435" s="13">
        <v>22.2</v>
      </c>
      <c r="Z2435" s="13">
        <v>22</v>
      </c>
      <c r="AA2435" s="13">
        <v>22.3</v>
      </c>
      <c r="AB2435" s="13">
        <v>22.7</v>
      </c>
      <c r="AC2435" s="13">
        <v>21.7</v>
      </c>
      <c r="AD2435" s="13">
        <v>24.3</v>
      </c>
      <c r="AE2435" s="13">
        <v>25.8</v>
      </c>
      <c r="AF2435" s="13">
        <v>23.3</v>
      </c>
      <c r="AG2435" s="13">
        <v>23.4</v>
      </c>
      <c r="AH2435" s="13">
        <v>23.4</v>
      </c>
      <c r="AI2435" s="13">
        <v>27.1</v>
      </c>
      <c r="AJ2435" s="13">
        <v>24.8</v>
      </c>
      <c r="AK2435" s="13">
        <v>21.9</v>
      </c>
      <c r="AL2435" s="13">
        <v>23.3</v>
      </c>
    </row>
    <row r="2436" spans="1:38" x14ac:dyDescent="0.2">
      <c r="A2436" s="11" t="s">
        <v>317</v>
      </c>
      <c r="B2436" s="12" t="s">
        <v>334</v>
      </c>
      <c r="C2436" s="12" t="s">
        <v>334</v>
      </c>
      <c r="D2436" s="12" t="s">
        <v>334</v>
      </c>
      <c r="E2436" s="12" t="s">
        <v>334</v>
      </c>
      <c r="F2436" s="12" t="s">
        <v>334</v>
      </c>
      <c r="G2436" s="12" t="s">
        <v>334</v>
      </c>
      <c r="H2436" s="12" t="s">
        <v>334</v>
      </c>
      <c r="I2436" s="12" t="s">
        <v>334</v>
      </c>
      <c r="J2436" s="12" t="s">
        <v>334</v>
      </c>
      <c r="K2436" s="13">
        <v>19.899999999999999</v>
      </c>
      <c r="L2436" s="13">
        <v>19.100000000000001</v>
      </c>
      <c r="M2436" s="13">
        <v>19.5</v>
      </c>
      <c r="N2436" s="13">
        <v>20.2</v>
      </c>
      <c r="O2436" s="13">
        <v>20.7</v>
      </c>
      <c r="P2436" s="13">
        <v>21.1</v>
      </c>
      <c r="Q2436" s="13">
        <v>21</v>
      </c>
      <c r="R2436" s="13">
        <v>20.9</v>
      </c>
      <c r="S2436" s="13">
        <v>21.4</v>
      </c>
      <c r="T2436" s="13">
        <v>21.8</v>
      </c>
      <c r="U2436" s="13">
        <v>21.5</v>
      </c>
      <c r="V2436" s="13">
        <v>21.4</v>
      </c>
      <c r="W2436" s="13">
        <v>21.4</v>
      </c>
      <c r="X2436" s="13">
        <v>21.2</v>
      </c>
      <c r="Y2436" s="13">
        <v>21.3</v>
      </c>
      <c r="Z2436" s="13">
        <v>21.6</v>
      </c>
      <c r="AA2436" s="13">
        <v>21.7</v>
      </c>
      <c r="AB2436" s="13">
        <v>22</v>
      </c>
      <c r="AC2436" s="13">
        <v>21.9</v>
      </c>
      <c r="AD2436" s="13">
        <v>22.8</v>
      </c>
      <c r="AE2436" s="13">
        <v>23</v>
      </c>
      <c r="AF2436" s="13">
        <v>22.7</v>
      </c>
      <c r="AG2436" s="13">
        <v>22.9</v>
      </c>
      <c r="AH2436" s="13">
        <v>23</v>
      </c>
      <c r="AI2436" s="13">
        <v>23.3</v>
      </c>
      <c r="AJ2436" s="13">
        <v>23.3</v>
      </c>
      <c r="AK2436" s="13">
        <v>23.4</v>
      </c>
      <c r="AL2436" s="13">
        <v>23.7</v>
      </c>
    </row>
    <row r="2437" spans="1:38" x14ac:dyDescent="0.2">
      <c r="A2437" s="11" t="s">
        <v>318</v>
      </c>
      <c r="B2437" s="12" t="s">
        <v>334</v>
      </c>
      <c r="C2437" s="12" t="s">
        <v>334</v>
      </c>
      <c r="D2437" s="12" t="s">
        <v>334</v>
      </c>
      <c r="E2437" s="12" t="s">
        <v>334</v>
      </c>
      <c r="F2437" s="12" t="s">
        <v>334</v>
      </c>
      <c r="G2437" s="12" t="s">
        <v>334</v>
      </c>
      <c r="H2437" s="12" t="s">
        <v>334</v>
      </c>
      <c r="I2437" s="12" t="s">
        <v>334</v>
      </c>
      <c r="J2437" s="12" t="s">
        <v>334</v>
      </c>
      <c r="K2437" s="12" t="s">
        <v>334</v>
      </c>
      <c r="L2437" s="12" t="s">
        <v>334</v>
      </c>
      <c r="M2437" s="12" t="s">
        <v>334</v>
      </c>
      <c r="N2437" s="13">
        <v>22.7</v>
      </c>
      <c r="O2437" s="13">
        <v>23</v>
      </c>
      <c r="P2437" s="13">
        <v>23.1</v>
      </c>
      <c r="Q2437" s="13">
        <v>22.7</v>
      </c>
      <c r="R2437" s="13">
        <v>22.9</v>
      </c>
      <c r="S2437" s="13">
        <v>22.6</v>
      </c>
      <c r="T2437" s="13">
        <v>23.3</v>
      </c>
      <c r="U2437" s="13">
        <v>22.3</v>
      </c>
      <c r="V2437" s="13">
        <v>22.3</v>
      </c>
      <c r="W2437" s="13">
        <v>21.8</v>
      </c>
      <c r="X2437" s="13">
        <v>21.8</v>
      </c>
      <c r="Y2437" s="13">
        <v>22.1</v>
      </c>
      <c r="Z2437" s="13">
        <v>21.5</v>
      </c>
      <c r="AA2437" s="13">
        <v>21.6</v>
      </c>
      <c r="AB2437" s="13">
        <v>21.4</v>
      </c>
      <c r="AC2437" s="13">
        <v>21.3</v>
      </c>
      <c r="AD2437" s="13">
        <v>22</v>
      </c>
      <c r="AE2437" s="13">
        <v>22.2</v>
      </c>
      <c r="AF2437" s="13">
        <v>22</v>
      </c>
      <c r="AG2437" s="13">
        <v>21.8</v>
      </c>
      <c r="AH2437" s="13">
        <v>22.3</v>
      </c>
      <c r="AI2437" s="13">
        <v>22.4</v>
      </c>
      <c r="AJ2437" s="13">
        <v>22.5</v>
      </c>
      <c r="AK2437" s="13">
        <v>22.3</v>
      </c>
      <c r="AL2437" s="13">
        <v>22.4</v>
      </c>
    </row>
    <row r="2438" spans="1:38" x14ac:dyDescent="0.2">
      <c r="A2438" s="11" t="s">
        <v>319</v>
      </c>
      <c r="B2438" s="12" t="s">
        <v>334</v>
      </c>
      <c r="C2438" s="12" t="s">
        <v>334</v>
      </c>
      <c r="D2438" s="12" t="s">
        <v>334</v>
      </c>
      <c r="E2438" s="12" t="s">
        <v>334</v>
      </c>
      <c r="F2438" s="12" t="s">
        <v>334</v>
      </c>
      <c r="G2438" s="12" t="s">
        <v>334</v>
      </c>
      <c r="H2438" s="12" t="s">
        <v>334</v>
      </c>
      <c r="I2438" s="12" t="s">
        <v>334</v>
      </c>
      <c r="J2438" s="12" t="s">
        <v>334</v>
      </c>
      <c r="K2438" s="12" t="s">
        <v>334</v>
      </c>
      <c r="L2438" s="12" t="s">
        <v>334</v>
      </c>
      <c r="M2438" s="12" t="s">
        <v>334</v>
      </c>
      <c r="N2438" s="12" t="s">
        <v>334</v>
      </c>
      <c r="O2438" s="12" t="s">
        <v>334</v>
      </c>
      <c r="P2438" s="12" t="s">
        <v>334</v>
      </c>
      <c r="Q2438" s="12" t="s">
        <v>334</v>
      </c>
      <c r="R2438" s="12" t="s">
        <v>334</v>
      </c>
      <c r="S2438" s="12" t="s">
        <v>334</v>
      </c>
      <c r="T2438" s="13">
        <v>21</v>
      </c>
      <c r="U2438" s="13">
        <v>22.1</v>
      </c>
      <c r="V2438" s="13">
        <v>21.8</v>
      </c>
      <c r="W2438" s="13">
        <v>21.6</v>
      </c>
      <c r="X2438" s="13">
        <v>22.1</v>
      </c>
      <c r="Y2438" s="13">
        <v>21.9</v>
      </c>
      <c r="Z2438" s="13">
        <v>22.4</v>
      </c>
      <c r="AA2438" s="13">
        <v>22.1</v>
      </c>
      <c r="AB2438" s="13">
        <v>21.3</v>
      </c>
      <c r="AC2438" s="13">
        <v>21.5</v>
      </c>
      <c r="AD2438" s="13">
        <v>22.1</v>
      </c>
      <c r="AE2438" s="13">
        <v>21.5</v>
      </c>
      <c r="AF2438" s="13">
        <v>21.8</v>
      </c>
      <c r="AG2438" s="13">
        <v>20.6</v>
      </c>
      <c r="AH2438" s="13">
        <v>21.8</v>
      </c>
      <c r="AI2438" s="13">
        <v>21.4</v>
      </c>
      <c r="AJ2438" s="13">
        <v>22.2</v>
      </c>
      <c r="AK2438" s="13">
        <v>21.8</v>
      </c>
      <c r="AL2438" s="13">
        <v>21</v>
      </c>
    </row>
    <row r="2439" spans="1:38" x14ac:dyDescent="0.2">
      <c r="A2439" s="11" t="s">
        <v>320</v>
      </c>
      <c r="B2439" s="12" t="s">
        <v>334</v>
      </c>
      <c r="C2439" s="12" t="s">
        <v>334</v>
      </c>
      <c r="D2439" s="12" t="s">
        <v>334</v>
      </c>
      <c r="E2439" s="12" t="s">
        <v>334</v>
      </c>
      <c r="F2439" s="12" t="s">
        <v>334</v>
      </c>
      <c r="G2439" s="12" t="s">
        <v>334</v>
      </c>
      <c r="H2439" s="12" t="s">
        <v>334</v>
      </c>
      <c r="I2439" s="12" t="s">
        <v>334</v>
      </c>
      <c r="J2439" s="12" t="s">
        <v>334</v>
      </c>
      <c r="K2439" s="13">
        <v>20.9</v>
      </c>
      <c r="L2439" s="13">
        <v>21.6</v>
      </c>
      <c r="M2439" s="13">
        <v>24.7</v>
      </c>
      <c r="N2439" s="13">
        <v>17</v>
      </c>
      <c r="O2439" s="13">
        <v>19.8</v>
      </c>
      <c r="P2439" s="13">
        <v>18.3</v>
      </c>
      <c r="Q2439" s="12" t="s">
        <v>334</v>
      </c>
      <c r="R2439" s="13">
        <v>17.5</v>
      </c>
      <c r="S2439" s="13">
        <v>21</v>
      </c>
      <c r="T2439" s="12" t="s">
        <v>334</v>
      </c>
      <c r="U2439" s="12" t="s">
        <v>334</v>
      </c>
      <c r="V2439" s="13">
        <v>19.5</v>
      </c>
      <c r="W2439" s="12" t="s">
        <v>334</v>
      </c>
      <c r="X2439" s="13">
        <v>20.399999999999999</v>
      </c>
      <c r="Y2439" s="13">
        <v>19</v>
      </c>
      <c r="Z2439" s="13">
        <v>19</v>
      </c>
      <c r="AA2439" s="13">
        <v>18.2</v>
      </c>
      <c r="AB2439" s="13">
        <v>17.399999999999999</v>
      </c>
      <c r="AC2439" s="13">
        <v>17.600000000000001</v>
      </c>
      <c r="AD2439" s="13">
        <v>19.100000000000001</v>
      </c>
      <c r="AE2439" s="13">
        <v>18.100000000000001</v>
      </c>
      <c r="AF2439" s="13">
        <v>19.399999999999999</v>
      </c>
      <c r="AG2439" s="13">
        <v>19.5</v>
      </c>
      <c r="AH2439" s="13">
        <v>19.399999999999999</v>
      </c>
      <c r="AI2439" s="13">
        <v>19.8</v>
      </c>
      <c r="AJ2439" s="13">
        <v>19.2</v>
      </c>
      <c r="AK2439" s="13">
        <v>17.899999999999999</v>
      </c>
      <c r="AL2439" s="13">
        <v>16.5</v>
      </c>
    </row>
    <row r="2440" spans="1:38" x14ac:dyDescent="0.2">
      <c r="A2440" s="11" t="s">
        <v>321</v>
      </c>
      <c r="B2440" s="12" t="s">
        <v>334</v>
      </c>
      <c r="C2440" s="12" t="s">
        <v>334</v>
      </c>
      <c r="D2440" s="12" t="s">
        <v>334</v>
      </c>
      <c r="E2440" s="12" t="s">
        <v>334</v>
      </c>
      <c r="F2440" s="12" t="s">
        <v>334</v>
      </c>
      <c r="G2440" s="12" t="s">
        <v>334</v>
      </c>
      <c r="H2440" s="12" t="s">
        <v>334</v>
      </c>
      <c r="I2440" s="12" t="s">
        <v>334</v>
      </c>
      <c r="J2440" s="12" t="s">
        <v>334</v>
      </c>
      <c r="K2440" s="12" t="s">
        <v>334</v>
      </c>
      <c r="L2440" s="12" t="s">
        <v>334</v>
      </c>
      <c r="M2440" s="12" t="s">
        <v>334</v>
      </c>
      <c r="N2440" s="12" t="s">
        <v>334</v>
      </c>
      <c r="O2440" s="12" t="s">
        <v>334</v>
      </c>
      <c r="P2440" s="13">
        <v>26.7</v>
      </c>
      <c r="Q2440" s="13">
        <v>24.6</v>
      </c>
      <c r="R2440" s="13">
        <v>18.8</v>
      </c>
      <c r="S2440" s="13">
        <v>31.2</v>
      </c>
      <c r="T2440" s="13">
        <v>29.5</v>
      </c>
      <c r="U2440" s="12" t="s">
        <v>334</v>
      </c>
      <c r="V2440" s="13">
        <v>23.6</v>
      </c>
      <c r="W2440" s="12" t="s">
        <v>334</v>
      </c>
      <c r="X2440" s="12" t="s">
        <v>334</v>
      </c>
      <c r="Y2440" s="12" t="s">
        <v>334</v>
      </c>
      <c r="Z2440" s="12" t="s">
        <v>334</v>
      </c>
      <c r="AA2440" s="12" t="s">
        <v>334</v>
      </c>
      <c r="AB2440" s="12" t="s">
        <v>334</v>
      </c>
      <c r="AC2440" s="12" t="s">
        <v>334</v>
      </c>
      <c r="AD2440" s="12" t="s">
        <v>334</v>
      </c>
      <c r="AE2440" s="12" t="s">
        <v>334</v>
      </c>
      <c r="AF2440" s="12" t="s">
        <v>334</v>
      </c>
      <c r="AG2440" s="12" t="s">
        <v>334</v>
      </c>
      <c r="AH2440" s="12" t="s">
        <v>334</v>
      </c>
      <c r="AI2440" s="12" t="s">
        <v>334</v>
      </c>
      <c r="AJ2440" s="12" t="s">
        <v>334</v>
      </c>
      <c r="AK2440" s="12" t="s">
        <v>334</v>
      </c>
      <c r="AL2440" s="12" t="s">
        <v>334</v>
      </c>
    </row>
    <row r="2441" spans="1:38" x14ac:dyDescent="0.2">
      <c r="A2441" s="11" t="s">
        <v>322</v>
      </c>
      <c r="B2441" s="12" t="s">
        <v>334</v>
      </c>
      <c r="C2441" s="12" t="s">
        <v>334</v>
      </c>
      <c r="D2441" s="12" t="s">
        <v>334</v>
      </c>
      <c r="E2441" s="12" t="s">
        <v>334</v>
      </c>
      <c r="F2441" s="12" t="s">
        <v>334</v>
      </c>
      <c r="G2441" s="12" t="s">
        <v>334</v>
      </c>
      <c r="H2441" s="12" t="s">
        <v>334</v>
      </c>
      <c r="I2441" s="12" t="s">
        <v>334</v>
      </c>
      <c r="J2441" s="12" t="s">
        <v>334</v>
      </c>
      <c r="K2441" s="12" t="s">
        <v>334</v>
      </c>
      <c r="L2441" s="12" t="s">
        <v>334</v>
      </c>
      <c r="M2441" s="12" t="s">
        <v>334</v>
      </c>
      <c r="N2441" s="12" t="s">
        <v>334</v>
      </c>
      <c r="O2441" s="13">
        <v>21.7</v>
      </c>
      <c r="P2441" s="13">
        <v>18.600000000000001</v>
      </c>
      <c r="Q2441" s="13">
        <v>19.7</v>
      </c>
      <c r="R2441" s="13">
        <v>19.8</v>
      </c>
      <c r="S2441" s="13">
        <v>20.7</v>
      </c>
      <c r="T2441" s="13">
        <v>20.8</v>
      </c>
      <c r="U2441" s="13">
        <v>15.9</v>
      </c>
      <c r="V2441" s="13">
        <v>19.399999999999999</v>
      </c>
      <c r="W2441" s="13">
        <v>18.2</v>
      </c>
      <c r="X2441" s="13">
        <v>19.899999999999999</v>
      </c>
      <c r="Y2441" s="13">
        <v>19.399999999999999</v>
      </c>
      <c r="Z2441" s="13">
        <v>18.7</v>
      </c>
      <c r="AA2441" s="13">
        <v>19.600000000000001</v>
      </c>
      <c r="AB2441" s="13">
        <v>20</v>
      </c>
      <c r="AC2441" s="13">
        <v>20.8</v>
      </c>
      <c r="AD2441" s="13">
        <v>19.3</v>
      </c>
      <c r="AE2441" s="13">
        <v>20.6</v>
      </c>
      <c r="AF2441" s="13">
        <v>19.8</v>
      </c>
      <c r="AG2441" s="13">
        <v>20</v>
      </c>
      <c r="AH2441" s="13">
        <v>21.5</v>
      </c>
      <c r="AI2441" s="13">
        <v>20.2</v>
      </c>
      <c r="AJ2441" s="13">
        <v>20</v>
      </c>
      <c r="AK2441" s="13">
        <v>20.2</v>
      </c>
      <c r="AL2441" s="13">
        <v>19.100000000000001</v>
      </c>
    </row>
    <row r="2442" spans="1:38" x14ac:dyDescent="0.2">
      <c r="A2442" s="11" t="s">
        <v>323</v>
      </c>
      <c r="B2442" s="12" t="s">
        <v>334</v>
      </c>
      <c r="C2442" s="12" t="s">
        <v>334</v>
      </c>
      <c r="D2442" s="12" t="s">
        <v>334</v>
      </c>
      <c r="E2442" s="12" t="s">
        <v>334</v>
      </c>
      <c r="F2442" s="12" t="s">
        <v>334</v>
      </c>
      <c r="G2442" s="12" t="s">
        <v>334</v>
      </c>
      <c r="H2442" s="12" t="s">
        <v>334</v>
      </c>
      <c r="I2442" s="12" t="s">
        <v>334</v>
      </c>
      <c r="J2442" s="12" t="s">
        <v>334</v>
      </c>
      <c r="K2442" s="12" t="s">
        <v>334</v>
      </c>
      <c r="L2442" s="12" t="s">
        <v>334</v>
      </c>
      <c r="M2442" s="12" t="s">
        <v>334</v>
      </c>
      <c r="N2442" s="12" t="s">
        <v>334</v>
      </c>
      <c r="O2442" s="12" t="s">
        <v>334</v>
      </c>
      <c r="P2442" s="12" t="s">
        <v>334</v>
      </c>
      <c r="Q2442" s="13">
        <v>24.1</v>
      </c>
      <c r="R2442" s="12" t="s">
        <v>334</v>
      </c>
      <c r="S2442" s="13">
        <v>21.2</v>
      </c>
      <c r="T2442" s="13">
        <v>22.4</v>
      </c>
      <c r="U2442" s="13">
        <v>21.8</v>
      </c>
      <c r="V2442" s="13">
        <v>23.7</v>
      </c>
      <c r="W2442" s="13">
        <v>21.9</v>
      </c>
      <c r="X2442" s="13">
        <v>21.8</v>
      </c>
      <c r="Y2442" s="13">
        <v>23.1</v>
      </c>
      <c r="Z2442" s="13">
        <v>20.7</v>
      </c>
      <c r="AA2442" s="13">
        <v>19.600000000000001</v>
      </c>
      <c r="AB2442" s="13">
        <v>22.9</v>
      </c>
      <c r="AC2442" s="13">
        <v>20.7</v>
      </c>
      <c r="AD2442" s="13">
        <v>20.399999999999999</v>
      </c>
      <c r="AE2442" s="13">
        <v>19</v>
      </c>
      <c r="AF2442" s="13">
        <v>20.5</v>
      </c>
      <c r="AG2442" s="13">
        <v>20.9</v>
      </c>
      <c r="AH2442" s="13">
        <v>19.899999999999999</v>
      </c>
      <c r="AI2442" s="13">
        <v>19.8</v>
      </c>
      <c r="AJ2442" s="13">
        <v>21.1</v>
      </c>
      <c r="AK2442" s="13">
        <v>21</v>
      </c>
      <c r="AL2442" s="13">
        <v>20.399999999999999</v>
      </c>
    </row>
    <row r="2443" spans="1:38" x14ac:dyDescent="0.2">
      <c r="A2443" s="11" t="s">
        <v>324</v>
      </c>
      <c r="B2443" s="12" t="s">
        <v>334</v>
      </c>
      <c r="C2443" s="12" t="s">
        <v>334</v>
      </c>
      <c r="D2443" s="12" t="s">
        <v>334</v>
      </c>
      <c r="E2443" s="12" t="s">
        <v>334</v>
      </c>
      <c r="F2443" s="12" t="s">
        <v>334</v>
      </c>
      <c r="G2443" s="12" t="s">
        <v>334</v>
      </c>
      <c r="H2443" s="12" t="s">
        <v>334</v>
      </c>
      <c r="I2443" s="12" t="s">
        <v>334</v>
      </c>
      <c r="J2443" s="12" t="s">
        <v>334</v>
      </c>
      <c r="K2443" s="12" t="s">
        <v>334</v>
      </c>
      <c r="L2443" s="12" t="s">
        <v>334</v>
      </c>
      <c r="M2443" s="12" t="s">
        <v>334</v>
      </c>
      <c r="N2443" s="12" t="s">
        <v>334</v>
      </c>
      <c r="O2443" s="12" t="s">
        <v>334</v>
      </c>
      <c r="P2443" s="13">
        <v>20.100000000000001</v>
      </c>
      <c r="Q2443" s="13">
        <v>19.399999999999999</v>
      </c>
      <c r="R2443" s="13">
        <v>21.1</v>
      </c>
      <c r="S2443" s="13">
        <v>19.399999999999999</v>
      </c>
      <c r="T2443" s="13">
        <v>21.6</v>
      </c>
      <c r="U2443" s="13">
        <v>19.7</v>
      </c>
      <c r="V2443" s="13">
        <v>19.3</v>
      </c>
      <c r="W2443" s="13">
        <v>20.5</v>
      </c>
      <c r="X2443" s="13">
        <v>20.6</v>
      </c>
      <c r="Y2443" s="13">
        <v>19.7</v>
      </c>
      <c r="Z2443" s="13">
        <v>19.100000000000001</v>
      </c>
      <c r="AA2443" s="13">
        <v>20.3</v>
      </c>
      <c r="AB2443" s="13">
        <v>20.7</v>
      </c>
      <c r="AC2443" s="13">
        <v>20.6</v>
      </c>
      <c r="AD2443" s="13">
        <v>21</v>
      </c>
      <c r="AE2443" s="13">
        <v>20.5</v>
      </c>
      <c r="AF2443" s="13">
        <v>19.600000000000001</v>
      </c>
      <c r="AG2443" s="13">
        <v>18.5</v>
      </c>
      <c r="AH2443" s="13">
        <v>19.100000000000001</v>
      </c>
      <c r="AI2443" s="13">
        <v>19.5</v>
      </c>
      <c r="AJ2443" s="13">
        <v>19.899999999999999</v>
      </c>
      <c r="AK2443" s="13">
        <v>19.8</v>
      </c>
      <c r="AL2443" s="13">
        <v>19.100000000000001</v>
      </c>
    </row>
    <row r="2444" spans="1:38" x14ac:dyDescent="0.2">
      <c r="A2444" s="11" t="s">
        <v>325</v>
      </c>
      <c r="B2444" s="12" t="s">
        <v>334</v>
      </c>
      <c r="C2444" s="12" t="s">
        <v>334</v>
      </c>
      <c r="D2444" s="12" t="s">
        <v>334</v>
      </c>
      <c r="E2444" s="12" t="s">
        <v>334</v>
      </c>
      <c r="F2444" s="12" t="s">
        <v>334</v>
      </c>
      <c r="G2444" s="12" t="s">
        <v>334</v>
      </c>
      <c r="H2444" s="12" t="s">
        <v>334</v>
      </c>
      <c r="I2444" s="12" t="s">
        <v>334</v>
      </c>
      <c r="J2444" s="12" t="s">
        <v>334</v>
      </c>
      <c r="K2444" s="12" t="s">
        <v>334</v>
      </c>
      <c r="L2444" s="12" t="s">
        <v>334</v>
      </c>
      <c r="M2444" s="12" t="s">
        <v>334</v>
      </c>
      <c r="N2444" s="12" t="s">
        <v>334</v>
      </c>
      <c r="O2444" s="12" t="s">
        <v>334</v>
      </c>
      <c r="P2444" s="13">
        <v>25.5</v>
      </c>
      <c r="Q2444" s="13">
        <v>26.4</v>
      </c>
      <c r="R2444" s="13">
        <v>25.7</v>
      </c>
      <c r="S2444" s="13">
        <v>24.7</v>
      </c>
      <c r="T2444" s="13">
        <v>25</v>
      </c>
      <c r="U2444" s="13">
        <v>24.6</v>
      </c>
      <c r="V2444" s="13">
        <v>24.9</v>
      </c>
      <c r="W2444" s="13">
        <v>25</v>
      </c>
      <c r="X2444" s="13">
        <v>27.1</v>
      </c>
      <c r="Y2444" s="13">
        <v>27.3</v>
      </c>
      <c r="Z2444" s="13">
        <v>27</v>
      </c>
      <c r="AA2444" s="13">
        <v>26.7</v>
      </c>
      <c r="AB2444" s="13">
        <v>26.6</v>
      </c>
      <c r="AC2444" s="13">
        <v>26.3</v>
      </c>
      <c r="AD2444" s="13">
        <v>24.7</v>
      </c>
      <c r="AE2444" s="13">
        <v>25</v>
      </c>
      <c r="AF2444" s="13">
        <v>24.2</v>
      </c>
      <c r="AG2444" s="13">
        <v>24.3</v>
      </c>
      <c r="AH2444" s="13">
        <v>24.4</v>
      </c>
      <c r="AI2444" s="13">
        <v>24.4</v>
      </c>
      <c r="AJ2444" s="13">
        <v>23.6</v>
      </c>
      <c r="AK2444" s="13">
        <v>23</v>
      </c>
      <c r="AL2444" s="13">
        <v>23.3</v>
      </c>
    </row>
    <row r="2445" spans="1:38" x14ac:dyDescent="0.2">
      <c r="A2445" s="11" t="s">
        <v>326</v>
      </c>
      <c r="B2445" s="12" t="s">
        <v>334</v>
      </c>
      <c r="C2445" s="12" t="s">
        <v>334</v>
      </c>
      <c r="D2445" s="12" t="s">
        <v>334</v>
      </c>
      <c r="E2445" s="12" t="s">
        <v>334</v>
      </c>
      <c r="F2445" s="12" t="s">
        <v>334</v>
      </c>
      <c r="G2445" s="12" t="s">
        <v>334</v>
      </c>
      <c r="H2445" s="12" t="s">
        <v>334</v>
      </c>
      <c r="I2445" s="12" t="s">
        <v>334</v>
      </c>
      <c r="J2445" s="12" t="s">
        <v>334</v>
      </c>
      <c r="K2445" s="13">
        <v>19.5</v>
      </c>
      <c r="L2445" s="13">
        <v>19.7</v>
      </c>
      <c r="M2445" s="13">
        <v>19.899999999999999</v>
      </c>
      <c r="N2445" s="13">
        <v>19.5</v>
      </c>
      <c r="O2445" s="13">
        <v>20</v>
      </c>
      <c r="P2445" s="13">
        <v>19.399999999999999</v>
      </c>
      <c r="Q2445" s="13">
        <v>19.5</v>
      </c>
      <c r="R2445" s="13">
        <v>19.7</v>
      </c>
      <c r="S2445" s="13">
        <v>20.100000000000001</v>
      </c>
      <c r="T2445" s="13">
        <v>21</v>
      </c>
      <c r="U2445" s="13">
        <v>21.5</v>
      </c>
      <c r="V2445" s="13">
        <v>21</v>
      </c>
      <c r="W2445" s="13">
        <v>20.8</v>
      </c>
      <c r="X2445" s="13">
        <v>20.8</v>
      </c>
      <c r="Y2445" s="13">
        <v>20.7</v>
      </c>
      <c r="Z2445" s="13">
        <v>20.7</v>
      </c>
      <c r="AA2445" s="13">
        <v>20.7</v>
      </c>
      <c r="AB2445" s="13">
        <v>20.5</v>
      </c>
      <c r="AC2445" s="13">
        <v>20.8</v>
      </c>
      <c r="AD2445" s="13">
        <v>20.7</v>
      </c>
      <c r="AE2445" s="13">
        <v>20.399999999999999</v>
      </c>
      <c r="AF2445" s="13">
        <v>20.7</v>
      </c>
      <c r="AG2445" s="13">
        <v>20.9</v>
      </c>
      <c r="AH2445" s="13">
        <v>20.8</v>
      </c>
      <c r="AI2445" s="13">
        <v>21</v>
      </c>
      <c r="AJ2445" s="13">
        <v>20.8</v>
      </c>
      <c r="AK2445" s="13">
        <v>21</v>
      </c>
      <c r="AL2445" s="13">
        <v>21.1</v>
      </c>
    </row>
    <row r="2446" spans="1:38" x14ac:dyDescent="0.2">
      <c r="A2446" s="11" t="s">
        <v>327</v>
      </c>
      <c r="B2446" s="12" t="s">
        <v>334</v>
      </c>
      <c r="C2446" s="12" t="s">
        <v>334</v>
      </c>
      <c r="D2446" s="12" t="s">
        <v>334</v>
      </c>
      <c r="E2446" s="12" t="s">
        <v>334</v>
      </c>
      <c r="F2446" s="12" t="s">
        <v>334</v>
      </c>
      <c r="G2446" s="12" t="s">
        <v>334</v>
      </c>
      <c r="H2446" s="12" t="s">
        <v>334</v>
      </c>
      <c r="I2446" s="12" t="s">
        <v>334</v>
      </c>
      <c r="J2446" s="12" t="s">
        <v>334</v>
      </c>
      <c r="K2446" s="12" t="s">
        <v>334</v>
      </c>
      <c r="L2446" s="12" t="s">
        <v>334</v>
      </c>
      <c r="M2446" s="12" t="s">
        <v>334</v>
      </c>
      <c r="N2446" s="13">
        <v>24.2</v>
      </c>
      <c r="O2446" s="13">
        <v>23.6</v>
      </c>
      <c r="P2446" s="13">
        <v>23.1</v>
      </c>
      <c r="Q2446" s="13">
        <v>23.2</v>
      </c>
      <c r="R2446" s="13">
        <v>24.2</v>
      </c>
      <c r="S2446" s="13">
        <v>24.3</v>
      </c>
      <c r="T2446" s="13">
        <v>23.8</v>
      </c>
      <c r="U2446" s="13">
        <v>24.7</v>
      </c>
      <c r="V2446" s="13">
        <v>23</v>
      </c>
      <c r="W2446" s="13">
        <v>24.7</v>
      </c>
      <c r="X2446" s="13">
        <v>23.9</v>
      </c>
      <c r="Y2446" s="13">
        <v>24.1</v>
      </c>
      <c r="Z2446" s="13">
        <v>23.3</v>
      </c>
      <c r="AA2446" s="13">
        <v>22.2</v>
      </c>
      <c r="AB2446" s="13">
        <v>22.3</v>
      </c>
      <c r="AC2446" s="13">
        <v>22.4</v>
      </c>
      <c r="AD2446" s="13">
        <v>22</v>
      </c>
      <c r="AE2446" s="13">
        <v>21.1</v>
      </c>
      <c r="AF2446" s="13">
        <v>22.1</v>
      </c>
      <c r="AG2446" s="13">
        <v>24.6</v>
      </c>
      <c r="AH2446" s="13">
        <v>25.1</v>
      </c>
      <c r="AI2446" s="13">
        <v>22.4</v>
      </c>
      <c r="AJ2446" s="13">
        <v>23.1</v>
      </c>
      <c r="AK2446" s="13">
        <v>23.7</v>
      </c>
      <c r="AL2446" s="13">
        <v>24.9</v>
      </c>
    </row>
    <row r="2447" spans="1:38" x14ac:dyDescent="0.2">
      <c r="A2447" s="11" t="s">
        <v>328</v>
      </c>
      <c r="B2447" s="12" t="s">
        <v>334</v>
      </c>
      <c r="C2447" s="12" t="s">
        <v>334</v>
      </c>
      <c r="D2447" s="12" t="s">
        <v>334</v>
      </c>
      <c r="E2447" s="12" t="s">
        <v>334</v>
      </c>
      <c r="F2447" s="12" t="s">
        <v>334</v>
      </c>
      <c r="G2447" s="12" t="s">
        <v>334</v>
      </c>
      <c r="H2447" s="12" t="s">
        <v>334</v>
      </c>
      <c r="I2447" s="12" t="s">
        <v>334</v>
      </c>
      <c r="J2447" s="12" t="s">
        <v>334</v>
      </c>
      <c r="K2447" s="12" t="s">
        <v>334</v>
      </c>
      <c r="L2447" s="12" t="s">
        <v>334</v>
      </c>
      <c r="M2447" s="12" t="s">
        <v>334</v>
      </c>
      <c r="N2447" s="12" t="s">
        <v>334</v>
      </c>
      <c r="O2447" s="13">
        <v>23.3</v>
      </c>
      <c r="P2447" s="13">
        <v>23.3</v>
      </c>
      <c r="Q2447" s="13">
        <v>23.9</v>
      </c>
      <c r="R2447" s="13">
        <v>23.9</v>
      </c>
      <c r="S2447" s="13">
        <v>24.3</v>
      </c>
      <c r="T2447" s="13">
        <v>24.2</v>
      </c>
      <c r="U2447" s="13">
        <v>24.3</v>
      </c>
      <c r="V2447" s="13">
        <v>22.6</v>
      </c>
      <c r="W2447" s="13">
        <v>23</v>
      </c>
      <c r="X2447" s="13">
        <v>22.6</v>
      </c>
      <c r="Y2447" s="13">
        <v>23.3</v>
      </c>
      <c r="Z2447" s="13">
        <v>23.4</v>
      </c>
      <c r="AA2447" s="13">
        <v>23.9</v>
      </c>
      <c r="AB2447" s="13">
        <v>23.6</v>
      </c>
      <c r="AC2447" s="13">
        <v>23.2</v>
      </c>
      <c r="AD2447" s="13">
        <v>22.5</v>
      </c>
      <c r="AE2447" s="13">
        <v>21.1</v>
      </c>
      <c r="AF2447" s="13">
        <v>20.9</v>
      </c>
      <c r="AG2447" s="13">
        <v>20.2</v>
      </c>
      <c r="AH2447" s="13">
        <v>20.6</v>
      </c>
      <c r="AI2447" s="13">
        <v>19.899999999999999</v>
      </c>
      <c r="AJ2447" s="13">
        <v>20.3</v>
      </c>
      <c r="AK2447" s="13">
        <v>20.7</v>
      </c>
      <c r="AL2447" s="13">
        <v>20.8</v>
      </c>
    </row>
    <row r="2448" spans="1:38" x14ac:dyDescent="0.2">
      <c r="A2448" s="11" t="s">
        <v>329</v>
      </c>
      <c r="B2448" s="12" t="s">
        <v>334</v>
      </c>
      <c r="C2448" s="12" t="s">
        <v>334</v>
      </c>
      <c r="D2448" s="12" t="s">
        <v>334</v>
      </c>
      <c r="E2448" s="12" t="s">
        <v>334</v>
      </c>
      <c r="F2448" s="12" t="s">
        <v>334</v>
      </c>
      <c r="G2448" s="12" t="s">
        <v>334</v>
      </c>
      <c r="H2448" s="12" t="s">
        <v>334</v>
      </c>
      <c r="I2448" s="12" t="s">
        <v>334</v>
      </c>
      <c r="J2448" s="12" t="s">
        <v>334</v>
      </c>
      <c r="K2448" s="12" t="s">
        <v>334</v>
      </c>
      <c r="L2448" s="12" t="s">
        <v>334</v>
      </c>
      <c r="M2448" s="12" t="s">
        <v>334</v>
      </c>
      <c r="N2448" s="12" t="s">
        <v>334</v>
      </c>
      <c r="O2448" s="13">
        <v>21</v>
      </c>
      <c r="P2448" s="13">
        <v>20.8</v>
      </c>
      <c r="Q2448" s="13">
        <v>21.7</v>
      </c>
      <c r="R2448" s="13">
        <v>21.7</v>
      </c>
      <c r="S2448" s="13">
        <v>22.2</v>
      </c>
      <c r="T2448" s="13">
        <v>22.4</v>
      </c>
      <c r="U2448" s="13">
        <v>20.6</v>
      </c>
      <c r="V2448" s="13">
        <v>20.8</v>
      </c>
      <c r="W2448" s="13">
        <v>21.2</v>
      </c>
      <c r="X2448" s="13">
        <v>21.1</v>
      </c>
      <c r="Y2448" s="13">
        <v>21</v>
      </c>
      <c r="Z2448" s="13">
        <v>21.3</v>
      </c>
      <c r="AA2448" s="13">
        <v>21.3</v>
      </c>
      <c r="AB2448" s="13">
        <v>21.8</v>
      </c>
      <c r="AC2448" s="13">
        <v>22.5</v>
      </c>
      <c r="AD2448" s="13">
        <v>22</v>
      </c>
      <c r="AE2448" s="13">
        <v>21.7</v>
      </c>
      <c r="AF2448" s="13">
        <v>21.8</v>
      </c>
      <c r="AG2448" s="13">
        <v>21.8</v>
      </c>
      <c r="AH2448" s="13">
        <v>22.2</v>
      </c>
      <c r="AI2448" s="13">
        <v>22.6</v>
      </c>
      <c r="AJ2448" s="13">
        <v>22.3</v>
      </c>
      <c r="AK2448" s="13">
        <v>22.3</v>
      </c>
      <c r="AL2448" s="13">
        <v>22.7</v>
      </c>
    </row>
    <row r="2449" spans="1:38" x14ac:dyDescent="0.2">
      <c r="A2449" s="11" t="s">
        <v>330</v>
      </c>
      <c r="B2449" s="12" t="s">
        <v>334</v>
      </c>
      <c r="C2449" s="12" t="s">
        <v>334</v>
      </c>
      <c r="D2449" s="12" t="s">
        <v>334</v>
      </c>
      <c r="E2449" s="12" t="s">
        <v>334</v>
      </c>
      <c r="F2449" s="12" t="s">
        <v>334</v>
      </c>
      <c r="G2449" s="12" t="s">
        <v>334</v>
      </c>
      <c r="H2449" s="12" t="s">
        <v>334</v>
      </c>
      <c r="I2449" s="12" t="s">
        <v>334</v>
      </c>
      <c r="J2449" s="12" t="s">
        <v>334</v>
      </c>
      <c r="K2449" s="12" t="s">
        <v>334</v>
      </c>
      <c r="L2449" s="12" t="s">
        <v>334</v>
      </c>
      <c r="M2449" s="12" t="s">
        <v>334</v>
      </c>
      <c r="N2449" s="12" t="s">
        <v>334</v>
      </c>
      <c r="O2449" s="12" t="s">
        <v>334</v>
      </c>
      <c r="P2449" s="12" t="s">
        <v>334</v>
      </c>
      <c r="Q2449" s="12" t="s">
        <v>334</v>
      </c>
      <c r="R2449" s="12" t="s">
        <v>334</v>
      </c>
      <c r="S2449" s="12" t="s">
        <v>334</v>
      </c>
      <c r="T2449" s="12" t="s">
        <v>334</v>
      </c>
      <c r="U2449" s="12" t="s">
        <v>334</v>
      </c>
      <c r="V2449" s="12" t="s">
        <v>334</v>
      </c>
      <c r="W2449" s="12" t="s">
        <v>334</v>
      </c>
      <c r="X2449" s="12" t="s">
        <v>334</v>
      </c>
      <c r="Y2449" s="12" t="s">
        <v>334</v>
      </c>
      <c r="Z2449" s="12" t="s">
        <v>334</v>
      </c>
      <c r="AA2449" s="12" t="s">
        <v>334</v>
      </c>
      <c r="AB2449" s="12" t="s">
        <v>334</v>
      </c>
      <c r="AC2449" s="12" t="s">
        <v>334</v>
      </c>
      <c r="AD2449" s="12" t="s">
        <v>334</v>
      </c>
      <c r="AE2449" s="12" t="s">
        <v>334</v>
      </c>
      <c r="AF2449" s="12" t="s">
        <v>334</v>
      </c>
      <c r="AG2449" s="12" t="s">
        <v>334</v>
      </c>
      <c r="AH2449" s="12" t="s">
        <v>334</v>
      </c>
      <c r="AI2449" s="12" t="s">
        <v>334</v>
      </c>
      <c r="AJ2449" s="12" t="s">
        <v>334</v>
      </c>
      <c r="AK2449" s="12" t="s">
        <v>334</v>
      </c>
      <c r="AL2449" s="12" t="s">
        <v>334</v>
      </c>
    </row>
    <row r="2450" spans="1:38" x14ac:dyDescent="0.2">
      <c r="A2450" s="11" t="s">
        <v>331</v>
      </c>
      <c r="B2450" s="12" t="s">
        <v>334</v>
      </c>
      <c r="C2450" s="12" t="s">
        <v>334</v>
      </c>
      <c r="D2450" s="12" t="s">
        <v>334</v>
      </c>
      <c r="E2450" s="12" t="s">
        <v>334</v>
      </c>
      <c r="F2450" s="12" t="s">
        <v>334</v>
      </c>
      <c r="G2450" s="12" t="s">
        <v>334</v>
      </c>
      <c r="H2450" s="12" t="s">
        <v>334</v>
      </c>
      <c r="I2450" s="12" t="s">
        <v>334</v>
      </c>
      <c r="J2450" s="12" t="s">
        <v>334</v>
      </c>
      <c r="K2450" s="12" t="s">
        <v>334</v>
      </c>
      <c r="L2450" s="12" t="s">
        <v>334</v>
      </c>
      <c r="M2450" s="12" t="s">
        <v>334</v>
      </c>
      <c r="N2450" s="12" t="s">
        <v>334</v>
      </c>
      <c r="O2450" s="12" t="s">
        <v>334</v>
      </c>
      <c r="P2450" s="12" t="s">
        <v>334</v>
      </c>
      <c r="Q2450" s="12" t="s">
        <v>334</v>
      </c>
      <c r="R2450" s="12" t="s">
        <v>334</v>
      </c>
      <c r="S2450" s="12" t="s">
        <v>334</v>
      </c>
      <c r="T2450" s="12" t="s">
        <v>334</v>
      </c>
      <c r="U2450" s="12" t="s">
        <v>334</v>
      </c>
      <c r="V2450" s="12" t="s">
        <v>334</v>
      </c>
      <c r="W2450" s="12" t="s">
        <v>334</v>
      </c>
      <c r="X2450" s="12" t="s">
        <v>334</v>
      </c>
      <c r="Y2450" s="13">
        <v>24.5</v>
      </c>
      <c r="Z2450" s="13">
        <v>21.1</v>
      </c>
      <c r="AA2450" s="13">
        <v>22.8</v>
      </c>
      <c r="AB2450" s="13">
        <v>21.5</v>
      </c>
      <c r="AC2450" s="13">
        <v>20.399999999999999</v>
      </c>
      <c r="AD2450" s="13">
        <v>23.5</v>
      </c>
      <c r="AE2450" s="13">
        <v>19.7</v>
      </c>
      <c r="AF2450" s="12" t="s">
        <v>334</v>
      </c>
      <c r="AG2450" s="12" t="s">
        <v>334</v>
      </c>
      <c r="AH2450" s="12" t="s">
        <v>334</v>
      </c>
      <c r="AI2450" s="12" t="s">
        <v>334</v>
      </c>
      <c r="AJ2450" s="13">
        <v>20.5</v>
      </c>
      <c r="AK2450" s="12" t="s">
        <v>334</v>
      </c>
      <c r="AL2450" s="12" t="s">
        <v>334</v>
      </c>
    </row>
    <row r="2451" spans="1:38" x14ac:dyDescent="0.2">
      <c r="A2451" s="11" t="s">
        <v>332</v>
      </c>
      <c r="B2451" s="12" t="s">
        <v>334</v>
      </c>
      <c r="C2451" s="12" t="s">
        <v>334</v>
      </c>
      <c r="D2451" s="12" t="s">
        <v>334</v>
      </c>
      <c r="E2451" s="12" t="s">
        <v>334</v>
      </c>
      <c r="F2451" s="12" t="s">
        <v>334</v>
      </c>
      <c r="G2451" s="12" t="s">
        <v>334</v>
      </c>
      <c r="H2451" s="12" t="s">
        <v>334</v>
      </c>
      <c r="I2451" s="12" t="s">
        <v>334</v>
      </c>
      <c r="J2451" s="12" t="s">
        <v>334</v>
      </c>
      <c r="K2451" s="12" t="s">
        <v>334</v>
      </c>
      <c r="L2451" s="12" t="s">
        <v>334</v>
      </c>
      <c r="M2451" s="12" t="s">
        <v>334</v>
      </c>
      <c r="N2451" s="12" t="s">
        <v>334</v>
      </c>
      <c r="O2451" s="12" t="s">
        <v>334</v>
      </c>
      <c r="P2451" s="12" t="s">
        <v>334</v>
      </c>
      <c r="Q2451" s="12" t="s">
        <v>334</v>
      </c>
      <c r="R2451" s="12" t="s">
        <v>334</v>
      </c>
      <c r="S2451" s="12" t="s">
        <v>334</v>
      </c>
      <c r="T2451" s="12" t="s">
        <v>334</v>
      </c>
      <c r="U2451" s="12" t="s">
        <v>334</v>
      </c>
      <c r="V2451" s="12" t="s">
        <v>334</v>
      </c>
      <c r="W2451" s="12" t="s">
        <v>334</v>
      </c>
      <c r="X2451" s="12" t="s">
        <v>334</v>
      </c>
      <c r="Y2451" s="12" t="s">
        <v>334</v>
      </c>
      <c r="Z2451" s="12" t="s">
        <v>334</v>
      </c>
      <c r="AA2451" s="12" t="s">
        <v>334</v>
      </c>
      <c r="AB2451" s="12" t="s">
        <v>334</v>
      </c>
      <c r="AC2451" s="13">
        <v>15.6</v>
      </c>
      <c r="AD2451" s="12" t="s">
        <v>334</v>
      </c>
      <c r="AE2451" s="12" t="s">
        <v>334</v>
      </c>
      <c r="AF2451" s="13">
        <v>19.8</v>
      </c>
      <c r="AG2451" s="13">
        <v>22.1</v>
      </c>
      <c r="AH2451" s="13">
        <v>24.6</v>
      </c>
      <c r="AI2451" s="13">
        <v>25.8</v>
      </c>
      <c r="AJ2451" s="13">
        <v>24.3</v>
      </c>
      <c r="AK2451" s="13">
        <v>25.9</v>
      </c>
      <c r="AL2451" s="13">
        <v>26</v>
      </c>
    </row>
    <row r="2452" spans="1:38" x14ac:dyDescent="0.2">
      <c r="A2452" s="11" t="s">
        <v>333</v>
      </c>
      <c r="B2452" s="12" t="s">
        <v>334</v>
      </c>
      <c r="C2452" s="12" t="s">
        <v>334</v>
      </c>
      <c r="D2452" s="12" t="s">
        <v>334</v>
      </c>
      <c r="E2452" s="12" t="s">
        <v>334</v>
      </c>
      <c r="F2452" s="12" t="s">
        <v>334</v>
      </c>
      <c r="G2452" s="12" t="s">
        <v>334</v>
      </c>
      <c r="H2452" s="12" t="s">
        <v>334</v>
      </c>
      <c r="I2452" s="12" t="s">
        <v>334</v>
      </c>
      <c r="J2452" s="12" t="s">
        <v>334</v>
      </c>
      <c r="K2452" s="12" t="s">
        <v>334</v>
      </c>
      <c r="L2452" s="12" t="s">
        <v>334</v>
      </c>
      <c r="M2452" s="12" t="s">
        <v>334</v>
      </c>
      <c r="N2452" s="12" t="s">
        <v>334</v>
      </c>
      <c r="O2452" s="12" t="s">
        <v>334</v>
      </c>
      <c r="P2452" s="12" t="s">
        <v>334</v>
      </c>
      <c r="Q2452" s="12" t="s">
        <v>334</v>
      </c>
      <c r="R2452" s="12" t="s">
        <v>334</v>
      </c>
      <c r="S2452" s="12" t="s">
        <v>334</v>
      </c>
      <c r="T2452" s="12" t="s">
        <v>334</v>
      </c>
      <c r="U2452" s="12" t="s">
        <v>334</v>
      </c>
      <c r="V2452" s="12" t="s">
        <v>334</v>
      </c>
      <c r="W2452" s="12" t="s">
        <v>334</v>
      </c>
      <c r="X2452" s="12" t="s">
        <v>334</v>
      </c>
      <c r="Y2452" s="13">
        <v>18.7</v>
      </c>
      <c r="Z2452" s="13">
        <v>21.5</v>
      </c>
      <c r="AA2452" s="13">
        <v>20.7</v>
      </c>
      <c r="AB2452" s="13">
        <v>18</v>
      </c>
      <c r="AC2452" s="13">
        <v>18.3</v>
      </c>
      <c r="AD2452" s="13">
        <v>17.100000000000001</v>
      </c>
      <c r="AE2452" s="13">
        <v>17.8</v>
      </c>
      <c r="AF2452" s="13">
        <v>19.5</v>
      </c>
      <c r="AG2452" s="13">
        <v>18.8</v>
      </c>
      <c r="AH2452" s="13">
        <v>18</v>
      </c>
      <c r="AI2452" s="13">
        <v>18.8</v>
      </c>
      <c r="AJ2452" s="13">
        <v>19.100000000000001</v>
      </c>
      <c r="AK2452" s="13">
        <v>19.100000000000001</v>
      </c>
      <c r="AL2452" s="13">
        <v>19.8</v>
      </c>
    </row>
    <row r="2453" spans="1:38" ht="14.25" x14ac:dyDescent="0.2">
      <c r="A2453" s="9"/>
      <c r="B2453" s="9"/>
      <c r="C2453" s="9"/>
      <c r="D2453" s="9"/>
      <c r="E2453" s="9"/>
      <c r="F2453" s="9"/>
      <c r="G2453" s="9"/>
      <c r="H2453" s="9"/>
      <c r="I2453" s="9"/>
      <c r="J2453" s="9"/>
      <c r="K2453" s="9"/>
      <c r="L2453" s="9"/>
      <c r="M2453" s="9"/>
      <c r="N2453" s="9"/>
      <c r="O2453" s="9"/>
      <c r="P2453" s="9"/>
      <c r="Q2453" s="9"/>
      <c r="R2453" s="9"/>
      <c r="S2453" s="9"/>
      <c r="T2453" s="9"/>
      <c r="U2453" s="9"/>
      <c r="V2453" s="9"/>
      <c r="W2453" s="9"/>
      <c r="X2453" s="9"/>
      <c r="Y2453" s="9"/>
      <c r="Z2453" s="9"/>
      <c r="AA2453" s="9"/>
      <c r="AB2453" s="9"/>
      <c r="AC2453" s="9"/>
      <c r="AD2453" s="9"/>
      <c r="AE2453" s="9"/>
      <c r="AF2453" s="9"/>
      <c r="AG2453" s="9"/>
      <c r="AH2453" s="9"/>
      <c r="AI2453" s="9"/>
      <c r="AJ2453" s="9"/>
      <c r="AK2453" s="9"/>
      <c r="AL2453" s="9"/>
    </row>
    <row r="2454" spans="1:38" ht="14.25" x14ac:dyDescent="0.2">
      <c r="A2454" s="8" t="s">
        <v>335</v>
      </c>
      <c r="B2454" s="9"/>
      <c r="C2454" s="9"/>
      <c r="D2454" s="9"/>
      <c r="E2454" s="9"/>
      <c r="F2454" s="9"/>
      <c r="G2454" s="9"/>
      <c r="H2454" s="9"/>
      <c r="I2454" s="9"/>
      <c r="J2454" s="9"/>
      <c r="K2454" s="9"/>
      <c r="L2454" s="9"/>
      <c r="M2454" s="9"/>
      <c r="N2454" s="9"/>
      <c r="O2454" s="9"/>
      <c r="P2454" s="9"/>
      <c r="Q2454" s="9"/>
      <c r="R2454" s="9"/>
      <c r="S2454" s="9"/>
      <c r="T2454" s="9"/>
      <c r="U2454" s="9"/>
      <c r="V2454" s="9"/>
      <c r="W2454" s="9"/>
      <c r="X2454" s="9"/>
      <c r="Y2454" s="9"/>
      <c r="Z2454" s="9"/>
      <c r="AA2454" s="9"/>
      <c r="AB2454" s="9"/>
      <c r="AC2454" s="9"/>
      <c r="AD2454" s="9"/>
      <c r="AE2454" s="9"/>
      <c r="AF2454" s="9"/>
      <c r="AG2454" s="9"/>
      <c r="AH2454" s="9"/>
      <c r="AI2454" s="9"/>
      <c r="AJ2454" s="9"/>
      <c r="AK2454" s="9"/>
      <c r="AL2454" s="9"/>
    </row>
    <row r="2455" spans="1:38" ht="14.25" x14ac:dyDescent="0.2">
      <c r="A2455" s="8" t="s">
        <v>334</v>
      </c>
      <c r="B2455" s="8" t="s">
        <v>336</v>
      </c>
      <c r="C2455" s="9"/>
      <c r="D2455" s="9"/>
      <c r="E2455" s="9"/>
      <c r="F2455" s="9"/>
      <c r="G2455" s="9"/>
      <c r="H2455" s="9"/>
      <c r="I2455" s="9"/>
      <c r="J2455" s="9"/>
      <c r="K2455" s="9"/>
      <c r="L2455" s="9"/>
      <c r="M2455" s="9"/>
      <c r="N2455" s="9"/>
      <c r="O2455" s="9"/>
      <c r="P2455" s="9"/>
      <c r="Q2455" s="9"/>
      <c r="R2455" s="9"/>
      <c r="S2455" s="9"/>
      <c r="T2455" s="9"/>
      <c r="U2455" s="9"/>
      <c r="V2455" s="9"/>
      <c r="W2455" s="9"/>
      <c r="X2455" s="9"/>
      <c r="Y2455" s="9"/>
      <c r="Z2455" s="9"/>
      <c r="AA2455" s="9"/>
      <c r="AB2455" s="9"/>
      <c r="AC2455" s="9"/>
      <c r="AD2455" s="9"/>
      <c r="AE2455" s="9"/>
      <c r="AF2455" s="9"/>
      <c r="AG2455" s="9"/>
      <c r="AH2455" s="9"/>
      <c r="AI2455" s="9"/>
      <c r="AJ2455" s="9"/>
      <c r="AK2455" s="9"/>
      <c r="AL2455" s="9"/>
    </row>
    <row r="2456" spans="1:38" ht="14.25" x14ac:dyDescent="0.2">
      <c r="A2456" s="9"/>
      <c r="B2456" s="9"/>
      <c r="C2456" s="9"/>
      <c r="D2456" s="9"/>
      <c r="E2456" s="9"/>
      <c r="F2456" s="9"/>
      <c r="G2456" s="9"/>
      <c r="H2456" s="9"/>
      <c r="I2456" s="9"/>
      <c r="J2456" s="9"/>
      <c r="K2456" s="9"/>
      <c r="L2456" s="9"/>
      <c r="M2456" s="9"/>
      <c r="N2456" s="9"/>
      <c r="O2456" s="9"/>
      <c r="P2456" s="9"/>
      <c r="Q2456" s="9"/>
      <c r="R2456" s="9"/>
      <c r="S2456" s="9"/>
      <c r="T2456" s="9"/>
      <c r="U2456" s="9"/>
      <c r="V2456" s="9"/>
      <c r="W2456" s="9"/>
      <c r="X2456" s="9"/>
      <c r="Y2456" s="9"/>
      <c r="Z2456" s="9"/>
      <c r="AA2456" s="9"/>
      <c r="AB2456" s="9"/>
      <c r="AC2456" s="9"/>
      <c r="AD2456" s="9"/>
      <c r="AE2456" s="9"/>
      <c r="AF2456" s="9"/>
      <c r="AG2456" s="9"/>
      <c r="AH2456" s="9"/>
      <c r="AI2456" s="9"/>
      <c r="AJ2456" s="9"/>
      <c r="AK2456" s="9"/>
      <c r="AL2456" s="9"/>
    </row>
    <row r="2457" spans="1:38" ht="14.25" x14ac:dyDescent="0.2">
      <c r="A2457" s="8" t="s">
        <v>249</v>
      </c>
      <c r="B2457" s="8" t="s">
        <v>345</v>
      </c>
      <c r="C2457" s="9"/>
      <c r="D2457" s="9"/>
      <c r="E2457" s="9"/>
      <c r="F2457" s="9"/>
      <c r="G2457" s="9"/>
      <c r="H2457" s="9"/>
      <c r="I2457" s="9"/>
      <c r="J2457" s="9"/>
      <c r="K2457" s="9"/>
      <c r="L2457" s="9"/>
      <c r="M2457" s="9"/>
      <c r="N2457" s="9"/>
      <c r="O2457" s="9"/>
      <c r="P2457" s="9"/>
      <c r="Q2457" s="9"/>
      <c r="R2457" s="9"/>
      <c r="S2457" s="9"/>
      <c r="T2457" s="9"/>
      <c r="U2457" s="9"/>
      <c r="V2457" s="9"/>
      <c r="W2457" s="9"/>
      <c r="X2457" s="9"/>
      <c r="Y2457" s="9"/>
      <c r="Z2457" s="9"/>
      <c r="AA2457" s="9"/>
      <c r="AB2457" s="9"/>
      <c r="AC2457" s="9"/>
      <c r="AD2457" s="9"/>
      <c r="AE2457" s="9"/>
      <c r="AF2457" s="9"/>
      <c r="AG2457" s="9"/>
      <c r="AH2457" s="9"/>
      <c r="AI2457" s="9"/>
      <c r="AJ2457" s="9"/>
      <c r="AK2457" s="9"/>
      <c r="AL2457" s="9"/>
    </row>
    <row r="2458" spans="1:38" ht="14.25" x14ac:dyDescent="0.2">
      <c r="A2458" s="8" t="s">
        <v>251</v>
      </c>
      <c r="B2458" s="8" t="s">
        <v>341</v>
      </c>
      <c r="C2458" s="9"/>
      <c r="D2458" s="9"/>
      <c r="E2458" s="9"/>
      <c r="F2458" s="9"/>
      <c r="G2458" s="9"/>
      <c r="H2458" s="9"/>
      <c r="I2458" s="9"/>
      <c r="J2458" s="9"/>
      <c r="K2458" s="9"/>
      <c r="L2458" s="9"/>
      <c r="M2458" s="9"/>
      <c r="N2458" s="9"/>
      <c r="O2458" s="9"/>
      <c r="P2458" s="9"/>
      <c r="Q2458" s="9"/>
      <c r="R2458" s="9"/>
      <c r="S2458" s="9"/>
      <c r="T2458" s="9"/>
      <c r="U2458" s="9"/>
      <c r="V2458" s="9"/>
      <c r="W2458" s="9"/>
      <c r="X2458" s="9"/>
      <c r="Y2458" s="9"/>
      <c r="Z2458" s="9"/>
      <c r="AA2458" s="9"/>
      <c r="AB2458" s="9"/>
      <c r="AC2458" s="9"/>
      <c r="AD2458" s="9"/>
      <c r="AE2458" s="9"/>
      <c r="AF2458" s="9"/>
      <c r="AG2458" s="9"/>
      <c r="AH2458" s="9"/>
      <c r="AI2458" s="9"/>
      <c r="AJ2458" s="9"/>
      <c r="AK2458" s="9"/>
      <c r="AL2458" s="9"/>
    </row>
    <row r="2459" spans="1:38" ht="14.25" x14ac:dyDescent="0.2">
      <c r="A2459" s="8" t="s">
        <v>252</v>
      </c>
      <c r="B2459" s="8" t="s">
        <v>253</v>
      </c>
      <c r="C2459" s="9"/>
      <c r="D2459" s="9"/>
      <c r="E2459" s="9"/>
      <c r="F2459" s="9"/>
      <c r="G2459" s="9"/>
      <c r="H2459" s="9"/>
      <c r="I2459" s="9"/>
      <c r="J2459" s="9"/>
      <c r="K2459" s="9"/>
      <c r="L2459" s="9"/>
      <c r="M2459" s="9"/>
      <c r="N2459" s="9"/>
      <c r="O2459" s="9"/>
      <c r="P2459" s="9"/>
      <c r="Q2459" s="9"/>
      <c r="R2459" s="9"/>
      <c r="S2459" s="9"/>
      <c r="T2459" s="9"/>
      <c r="U2459" s="9"/>
      <c r="V2459" s="9"/>
      <c r="W2459" s="9"/>
      <c r="X2459" s="9"/>
      <c r="Y2459" s="9"/>
      <c r="Z2459" s="9"/>
      <c r="AA2459" s="9"/>
      <c r="AB2459" s="9"/>
      <c r="AC2459" s="9"/>
      <c r="AD2459" s="9"/>
      <c r="AE2459" s="9"/>
      <c r="AF2459" s="9"/>
      <c r="AG2459" s="9"/>
      <c r="AH2459" s="9"/>
      <c r="AI2459" s="9"/>
      <c r="AJ2459" s="9"/>
      <c r="AK2459" s="9"/>
      <c r="AL2459" s="9"/>
    </row>
    <row r="2460" spans="1:38" ht="14.25" x14ac:dyDescent="0.2">
      <c r="A2460" s="8" t="s">
        <v>254</v>
      </c>
      <c r="B2460" s="8" t="s">
        <v>340</v>
      </c>
      <c r="C2460" s="9"/>
      <c r="D2460" s="9"/>
      <c r="E2460" s="9"/>
      <c r="F2460" s="9"/>
      <c r="G2460" s="9"/>
      <c r="H2460" s="9"/>
      <c r="I2460" s="9"/>
      <c r="J2460" s="9"/>
      <c r="K2460" s="9"/>
      <c r="L2460" s="9"/>
      <c r="M2460" s="9"/>
      <c r="N2460" s="9"/>
      <c r="O2460" s="9"/>
      <c r="P2460" s="9"/>
      <c r="Q2460" s="9"/>
      <c r="R2460" s="9"/>
      <c r="S2460" s="9"/>
      <c r="T2460" s="9"/>
      <c r="U2460" s="9"/>
      <c r="V2460" s="9"/>
      <c r="W2460" s="9"/>
      <c r="X2460" s="9"/>
      <c r="Y2460" s="9"/>
      <c r="Z2460" s="9"/>
      <c r="AA2460" s="9"/>
      <c r="AB2460" s="9"/>
      <c r="AC2460" s="9"/>
      <c r="AD2460" s="9"/>
      <c r="AE2460" s="9"/>
      <c r="AF2460" s="9"/>
      <c r="AG2460" s="9"/>
      <c r="AH2460" s="9"/>
      <c r="AI2460" s="9"/>
      <c r="AJ2460" s="9"/>
      <c r="AK2460" s="9"/>
      <c r="AL2460" s="9"/>
    </row>
    <row r="2461" spans="1:38" ht="14.25" x14ac:dyDescent="0.2">
      <c r="A2461" s="8" t="s">
        <v>255</v>
      </c>
      <c r="B2461" s="8" t="s">
        <v>256</v>
      </c>
      <c r="C2461" s="9"/>
      <c r="D2461" s="9"/>
      <c r="E2461" s="9"/>
      <c r="F2461" s="9"/>
      <c r="G2461" s="9"/>
      <c r="H2461" s="9"/>
      <c r="I2461" s="9"/>
      <c r="J2461" s="9"/>
      <c r="K2461" s="9"/>
      <c r="L2461" s="9"/>
      <c r="M2461" s="9"/>
      <c r="N2461" s="9"/>
      <c r="O2461" s="9"/>
      <c r="P2461" s="9"/>
      <c r="Q2461" s="9"/>
      <c r="R2461" s="9"/>
      <c r="S2461" s="9"/>
      <c r="T2461" s="9"/>
      <c r="U2461" s="9"/>
      <c r="V2461" s="9"/>
      <c r="W2461" s="9"/>
      <c r="X2461" s="9"/>
      <c r="Y2461" s="9"/>
      <c r="Z2461" s="9"/>
      <c r="AA2461" s="9"/>
      <c r="AB2461" s="9"/>
      <c r="AC2461" s="9"/>
      <c r="AD2461" s="9"/>
      <c r="AE2461" s="9"/>
      <c r="AF2461" s="9"/>
      <c r="AG2461" s="9"/>
      <c r="AH2461" s="9"/>
      <c r="AI2461" s="9"/>
      <c r="AJ2461" s="9"/>
      <c r="AK2461" s="9"/>
      <c r="AL2461" s="9"/>
    </row>
    <row r="2462" spans="1:38" ht="14.25" x14ac:dyDescent="0.2">
      <c r="A2462" s="9"/>
      <c r="B2462" s="9"/>
      <c r="C2462" s="9"/>
      <c r="D2462" s="9"/>
      <c r="E2462" s="9"/>
      <c r="F2462" s="9"/>
      <c r="G2462" s="9"/>
      <c r="H2462" s="9"/>
      <c r="I2462" s="9"/>
      <c r="J2462" s="9"/>
      <c r="K2462" s="9"/>
      <c r="L2462" s="9"/>
      <c r="M2462" s="9"/>
      <c r="N2462" s="9"/>
      <c r="O2462" s="9"/>
      <c r="P2462" s="9"/>
      <c r="Q2462" s="9"/>
      <c r="R2462" s="9"/>
      <c r="S2462" s="9"/>
      <c r="T2462" s="9"/>
      <c r="U2462" s="9"/>
      <c r="V2462" s="9"/>
      <c r="W2462" s="9"/>
      <c r="X2462" s="9"/>
      <c r="Y2462" s="9"/>
      <c r="Z2462" s="9"/>
      <c r="AA2462" s="9"/>
      <c r="AB2462" s="9"/>
      <c r="AC2462" s="9"/>
      <c r="AD2462" s="9"/>
      <c r="AE2462" s="9"/>
      <c r="AF2462" s="9"/>
      <c r="AG2462" s="9"/>
      <c r="AH2462" s="9"/>
      <c r="AI2462" s="9"/>
      <c r="AJ2462" s="9"/>
      <c r="AK2462" s="9"/>
      <c r="AL2462" s="9"/>
    </row>
    <row r="2463" spans="1:38" x14ac:dyDescent="0.2">
      <c r="A2463" s="11" t="s">
        <v>257</v>
      </c>
      <c r="B2463" s="11" t="s">
        <v>258</v>
      </c>
      <c r="C2463" s="11" t="s">
        <v>259</v>
      </c>
      <c r="D2463" s="11" t="s">
        <v>260</v>
      </c>
      <c r="E2463" s="11" t="s">
        <v>261</v>
      </c>
      <c r="F2463" s="11" t="s">
        <v>262</v>
      </c>
      <c r="G2463" s="11" t="s">
        <v>263</v>
      </c>
      <c r="H2463" s="11" t="s">
        <v>264</v>
      </c>
      <c r="I2463" s="11" t="s">
        <v>265</v>
      </c>
      <c r="J2463" s="11" t="s">
        <v>266</v>
      </c>
      <c r="K2463" s="11" t="s">
        <v>267</v>
      </c>
      <c r="L2463" s="11" t="s">
        <v>268</v>
      </c>
      <c r="M2463" s="11" t="s">
        <v>269</v>
      </c>
      <c r="N2463" s="11" t="s">
        <v>270</v>
      </c>
      <c r="O2463" s="11" t="s">
        <v>271</v>
      </c>
      <c r="P2463" s="11" t="s">
        <v>272</v>
      </c>
      <c r="Q2463" s="11" t="s">
        <v>273</v>
      </c>
      <c r="R2463" s="11" t="s">
        <v>274</v>
      </c>
      <c r="S2463" s="11" t="s">
        <v>275</v>
      </c>
      <c r="T2463" s="11" t="s">
        <v>276</v>
      </c>
      <c r="U2463" s="11" t="s">
        <v>277</v>
      </c>
      <c r="V2463" s="11" t="s">
        <v>278</v>
      </c>
      <c r="W2463" s="11" t="s">
        <v>279</v>
      </c>
      <c r="X2463" s="11" t="s">
        <v>280</v>
      </c>
      <c r="Y2463" s="11" t="s">
        <v>281</v>
      </c>
      <c r="Z2463" s="11" t="s">
        <v>282</v>
      </c>
      <c r="AA2463" s="11" t="s">
        <v>283</v>
      </c>
      <c r="AB2463" s="11" t="s">
        <v>284</v>
      </c>
      <c r="AC2463" s="11" t="s">
        <v>285</v>
      </c>
      <c r="AD2463" s="11" t="s">
        <v>286</v>
      </c>
      <c r="AE2463" s="11" t="s">
        <v>287</v>
      </c>
      <c r="AF2463" s="11" t="s">
        <v>288</v>
      </c>
      <c r="AG2463" s="11" t="s">
        <v>289</v>
      </c>
      <c r="AH2463" s="11" t="s">
        <v>290</v>
      </c>
      <c r="AI2463" s="11" t="s">
        <v>291</v>
      </c>
      <c r="AJ2463" s="11" t="s">
        <v>292</v>
      </c>
      <c r="AK2463" s="11" t="s">
        <v>293</v>
      </c>
      <c r="AL2463" s="11" t="s">
        <v>294</v>
      </c>
    </row>
    <row r="2464" spans="1:38" x14ac:dyDescent="0.2">
      <c r="A2464" s="11" t="s">
        <v>295</v>
      </c>
      <c r="B2464" s="12" t="s">
        <v>334</v>
      </c>
      <c r="C2464" s="12" t="s">
        <v>334</v>
      </c>
      <c r="D2464" s="12" t="s">
        <v>334</v>
      </c>
      <c r="E2464" s="12" t="s">
        <v>334</v>
      </c>
      <c r="F2464" s="12" t="s">
        <v>334</v>
      </c>
      <c r="G2464" s="12" t="s">
        <v>334</v>
      </c>
      <c r="H2464" s="12" t="s">
        <v>334</v>
      </c>
      <c r="I2464" s="12" t="s">
        <v>334</v>
      </c>
      <c r="J2464" s="12" t="s">
        <v>334</v>
      </c>
      <c r="K2464" s="12" t="s">
        <v>334</v>
      </c>
      <c r="L2464" s="12" t="s">
        <v>334</v>
      </c>
      <c r="M2464" s="12" t="s">
        <v>334</v>
      </c>
      <c r="N2464" s="12" t="s">
        <v>334</v>
      </c>
      <c r="O2464" s="12" t="s">
        <v>334</v>
      </c>
      <c r="P2464" s="12" t="s">
        <v>334</v>
      </c>
      <c r="Q2464" s="12" t="s">
        <v>334</v>
      </c>
      <c r="R2464" s="12" t="s">
        <v>334</v>
      </c>
      <c r="S2464" s="12" t="s">
        <v>334</v>
      </c>
      <c r="T2464" s="12" t="s">
        <v>334</v>
      </c>
      <c r="U2464" s="13">
        <v>21.1</v>
      </c>
      <c r="V2464" s="13">
        <v>21</v>
      </c>
      <c r="W2464" s="13">
        <v>21.1</v>
      </c>
      <c r="X2464" s="13">
        <v>21.3</v>
      </c>
      <c r="Y2464" s="13">
        <v>21.3</v>
      </c>
      <c r="Z2464" s="13">
        <v>21.4</v>
      </c>
      <c r="AA2464" s="13">
        <v>21.4</v>
      </c>
      <c r="AB2464" s="13">
        <v>21.4</v>
      </c>
      <c r="AC2464" s="13">
        <v>21.4</v>
      </c>
      <c r="AD2464" s="13">
        <v>21.4</v>
      </c>
      <c r="AE2464" s="13">
        <v>21.4</v>
      </c>
      <c r="AF2464" s="13">
        <v>21.6</v>
      </c>
      <c r="AG2464" s="13">
        <v>21.7</v>
      </c>
      <c r="AH2464" s="13">
        <v>21.7</v>
      </c>
      <c r="AI2464" s="13">
        <v>21.9</v>
      </c>
      <c r="AJ2464" s="13">
        <v>21.9</v>
      </c>
      <c r="AK2464" s="13">
        <v>21.9</v>
      </c>
      <c r="AL2464" s="13">
        <v>22.1</v>
      </c>
    </row>
    <row r="2465" spans="1:38" x14ac:dyDescent="0.2">
      <c r="A2465" s="11" t="s">
        <v>296</v>
      </c>
      <c r="B2465" s="12" t="s">
        <v>334</v>
      </c>
      <c r="C2465" s="12" t="s">
        <v>334</v>
      </c>
      <c r="D2465" s="12" t="s">
        <v>334</v>
      </c>
      <c r="E2465" s="12" t="s">
        <v>334</v>
      </c>
      <c r="F2465" s="12" t="s">
        <v>334</v>
      </c>
      <c r="G2465" s="12" t="s">
        <v>334</v>
      </c>
      <c r="H2465" s="12" t="s">
        <v>334</v>
      </c>
      <c r="I2465" s="12" t="s">
        <v>334</v>
      </c>
      <c r="J2465" s="12" t="s">
        <v>334</v>
      </c>
      <c r="K2465" s="12" t="s">
        <v>334</v>
      </c>
      <c r="L2465" s="12" t="s">
        <v>334</v>
      </c>
      <c r="M2465" s="12" t="s">
        <v>334</v>
      </c>
      <c r="N2465" s="12" t="s">
        <v>334</v>
      </c>
      <c r="O2465" s="12" t="s">
        <v>334</v>
      </c>
      <c r="P2465" s="12" t="s">
        <v>334</v>
      </c>
      <c r="Q2465" s="12" t="s">
        <v>334</v>
      </c>
      <c r="R2465" s="12" t="s">
        <v>334</v>
      </c>
      <c r="S2465" s="12" t="s">
        <v>334</v>
      </c>
      <c r="T2465" s="12" t="s">
        <v>334</v>
      </c>
      <c r="U2465" s="13">
        <v>20.7</v>
      </c>
      <c r="V2465" s="13">
        <v>20.7</v>
      </c>
      <c r="W2465" s="13">
        <v>20.7</v>
      </c>
      <c r="X2465" s="13">
        <v>20.9</v>
      </c>
      <c r="Y2465" s="13">
        <v>20.9</v>
      </c>
      <c r="Z2465" s="13">
        <v>21</v>
      </c>
      <c r="AA2465" s="13">
        <v>21.1</v>
      </c>
      <c r="AB2465" s="13">
        <v>21.1</v>
      </c>
      <c r="AC2465" s="13">
        <v>21</v>
      </c>
      <c r="AD2465" s="13">
        <v>20.9</v>
      </c>
      <c r="AE2465" s="13">
        <v>21</v>
      </c>
      <c r="AF2465" s="13">
        <v>21.2</v>
      </c>
      <c r="AG2465" s="13">
        <v>21.3</v>
      </c>
      <c r="AH2465" s="13">
        <v>21.3</v>
      </c>
      <c r="AI2465" s="13">
        <v>21.5</v>
      </c>
      <c r="AJ2465" s="13">
        <v>21.5</v>
      </c>
      <c r="AK2465" s="13">
        <v>21.5</v>
      </c>
      <c r="AL2465" s="13">
        <v>21.6</v>
      </c>
    </row>
    <row r="2466" spans="1:38" x14ac:dyDescent="0.2">
      <c r="A2466" s="11" t="s">
        <v>297</v>
      </c>
      <c r="B2466" s="12" t="s">
        <v>334</v>
      </c>
      <c r="C2466" s="12" t="s">
        <v>334</v>
      </c>
      <c r="D2466" s="12" t="s">
        <v>334</v>
      </c>
      <c r="E2466" s="12" t="s">
        <v>334</v>
      </c>
      <c r="F2466" s="12" t="s">
        <v>334</v>
      </c>
      <c r="G2466" s="12" t="s">
        <v>334</v>
      </c>
      <c r="H2466" s="12" t="s">
        <v>334</v>
      </c>
      <c r="I2466" s="12" t="s">
        <v>334</v>
      </c>
      <c r="J2466" s="12" t="s">
        <v>334</v>
      </c>
      <c r="K2466" s="12" t="s">
        <v>334</v>
      </c>
      <c r="L2466" s="12" t="s">
        <v>334</v>
      </c>
      <c r="M2466" s="12" t="s">
        <v>334</v>
      </c>
      <c r="N2466" s="13">
        <v>20.5</v>
      </c>
      <c r="O2466" s="13">
        <v>20.5</v>
      </c>
      <c r="P2466" s="13">
        <v>20.6</v>
      </c>
      <c r="Q2466" s="13">
        <v>20.7</v>
      </c>
      <c r="R2466" s="13">
        <v>20.7</v>
      </c>
      <c r="S2466" s="13">
        <v>20.7</v>
      </c>
      <c r="T2466" s="13">
        <v>20.8</v>
      </c>
      <c r="U2466" s="13">
        <v>20.7</v>
      </c>
      <c r="V2466" s="13">
        <v>20.6</v>
      </c>
      <c r="W2466" s="13">
        <v>20.7</v>
      </c>
      <c r="X2466" s="13">
        <v>20.9</v>
      </c>
      <c r="Y2466" s="13">
        <v>20.9</v>
      </c>
      <c r="Z2466" s="13">
        <v>21</v>
      </c>
      <c r="AA2466" s="13">
        <v>21</v>
      </c>
      <c r="AB2466" s="13">
        <v>21</v>
      </c>
      <c r="AC2466" s="13">
        <v>20.9</v>
      </c>
      <c r="AD2466" s="13">
        <v>20.9</v>
      </c>
      <c r="AE2466" s="13">
        <v>20.9</v>
      </c>
      <c r="AF2466" s="13">
        <v>21.1</v>
      </c>
      <c r="AG2466" s="13">
        <v>21.3</v>
      </c>
      <c r="AH2466" s="13">
        <v>21.3</v>
      </c>
      <c r="AI2466" s="13">
        <v>21.5</v>
      </c>
      <c r="AJ2466" s="13">
        <v>21.5</v>
      </c>
      <c r="AK2466" s="13">
        <v>21.5</v>
      </c>
      <c r="AL2466" s="13">
        <v>21.6</v>
      </c>
    </row>
    <row r="2467" spans="1:38" x14ac:dyDescent="0.2">
      <c r="A2467" s="11" t="s">
        <v>298</v>
      </c>
      <c r="B2467" s="12" t="s">
        <v>334</v>
      </c>
      <c r="C2467" s="12" t="s">
        <v>334</v>
      </c>
      <c r="D2467" s="12" t="s">
        <v>334</v>
      </c>
      <c r="E2467" s="12" t="s">
        <v>334</v>
      </c>
      <c r="F2467" s="12" t="s">
        <v>334</v>
      </c>
      <c r="G2467" s="12" t="s">
        <v>334</v>
      </c>
      <c r="H2467" s="12" t="s">
        <v>334</v>
      </c>
      <c r="I2467" s="12" t="s">
        <v>334</v>
      </c>
      <c r="J2467" s="12" t="s">
        <v>334</v>
      </c>
      <c r="K2467" s="12" t="s">
        <v>334</v>
      </c>
      <c r="L2467" s="12" t="s">
        <v>334</v>
      </c>
      <c r="M2467" s="12" t="s">
        <v>334</v>
      </c>
      <c r="N2467" s="12" t="s">
        <v>334</v>
      </c>
      <c r="O2467" s="12" t="s">
        <v>334</v>
      </c>
      <c r="P2467" s="12" t="s">
        <v>334</v>
      </c>
      <c r="Q2467" s="12" t="s">
        <v>334</v>
      </c>
      <c r="R2467" s="12" t="s">
        <v>334</v>
      </c>
      <c r="S2467" s="13">
        <v>21.3</v>
      </c>
      <c r="T2467" s="13">
        <v>21.2</v>
      </c>
      <c r="U2467" s="13">
        <v>21</v>
      </c>
      <c r="V2467" s="13">
        <v>20.9</v>
      </c>
      <c r="W2467" s="13">
        <v>20.9</v>
      </c>
      <c r="X2467" s="13">
        <v>21.1</v>
      </c>
      <c r="Y2467" s="13">
        <v>21.1</v>
      </c>
      <c r="Z2467" s="13">
        <v>21.2</v>
      </c>
      <c r="AA2467" s="13">
        <v>21.3</v>
      </c>
      <c r="AB2467" s="13">
        <v>21.3</v>
      </c>
      <c r="AC2467" s="13">
        <v>21.2</v>
      </c>
      <c r="AD2467" s="13">
        <v>21.3</v>
      </c>
      <c r="AE2467" s="13">
        <v>21.3</v>
      </c>
      <c r="AF2467" s="13">
        <v>21.5</v>
      </c>
      <c r="AG2467" s="13">
        <v>21.6</v>
      </c>
      <c r="AH2467" s="13">
        <v>21.6</v>
      </c>
      <c r="AI2467" s="13">
        <v>21.9</v>
      </c>
      <c r="AJ2467" s="13">
        <v>21.9</v>
      </c>
      <c r="AK2467" s="13">
        <v>22</v>
      </c>
      <c r="AL2467" s="13">
        <v>22.1</v>
      </c>
    </row>
    <row r="2468" spans="1:38" x14ac:dyDescent="0.2">
      <c r="A2468" s="11" t="s">
        <v>299</v>
      </c>
      <c r="B2468" s="12" t="s">
        <v>334</v>
      </c>
      <c r="C2468" s="12" t="s">
        <v>334</v>
      </c>
      <c r="D2468" s="12" t="s">
        <v>334</v>
      </c>
      <c r="E2468" s="12" t="s">
        <v>334</v>
      </c>
      <c r="F2468" s="12" t="s">
        <v>334</v>
      </c>
      <c r="G2468" s="12" t="s">
        <v>334</v>
      </c>
      <c r="H2468" s="12" t="s">
        <v>334</v>
      </c>
      <c r="I2468" s="12" t="s">
        <v>334</v>
      </c>
      <c r="J2468" s="12" t="s">
        <v>334</v>
      </c>
      <c r="K2468" s="12" t="s">
        <v>334</v>
      </c>
      <c r="L2468" s="13">
        <v>22.4</v>
      </c>
      <c r="M2468" s="13">
        <v>22.7</v>
      </c>
      <c r="N2468" s="13">
        <v>22.7</v>
      </c>
      <c r="O2468" s="13">
        <v>23</v>
      </c>
      <c r="P2468" s="13">
        <v>23.2</v>
      </c>
      <c r="Q2468" s="13">
        <v>23.6</v>
      </c>
      <c r="R2468" s="13">
        <v>24.5</v>
      </c>
      <c r="S2468" s="13">
        <v>24.9</v>
      </c>
      <c r="T2468" s="13">
        <v>23.8</v>
      </c>
      <c r="U2468" s="13">
        <v>24.4</v>
      </c>
      <c r="V2468" s="13">
        <v>23.9</v>
      </c>
      <c r="W2468" s="13">
        <v>25</v>
      </c>
      <c r="X2468" s="13">
        <v>25</v>
      </c>
      <c r="Y2468" s="13">
        <v>25.2</v>
      </c>
      <c r="Z2468" s="13">
        <v>25.3</v>
      </c>
      <c r="AA2468" s="13">
        <v>25.4</v>
      </c>
      <c r="AB2468" s="13">
        <v>25.5</v>
      </c>
      <c r="AC2468" s="13">
        <v>25.2</v>
      </c>
      <c r="AD2468" s="13">
        <v>25.4</v>
      </c>
      <c r="AE2468" s="13">
        <v>25.7</v>
      </c>
      <c r="AF2468" s="13">
        <v>25.7</v>
      </c>
      <c r="AG2468" s="13">
        <v>25.6</v>
      </c>
      <c r="AH2468" s="13">
        <v>25.8</v>
      </c>
      <c r="AI2468" s="13">
        <v>25.8</v>
      </c>
      <c r="AJ2468" s="13">
        <v>27.5</v>
      </c>
      <c r="AK2468" s="13">
        <v>26.7</v>
      </c>
      <c r="AL2468" s="13">
        <v>26.7</v>
      </c>
    </row>
    <row r="2469" spans="1:38" x14ac:dyDescent="0.2">
      <c r="A2469" s="11" t="s">
        <v>300</v>
      </c>
      <c r="B2469" s="12" t="s">
        <v>334</v>
      </c>
      <c r="C2469" s="12" t="s">
        <v>334</v>
      </c>
      <c r="D2469" s="12" t="s">
        <v>334</v>
      </c>
      <c r="E2469" s="12" t="s">
        <v>334</v>
      </c>
      <c r="F2469" s="12" t="s">
        <v>334</v>
      </c>
      <c r="G2469" s="12" t="s">
        <v>334</v>
      </c>
      <c r="H2469" s="12" t="s">
        <v>334</v>
      </c>
      <c r="I2469" s="12" t="s">
        <v>334</v>
      </c>
      <c r="J2469" s="12" t="s">
        <v>334</v>
      </c>
      <c r="K2469" s="12" t="s">
        <v>334</v>
      </c>
      <c r="L2469" s="12" t="s">
        <v>334</v>
      </c>
      <c r="M2469" s="12" t="s">
        <v>334</v>
      </c>
      <c r="N2469" s="12" t="s">
        <v>334</v>
      </c>
      <c r="O2469" s="12" t="s">
        <v>334</v>
      </c>
      <c r="P2469" s="12" t="s">
        <v>334</v>
      </c>
      <c r="Q2469" s="12" t="s">
        <v>334</v>
      </c>
      <c r="R2469" s="12" t="s">
        <v>334</v>
      </c>
      <c r="S2469" s="12" t="s">
        <v>334</v>
      </c>
      <c r="T2469" s="12" t="s">
        <v>334</v>
      </c>
      <c r="U2469" s="12" t="s">
        <v>334</v>
      </c>
      <c r="V2469" s="12" t="s">
        <v>334</v>
      </c>
      <c r="W2469" s="12" t="s">
        <v>334</v>
      </c>
      <c r="X2469" s="12" t="s">
        <v>334</v>
      </c>
      <c r="Y2469" s="12" t="s">
        <v>334</v>
      </c>
      <c r="Z2469" s="12" t="s">
        <v>334</v>
      </c>
      <c r="AA2469" s="12" t="s">
        <v>334</v>
      </c>
      <c r="AB2469" s="12" t="s">
        <v>334</v>
      </c>
      <c r="AC2469" s="12" t="s">
        <v>334</v>
      </c>
      <c r="AD2469" s="12" t="s">
        <v>334</v>
      </c>
      <c r="AE2469" s="12" t="s">
        <v>334</v>
      </c>
      <c r="AF2469" s="12" t="s">
        <v>334</v>
      </c>
      <c r="AG2469" s="12" t="s">
        <v>334</v>
      </c>
      <c r="AH2469" s="13">
        <v>19.5</v>
      </c>
      <c r="AI2469" s="13">
        <v>19.5</v>
      </c>
      <c r="AJ2469" s="13">
        <v>20.2</v>
      </c>
      <c r="AK2469" s="13">
        <v>20.399999999999999</v>
      </c>
      <c r="AL2469" s="13">
        <v>19.399999999999999</v>
      </c>
    </row>
    <row r="2470" spans="1:38" x14ac:dyDescent="0.2">
      <c r="A2470" s="11" t="s">
        <v>301</v>
      </c>
      <c r="B2470" s="12" t="s">
        <v>334</v>
      </c>
      <c r="C2470" s="12" t="s">
        <v>334</v>
      </c>
      <c r="D2470" s="12" t="s">
        <v>334</v>
      </c>
      <c r="E2470" s="12" t="s">
        <v>334</v>
      </c>
      <c r="F2470" s="12" t="s">
        <v>334</v>
      </c>
      <c r="G2470" s="12" t="s">
        <v>334</v>
      </c>
      <c r="H2470" s="12" t="s">
        <v>334</v>
      </c>
      <c r="I2470" s="12" t="s">
        <v>334</v>
      </c>
      <c r="J2470" s="12" t="s">
        <v>334</v>
      </c>
      <c r="K2470" s="12" t="s">
        <v>334</v>
      </c>
      <c r="L2470" s="12" t="s">
        <v>334</v>
      </c>
      <c r="M2470" s="12" t="s">
        <v>334</v>
      </c>
      <c r="N2470" s="12" t="s">
        <v>334</v>
      </c>
      <c r="O2470" s="12" t="s">
        <v>334</v>
      </c>
      <c r="P2470" s="13">
        <v>26.2</v>
      </c>
      <c r="Q2470" s="13">
        <v>27.5</v>
      </c>
      <c r="R2470" s="13">
        <v>26</v>
      </c>
      <c r="S2470" s="13">
        <v>26.5</v>
      </c>
      <c r="T2470" s="13">
        <v>25</v>
      </c>
      <c r="U2470" s="13">
        <v>23.5</v>
      </c>
      <c r="V2470" s="13">
        <v>23.7</v>
      </c>
      <c r="W2470" s="13">
        <v>23.9</v>
      </c>
      <c r="X2470" s="13">
        <v>24.5</v>
      </c>
      <c r="Y2470" s="13">
        <v>23.5</v>
      </c>
      <c r="Z2470" s="13">
        <v>22.7</v>
      </c>
      <c r="AA2470" s="13">
        <v>23.2</v>
      </c>
      <c r="AB2470" s="13">
        <v>23.1</v>
      </c>
      <c r="AC2470" s="13">
        <v>22.8</v>
      </c>
      <c r="AD2470" s="13">
        <v>21.7</v>
      </c>
      <c r="AE2470" s="13">
        <v>21</v>
      </c>
      <c r="AF2470" s="13">
        <v>20.9</v>
      </c>
      <c r="AG2470" s="13">
        <v>21.6</v>
      </c>
      <c r="AH2470" s="13">
        <v>21.2</v>
      </c>
      <c r="AI2470" s="13">
        <v>22</v>
      </c>
      <c r="AJ2470" s="13">
        <v>22.8</v>
      </c>
      <c r="AK2470" s="13">
        <v>22.2</v>
      </c>
      <c r="AL2470" s="13">
        <v>22.5</v>
      </c>
    </row>
    <row r="2471" spans="1:38" x14ac:dyDescent="0.2">
      <c r="A2471" s="11" t="s">
        <v>302</v>
      </c>
      <c r="B2471" s="12" t="s">
        <v>334</v>
      </c>
      <c r="C2471" s="12" t="s">
        <v>334</v>
      </c>
      <c r="D2471" s="12" t="s">
        <v>334</v>
      </c>
      <c r="E2471" s="12" t="s">
        <v>334</v>
      </c>
      <c r="F2471" s="12" t="s">
        <v>334</v>
      </c>
      <c r="G2471" s="12" t="s">
        <v>334</v>
      </c>
      <c r="H2471" s="12" t="s">
        <v>334</v>
      </c>
      <c r="I2471" s="12" t="s">
        <v>334</v>
      </c>
      <c r="J2471" s="12" t="s">
        <v>334</v>
      </c>
      <c r="K2471" s="13">
        <v>22.4</v>
      </c>
      <c r="L2471" s="13">
        <v>23</v>
      </c>
      <c r="M2471" s="13">
        <v>23.5</v>
      </c>
      <c r="N2471" s="13">
        <v>23.1</v>
      </c>
      <c r="O2471" s="13">
        <v>22.1</v>
      </c>
      <c r="P2471" s="13">
        <v>23.2</v>
      </c>
      <c r="Q2471" s="13">
        <v>22.6</v>
      </c>
      <c r="R2471" s="13">
        <v>23.4</v>
      </c>
      <c r="S2471" s="13">
        <v>22.6</v>
      </c>
      <c r="T2471" s="13">
        <v>22.7</v>
      </c>
      <c r="U2471" s="13">
        <v>22.6</v>
      </c>
      <c r="V2471" s="13">
        <v>23.4</v>
      </c>
      <c r="W2471" s="13">
        <v>22.6</v>
      </c>
      <c r="X2471" s="13">
        <v>21.9</v>
      </c>
      <c r="Y2471" s="13">
        <v>22</v>
      </c>
      <c r="Z2471" s="13">
        <v>23.2</v>
      </c>
      <c r="AA2471" s="13">
        <v>23.1</v>
      </c>
      <c r="AB2471" s="13">
        <v>22.8</v>
      </c>
      <c r="AC2471" s="13">
        <v>22.5</v>
      </c>
      <c r="AD2471" s="13">
        <v>21.8</v>
      </c>
      <c r="AE2471" s="13">
        <v>21.1</v>
      </c>
      <c r="AF2471" s="13">
        <v>21.1</v>
      </c>
      <c r="AG2471" s="13">
        <v>19.899999999999999</v>
      </c>
      <c r="AH2471" s="13">
        <v>18.8</v>
      </c>
      <c r="AI2471" s="13">
        <v>19.8</v>
      </c>
      <c r="AJ2471" s="13">
        <v>19.7</v>
      </c>
      <c r="AK2471" s="13">
        <v>19.100000000000001</v>
      </c>
      <c r="AL2471" s="13">
        <v>18.8</v>
      </c>
    </row>
    <row r="2472" spans="1:38" x14ac:dyDescent="0.2">
      <c r="A2472" s="11" t="s">
        <v>303</v>
      </c>
      <c r="B2472" s="12" t="s">
        <v>334</v>
      </c>
      <c r="C2472" s="12" t="s">
        <v>334</v>
      </c>
      <c r="D2472" s="12" t="s">
        <v>334</v>
      </c>
      <c r="E2472" s="12" t="s">
        <v>334</v>
      </c>
      <c r="F2472" s="12" t="s">
        <v>334</v>
      </c>
      <c r="G2472" s="12" t="s">
        <v>334</v>
      </c>
      <c r="H2472" s="12" t="s">
        <v>334</v>
      </c>
      <c r="I2472" s="12" t="s">
        <v>334</v>
      </c>
      <c r="J2472" s="12" t="s">
        <v>334</v>
      </c>
      <c r="K2472" s="13">
        <v>20.100000000000001</v>
      </c>
      <c r="L2472" s="13">
        <v>20</v>
      </c>
      <c r="M2472" s="13">
        <v>20.100000000000001</v>
      </c>
      <c r="N2472" s="13">
        <v>19.5</v>
      </c>
      <c r="O2472" s="13">
        <v>19</v>
      </c>
      <c r="P2472" s="13">
        <v>18.8</v>
      </c>
      <c r="Q2472" s="13">
        <v>18.8</v>
      </c>
      <c r="R2472" s="13">
        <v>18.600000000000001</v>
      </c>
      <c r="S2472" s="13">
        <v>18.8</v>
      </c>
      <c r="T2472" s="13">
        <v>18.8</v>
      </c>
      <c r="U2472" s="13">
        <v>18.600000000000001</v>
      </c>
      <c r="V2472" s="13">
        <v>18.399999999999999</v>
      </c>
      <c r="W2472" s="13">
        <v>18.399999999999999</v>
      </c>
      <c r="X2472" s="13">
        <v>18.3</v>
      </c>
      <c r="Y2472" s="13">
        <v>18.5</v>
      </c>
      <c r="Z2472" s="13">
        <v>18.5</v>
      </c>
      <c r="AA2472" s="13">
        <v>18.600000000000001</v>
      </c>
      <c r="AB2472" s="13">
        <v>18.8</v>
      </c>
      <c r="AC2472" s="13">
        <v>18.899999999999999</v>
      </c>
      <c r="AD2472" s="13">
        <v>19</v>
      </c>
      <c r="AE2472" s="13">
        <v>19.100000000000001</v>
      </c>
      <c r="AF2472" s="13">
        <v>19.899999999999999</v>
      </c>
      <c r="AG2472" s="13">
        <v>19.899999999999999</v>
      </c>
      <c r="AH2472" s="13">
        <v>19.899999999999999</v>
      </c>
      <c r="AI2472" s="13">
        <v>20.399999999999999</v>
      </c>
      <c r="AJ2472" s="13">
        <v>20.399999999999999</v>
      </c>
      <c r="AK2472" s="13">
        <v>20.5</v>
      </c>
      <c r="AL2472" s="13">
        <v>20.6</v>
      </c>
    </row>
    <row r="2473" spans="1:38" x14ac:dyDescent="0.2">
      <c r="A2473" s="11" t="s">
        <v>304</v>
      </c>
      <c r="B2473" s="12" t="s">
        <v>334</v>
      </c>
      <c r="C2473" s="12" t="s">
        <v>334</v>
      </c>
      <c r="D2473" s="12" t="s">
        <v>334</v>
      </c>
      <c r="E2473" s="12" t="s">
        <v>334</v>
      </c>
      <c r="F2473" s="12" t="s">
        <v>334</v>
      </c>
      <c r="G2473" s="12" t="s">
        <v>334</v>
      </c>
      <c r="H2473" s="12" t="s">
        <v>334</v>
      </c>
      <c r="I2473" s="12" t="s">
        <v>334</v>
      </c>
      <c r="J2473" s="12" t="s">
        <v>334</v>
      </c>
      <c r="K2473" s="12" t="s">
        <v>334</v>
      </c>
      <c r="L2473" s="12" t="s">
        <v>334</v>
      </c>
      <c r="M2473" s="12" t="s">
        <v>334</v>
      </c>
      <c r="N2473" s="12" t="s">
        <v>334</v>
      </c>
      <c r="O2473" s="12" t="s">
        <v>334</v>
      </c>
      <c r="P2473" s="12" t="s">
        <v>334</v>
      </c>
      <c r="Q2473" s="12" t="s">
        <v>334</v>
      </c>
      <c r="R2473" s="12" t="s">
        <v>334</v>
      </c>
      <c r="S2473" s="12" t="s">
        <v>334</v>
      </c>
      <c r="T2473" s="12" t="s">
        <v>334</v>
      </c>
      <c r="U2473" s="12" t="s">
        <v>334</v>
      </c>
      <c r="V2473" s="12" t="s">
        <v>334</v>
      </c>
      <c r="W2473" s="12" t="s">
        <v>334</v>
      </c>
      <c r="X2473" s="13">
        <v>23.4</v>
      </c>
      <c r="Y2473" s="13">
        <v>23.3</v>
      </c>
      <c r="Z2473" s="13">
        <v>22</v>
      </c>
      <c r="AA2473" s="13">
        <v>20.6</v>
      </c>
      <c r="AB2473" s="13">
        <v>22.7</v>
      </c>
      <c r="AC2473" s="13">
        <v>20.5</v>
      </c>
      <c r="AD2473" s="13">
        <v>20.3</v>
      </c>
      <c r="AE2473" s="13">
        <v>20.8</v>
      </c>
      <c r="AF2473" s="13">
        <v>21.7</v>
      </c>
      <c r="AG2473" s="13">
        <v>21.8</v>
      </c>
      <c r="AH2473" s="13">
        <v>21</v>
      </c>
      <c r="AI2473" s="13">
        <v>21.6</v>
      </c>
      <c r="AJ2473" s="13">
        <v>22.5</v>
      </c>
      <c r="AK2473" s="13">
        <v>20</v>
      </c>
      <c r="AL2473" s="13">
        <v>22.2</v>
      </c>
    </row>
    <row r="2474" spans="1:38" x14ac:dyDescent="0.2">
      <c r="A2474" s="11" t="s">
        <v>305</v>
      </c>
      <c r="B2474" s="12" t="s">
        <v>334</v>
      </c>
      <c r="C2474" s="12" t="s">
        <v>334</v>
      </c>
      <c r="D2474" s="12" t="s">
        <v>334</v>
      </c>
      <c r="E2474" s="12" t="s">
        <v>334</v>
      </c>
      <c r="F2474" s="12" t="s">
        <v>334</v>
      </c>
      <c r="G2474" s="12" t="s">
        <v>334</v>
      </c>
      <c r="H2474" s="12" t="s">
        <v>334</v>
      </c>
      <c r="I2474" s="12" t="s">
        <v>334</v>
      </c>
      <c r="J2474" s="12" t="s">
        <v>334</v>
      </c>
      <c r="K2474" s="13">
        <v>19.8</v>
      </c>
      <c r="L2474" s="13">
        <v>19.7</v>
      </c>
      <c r="M2474" s="13">
        <v>19.7</v>
      </c>
      <c r="N2474" s="13">
        <v>19.399999999999999</v>
      </c>
      <c r="O2474" s="13">
        <v>20.2</v>
      </c>
      <c r="P2474" s="13">
        <v>19.899999999999999</v>
      </c>
      <c r="Q2474" s="13">
        <v>19.8</v>
      </c>
      <c r="R2474" s="13">
        <v>19.5</v>
      </c>
      <c r="S2474" s="13">
        <v>19.7</v>
      </c>
      <c r="T2474" s="13">
        <v>19.899999999999999</v>
      </c>
      <c r="U2474" s="13">
        <v>19.8</v>
      </c>
      <c r="V2474" s="13">
        <v>19.7</v>
      </c>
      <c r="W2474" s="13">
        <v>20</v>
      </c>
      <c r="X2474" s="13">
        <v>19.7</v>
      </c>
      <c r="Y2474" s="13">
        <v>19.7</v>
      </c>
      <c r="Z2474" s="13">
        <v>19.399999999999999</v>
      </c>
      <c r="AA2474" s="13">
        <v>19.600000000000001</v>
      </c>
      <c r="AB2474" s="13">
        <v>19.399999999999999</v>
      </c>
      <c r="AC2474" s="13">
        <v>19.3</v>
      </c>
      <c r="AD2474" s="13">
        <v>19.3</v>
      </c>
      <c r="AE2474" s="13">
        <v>19.399999999999999</v>
      </c>
      <c r="AF2474" s="13">
        <v>19.5</v>
      </c>
      <c r="AG2474" s="13">
        <v>19.8</v>
      </c>
      <c r="AH2474" s="13">
        <v>19.399999999999999</v>
      </c>
      <c r="AI2474" s="13">
        <v>19.5</v>
      </c>
      <c r="AJ2474" s="13">
        <v>19.2</v>
      </c>
      <c r="AK2474" s="13">
        <v>19</v>
      </c>
      <c r="AL2474" s="13">
        <v>19.3</v>
      </c>
    </row>
    <row r="2475" spans="1:38" x14ac:dyDescent="0.2">
      <c r="A2475" s="11" t="s">
        <v>306</v>
      </c>
      <c r="B2475" s="12" t="s">
        <v>334</v>
      </c>
      <c r="C2475" s="12" t="s">
        <v>334</v>
      </c>
      <c r="D2475" s="12" t="s">
        <v>334</v>
      </c>
      <c r="E2475" s="12" t="s">
        <v>334</v>
      </c>
      <c r="F2475" s="12" t="s">
        <v>334</v>
      </c>
      <c r="G2475" s="12" t="s">
        <v>334</v>
      </c>
      <c r="H2475" s="12" t="s">
        <v>334</v>
      </c>
      <c r="I2475" s="12" t="s">
        <v>334</v>
      </c>
      <c r="J2475" s="12" t="s">
        <v>334</v>
      </c>
      <c r="K2475" s="13">
        <v>24.3</v>
      </c>
      <c r="L2475" s="13">
        <v>23.3</v>
      </c>
      <c r="M2475" s="13">
        <v>23.4</v>
      </c>
      <c r="N2475" s="13">
        <v>24.9</v>
      </c>
      <c r="O2475" s="13">
        <v>23.6</v>
      </c>
      <c r="P2475" s="13">
        <v>22</v>
      </c>
      <c r="Q2475" s="13">
        <v>23.4</v>
      </c>
      <c r="R2475" s="13">
        <v>22.8</v>
      </c>
      <c r="S2475" s="13">
        <v>22.2</v>
      </c>
      <c r="T2475" s="13">
        <v>22.8</v>
      </c>
      <c r="U2475" s="13">
        <v>21.8</v>
      </c>
      <c r="V2475" s="13">
        <v>22.9</v>
      </c>
      <c r="W2475" s="13">
        <v>21.5</v>
      </c>
      <c r="X2475" s="13">
        <v>22.8</v>
      </c>
      <c r="Y2475" s="13">
        <v>21.9</v>
      </c>
      <c r="Z2475" s="13">
        <v>21.5</v>
      </c>
      <c r="AA2475" s="13">
        <v>21.9</v>
      </c>
      <c r="AB2475" s="13">
        <v>21.4</v>
      </c>
      <c r="AC2475" s="13">
        <v>21.6</v>
      </c>
      <c r="AD2475" s="13">
        <v>21.9</v>
      </c>
      <c r="AE2475" s="13">
        <v>21.9</v>
      </c>
      <c r="AF2475" s="13">
        <v>21.9</v>
      </c>
      <c r="AG2475" s="13">
        <v>21.8</v>
      </c>
      <c r="AH2475" s="13">
        <v>22.2</v>
      </c>
      <c r="AI2475" s="13">
        <v>22.7</v>
      </c>
      <c r="AJ2475" s="13">
        <v>22</v>
      </c>
      <c r="AK2475" s="13">
        <v>22.5</v>
      </c>
      <c r="AL2475" s="13">
        <v>22.4</v>
      </c>
    </row>
    <row r="2476" spans="1:38" x14ac:dyDescent="0.2">
      <c r="A2476" s="11" t="s">
        <v>307</v>
      </c>
      <c r="B2476" s="12" t="s">
        <v>334</v>
      </c>
      <c r="C2476" s="12" t="s">
        <v>334</v>
      </c>
      <c r="D2476" s="12" t="s">
        <v>334</v>
      </c>
      <c r="E2476" s="12" t="s">
        <v>334</v>
      </c>
      <c r="F2476" s="12" t="s">
        <v>334</v>
      </c>
      <c r="G2476" s="12" t="s">
        <v>334</v>
      </c>
      <c r="H2476" s="12" t="s">
        <v>334</v>
      </c>
      <c r="I2476" s="12" t="s">
        <v>334</v>
      </c>
      <c r="J2476" s="12" t="s">
        <v>334</v>
      </c>
      <c r="K2476" s="13">
        <v>20.2</v>
      </c>
      <c r="L2476" s="13">
        <v>19.3</v>
      </c>
      <c r="M2476" s="13">
        <v>19.2</v>
      </c>
      <c r="N2476" s="13">
        <v>19.5</v>
      </c>
      <c r="O2476" s="13">
        <v>19.899999999999999</v>
      </c>
      <c r="P2476" s="13">
        <v>19.100000000000001</v>
      </c>
      <c r="Q2476" s="13">
        <v>19.2</v>
      </c>
      <c r="R2476" s="13">
        <v>20.3</v>
      </c>
      <c r="S2476" s="13">
        <v>20.100000000000001</v>
      </c>
      <c r="T2476" s="13">
        <v>19.899999999999999</v>
      </c>
      <c r="U2476" s="13">
        <v>20.3</v>
      </c>
      <c r="V2476" s="13">
        <v>19.7</v>
      </c>
      <c r="W2476" s="13">
        <v>20.2</v>
      </c>
      <c r="X2476" s="13">
        <v>21.4</v>
      </c>
      <c r="Y2476" s="13">
        <v>21.4</v>
      </c>
      <c r="Z2476" s="13">
        <v>21.5</v>
      </c>
      <c r="AA2476" s="13">
        <v>21.6</v>
      </c>
      <c r="AB2476" s="13">
        <v>21.5</v>
      </c>
      <c r="AC2476" s="13">
        <v>21.3</v>
      </c>
      <c r="AD2476" s="13">
        <v>21.7</v>
      </c>
      <c r="AE2476" s="13">
        <v>21.3</v>
      </c>
      <c r="AF2476" s="13">
        <v>21.4</v>
      </c>
      <c r="AG2476" s="13">
        <v>21.6</v>
      </c>
      <c r="AH2476" s="13">
        <v>21.6</v>
      </c>
      <c r="AI2476" s="13">
        <v>22</v>
      </c>
      <c r="AJ2476" s="13">
        <v>21.9</v>
      </c>
      <c r="AK2476" s="13">
        <v>22.6</v>
      </c>
      <c r="AL2476" s="13">
        <v>22.6</v>
      </c>
    </row>
    <row r="2477" spans="1:38" x14ac:dyDescent="0.2">
      <c r="A2477" s="11" t="s">
        <v>308</v>
      </c>
      <c r="B2477" s="12" t="s">
        <v>334</v>
      </c>
      <c r="C2477" s="12" t="s">
        <v>334</v>
      </c>
      <c r="D2477" s="12" t="s">
        <v>334</v>
      </c>
      <c r="E2477" s="12" t="s">
        <v>334</v>
      </c>
      <c r="F2477" s="12" t="s">
        <v>334</v>
      </c>
      <c r="G2477" s="12" t="s">
        <v>334</v>
      </c>
      <c r="H2477" s="12" t="s">
        <v>334</v>
      </c>
      <c r="I2477" s="12" t="s">
        <v>334</v>
      </c>
      <c r="J2477" s="12" t="s">
        <v>334</v>
      </c>
      <c r="K2477" s="13">
        <v>24.6</v>
      </c>
      <c r="L2477" s="13">
        <v>24.8</v>
      </c>
      <c r="M2477" s="13">
        <v>24.5</v>
      </c>
      <c r="N2477" s="13">
        <v>24.6</v>
      </c>
      <c r="O2477" s="13">
        <v>25</v>
      </c>
      <c r="P2477" s="13">
        <v>25</v>
      </c>
      <c r="Q2477" s="13">
        <v>25.4</v>
      </c>
      <c r="R2477" s="13">
        <v>25.5</v>
      </c>
      <c r="S2477" s="13">
        <v>25.5</v>
      </c>
      <c r="T2477" s="13">
        <v>25.5</v>
      </c>
      <c r="U2477" s="13">
        <v>25.2</v>
      </c>
      <c r="V2477" s="13">
        <v>25</v>
      </c>
      <c r="W2477" s="13">
        <v>25</v>
      </c>
      <c r="X2477" s="13">
        <v>25.3</v>
      </c>
      <c r="Y2477" s="13">
        <v>25.1</v>
      </c>
      <c r="Z2477" s="13">
        <v>25.4</v>
      </c>
      <c r="AA2477" s="13">
        <v>25.4</v>
      </c>
      <c r="AB2477" s="13">
        <v>25.3</v>
      </c>
      <c r="AC2477" s="13">
        <v>24.9</v>
      </c>
      <c r="AD2477" s="13">
        <v>24.6</v>
      </c>
      <c r="AE2477" s="13">
        <v>24.7</v>
      </c>
      <c r="AF2477" s="13">
        <v>24.9</v>
      </c>
      <c r="AG2477" s="13">
        <v>25.4</v>
      </c>
      <c r="AH2477" s="13">
        <v>25.2</v>
      </c>
      <c r="AI2477" s="13">
        <v>25.4</v>
      </c>
      <c r="AJ2477" s="13">
        <v>25</v>
      </c>
      <c r="AK2477" s="13">
        <v>24.7</v>
      </c>
      <c r="AL2477" s="13">
        <v>24.8</v>
      </c>
    </row>
    <row r="2478" spans="1:38" x14ac:dyDescent="0.2">
      <c r="A2478" s="11" t="s">
        <v>309</v>
      </c>
      <c r="B2478" s="12" t="s">
        <v>334</v>
      </c>
      <c r="C2478" s="12" t="s">
        <v>334</v>
      </c>
      <c r="D2478" s="12" t="s">
        <v>334</v>
      </c>
      <c r="E2478" s="12" t="s">
        <v>334</v>
      </c>
      <c r="F2478" s="12" t="s">
        <v>334</v>
      </c>
      <c r="G2478" s="12" t="s">
        <v>334</v>
      </c>
      <c r="H2478" s="12" t="s">
        <v>334</v>
      </c>
      <c r="I2478" s="12" t="s">
        <v>334</v>
      </c>
      <c r="J2478" s="12" t="s">
        <v>334</v>
      </c>
      <c r="K2478" s="12" t="s">
        <v>334</v>
      </c>
      <c r="L2478" s="12" t="s">
        <v>334</v>
      </c>
      <c r="M2478" s="12" t="s">
        <v>334</v>
      </c>
      <c r="N2478" s="12" t="s">
        <v>334</v>
      </c>
      <c r="O2478" s="12" t="s">
        <v>334</v>
      </c>
      <c r="P2478" s="12" t="s">
        <v>334</v>
      </c>
      <c r="Q2478" s="12" t="s">
        <v>334</v>
      </c>
      <c r="R2478" s="12" t="s">
        <v>334</v>
      </c>
      <c r="S2478" s="12" t="s">
        <v>334</v>
      </c>
      <c r="T2478" s="12" t="s">
        <v>334</v>
      </c>
      <c r="U2478" s="13">
        <v>19.100000000000001</v>
      </c>
      <c r="V2478" s="13">
        <v>15.1</v>
      </c>
      <c r="W2478" s="13">
        <v>17.5</v>
      </c>
      <c r="X2478" s="13">
        <v>18.2</v>
      </c>
      <c r="Y2478" s="13">
        <v>17.5</v>
      </c>
      <c r="Z2478" s="13">
        <v>17</v>
      </c>
      <c r="AA2478" s="13">
        <v>16.7</v>
      </c>
      <c r="AB2478" s="13">
        <v>18.7</v>
      </c>
      <c r="AC2478" s="13">
        <v>19.7</v>
      </c>
      <c r="AD2478" s="13">
        <v>20.8</v>
      </c>
      <c r="AE2478" s="13">
        <v>17.399999999999999</v>
      </c>
      <c r="AF2478" s="13">
        <v>16.3</v>
      </c>
      <c r="AG2478" s="13">
        <v>21.6</v>
      </c>
      <c r="AH2478" s="13">
        <v>20.100000000000001</v>
      </c>
      <c r="AI2478" s="13">
        <v>18</v>
      </c>
      <c r="AJ2478" s="13">
        <v>17.7</v>
      </c>
      <c r="AK2478" s="13">
        <v>19.5</v>
      </c>
      <c r="AL2478" s="13">
        <v>20.5</v>
      </c>
    </row>
    <row r="2479" spans="1:38" x14ac:dyDescent="0.2">
      <c r="A2479" s="11" t="s">
        <v>310</v>
      </c>
      <c r="B2479" s="12" t="s">
        <v>334</v>
      </c>
      <c r="C2479" s="12" t="s">
        <v>334</v>
      </c>
      <c r="D2479" s="12" t="s">
        <v>334</v>
      </c>
      <c r="E2479" s="12" t="s">
        <v>334</v>
      </c>
      <c r="F2479" s="12" t="s">
        <v>334</v>
      </c>
      <c r="G2479" s="12" t="s">
        <v>334</v>
      </c>
      <c r="H2479" s="12" t="s">
        <v>334</v>
      </c>
      <c r="I2479" s="12" t="s">
        <v>334</v>
      </c>
      <c r="J2479" s="12" t="s">
        <v>334</v>
      </c>
      <c r="K2479" s="13">
        <v>22.6</v>
      </c>
      <c r="L2479" s="13">
        <v>23.1</v>
      </c>
      <c r="M2479" s="13">
        <v>22.8</v>
      </c>
      <c r="N2479" s="13">
        <v>22.1</v>
      </c>
      <c r="O2479" s="13">
        <v>22.9</v>
      </c>
      <c r="P2479" s="13">
        <v>22.3</v>
      </c>
      <c r="Q2479" s="13">
        <v>22.8</v>
      </c>
      <c r="R2479" s="13">
        <v>22.5</v>
      </c>
      <c r="S2479" s="13">
        <v>22.7</v>
      </c>
      <c r="T2479" s="13">
        <v>23.2</v>
      </c>
      <c r="U2479" s="13">
        <v>23.2</v>
      </c>
      <c r="V2479" s="13">
        <v>23</v>
      </c>
      <c r="W2479" s="13">
        <v>22.3</v>
      </c>
      <c r="X2479" s="13">
        <v>22.9</v>
      </c>
      <c r="Y2479" s="13">
        <v>23.1</v>
      </c>
      <c r="Z2479" s="13">
        <v>23.1</v>
      </c>
      <c r="AA2479" s="13">
        <v>23</v>
      </c>
      <c r="AB2479" s="13">
        <v>23.2</v>
      </c>
      <c r="AC2479" s="13">
        <v>23.4</v>
      </c>
      <c r="AD2479" s="13">
        <v>23.4</v>
      </c>
      <c r="AE2479" s="13">
        <v>23.4</v>
      </c>
      <c r="AF2479" s="13">
        <v>23.2</v>
      </c>
      <c r="AG2479" s="13">
        <v>23.3</v>
      </c>
      <c r="AH2479" s="13">
        <v>23.3</v>
      </c>
      <c r="AI2479" s="13">
        <v>23.5</v>
      </c>
      <c r="AJ2479" s="13">
        <v>23.7</v>
      </c>
      <c r="AK2479" s="13">
        <v>23.9</v>
      </c>
      <c r="AL2479" s="13">
        <v>24</v>
      </c>
    </row>
    <row r="2480" spans="1:38" x14ac:dyDescent="0.2">
      <c r="A2480" s="11" t="s">
        <v>311</v>
      </c>
      <c r="B2480" s="12" t="s">
        <v>334</v>
      </c>
      <c r="C2480" s="12" t="s">
        <v>334</v>
      </c>
      <c r="D2480" s="12" t="s">
        <v>334</v>
      </c>
      <c r="E2480" s="12" t="s">
        <v>334</v>
      </c>
      <c r="F2480" s="12" t="s">
        <v>334</v>
      </c>
      <c r="G2480" s="12" t="s">
        <v>334</v>
      </c>
      <c r="H2480" s="12" t="s">
        <v>334</v>
      </c>
      <c r="I2480" s="12" t="s">
        <v>334</v>
      </c>
      <c r="J2480" s="12" t="s">
        <v>334</v>
      </c>
      <c r="K2480" s="12" t="s">
        <v>334</v>
      </c>
      <c r="L2480" s="12" t="s">
        <v>334</v>
      </c>
      <c r="M2480" s="12" t="s">
        <v>334</v>
      </c>
      <c r="N2480" s="12" t="s">
        <v>334</v>
      </c>
      <c r="O2480" s="12" t="s">
        <v>334</v>
      </c>
      <c r="P2480" s="12" t="s">
        <v>334</v>
      </c>
      <c r="Q2480" s="12" t="s">
        <v>334</v>
      </c>
      <c r="R2480" s="13">
        <v>22.2</v>
      </c>
      <c r="S2480" s="13">
        <v>22.4</v>
      </c>
      <c r="T2480" s="13">
        <v>20.3</v>
      </c>
      <c r="U2480" s="13">
        <v>21.6</v>
      </c>
      <c r="V2480" s="13">
        <v>22</v>
      </c>
      <c r="W2480" s="13">
        <v>22.5</v>
      </c>
      <c r="X2480" s="13">
        <v>23.2</v>
      </c>
      <c r="Y2480" s="13">
        <v>22.1</v>
      </c>
      <c r="Z2480" s="13">
        <v>22.5</v>
      </c>
      <c r="AA2480" s="13">
        <v>22.6</v>
      </c>
      <c r="AB2480" s="13">
        <v>22.8</v>
      </c>
      <c r="AC2480" s="13">
        <v>22.8</v>
      </c>
      <c r="AD2480" s="13">
        <v>22.1</v>
      </c>
      <c r="AE2480" s="13">
        <v>22.1</v>
      </c>
      <c r="AF2480" s="13">
        <v>22</v>
      </c>
      <c r="AG2480" s="13">
        <v>21.7</v>
      </c>
      <c r="AH2480" s="13">
        <v>21.2</v>
      </c>
      <c r="AI2480" s="13">
        <v>20.100000000000001</v>
      </c>
      <c r="AJ2480" s="13">
        <v>21.7</v>
      </c>
      <c r="AK2480" s="13">
        <v>21.6</v>
      </c>
      <c r="AL2480" s="13">
        <v>22.3</v>
      </c>
    </row>
    <row r="2481" spans="1:38" x14ac:dyDescent="0.2">
      <c r="A2481" s="11" t="s">
        <v>312</v>
      </c>
      <c r="B2481" s="12" t="s">
        <v>334</v>
      </c>
      <c r="C2481" s="12" t="s">
        <v>334</v>
      </c>
      <c r="D2481" s="12" t="s">
        <v>334</v>
      </c>
      <c r="E2481" s="12" t="s">
        <v>334</v>
      </c>
      <c r="F2481" s="12" t="s">
        <v>334</v>
      </c>
      <c r="G2481" s="12" t="s">
        <v>334</v>
      </c>
      <c r="H2481" s="12" t="s">
        <v>334</v>
      </c>
      <c r="I2481" s="12" t="s">
        <v>334</v>
      </c>
      <c r="J2481" s="12" t="s">
        <v>334</v>
      </c>
      <c r="K2481" s="12" t="s">
        <v>334</v>
      </c>
      <c r="L2481" s="12" t="s">
        <v>334</v>
      </c>
      <c r="M2481" s="12" t="s">
        <v>334</v>
      </c>
      <c r="N2481" s="12" t="s">
        <v>334</v>
      </c>
      <c r="O2481" s="12" t="s">
        <v>334</v>
      </c>
      <c r="P2481" s="12" t="s">
        <v>334</v>
      </c>
      <c r="Q2481" s="13">
        <v>24.1</v>
      </c>
      <c r="R2481" s="13">
        <v>22.2</v>
      </c>
      <c r="S2481" s="13">
        <v>22.9</v>
      </c>
      <c r="T2481" s="12" t="s">
        <v>334</v>
      </c>
      <c r="U2481" s="12" t="s">
        <v>334</v>
      </c>
      <c r="V2481" s="12" t="s">
        <v>334</v>
      </c>
      <c r="W2481" s="12" t="s">
        <v>334</v>
      </c>
      <c r="X2481" s="13">
        <v>24.2</v>
      </c>
      <c r="Y2481" s="13">
        <v>20</v>
      </c>
      <c r="Z2481" s="13">
        <v>23.1</v>
      </c>
      <c r="AA2481" s="13">
        <v>18.8</v>
      </c>
      <c r="AB2481" s="13">
        <v>21.9</v>
      </c>
      <c r="AC2481" s="13">
        <v>22</v>
      </c>
      <c r="AD2481" s="13">
        <v>21.3</v>
      </c>
      <c r="AE2481" s="13">
        <v>22.1</v>
      </c>
      <c r="AF2481" s="13">
        <v>21.8</v>
      </c>
      <c r="AG2481" s="13">
        <v>21.4</v>
      </c>
      <c r="AH2481" s="13">
        <v>22.4</v>
      </c>
      <c r="AI2481" s="13">
        <v>22.3</v>
      </c>
      <c r="AJ2481" s="13">
        <v>20.9</v>
      </c>
      <c r="AK2481" s="13">
        <v>23</v>
      </c>
      <c r="AL2481" s="13">
        <v>22.1</v>
      </c>
    </row>
    <row r="2482" spans="1:38" x14ac:dyDescent="0.2">
      <c r="A2482" s="11" t="s">
        <v>313</v>
      </c>
      <c r="B2482" s="12" t="s">
        <v>334</v>
      </c>
      <c r="C2482" s="12" t="s">
        <v>334</v>
      </c>
      <c r="D2482" s="12" t="s">
        <v>334</v>
      </c>
      <c r="E2482" s="12" t="s">
        <v>334</v>
      </c>
      <c r="F2482" s="12" t="s">
        <v>334</v>
      </c>
      <c r="G2482" s="12" t="s">
        <v>334</v>
      </c>
      <c r="H2482" s="12" t="s">
        <v>334</v>
      </c>
      <c r="I2482" s="12" t="s">
        <v>334</v>
      </c>
      <c r="J2482" s="12" t="s">
        <v>334</v>
      </c>
      <c r="K2482" s="12" t="s">
        <v>334</v>
      </c>
      <c r="L2482" s="12" t="s">
        <v>334</v>
      </c>
      <c r="M2482" s="12" t="s">
        <v>334</v>
      </c>
      <c r="N2482" s="12" t="s">
        <v>334</v>
      </c>
      <c r="O2482" s="12" t="s">
        <v>334</v>
      </c>
      <c r="P2482" s="12" t="s">
        <v>334</v>
      </c>
      <c r="Q2482" s="13">
        <v>22.5</v>
      </c>
      <c r="R2482" s="12" t="s">
        <v>334</v>
      </c>
      <c r="S2482" s="13">
        <v>25</v>
      </c>
      <c r="T2482" s="13">
        <v>23.5</v>
      </c>
      <c r="U2482" s="13">
        <v>21.4</v>
      </c>
      <c r="V2482" s="12" t="s">
        <v>334</v>
      </c>
      <c r="W2482" s="12" t="s">
        <v>334</v>
      </c>
      <c r="X2482" s="12" t="s">
        <v>334</v>
      </c>
      <c r="Y2482" s="12" t="s">
        <v>334</v>
      </c>
      <c r="Z2482" s="12" t="s">
        <v>334</v>
      </c>
      <c r="AA2482" s="12" t="s">
        <v>334</v>
      </c>
      <c r="AB2482" s="13">
        <v>21</v>
      </c>
      <c r="AC2482" s="13">
        <v>22.2</v>
      </c>
      <c r="AD2482" s="13">
        <v>20.2</v>
      </c>
      <c r="AE2482" s="13">
        <v>22</v>
      </c>
      <c r="AF2482" s="13">
        <v>22.8</v>
      </c>
      <c r="AG2482" s="13">
        <v>21.8</v>
      </c>
      <c r="AH2482" s="13">
        <v>20.7</v>
      </c>
      <c r="AI2482" s="13">
        <v>21</v>
      </c>
      <c r="AJ2482" s="13">
        <v>19.2</v>
      </c>
      <c r="AK2482" s="13">
        <v>21</v>
      </c>
      <c r="AL2482" s="13">
        <v>22.6</v>
      </c>
    </row>
    <row r="2483" spans="1:38" x14ac:dyDescent="0.2">
      <c r="A2483" s="11" t="s">
        <v>314</v>
      </c>
      <c r="B2483" s="12" t="s">
        <v>334</v>
      </c>
      <c r="C2483" s="12" t="s">
        <v>334</v>
      </c>
      <c r="D2483" s="12" t="s">
        <v>334</v>
      </c>
      <c r="E2483" s="12" t="s">
        <v>334</v>
      </c>
      <c r="F2483" s="12" t="s">
        <v>334</v>
      </c>
      <c r="G2483" s="12" t="s">
        <v>334</v>
      </c>
      <c r="H2483" s="12" t="s">
        <v>334</v>
      </c>
      <c r="I2483" s="12" t="s">
        <v>334</v>
      </c>
      <c r="J2483" s="12" t="s">
        <v>334</v>
      </c>
      <c r="K2483" s="13">
        <v>19.2</v>
      </c>
      <c r="L2483" s="13">
        <v>21.6</v>
      </c>
      <c r="M2483" s="13">
        <v>23</v>
      </c>
      <c r="N2483" s="13">
        <v>20.9</v>
      </c>
      <c r="O2483" s="13">
        <v>21.9</v>
      </c>
      <c r="P2483" s="13">
        <v>20.8</v>
      </c>
      <c r="Q2483" s="13">
        <v>21</v>
      </c>
      <c r="R2483" s="13">
        <v>21.4</v>
      </c>
      <c r="S2483" s="13">
        <v>21.7</v>
      </c>
      <c r="T2483" s="13">
        <v>21.4</v>
      </c>
      <c r="U2483" s="13">
        <v>21.6</v>
      </c>
      <c r="V2483" s="13">
        <v>21.9</v>
      </c>
      <c r="W2483" s="13">
        <v>21.5</v>
      </c>
      <c r="X2483" s="13">
        <v>22.5</v>
      </c>
      <c r="Y2483" s="13">
        <v>23.4</v>
      </c>
      <c r="Z2483" s="13">
        <v>22.9</v>
      </c>
      <c r="AA2483" s="13">
        <v>23.6</v>
      </c>
      <c r="AB2483" s="13">
        <v>21.8</v>
      </c>
      <c r="AC2483" s="13">
        <v>22.8</v>
      </c>
      <c r="AD2483" s="13">
        <v>22.1</v>
      </c>
      <c r="AE2483" s="13">
        <v>22</v>
      </c>
      <c r="AF2483" s="13">
        <v>23.1</v>
      </c>
      <c r="AG2483" s="13">
        <v>22.4</v>
      </c>
      <c r="AH2483" s="13">
        <v>23.1</v>
      </c>
      <c r="AI2483" s="13">
        <v>22.8</v>
      </c>
      <c r="AJ2483" s="13">
        <v>23.5</v>
      </c>
      <c r="AK2483" s="13">
        <v>24.1</v>
      </c>
      <c r="AL2483" s="13">
        <v>23.3</v>
      </c>
    </row>
    <row r="2484" spans="1:38" x14ac:dyDescent="0.2">
      <c r="A2484" s="11" t="s">
        <v>315</v>
      </c>
      <c r="B2484" s="12" t="s">
        <v>334</v>
      </c>
      <c r="C2484" s="12" t="s">
        <v>334</v>
      </c>
      <c r="D2484" s="12" t="s">
        <v>334</v>
      </c>
      <c r="E2484" s="12" t="s">
        <v>334</v>
      </c>
      <c r="F2484" s="12" t="s">
        <v>334</v>
      </c>
      <c r="G2484" s="12" t="s">
        <v>334</v>
      </c>
      <c r="H2484" s="12" t="s">
        <v>334</v>
      </c>
      <c r="I2484" s="12" t="s">
        <v>334</v>
      </c>
      <c r="J2484" s="12" t="s">
        <v>334</v>
      </c>
      <c r="K2484" s="12" t="s">
        <v>334</v>
      </c>
      <c r="L2484" s="12" t="s">
        <v>334</v>
      </c>
      <c r="M2484" s="12" t="s">
        <v>334</v>
      </c>
      <c r="N2484" s="12" t="s">
        <v>334</v>
      </c>
      <c r="O2484" s="13">
        <v>23.7</v>
      </c>
      <c r="P2484" s="13">
        <v>22.6</v>
      </c>
      <c r="Q2484" s="13">
        <v>23.4</v>
      </c>
      <c r="R2484" s="13">
        <v>23.4</v>
      </c>
      <c r="S2484" s="13">
        <v>23.1</v>
      </c>
      <c r="T2484" s="13">
        <v>23.2</v>
      </c>
      <c r="U2484" s="13">
        <v>22.3</v>
      </c>
      <c r="V2484" s="13">
        <v>23.1</v>
      </c>
      <c r="W2484" s="13">
        <v>24</v>
      </c>
      <c r="X2484" s="13">
        <v>22.9</v>
      </c>
      <c r="Y2484" s="13">
        <v>23</v>
      </c>
      <c r="Z2484" s="13">
        <v>23.4</v>
      </c>
      <c r="AA2484" s="13">
        <v>22.8</v>
      </c>
      <c r="AB2484" s="13">
        <v>22.7</v>
      </c>
      <c r="AC2484" s="13">
        <v>23.5</v>
      </c>
      <c r="AD2484" s="13">
        <v>23.7</v>
      </c>
      <c r="AE2484" s="13">
        <v>23.3</v>
      </c>
      <c r="AF2484" s="13">
        <v>23.5</v>
      </c>
      <c r="AG2484" s="13">
        <v>22.4</v>
      </c>
      <c r="AH2484" s="13">
        <v>23</v>
      </c>
      <c r="AI2484" s="13">
        <v>23.5</v>
      </c>
      <c r="AJ2484" s="13">
        <v>22.2</v>
      </c>
      <c r="AK2484" s="13">
        <v>21.5</v>
      </c>
      <c r="AL2484" s="13">
        <v>22.1</v>
      </c>
    </row>
    <row r="2485" spans="1:38" x14ac:dyDescent="0.2">
      <c r="A2485" s="11" t="s">
        <v>316</v>
      </c>
      <c r="B2485" s="12" t="s">
        <v>334</v>
      </c>
      <c r="C2485" s="12" t="s">
        <v>334</v>
      </c>
      <c r="D2485" s="12" t="s">
        <v>334</v>
      </c>
      <c r="E2485" s="12" t="s">
        <v>334</v>
      </c>
      <c r="F2485" s="12" t="s">
        <v>334</v>
      </c>
      <c r="G2485" s="12" t="s">
        <v>334</v>
      </c>
      <c r="H2485" s="12" t="s">
        <v>334</v>
      </c>
      <c r="I2485" s="12" t="s">
        <v>334</v>
      </c>
      <c r="J2485" s="12" t="s">
        <v>334</v>
      </c>
      <c r="K2485" s="12" t="s">
        <v>334</v>
      </c>
      <c r="L2485" s="12" t="s">
        <v>334</v>
      </c>
      <c r="M2485" s="12" t="s">
        <v>334</v>
      </c>
      <c r="N2485" s="12" t="s">
        <v>334</v>
      </c>
      <c r="O2485" s="12" t="s">
        <v>334</v>
      </c>
      <c r="P2485" s="12" t="s">
        <v>334</v>
      </c>
      <c r="Q2485" s="12" t="s">
        <v>334</v>
      </c>
      <c r="R2485" s="12" t="s">
        <v>334</v>
      </c>
      <c r="S2485" s="12" t="s">
        <v>334</v>
      </c>
      <c r="T2485" s="12" t="s">
        <v>334</v>
      </c>
      <c r="U2485" s="12" t="s">
        <v>334</v>
      </c>
      <c r="V2485" s="13">
        <v>23.7</v>
      </c>
      <c r="W2485" s="13">
        <v>22.4</v>
      </c>
      <c r="X2485" s="13">
        <v>20.7</v>
      </c>
      <c r="Y2485" s="13">
        <v>23.6</v>
      </c>
      <c r="Z2485" s="13">
        <v>22.3</v>
      </c>
      <c r="AA2485" s="13">
        <v>22</v>
      </c>
      <c r="AB2485" s="13">
        <v>21.7</v>
      </c>
      <c r="AC2485" s="13">
        <v>21.9</v>
      </c>
      <c r="AD2485" s="13">
        <v>22.8</v>
      </c>
      <c r="AE2485" s="13">
        <v>23.6</v>
      </c>
      <c r="AF2485" s="13">
        <v>24.2</v>
      </c>
      <c r="AG2485" s="13">
        <v>22.7</v>
      </c>
      <c r="AH2485" s="13">
        <v>23.1</v>
      </c>
      <c r="AI2485" s="13">
        <v>23.6</v>
      </c>
      <c r="AJ2485" s="13">
        <v>23.3</v>
      </c>
      <c r="AK2485" s="13">
        <v>23.9</v>
      </c>
      <c r="AL2485" s="13">
        <v>23.6</v>
      </c>
    </row>
    <row r="2486" spans="1:38" x14ac:dyDescent="0.2">
      <c r="A2486" s="11" t="s">
        <v>317</v>
      </c>
      <c r="B2486" s="12" t="s">
        <v>334</v>
      </c>
      <c r="C2486" s="12" t="s">
        <v>334</v>
      </c>
      <c r="D2486" s="12" t="s">
        <v>334</v>
      </c>
      <c r="E2486" s="12" t="s">
        <v>334</v>
      </c>
      <c r="F2486" s="12" t="s">
        <v>334</v>
      </c>
      <c r="G2486" s="12" t="s">
        <v>334</v>
      </c>
      <c r="H2486" s="12" t="s">
        <v>334</v>
      </c>
      <c r="I2486" s="12" t="s">
        <v>334</v>
      </c>
      <c r="J2486" s="12" t="s">
        <v>334</v>
      </c>
      <c r="K2486" s="13">
        <v>18.8</v>
      </c>
      <c r="L2486" s="13">
        <v>19</v>
      </c>
      <c r="M2486" s="13">
        <v>18.8</v>
      </c>
      <c r="N2486" s="13">
        <v>19.3</v>
      </c>
      <c r="O2486" s="13">
        <v>19.8</v>
      </c>
      <c r="P2486" s="13">
        <v>19.7</v>
      </c>
      <c r="Q2486" s="13">
        <v>19.5</v>
      </c>
      <c r="R2486" s="13">
        <v>20.100000000000001</v>
      </c>
      <c r="S2486" s="13">
        <v>19.3</v>
      </c>
      <c r="T2486" s="13">
        <v>19.399999999999999</v>
      </c>
      <c r="U2486" s="13">
        <v>19</v>
      </c>
      <c r="V2486" s="13">
        <v>19</v>
      </c>
      <c r="W2486" s="13">
        <v>19.3</v>
      </c>
      <c r="X2486" s="13">
        <v>19.7</v>
      </c>
      <c r="Y2486" s="13">
        <v>19.8</v>
      </c>
      <c r="Z2486" s="13">
        <v>19.899999999999999</v>
      </c>
      <c r="AA2486" s="13">
        <v>20.2</v>
      </c>
      <c r="AB2486" s="13">
        <v>20</v>
      </c>
      <c r="AC2486" s="13">
        <v>19.899999999999999</v>
      </c>
      <c r="AD2486" s="13">
        <v>20.9</v>
      </c>
      <c r="AE2486" s="13">
        <v>21.2</v>
      </c>
      <c r="AF2486" s="13">
        <v>20.8</v>
      </c>
      <c r="AG2486" s="13">
        <v>21</v>
      </c>
      <c r="AH2486" s="13">
        <v>20.9</v>
      </c>
      <c r="AI2486" s="13">
        <v>21.3</v>
      </c>
      <c r="AJ2486" s="13">
        <v>21.5</v>
      </c>
      <c r="AK2486" s="13">
        <v>21.8</v>
      </c>
      <c r="AL2486" s="13">
        <v>22</v>
      </c>
    </row>
    <row r="2487" spans="1:38" x14ac:dyDescent="0.2">
      <c r="A2487" s="11" t="s">
        <v>318</v>
      </c>
      <c r="B2487" s="12" t="s">
        <v>334</v>
      </c>
      <c r="C2487" s="12" t="s">
        <v>334</v>
      </c>
      <c r="D2487" s="12" t="s">
        <v>334</v>
      </c>
      <c r="E2487" s="12" t="s">
        <v>334</v>
      </c>
      <c r="F2487" s="12" t="s">
        <v>334</v>
      </c>
      <c r="G2487" s="12" t="s">
        <v>334</v>
      </c>
      <c r="H2487" s="12" t="s">
        <v>334</v>
      </c>
      <c r="I2487" s="12" t="s">
        <v>334</v>
      </c>
      <c r="J2487" s="12" t="s">
        <v>334</v>
      </c>
      <c r="K2487" s="12" t="s">
        <v>334</v>
      </c>
      <c r="L2487" s="12" t="s">
        <v>334</v>
      </c>
      <c r="M2487" s="12" t="s">
        <v>334</v>
      </c>
      <c r="N2487" s="13">
        <v>23</v>
      </c>
      <c r="O2487" s="13">
        <v>22.6</v>
      </c>
      <c r="P2487" s="13">
        <v>22.3</v>
      </c>
      <c r="Q2487" s="13">
        <v>22.4</v>
      </c>
      <c r="R2487" s="13">
        <v>22.1</v>
      </c>
      <c r="S2487" s="13">
        <v>21.9</v>
      </c>
      <c r="T2487" s="13">
        <v>21.6</v>
      </c>
      <c r="U2487" s="13">
        <v>22</v>
      </c>
      <c r="V2487" s="13">
        <v>22</v>
      </c>
      <c r="W2487" s="13">
        <v>21.3</v>
      </c>
      <c r="X2487" s="13">
        <v>20.8</v>
      </c>
      <c r="Y2487" s="13">
        <v>20.9</v>
      </c>
      <c r="Z2487" s="13">
        <v>20.7</v>
      </c>
      <c r="AA2487" s="13">
        <v>21.2</v>
      </c>
      <c r="AB2487" s="13">
        <v>21.1</v>
      </c>
      <c r="AC2487" s="13">
        <v>20.9</v>
      </c>
      <c r="AD2487" s="13">
        <v>21</v>
      </c>
      <c r="AE2487" s="13">
        <v>20.8</v>
      </c>
      <c r="AF2487" s="13">
        <v>21.2</v>
      </c>
      <c r="AG2487" s="13">
        <v>20.5</v>
      </c>
      <c r="AH2487" s="13">
        <v>21.2</v>
      </c>
      <c r="AI2487" s="13">
        <v>20.9</v>
      </c>
      <c r="AJ2487" s="13">
        <v>20.9</v>
      </c>
      <c r="AK2487" s="13">
        <v>20.6</v>
      </c>
      <c r="AL2487" s="13">
        <v>21</v>
      </c>
    </row>
    <row r="2488" spans="1:38" x14ac:dyDescent="0.2">
      <c r="A2488" s="11" t="s">
        <v>319</v>
      </c>
      <c r="B2488" s="12" t="s">
        <v>334</v>
      </c>
      <c r="C2488" s="12" t="s">
        <v>334</v>
      </c>
      <c r="D2488" s="12" t="s">
        <v>334</v>
      </c>
      <c r="E2488" s="12" t="s">
        <v>334</v>
      </c>
      <c r="F2488" s="12" t="s">
        <v>334</v>
      </c>
      <c r="G2488" s="12" t="s">
        <v>334</v>
      </c>
      <c r="H2488" s="12" t="s">
        <v>334</v>
      </c>
      <c r="I2488" s="12" t="s">
        <v>334</v>
      </c>
      <c r="J2488" s="12" t="s">
        <v>334</v>
      </c>
      <c r="K2488" s="12" t="s">
        <v>334</v>
      </c>
      <c r="L2488" s="12" t="s">
        <v>334</v>
      </c>
      <c r="M2488" s="12" t="s">
        <v>334</v>
      </c>
      <c r="N2488" s="12" t="s">
        <v>334</v>
      </c>
      <c r="O2488" s="12" t="s">
        <v>334</v>
      </c>
      <c r="P2488" s="12" t="s">
        <v>334</v>
      </c>
      <c r="Q2488" s="12" t="s">
        <v>334</v>
      </c>
      <c r="R2488" s="12" t="s">
        <v>334</v>
      </c>
      <c r="S2488" s="12" t="s">
        <v>334</v>
      </c>
      <c r="T2488" s="13">
        <v>24.5</v>
      </c>
      <c r="U2488" s="13">
        <v>23.4</v>
      </c>
      <c r="V2488" s="13">
        <v>24.5</v>
      </c>
      <c r="W2488" s="13">
        <v>23.6</v>
      </c>
      <c r="X2488" s="13">
        <v>24.5</v>
      </c>
      <c r="Y2488" s="13">
        <v>24.8</v>
      </c>
      <c r="Z2488" s="13">
        <v>24.1</v>
      </c>
      <c r="AA2488" s="13">
        <v>23</v>
      </c>
      <c r="AB2488" s="13">
        <v>23.7</v>
      </c>
      <c r="AC2488" s="13">
        <v>24.1</v>
      </c>
      <c r="AD2488" s="13">
        <v>23</v>
      </c>
      <c r="AE2488" s="13">
        <v>22.5</v>
      </c>
      <c r="AF2488" s="13">
        <v>23.5</v>
      </c>
      <c r="AG2488" s="13">
        <v>22.8</v>
      </c>
      <c r="AH2488" s="13">
        <v>23.6</v>
      </c>
      <c r="AI2488" s="13">
        <v>22.8</v>
      </c>
      <c r="AJ2488" s="13">
        <v>21.8</v>
      </c>
      <c r="AK2488" s="13">
        <v>21.6</v>
      </c>
      <c r="AL2488" s="13">
        <v>21.4</v>
      </c>
    </row>
    <row r="2489" spans="1:38" x14ac:dyDescent="0.2">
      <c r="A2489" s="11" t="s">
        <v>320</v>
      </c>
      <c r="B2489" s="12" t="s">
        <v>334</v>
      </c>
      <c r="C2489" s="12" t="s">
        <v>334</v>
      </c>
      <c r="D2489" s="12" t="s">
        <v>334</v>
      </c>
      <c r="E2489" s="12" t="s">
        <v>334</v>
      </c>
      <c r="F2489" s="12" t="s">
        <v>334</v>
      </c>
      <c r="G2489" s="12" t="s">
        <v>334</v>
      </c>
      <c r="H2489" s="12" t="s">
        <v>334</v>
      </c>
      <c r="I2489" s="12" t="s">
        <v>334</v>
      </c>
      <c r="J2489" s="12" t="s">
        <v>334</v>
      </c>
      <c r="K2489" s="13">
        <v>23.3</v>
      </c>
      <c r="L2489" s="13">
        <v>25.1</v>
      </c>
      <c r="M2489" s="13">
        <v>23.7</v>
      </c>
      <c r="N2489" s="13">
        <v>22.7</v>
      </c>
      <c r="O2489" s="13">
        <v>20.8</v>
      </c>
      <c r="P2489" s="13">
        <v>22.3</v>
      </c>
      <c r="Q2489" s="13">
        <v>21.8</v>
      </c>
      <c r="R2489" s="13">
        <v>22</v>
      </c>
      <c r="S2489" s="13">
        <v>20.7</v>
      </c>
      <c r="T2489" s="13">
        <v>20.2</v>
      </c>
      <c r="U2489" s="13">
        <v>22.4</v>
      </c>
      <c r="V2489" s="13">
        <v>22.4</v>
      </c>
      <c r="W2489" s="13">
        <v>22.2</v>
      </c>
      <c r="X2489" s="13">
        <v>21.9</v>
      </c>
      <c r="Y2489" s="13">
        <v>21.5</v>
      </c>
      <c r="Z2489" s="13">
        <v>21.3</v>
      </c>
      <c r="AA2489" s="13">
        <v>22.2</v>
      </c>
      <c r="AB2489" s="13">
        <v>21.9</v>
      </c>
      <c r="AC2489" s="13">
        <v>21.7</v>
      </c>
      <c r="AD2489" s="13">
        <v>20.8</v>
      </c>
      <c r="AE2489" s="13">
        <v>22.5</v>
      </c>
      <c r="AF2489" s="13">
        <v>21.8</v>
      </c>
      <c r="AG2489" s="13">
        <v>20.7</v>
      </c>
      <c r="AH2489" s="13">
        <v>21.4</v>
      </c>
      <c r="AI2489" s="13">
        <v>22</v>
      </c>
      <c r="AJ2489" s="13">
        <v>20.7</v>
      </c>
      <c r="AK2489" s="13">
        <v>21.5</v>
      </c>
      <c r="AL2489" s="13">
        <v>20.6</v>
      </c>
    </row>
    <row r="2490" spans="1:38" x14ac:dyDescent="0.2">
      <c r="A2490" s="11" t="s">
        <v>321</v>
      </c>
      <c r="B2490" s="12" t="s">
        <v>334</v>
      </c>
      <c r="C2490" s="12" t="s">
        <v>334</v>
      </c>
      <c r="D2490" s="12" t="s">
        <v>334</v>
      </c>
      <c r="E2490" s="12" t="s">
        <v>334</v>
      </c>
      <c r="F2490" s="12" t="s">
        <v>334</v>
      </c>
      <c r="G2490" s="12" t="s">
        <v>334</v>
      </c>
      <c r="H2490" s="12" t="s">
        <v>334</v>
      </c>
      <c r="I2490" s="12" t="s">
        <v>334</v>
      </c>
      <c r="J2490" s="12" t="s">
        <v>334</v>
      </c>
      <c r="K2490" s="12" t="s">
        <v>334</v>
      </c>
      <c r="L2490" s="12" t="s">
        <v>334</v>
      </c>
      <c r="M2490" s="12" t="s">
        <v>334</v>
      </c>
      <c r="N2490" s="12" t="s">
        <v>334</v>
      </c>
      <c r="O2490" s="12" t="s">
        <v>334</v>
      </c>
      <c r="P2490" s="12" t="s">
        <v>334</v>
      </c>
      <c r="Q2490" s="13">
        <v>27.3</v>
      </c>
      <c r="R2490" s="13">
        <v>27.6</v>
      </c>
      <c r="S2490" s="13">
        <v>24.3</v>
      </c>
      <c r="T2490" s="13">
        <v>25.9</v>
      </c>
      <c r="U2490" s="13">
        <v>28</v>
      </c>
      <c r="V2490" s="13">
        <v>25.9</v>
      </c>
      <c r="W2490" s="12" t="s">
        <v>334</v>
      </c>
      <c r="X2490" s="12" t="s">
        <v>334</v>
      </c>
      <c r="Y2490" s="12" t="s">
        <v>334</v>
      </c>
      <c r="Z2490" s="12" t="s">
        <v>334</v>
      </c>
      <c r="AA2490" s="12" t="s">
        <v>334</v>
      </c>
      <c r="AB2490" s="12" t="s">
        <v>334</v>
      </c>
      <c r="AC2490" s="12" t="s">
        <v>334</v>
      </c>
      <c r="AD2490" s="12" t="s">
        <v>334</v>
      </c>
      <c r="AE2490" s="12" t="s">
        <v>334</v>
      </c>
      <c r="AF2490" s="12" t="s">
        <v>334</v>
      </c>
      <c r="AG2490" s="12" t="s">
        <v>334</v>
      </c>
      <c r="AH2490" s="12" t="s">
        <v>334</v>
      </c>
      <c r="AI2490" s="12" t="s">
        <v>334</v>
      </c>
      <c r="AJ2490" s="12" t="s">
        <v>334</v>
      </c>
      <c r="AK2490" s="12" t="s">
        <v>334</v>
      </c>
      <c r="AL2490" s="12" t="s">
        <v>334</v>
      </c>
    </row>
    <row r="2491" spans="1:38" x14ac:dyDescent="0.2">
      <c r="A2491" s="11" t="s">
        <v>322</v>
      </c>
      <c r="B2491" s="12" t="s">
        <v>334</v>
      </c>
      <c r="C2491" s="12" t="s">
        <v>334</v>
      </c>
      <c r="D2491" s="12" t="s">
        <v>334</v>
      </c>
      <c r="E2491" s="12" t="s">
        <v>334</v>
      </c>
      <c r="F2491" s="12" t="s">
        <v>334</v>
      </c>
      <c r="G2491" s="12" t="s">
        <v>334</v>
      </c>
      <c r="H2491" s="12" t="s">
        <v>334</v>
      </c>
      <c r="I2491" s="12" t="s">
        <v>334</v>
      </c>
      <c r="J2491" s="12" t="s">
        <v>334</v>
      </c>
      <c r="K2491" s="12" t="s">
        <v>334</v>
      </c>
      <c r="L2491" s="12" t="s">
        <v>334</v>
      </c>
      <c r="M2491" s="12" t="s">
        <v>334</v>
      </c>
      <c r="N2491" s="12" t="s">
        <v>334</v>
      </c>
      <c r="O2491" s="13">
        <v>20.399999999999999</v>
      </c>
      <c r="P2491" s="13">
        <v>18</v>
      </c>
      <c r="Q2491" s="13">
        <v>16.5</v>
      </c>
      <c r="R2491" s="13">
        <v>16.5</v>
      </c>
      <c r="S2491" s="13">
        <v>19</v>
      </c>
      <c r="T2491" s="13">
        <v>19.8</v>
      </c>
      <c r="U2491" s="13">
        <v>19</v>
      </c>
      <c r="V2491" s="13">
        <v>17.100000000000001</v>
      </c>
      <c r="W2491" s="13">
        <v>17.3</v>
      </c>
      <c r="X2491" s="13">
        <v>17.7</v>
      </c>
      <c r="Y2491" s="13">
        <v>18.7</v>
      </c>
      <c r="Z2491" s="13">
        <v>18.8</v>
      </c>
      <c r="AA2491" s="13">
        <v>20</v>
      </c>
      <c r="AB2491" s="13">
        <v>20.9</v>
      </c>
      <c r="AC2491" s="13">
        <v>19.399999999999999</v>
      </c>
      <c r="AD2491" s="13">
        <v>19.7</v>
      </c>
      <c r="AE2491" s="13">
        <v>21.1</v>
      </c>
      <c r="AF2491" s="13">
        <v>19.2</v>
      </c>
      <c r="AG2491" s="13">
        <v>17.600000000000001</v>
      </c>
      <c r="AH2491" s="13">
        <v>19</v>
      </c>
      <c r="AI2491" s="13">
        <v>22.2</v>
      </c>
      <c r="AJ2491" s="13">
        <v>20.3</v>
      </c>
      <c r="AK2491" s="13">
        <v>20.6</v>
      </c>
      <c r="AL2491" s="13">
        <v>21.3</v>
      </c>
    </row>
    <row r="2492" spans="1:38" x14ac:dyDescent="0.2">
      <c r="A2492" s="11" t="s">
        <v>323</v>
      </c>
      <c r="B2492" s="12" t="s">
        <v>334</v>
      </c>
      <c r="C2492" s="12" t="s">
        <v>334</v>
      </c>
      <c r="D2492" s="12" t="s">
        <v>334</v>
      </c>
      <c r="E2492" s="12" t="s">
        <v>334</v>
      </c>
      <c r="F2492" s="12" t="s">
        <v>334</v>
      </c>
      <c r="G2492" s="12" t="s">
        <v>334</v>
      </c>
      <c r="H2492" s="12" t="s">
        <v>334</v>
      </c>
      <c r="I2492" s="12" t="s">
        <v>334</v>
      </c>
      <c r="J2492" s="12" t="s">
        <v>334</v>
      </c>
      <c r="K2492" s="12" t="s">
        <v>334</v>
      </c>
      <c r="L2492" s="12" t="s">
        <v>334</v>
      </c>
      <c r="M2492" s="12" t="s">
        <v>334</v>
      </c>
      <c r="N2492" s="12" t="s">
        <v>334</v>
      </c>
      <c r="O2492" s="12" t="s">
        <v>334</v>
      </c>
      <c r="P2492" s="12" t="s">
        <v>334</v>
      </c>
      <c r="Q2492" s="13">
        <v>24.6</v>
      </c>
      <c r="R2492" s="13">
        <v>24.2</v>
      </c>
      <c r="S2492" s="13">
        <v>24.5</v>
      </c>
      <c r="T2492" s="13">
        <v>25.8</v>
      </c>
      <c r="U2492" s="12" t="s">
        <v>334</v>
      </c>
      <c r="V2492" s="13">
        <v>21.4</v>
      </c>
      <c r="W2492" s="13">
        <v>23.3</v>
      </c>
      <c r="X2492" s="13">
        <v>23</v>
      </c>
      <c r="Y2492" s="13">
        <v>22.2</v>
      </c>
      <c r="Z2492" s="13">
        <v>23.5</v>
      </c>
      <c r="AA2492" s="13">
        <v>23.5</v>
      </c>
      <c r="AB2492" s="13">
        <v>24.7</v>
      </c>
      <c r="AC2492" s="13">
        <v>22.5</v>
      </c>
      <c r="AD2492" s="13">
        <v>21.2</v>
      </c>
      <c r="AE2492" s="13">
        <v>21.2</v>
      </c>
      <c r="AF2492" s="13">
        <v>20.399999999999999</v>
      </c>
      <c r="AG2492" s="13">
        <v>20.3</v>
      </c>
      <c r="AH2492" s="13">
        <v>21.3</v>
      </c>
      <c r="AI2492" s="13">
        <v>21.2</v>
      </c>
      <c r="AJ2492" s="13">
        <v>20.399999999999999</v>
      </c>
      <c r="AK2492" s="13">
        <v>20.5</v>
      </c>
      <c r="AL2492" s="13">
        <v>20.9</v>
      </c>
    </row>
    <row r="2493" spans="1:38" x14ac:dyDescent="0.2">
      <c r="A2493" s="11" t="s">
        <v>324</v>
      </c>
      <c r="B2493" s="12" t="s">
        <v>334</v>
      </c>
      <c r="C2493" s="12" t="s">
        <v>334</v>
      </c>
      <c r="D2493" s="12" t="s">
        <v>334</v>
      </c>
      <c r="E2493" s="12" t="s">
        <v>334</v>
      </c>
      <c r="F2493" s="12" t="s">
        <v>334</v>
      </c>
      <c r="G2493" s="12" t="s">
        <v>334</v>
      </c>
      <c r="H2493" s="12" t="s">
        <v>334</v>
      </c>
      <c r="I2493" s="12" t="s">
        <v>334</v>
      </c>
      <c r="J2493" s="12" t="s">
        <v>334</v>
      </c>
      <c r="K2493" s="12" t="s">
        <v>334</v>
      </c>
      <c r="L2493" s="12" t="s">
        <v>334</v>
      </c>
      <c r="M2493" s="12" t="s">
        <v>334</v>
      </c>
      <c r="N2493" s="12" t="s">
        <v>334</v>
      </c>
      <c r="O2493" s="12" t="s">
        <v>334</v>
      </c>
      <c r="P2493" s="13">
        <v>20.2</v>
      </c>
      <c r="Q2493" s="13">
        <v>20.5</v>
      </c>
      <c r="R2493" s="13">
        <v>20.8</v>
      </c>
      <c r="S2493" s="13">
        <v>21</v>
      </c>
      <c r="T2493" s="13">
        <v>20.2</v>
      </c>
      <c r="U2493" s="13">
        <v>21</v>
      </c>
      <c r="V2493" s="13">
        <v>21.2</v>
      </c>
      <c r="W2493" s="13">
        <v>21.8</v>
      </c>
      <c r="X2493" s="13">
        <v>21.1</v>
      </c>
      <c r="Y2493" s="13">
        <v>21.4</v>
      </c>
      <c r="Z2493" s="13">
        <v>20.3</v>
      </c>
      <c r="AA2493" s="13">
        <v>20.6</v>
      </c>
      <c r="AB2493" s="13">
        <v>19.399999999999999</v>
      </c>
      <c r="AC2493" s="13">
        <v>20.3</v>
      </c>
      <c r="AD2493" s="13">
        <v>20.2</v>
      </c>
      <c r="AE2493" s="13">
        <v>20.399999999999999</v>
      </c>
      <c r="AF2493" s="13">
        <v>20.3</v>
      </c>
      <c r="AG2493" s="13">
        <v>19.8</v>
      </c>
      <c r="AH2493" s="13">
        <v>18.8</v>
      </c>
      <c r="AI2493" s="13">
        <v>20</v>
      </c>
      <c r="AJ2493" s="13">
        <v>19.899999999999999</v>
      </c>
      <c r="AK2493" s="13">
        <v>19.7</v>
      </c>
      <c r="AL2493" s="13">
        <v>19.5</v>
      </c>
    </row>
    <row r="2494" spans="1:38" x14ac:dyDescent="0.2">
      <c r="A2494" s="11" t="s">
        <v>325</v>
      </c>
      <c r="B2494" s="12" t="s">
        <v>334</v>
      </c>
      <c r="C2494" s="12" t="s">
        <v>334</v>
      </c>
      <c r="D2494" s="12" t="s">
        <v>334</v>
      </c>
      <c r="E2494" s="12" t="s">
        <v>334</v>
      </c>
      <c r="F2494" s="12" t="s">
        <v>334</v>
      </c>
      <c r="G2494" s="12" t="s">
        <v>334</v>
      </c>
      <c r="H2494" s="12" t="s">
        <v>334</v>
      </c>
      <c r="I2494" s="12" t="s">
        <v>334</v>
      </c>
      <c r="J2494" s="12" t="s">
        <v>334</v>
      </c>
      <c r="K2494" s="12" t="s">
        <v>334</v>
      </c>
      <c r="L2494" s="12" t="s">
        <v>334</v>
      </c>
      <c r="M2494" s="12" t="s">
        <v>334</v>
      </c>
      <c r="N2494" s="12" t="s">
        <v>334</v>
      </c>
      <c r="O2494" s="12" t="s">
        <v>334</v>
      </c>
      <c r="P2494" s="13">
        <v>24.4</v>
      </c>
      <c r="Q2494" s="13">
        <v>24.1</v>
      </c>
      <c r="R2494" s="13">
        <v>23.7</v>
      </c>
      <c r="S2494" s="13">
        <v>23.2</v>
      </c>
      <c r="T2494" s="13">
        <v>21.4</v>
      </c>
      <c r="U2494" s="13">
        <v>21.8</v>
      </c>
      <c r="V2494" s="13">
        <v>22.5</v>
      </c>
      <c r="W2494" s="13">
        <v>22.2</v>
      </c>
      <c r="X2494" s="13">
        <v>24.1</v>
      </c>
      <c r="Y2494" s="13">
        <v>24.5</v>
      </c>
      <c r="Z2494" s="13">
        <v>24.1</v>
      </c>
      <c r="AA2494" s="13">
        <v>23.5</v>
      </c>
      <c r="AB2494" s="13">
        <v>23.6</v>
      </c>
      <c r="AC2494" s="13">
        <v>23.7</v>
      </c>
      <c r="AD2494" s="13">
        <v>24.2</v>
      </c>
      <c r="AE2494" s="13">
        <v>24.2</v>
      </c>
      <c r="AF2494" s="13">
        <v>23.6</v>
      </c>
      <c r="AG2494" s="13">
        <v>23.4</v>
      </c>
      <c r="AH2494" s="13">
        <v>23.5</v>
      </c>
      <c r="AI2494" s="13">
        <v>23.3</v>
      </c>
      <c r="AJ2494" s="13">
        <v>22.6</v>
      </c>
      <c r="AK2494" s="13">
        <v>21.6</v>
      </c>
      <c r="AL2494" s="13">
        <v>22.2</v>
      </c>
    </row>
    <row r="2495" spans="1:38" x14ac:dyDescent="0.2">
      <c r="A2495" s="11" t="s">
        <v>326</v>
      </c>
      <c r="B2495" s="12" t="s">
        <v>334</v>
      </c>
      <c r="C2495" s="12" t="s">
        <v>334</v>
      </c>
      <c r="D2495" s="12" t="s">
        <v>334</v>
      </c>
      <c r="E2495" s="12" t="s">
        <v>334</v>
      </c>
      <c r="F2495" s="12" t="s">
        <v>334</v>
      </c>
      <c r="G2495" s="12" t="s">
        <v>334</v>
      </c>
      <c r="H2495" s="12" t="s">
        <v>334</v>
      </c>
      <c r="I2495" s="12" t="s">
        <v>334</v>
      </c>
      <c r="J2495" s="12" t="s">
        <v>334</v>
      </c>
      <c r="K2495" s="13">
        <v>18.100000000000001</v>
      </c>
      <c r="L2495" s="13">
        <v>18</v>
      </c>
      <c r="M2495" s="13">
        <v>18.3</v>
      </c>
      <c r="N2495" s="13">
        <v>18.600000000000001</v>
      </c>
      <c r="O2495" s="13">
        <v>18.7</v>
      </c>
      <c r="P2495" s="13">
        <v>19</v>
      </c>
      <c r="Q2495" s="13">
        <v>19</v>
      </c>
      <c r="R2495" s="13">
        <v>19.100000000000001</v>
      </c>
      <c r="S2495" s="13">
        <v>19.2</v>
      </c>
      <c r="T2495" s="13">
        <v>19.7</v>
      </c>
      <c r="U2495" s="13">
        <v>19.600000000000001</v>
      </c>
      <c r="V2495" s="13">
        <v>19.7</v>
      </c>
      <c r="W2495" s="13">
        <v>19.7</v>
      </c>
      <c r="X2495" s="13">
        <v>19.899999999999999</v>
      </c>
      <c r="Y2495" s="13">
        <v>19.899999999999999</v>
      </c>
      <c r="Z2495" s="13">
        <v>19.899999999999999</v>
      </c>
      <c r="AA2495" s="13">
        <v>19.899999999999999</v>
      </c>
      <c r="AB2495" s="13">
        <v>19.8</v>
      </c>
      <c r="AC2495" s="13">
        <v>19.600000000000001</v>
      </c>
      <c r="AD2495" s="13">
        <v>19.2</v>
      </c>
      <c r="AE2495" s="13">
        <v>19.3</v>
      </c>
      <c r="AF2495" s="13">
        <v>19.2</v>
      </c>
      <c r="AG2495" s="13">
        <v>19.600000000000001</v>
      </c>
      <c r="AH2495" s="13">
        <v>19.8</v>
      </c>
      <c r="AI2495" s="13">
        <v>19.600000000000001</v>
      </c>
      <c r="AJ2495" s="13">
        <v>19.7</v>
      </c>
      <c r="AK2495" s="13">
        <v>19.8</v>
      </c>
      <c r="AL2495" s="13">
        <v>19.600000000000001</v>
      </c>
    </row>
    <row r="2496" spans="1:38" x14ac:dyDescent="0.2">
      <c r="A2496" s="11" t="s">
        <v>327</v>
      </c>
      <c r="B2496" s="12" t="s">
        <v>334</v>
      </c>
      <c r="C2496" s="12" t="s">
        <v>334</v>
      </c>
      <c r="D2496" s="12" t="s">
        <v>334</v>
      </c>
      <c r="E2496" s="12" t="s">
        <v>334</v>
      </c>
      <c r="F2496" s="12" t="s">
        <v>334</v>
      </c>
      <c r="G2496" s="12" t="s">
        <v>334</v>
      </c>
      <c r="H2496" s="12" t="s">
        <v>334</v>
      </c>
      <c r="I2496" s="12" t="s">
        <v>334</v>
      </c>
      <c r="J2496" s="12" t="s">
        <v>334</v>
      </c>
      <c r="K2496" s="12" t="s">
        <v>334</v>
      </c>
      <c r="L2496" s="12" t="s">
        <v>334</v>
      </c>
      <c r="M2496" s="12" t="s">
        <v>334</v>
      </c>
      <c r="N2496" s="13">
        <v>22.6</v>
      </c>
      <c r="O2496" s="13">
        <v>22.6</v>
      </c>
      <c r="P2496" s="13">
        <v>21.2</v>
      </c>
      <c r="Q2496" s="13">
        <v>21.6</v>
      </c>
      <c r="R2496" s="13">
        <v>22</v>
      </c>
      <c r="S2496" s="13">
        <v>21</v>
      </c>
      <c r="T2496" s="13">
        <v>21.1</v>
      </c>
      <c r="U2496" s="13">
        <v>23.3</v>
      </c>
      <c r="V2496" s="13">
        <v>23.1</v>
      </c>
      <c r="W2496" s="13">
        <v>21.7</v>
      </c>
      <c r="X2496" s="13">
        <v>22.5</v>
      </c>
      <c r="Y2496" s="13">
        <v>21.5</v>
      </c>
      <c r="Z2496" s="13">
        <v>21.9</v>
      </c>
      <c r="AA2496" s="13">
        <v>21.1</v>
      </c>
      <c r="AB2496" s="13">
        <v>20.5</v>
      </c>
      <c r="AC2496" s="13">
        <v>19.3</v>
      </c>
      <c r="AD2496" s="13">
        <v>21.1</v>
      </c>
      <c r="AE2496" s="13">
        <v>20.9</v>
      </c>
      <c r="AF2496" s="13">
        <v>19.600000000000001</v>
      </c>
      <c r="AG2496" s="13">
        <v>22.4</v>
      </c>
      <c r="AH2496" s="13">
        <v>22.8</v>
      </c>
      <c r="AI2496" s="13">
        <v>23.6</v>
      </c>
      <c r="AJ2496" s="13">
        <v>24.9</v>
      </c>
      <c r="AK2496" s="13">
        <v>22.6</v>
      </c>
      <c r="AL2496" s="13">
        <v>23.6</v>
      </c>
    </row>
    <row r="2497" spans="1:38" x14ac:dyDescent="0.2">
      <c r="A2497" s="11" t="s">
        <v>328</v>
      </c>
      <c r="B2497" s="12" t="s">
        <v>334</v>
      </c>
      <c r="C2497" s="12" t="s">
        <v>334</v>
      </c>
      <c r="D2497" s="12" t="s">
        <v>334</v>
      </c>
      <c r="E2497" s="12" t="s">
        <v>334</v>
      </c>
      <c r="F2497" s="12" t="s">
        <v>334</v>
      </c>
      <c r="G2497" s="12" t="s">
        <v>334</v>
      </c>
      <c r="H2497" s="12" t="s">
        <v>334</v>
      </c>
      <c r="I2497" s="12" t="s">
        <v>334</v>
      </c>
      <c r="J2497" s="12" t="s">
        <v>334</v>
      </c>
      <c r="K2497" s="12" t="s">
        <v>334</v>
      </c>
      <c r="L2497" s="12" t="s">
        <v>334</v>
      </c>
      <c r="M2497" s="12" t="s">
        <v>334</v>
      </c>
      <c r="N2497" s="12" t="s">
        <v>334</v>
      </c>
      <c r="O2497" s="13">
        <v>22</v>
      </c>
      <c r="P2497" s="13">
        <v>21.9</v>
      </c>
      <c r="Q2497" s="13">
        <v>22.7</v>
      </c>
      <c r="R2497" s="13">
        <v>21.8</v>
      </c>
      <c r="S2497" s="13">
        <v>22.2</v>
      </c>
      <c r="T2497" s="13">
        <v>23</v>
      </c>
      <c r="U2497" s="13">
        <v>23.3</v>
      </c>
      <c r="V2497" s="13">
        <v>21.1</v>
      </c>
      <c r="W2497" s="13">
        <v>20.6</v>
      </c>
      <c r="X2497" s="13">
        <v>20.5</v>
      </c>
      <c r="Y2497" s="13">
        <v>20.399999999999999</v>
      </c>
      <c r="Z2497" s="13">
        <v>20.7</v>
      </c>
      <c r="AA2497" s="13">
        <v>20.9</v>
      </c>
      <c r="AB2497" s="13">
        <v>21.1</v>
      </c>
      <c r="AC2497" s="13">
        <v>20.5</v>
      </c>
      <c r="AD2497" s="13">
        <v>20.9</v>
      </c>
      <c r="AE2497" s="13">
        <v>20.5</v>
      </c>
      <c r="AF2497" s="13">
        <v>20.7</v>
      </c>
      <c r="AG2497" s="13">
        <v>19.5</v>
      </c>
      <c r="AH2497" s="13">
        <v>18.600000000000001</v>
      </c>
      <c r="AI2497" s="13">
        <v>19.8</v>
      </c>
      <c r="AJ2497" s="13">
        <v>19.8</v>
      </c>
      <c r="AK2497" s="13">
        <v>19</v>
      </c>
      <c r="AL2497" s="13">
        <v>19</v>
      </c>
    </row>
    <row r="2498" spans="1:38" x14ac:dyDescent="0.2">
      <c r="A2498" s="11" t="s">
        <v>329</v>
      </c>
      <c r="B2498" s="12" t="s">
        <v>334</v>
      </c>
      <c r="C2498" s="12" t="s">
        <v>334</v>
      </c>
      <c r="D2498" s="12" t="s">
        <v>334</v>
      </c>
      <c r="E2498" s="12" t="s">
        <v>334</v>
      </c>
      <c r="F2498" s="12" t="s">
        <v>334</v>
      </c>
      <c r="G2498" s="12" t="s">
        <v>334</v>
      </c>
      <c r="H2498" s="12" t="s">
        <v>334</v>
      </c>
      <c r="I2498" s="12" t="s">
        <v>334</v>
      </c>
      <c r="J2498" s="12" t="s">
        <v>334</v>
      </c>
      <c r="K2498" s="12" t="s">
        <v>334</v>
      </c>
      <c r="L2498" s="12" t="s">
        <v>334</v>
      </c>
      <c r="M2498" s="12" t="s">
        <v>334</v>
      </c>
      <c r="N2498" s="12" t="s">
        <v>334</v>
      </c>
      <c r="O2498" s="13">
        <v>20.6</v>
      </c>
      <c r="P2498" s="13">
        <v>19.899999999999999</v>
      </c>
      <c r="Q2498" s="13">
        <v>19.7</v>
      </c>
      <c r="R2498" s="13">
        <v>19.7</v>
      </c>
      <c r="S2498" s="13">
        <v>20</v>
      </c>
      <c r="T2498" s="13">
        <v>19.3</v>
      </c>
      <c r="U2498" s="13">
        <v>19.2</v>
      </c>
      <c r="V2498" s="13">
        <v>19.399999999999999</v>
      </c>
      <c r="W2498" s="13">
        <v>20</v>
      </c>
      <c r="X2498" s="13">
        <v>19.600000000000001</v>
      </c>
      <c r="Y2498" s="13">
        <v>19.899999999999999</v>
      </c>
      <c r="Z2498" s="13">
        <v>20.100000000000001</v>
      </c>
      <c r="AA2498" s="13">
        <v>20.3</v>
      </c>
      <c r="AB2498" s="13">
        <v>20.3</v>
      </c>
      <c r="AC2498" s="13">
        <v>20.100000000000001</v>
      </c>
      <c r="AD2498" s="13">
        <v>21.1</v>
      </c>
      <c r="AE2498" s="13">
        <v>21.2</v>
      </c>
      <c r="AF2498" s="13">
        <v>21</v>
      </c>
      <c r="AG2498" s="13">
        <v>21.4</v>
      </c>
      <c r="AH2498" s="13">
        <v>21.2</v>
      </c>
      <c r="AI2498" s="13">
        <v>21.6</v>
      </c>
      <c r="AJ2498" s="13">
        <v>21.7</v>
      </c>
      <c r="AK2498" s="13">
        <v>21.8</v>
      </c>
      <c r="AL2498" s="13">
        <v>21.8</v>
      </c>
    </row>
    <row r="2499" spans="1:38" x14ac:dyDescent="0.2">
      <c r="A2499" s="11" t="s">
        <v>330</v>
      </c>
      <c r="B2499" s="12" t="s">
        <v>334</v>
      </c>
      <c r="C2499" s="12" t="s">
        <v>334</v>
      </c>
      <c r="D2499" s="12" t="s">
        <v>334</v>
      </c>
      <c r="E2499" s="12" t="s">
        <v>334</v>
      </c>
      <c r="F2499" s="12" t="s">
        <v>334</v>
      </c>
      <c r="G2499" s="12" t="s">
        <v>334</v>
      </c>
      <c r="H2499" s="12" t="s">
        <v>334</v>
      </c>
      <c r="I2499" s="12" t="s">
        <v>334</v>
      </c>
      <c r="J2499" s="12" t="s">
        <v>334</v>
      </c>
      <c r="K2499" s="12" t="s">
        <v>334</v>
      </c>
      <c r="L2499" s="12" t="s">
        <v>334</v>
      </c>
      <c r="M2499" s="12" t="s">
        <v>334</v>
      </c>
      <c r="N2499" s="12" t="s">
        <v>334</v>
      </c>
      <c r="O2499" s="12" t="s">
        <v>334</v>
      </c>
      <c r="P2499" s="12" t="s">
        <v>334</v>
      </c>
      <c r="Q2499" s="12" t="s">
        <v>334</v>
      </c>
      <c r="R2499" s="12" t="s">
        <v>334</v>
      </c>
      <c r="S2499" s="12" t="s">
        <v>334</v>
      </c>
      <c r="T2499" s="12" t="s">
        <v>334</v>
      </c>
      <c r="U2499" s="12" t="s">
        <v>334</v>
      </c>
      <c r="V2499" s="12" t="s">
        <v>334</v>
      </c>
      <c r="W2499" s="12" t="s">
        <v>334</v>
      </c>
      <c r="X2499" s="12" t="s">
        <v>334</v>
      </c>
      <c r="Y2499" s="12" t="s">
        <v>334</v>
      </c>
      <c r="Z2499" s="12" t="s">
        <v>334</v>
      </c>
      <c r="AA2499" s="12" t="s">
        <v>334</v>
      </c>
      <c r="AB2499" s="12" t="s">
        <v>334</v>
      </c>
      <c r="AC2499" s="12" t="s">
        <v>334</v>
      </c>
      <c r="AD2499" s="12" t="s">
        <v>334</v>
      </c>
      <c r="AE2499" s="12" t="s">
        <v>334</v>
      </c>
      <c r="AF2499" s="12" t="s">
        <v>334</v>
      </c>
      <c r="AG2499" s="12" t="s">
        <v>334</v>
      </c>
      <c r="AH2499" s="12" t="s">
        <v>334</v>
      </c>
      <c r="AI2499" s="12" t="s">
        <v>334</v>
      </c>
      <c r="AJ2499" s="12" t="s">
        <v>334</v>
      </c>
      <c r="AK2499" s="12" t="s">
        <v>334</v>
      </c>
      <c r="AL2499" s="12" t="s">
        <v>334</v>
      </c>
    </row>
    <row r="2500" spans="1:38" x14ac:dyDescent="0.2">
      <c r="A2500" s="11" t="s">
        <v>331</v>
      </c>
      <c r="B2500" s="12" t="s">
        <v>334</v>
      </c>
      <c r="C2500" s="12" t="s">
        <v>334</v>
      </c>
      <c r="D2500" s="12" t="s">
        <v>334</v>
      </c>
      <c r="E2500" s="12" t="s">
        <v>334</v>
      </c>
      <c r="F2500" s="12" t="s">
        <v>334</v>
      </c>
      <c r="G2500" s="12" t="s">
        <v>334</v>
      </c>
      <c r="H2500" s="12" t="s">
        <v>334</v>
      </c>
      <c r="I2500" s="12" t="s">
        <v>334</v>
      </c>
      <c r="J2500" s="12" t="s">
        <v>334</v>
      </c>
      <c r="K2500" s="12" t="s">
        <v>334</v>
      </c>
      <c r="L2500" s="12" t="s">
        <v>334</v>
      </c>
      <c r="M2500" s="12" t="s">
        <v>334</v>
      </c>
      <c r="N2500" s="12" t="s">
        <v>334</v>
      </c>
      <c r="O2500" s="12" t="s">
        <v>334</v>
      </c>
      <c r="P2500" s="12" t="s">
        <v>334</v>
      </c>
      <c r="Q2500" s="12" t="s">
        <v>334</v>
      </c>
      <c r="R2500" s="12" t="s">
        <v>334</v>
      </c>
      <c r="S2500" s="12" t="s">
        <v>334</v>
      </c>
      <c r="T2500" s="12" t="s">
        <v>334</v>
      </c>
      <c r="U2500" s="12" t="s">
        <v>334</v>
      </c>
      <c r="V2500" s="12" t="s">
        <v>334</v>
      </c>
      <c r="W2500" s="12" t="s">
        <v>334</v>
      </c>
      <c r="X2500" s="12" t="s">
        <v>334</v>
      </c>
      <c r="Y2500" s="12" t="s">
        <v>334</v>
      </c>
      <c r="Z2500" s="12" t="s">
        <v>334</v>
      </c>
      <c r="AA2500" s="12" t="s">
        <v>334</v>
      </c>
      <c r="AB2500" s="12" t="s">
        <v>334</v>
      </c>
      <c r="AC2500" s="13">
        <v>20.2</v>
      </c>
      <c r="AD2500" s="12" t="s">
        <v>334</v>
      </c>
      <c r="AE2500" s="12" t="s">
        <v>334</v>
      </c>
      <c r="AF2500" s="12" t="s">
        <v>334</v>
      </c>
      <c r="AG2500" s="12" t="s">
        <v>334</v>
      </c>
      <c r="AH2500" s="12" t="s">
        <v>334</v>
      </c>
      <c r="AI2500" s="12" t="s">
        <v>334</v>
      </c>
      <c r="AJ2500" s="12" t="s">
        <v>334</v>
      </c>
      <c r="AK2500" s="12" t="s">
        <v>334</v>
      </c>
      <c r="AL2500" s="12" t="s">
        <v>334</v>
      </c>
    </row>
    <row r="2501" spans="1:38" x14ac:dyDescent="0.2">
      <c r="A2501" s="11" t="s">
        <v>332</v>
      </c>
      <c r="B2501" s="12" t="s">
        <v>334</v>
      </c>
      <c r="C2501" s="12" t="s">
        <v>334</v>
      </c>
      <c r="D2501" s="12" t="s">
        <v>334</v>
      </c>
      <c r="E2501" s="12" t="s">
        <v>334</v>
      </c>
      <c r="F2501" s="12" t="s">
        <v>334</v>
      </c>
      <c r="G2501" s="12" t="s">
        <v>334</v>
      </c>
      <c r="H2501" s="12" t="s">
        <v>334</v>
      </c>
      <c r="I2501" s="12" t="s">
        <v>334</v>
      </c>
      <c r="J2501" s="12" t="s">
        <v>334</v>
      </c>
      <c r="K2501" s="12" t="s">
        <v>334</v>
      </c>
      <c r="L2501" s="12" t="s">
        <v>334</v>
      </c>
      <c r="M2501" s="12" t="s">
        <v>334</v>
      </c>
      <c r="N2501" s="12" t="s">
        <v>334</v>
      </c>
      <c r="O2501" s="12" t="s">
        <v>334</v>
      </c>
      <c r="P2501" s="12" t="s">
        <v>334</v>
      </c>
      <c r="Q2501" s="12" t="s">
        <v>334</v>
      </c>
      <c r="R2501" s="12" t="s">
        <v>334</v>
      </c>
      <c r="S2501" s="12" t="s">
        <v>334</v>
      </c>
      <c r="T2501" s="12" t="s">
        <v>334</v>
      </c>
      <c r="U2501" s="12" t="s">
        <v>334</v>
      </c>
      <c r="V2501" s="12" t="s">
        <v>334</v>
      </c>
      <c r="W2501" s="12" t="s">
        <v>334</v>
      </c>
      <c r="X2501" s="12" t="s">
        <v>334</v>
      </c>
      <c r="Y2501" s="12" t="s">
        <v>334</v>
      </c>
      <c r="Z2501" s="12" t="s">
        <v>334</v>
      </c>
      <c r="AA2501" s="12" t="s">
        <v>334</v>
      </c>
      <c r="AB2501" s="12" t="s">
        <v>334</v>
      </c>
      <c r="AC2501" s="12" t="s">
        <v>334</v>
      </c>
      <c r="AD2501" s="12" t="s">
        <v>334</v>
      </c>
      <c r="AE2501" s="12" t="s">
        <v>334</v>
      </c>
      <c r="AF2501" s="13">
        <v>22.8</v>
      </c>
      <c r="AG2501" s="13">
        <v>24.8</v>
      </c>
      <c r="AH2501" s="13">
        <v>26.1</v>
      </c>
      <c r="AI2501" s="13">
        <v>19.7</v>
      </c>
      <c r="AJ2501" s="13">
        <v>25.3</v>
      </c>
      <c r="AK2501" s="13">
        <v>23.3</v>
      </c>
      <c r="AL2501" s="13">
        <v>22.1</v>
      </c>
    </row>
    <row r="2502" spans="1:38" x14ac:dyDescent="0.2">
      <c r="A2502" s="11" t="s">
        <v>333</v>
      </c>
      <c r="B2502" s="12" t="s">
        <v>334</v>
      </c>
      <c r="C2502" s="12" t="s">
        <v>334</v>
      </c>
      <c r="D2502" s="12" t="s">
        <v>334</v>
      </c>
      <c r="E2502" s="12" t="s">
        <v>334</v>
      </c>
      <c r="F2502" s="12" t="s">
        <v>334</v>
      </c>
      <c r="G2502" s="12" t="s">
        <v>334</v>
      </c>
      <c r="H2502" s="12" t="s">
        <v>334</v>
      </c>
      <c r="I2502" s="12" t="s">
        <v>334</v>
      </c>
      <c r="J2502" s="12" t="s">
        <v>334</v>
      </c>
      <c r="K2502" s="12" t="s">
        <v>334</v>
      </c>
      <c r="L2502" s="12" t="s">
        <v>334</v>
      </c>
      <c r="M2502" s="12" t="s">
        <v>334</v>
      </c>
      <c r="N2502" s="12" t="s">
        <v>334</v>
      </c>
      <c r="O2502" s="12" t="s">
        <v>334</v>
      </c>
      <c r="P2502" s="12" t="s">
        <v>334</v>
      </c>
      <c r="Q2502" s="12" t="s">
        <v>334</v>
      </c>
      <c r="R2502" s="12" t="s">
        <v>334</v>
      </c>
      <c r="S2502" s="12" t="s">
        <v>334</v>
      </c>
      <c r="T2502" s="12" t="s">
        <v>334</v>
      </c>
      <c r="U2502" s="12" t="s">
        <v>334</v>
      </c>
      <c r="V2502" s="12" t="s">
        <v>334</v>
      </c>
      <c r="W2502" s="12" t="s">
        <v>334</v>
      </c>
      <c r="X2502" s="12" t="s">
        <v>334</v>
      </c>
      <c r="Y2502" s="13">
        <v>22.5</v>
      </c>
      <c r="Z2502" s="13">
        <v>22.9</v>
      </c>
      <c r="AA2502" s="13">
        <v>21.3</v>
      </c>
      <c r="AB2502" s="13">
        <v>20.7</v>
      </c>
      <c r="AC2502" s="13">
        <v>21.8</v>
      </c>
      <c r="AD2502" s="13">
        <v>21</v>
      </c>
      <c r="AE2502" s="13">
        <v>21.2</v>
      </c>
      <c r="AF2502" s="13">
        <v>20.6</v>
      </c>
      <c r="AG2502" s="13">
        <v>21.4</v>
      </c>
      <c r="AH2502" s="13">
        <v>21.5</v>
      </c>
      <c r="AI2502" s="13">
        <v>21.4</v>
      </c>
      <c r="AJ2502" s="13">
        <v>21.2</v>
      </c>
      <c r="AK2502" s="13">
        <v>20.7</v>
      </c>
      <c r="AL2502" s="13">
        <v>21.5</v>
      </c>
    </row>
    <row r="2503" spans="1:38" ht="14.25" x14ac:dyDescent="0.2">
      <c r="A2503" s="9"/>
      <c r="B2503" s="9"/>
      <c r="C2503" s="9"/>
      <c r="D2503" s="9"/>
      <c r="E2503" s="9"/>
      <c r="F2503" s="9"/>
      <c r="G2503" s="9"/>
      <c r="H2503" s="9"/>
      <c r="I2503" s="9"/>
      <c r="J2503" s="9"/>
      <c r="K2503" s="9"/>
      <c r="L2503" s="9"/>
      <c r="M2503" s="9"/>
      <c r="N2503" s="9"/>
      <c r="O2503" s="9"/>
      <c r="P2503" s="9"/>
      <c r="Q2503" s="9"/>
      <c r="R2503" s="9"/>
      <c r="S2503" s="9"/>
      <c r="T2503" s="9"/>
      <c r="U2503" s="9"/>
      <c r="V2503" s="9"/>
      <c r="W2503" s="9"/>
      <c r="X2503" s="9"/>
      <c r="Y2503" s="9"/>
      <c r="Z2503" s="9"/>
      <c r="AA2503" s="9"/>
      <c r="AB2503" s="9"/>
      <c r="AC2503" s="9"/>
      <c r="AD2503" s="9"/>
      <c r="AE2503" s="9"/>
      <c r="AF2503" s="9"/>
      <c r="AG2503" s="9"/>
      <c r="AH2503" s="9"/>
      <c r="AI2503" s="9"/>
      <c r="AJ2503" s="9"/>
      <c r="AK2503" s="9"/>
      <c r="AL2503" s="9"/>
    </row>
    <row r="2504" spans="1:38" ht="14.25" x14ac:dyDescent="0.2">
      <c r="A2504" s="8" t="s">
        <v>335</v>
      </c>
      <c r="B2504" s="9"/>
      <c r="C2504" s="9"/>
      <c r="D2504" s="9"/>
      <c r="E2504" s="9"/>
      <c r="F2504" s="9"/>
      <c r="G2504" s="9"/>
      <c r="H2504" s="9"/>
      <c r="I2504" s="9"/>
      <c r="J2504" s="9"/>
      <c r="K2504" s="9"/>
      <c r="L2504" s="9"/>
      <c r="M2504" s="9"/>
      <c r="N2504" s="9"/>
      <c r="O2504" s="9"/>
      <c r="P2504" s="9"/>
      <c r="Q2504" s="9"/>
      <c r="R2504" s="9"/>
      <c r="S2504" s="9"/>
      <c r="T2504" s="9"/>
      <c r="U2504" s="9"/>
      <c r="V2504" s="9"/>
      <c r="W2504" s="9"/>
      <c r="X2504" s="9"/>
      <c r="Y2504" s="9"/>
      <c r="Z2504" s="9"/>
      <c r="AA2504" s="9"/>
      <c r="AB2504" s="9"/>
      <c r="AC2504" s="9"/>
      <c r="AD2504" s="9"/>
      <c r="AE2504" s="9"/>
      <c r="AF2504" s="9"/>
      <c r="AG2504" s="9"/>
      <c r="AH2504" s="9"/>
      <c r="AI2504" s="9"/>
      <c r="AJ2504" s="9"/>
      <c r="AK2504" s="9"/>
      <c r="AL2504" s="9"/>
    </row>
    <row r="2505" spans="1:38" ht="14.25" x14ac:dyDescent="0.2">
      <c r="A2505" s="8" t="s">
        <v>334</v>
      </c>
      <c r="B2505" s="8" t="s">
        <v>336</v>
      </c>
      <c r="C2505" s="9"/>
      <c r="D2505" s="9"/>
      <c r="E2505" s="9"/>
      <c r="F2505" s="9"/>
      <c r="G2505" s="9"/>
      <c r="H2505" s="9"/>
      <c r="I2505" s="9"/>
      <c r="J2505" s="9"/>
      <c r="K2505" s="9"/>
      <c r="L2505" s="9"/>
      <c r="M2505" s="9"/>
      <c r="N2505" s="9"/>
      <c r="O2505" s="9"/>
      <c r="P2505" s="9"/>
      <c r="Q2505" s="9"/>
      <c r="R2505" s="9"/>
      <c r="S2505" s="9"/>
      <c r="T2505" s="9"/>
      <c r="U2505" s="9"/>
      <c r="V2505" s="9"/>
      <c r="W2505" s="9"/>
      <c r="X2505" s="9"/>
      <c r="Y2505" s="9"/>
      <c r="Z2505" s="9"/>
      <c r="AA2505" s="9"/>
      <c r="AB2505" s="9"/>
      <c r="AC2505" s="9"/>
      <c r="AD2505" s="9"/>
      <c r="AE2505" s="9"/>
      <c r="AF2505" s="9"/>
      <c r="AG2505" s="9"/>
      <c r="AH2505" s="9"/>
      <c r="AI2505" s="9"/>
      <c r="AJ2505" s="9"/>
      <c r="AK2505" s="9"/>
      <c r="AL2505" s="9"/>
    </row>
    <row r="2506" spans="1:38" ht="14.25" x14ac:dyDescent="0.2">
      <c r="A2506" s="9"/>
      <c r="B2506" s="9"/>
      <c r="C2506" s="9"/>
      <c r="D2506" s="9"/>
      <c r="E2506" s="9"/>
      <c r="F2506" s="9"/>
      <c r="G2506" s="9"/>
      <c r="H2506" s="9"/>
      <c r="I2506" s="9"/>
      <c r="J2506" s="9"/>
      <c r="K2506" s="9"/>
      <c r="L2506" s="9"/>
      <c r="M2506" s="9"/>
      <c r="N2506" s="9"/>
      <c r="O2506" s="9"/>
      <c r="P2506" s="9"/>
      <c r="Q2506" s="9"/>
      <c r="R2506" s="9"/>
      <c r="S2506" s="9"/>
      <c r="T2506" s="9"/>
      <c r="U2506" s="9"/>
      <c r="V2506" s="9"/>
      <c r="W2506" s="9"/>
      <c r="X2506" s="9"/>
      <c r="Y2506" s="9"/>
      <c r="Z2506" s="9"/>
      <c r="AA2506" s="9"/>
      <c r="AB2506" s="9"/>
      <c r="AC2506" s="9"/>
      <c r="AD2506" s="9"/>
      <c r="AE2506" s="9"/>
      <c r="AF2506" s="9"/>
      <c r="AG2506" s="9"/>
      <c r="AH2506" s="9"/>
      <c r="AI2506" s="9"/>
      <c r="AJ2506" s="9"/>
      <c r="AK2506" s="9"/>
      <c r="AL2506" s="9"/>
    </row>
    <row r="2507" spans="1:38" ht="14.25" x14ac:dyDescent="0.2">
      <c r="A2507" s="8" t="s">
        <v>249</v>
      </c>
      <c r="B2507" s="8" t="s">
        <v>345</v>
      </c>
      <c r="C2507" s="9"/>
      <c r="D2507" s="9"/>
      <c r="E2507" s="9"/>
      <c r="F2507" s="9"/>
      <c r="G2507" s="9"/>
      <c r="H2507" s="9"/>
      <c r="I2507" s="9"/>
      <c r="J2507" s="9"/>
      <c r="K2507" s="9"/>
      <c r="L2507" s="9"/>
      <c r="M2507" s="9"/>
      <c r="N2507" s="9"/>
      <c r="O2507" s="9"/>
      <c r="P2507" s="9"/>
      <c r="Q2507" s="9"/>
      <c r="R2507" s="9"/>
      <c r="S2507" s="9"/>
      <c r="T2507" s="9"/>
      <c r="U2507" s="9"/>
      <c r="V2507" s="9"/>
      <c r="W2507" s="9"/>
      <c r="X2507" s="9"/>
      <c r="Y2507" s="9"/>
      <c r="Z2507" s="9"/>
      <c r="AA2507" s="9"/>
      <c r="AB2507" s="9"/>
      <c r="AC2507" s="9"/>
      <c r="AD2507" s="9"/>
      <c r="AE2507" s="9"/>
      <c r="AF2507" s="9"/>
      <c r="AG2507" s="9"/>
      <c r="AH2507" s="9"/>
      <c r="AI2507" s="9"/>
      <c r="AJ2507" s="9"/>
      <c r="AK2507" s="9"/>
      <c r="AL2507" s="9"/>
    </row>
    <row r="2508" spans="1:38" ht="14.25" x14ac:dyDescent="0.2">
      <c r="A2508" s="8" t="s">
        <v>251</v>
      </c>
      <c r="B2508" s="8" t="s">
        <v>342</v>
      </c>
      <c r="C2508" s="9"/>
      <c r="D2508" s="9"/>
      <c r="E2508" s="9"/>
      <c r="F2508" s="9"/>
      <c r="G2508" s="9"/>
      <c r="H2508" s="9"/>
      <c r="I2508" s="9"/>
      <c r="J2508" s="9"/>
      <c r="K2508" s="9"/>
      <c r="L2508" s="9"/>
      <c r="M2508" s="9"/>
      <c r="N2508" s="9"/>
      <c r="O2508" s="9"/>
      <c r="P2508" s="9"/>
      <c r="Q2508" s="9"/>
      <c r="R2508" s="9"/>
      <c r="S2508" s="9"/>
      <c r="T2508" s="9"/>
      <c r="U2508" s="9"/>
      <c r="V2508" s="9"/>
      <c r="W2508" s="9"/>
      <c r="X2508" s="9"/>
      <c r="Y2508" s="9"/>
      <c r="Z2508" s="9"/>
      <c r="AA2508" s="9"/>
      <c r="AB2508" s="9"/>
      <c r="AC2508" s="9"/>
      <c r="AD2508" s="9"/>
      <c r="AE2508" s="9"/>
      <c r="AF2508" s="9"/>
      <c r="AG2508" s="9"/>
      <c r="AH2508" s="9"/>
      <c r="AI2508" s="9"/>
      <c r="AJ2508" s="9"/>
      <c r="AK2508" s="9"/>
      <c r="AL2508" s="9"/>
    </row>
    <row r="2509" spans="1:38" ht="14.25" x14ac:dyDescent="0.2">
      <c r="A2509" s="8" t="s">
        <v>252</v>
      </c>
      <c r="B2509" s="8" t="s">
        <v>253</v>
      </c>
      <c r="C2509" s="9"/>
      <c r="D2509" s="9"/>
      <c r="E2509" s="9"/>
      <c r="F2509" s="9"/>
      <c r="G2509" s="9"/>
      <c r="H2509" s="9"/>
      <c r="I2509" s="9"/>
      <c r="J2509" s="9"/>
      <c r="K2509" s="9"/>
      <c r="L2509" s="9"/>
      <c r="M2509" s="9"/>
      <c r="N2509" s="9"/>
      <c r="O2509" s="9"/>
      <c r="P2509" s="9"/>
      <c r="Q2509" s="9"/>
      <c r="R2509" s="9"/>
      <c r="S2509" s="9"/>
      <c r="T2509" s="9"/>
      <c r="U2509" s="9"/>
      <c r="V2509" s="9"/>
      <c r="W2509" s="9"/>
      <c r="X2509" s="9"/>
      <c r="Y2509" s="9"/>
      <c r="Z2509" s="9"/>
      <c r="AA2509" s="9"/>
      <c r="AB2509" s="9"/>
      <c r="AC2509" s="9"/>
      <c r="AD2509" s="9"/>
      <c r="AE2509" s="9"/>
      <c r="AF2509" s="9"/>
      <c r="AG2509" s="9"/>
      <c r="AH2509" s="9"/>
      <c r="AI2509" s="9"/>
      <c r="AJ2509" s="9"/>
      <c r="AK2509" s="9"/>
      <c r="AL2509" s="9"/>
    </row>
    <row r="2510" spans="1:38" ht="14.25" x14ac:dyDescent="0.2">
      <c r="A2510" s="8" t="s">
        <v>254</v>
      </c>
      <c r="B2510" s="8" t="s">
        <v>250</v>
      </c>
      <c r="C2510" s="9"/>
      <c r="D2510" s="9"/>
      <c r="E2510" s="9"/>
      <c r="F2510" s="9"/>
      <c r="G2510" s="9"/>
      <c r="H2510" s="9"/>
      <c r="I2510" s="9"/>
      <c r="J2510" s="9"/>
      <c r="K2510" s="9"/>
      <c r="L2510" s="9"/>
      <c r="M2510" s="9"/>
      <c r="N2510" s="9"/>
      <c r="O2510" s="9"/>
      <c r="P2510" s="9"/>
      <c r="Q2510" s="9"/>
      <c r="R2510" s="9"/>
      <c r="S2510" s="9"/>
      <c r="T2510" s="9"/>
      <c r="U2510" s="9"/>
      <c r="V2510" s="9"/>
      <c r="W2510" s="9"/>
      <c r="X2510" s="9"/>
      <c r="Y2510" s="9"/>
      <c r="Z2510" s="9"/>
      <c r="AA2510" s="9"/>
      <c r="AB2510" s="9"/>
      <c r="AC2510" s="9"/>
      <c r="AD2510" s="9"/>
      <c r="AE2510" s="9"/>
      <c r="AF2510" s="9"/>
      <c r="AG2510" s="9"/>
      <c r="AH2510" s="9"/>
      <c r="AI2510" s="9"/>
      <c r="AJ2510" s="9"/>
      <c r="AK2510" s="9"/>
      <c r="AL2510" s="9"/>
    </row>
    <row r="2511" spans="1:38" ht="14.25" x14ac:dyDescent="0.2">
      <c r="A2511" s="8" t="s">
        <v>255</v>
      </c>
      <c r="B2511" s="8" t="s">
        <v>256</v>
      </c>
      <c r="C2511" s="9"/>
      <c r="D2511" s="9"/>
      <c r="E2511" s="9"/>
      <c r="F2511" s="9"/>
      <c r="G2511" s="9"/>
      <c r="H2511" s="9"/>
      <c r="I2511" s="9"/>
      <c r="J2511" s="9"/>
      <c r="K2511" s="9"/>
      <c r="L2511" s="9"/>
      <c r="M2511" s="9"/>
      <c r="N2511" s="9"/>
      <c r="O2511" s="9"/>
      <c r="P2511" s="9"/>
      <c r="Q2511" s="9"/>
      <c r="R2511" s="9"/>
      <c r="S2511" s="9"/>
      <c r="T2511" s="9"/>
      <c r="U2511" s="9"/>
      <c r="V2511" s="9"/>
      <c r="W2511" s="9"/>
      <c r="X2511" s="9"/>
      <c r="Y2511" s="9"/>
      <c r="Z2511" s="9"/>
      <c r="AA2511" s="9"/>
      <c r="AB2511" s="9"/>
      <c r="AC2511" s="9"/>
      <c r="AD2511" s="9"/>
      <c r="AE2511" s="9"/>
      <c r="AF2511" s="9"/>
      <c r="AG2511" s="9"/>
      <c r="AH2511" s="9"/>
      <c r="AI2511" s="9"/>
      <c r="AJ2511" s="9"/>
      <c r="AK2511" s="9"/>
      <c r="AL2511" s="9"/>
    </row>
    <row r="2512" spans="1:38" ht="14.25" x14ac:dyDescent="0.2">
      <c r="A2512" s="9"/>
      <c r="B2512" s="9"/>
      <c r="C2512" s="9"/>
      <c r="D2512" s="9"/>
      <c r="E2512" s="9"/>
      <c r="F2512" s="9"/>
      <c r="G2512" s="9"/>
      <c r="H2512" s="9"/>
      <c r="I2512" s="9"/>
      <c r="J2512" s="9"/>
      <c r="K2512" s="9"/>
      <c r="L2512" s="9"/>
      <c r="M2512" s="9"/>
      <c r="N2512" s="9"/>
      <c r="O2512" s="9"/>
      <c r="P2512" s="9"/>
      <c r="Q2512" s="9"/>
      <c r="R2512" s="9"/>
      <c r="S2512" s="9"/>
      <c r="T2512" s="9"/>
      <c r="U2512" s="9"/>
      <c r="V2512" s="9"/>
      <c r="W2512" s="9"/>
      <c r="X2512" s="9"/>
      <c r="Y2512" s="9"/>
      <c r="Z2512" s="9"/>
      <c r="AA2512" s="9"/>
      <c r="AB2512" s="9"/>
      <c r="AC2512" s="9"/>
      <c r="AD2512" s="9"/>
      <c r="AE2512" s="9"/>
      <c r="AF2512" s="9"/>
      <c r="AG2512" s="9"/>
      <c r="AH2512" s="9"/>
      <c r="AI2512" s="9"/>
      <c r="AJ2512" s="9"/>
      <c r="AK2512" s="9"/>
      <c r="AL2512" s="9"/>
    </row>
    <row r="2513" spans="1:38" x14ac:dyDescent="0.2">
      <c r="A2513" s="11" t="s">
        <v>257</v>
      </c>
      <c r="B2513" s="11" t="s">
        <v>258</v>
      </c>
      <c r="C2513" s="11" t="s">
        <v>259</v>
      </c>
      <c r="D2513" s="11" t="s">
        <v>260</v>
      </c>
      <c r="E2513" s="11" t="s">
        <v>261</v>
      </c>
      <c r="F2513" s="11" t="s">
        <v>262</v>
      </c>
      <c r="G2513" s="11" t="s">
        <v>263</v>
      </c>
      <c r="H2513" s="11" t="s">
        <v>264</v>
      </c>
      <c r="I2513" s="11" t="s">
        <v>265</v>
      </c>
      <c r="J2513" s="11" t="s">
        <v>266</v>
      </c>
      <c r="K2513" s="11" t="s">
        <v>267</v>
      </c>
      <c r="L2513" s="11" t="s">
        <v>268</v>
      </c>
      <c r="M2513" s="11" t="s">
        <v>269</v>
      </c>
      <c r="N2513" s="11" t="s">
        <v>270</v>
      </c>
      <c r="O2513" s="11" t="s">
        <v>271</v>
      </c>
      <c r="P2513" s="11" t="s">
        <v>272</v>
      </c>
      <c r="Q2513" s="11" t="s">
        <v>273</v>
      </c>
      <c r="R2513" s="11" t="s">
        <v>274</v>
      </c>
      <c r="S2513" s="11" t="s">
        <v>275</v>
      </c>
      <c r="T2513" s="11" t="s">
        <v>276</v>
      </c>
      <c r="U2513" s="11" t="s">
        <v>277</v>
      </c>
      <c r="V2513" s="11" t="s">
        <v>278</v>
      </c>
      <c r="W2513" s="11" t="s">
        <v>279</v>
      </c>
      <c r="X2513" s="11" t="s">
        <v>280</v>
      </c>
      <c r="Y2513" s="11" t="s">
        <v>281</v>
      </c>
      <c r="Z2513" s="11" t="s">
        <v>282</v>
      </c>
      <c r="AA2513" s="11" t="s">
        <v>283</v>
      </c>
      <c r="AB2513" s="11" t="s">
        <v>284</v>
      </c>
      <c r="AC2513" s="11" t="s">
        <v>285</v>
      </c>
      <c r="AD2513" s="11" t="s">
        <v>286</v>
      </c>
      <c r="AE2513" s="11" t="s">
        <v>287</v>
      </c>
      <c r="AF2513" s="11" t="s">
        <v>288</v>
      </c>
      <c r="AG2513" s="11" t="s">
        <v>289</v>
      </c>
      <c r="AH2513" s="11" t="s">
        <v>290</v>
      </c>
      <c r="AI2513" s="11" t="s">
        <v>291</v>
      </c>
      <c r="AJ2513" s="11" t="s">
        <v>292</v>
      </c>
      <c r="AK2513" s="11" t="s">
        <v>293</v>
      </c>
      <c r="AL2513" s="11" t="s">
        <v>294</v>
      </c>
    </row>
    <row r="2514" spans="1:38" x14ac:dyDescent="0.2">
      <c r="A2514" s="11" t="s">
        <v>295</v>
      </c>
      <c r="B2514" s="12" t="s">
        <v>334</v>
      </c>
      <c r="C2514" s="12" t="s">
        <v>334</v>
      </c>
      <c r="D2514" s="12" t="s">
        <v>334</v>
      </c>
      <c r="E2514" s="12" t="s">
        <v>334</v>
      </c>
      <c r="F2514" s="12" t="s">
        <v>334</v>
      </c>
      <c r="G2514" s="12" t="s">
        <v>334</v>
      </c>
      <c r="H2514" s="12" t="s">
        <v>334</v>
      </c>
      <c r="I2514" s="12" t="s">
        <v>334</v>
      </c>
      <c r="J2514" s="12" t="s">
        <v>334</v>
      </c>
      <c r="K2514" s="12" t="s">
        <v>334</v>
      </c>
      <c r="L2514" s="12" t="s">
        <v>334</v>
      </c>
      <c r="M2514" s="12" t="s">
        <v>334</v>
      </c>
      <c r="N2514" s="12" t="s">
        <v>334</v>
      </c>
      <c r="O2514" s="12" t="s">
        <v>334</v>
      </c>
      <c r="P2514" s="12" t="s">
        <v>334</v>
      </c>
      <c r="Q2514" s="12" t="s">
        <v>334</v>
      </c>
      <c r="R2514" s="12" t="s">
        <v>334</v>
      </c>
      <c r="S2514" s="12" t="s">
        <v>334</v>
      </c>
      <c r="T2514" s="12" t="s">
        <v>334</v>
      </c>
      <c r="U2514" s="13">
        <v>39.799999999999997</v>
      </c>
      <c r="V2514" s="13">
        <v>39.799999999999997</v>
      </c>
      <c r="W2514" s="13">
        <v>40</v>
      </c>
      <c r="X2514" s="13">
        <v>40</v>
      </c>
      <c r="Y2514" s="13">
        <v>40</v>
      </c>
      <c r="Z2514" s="13">
        <v>40</v>
      </c>
      <c r="AA2514" s="13">
        <v>40</v>
      </c>
      <c r="AB2514" s="13">
        <v>40</v>
      </c>
      <c r="AC2514" s="13">
        <v>40</v>
      </c>
      <c r="AD2514" s="13">
        <v>39.9</v>
      </c>
      <c r="AE2514" s="13">
        <v>39.9</v>
      </c>
      <c r="AF2514" s="13">
        <v>39.9</v>
      </c>
      <c r="AG2514" s="13">
        <v>39.9</v>
      </c>
      <c r="AH2514" s="13">
        <v>39.9</v>
      </c>
      <c r="AI2514" s="13">
        <v>39.9</v>
      </c>
      <c r="AJ2514" s="13">
        <v>39.799999999999997</v>
      </c>
      <c r="AK2514" s="13">
        <v>39.700000000000003</v>
      </c>
      <c r="AL2514" s="13">
        <v>39.700000000000003</v>
      </c>
    </row>
    <row r="2515" spans="1:38" x14ac:dyDescent="0.2">
      <c r="A2515" s="11" t="s">
        <v>296</v>
      </c>
      <c r="B2515" s="12" t="s">
        <v>334</v>
      </c>
      <c r="C2515" s="12" t="s">
        <v>334</v>
      </c>
      <c r="D2515" s="12" t="s">
        <v>334</v>
      </c>
      <c r="E2515" s="12" t="s">
        <v>334</v>
      </c>
      <c r="F2515" s="12" t="s">
        <v>334</v>
      </c>
      <c r="G2515" s="12" t="s">
        <v>334</v>
      </c>
      <c r="H2515" s="12" t="s">
        <v>334</v>
      </c>
      <c r="I2515" s="12" t="s">
        <v>334</v>
      </c>
      <c r="J2515" s="12" t="s">
        <v>334</v>
      </c>
      <c r="K2515" s="12" t="s">
        <v>334</v>
      </c>
      <c r="L2515" s="12" t="s">
        <v>334</v>
      </c>
      <c r="M2515" s="12" t="s">
        <v>334</v>
      </c>
      <c r="N2515" s="12" t="s">
        <v>334</v>
      </c>
      <c r="O2515" s="12" t="s">
        <v>334</v>
      </c>
      <c r="P2515" s="12" t="s">
        <v>334</v>
      </c>
      <c r="Q2515" s="12" t="s">
        <v>334</v>
      </c>
      <c r="R2515" s="12" t="s">
        <v>334</v>
      </c>
      <c r="S2515" s="12" t="s">
        <v>334</v>
      </c>
      <c r="T2515" s="12" t="s">
        <v>334</v>
      </c>
      <c r="U2515" s="13">
        <v>39.9</v>
      </c>
      <c r="V2515" s="13">
        <v>39.9</v>
      </c>
      <c r="W2515" s="13">
        <v>40</v>
      </c>
      <c r="X2515" s="13">
        <v>40.1</v>
      </c>
      <c r="Y2515" s="13">
        <v>40.1</v>
      </c>
      <c r="Z2515" s="13">
        <v>40.1</v>
      </c>
      <c r="AA2515" s="13">
        <v>40</v>
      </c>
      <c r="AB2515" s="13">
        <v>40</v>
      </c>
      <c r="AC2515" s="13">
        <v>40</v>
      </c>
      <c r="AD2515" s="13">
        <v>40</v>
      </c>
      <c r="AE2515" s="13">
        <v>40</v>
      </c>
      <c r="AF2515" s="13">
        <v>40</v>
      </c>
      <c r="AG2515" s="13">
        <v>40</v>
      </c>
      <c r="AH2515" s="13">
        <v>40</v>
      </c>
      <c r="AI2515" s="13">
        <v>40</v>
      </c>
      <c r="AJ2515" s="13">
        <v>39.9</v>
      </c>
      <c r="AK2515" s="13">
        <v>39.799999999999997</v>
      </c>
      <c r="AL2515" s="13">
        <v>39.799999999999997</v>
      </c>
    </row>
    <row r="2516" spans="1:38" x14ac:dyDescent="0.2">
      <c r="A2516" s="11" t="s">
        <v>297</v>
      </c>
      <c r="B2516" s="12" t="s">
        <v>334</v>
      </c>
      <c r="C2516" s="12" t="s">
        <v>334</v>
      </c>
      <c r="D2516" s="12" t="s">
        <v>334</v>
      </c>
      <c r="E2516" s="12" t="s">
        <v>334</v>
      </c>
      <c r="F2516" s="12" t="s">
        <v>334</v>
      </c>
      <c r="G2516" s="12" t="s">
        <v>334</v>
      </c>
      <c r="H2516" s="12" t="s">
        <v>334</v>
      </c>
      <c r="I2516" s="12" t="s">
        <v>334</v>
      </c>
      <c r="J2516" s="12" t="s">
        <v>334</v>
      </c>
      <c r="K2516" s="12" t="s">
        <v>334</v>
      </c>
      <c r="L2516" s="12" t="s">
        <v>334</v>
      </c>
      <c r="M2516" s="12" t="s">
        <v>334</v>
      </c>
      <c r="N2516" s="13">
        <v>40</v>
      </c>
      <c r="O2516" s="13">
        <v>40.1</v>
      </c>
      <c r="P2516" s="13">
        <v>40</v>
      </c>
      <c r="Q2516" s="13">
        <v>40.1</v>
      </c>
      <c r="R2516" s="13">
        <v>40</v>
      </c>
      <c r="S2516" s="13">
        <v>39.799999999999997</v>
      </c>
      <c r="T2516" s="13">
        <v>39.700000000000003</v>
      </c>
      <c r="U2516" s="13">
        <v>39.6</v>
      </c>
      <c r="V2516" s="13">
        <v>39.6</v>
      </c>
      <c r="W2516" s="13">
        <v>39.799999999999997</v>
      </c>
      <c r="X2516" s="13">
        <v>39.799999999999997</v>
      </c>
      <c r="Y2516" s="13">
        <v>39.9</v>
      </c>
      <c r="Z2516" s="13">
        <v>39.799999999999997</v>
      </c>
      <c r="AA2516" s="13">
        <v>39.799999999999997</v>
      </c>
      <c r="AB2516" s="13">
        <v>39.799999999999997</v>
      </c>
      <c r="AC2516" s="13">
        <v>39.799999999999997</v>
      </c>
      <c r="AD2516" s="13">
        <v>39.799999999999997</v>
      </c>
      <c r="AE2516" s="13">
        <v>39.799999999999997</v>
      </c>
      <c r="AF2516" s="13">
        <v>39.799999999999997</v>
      </c>
      <c r="AG2516" s="13">
        <v>39.799999999999997</v>
      </c>
      <c r="AH2516" s="13">
        <v>39.799999999999997</v>
      </c>
      <c r="AI2516" s="13">
        <v>39.799999999999997</v>
      </c>
      <c r="AJ2516" s="13">
        <v>39.700000000000003</v>
      </c>
      <c r="AK2516" s="13">
        <v>39.6</v>
      </c>
      <c r="AL2516" s="13">
        <v>39.6</v>
      </c>
    </row>
    <row r="2517" spans="1:38" x14ac:dyDescent="0.2">
      <c r="A2517" s="11" t="s">
        <v>298</v>
      </c>
      <c r="B2517" s="12" t="s">
        <v>334</v>
      </c>
      <c r="C2517" s="12" t="s">
        <v>334</v>
      </c>
      <c r="D2517" s="12" t="s">
        <v>334</v>
      </c>
      <c r="E2517" s="12" t="s">
        <v>334</v>
      </c>
      <c r="F2517" s="12" t="s">
        <v>334</v>
      </c>
      <c r="G2517" s="12" t="s">
        <v>334</v>
      </c>
      <c r="H2517" s="12" t="s">
        <v>334</v>
      </c>
      <c r="I2517" s="12" t="s">
        <v>334</v>
      </c>
      <c r="J2517" s="12" t="s">
        <v>334</v>
      </c>
      <c r="K2517" s="12" t="s">
        <v>334</v>
      </c>
      <c r="L2517" s="12" t="s">
        <v>334</v>
      </c>
      <c r="M2517" s="12" t="s">
        <v>334</v>
      </c>
      <c r="N2517" s="12" t="s">
        <v>334</v>
      </c>
      <c r="O2517" s="12" t="s">
        <v>334</v>
      </c>
      <c r="P2517" s="12" t="s">
        <v>334</v>
      </c>
      <c r="Q2517" s="12" t="s">
        <v>334</v>
      </c>
      <c r="R2517" s="12" t="s">
        <v>334</v>
      </c>
      <c r="S2517" s="13">
        <v>39.799999999999997</v>
      </c>
      <c r="T2517" s="13">
        <v>39.700000000000003</v>
      </c>
      <c r="U2517" s="13">
        <v>39.5</v>
      </c>
      <c r="V2517" s="13">
        <v>39.5</v>
      </c>
      <c r="W2517" s="13">
        <v>39.700000000000003</v>
      </c>
      <c r="X2517" s="13">
        <v>39.799999999999997</v>
      </c>
      <c r="Y2517" s="13">
        <v>39.9</v>
      </c>
      <c r="Z2517" s="13">
        <v>39.799999999999997</v>
      </c>
      <c r="AA2517" s="13">
        <v>39.799999999999997</v>
      </c>
      <c r="AB2517" s="13">
        <v>39.799999999999997</v>
      </c>
      <c r="AC2517" s="13">
        <v>39.799999999999997</v>
      </c>
      <c r="AD2517" s="13">
        <v>39.799999999999997</v>
      </c>
      <c r="AE2517" s="13">
        <v>39.799999999999997</v>
      </c>
      <c r="AF2517" s="13">
        <v>39.700000000000003</v>
      </c>
      <c r="AG2517" s="13">
        <v>39.700000000000003</v>
      </c>
      <c r="AH2517" s="13">
        <v>39.700000000000003</v>
      </c>
      <c r="AI2517" s="13">
        <v>39.700000000000003</v>
      </c>
      <c r="AJ2517" s="13">
        <v>39.6</v>
      </c>
      <c r="AK2517" s="13">
        <v>39.5</v>
      </c>
      <c r="AL2517" s="13">
        <v>39.5</v>
      </c>
    </row>
    <row r="2518" spans="1:38" x14ac:dyDescent="0.2">
      <c r="A2518" s="11" t="s">
        <v>299</v>
      </c>
      <c r="B2518" s="13">
        <v>40.6</v>
      </c>
      <c r="C2518" s="13">
        <v>40.299999999999997</v>
      </c>
      <c r="D2518" s="13">
        <v>40</v>
      </c>
      <c r="E2518" s="13">
        <v>40.299999999999997</v>
      </c>
      <c r="F2518" s="13">
        <v>39.299999999999997</v>
      </c>
      <c r="G2518" s="13">
        <v>39.200000000000003</v>
      </c>
      <c r="H2518" s="13">
        <v>39.200000000000003</v>
      </c>
      <c r="I2518" s="13">
        <v>39.4</v>
      </c>
      <c r="J2518" s="13">
        <v>39.1</v>
      </c>
      <c r="K2518" s="13">
        <v>39.299999999999997</v>
      </c>
      <c r="L2518" s="13">
        <v>38.6</v>
      </c>
      <c r="M2518" s="13">
        <v>38.6</v>
      </c>
      <c r="N2518" s="13">
        <v>39.200000000000003</v>
      </c>
      <c r="O2518" s="13">
        <v>39</v>
      </c>
      <c r="P2518" s="13">
        <v>39.1</v>
      </c>
      <c r="Q2518" s="13">
        <v>39.799999999999997</v>
      </c>
      <c r="R2518" s="13">
        <v>36.9</v>
      </c>
      <c r="S2518" s="13">
        <v>37.1</v>
      </c>
      <c r="T2518" s="13">
        <v>39.799999999999997</v>
      </c>
      <c r="U2518" s="13">
        <v>40.1</v>
      </c>
      <c r="V2518" s="13">
        <v>39.799999999999997</v>
      </c>
      <c r="W2518" s="13">
        <v>39.299999999999997</v>
      </c>
      <c r="X2518" s="13">
        <v>39.5</v>
      </c>
      <c r="Y2518" s="13">
        <v>39.1</v>
      </c>
      <c r="Z2518" s="13">
        <v>39.5</v>
      </c>
      <c r="AA2518" s="13">
        <v>39.299999999999997</v>
      </c>
      <c r="AB2518" s="13">
        <v>39.6</v>
      </c>
      <c r="AC2518" s="13">
        <v>39.700000000000003</v>
      </c>
      <c r="AD2518" s="13">
        <v>39.700000000000003</v>
      </c>
      <c r="AE2518" s="13">
        <v>39.700000000000003</v>
      </c>
      <c r="AF2518" s="13">
        <v>39.9</v>
      </c>
      <c r="AG2518" s="13">
        <v>39.700000000000003</v>
      </c>
      <c r="AH2518" s="13">
        <v>39.799999999999997</v>
      </c>
      <c r="AI2518" s="13">
        <v>39.799999999999997</v>
      </c>
      <c r="AJ2518" s="13">
        <v>39.299999999999997</v>
      </c>
      <c r="AK2518" s="13">
        <v>39.200000000000003</v>
      </c>
      <c r="AL2518" s="13">
        <v>39.4</v>
      </c>
    </row>
    <row r="2519" spans="1:38" x14ac:dyDescent="0.2">
      <c r="A2519" s="11" t="s">
        <v>300</v>
      </c>
      <c r="B2519" s="12" t="s">
        <v>334</v>
      </c>
      <c r="C2519" s="12" t="s">
        <v>334</v>
      </c>
      <c r="D2519" s="12" t="s">
        <v>334</v>
      </c>
      <c r="E2519" s="12" t="s">
        <v>334</v>
      </c>
      <c r="F2519" s="12" t="s">
        <v>334</v>
      </c>
      <c r="G2519" s="12" t="s">
        <v>334</v>
      </c>
      <c r="H2519" s="12" t="s">
        <v>334</v>
      </c>
      <c r="I2519" s="12" t="s">
        <v>334</v>
      </c>
      <c r="J2519" s="12" t="s">
        <v>334</v>
      </c>
      <c r="K2519" s="12" t="s">
        <v>334</v>
      </c>
      <c r="L2519" s="12" t="s">
        <v>334</v>
      </c>
      <c r="M2519" s="12" t="s">
        <v>334</v>
      </c>
      <c r="N2519" s="12" t="s">
        <v>334</v>
      </c>
      <c r="O2519" s="12" t="s">
        <v>334</v>
      </c>
      <c r="P2519" s="12" t="s">
        <v>334</v>
      </c>
      <c r="Q2519" s="12" t="s">
        <v>334</v>
      </c>
      <c r="R2519" s="12" t="s">
        <v>334</v>
      </c>
      <c r="S2519" s="12" t="s">
        <v>334</v>
      </c>
      <c r="T2519" s="13">
        <v>40.9</v>
      </c>
      <c r="U2519" s="13">
        <v>41.1</v>
      </c>
      <c r="V2519" s="13">
        <v>41</v>
      </c>
      <c r="W2519" s="13">
        <v>41.4</v>
      </c>
      <c r="X2519" s="13">
        <v>41.2</v>
      </c>
      <c r="Y2519" s="13">
        <v>41.3</v>
      </c>
      <c r="Z2519" s="13">
        <v>41.4</v>
      </c>
      <c r="AA2519" s="13">
        <v>41.5</v>
      </c>
      <c r="AB2519" s="13">
        <v>41.3</v>
      </c>
      <c r="AC2519" s="13">
        <v>41.3</v>
      </c>
      <c r="AD2519" s="13">
        <v>41</v>
      </c>
      <c r="AE2519" s="13">
        <v>40.9</v>
      </c>
      <c r="AF2519" s="13">
        <v>40.9</v>
      </c>
      <c r="AG2519" s="13">
        <v>41</v>
      </c>
      <c r="AH2519" s="13">
        <v>41</v>
      </c>
      <c r="AI2519" s="13">
        <v>40.9</v>
      </c>
      <c r="AJ2519" s="13">
        <v>40.9</v>
      </c>
      <c r="AK2519" s="13">
        <v>40.799999999999997</v>
      </c>
      <c r="AL2519" s="13">
        <v>40.6</v>
      </c>
    </row>
    <row r="2520" spans="1:38" x14ac:dyDescent="0.2">
      <c r="A2520" s="11" t="s">
        <v>301</v>
      </c>
      <c r="B2520" s="12" t="s">
        <v>334</v>
      </c>
      <c r="C2520" s="12" t="s">
        <v>334</v>
      </c>
      <c r="D2520" s="12" t="s">
        <v>334</v>
      </c>
      <c r="E2520" s="12" t="s">
        <v>334</v>
      </c>
      <c r="F2520" s="12" t="s">
        <v>334</v>
      </c>
      <c r="G2520" s="12" t="s">
        <v>334</v>
      </c>
      <c r="H2520" s="12" t="s">
        <v>334</v>
      </c>
      <c r="I2520" s="12" t="s">
        <v>334</v>
      </c>
      <c r="J2520" s="12" t="s">
        <v>334</v>
      </c>
      <c r="K2520" s="12" t="s">
        <v>334</v>
      </c>
      <c r="L2520" s="12" t="s">
        <v>334</v>
      </c>
      <c r="M2520" s="12" t="s">
        <v>334</v>
      </c>
      <c r="N2520" s="12" t="s">
        <v>334</v>
      </c>
      <c r="O2520" s="12" t="s">
        <v>334</v>
      </c>
      <c r="P2520" s="13">
        <v>42.9</v>
      </c>
      <c r="Q2520" s="13">
        <v>43.2</v>
      </c>
      <c r="R2520" s="13">
        <v>42.9</v>
      </c>
      <c r="S2520" s="13">
        <v>42.9</v>
      </c>
      <c r="T2520" s="13">
        <v>40.9</v>
      </c>
      <c r="U2520" s="13">
        <v>41</v>
      </c>
      <c r="V2520" s="13">
        <v>41.1</v>
      </c>
      <c r="W2520" s="13">
        <v>41</v>
      </c>
      <c r="X2520" s="13">
        <v>41.1</v>
      </c>
      <c r="Y2520" s="13">
        <v>41.1</v>
      </c>
      <c r="Z2520" s="13">
        <v>41.1</v>
      </c>
      <c r="AA2520" s="13">
        <v>41.1</v>
      </c>
      <c r="AB2520" s="13">
        <v>40.9</v>
      </c>
      <c r="AC2520" s="13">
        <v>41</v>
      </c>
      <c r="AD2520" s="13">
        <v>40.799999999999997</v>
      </c>
      <c r="AE2520" s="13">
        <v>40.700000000000003</v>
      </c>
      <c r="AF2520" s="13">
        <v>40.700000000000003</v>
      </c>
      <c r="AG2520" s="13">
        <v>40.5</v>
      </c>
      <c r="AH2520" s="13">
        <v>40.6</v>
      </c>
      <c r="AI2520" s="13">
        <v>40.6</v>
      </c>
      <c r="AJ2520" s="13">
        <v>40.6</v>
      </c>
      <c r="AK2520" s="13">
        <v>40.5</v>
      </c>
      <c r="AL2520" s="13">
        <v>40.4</v>
      </c>
    </row>
    <row r="2521" spans="1:38" x14ac:dyDescent="0.2">
      <c r="A2521" s="11" t="s">
        <v>302</v>
      </c>
      <c r="B2521" s="13">
        <v>40.299999999999997</v>
      </c>
      <c r="C2521" s="13">
        <v>39.5</v>
      </c>
      <c r="D2521" s="13">
        <v>40.5</v>
      </c>
      <c r="E2521" s="13">
        <v>40.4</v>
      </c>
      <c r="F2521" s="13">
        <v>39.9</v>
      </c>
      <c r="G2521" s="13">
        <v>39.6</v>
      </c>
      <c r="H2521" s="13">
        <v>39.200000000000003</v>
      </c>
      <c r="I2521" s="13">
        <v>39</v>
      </c>
      <c r="J2521" s="13">
        <v>38.299999999999997</v>
      </c>
      <c r="K2521" s="13">
        <v>38.4</v>
      </c>
      <c r="L2521" s="13">
        <v>38.299999999999997</v>
      </c>
      <c r="M2521" s="13">
        <v>38.9</v>
      </c>
      <c r="N2521" s="13">
        <v>38.4</v>
      </c>
      <c r="O2521" s="13">
        <v>38.1</v>
      </c>
      <c r="P2521" s="13">
        <v>38.1</v>
      </c>
      <c r="Q2521" s="13">
        <v>38.299999999999997</v>
      </c>
      <c r="R2521" s="13">
        <v>38.4</v>
      </c>
      <c r="S2521" s="13">
        <v>38.4</v>
      </c>
      <c r="T2521" s="13">
        <v>38.200000000000003</v>
      </c>
      <c r="U2521" s="13">
        <v>38.1</v>
      </c>
      <c r="V2521" s="13">
        <v>38.4</v>
      </c>
      <c r="W2521" s="13">
        <v>38</v>
      </c>
      <c r="X2521" s="13">
        <v>38.200000000000003</v>
      </c>
      <c r="Y2521" s="13">
        <v>38.4</v>
      </c>
      <c r="Z2521" s="13">
        <v>37.5</v>
      </c>
      <c r="AA2521" s="13">
        <v>37.6</v>
      </c>
      <c r="AB2521" s="13">
        <v>37.700000000000003</v>
      </c>
      <c r="AC2521" s="13">
        <v>37.700000000000003</v>
      </c>
      <c r="AD2521" s="13">
        <v>37.700000000000003</v>
      </c>
      <c r="AE2521" s="13">
        <v>37.5</v>
      </c>
      <c r="AF2521" s="13">
        <v>37.6</v>
      </c>
      <c r="AG2521" s="13">
        <v>37.700000000000003</v>
      </c>
      <c r="AH2521" s="13">
        <v>37.799999999999997</v>
      </c>
      <c r="AI2521" s="13">
        <v>37.5</v>
      </c>
      <c r="AJ2521" s="13">
        <v>37.5</v>
      </c>
      <c r="AK2521" s="13">
        <v>37.5</v>
      </c>
      <c r="AL2521" s="13">
        <v>37.299999999999997</v>
      </c>
    </row>
    <row r="2522" spans="1:38" x14ac:dyDescent="0.2">
      <c r="A2522" s="11" t="s">
        <v>303</v>
      </c>
      <c r="B2522" s="13">
        <v>41.8</v>
      </c>
      <c r="C2522" s="13">
        <v>41.7</v>
      </c>
      <c r="D2522" s="13">
        <v>42.2</v>
      </c>
      <c r="E2522" s="13">
        <v>42</v>
      </c>
      <c r="F2522" s="13">
        <v>41.6</v>
      </c>
      <c r="G2522" s="13">
        <v>41.5</v>
      </c>
      <c r="H2522" s="13">
        <v>41.1</v>
      </c>
      <c r="I2522" s="13">
        <v>40.799999999999997</v>
      </c>
      <c r="J2522" s="13">
        <v>40.6</v>
      </c>
      <c r="K2522" s="13">
        <v>40.4</v>
      </c>
      <c r="L2522" s="13">
        <v>40.200000000000003</v>
      </c>
      <c r="M2522" s="13">
        <v>40.200000000000003</v>
      </c>
      <c r="N2522" s="13">
        <v>40.1</v>
      </c>
      <c r="O2522" s="13">
        <v>40.299999999999997</v>
      </c>
      <c r="P2522" s="13">
        <v>40.4</v>
      </c>
      <c r="Q2522" s="13">
        <v>40.299999999999997</v>
      </c>
      <c r="R2522" s="13">
        <v>40.4</v>
      </c>
      <c r="S2522" s="13">
        <v>40.299999999999997</v>
      </c>
      <c r="T2522" s="13">
        <v>40.200000000000003</v>
      </c>
      <c r="U2522" s="13">
        <v>40.1</v>
      </c>
      <c r="V2522" s="13">
        <v>39.700000000000003</v>
      </c>
      <c r="W2522" s="13">
        <v>40</v>
      </c>
      <c r="X2522" s="13">
        <v>40</v>
      </c>
      <c r="Y2522" s="13">
        <v>40.4</v>
      </c>
      <c r="Z2522" s="13">
        <v>40.4</v>
      </c>
      <c r="AA2522" s="13">
        <v>40.4</v>
      </c>
      <c r="AB2522" s="13">
        <v>40.5</v>
      </c>
      <c r="AC2522" s="13">
        <v>40.5</v>
      </c>
      <c r="AD2522" s="13">
        <v>40.5</v>
      </c>
      <c r="AE2522" s="13">
        <v>40.5</v>
      </c>
      <c r="AF2522" s="13">
        <v>40.4</v>
      </c>
      <c r="AG2522" s="13">
        <v>40.299999999999997</v>
      </c>
      <c r="AH2522" s="13">
        <v>40.200000000000003</v>
      </c>
      <c r="AI2522" s="13">
        <v>40.1</v>
      </c>
      <c r="AJ2522" s="13">
        <v>40</v>
      </c>
      <c r="AK2522" s="13">
        <v>39.9</v>
      </c>
      <c r="AL2522" s="13">
        <v>39.9</v>
      </c>
    </row>
    <row r="2523" spans="1:38" x14ac:dyDescent="0.2">
      <c r="A2523" s="11" t="s">
        <v>304</v>
      </c>
      <c r="B2523" s="12" t="s">
        <v>334</v>
      </c>
      <c r="C2523" s="12" t="s">
        <v>334</v>
      </c>
      <c r="D2523" s="12" t="s">
        <v>334</v>
      </c>
      <c r="E2523" s="12" t="s">
        <v>334</v>
      </c>
      <c r="F2523" s="12" t="s">
        <v>334</v>
      </c>
      <c r="G2523" s="12" t="s">
        <v>334</v>
      </c>
      <c r="H2523" s="12" t="s">
        <v>334</v>
      </c>
      <c r="I2523" s="12" t="s">
        <v>334</v>
      </c>
      <c r="J2523" s="12" t="s">
        <v>334</v>
      </c>
      <c r="K2523" s="12" t="s">
        <v>334</v>
      </c>
      <c r="L2523" s="12" t="s">
        <v>334</v>
      </c>
      <c r="M2523" s="12" t="s">
        <v>334</v>
      </c>
      <c r="N2523" s="12" t="s">
        <v>334</v>
      </c>
      <c r="O2523" s="12" t="s">
        <v>334</v>
      </c>
      <c r="P2523" s="13">
        <v>41.3</v>
      </c>
      <c r="Q2523" s="13">
        <v>41</v>
      </c>
      <c r="R2523" s="13">
        <v>40.9</v>
      </c>
      <c r="S2523" s="13">
        <v>40.9</v>
      </c>
      <c r="T2523" s="13">
        <v>41</v>
      </c>
      <c r="U2523" s="13">
        <v>40.799999999999997</v>
      </c>
      <c r="V2523" s="13">
        <v>40.799999999999997</v>
      </c>
      <c r="W2523" s="13">
        <v>40.5</v>
      </c>
      <c r="X2523" s="13">
        <v>40.5</v>
      </c>
      <c r="Y2523" s="13">
        <v>40.5</v>
      </c>
      <c r="Z2523" s="13">
        <v>40.4</v>
      </c>
      <c r="AA2523" s="13">
        <v>40.200000000000003</v>
      </c>
      <c r="AB2523" s="13">
        <v>40.200000000000003</v>
      </c>
      <c r="AC2523" s="13">
        <v>40.299999999999997</v>
      </c>
      <c r="AD2523" s="13">
        <v>40.299999999999997</v>
      </c>
      <c r="AE2523" s="13">
        <v>40.4</v>
      </c>
      <c r="AF2523" s="13">
        <v>40.4</v>
      </c>
      <c r="AG2523" s="13">
        <v>40.299999999999997</v>
      </c>
      <c r="AH2523" s="13">
        <v>40.200000000000003</v>
      </c>
      <c r="AI2523" s="13">
        <v>39.9</v>
      </c>
      <c r="AJ2523" s="13">
        <v>39.9</v>
      </c>
      <c r="AK2523" s="13">
        <v>40</v>
      </c>
      <c r="AL2523" s="13">
        <v>40</v>
      </c>
    </row>
    <row r="2524" spans="1:38" x14ac:dyDescent="0.2">
      <c r="A2524" s="11" t="s">
        <v>305</v>
      </c>
      <c r="B2524" s="13">
        <v>39.5</v>
      </c>
      <c r="C2524" s="13">
        <v>39.6</v>
      </c>
      <c r="D2524" s="13">
        <v>39.9</v>
      </c>
      <c r="E2524" s="13">
        <v>39.700000000000003</v>
      </c>
      <c r="F2524" s="13">
        <v>39.799999999999997</v>
      </c>
      <c r="G2524" s="13">
        <v>39.6</v>
      </c>
      <c r="H2524" s="13">
        <v>39.6</v>
      </c>
      <c r="I2524" s="13">
        <v>39.4</v>
      </c>
      <c r="J2524" s="13">
        <v>39.5</v>
      </c>
      <c r="K2524" s="13">
        <v>39</v>
      </c>
      <c r="L2524" s="13">
        <v>39</v>
      </c>
      <c r="M2524" s="13">
        <v>38.9</v>
      </c>
      <c r="N2524" s="13">
        <v>38.799999999999997</v>
      </c>
      <c r="O2524" s="13">
        <v>39.1</v>
      </c>
      <c r="P2524" s="13">
        <v>38.799999999999997</v>
      </c>
      <c r="Q2524" s="13">
        <v>39</v>
      </c>
      <c r="R2524" s="13">
        <v>38.6</v>
      </c>
      <c r="S2524" s="13">
        <v>38.799999999999997</v>
      </c>
      <c r="T2524" s="13">
        <v>38.299999999999997</v>
      </c>
      <c r="U2524" s="13">
        <v>38.200000000000003</v>
      </c>
      <c r="V2524" s="13">
        <v>37.9</v>
      </c>
      <c r="W2524" s="13">
        <v>37.700000000000003</v>
      </c>
      <c r="X2524" s="13">
        <v>37.700000000000003</v>
      </c>
      <c r="Y2524" s="13">
        <v>37.5</v>
      </c>
      <c r="Z2524" s="13">
        <v>37.4</v>
      </c>
      <c r="AA2524" s="13">
        <v>37.200000000000003</v>
      </c>
      <c r="AB2524" s="13">
        <v>36.9</v>
      </c>
      <c r="AC2524" s="13">
        <v>37</v>
      </c>
      <c r="AD2524" s="13">
        <v>37</v>
      </c>
      <c r="AE2524" s="13">
        <v>37.200000000000003</v>
      </c>
      <c r="AF2524" s="13">
        <v>37.6</v>
      </c>
      <c r="AG2524" s="13">
        <v>37.799999999999997</v>
      </c>
      <c r="AH2524" s="13">
        <v>37.700000000000003</v>
      </c>
      <c r="AI2524" s="13">
        <v>37.799999999999997</v>
      </c>
      <c r="AJ2524" s="13">
        <v>37.799999999999997</v>
      </c>
      <c r="AK2524" s="13">
        <v>37.9</v>
      </c>
      <c r="AL2524" s="13">
        <v>37.9</v>
      </c>
    </row>
    <row r="2525" spans="1:38" x14ac:dyDescent="0.2">
      <c r="A2525" s="11" t="s">
        <v>306</v>
      </c>
      <c r="B2525" s="13">
        <v>45.9</v>
      </c>
      <c r="C2525" s="13">
        <v>43.8</v>
      </c>
      <c r="D2525" s="13">
        <v>44.1</v>
      </c>
      <c r="E2525" s="13">
        <v>43.5</v>
      </c>
      <c r="F2525" s="13">
        <v>42.8</v>
      </c>
      <c r="G2525" s="13">
        <v>42.8</v>
      </c>
      <c r="H2525" s="13">
        <v>42.7</v>
      </c>
      <c r="I2525" s="13">
        <v>42.5</v>
      </c>
      <c r="J2525" s="13">
        <v>42.5</v>
      </c>
      <c r="K2525" s="13">
        <v>42.7</v>
      </c>
      <c r="L2525" s="13">
        <v>42.6</v>
      </c>
      <c r="M2525" s="13">
        <v>42.3</v>
      </c>
      <c r="N2525" s="13">
        <v>41.9</v>
      </c>
      <c r="O2525" s="13">
        <v>42.1</v>
      </c>
      <c r="P2525" s="13">
        <v>41.8</v>
      </c>
      <c r="Q2525" s="13">
        <v>42.1</v>
      </c>
      <c r="R2525" s="13">
        <v>42.4</v>
      </c>
      <c r="S2525" s="13">
        <v>41.9</v>
      </c>
      <c r="T2525" s="13">
        <v>42</v>
      </c>
      <c r="U2525" s="13">
        <v>41.9</v>
      </c>
      <c r="V2525" s="13">
        <v>42</v>
      </c>
      <c r="W2525" s="13">
        <v>41.8</v>
      </c>
      <c r="X2525" s="13">
        <v>41.9</v>
      </c>
      <c r="Y2525" s="13">
        <v>41.6</v>
      </c>
      <c r="Z2525" s="13">
        <v>41.3</v>
      </c>
      <c r="AA2525" s="13">
        <v>41.4</v>
      </c>
      <c r="AB2525" s="13">
        <v>41.5</v>
      </c>
      <c r="AC2525" s="13">
        <v>41.6</v>
      </c>
      <c r="AD2525" s="13">
        <v>41.6</v>
      </c>
      <c r="AE2525" s="13">
        <v>41.7</v>
      </c>
      <c r="AF2525" s="13">
        <v>41.8</v>
      </c>
      <c r="AG2525" s="13">
        <v>41.9</v>
      </c>
      <c r="AH2525" s="13">
        <v>42.1</v>
      </c>
      <c r="AI2525" s="13">
        <v>42.3</v>
      </c>
      <c r="AJ2525" s="13">
        <v>42</v>
      </c>
      <c r="AK2525" s="13">
        <v>41.8</v>
      </c>
      <c r="AL2525" s="13">
        <v>41.7</v>
      </c>
    </row>
    <row r="2526" spans="1:38" x14ac:dyDescent="0.2">
      <c r="A2526" s="11" t="s">
        <v>307</v>
      </c>
      <c r="B2526" s="12" t="s">
        <v>334</v>
      </c>
      <c r="C2526" s="12" t="s">
        <v>334</v>
      </c>
      <c r="D2526" s="12" t="s">
        <v>334</v>
      </c>
      <c r="E2526" s="12" t="s">
        <v>334</v>
      </c>
      <c r="F2526" s="13">
        <v>42.2</v>
      </c>
      <c r="G2526" s="13">
        <v>41.6</v>
      </c>
      <c r="H2526" s="13">
        <v>41.2</v>
      </c>
      <c r="I2526" s="13">
        <v>41.2</v>
      </c>
      <c r="J2526" s="13">
        <v>41.2</v>
      </c>
      <c r="K2526" s="13">
        <v>41.1</v>
      </c>
      <c r="L2526" s="13">
        <v>41.1</v>
      </c>
      <c r="M2526" s="13">
        <v>41.1</v>
      </c>
      <c r="N2526" s="13">
        <v>41.1</v>
      </c>
      <c r="O2526" s="13">
        <v>41</v>
      </c>
      <c r="P2526" s="13">
        <v>40.9</v>
      </c>
      <c r="Q2526" s="13">
        <v>40.9</v>
      </c>
      <c r="R2526" s="13">
        <v>40.799999999999997</v>
      </c>
      <c r="S2526" s="13">
        <v>40.700000000000003</v>
      </c>
      <c r="T2526" s="13">
        <v>40.6</v>
      </c>
      <c r="U2526" s="13">
        <v>40.5</v>
      </c>
      <c r="V2526" s="13">
        <v>40.299999999999997</v>
      </c>
      <c r="W2526" s="13">
        <v>40.4</v>
      </c>
      <c r="X2526" s="13">
        <v>40.700000000000003</v>
      </c>
      <c r="Y2526" s="13">
        <v>40.5</v>
      </c>
      <c r="Z2526" s="13">
        <v>40.4</v>
      </c>
      <c r="AA2526" s="13">
        <v>40.299999999999997</v>
      </c>
      <c r="AB2526" s="13">
        <v>40.299999999999997</v>
      </c>
      <c r="AC2526" s="13">
        <v>40.299999999999997</v>
      </c>
      <c r="AD2526" s="13">
        <v>40.200000000000003</v>
      </c>
      <c r="AE2526" s="13">
        <v>40.200000000000003</v>
      </c>
      <c r="AF2526" s="13">
        <v>40.4</v>
      </c>
      <c r="AG2526" s="13">
        <v>40.200000000000003</v>
      </c>
      <c r="AH2526" s="13">
        <v>40</v>
      </c>
      <c r="AI2526" s="13">
        <v>39.9</v>
      </c>
      <c r="AJ2526" s="13">
        <v>39.700000000000003</v>
      </c>
      <c r="AK2526" s="13">
        <v>39.700000000000003</v>
      </c>
      <c r="AL2526" s="13">
        <v>39.4</v>
      </c>
    </row>
    <row r="2527" spans="1:38" x14ac:dyDescent="0.2">
      <c r="A2527" s="11" t="s">
        <v>308</v>
      </c>
      <c r="B2527" s="13">
        <v>40.4</v>
      </c>
      <c r="C2527" s="13">
        <v>40.4</v>
      </c>
      <c r="D2527" s="13">
        <v>40.200000000000003</v>
      </c>
      <c r="E2527" s="13">
        <v>40</v>
      </c>
      <c r="F2527" s="13">
        <v>40</v>
      </c>
      <c r="G2527" s="13">
        <v>40.1</v>
      </c>
      <c r="H2527" s="13">
        <v>40</v>
      </c>
      <c r="I2527" s="13">
        <v>39.700000000000003</v>
      </c>
      <c r="J2527" s="13">
        <v>39.799999999999997</v>
      </c>
      <c r="K2527" s="13">
        <v>39.700000000000003</v>
      </c>
      <c r="L2527" s="13">
        <v>39.799999999999997</v>
      </c>
      <c r="M2527" s="13">
        <v>39.9</v>
      </c>
      <c r="N2527" s="13">
        <v>39.799999999999997</v>
      </c>
      <c r="O2527" s="13">
        <v>39.700000000000003</v>
      </c>
      <c r="P2527" s="13">
        <v>39.5</v>
      </c>
      <c r="Q2527" s="13">
        <v>39.6</v>
      </c>
      <c r="R2527" s="13">
        <v>39.5</v>
      </c>
      <c r="S2527" s="13">
        <v>38.799999999999997</v>
      </c>
      <c r="T2527" s="13">
        <v>38.200000000000003</v>
      </c>
      <c r="U2527" s="13">
        <v>37.700000000000003</v>
      </c>
      <c r="V2527" s="13">
        <v>38.799999999999997</v>
      </c>
      <c r="W2527" s="13">
        <v>38.799999999999997</v>
      </c>
      <c r="X2527" s="13">
        <v>39</v>
      </c>
      <c r="Y2527" s="13">
        <v>39.200000000000003</v>
      </c>
      <c r="Z2527" s="13">
        <v>39.200000000000003</v>
      </c>
      <c r="AA2527" s="13">
        <v>39.299999999999997</v>
      </c>
      <c r="AB2527" s="13">
        <v>39.299999999999997</v>
      </c>
      <c r="AC2527" s="13">
        <v>39.5</v>
      </c>
      <c r="AD2527" s="13">
        <v>39.5</v>
      </c>
      <c r="AE2527" s="13">
        <v>39.4</v>
      </c>
      <c r="AF2527" s="13">
        <v>39.1</v>
      </c>
      <c r="AG2527" s="13">
        <v>39</v>
      </c>
      <c r="AH2527" s="13">
        <v>38.9</v>
      </c>
      <c r="AI2527" s="13">
        <v>39.1</v>
      </c>
      <c r="AJ2527" s="13">
        <v>39.1</v>
      </c>
      <c r="AK2527" s="13">
        <v>39.1</v>
      </c>
      <c r="AL2527" s="13">
        <v>39.200000000000003</v>
      </c>
    </row>
    <row r="2528" spans="1:38" x14ac:dyDescent="0.2">
      <c r="A2528" s="11" t="s">
        <v>309</v>
      </c>
      <c r="B2528" s="12" t="s">
        <v>334</v>
      </c>
      <c r="C2528" s="12" t="s">
        <v>334</v>
      </c>
      <c r="D2528" s="12" t="s">
        <v>334</v>
      </c>
      <c r="E2528" s="12" t="s">
        <v>334</v>
      </c>
      <c r="F2528" s="12" t="s">
        <v>334</v>
      </c>
      <c r="G2528" s="12" t="s">
        <v>334</v>
      </c>
      <c r="H2528" s="12" t="s">
        <v>334</v>
      </c>
      <c r="I2528" s="12" t="s">
        <v>334</v>
      </c>
      <c r="J2528" s="12" t="s">
        <v>334</v>
      </c>
      <c r="K2528" s="12" t="s">
        <v>334</v>
      </c>
      <c r="L2528" s="12" t="s">
        <v>334</v>
      </c>
      <c r="M2528" s="12" t="s">
        <v>334</v>
      </c>
      <c r="N2528" s="12" t="s">
        <v>334</v>
      </c>
      <c r="O2528" s="12" t="s">
        <v>334</v>
      </c>
      <c r="P2528" s="12" t="s">
        <v>334</v>
      </c>
      <c r="Q2528" s="12" t="s">
        <v>334</v>
      </c>
      <c r="R2528" s="12" t="s">
        <v>334</v>
      </c>
      <c r="S2528" s="12" t="s">
        <v>334</v>
      </c>
      <c r="T2528" s="12" t="s">
        <v>334</v>
      </c>
      <c r="U2528" s="13">
        <v>41.9</v>
      </c>
      <c r="V2528" s="13">
        <v>41.9</v>
      </c>
      <c r="W2528" s="13">
        <v>41.8</v>
      </c>
      <c r="X2528" s="13">
        <v>41.6</v>
      </c>
      <c r="Y2528" s="13">
        <v>41.3</v>
      </c>
      <c r="Z2528" s="13">
        <v>41.3</v>
      </c>
      <c r="AA2528" s="13">
        <v>41.4</v>
      </c>
      <c r="AB2528" s="13">
        <v>41.4</v>
      </c>
      <c r="AC2528" s="13">
        <v>41.4</v>
      </c>
      <c r="AD2528" s="13">
        <v>41.1</v>
      </c>
      <c r="AE2528" s="13">
        <v>40.9</v>
      </c>
      <c r="AF2528" s="13">
        <v>40.5</v>
      </c>
      <c r="AG2528" s="13">
        <v>40.799999999999997</v>
      </c>
      <c r="AH2528" s="13">
        <v>40.4</v>
      </c>
      <c r="AI2528" s="13">
        <v>40.1</v>
      </c>
      <c r="AJ2528" s="13">
        <v>40.299999999999997</v>
      </c>
      <c r="AK2528" s="13">
        <v>40.6</v>
      </c>
      <c r="AL2528" s="13">
        <v>40.5</v>
      </c>
    </row>
    <row r="2529" spans="1:38" x14ac:dyDescent="0.2">
      <c r="A2529" s="11" t="s">
        <v>310</v>
      </c>
      <c r="B2529" s="13">
        <v>38.6</v>
      </c>
      <c r="C2529" s="13">
        <v>38.4</v>
      </c>
      <c r="D2529" s="13">
        <v>38.200000000000003</v>
      </c>
      <c r="E2529" s="13">
        <v>38.1</v>
      </c>
      <c r="F2529" s="13">
        <v>38.1</v>
      </c>
      <c r="G2529" s="13">
        <v>38.1</v>
      </c>
      <c r="H2529" s="13">
        <v>38.200000000000003</v>
      </c>
      <c r="I2529" s="13">
        <v>38</v>
      </c>
      <c r="J2529" s="13">
        <v>38.1</v>
      </c>
      <c r="K2529" s="13">
        <v>37.799999999999997</v>
      </c>
      <c r="L2529" s="13">
        <v>37.700000000000003</v>
      </c>
      <c r="M2529" s="13">
        <v>37.9</v>
      </c>
      <c r="N2529" s="13">
        <v>37.9</v>
      </c>
      <c r="O2529" s="13">
        <v>38</v>
      </c>
      <c r="P2529" s="13">
        <v>37.799999999999997</v>
      </c>
      <c r="Q2529" s="13">
        <v>37.9</v>
      </c>
      <c r="R2529" s="13">
        <v>37.9</v>
      </c>
      <c r="S2529" s="13">
        <v>38</v>
      </c>
      <c r="T2529" s="13">
        <v>38</v>
      </c>
      <c r="U2529" s="13">
        <v>37.799999999999997</v>
      </c>
      <c r="V2529" s="13">
        <v>37.9</v>
      </c>
      <c r="W2529" s="13">
        <v>38.6</v>
      </c>
      <c r="X2529" s="13">
        <v>38.4</v>
      </c>
      <c r="Y2529" s="13">
        <v>38.5</v>
      </c>
      <c r="Z2529" s="13">
        <v>38.299999999999997</v>
      </c>
      <c r="AA2529" s="13">
        <v>38.299999999999997</v>
      </c>
      <c r="AB2529" s="13">
        <v>38.1</v>
      </c>
      <c r="AC2529" s="13">
        <v>38.1</v>
      </c>
      <c r="AD2529" s="13">
        <v>37.9</v>
      </c>
      <c r="AE2529" s="13">
        <v>37.9</v>
      </c>
      <c r="AF2529" s="13">
        <v>38.1</v>
      </c>
      <c r="AG2529" s="13">
        <v>38.200000000000003</v>
      </c>
      <c r="AH2529" s="13">
        <v>38.299999999999997</v>
      </c>
      <c r="AI2529" s="13">
        <v>38.299999999999997</v>
      </c>
      <c r="AJ2529" s="13">
        <v>38.299999999999997</v>
      </c>
      <c r="AK2529" s="13">
        <v>38.4</v>
      </c>
      <c r="AL2529" s="13">
        <v>38.4</v>
      </c>
    </row>
    <row r="2530" spans="1:38" x14ac:dyDescent="0.2">
      <c r="A2530" s="11" t="s">
        <v>311</v>
      </c>
      <c r="B2530" s="12" t="s">
        <v>334</v>
      </c>
      <c r="C2530" s="12" t="s">
        <v>334</v>
      </c>
      <c r="D2530" s="12" t="s">
        <v>334</v>
      </c>
      <c r="E2530" s="12" t="s">
        <v>334</v>
      </c>
      <c r="F2530" s="12" t="s">
        <v>334</v>
      </c>
      <c r="G2530" s="12" t="s">
        <v>334</v>
      </c>
      <c r="H2530" s="12" t="s">
        <v>334</v>
      </c>
      <c r="I2530" s="12" t="s">
        <v>334</v>
      </c>
      <c r="J2530" s="12" t="s">
        <v>334</v>
      </c>
      <c r="K2530" s="12" t="s">
        <v>334</v>
      </c>
      <c r="L2530" s="12" t="s">
        <v>334</v>
      </c>
      <c r="M2530" s="12" t="s">
        <v>334</v>
      </c>
      <c r="N2530" s="12" t="s">
        <v>334</v>
      </c>
      <c r="O2530" s="12" t="s">
        <v>334</v>
      </c>
      <c r="P2530" s="12" t="s">
        <v>334</v>
      </c>
      <c r="Q2530" s="12" t="s">
        <v>334</v>
      </c>
      <c r="R2530" s="13">
        <v>40.700000000000003</v>
      </c>
      <c r="S2530" s="13">
        <v>40.5</v>
      </c>
      <c r="T2530" s="13">
        <v>40.299999999999997</v>
      </c>
      <c r="U2530" s="13">
        <v>40.1</v>
      </c>
      <c r="V2530" s="13">
        <v>40.200000000000003</v>
      </c>
      <c r="W2530" s="13">
        <v>40.5</v>
      </c>
      <c r="X2530" s="13">
        <v>40.200000000000003</v>
      </c>
      <c r="Y2530" s="13">
        <v>40</v>
      </c>
      <c r="Z2530" s="13">
        <v>40</v>
      </c>
      <c r="AA2530" s="13">
        <v>40.1</v>
      </c>
      <c r="AB2530" s="13">
        <v>40.299999999999997</v>
      </c>
      <c r="AC2530" s="13">
        <v>40.5</v>
      </c>
      <c r="AD2530" s="13">
        <v>40.700000000000003</v>
      </c>
      <c r="AE2530" s="13">
        <v>40.9</v>
      </c>
      <c r="AF2530" s="13">
        <v>41.1</v>
      </c>
      <c r="AG2530" s="13">
        <v>40.9</v>
      </c>
      <c r="AH2530" s="13">
        <v>40.799999999999997</v>
      </c>
      <c r="AI2530" s="13">
        <v>40.799999999999997</v>
      </c>
      <c r="AJ2530" s="13">
        <v>40.5</v>
      </c>
      <c r="AK2530" s="13">
        <v>40.299999999999997</v>
      </c>
      <c r="AL2530" s="13">
        <v>40.4</v>
      </c>
    </row>
    <row r="2531" spans="1:38" x14ac:dyDescent="0.2">
      <c r="A2531" s="11" t="s">
        <v>312</v>
      </c>
      <c r="B2531" s="12" t="s">
        <v>334</v>
      </c>
      <c r="C2531" s="12" t="s">
        <v>334</v>
      </c>
      <c r="D2531" s="12" t="s">
        <v>334</v>
      </c>
      <c r="E2531" s="12" t="s">
        <v>334</v>
      </c>
      <c r="F2531" s="12" t="s">
        <v>334</v>
      </c>
      <c r="G2531" s="12" t="s">
        <v>334</v>
      </c>
      <c r="H2531" s="12" t="s">
        <v>334</v>
      </c>
      <c r="I2531" s="12" t="s">
        <v>334</v>
      </c>
      <c r="J2531" s="12" t="s">
        <v>334</v>
      </c>
      <c r="K2531" s="12" t="s">
        <v>334</v>
      </c>
      <c r="L2531" s="12" t="s">
        <v>334</v>
      </c>
      <c r="M2531" s="12" t="s">
        <v>334</v>
      </c>
      <c r="N2531" s="12" t="s">
        <v>334</v>
      </c>
      <c r="O2531" s="12" t="s">
        <v>334</v>
      </c>
      <c r="P2531" s="12" t="s">
        <v>334</v>
      </c>
      <c r="Q2531" s="13">
        <v>43.5</v>
      </c>
      <c r="R2531" s="13">
        <v>43</v>
      </c>
      <c r="S2531" s="13">
        <v>43.2</v>
      </c>
      <c r="T2531" s="13">
        <v>43.7</v>
      </c>
      <c r="U2531" s="13">
        <v>42.9</v>
      </c>
      <c r="V2531" s="13">
        <v>42.3</v>
      </c>
      <c r="W2531" s="13">
        <v>41.9</v>
      </c>
      <c r="X2531" s="13">
        <v>41.5</v>
      </c>
      <c r="Y2531" s="13">
        <v>41.5</v>
      </c>
      <c r="Z2531" s="13">
        <v>41.1</v>
      </c>
      <c r="AA2531" s="13">
        <v>40.6</v>
      </c>
      <c r="AB2531" s="13">
        <v>40.5</v>
      </c>
      <c r="AC2531" s="13">
        <v>40.200000000000003</v>
      </c>
      <c r="AD2531" s="13">
        <v>40.1</v>
      </c>
      <c r="AE2531" s="13">
        <v>40</v>
      </c>
      <c r="AF2531" s="13">
        <v>40</v>
      </c>
      <c r="AG2531" s="13">
        <v>40.200000000000003</v>
      </c>
      <c r="AH2531" s="13">
        <v>40.200000000000003</v>
      </c>
      <c r="AI2531" s="13">
        <v>40.200000000000003</v>
      </c>
      <c r="AJ2531" s="13">
        <v>40.1</v>
      </c>
      <c r="AK2531" s="13">
        <v>40</v>
      </c>
      <c r="AL2531" s="13">
        <v>40.1</v>
      </c>
    </row>
    <row r="2532" spans="1:38" x14ac:dyDescent="0.2">
      <c r="A2532" s="11" t="s">
        <v>313</v>
      </c>
      <c r="B2532" s="12" t="s">
        <v>334</v>
      </c>
      <c r="C2532" s="12" t="s">
        <v>334</v>
      </c>
      <c r="D2532" s="12" t="s">
        <v>334</v>
      </c>
      <c r="E2532" s="12" t="s">
        <v>334</v>
      </c>
      <c r="F2532" s="12" t="s">
        <v>334</v>
      </c>
      <c r="G2532" s="12" t="s">
        <v>334</v>
      </c>
      <c r="H2532" s="12" t="s">
        <v>334</v>
      </c>
      <c r="I2532" s="12" t="s">
        <v>334</v>
      </c>
      <c r="J2532" s="12" t="s">
        <v>334</v>
      </c>
      <c r="K2532" s="12" t="s">
        <v>334</v>
      </c>
      <c r="L2532" s="12" t="s">
        <v>334</v>
      </c>
      <c r="M2532" s="12" t="s">
        <v>334</v>
      </c>
      <c r="N2532" s="12" t="s">
        <v>334</v>
      </c>
      <c r="O2532" s="12" t="s">
        <v>334</v>
      </c>
      <c r="P2532" s="12" t="s">
        <v>334</v>
      </c>
      <c r="Q2532" s="13">
        <v>42.2</v>
      </c>
      <c r="R2532" s="12" t="s">
        <v>334</v>
      </c>
      <c r="S2532" s="13">
        <v>39.5</v>
      </c>
      <c r="T2532" s="13">
        <v>38.799999999999997</v>
      </c>
      <c r="U2532" s="13">
        <v>38.5</v>
      </c>
      <c r="V2532" s="13">
        <v>38.6</v>
      </c>
      <c r="W2532" s="13">
        <v>38.700000000000003</v>
      </c>
      <c r="X2532" s="13">
        <v>38.6</v>
      </c>
      <c r="Y2532" s="13">
        <v>39.4</v>
      </c>
      <c r="Z2532" s="13">
        <v>39.5</v>
      </c>
      <c r="AA2532" s="13">
        <v>39.700000000000003</v>
      </c>
      <c r="AB2532" s="13">
        <v>39.4</v>
      </c>
      <c r="AC2532" s="13">
        <v>39.4</v>
      </c>
      <c r="AD2532" s="13">
        <v>39.299999999999997</v>
      </c>
      <c r="AE2532" s="13">
        <v>39.200000000000003</v>
      </c>
      <c r="AF2532" s="13">
        <v>39.200000000000003</v>
      </c>
      <c r="AG2532" s="13">
        <v>39.1</v>
      </c>
      <c r="AH2532" s="13">
        <v>39.299999999999997</v>
      </c>
      <c r="AI2532" s="13">
        <v>39.4</v>
      </c>
      <c r="AJ2532" s="13">
        <v>39.4</v>
      </c>
      <c r="AK2532" s="13">
        <v>39.700000000000003</v>
      </c>
      <c r="AL2532" s="13">
        <v>39.799999999999997</v>
      </c>
    </row>
    <row r="2533" spans="1:38" x14ac:dyDescent="0.2">
      <c r="A2533" s="11" t="s">
        <v>314</v>
      </c>
      <c r="B2533" s="13">
        <v>41.2</v>
      </c>
      <c r="C2533" s="13">
        <v>40.6</v>
      </c>
      <c r="D2533" s="13">
        <v>40.299999999999997</v>
      </c>
      <c r="E2533" s="13">
        <v>40.1</v>
      </c>
      <c r="F2533" s="13">
        <v>40.299999999999997</v>
      </c>
      <c r="G2533" s="13">
        <v>40</v>
      </c>
      <c r="H2533" s="13">
        <v>39.9</v>
      </c>
      <c r="I2533" s="13">
        <v>39.9</v>
      </c>
      <c r="J2533" s="13">
        <v>39.6</v>
      </c>
      <c r="K2533" s="13">
        <v>39.700000000000003</v>
      </c>
      <c r="L2533" s="13">
        <v>40</v>
      </c>
      <c r="M2533" s="13">
        <v>39.200000000000003</v>
      </c>
      <c r="N2533" s="13">
        <v>38.700000000000003</v>
      </c>
      <c r="O2533" s="13">
        <v>38.5</v>
      </c>
      <c r="P2533" s="13">
        <v>38.5</v>
      </c>
      <c r="Q2533" s="13">
        <v>37.9</v>
      </c>
      <c r="R2533" s="13">
        <v>38.6</v>
      </c>
      <c r="S2533" s="13">
        <v>38.6</v>
      </c>
      <c r="T2533" s="13">
        <v>38</v>
      </c>
      <c r="U2533" s="13">
        <v>38.299999999999997</v>
      </c>
      <c r="V2533" s="13">
        <v>39.6</v>
      </c>
      <c r="W2533" s="13">
        <v>40.5</v>
      </c>
      <c r="X2533" s="13">
        <v>40.6</v>
      </c>
      <c r="Y2533" s="13">
        <v>40.1</v>
      </c>
      <c r="Z2533" s="13">
        <v>39.799999999999997</v>
      </c>
      <c r="AA2533" s="13">
        <v>39.799999999999997</v>
      </c>
      <c r="AB2533" s="13">
        <v>39.299999999999997</v>
      </c>
      <c r="AC2533" s="13">
        <v>39.299999999999997</v>
      </c>
      <c r="AD2533" s="13">
        <v>39.299999999999997</v>
      </c>
      <c r="AE2533" s="13">
        <v>39.700000000000003</v>
      </c>
      <c r="AF2533" s="13">
        <v>39.700000000000003</v>
      </c>
      <c r="AG2533" s="13">
        <v>39.799999999999997</v>
      </c>
      <c r="AH2533" s="13">
        <v>39.700000000000003</v>
      </c>
      <c r="AI2533" s="13">
        <v>39.9</v>
      </c>
      <c r="AJ2533" s="13">
        <v>40</v>
      </c>
      <c r="AK2533" s="13">
        <v>39.9</v>
      </c>
      <c r="AL2533" s="13">
        <v>40</v>
      </c>
    </row>
    <row r="2534" spans="1:38" x14ac:dyDescent="0.2">
      <c r="A2534" s="11" t="s">
        <v>315</v>
      </c>
      <c r="B2534" s="12" t="s">
        <v>334</v>
      </c>
      <c r="C2534" s="12" t="s">
        <v>334</v>
      </c>
      <c r="D2534" s="12" t="s">
        <v>334</v>
      </c>
      <c r="E2534" s="12" t="s">
        <v>334</v>
      </c>
      <c r="F2534" s="12" t="s">
        <v>334</v>
      </c>
      <c r="G2534" s="12" t="s">
        <v>334</v>
      </c>
      <c r="H2534" s="12" t="s">
        <v>334</v>
      </c>
      <c r="I2534" s="12" t="s">
        <v>334</v>
      </c>
      <c r="J2534" s="12" t="s">
        <v>334</v>
      </c>
      <c r="K2534" s="12" t="s">
        <v>334</v>
      </c>
      <c r="L2534" s="12" t="s">
        <v>334</v>
      </c>
      <c r="M2534" s="12" t="s">
        <v>334</v>
      </c>
      <c r="N2534" s="12" t="s">
        <v>334</v>
      </c>
      <c r="O2534" s="13">
        <v>40.9</v>
      </c>
      <c r="P2534" s="13">
        <v>40.799999999999997</v>
      </c>
      <c r="Q2534" s="13">
        <v>40.700000000000003</v>
      </c>
      <c r="R2534" s="13">
        <v>40.9</v>
      </c>
      <c r="S2534" s="13">
        <v>40.700000000000003</v>
      </c>
      <c r="T2534" s="13">
        <v>40.6</v>
      </c>
      <c r="U2534" s="13">
        <v>40.6</v>
      </c>
      <c r="V2534" s="13">
        <v>40.4</v>
      </c>
      <c r="W2534" s="13">
        <v>40.4</v>
      </c>
      <c r="X2534" s="13">
        <v>40.200000000000003</v>
      </c>
      <c r="Y2534" s="13">
        <v>40.299999999999997</v>
      </c>
      <c r="Z2534" s="13">
        <v>40.299999999999997</v>
      </c>
      <c r="AA2534" s="13">
        <v>40.299999999999997</v>
      </c>
      <c r="AB2534" s="13">
        <v>40.200000000000003</v>
      </c>
      <c r="AC2534" s="13">
        <v>40.200000000000003</v>
      </c>
      <c r="AD2534" s="13">
        <v>40.200000000000003</v>
      </c>
      <c r="AE2534" s="13">
        <v>40.1</v>
      </c>
      <c r="AF2534" s="13">
        <v>40.200000000000003</v>
      </c>
      <c r="AG2534" s="13">
        <v>40.5</v>
      </c>
      <c r="AH2534" s="13">
        <v>40.4</v>
      </c>
      <c r="AI2534" s="13">
        <v>40.299999999999997</v>
      </c>
      <c r="AJ2534" s="13">
        <v>40.299999999999997</v>
      </c>
      <c r="AK2534" s="13">
        <v>40.1</v>
      </c>
      <c r="AL2534" s="13">
        <v>40.200000000000003</v>
      </c>
    </row>
    <row r="2535" spans="1:38" x14ac:dyDescent="0.2">
      <c r="A2535" s="11" t="s">
        <v>316</v>
      </c>
      <c r="B2535" s="12" t="s">
        <v>334</v>
      </c>
      <c r="C2535" s="12" t="s">
        <v>334</v>
      </c>
      <c r="D2535" s="12" t="s">
        <v>334</v>
      </c>
      <c r="E2535" s="12" t="s">
        <v>334</v>
      </c>
      <c r="F2535" s="12" t="s">
        <v>334</v>
      </c>
      <c r="G2535" s="12" t="s">
        <v>334</v>
      </c>
      <c r="H2535" s="12" t="s">
        <v>334</v>
      </c>
      <c r="I2535" s="12" t="s">
        <v>334</v>
      </c>
      <c r="J2535" s="12" t="s">
        <v>334</v>
      </c>
      <c r="K2535" s="12" t="s">
        <v>334</v>
      </c>
      <c r="L2535" s="12" t="s">
        <v>334</v>
      </c>
      <c r="M2535" s="12" t="s">
        <v>334</v>
      </c>
      <c r="N2535" s="12" t="s">
        <v>334</v>
      </c>
      <c r="O2535" s="12" t="s">
        <v>334</v>
      </c>
      <c r="P2535" s="12" t="s">
        <v>334</v>
      </c>
      <c r="Q2535" s="12" t="s">
        <v>334</v>
      </c>
      <c r="R2535" s="12" t="s">
        <v>334</v>
      </c>
      <c r="S2535" s="13">
        <v>39.6</v>
      </c>
      <c r="T2535" s="13">
        <v>38.299999999999997</v>
      </c>
      <c r="U2535" s="13">
        <v>38.9</v>
      </c>
      <c r="V2535" s="13">
        <v>38.9</v>
      </c>
      <c r="W2535" s="13">
        <v>38.5</v>
      </c>
      <c r="X2535" s="13">
        <v>39</v>
      </c>
      <c r="Y2535" s="13">
        <v>39.200000000000003</v>
      </c>
      <c r="Z2535" s="13">
        <v>38.9</v>
      </c>
      <c r="AA2535" s="13">
        <v>39.200000000000003</v>
      </c>
      <c r="AB2535" s="13">
        <v>39.4</v>
      </c>
      <c r="AC2535" s="13">
        <v>39.5</v>
      </c>
      <c r="AD2535" s="13">
        <v>39.299999999999997</v>
      </c>
      <c r="AE2535" s="13">
        <v>39.4</v>
      </c>
      <c r="AF2535" s="13">
        <v>39.200000000000003</v>
      </c>
      <c r="AG2535" s="13">
        <v>39.4</v>
      </c>
      <c r="AH2535" s="13">
        <v>39.6</v>
      </c>
      <c r="AI2535" s="13">
        <v>39.799999999999997</v>
      </c>
      <c r="AJ2535" s="13">
        <v>39.799999999999997</v>
      </c>
      <c r="AK2535" s="13">
        <v>40</v>
      </c>
      <c r="AL2535" s="13">
        <v>40.700000000000003</v>
      </c>
    </row>
    <row r="2536" spans="1:38" x14ac:dyDescent="0.2">
      <c r="A2536" s="11" t="s">
        <v>317</v>
      </c>
      <c r="B2536" s="13">
        <v>41.1</v>
      </c>
      <c r="C2536" s="12" t="s">
        <v>334</v>
      </c>
      <c r="D2536" s="13">
        <v>41.2</v>
      </c>
      <c r="E2536" s="12" t="s">
        <v>334</v>
      </c>
      <c r="F2536" s="13">
        <v>40.200000000000003</v>
      </c>
      <c r="G2536" s="13">
        <v>39.6</v>
      </c>
      <c r="H2536" s="13">
        <v>39.5</v>
      </c>
      <c r="I2536" s="13">
        <v>39.4</v>
      </c>
      <c r="J2536" s="13">
        <v>39.4</v>
      </c>
      <c r="K2536" s="13">
        <v>39.799999999999997</v>
      </c>
      <c r="L2536" s="13">
        <v>39.9</v>
      </c>
      <c r="M2536" s="13">
        <v>40</v>
      </c>
      <c r="N2536" s="13">
        <v>40.1</v>
      </c>
      <c r="O2536" s="13">
        <v>40.1</v>
      </c>
      <c r="P2536" s="13">
        <v>39.9</v>
      </c>
      <c r="Q2536" s="13">
        <v>39.4</v>
      </c>
      <c r="R2536" s="13">
        <v>39.299999999999997</v>
      </c>
      <c r="S2536" s="13">
        <v>39.4</v>
      </c>
      <c r="T2536" s="13">
        <v>39.299999999999997</v>
      </c>
      <c r="U2536" s="13">
        <v>39.1</v>
      </c>
      <c r="V2536" s="13">
        <v>39</v>
      </c>
      <c r="W2536" s="13">
        <v>39.1</v>
      </c>
      <c r="X2536" s="13">
        <v>39.200000000000003</v>
      </c>
      <c r="Y2536" s="13">
        <v>39.4</v>
      </c>
      <c r="Z2536" s="13">
        <v>39.4</v>
      </c>
      <c r="AA2536" s="13">
        <v>39.4</v>
      </c>
      <c r="AB2536" s="13">
        <v>39.6</v>
      </c>
      <c r="AC2536" s="13">
        <v>39.4</v>
      </c>
      <c r="AD2536" s="13">
        <v>39.5</v>
      </c>
      <c r="AE2536" s="13">
        <v>39.5</v>
      </c>
      <c r="AF2536" s="13">
        <v>39.4</v>
      </c>
      <c r="AG2536" s="13">
        <v>39.6</v>
      </c>
      <c r="AH2536" s="13">
        <v>39.700000000000003</v>
      </c>
      <c r="AI2536" s="13">
        <v>39.700000000000003</v>
      </c>
      <c r="AJ2536" s="13">
        <v>39.5</v>
      </c>
      <c r="AK2536" s="13">
        <v>39.6</v>
      </c>
      <c r="AL2536" s="13">
        <v>39.5</v>
      </c>
    </row>
    <row r="2537" spans="1:38" x14ac:dyDescent="0.2">
      <c r="A2537" s="11" t="s">
        <v>318</v>
      </c>
      <c r="B2537" s="12" t="s">
        <v>334</v>
      </c>
      <c r="C2537" s="12" t="s">
        <v>334</v>
      </c>
      <c r="D2537" s="12" t="s">
        <v>334</v>
      </c>
      <c r="E2537" s="12" t="s">
        <v>334</v>
      </c>
      <c r="F2537" s="12" t="s">
        <v>334</v>
      </c>
      <c r="G2537" s="12" t="s">
        <v>334</v>
      </c>
      <c r="H2537" s="12" t="s">
        <v>334</v>
      </c>
      <c r="I2537" s="12" t="s">
        <v>334</v>
      </c>
      <c r="J2537" s="12" t="s">
        <v>334</v>
      </c>
      <c r="K2537" s="12" t="s">
        <v>334</v>
      </c>
      <c r="L2537" s="12" t="s">
        <v>334</v>
      </c>
      <c r="M2537" s="12" t="s">
        <v>334</v>
      </c>
      <c r="N2537" s="13">
        <v>40.5</v>
      </c>
      <c r="O2537" s="13">
        <v>41.6</v>
      </c>
      <c r="P2537" s="13">
        <v>41.6</v>
      </c>
      <c r="Q2537" s="13">
        <v>41.4</v>
      </c>
      <c r="R2537" s="13">
        <v>41.5</v>
      </c>
      <c r="S2537" s="13">
        <v>41.2</v>
      </c>
      <c r="T2537" s="13">
        <v>41.4</v>
      </c>
      <c r="U2537" s="13">
        <v>41.3</v>
      </c>
      <c r="V2537" s="13">
        <v>41.1</v>
      </c>
      <c r="W2537" s="13">
        <v>42.9</v>
      </c>
      <c r="X2537" s="13">
        <v>42.4</v>
      </c>
      <c r="Y2537" s="13">
        <v>42.5</v>
      </c>
      <c r="Z2537" s="13">
        <v>42.6</v>
      </c>
      <c r="AA2537" s="13">
        <v>42.3</v>
      </c>
      <c r="AB2537" s="13">
        <v>42.1</v>
      </c>
      <c r="AC2537" s="13">
        <v>42.1</v>
      </c>
      <c r="AD2537" s="13">
        <v>42</v>
      </c>
      <c r="AE2537" s="13">
        <v>42.1</v>
      </c>
      <c r="AF2537" s="13">
        <v>41.8</v>
      </c>
      <c r="AG2537" s="13">
        <v>41.7</v>
      </c>
      <c r="AH2537" s="13">
        <v>41.6</v>
      </c>
      <c r="AI2537" s="13">
        <v>41.6</v>
      </c>
      <c r="AJ2537" s="13">
        <v>41.5</v>
      </c>
      <c r="AK2537" s="13">
        <v>41.3</v>
      </c>
      <c r="AL2537" s="13">
        <v>41.2</v>
      </c>
    </row>
    <row r="2538" spans="1:38" x14ac:dyDescent="0.2">
      <c r="A2538" s="11" t="s">
        <v>319</v>
      </c>
      <c r="B2538" s="12" t="s">
        <v>334</v>
      </c>
      <c r="C2538" s="12" t="s">
        <v>334</v>
      </c>
      <c r="D2538" s="12" t="s">
        <v>334</v>
      </c>
      <c r="E2538" s="12" t="s">
        <v>334</v>
      </c>
      <c r="F2538" s="12" t="s">
        <v>334</v>
      </c>
      <c r="G2538" s="12" t="s">
        <v>334</v>
      </c>
      <c r="H2538" s="12" t="s">
        <v>334</v>
      </c>
      <c r="I2538" s="12" t="s">
        <v>334</v>
      </c>
      <c r="J2538" s="12" t="s">
        <v>334</v>
      </c>
      <c r="K2538" s="12" t="s">
        <v>334</v>
      </c>
      <c r="L2538" s="12" t="s">
        <v>334</v>
      </c>
      <c r="M2538" s="12" t="s">
        <v>334</v>
      </c>
      <c r="N2538" s="12" t="s">
        <v>334</v>
      </c>
      <c r="O2538" s="12" t="s">
        <v>334</v>
      </c>
      <c r="P2538" s="12" t="s">
        <v>334</v>
      </c>
      <c r="Q2538" s="12" t="s">
        <v>334</v>
      </c>
      <c r="R2538" s="12" t="s">
        <v>334</v>
      </c>
      <c r="S2538" s="12" t="s">
        <v>334</v>
      </c>
      <c r="T2538" s="13">
        <v>40.700000000000003</v>
      </c>
      <c r="U2538" s="13">
        <v>41</v>
      </c>
      <c r="V2538" s="13">
        <v>40.9</v>
      </c>
      <c r="W2538" s="13">
        <v>40.799999999999997</v>
      </c>
      <c r="X2538" s="13">
        <v>40.799999999999997</v>
      </c>
      <c r="Y2538" s="13">
        <v>40.5</v>
      </c>
      <c r="Z2538" s="13">
        <v>40.700000000000003</v>
      </c>
      <c r="AA2538" s="13">
        <v>40.6</v>
      </c>
      <c r="AB2538" s="13">
        <v>40.5</v>
      </c>
      <c r="AC2538" s="13">
        <v>40.299999999999997</v>
      </c>
      <c r="AD2538" s="13">
        <v>40.299999999999997</v>
      </c>
      <c r="AE2538" s="13">
        <v>40.5</v>
      </c>
      <c r="AF2538" s="13">
        <v>40.5</v>
      </c>
      <c r="AG2538" s="13">
        <v>40.700000000000003</v>
      </c>
      <c r="AH2538" s="13">
        <v>40.700000000000003</v>
      </c>
      <c r="AI2538" s="13">
        <v>40.700000000000003</v>
      </c>
      <c r="AJ2538" s="13">
        <v>40.5</v>
      </c>
      <c r="AK2538" s="13">
        <v>40.5</v>
      </c>
      <c r="AL2538" s="13">
        <v>40.5</v>
      </c>
    </row>
    <row r="2539" spans="1:38" x14ac:dyDescent="0.2">
      <c r="A2539" s="11" t="s">
        <v>320</v>
      </c>
      <c r="B2539" s="12" t="s">
        <v>334</v>
      </c>
      <c r="C2539" s="12" t="s">
        <v>334</v>
      </c>
      <c r="D2539" s="12" t="s">
        <v>334</v>
      </c>
      <c r="E2539" s="13">
        <v>44.9</v>
      </c>
      <c r="F2539" s="13">
        <v>45</v>
      </c>
      <c r="G2539" s="13">
        <v>44.4</v>
      </c>
      <c r="H2539" s="13">
        <v>43.6</v>
      </c>
      <c r="I2539" s="13">
        <v>43.2</v>
      </c>
      <c r="J2539" s="13">
        <v>42.1</v>
      </c>
      <c r="K2539" s="13">
        <v>42.1</v>
      </c>
      <c r="L2539" s="13">
        <v>41.9</v>
      </c>
      <c r="M2539" s="13">
        <v>41.4</v>
      </c>
      <c r="N2539" s="13">
        <v>41.5</v>
      </c>
      <c r="O2539" s="13">
        <v>41.6</v>
      </c>
      <c r="P2539" s="13">
        <v>41.2</v>
      </c>
      <c r="Q2539" s="13">
        <v>41.7</v>
      </c>
      <c r="R2539" s="13">
        <v>41.1</v>
      </c>
      <c r="S2539" s="13">
        <v>40.799999999999997</v>
      </c>
      <c r="T2539" s="13">
        <v>40.799999999999997</v>
      </c>
      <c r="U2539" s="13">
        <v>40.799999999999997</v>
      </c>
      <c r="V2539" s="13">
        <v>40.5</v>
      </c>
      <c r="W2539" s="13">
        <v>40.6</v>
      </c>
      <c r="X2539" s="13">
        <v>40.4</v>
      </c>
      <c r="Y2539" s="13">
        <v>40.5</v>
      </c>
      <c r="Z2539" s="13">
        <v>40.6</v>
      </c>
      <c r="AA2539" s="13">
        <v>40.6</v>
      </c>
      <c r="AB2539" s="13">
        <v>40.299999999999997</v>
      </c>
      <c r="AC2539" s="13">
        <v>40.299999999999997</v>
      </c>
      <c r="AD2539" s="13">
        <v>41.1</v>
      </c>
      <c r="AE2539" s="13">
        <v>41.3</v>
      </c>
      <c r="AF2539" s="13">
        <v>41.5</v>
      </c>
      <c r="AG2539" s="13">
        <v>41.7</v>
      </c>
      <c r="AH2539" s="13">
        <v>41.3</v>
      </c>
      <c r="AI2539" s="13">
        <v>41.1</v>
      </c>
      <c r="AJ2539" s="13">
        <v>40.9</v>
      </c>
      <c r="AK2539" s="13">
        <v>40.700000000000003</v>
      </c>
      <c r="AL2539" s="13">
        <v>40.6</v>
      </c>
    </row>
    <row r="2540" spans="1:38" x14ac:dyDescent="0.2">
      <c r="A2540" s="11" t="s">
        <v>321</v>
      </c>
      <c r="B2540" s="12" t="s">
        <v>334</v>
      </c>
      <c r="C2540" s="12" t="s">
        <v>334</v>
      </c>
      <c r="D2540" s="12" t="s">
        <v>334</v>
      </c>
      <c r="E2540" s="12" t="s">
        <v>334</v>
      </c>
      <c r="F2540" s="12" t="s">
        <v>334</v>
      </c>
      <c r="G2540" s="12" t="s">
        <v>334</v>
      </c>
      <c r="H2540" s="12" t="s">
        <v>334</v>
      </c>
      <c r="I2540" s="12" t="s">
        <v>334</v>
      </c>
      <c r="J2540" s="12" t="s">
        <v>334</v>
      </c>
      <c r="K2540" s="12" t="s">
        <v>334</v>
      </c>
      <c r="L2540" s="12" t="s">
        <v>334</v>
      </c>
      <c r="M2540" s="12" t="s">
        <v>334</v>
      </c>
      <c r="N2540" s="12" t="s">
        <v>334</v>
      </c>
      <c r="O2540" s="12" t="s">
        <v>334</v>
      </c>
      <c r="P2540" s="13">
        <v>40.6</v>
      </c>
      <c r="Q2540" s="13">
        <v>40.200000000000003</v>
      </c>
      <c r="R2540" s="13">
        <v>40.1</v>
      </c>
      <c r="S2540" s="13">
        <v>40.200000000000003</v>
      </c>
      <c r="T2540" s="13">
        <v>39.9</v>
      </c>
      <c r="U2540" s="13">
        <v>40.799999999999997</v>
      </c>
      <c r="V2540" s="13">
        <v>40.9</v>
      </c>
      <c r="W2540" s="13">
        <v>40.799999999999997</v>
      </c>
      <c r="X2540" s="13">
        <v>40.6</v>
      </c>
      <c r="Y2540" s="13">
        <v>40.5</v>
      </c>
      <c r="Z2540" s="13">
        <v>40.4</v>
      </c>
      <c r="AA2540" s="13">
        <v>40.4</v>
      </c>
      <c r="AB2540" s="13">
        <v>40.299999999999997</v>
      </c>
      <c r="AC2540" s="13">
        <v>40.299999999999997</v>
      </c>
      <c r="AD2540" s="13">
        <v>40.299999999999997</v>
      </c>
      <c r="AE2540" s="13">
        <v>40.1</v>
      </c>
      <c r="AF2540" s="13">
        <v>39.9</v>
      </c>
      <c r="AG2540" s="13">
        <v>40</v>
      </c>
      <c r="AH2540" s="13">
        <v>39.9</v>
      </c>
      <c r="AI2540" s="13">
        <v>40</v>
      </c>
      <c r="AJ2540" s="13">
        <v>39.799999999999997</v>
      </c>
      <c r="AK2540" s="13">
        <v>39.799999999999997</v>
      </c>
      <c r="AL2540" s="13">
        <v>39.9</v>
      </c>
    </row>
    <row r="2541" spans="1:38" x14ac:dyDescent="0.2">
      <c r="A2541" s="11" t="s">
        <v>322</v>
      </c>
      <c r="B2541" s="12" t="s">
        <v>334</v>
      </c>
      <c r="C2541" s="12" t="s">
        <v>334</v>
      </c>
      <c r="D2541" s="12" t="s">
        <v>334</v>
      </c>
      <c r="E2541" s="12" t="s">
        <v>334</v>
      </c>
      <c r="F2541" s="12" t="s">
        <v>334</v>
      </c>
      <c r="G2541" s="12" t="s">
        <v>334</v>
      </c>
      <c r="H2541" s="12" t="s">
        <v>334</v>
      </c>
      <c r="I2541" s="12" t="s">
        <v>334</v>
      </c>
      <c r="J2541" s="12" t="s">
        <v>334</v>
      </c>
      <c r="K2541" s="12" t="s">
        <v>334</v>
      </c>
      <c r="L2541" s="12" t="s">
        <v>334</v>
      </c>
      <c r="M2541" s="12" t="s">
        <v>334</v>
      </c>
      <c r="N2541" s="12" t="s">
        <v>334</v>
      </c>
      <c r="O2541" s="13">
        <v>42.7</v>
      </c>
      <c r="P2541" s="13">
        <v>42.8</v>
      </c>
      <c r="Q2541" s="13">
        <v>42.8</v>
      </c>
      <c r="R2541" s="13">
        <v>42.7</v>
      </c>
      <c r="S2541" s="13">
        <v>42.3</v>
      </c>
      <c r="T2541" s="13">
        <v>42.6</v>
      </c>
      <c r="U2541" s="13">
        <v>42.2</v>
      </c>
      <c r="V2541" s="13">
        <v>41.8</v>
      </c>
      <c r="W2541" s="13">
        <v>42</v>
      </c>
      <c r="X2541" s="13">
        <v>42</v>
      </c>
      <c r="Y2541" s="13">
        <v>41.7</v>
      </c>
      <c r="Z2541" s="13">
        <v>41.7</v>
      </c>
      <c r="AA2541" s="13">
        <v>41.6</v>
      </c>
      <c r="AB2541" s="13">
        <v>41.4</v>
      </c>
      <c r="AC2541" s="13">
        <v>41.3</v>
      </c>
      <c r="AD2541" s="13">
        <v>41.1</v>
      </c>
      <c r="AE2541" s="13">
        <v>41.2</v>
      </c>
      <c r="AF2541" s="13">
        <v>41.2</v>
      </c>
      <c r="AG2541" s="13">
        <v>41.3</v>
      </c>
      <c r="AH2541" s="13">
        <v>41.1</v>
      </c>
      <c r="AI2541" s="13">
        <v>40.799999999999997</v>
      </c>
      <c r="AJ2541" s="13">
        <v>40.9</v>
      </c>
      <c r="AK2541" s="13">
        <v>40.799999999999997</v>
      </c>
      <c r="AL2541" s="13">
        <v>40.799999999999997</v>
      </c>
    </row>
    <row r="2542" spans="1:38" x14ac:dyDescent="0.2">
      <c r="A2542" s="11" t="s">
        <v>323</v>
      </c>
      <c r="B2542" s="12" t="s">
        <v>334</v>
      </c>
      <c r="C2542" s="12" t="s">
        <v>334</v>
      </c>
      <c r="D2542" s="12" t="s">
        <v>334</v>
      </c>
      <c r="E2542" s="12" t="s">
        <v>334</v>
      </c>
      <c r="F2542" s="12" t="s">
        <v>334</v>
      </c>
      <c r="G2542" s="12" t="s">
        <v>334</v>
      </c>
      <c r="H2542" s="12" t="s">
        <v>334</v>
      </c>
      <c r="I2542" s="12" t="s">
        <v>334</v>
      </c>
      <c r="J2542" s="12" t="s">
        <v>334</v>
      </c>
      <c r="K2542" s="12" t="s">
        <v>334</v>
      </c>
      <c r="L2542" s="12" t="s">
        <v>334</v>
      </c>
      <c r="M2542" s="12" t="s">
        <v>334</v>
      </c>
      <c r="N2542" s="12" t="s">
        <v>334</v>
      </c>
      <c r="O2542" s="12" t="s">
        <v>334</v>
      </c>
      <c r="P2542" s="12" t="s">
        <v>334</v>
      </c>
      <c r="Q2542" s="13">
        <v>41.8</v>
      </c>
      <c r="R2542" s="13">
        <v>41.7</v>
      </c>
      <c r="S2542" s="13">
        <v>41.7</v>
      </c>
      <c r="T2542" s="13">
        <v>41.8</v>
      </c>
      <c r="U2542" s="13">
        <v>41.6</v>
      </c>
      <c r="V2542" s="13">
        <v>40.200000000000003</v>
      </c>
      <c r="W2542" s="13">
        <v>40.200000000000003</v>
      </c>
      <c r="X2542" s="13">
        <v>40.4</v>
      </c>
      <c r="Y2542" s="13">
        <v>40.6</v>
      </c>
      <c r="Z2542" s="13">
        <v>40.4</v>
      </c>
      <c r="AA2542" s="13">
        <v>40.4</v>
      </c>
      <c r="AB2542" s="13">
        <v>40.4</v>
      </c>
      <c r="AC2542" s="13">
        <v>40.5</v>
      </c>
      <c r="AD2542" s="13">
        <v>40.5</v>
      </c>
      <c r="AE2542" s="13">
        <v>40.799999999999997</v>
      </c>
      <c r="AF2542" s="13">
        <v>40.799999999999997</v>
      </c>
      <c r="AG2542" s="13">
        <v>40.700000000000003</v>
      </c>
      <c r="AH2542" s="13">
        <v>40.700000000000003</v>
      </c>
      <c r="AI2542" s="13">
        <v>40.6</v>
      </c>
      <c r="AJ2542" s="13">
        <v>40.4</v>
      </c>
      <c r="AK2542" s="13">
        <v>40.299999999999997</v>
      </c>
      <c r="AL2542" s="13">
        <v>40.299999999999997</v>
      </c>
    </row>
    <row r="2543" spans="1:38" x14ac:dyDescent="0.2">
      <c r="A2543" s="11" t="s">
        <v>324</v>
      </c>
      <c r="B2543" s="12" t="s">
        <v>334</v>
      </c>
      <c r="C2543" s="12" t="s">
        <v>334</v>
      </c>
      <c r="D2543" s="12" t="s">
        <v>334</v>
      </c>
      <c r="E2543" s="12" t="s">
        <v>334</v>
      </c>
      <c r="F2543" s="12" t="s">
        <v>334</v>
      </c>
      <c r="G2543" s="12" t="s">
        <v>334</v>
      </c>
      <c r="H2543" s="12" t="s">
        <v>334</v>
      </c>
      <c r="I2543" s="12" t="s">
        <v>334</v>
      </c>
      <c r="J2543" s="12" t="s">
        <v>334</v>
      </c>
      <c r="K2543" s="12" t="s">
        <v>334</v>
      </c>
      <c r="L2543" s="12" t="s">
        <v>334</v>
      </c>
      <c r="M2543" s="12" t="s">
        <v>334</v>
      </c>
      <c r="N2543" s="13">
        <v>38.799999999999997</v>
      </c>
      <c r="O2543" s="13">
        <v>39.1</v>
      </c>
      <c r="P2543" s="13">
        <v>39.200000000000003</v>
      </c>
      <c r="Q2543" s="13">
        <v>39.200000000000003</v>
      </c>
      <c r="R2543" s="13">
        <v>39.299999999999997</v>
      </c>
      <c r="S2543" s="13">
        <v>39.299999999999997</v>
      </c>
      <c r="T2543" s="13">
        <v>39.200000000000003</v>
      </c>
      <c r="U2543" s="13">
        <v>39.1</v>
      </c>
      <c r="V2543" s="13">
        <v>39</v>
      </c>
      <c r="W2543" s="13">
        <v>38.9</v>
      </c>
      <c r="X2543" s="13">
        <v>38.9</v>
      </c>
      <c r="Y2543" s="13">
        <v>38.799999999999997</v>
      </c>
      <c r="Z2543" s="13">
        <v>38.799999999999997</v>
      </c>
      <c r="AA2543" s="13">
        <v>38.700000000000003</v>
      </c>
      <c r="AB2543" s="13">
        <v>38.700000000000003</v>
      </c>
      <c r="AC2543" s="13">
        <v>38.700000000000003</v>
      </c>
      <c r="AD2543" s="13">
        <v>38.700000000000003</v>
      </c>
      <c r="AE2543" s="13">
        <v>38.6</v>
      </c>
      <c r="AF2543" s="13">
        <v>38.5</v>
      </c>
      <c r="AG2543" s="13">
        <v>38.6</v>
      </c>
      <c r="AH2543" s="13">
        <v>38.6</v>
      </c>
      <c r="AI2543" s="13">
        <v>38.700000000000003</v>
      </c>
      <c r="AJ2543" s="13">
        <v>38.9</v>
      </c>
      <c r="AK2543" s="13">
        <v>39</v>
      </c>
      <c r="AL2543" s="13">
        <v>38.9</v>
      </c>
    </row>
    <row r="2544" spans="1:38" x14ac:dyDescent="0.2">
      <c r="A2544" s="11" t="s">
        <v>325</v>
      </c>
      <c r="B2544" s="12" t="s">
        <v>334</v>
      </c>
      <c r="C2544" s="12" t="s">
        <v>334</v>
      </c>
      <c r="D2544" s="12" t="s">
        <v>334</v>
      </c>
      <c r="E2544" s="12" t="s">
        <v>334</v>
      </c>
      <c r="F2544" s="12" t="s">
        <v>334</v>
      </c>
      <c r="G2544" s="12" t="s">
        <v>334</v>
      </c>
      <c r="H2544" s="12" t="s">
        <v>334</v>
      </c>
      <c r="I2544" s="12" t="s">
        <v>334</v>
      </c>
      <c r="J2544" s="12" t="s">
        <v>334</v>
      </c>
      <c r="K2544" s="12" t="s">
        <v>334</v>
      </c>
      <c r="L2544" s="12" t="s">
        <v>334</v>
      </c>
      <c r="M2544" s="12" t="s">
        <v>334</v>
      </c>
      <c r="N2544" s="13">
        <v>40.4</v>
      </c>
      <c r="O2544" s="13">
        <v>40.4</v>
      </c>
      <c r="P2544" s="13">
        <v>40.5</v>
      </c>
      <c r="Q2544" s="13">
        <v>40.6</v>
      </c>
      <c r="R2544" s="13">
        <v>40.4</v>
      </c>
      <c r="S2544" s="13">
        <v>40.200000000000003</v>
      </c>
      <c r="T2544" s="13">
        <v>40</v>
      </c>
      <c r="U2544" s="13">
        <v>40</v>
      </c>
      <c r="V2544" s="13">
        <v>39.9</v>
      </c>
      <c r="W2544" s="13">
        <v>40</v>
      </c>
      <c r="X2544" s="13">
        <v>40.200000000000003</v>
      </c>
      <c r="Y2544" s="13">
        <v>40.200000000000003</v>
      </c>
      <c r="Z2544" s="13">
        <v>40.200000000000003</v>
      </c>
      <c r="AA2544" s="13">
        <v>40.200000000000003</v>
      </c>
      <c r="AB2544" s="13">
        <v>40.200000000000003</v>
      </c>
      <c r="AC2544" s="13">
        <v>40.299999999999997</v>
      </c>
      <c r="AD2544" s="13">
        <v>40.200000000000003</v>
      </c>
      <c r="AE2544" s="13">
        <v>40.200000000000003</v>
      </c>
      <c r="AF2544" s="13">
        <v>40.200000000000003</v>
      </c>
      <c r="AG2544" s="13">
        <v>40.200000000000003</v>
      </c>
      <c r="AH2544" s="13">
        <v>40.200000000000003</v>
      </c>
      <c r="AI2544" s="13">
        <v>40.200000000000003</v>
      </c>
      <c r="AJ2544" s="13">
        <v>40.200000000000003</v>
      </c>
      <c r="AK2544" s="13">
        <v>40.1</v>
      </c>
      <c r="AL2544" s="13">
        <v>40.200000000000003</v>
      </c>
    </row>
    <row r="2545" spans="1:38" x14ac:dyDescent="0.2">
      <c r="A2545" s="11" t="s">
        <v>326</v>
      </c>
      <c r="B2545" s="13">
        <v>39.5</v>
      </c>
      <c r="C2545" s="13">
        <v>39.9</v>
      </c>
      <c r="D2545" s="13">
        <v>40.4</v>
      </c>
      <c r="E2545" s="13">
        <v>40.4</v>
      </c>
      <c r="F2545" s="13">
        <v>40.4</v>
      </c>
      <c r="G2545" s="13">
        <v>40.700000000000003</v>
      </c>
      <c r="H2545" s="13">
        <v>40.799999999999997</v>
      </c>
      <c r="I2545" s="13">
        <v>40.799999999999997</v>
      </c>
      <c r="J2545" s="13">
        <v>40.799999999999997</v>
      </c>
      <c r="K2545" s="13">
        <v>40.9</v>
      </c>
      <c r="L2545" s="13">
        <v>40.799999999999997</v>
      </c>
      <c r="M2545" s="13">
        <v>41</v>
      </c>
      <c r="N2545" s="13">
        <v>41.1</v>
      </c>
      <c r="O2545" s="13">
        <v>41.1</v>
      </c>
      <c r="P2545" s="13">
        <v>41.3</v>
      </c>
      <c r="Q2545" s="13">
        <v>41.2</v>
      </c>
      <c r="R2545" s="13">
        <v>41</v>
      </c>
      <c r="S2545" s="13">
        <v>40.9</v>
      </c>
      <c r="T2545" s="13">
        <v>41</v>
      </c>
      <c r="U2545" s="13">
        <v>40.799999999999997</v>
      </c>
      <c r="V2545" s="13">
        <v>40.700000000000003</v>
      </c>
      <c r="W2545" s="13">
        <v>40.5</v>
      </c>
      <c r="X2545" s="13">
        <v>40.4</v>
      </c>
      <c r="Y2545" s="13">
        <v>40.4</v>
      </c>
      <c r="Z2545" s="13">
        <v>40.4</v>
      </c>
      <c r="AA2545" s="13">
        <v>40.4</v>
      </c>
      <c r="AB2545" s="13">
        <v>40.4</v>
      </c>
      <c r="AC2545" s="13">
        <v>40.4</v>
      </c>
      <c r="AD2545" s="13">
        <v>40.200000000000003</v>
      </c>
      <c r="AE2545" s="13">
        <v>40.5</v>
      </c>
      <c r="AF2545" s="13">
        <v>40.5</v>
      </c>
      <c r="AG2545" s="13">
        <v>40.700000000000003</v>
      </c>
      <c r="AH2545" s="13">
        <v>40.6</v>
      </c>
      <c r="AI2545" s="13">
        <v>40.700000000000003</v>
      </c>
      <c r="AJ2545" s="13">
        <v>40.4</v>
      </c>
      <c r="AK2545" s="13">
        <v>40.4</v>
      </c>
      <c r="AL2545" s="13">
        <v>40.5</v>
      </c>
    </row>
    <row r="2546" spans="1:38" x14ac:dyDescent="0.2">
      <c r="A2546" s="11" t="s">
        <v>327</v>
      </c>
      <c r="B2546" s="12" t="s">
        <v>334</v>
      </c>
      <c r="C2546" s="12" t="s">
        <v>334</v>
      </c>
      <c r="D2546" s="12" t="s">
        <v>334</v>
      </c>
      <c r="E2546" s="12" t="s">
        <v>334</v>
      </c>
      <c r="F2546" s="12" t="s">
        <v>334</v>
      </c>
      <c r="G2546" s="12" t="s">
        <v>334</v>
      </c>
      <c r="H2546" s="12" t="s">
        <v>334</v>
      </c>
      <c r="I2546" s="12" t="s">
        <v>334</v>
      </c>
      <c r="J2546" s="12" t="s">
        <v>334</v>
      </c>
      <c r="K2546" s="12" t="s">
        <v>334</v>
      </c>
      <c r="L2546" s="12" t="s">
        <v>334</v>
      </c>
      <c r="M2546" s="12" t="s">
        <v>334</v>
      </c>
      <c r="N2546" s="13">
        <v>43.8</v>
      </c>
      <c r="O2546" s="13">
        <v>44.5</v>
      </c>
      <c r="P2546" s="13">
        <v>43.5</v>
      </c>
      <c r="Q2546" s="13">
        <v>43.7</v>
      </c>
      <c r="R2546" s="13">
        <v>44.5</v>
      </c>
      <c r="S2546" s="13">
        <v>44</v>
      </c>
      <c r="T2546" s="13">
        <v>44.1</v>
      </c>
      <c r="U2546" s="13">
        <v>43.3</v>
      </c>
      <c r="V2546" s="13">
        <v>42.8</v>
      </c>
      <c r="W2546" s="13">
        <v>42.8</v>
      </c>
      <c r="X2546" s="13">
        <v>42.6</v>
      </c>
      <c r="Y2546" s="13">
        <v>42.9</v>
      </c>
      <c r="Z2546" s="13">
        <v>42.6</v>
      </c>
      <c r="AA2546" s="13">
        <v>42.3</v>
      </c>
      <c r="AB2546" s="13">
        <v>41.9</v>
      </c>
      <c r="AC2546" s="13">
        <v>41.2</v>
      </c>
      <c r="AD2546" s="13">
        <v>41.2</v>
      </c>
      <c r="AE2546" s="13">
        <v>41.6</v>
      </c>
      <c r="AF2546" s="13">
        <v>41.6</v>
      </c>
      <c r="AG2546" s="13">
        <v>42</v>
      </c>
      <c r="AH2546" s="13">
        <v>41.7</v>
      </c>
      <c r="AI2546" s="13">
        <v>42</v>
      </c>
      <c r="AJ2546" s="13">
        <v>41.8</v>
      </c>
      <c r="AK2546" s="13">
        <v>41.5</v>
      </c>
      <c r="AL2546" s="13">
        <v>41.3</v>
      </c>
    </row>
    <row r="2547" spans="1:38" x14ac:dyDescent="0.2">
      <c r="A2547" s="11" t="s">
        <v>328</v>
      </c>
      <c r="B2547" s="12" t="s">
        <v>334</v>
      </c>
      <c r="C2547" s="12" t="s">
        <v>334</v>
      </c>
      <c r="D2547" s="12" t="s">
        <v>334</v>
      </c>
      <c r="E2547" s="12" t="s">
        <v>334</v>
      </c>
      <c r="F2547" s="12" t="s">
        <v>334</v>
      </c>
      <c r="G2547" s="12" t="s">
        <v>334</v>
      </c>
      <c r="H2547" s="12" t="s">
        <v>334</v>
      </c>
      <c r="I2547" s="12" t="s">
        <v>334</v>
      </c>
      <c r="J2547" s="12" t="s">
        <v>334</v>
      </c>
      <c r="K2547" s="12" t="s">
        <v>334</v>
      </c>
      <c r="L2547" s="12" t="s">
        <v>334</v>
      </c>
      <c r="M2547" s="12" t="s">
        <v>334</v>
      </c>
      <c r="N2547" s="13">
        <v>38.1</v>
      </c>
      <c r="O2547" s="13">
        <v>38.1</v>
      </c>
      <c r="P2547" s="13">
        <v>38.1</v>
      </c>
      <c r="Q2547" s="13">
        <v>38.1</v>
      </c>
      <c r="R2547" s="13">
        <v>38</v>
      </c>
      <c r="S2547" s="13">
        <v>37.9</v>
      </c>
      <c r="T2547" s="13">
        <v>37.9</v>
      </c>
      <c r="U2547" s="13">
        <v>37.9</v>
      </c>
      <c r="V2547" s="13">
        <v>38.4</v>
      </c>
      <c r="W2547" s="13">
        <v>38.200000000000003</v>
      </c>
      <c r="X2547" s="13">
        <v>38.299999999999997</v>
      </c>
      <c r="Y2547" s="13">
        <v>38.299999999999997</v>
      </c>
      <c r="Z2547" s="13">
        <v>38.200000000000003</v>
      </c>
      <c r="AA2547" s="13">
        <v>38.299999999999997</v>
      </c>
      <c r="AB2547" s="13">
        <v>38.200000000000003</v>
      </c>
      <c r="AC2547" s="13">
        <v>38.200000000000003</v>
      </c>
      <c r="AD2547" s="13">
        <v>38.200000000000003</v>
      </c>
      <c r="AE2547" s="13">
        <v>38.4</v>
      </c>
      <c r="AF2547" s="13">
        <v>38.4</v>
      </c>
      <c r="AG2547" s="13">
        <v>38.299999999999997</v>
      </c>
      <c r="AH2547" s="13">
        <v>38.299999999999997</v>
      </c>
      <c r="AI2547" s="13">
        <v>38.299999999999997</v>
      </c>
      <c r="AJ2547" s="13">
        <v>38.299999999999997</v>
      </c>
      <c r="AK2547" s="13">
        <v>38.299999999999997</v>
      </c>
      <c r="AL2547" s="13">
        <v>38.200000000000003</v>
      </c>
    </row>
    <row r="2548" spans="1:38" x14ac:dyDescent="0.2">
      <c r="A2548" s="11" t="s">
        <v>329</v>
      </c>
      <c r="B2548" s="12" t="s">
        <v>334</v>
      </c>
      <c r="C2548" s="12" t="s">
        <v>334</v>
      </c>
      <c r="D2548" s="12" t="s">
        <v>334</v>
      </c>
      <c r="E2548" s="12" t="s">
        <v>334</v>
      </c>
      <c r="F2548" s="12" t="s">
        <v>334</v>
      </c>
      <c r="G2548" s="12" t="s">
        <v>334</v>
      </c>
      <c r="H2548" s="12" t="s">
        <v>334</v>
      </c>
      <c r="I2548" s="12" t="s">
        <v>334</v>
      </c>
      <c r="J2548" s="12" t="s">
        <v>334</v>
      </c>
      <c r="K2548" s="12" t="s">
        <v>334</v>
      </c>
      <c r="L2548" s="12" t="s">
        <v>334</v>
      </c>
      <c r="M2548" s="12" t="s">
        <v>334</v>
      </c>
      <c r="N2548" s="12" t="s">
        <v>334</v>
      </c>
      <c r="O2548" s="13">
        <v>41</v>
      </c>
      <c r="P2548" s="13">
        <v>41.2</v>
      </c>
      <c r="Q2548" s="13">
        <v>41.6</v>
      </c>
      <c r="R2548" s="13">
        <v>40.9</v>
      </c>
      <c r="S2548" s="13">
        <v>41</v>
      </c>
      <c r="T2548" s="13">
        <v>40.9</v>
      </c>
      <c r="U2548" s="13">
        <v>41.7</v>
      </c>
      <c r="V2548" s="13">
        <v>41.3</v>
      </c>
      <c r="W2548" s="13">
        <v>41.4</v>
      </c>
      <c r="X2548" s="13">
        <v>41.4</v>
      </c>
      <c r="Y2548" s="13">
        <v>41.3</v>
      </c>
      <c r="Z2548" s="13">
        <v>41.4</v>
      </c>
      <c r="AA2548" s="13">
        <v>41.3</v>
      </c>
      <c r="AB2548" s="13">
        <v>41</v>
      </c>
      <c r="AC2548" s="13">
        <v>42.4</v>
      </c>
      <c r="AD2548" s="13">
        <v>42.4</v>
      </c>
      <c r="AE2548" s="13">
        <v>42.3</v>
      </c>
      <c r="AF2548" s="13">
        <v>42.4</v>
      </c>
      <c r="AG2548" s="13">
        <v>42.4</v>
      </c>
      <c r="AH2548" s="13">
        <v>42.3</v>
      </c>
      <c r="AI2548" s="13">
        <v>42.4</v>
      </c>
      <c r="AJ2548" s="13">
        <v>42.3</v>
      </c>
      <c r="AK2548" s="13">
        <v>42.3</v>
      </c>
      <c r="AL2548" s="13">
        <v>42.3</v>
      </c>
    </row>
    <row r="2549" spans="1:38" x14ac:dyDescent="0.2">
      <c r="A2549" s="11" t="s">
        <v>330</v>
      </c>
      <c r="B2549" s="12" t="s">
        <v>334</v>
      </c>
      <c r="C2549" s="12" t="s">
        <v>334</v>
      </c>
      <c r="D2549" s="12" t="s">
        <v>334</v>
      </c>
      <c r="E2549" s="12" t="s">
        <v>334</v>
      </c>
      <c r="F2549" s="12" t="s">
        <v>334</v>
      </c>
      <c r="G2549" s="12" t="s">
        <v>334</v>
      </c>
      <c r="H2549" s="12" t="s">
        <v>334</v>
      </c>
      <c r="I2549" s="12" t="s">
        <v>334</v>
      </c>
      <c r="J2549" s="12" t="s">
        <v>334</v>
      </c>
      <c r="K2549" s="12" t="s">
        <v>334</v>
      </c>
      <c r="L2549" s="12" t="s">
        <v>334</v>
      </c>
      <c r="M2549" s="12" t="s">
        <v>334</v>
      </c>
      <c r="N2549" s="12" t="s">
        <v>334</v>
      </c>
      <c r="O2549" s="12" t="s">
        <v>334</v>
      </c>
      <c r="P2549" s="12" t="s">
        <v>334</v>
      </c>
      <c r="Q2549" s="12" t="s">
        <v>334</v>
      </c>
      <c r="R2549" s="12" t="s">
        <v>334</v>
      </c>
      <c r="S2549" s="12" t="s">
        <v>334</v>
      </c>
      <c r="T2549" s="12" t="s">
        <v>334</v>
      </c>
      <c r="U2549" s="12" t="s">
        <v>334</v>
      </c>
      <c r="V2549" s="12" t="s">
        <v>334</v>
      </c>
      <c r="W2549" s="12" t="s">
        <v>334</v>
      </c>
      <c r="X2549" s="12" t="s">
        <v>334</v>
      </c>
      <c r="Y2549" s="12" t="s">
        <v>334</v>
      </c>
      <c r="Z2549" s="12" t="s">
        <v>334</v>
      </c>
      <c r="AA2549" s="12" t="s">
        <v>334</v>
      </c>
      <c r="AB2549" s="12" t="s">
        <v>334</v>
      </c>
      <c r="AC2549" s="12" t="s">
        <v>334</v>
      </c>
      <c r="AD2549" s="13">
        <v>42.5</v>
      </c>
      <c r="AE2549" s="13">
        <v>43.3</v>
      </c>
      <c r="AF2549" s="13">
        <v>43.7</v>
      </c>
      <c r="AG2549" s="13">
        <v>43.5</v>
      </c>
      <c r="AH2549" s="13">
        <v>44.3</v>
      </c>
      <c r="AI2549" s="13">
        <v>43.4</v>
      </c>
      <c r="AJ2549" s="13">
        <v>43.3</v>
      </c>
      <c r="AK2549" s="13">
        <v>43.7</v>
      </c>
      <c r="AL2549" s="13">
        <v>43.8</v>
      </c>
    </row>
    <row r="2550" spans="1:38" x14ac:dyDescent="0.2">
      <c r="A2550" s="11" t="s">
        <v>331</v>
      </c>
      <c r="B2550" s="12" t="s">
        <v>334</v>
      </c>
      <c r="C2550" s="12" t="s">
        <v>334</v>
      </c>
      <c r="D2550" s="12" t="s">
        <v>334</v>
      </c>
      <c r="E2550" s="12" t="s">
        <v>334</v>
      </c>
      <c r="F2550" s="12" t="s">
        <v>334</v>
      </c>
      <c r="G2550" s="12" t="s">
        <v>334</v>
      </c>
      <c r="H2550" s="12" t="s">
        <v>334</v>
      </c>
      <c r="I2550" s="12" t="s">
        <v>334</v>
      </c>
      <c r="J2550" s="12" t="s">
        <v>334</v>
      </c>
      <c r="K2550" s="12" t="s">
        <v>334</v>
      </c>
      <c r="L2550" s="12" t="s">
        <v>334</v>
      </c>
      <c r="M2550" s="12" t="s">
        <v>334</v>
      </c>
      <c r="N2550" s="12" t="s">
        <v>334</v>
      </c>
      <c r="O2550" s="12" t="s">
        <v>334</v>
      </c>
      <c r="P2550" s="12" t="s">
        <v>334</v>
      </c>
      <c r="Q2550" s="12" t="s">
        <v>334</v>
      </c>
      <c r="R2550" s="12" t="s">
        <v>334</v>
      </c>
      <c r="S2550" s="12" t="s">
        <v>334</v>
      </c>
      <c r="T2550" s="12" t="s">
        <v>334</v>
      </c>
      <c r="U2550" s="12" t="s">
        <v>334</v>
      </c>
      <c r="V2550" s="12" t="s">
        <v>334</v>
      </c>
      <c r="W2550" s="12" t="s">
        <v>334</v>
      </c>
      <c r="X2550" s="12" t="s">
        <v>334</v>
      </c>
      <c r="Y2550" s="13">
        <v>44.5</v>
      </c>
      <c r="Z2550" s="13">
        <v>44.6</v>
      </c>
      <c r="AA2550" s="13">
        <v>44.7</v>
      </c>
      <c r="AB2550" s="13">
        <v>44.1</v>
      </c>
      <c r="AC2550" s="13">
        <v>43.5</v>
      </c>
      <c r="AD2550" s="13">
        <v>43.7</v>
      </c>
      <c r="AE2550" s="13">
        <v>43</v>
      </c>
      <c r="AF2550" s="13">
        <v>42.7</v>
      </c>
      <c r="AG2550" s="13">
        <v>42.5</v>
      </c>
      <c r="AH2550" s="13">
        <v>42.4</v>
      </c>
      <c r="AI2550" s="13">
        <v>42.1</v>
      </c>
      <c r="AJ2550" s="13">
        <v>42.7</v>
      </c>
      <c r="AK2550" s="13">
        <v>42.5</v>
      </c>
      <c r="AL2550" s="13">
        <v>41.7</v>
      </c>
    </row>
    <row r="2551" spans="1:38" x14ac:dyDescent="0.2">
      <c r="A2551" s="11" t="s">
        <v>332</v>
      </c>
      <c r="B2551" s="12" t="s">
        <v>334</v>
      </c>
      <c r="C2551" s="12" t="s">
        <v>334</v>
      </c>
      <c r="D2551" s="12" t="s">
        <v>334</v>
      </c>
      <c r="E2551" s="12" t="s">
        <v>334</v>
      </c>
      <c r="F2551" s="12" t="s">
        <v>334</v>
      </c>
      <c r="G2551" s="12" t="s">
        <v>334</v>
      </c>
      <c r="H2551" s="12" t="s">
        <v>334</v>
      </c>
      <c r="I2551" s="12" t="s">
        <v>334</v>
      </c>
      <c r="J2551" s="12" t="s">
        <v>334</v>
      </c>
      <c r="K2551" s="12" t="s">
        <v>334</v>
      </c>
      <c r="L2551" s="12" t="s">
        <v>334</v>
      </c>
      <c r="M2551" s="12" t="s">
        <v>334</v>
      </c>
      <c r="N2551" s="12" t="s">
        <v>334</v>
      </c>
      <c r="O2551" s="12" t="s">
        <v>334</v>
      </c>
      <c r="P2551" s="12" t="s">
        <v>334</v>
      </c>
      <c r="Q2551" s="12" t="s">
        <v>334</v>
      </c>
      <c r="R2551" s="12" t="s">
        <v>334</v>
      </c>
      <c r="S2551" s="12" t="s">
        <v>334</v>
      </c>
      <c r="T2551" s="12" t="s">
        <v>334</v>
      </c>
      <c r="U2551" s="12" t="s">
        <v>334</v>
      </c>
      <c r="V2551" s="12" t="s">
        <v>334</v>
      </c>
      <c r="W2551" s="12" t="s">
        <v>334</v>
      </c>
      <c r="X2551" s="12" t="s">
        <v>334</v>
      </c>
      <c r="Y2551" s="12" t="s">
        <v>334</v>
      </c>
      <c r="Z2551" s="12" t="s">
        <v>334</v>
      </c>
      <c r="AA2551" s="12" t="s">
        <v>334</v>
      </c>
      <c r="AB2551" s="12" t="s">
        <v>334</v>
      </c>
      <c r="AC2551" s="13">
        <v>43.3</v>
      </c>
      <c r="AD2551" s="13">
        <v>43.1</v>
      </c>
      <c r="AE2551" s="13">
        <v>43.6</v>
      </c>
      <c r="AF2551" s="13">
        <v>43.6</v>
      </c>
      <c r="AG2551" s="13">
        <v>43.3</v>
      </c>
      <c r="AH2551" s="13">
        <v>43.5</v>
      </c>
      <c r="AI2551" s="13">
        <v>43.2</v>
      </c>
      <c r="AJ2551" s="13">
        <v>43</v>
      </c>
      <c r="AK2551" s="13">
        <v>43</v>
      </c>
      <c r="AL2551" s="13">
        <v>42.8</v>
      </c>
    </row>
    <row r="2552" spans="1:38" x14ac:dyDescent="0.2">
      <c r="A2552" s="11" t="s">
        <v>333</v>
      </c>
      <c r="B2552" s="12" t="s">
        <v>334</v>
      </c>
      <c r="C2552" s="12" t="s">
        <v>334</v>
      </c>
      <c r="D2552" s="12" t="s">
        <v>334</v>
      </c>
      <c r="E2552" s="12" t="s">
        <v>334</v>
      </c>
      <c r="F2552" s="12" t="s">
        <v>334</v>
      </c>
      <c r="G2552" s="12" t="s">
        <v>334</v>
      </c>
      <c r="H2552" s="12" t="s">
        <v>334</v>
      </c>
      <c r="I2552" s="12" t="s">
        <v>334</v>
      </c>
      <c r="J2552" s="12" t="s">
        <v>334</v>
      </c>
      <c r="K2552" s="12" t="s">
        <v>334</v>
      </c>
      <c r="L2552" s="12" t="s">
        <v>334</v>
      </c>
      <c r="M2552" s="12" t="s">
        <v>334</v>
      </c>
      <c r="N2552" s="12" t="s">
        <v>334</v>
      </c>
      <c r="O2552" s="12" t="s">
        <v>334</v>
      </c>
      <c r="P2552" s="12" t="s">
        <v>334</v>
      </c>
      <c r="Q2552" s="12" t="s">
        <v>334</v>
      </c>
      <c r="R2552" s="12" t="s">
        <v>334</v>
      </c>
      <c r="S2552" s="12" t="s">
        <v>334</v>
      </c>
      <c r="T2552" s="12" t="s">
        <v>334</v>
      </c>
      <c r="U2552" s="12" t="s">
        <v>334</v>
      </c>
      <c r="V2552" s="12" t="s">
        <v>334</v>
      </c>
      <c r="W2552" s="12" t="s">
        <v>334</v>
      </c>
      <c r="X2552" s="12" t="s">
        <v>334</v>
      </c>
      <c r="Y2552" s="13">
        <v>50.2</v>
      </c>
      <c r="Z2552" s="13">
        <v>49.3</v>
      </c>
      <c r="AA2552" s="13">
        <v>49.2</v>
      </c>
      <c r="AB2552" s="13">
        <v>48.7</v>
      </c>
      <c r="AC2552" s="13">
        <v>49</v>
      </c>
      <c r="AD2552" s="13">
        <v>48.9</v>
      </c>
      <c r="AE2552" s="13">
        <v>48.8</v>
      </c>
      <c r="AF2552" s="13">
        <v>48.4</v>
      </c>
      <c r="AG2552" s="13">
        <v>48</v>
      </c>
      <c r="AH2552" s="13">
        <v>47.7</v>
      </c>
      <c r="AI2552" s="13">
        <v>46.9</v>
      </c>
      <c r="AJ2552" s="13">
        <v>46.5</v>
      </c>
      <c r="AK2552" s="13">
        <v>46.1</v>
      </c>
      <c r="AL2552" s="13">
        <v>45.8</v>
      </c>
    </row>
    <row r="2553" spans="1:38" ht="14.25" x14ac:dyDescent="0.2">
      <c r="A2553" s="9"/>
      <c r="B2553" s="9"/>
      <c r="C2553" s="9"/>
      <c r="D2553" s="9"/>
      <c r="E2553" s="9"/>
      <c r="F2553" s="9"/>
      <c r="G2553" s="9"/>
      <c r="H2553" s="9"/>
      <c r="I2553" s="9"/>
      <c r="J2553" s="9"/>
      <c r="K2553" s="9"/>
      <c r="L2553" s="9"/>
      <c r="M2553" s="9"/>
      <c r="N2553" s="9"/>
      <c r="O2553" s="9"/>
      <c r="P2553" s="9"/>
      <c r="Q2553" s="9"/>
      <c r="R2553" s="9"/>
      <c r="S2553" s="9"/>
      <c r="T2553" s="9"/>
      <c r="U2553" s="9"/>
      <c r="V2553" s="9"/>
      <c r="W2553" s="9"/>
      <c r="X2553" s="9"/>
      <c r="Y2553" s="9"/>
      <c r="Z2553" s="9"/>
      <c r="AA2553" s="9"/>
      <c r="AB2553" s="9"/>
      <c r="AC2553" s="9"/>
      <c r="AD2553" s="9"/>
      <c r="AE2553" s="9"/>
      <c r="AF2553" s="9"/>
      <c r="AG2553" s="9"/>
      <c r="AH2553" s="9"/>
      <c r="AI2553" s="9"/>
      <c r="AJ2553" s="9"/>
      <c r="AK2553" s="9"/>
      <c r="AL2553" s="9"/>
    </row>
    <row r="2554" spans="1:38" ht="14.25" x14ac:dyDescent="0.2">
      <c r="A2554" s="8" t="s">
        <v>335</v>
      </c>
      <c r="B2554" s="9"/>
      <c r="C2554" s="9"/>
      <c r="D2554" s="9"/>
      <c r="E2554" s="9"/>
      <c r="F2554" s="9"/>
      <c r="G2554" s="9"/>
      <c r="H2554" s="9"/>
      <c r="I2554" s="9"/>
      <c r="J2554" s="9"/>
      <c r="K2554" s="9"/>
      <c r="L2554" s="9"/>
      <c r="M2554" s="9"/>
      <c r="N2554" s="9"/>
      <c r="O2554" s="9"/>
      <c r="P2554" s="9"/>
      <c r="Q2554" s="9"/>
      <c r="R2554" s="9"/>
      <c r="S2554" s="9"/>
      <c r="T2554" s="9"/>
      <c r="U2554" s="9"/>
      <c r="V2554" s="9"/>
      <c r="W2554" s="9"/>
      <c r="X2554" s="9"/>
      <c r="Y2554" s="9"/>
      <c r="Z2554" s="9"/>
      <c r="AA2554" s="9"/>
      <c r="AB2554" s="9"/>
      <c r="AC2554" s="9"/>
      <c r="AD2554" s="9"/>
      <c r="AE2554" s="9"/>
      <c r="AF2554" s="9"/>
      <c r="AG2554" s="9"/>
      <c r="AH2554" s="9"/>
      <c r="AI2554" s="9"/>
      <c r="AJ2554" s="9"/>
      <c r="AK2554" s="9"/>
      <c r="AL2554" s="9"/>
    </row>
    <row r="2555" spans="1:38" ht="14.25" x14ac:dyDescent="0.2">
      <c r="A2555" s="8" t="s">
        <v>334</v>
      </c>
      <c r="B2555" s="8" t="s">
        <v>336</v>
      </c>
      <c r="C2555" s="9"/>
      <c r="D2555" s="9"/>
      <c r="E2555" s="9"/>
      <c r="F2555" s="9"/>
      <c r="G2555" s="9"/>
      <c r="H2555" s="9"/>
      <c r="I2555" s="9"/>
      <c r="J2555" s="9"/>
      <c r="K2555" s="9"/>
      <c r="L2555" s="9"/>
      <c r="M2555" s="9"/>
      <c r="N2555" s="9"/>
      <c r="O2555" s="9"/>
      <c r="P2555" s="9"/>
      <c r="Q2555" s="9"/>
      <c r="R2555" s="9"/>
      <c r="S2555" s="9"/>
      <c r="T2555" s="9"/>
      <c r="U2555" s="9"/>
      <c r="V2555" s="9"/>
      <c r="W2555" s="9"/>
      <c r="X2555" s="9"/>
      <c r="Y2555" s="9"/>
      <c r="Z2555" s="9"/>
      <c r="AA2555" s="9"/>
      <c r="AB2555" s="9"/>
      <c r="AC2555" s="9"/>
      <c r="AD2555" s="9"/>
      <c r="AE2555" s="9"/>
      <c r="AF2555" s="9"/>
      <c r="AG2555" s="9"/>
      <c r="AH2555" s="9"/>
      <c r="AI2555" s="9"/>
      <c r="AJ2555" s="9"/>
      <c r="AK2555" s="9"/>
      <c r="AL2555" s="9"/>
    </row>
    <row r="2556" spans="1:38" ht="14.25" x14ac:dyDescent="0.2">
      <c r="A2556" s="9"/>
      <c r="B2556" s="9"/>
      <c r="C2556" s="9"/>
      <c r="D2556" s="9"/>
      <c r="E2556" s="9"/>
      <c r="F2556" s="9"/>
      <c r="G2556" s="9"/>
      <c r="H2556" s="9"/>
      <c r="I2556" s="9"/>
      <c r="J2556" s="9"/>
      <c r="K2556" s="9"/>
      <c r="L2556" s="9"/>
      <c r="M2556" s="9"/>
      <c r="N2556" s="9"/>
      <c r="O2556" s="9"/>
      <c r="P2556" s="9"/>
      <c r="Q2556" s="9"/>
      <c r="R2556" s="9"/>
      <c r="S2556" s="9"/>
      <c r="T2556" s="9"/>
      <c r="U2556" s="9"/>
      <c r="V2556" s="9"/>
      <c r="W2556" s="9"/>
      <c r="X2556" s="9"/>
      <c r="Y2556" s="9"/>
      <c r="Z2556" s="9"/>
      <c r="AA2556" s="9"/>
      <c r="AB2556" s="9"/>
      <c r="AC2556" s="9"/>
      <c r="AD2556" s="9"/>
      <c r="AE2556" s="9"/>
      <c r="AF2556" s="9"/>
      <c r="AG2556" s="9"/>
      <c r="AH2556" s="9"/>
      <c r="AI2556" s="9"/>
      <c r="AJ2556" s="9"/>
      <c r="AK2556" s="9"/>
      <c r="AL2556" s="9"/>
    </row>
    <row r="2557" spans="1:38" ht="14.25" x14ac:dyDescent="0.2">
      <c r="A2557" s="8" t="s">
        <v>249</v>
      </c>
      <c r="B2557" s="8" t="s">
        <v>345</v>
      </c>
      <c r="C2557" s="9"/>
      <c r="D2557" s="9"/>
      <c r="E2557" s="9"/>
      <c r="F2557" s="9"/>
      <c r="G2557" s="9"/>
      <c r="H2557" s="9"/>
      <c r="I2557" s="9"/>
      <c r="J2557" s="9"/>
      <c r="K2557" s="9"/>
      <c r="L2557" s="9"/>
      <c r="M2557" s="9"/>
      <c r="N2557" s="9"/>
      <c r="O2557" s="9"/>
      <c r="P2557" s="9"/>
      <c r="Q2557" s="9"/>
      <c r="R2557" s="9"/>
      <c r="S2557" s="9"/>
      <c r="T2557" s="9"/>
      <c r="U2557" s="9"/>
      <c r="V2557" s="9"/>
      <c r="W2557" s="9"/>
      <c r="X2557" s="9"/>
      <c r="Y2557" s="9"/>
      <c r="Z2557" s="9"/>
      <c r="AA2557" s="9"/>
      <c r="AB2557" s="9"/>
      <c r="AC2557" s="9"/>
      <c r="AD2557" s="9"/>
      <c r="AE2557" s="9"/>
      <c r="AF2557" s="9"/>
      <c r="AG2557" s="9"/>
      <c r="AH2557" s="9"/>
      <c r="AI2557" s="9"/>
      <c r="AJ2557" s="9"/>
      <c r="AK2557" s="9"/>
      <c r="AL2557" s="9"/>
    </row>
    <row r="2558" spans="1:38" ht="14.25" x14ac:dyDescent="0.2">
      <c r="A2558" s="8" t="s">
        <v>251</v>
      </c>
      <c r="B2558" s="8" t="s">
        <v>342</v>
      </c>
      <c r="C2558" s="9"/>
      <c r="D2558" s="9"/>
      <c r="E2558" s="9"/>
      <c r="F2558" s="9"/>
      <c r="G2558" s="9"/>
      <c r="H2558" s="9"/>
      <c r="I2558" s="9"/>
      <c r="J2558" s="9"/>
      <c r="K2558" s="9"/>
      <c r="L2558" s="9"/>
      <c r="M2558" s="9"/>
      <c r="N2558" s="9"/>
      <c r="O2558" s="9"/>
      <c r="P2558" s="9"/>
      <c r="Q2558" s="9"/>
      <c r="R2558" s="9"/>
      <c r="S2558" s="9"/>
      <c r="T2558" s="9"/>
      <c r="U2558" s="9"/>
      <c r="V2558" s="9"/>
      <c r="W2558" s="9"/>
      <c r="X2558" s="9"/>
      <c r="Y2558" s="9"/>
      <c r="Z2558" s="9"/>
      <c r="AA2558" s="9"/>
      <c r="AB2558" s="9"/>
      <c r="AC2558" s="9"/>
      <c r="AD2558" s="9"/>
      <c r="AE2558" s="9"/>
      <c r="AF2558" s="9"/>
      <c r="AG2558" s="9"/>
      <c r="AH2558" s="9"/>
      <c r="AI2558" s="9"/>
      <c r="AJ2558" s="9"/>
      <c r="AK2558" s="9"/>
      <c r="AL2558" s="9"/>
    </row>
    <row r="2559" spans="1:38" ht="14.25" x14ac:dyDescent="0.2">
      <c r="A2559" s="8" t="s">
        <v>252</v>
      </c>
      <c r="B2559" s="8" t="s">
        <v>253</v>
      </c>
      <c r="C2559" s="9"/>
      <c r="D2559" s="9"/>
      <c r="E2559" s="9"/>
      <c r="F2559" s="9"/>
      <c r="G2559" s="9"/>
      <c r="H2559" s="9"/>
      <c r="I2559" s="9"/>
      <c r="J2559" s="9"/>
      <c r="K2559" s="9"/>
      <c r="L2559" s="9"/>
      <c r="M2559" s="9"/>
      <c r="N2559" s="9"/>
      <c r="O2559" s="9"/>
      <c r="P2559" s="9"/>
      <c r="Q2559" s="9"/>
      <c r="R2559" s="9"/>
      <c r="S2559" s="9"/>
      <c r="T2559" s="9"/>
      <c r="U2559" s="9"/>
      <c r="V2559" s="9"/>
      <c r="W2559" s="9"/>
      <c r="X2559" s="9"/>
      <c r="Y2559" s="9"/>
      <c r="Z2559" s="9"/>
      <c r="AA2559" s="9"/>
      <c r="AB2559" s="9"/>
      <c r="AC2559" s="9"/>
      <c r="AD2559" s="9"/>
      <c r="AE2559" s="9"/>
      <c r="AF2559" s="9"/>
      <c r="AG2559" s="9"/>
      <c r="AH2559" s="9"/>
      <c r="AI2559" s="9"/>
      <c r="AJ2559" s="9"/>
      <c r="AK2559" s="9"/>
      <c r="AL2559" s="9"/>
    </row>
    <row r="2560" spans="1:38" ht="14.25" x14ac:dyDescent="0.2">
      <c r="A2560" s="8" t="s">
        <v>254</v>
      </c>
      <c r="B2560" s="8" t="s">
        <v>337</v>
      </c>
      <c r="C2560" s="9"/>
      <c r="D2560" s="9"/>
      <c r="E2560" s="9"/>
      <c r="F2560" s="9"/>
      <c r="G2560" s="9"/>
      <c r="H2560" s="9"/>
      <c r="I2560" s="9"/>
      <c r="J2560" s="9"/>
      <c r="K2560" s="9"/>
      <c r="L2560" s="9"/>
      <c r="M2560" s="9"/>
      <c r="N2560" s="9"/>
      <c r="O2560" s="9"/>
      <c r="P2560" s="9"/>
      <c r="Q2560" s="9"/>
      <c r="R2560" s="9"/>
      <c r="S2560" s="9"/>
      <c r="T2560" s="9"/>
      <c r="U2560" s="9"/>
      <c r="V2560" s="9"/>
      <c r="W2560" s="9"/>
      <c r="X2560" s="9"/>
      <c r="Y2560" s="9"/>
      <c r="Z2560" s="9"/>
      <c r="AA2560" s="9"/>
      <c r="AB2560" s="9"/>
      <c r="AC2560" s="9"/>
      <c r="AD2560" s="9"/>
      <c r="AE2560" s="9"/>
      <c r="AF2560" s="9"/>
      <c r="AG2560" s="9"/>
      <c r="AH2560" s="9"/>
      <c r="AI2560" s="9"/>
      <c r="AJ2560" s="9"/>
      <c r="AK2560" s="9"/>
      <c r="AL2560" s="9"/>
    </row>
    <row r="2561" spans="1:38" ht="14.25" x14ac:dyDescent="0.2">
      <c r="A2561" s="8" t="s">
        <v>255</v>
      </c>
      <c r="B2561" s="8" t="s">
        <v>256</v>
      </c>
      <c r="C2561" s="9"/>
      <c r="D2561" s="9"/>
      <c r="E2561" s="9"/>
      <c r="F2561" s="9"/>
      <c r="G2561" s="9"/>
      <c r="H2561" s="9"/>
      <c r="I2561" s="9"/>
      <c r="J2561" s="9"/>
      <c r="K2561" s="9"/>
      <c r="L2561" s="9"/>
      <c r="M2561" s="9"/>
      <c r="N2561" s="9"/>
      <c r="O2561" s="9"/>
      <c r="P2561" s="9"/>
      <c r="Q2561" s="9"/>
      <c r="R2561" s="9"/>
      <c r="S2561" s="9"/>
      <c r="T2561" s="9"/>
      <c r="U2561" s="9"/>
      <c r="V2561" s="9"/>
      <c r="W2561" s="9"/>
      <c r="X2561" s="9"/>
      <c r="Y2561" s="9"/>
      <c r="Z2561" s="9"/>
      <c r="AA2561" s="9"/>
      <c r="AB2561" s="9"/>
      <c r="AC2561" s="9"/>
      <c r="AD2561" s="9"/>
      <c r="AE2561" s="9"/>
      <c r="AF2561" s="9"/>
      <c r="AG2561" s="9"/>
      <c r="AH2561" s="9"/>
      <c r="AI2561" s="9"/>
      <c r="AJ2561" s="9"/>
      <c r="AK2561" s="9"/>
      <c r="AL2561" s="9"/>
    </row>
    <row r="2562" spans="1:38" ht="14.25" x14ac:dyDescent="0.2">
      <c r="A2562" s="9"/>
      <c r="B2562" s="9"/>
      <c r="C2562" s="9"/>
      <c r="D2562" s="9"/>
      <c r="E2562" s="9"/>
      <c r="F2562" s="9"/>
      <c r="G2562" s="9"/>
      <c r="H2562" s="9"/>
      <c r="I2562" s="9"/>
      <c r="J2562" s="9"/>
      <c r="K2562" s="9"/>
      <c r="L2562" s="9"/>
      <c r="M2562" s="9"/>
      <c r="N2562" s="9"/>
      <c r="O2562" s="9"/>
      <c r="P2562" s="9"/>
      <c r="Q2562" s="9"/>
      <c r="R2562" s="9"/>
      <c r="S2562" s="9"/>
      <c r="T2562" s="9"/>
      <c r="U2562" s="9"/>
      <c r="V2562" s="9"/>
      <c r="W2562" s="9"/>
      <c r="X2562" s="9"/>
      <c r="Y2562" s="9"/>
      <c r="Z2562" s="9"/>
      <c r="AA2562" s="9"/>
      <c r="AB2562" s="9"/>
      <c r="AC2562" s="9"/>
      <c r="AD2562" s="9"/>
      <c r="AE2562" s="9"/>
      <c r="AF2562" s="9"/>
      <c r="AG2562" s="9"/>
      <c r="AH2562" s="9"/>
      <c r="AI2562" s="9"/>
      <c r="AJ2562" s="9"/>
      <c r="AK2562" s="9"/>
      <c r="AL2562" s="9"/>
    </row>
    <row r="2563" spans="1:38" x14ac:dyDescent="0.2">
      <c r="A2563" s="11" t="s">
        <v>257</v>
      </c>
      <c r="B2563" s="11" t="s">
        <v>258</v>
      </c>
      <c r="C2563" s="11" t="s">
        <v>259</v>
      </c>
      <c r="D2563" s="11" t="s">
        <v>260</v>
      </c>
      <c r="E2563" s="11" t="s">
        <v>261</v>
      </c>
      <c r="F2563" s="11" t="s">
        <v>262</v>
      </c>
      <c r="G2563" s="11" t="s">
        <v>263</v>
      </c>
      <c r="H2563" s="11" t="s">
        <v>264</v>
      </c>
      <c r="I2563" s="11" t="s">
        <v>265</v>
      </c>
      <c r="J2563" s="11" t="s">
        <v>266</v>
      </c>
      <c r="K2563" s="11" t="s">
        <v>267</v>
      </c>
      <c r="L2563" s="11" t="s">
        <v>268</v>
      </c>
      <c r="M2563" s="11" t="s">
        <v>269</v>
      </c>
      <c r="N2563" s="11" t="s">
        <v>270</v>
      </c>
      <c r="O2563" s="11" t="s">
        <v>271</v>
      </c>
      <c r="P2563" s="11" t="s">
        <v>272</v>
      </c>
      <c r="Q2563" s="11" t="s">
        <v>273</v>
      </c>
      <c r="R2563" s="11" t="s">
        <v>274</v>
      </c>
      <c r="S2563" s="11" t="s">
        <v>275</v>
      </c>
      <c r="T2563" s="11" t="s">
        <v>276</v>
      </c>
      <c r="U2563" s="11" t="s">
        <v>277</v>
      </c>
      <c r="V2563" s="11" t="s">
        <v>278</v>
      </c>
      <c r="W2563" s="11" t="s">
        <v>279</v>
      </c>
      <c r="X2563" s="11" t="s">
        <v>280</v>
      </c>
      <c r="Y2563" s="11" t="s">
        <v>281</v>
      </c>
      <c r="Z2563" s="11" t="s">
        <v>282</v>
      </c>
      <c r="AA2563" s="11" t="s">
        <v>283</v>
      </c>
      <c r="AB2563" s="11" t="s">
        <v>284</v>
      </c>
      <c r="AC2563" s="11" t="s">
        <v>285</v>
      </c>
      <c r="AD2563" s="11" t="s">
        <v>286</v>
      </c>
      <c r="AE2563" s="11" t="s">
        <v>287</v>
      </c>
      <c r="AF2563" s="11" t="s">
        <v>288</v>
      </c>
      <c r="AG2563" s="11" t="s">
        <v>289</v>
      </c>
      <c r="AH2563" s="11" t="s">
        <v>290</v>
      </c>
      <c r="AI2563" s="11" t="s">
        <v>291</v>
      </c>
      <c r="AJ2563" s="11" t="s">
        <v>292</v>
      </c>
      <c r="AK2563" s="11" t="s">
        <v>293</v>
      </c>
      <c r="AL2563" s="11" t="s">
        <v>294</v>
      </c>
    </row>
    <row r="2564" spans="1:38" x14ac:dyDescent="0.2">
      <c r="A2564" s="11" t="s">
        <v>295</v>
      </c>
      <c r="B2564" s="12" t="s">
        <v>334</v>
      </c>
      <c r="C2564" s="12" t="s">
        <v>334</v>
      </c>
      <c r="D2564" s="12" t="s">
        <v>334</v>
      </c>
      <c r="E2564" s="12" t="s">
        <v>334</v>
      </c>
      <c r="F2564" s="12" t="s">
        <v>334</v>
      </c>
      <c r="G2564" s="12" t="s">
        <v>334</v>
      </c>
      <c r="H2564" s="12" t="s">
        <v>334</v>
      </c>
      <c r="I2564" s="12" t="s">
        <v>334</v>
      </c>
      <c r="J2564" s="12" t="s">
        <v>334</v>
      </c>
      <c r="K2564" s="12" t="s">
        <v>334</v>
      </c>
      <c r="L2564" s="12" t="s">
        <v>334</v>
      </c>
      <c r="M2564" s="12" t="s">
        <v>334</v>
      </c>
      <c r="N2564" s="12" t="s">
        <v>334</v>
      </c>
      <c r="O2564" s="12" t="s">
        <v>334</v>
      </c>
      <c r="P2564" s="12" t="s">
        <v>334</v>
      </c>
      <c r="Q2564" s="12" t="s">
        <v>334</v>
      </c>
      <c r="R2564" s="12" t="s">
        <v>334</v>
      </c>
      <c r="S2564" s="12" t="s">
        <v>334</v>
      </c>
      <c r="T2564" s="12" t="s">
        <v>334</v>
      </c>
      <c r="U2564" s="13">
        <v>45.3</v>
      </c>
      <c r="V2564" s="13">
        <v>45.1</v>
      </c>
      <c r="W2564" s="13">
        <v>45.9</v>
      </c>
      <c r="X2564" s="13">
        <v>45.7</v>
      </c>
      <c r="Y2564" s="13">
        <v>45.6</v>
      </c>
      <c r="Z2564" s="13">
        <v>45.6</v>
      </c>
      <c r="AA2564" s="13">
        <v>45.3</v>
      </c>
      <c r="AB2564" s="13">
        <v>44.9</v>
      </c>
      <c r="AC2564" s="13">
        <v>44.9</v>
      </c>
      <c r="AD2564" s="13">
        <v>43.9</v>
      </c>
      <c r="AE2564" s="13">
        <v>44</v>
      </c>
      <c r="AF2564" s="13">
        <v>43.6</v>
      </c>
      <c r="AG2564" s="13">
        <v>43.5</v>
      </c>
      <c r="AH2564" s="13">
        <v>43.2</v>
      </c>
      <c r="AI2564" s="13">
        <v>43.3</v>
      </c>
      <c r="AJ2564" s="13">
        <v>43.1</v>
      </c>
      <c r="AK2564" s="13">
        <v>42.9</v>
      </c>
      <c r="AL2564" s="13">
        <v>43</v>
      </c>
    </row>
    <row r="2565" spans="1:38" x14ac:dyDescent="0.2">
      <c r="A2565" s="11" t="s">
        <v>296</v>
      </c>
      <c r="B2565" s="12" t="s">
        <v>334</v>
      </c>
      <c r="C2565" s="12" t="s">
        <v>334</v>
      </c>
      <c r="D2565" s="12" t="s">
        <v>334</v>
      </c>
      <c r="E2565" s="12" t="s">
        <v>334</v>
      </c>
      <c r="F2565" s="12" t="s">
        <v>334</v>
      </c>
      <c r="G2565" s="12" t="s">
        <v>334</v>
      </c>
      <c r="H2565" s="12" t="s">
        <v>334</v>
      </c>
      <c r="I2565" s="12" t="s">
        <v>334</v>
      </c>
      <c r="J2565" s="12" t="s">
        <v>334</v>
      </c>
      <c r="K2565" s="12" t="s">
        <v>334</v>
      </c>
      <c r="L2565" s="12" t="s">
        <v>334</v>
      </c>
      <c r="M2565" s="12" t="s">
        <v>334</v>
      </c>
      <c r="N2565" s="12" t="s">
        <v>334</v>
      </c>
      <c r="O2565" s="12" t="s">
        <v>334</v>
      </c>
      <c r="P2565" s="12" t="s">
        <v>334</v>
      </c>
      <c r="Q2565" s="12" t="s">
        <v>334</v>
      </c>
      <c r="R2565" s="12" t="s">
        <v>334</v>
      </c>
      <c r="S2565" s="12" t="s">
        <v>334</v>
      </c>
      <c r="T2565" s="12" t="s">
        <v>334</v>
      </c>
      <c r="U2565" s="13">
        <v>44.9</v>
      </c>
      <c r="V2565" s="13">
        <v>44.7</v>
      </c>
      <c r="W2565" s="13">
        <v>45.3</v>
      </c>
      <c r="X2565" s="13">
        <v>45.1</v>
      </c>
      <c r="Y2565" s="13">
        <v>45</v>
      </c>
      <c r="Z2565" s="13">
        <v>45</v>
      </c>
      <c r="AA2565" s="13">
        <v>44.8</v>
      </c>
      <c r="AB2565" s="13">
        <v>44.4</v>
      </c>
      <c r="AC2565" s="13">
        <v>44.4</v>
      </c>
      <c r="AD2565" s="13">
        <v>43.9</v>
      </c>
      <c r="AE2565" s="13">
        <v>44</v>
      </c>
      <c r="AF2565" s="13">
        <v>43.7</v>
      </c>
      <c r="AG2565" s="13">
        <v>43.6</v>
      </c>
      <c r="AH2565" s="13">
        <v>43.3</v>
      </c>
      <c r="AI2565" s="13">
        <v>43.4</v>
      </c>
      <c r="AJ2565" s="13">
        <v>43.2</v>
      </c>
      <c r="AK2565" s="13">
        <v>43</v>
      </c>
      <c r="AL2565" s="13">
        <v>43.2</v>
      </c>
    </row>
    <row r="2566" spans="1:38" x14ac:dyDescent="0.2">
      <c r="A2566" s="11" t="s">
        <v>297</v>
      </c>
      <c r="B2566" s="12" t="s">
        <v>334</v>
      </c>
      <c r="C2566" s="12" t="s">
        <v>334</v>
      </c>
      <c r="D2566" s="12" t="s">
        <v>334</v>
      </c>
      <c r="E2566" s="12" t="s">
        <v>334</v>
      </c>
      <c r="F2566" s="12" t="s">
        <v>334</v>
      </c>
      <c r="G2566" s="12" t="s">
        <v>334</v>
      </c>
      <c r="H2566" s="12" t="s">
        <v>334</v>
      </c>
      <c r="I2566" s="12" t="s">
        <v>334</v>
      </c>
      <c r="J2566" s="12" t="s">
        <v>334</v>
      </c>
      <c r="K2566" s="12" t="s">
        <v>334</v>
      </c>
      <c r="L2566" s="12" t="s">
        <v>334</v>
      </c>
      <c r="M2566" s="12" t="s">
        <v>334</v>
      </c>
      <c r="N2566" s="13">
        <v>46.4</v>
      </c>
      <c r="O2566" s="13">
        <v>46.4</v>
      </c>
      <c r="P2566" s="13">
        <v>46.6</v>
      </c>
      <c r="Q2566" s="13">
        <v>46.3</v>
      </c>
      <c r="R2566" s="13">
        <v>45.7</v>
      </c>
      <c r="S2566" s="13">
        <v>45.3</v>
      </c>
      <c r="T2566" s="13">
        <v>45.6</v>
      </c>
      <c r="U2566" s="13">
        <v>45.3</v>
      </c>
      <c r="V2566" s="13">
        <v>45</v>
      </c>
      <c r="W2566" s="13">
        <v>45.7</v>
      </c>
      <c r="X2566" s="13">
        <v>45.5</v>
      </c>
      <c r="Y2566" s="13">
        <v>45.4</v>
      </c>
      <c r="Z2566" s="13">
        <v>45.4</v>
      </c>
      <c r="AA2566" s="13">
        <v>45.3</v>
      </c>
      <c r="AB2566" s="13">
        <v>44.9</v>
      </c>
      <c r="AC2566" s="13">
        <v>44.9</v>
      </c>
      <c r="AD2566" s="13">
        <v>44.5</v>
      </c>
      <c r="AE2566" s="13">
        <v>44.6</v>
      </c>
      <c r="AF2566" s="13">
        <v>44.4</v>
      </c>
      <c r="AG2566" s="13">
        <v>44.2</v>
      </c>
      <c r="AH2566" s="13">
        <v>43.9</v>
      </c>
      <c r="AI2566" s="13">
        <v>44</v>
      </c>
      <c r="AJ2566" s="13">
        <v>43.8</v>
      </c>
      <c r="AK2566" s="13">
        <v>43.5</v>
      </c>
      <c r="AL2566" s="13">
        <v>43.7</v>
      </c>
    </row>
    <row r="2567" spans="1:38" x14ac:dyDescent="0.2">
      <c r="A2567" s="11" t="s">
        <v>298</v>
      </c>
      <c r="B2567" s="12" t="s">
        <v>334</v>
      </c>
      <c r="C2567" s="12" t="s">
        <v>334</v>
      </c>
      <c r="D2567" s="12" t="s">
        <v>334</v>
      </c>
      <c r="E2567" s="12" t="s">
        <v>334</v>
      </c>
      <c r="F2567" s="12" t="s">
        <v>334</v>
      </c>
      <c r="G2567" s="12" t="s">
        <v>334</v>
      </c>
      <c r="H2567" s="12" t="s">
        <v>334</v>
      </c>
      <c r="I2567" s="12" t="s">
        <v>334</v>
      </c>
      <c r="J2567" s="12" t="s">
        <v>334</v>
      </c>
      <c r="K2567" s="12" t="s">
        <v>334</v>
      </c>
      <c r="L2567" s="12" t="s">
        <v>334</v>
      </c>
      <c r="M2567" s="12" t="s">
        <v>334</v>
      </c>
      <c r="N2567" s="12" t="s">
        <v>334</v>
      </c>
      <c r="O2567" s="12" t="s">
        <v>334</v>
      </c>
      <c r="P2567" s="12" t="s">
        <v>334</v>
      </c>
      <c r="Q2567" s="12" t="s">
        <v>334</v>
      </c>
      <c r="R2567" s="12" t="s">
        <v>334</v>
      </c>
      <c r="S2567" s="13">
        <v>46.2</v>
      </c>
      <c r="T2567" s="13">
        <v>46</v>
      </c>
      <c r="U2567" s="13">
        <v>45.8</v>
      </c>
      <c r="V2567" s="13">
        <v>45.5</v>
      </c>
      <c r="W2567" s="13">
        <v>46.4</v>
      </c>
      <c r="X2567" s="13">
        <v>46.2</v>
      </c>
      <c r="Y2567" s="13">
        <v>46.2</v>
      </c>
      <c r="Z2567" s="13">
        <v>46.2</v>
      </c>
      <c r="AA2567" s="13">
        <v>46</v>
      </c>
      <c r="AB2567" s="13">
        <v>45.6</v>
      </c>
      <c r="AC2567" s="13">
        <v>45.5</v>
      </c>
      <c r="AD2567" s="13">
        <v>44.6</v>
      </c>
      <c r="AE2567" s="13">
        <v>44.7</v>
      </c>
      <c r="AF2567" s="13">
        <v>44.4</v>
      </c>
      <c r="AG2567" s="13">
        <v>44.3</v>
      </c>
      <c r="AH2567" s="13">
        <v>44</v>
      </c>
      <c r="AI2567" s="13">
        <v>44.2</v>
      </c>
      <c r="AJ2567" s="13">
        <v>43.9</v>
      </c>
      <c r="AK2567" s="13">
        <v>43.6</v>
      </c>
      <c r="AL2567" s="13">
        <v>43.8</v>
      </c>
    </row>
    <row r="2568" spans="1:38" x14ac:dyDescent="0.2">
      <c r="A2568" s="11" t="s">
        <v>299</v>
      </c>
      <c r="B2568" s="12" t="s">
        <v>334</v>
      </c>
      <c r="C2568" s="12" t="s">
        <v>334</v>
      </c>
      <c r="D2568" s="12" t="s">
        <v>334</v>
      </c>
      <c r="E2568" s="12" t="s">
        <v>334</v>
      </c>
      <c r="F2568" s="12" t="s">
        <v>334</v>
      </c>
      <c r="G2568" s="12" t="s">
        <v>334</v>
      </c>
      <c r="H2568" s="12" t="s">
        <v>334</v>
      </c>
      <c r="I2568" s="12" t="s">
        <v>334</v>
      </c>
      <c r="J2568" s="12" t="s">
        <v>334</v>
      </c>
      <c r="K2568" s="12" t="s">
        <v>334</v>
      </c>
      <c r="L2568" s="13">
        <v>48.6</v>
      </c>
      <c r="M2568" s="13">
        <v>48.6</v>
      </c>
      <c r="N2568" s="13">
        <v>48.1</v>
      </c>
      <c r="O2568" s="13">
        <v>48.6</v>
      </c>
      <c r="P2568" s="13">
        <v>48.3</v>
      </c>
      <c r="Q2568" s="13">
        <v>50</v>
      </c>
      <c r="R2568" s="13">
        <v>41.3</v>
      </c>
      <c r="S2568" s="13">
        <v>41.4</v>
      </c>
      <c r="T2568" s="13">
        <v>49.4</v>
      </c>
      <c r="U2568" s="13">
        <v>48.6</v>
      </c>
      <c r="V2568" s="13">
        <v>48.5</v>
      </c>
      <c r="W2568" s="13">
        <v>45.7</v>
      </c>
      <c r="X2568" s="13">
        <v>46.1</v>
      </c>
      <c r="Y2568" s="13">
        <v>45.8</v>
      </c>
      <c r="Z2568" s="13">
        <v>46.5</v>
      </c>
      <c r="AA2568" s="13">
        <v>45.5</v>
      </c>
      <c r="AB2568" s="13">
        <v>45.1</v>
      </c>
      <c r="AC2568" s="13">
        <v>45.2</v>
      </c>
      <c r="AD2568" s="13">
        <v>44.9</v>
      </c>
      <c r="AE2568" s="13">
        <v>45.4</v>
      </c>
      <c r="AF2568" s="13">
        <v>45.2</v>
      </c>
      <c r="AG2568" s="13">
        <v>45.1</v>
      </c>
      <c r="AH2568" s="13">
        <v>45</v>
      </c>
      <c r="AI2568" s="13">
        <v>45</v>
      </c>
      <c r="AJ2568" s="13">
        <v>44.9</v>
      </c>
      <c r="AK2568" s="13">
        <v>44.1</v>
      </c>
      <c r="AL2568" s="13">
        <v>43.6</v>
      </c>
    </row>
    <row r="2569" spans="1:38" x14ac:dyDescent="0.2">
      <c r="A2569" s="11" t="s">
        <v>300</v>
      </c>
      <c r="B2569" s="12" t="s">
        <v>334</v>
      </c>
      <c r="C2569" s="12" t="s">
        <v>334</v>
      </c>
      <c r="D2569" s="12" t="s">
        <v>334</v>
      </c>
      <c r="E2569" s="12" t="s">
        <v>334</v>
      </c>
      <c r="F2569" s="12" t="s">
        <v>334</v>
      </c>
      <c r="G2569" s="12" t="s">
        <v>334</v>
      </c>
      <c r="H2569" s="12" t="s">
        <v>334</v>
      </c>
      <c r="I2569" s="12" t="s">
        <v>334</v>
      </c>
      <c r="J2569" s="12" t="s">
        <v>334</v>
      </c>
      <c r="K2569" s="12" t="s">
        <v>334</v>
      </c>
      <c r="L2569" s="12" t="s">
        <v>334</v>
      </c>
      <c r="M2569" s="12" t="s">
        <v>334</v>
      </c>
      <c r="N2569" s="12" t="s">
        <v>334</v>
      </c>
      <c r="O2569" s="12" t="s">
        <v>334</v>
      </c>
      <c r="P2569" s="12" t="s">
        <v>334</v>
      </c>
      <c r="Q2569" s="12" t="s">
        <v>334</v>
      </c>
      <c r="R2569" s="12" t="s">
        <v>334</v>
      </c>
      <c r="S2569" s="12" t="s">
        <v>334</v>
      </c>
      <c r="T2569" s="13">
        <v>42</v>
      </c>
      <c r="U2569" s="13">
        <v>42.5</v>
      </c>
      <c r="V2569" s="13">
        <v>42</v>
      </c>
      <c r="W2569" s="13">
        <v>42</v>
      </c>
      <c r="X2569" s="13">
        <v>41.5</v>
      </c>
      <c r="Y2569" s="13">
        <v>42.1</v>
      </c>
      <c r="Z2569" s="13">
        <v>42.6</v>
      </c>
      <c r="AA2569" s="13">
        <v>42.7</v>
      </c>
      <c r="AB2569" s="13">
        <v>42</v>
      </c>
      <c r="AC2569" s="13">
        <v>42.1</v>
      </c>
      <c r="AD2569" s="13">
        <v>41.6</v>
      </c>
      <c r="AE2569" s="13">
        <v>41.2</v>
      </c>
      <c r="AF2569" s="13">
        <v>41.3</v>
      </c>
      <c r="AG2569" s="13">
        <v>41.5</v>
      </c>
      <c r="AH2569" s="13">
        <v>41.3</v>
      </c>
      <c r="AI2569" s="13">
        <v>41.2</v>
      </c>
      <c r="AJ2569" s="13">
        <v>41</v>
      </c>
      <c r="AK2569" s="13">
        <v>40.9</v>
      </c>
      <c r="AL2569" s="13">
        <v>40.6</v>
      </c>
    </row>
    <row r="2570" spans="1:38" x14ac:dyDescent="0.2">
      <c r="A2570" s="11" t="s">
        <v>301</v>
      </c>
      <c r="B2570" s="12" t="s">
        <v>334</v>
      </c>
      <c r="C2570" s="12" t="s">
        <v>334</v>
      </c>
      <c r="D2570" s="12" t="s">
        <v>334</v>
      </c>
      <c r="E2570" s="12" t="s">
        <v>334</v>
      </c>
      <c r="F2570" s="12" t="s">
        <v>334</v>
      </c>
      <c r="G2570" s="12" t="s">
        <v>334</v>
      </c>
      <c r="H2570" s="12" t="s">
        <v>334</v>
      </c>
      <c r="I2570" s="12" t="s">
        <v>334</v>
      </c>
      <c r="J2570" s="12" t="s">
        <v>334</v>
      </c>
      <c r="K2570" s="12" t="s">
        <v>334</v>
      </c>
      <c r="L2570" s="12" t="s">
        <v>334</v>
      </c>
      <c r="M2570" s="12" t="s">
        <v>334</v>
      </c>
      <c r="N2570" s="12" t="s">
        <v>334</v>
      </c>
      <c r="O2570" s="12" t="s">
        <v>334</v>
      </c>
      <c r="P2570" s="13">
        <v>48.2</v>
      </c>
      <c r="Q2570" s="13">
        <v>48.8</v>
      </c>
      <c r="R2570" s="13">
        <v>47.1</v>
      </c>
      <c r="S2570" s="13">
        <v>47.6</v>
      </c>
      <c r="T2570" s="13">
        <v>45.4</v>
      </c>
      <c r="U2570" s="13">
        <v>45.6</v>
      </c>
      <c r="V2570" s="13">
        <v>46.4</v>
      </c>
      <c r="W2570" s="13">
        <v>44.9</v>
      </c>
      <c r="X2570" s="13">
        <v>45.1</v>
      </c>
      <c r="Y2570" s="13">
        <v>44.6</v>
      </c>
      <c r="Z2570" s="13">
        <v>44.5</v>
      </c>
      <c r="AA2570" s="13">
        <v>44.1</v>
      </c>
      <c r="AB2570" s="13">
        <v>44.3</v>
      </c>
      <c r="AC2570" s="13">
        <v>44.6</v>
      </c>
      <c r="AD2570" s="13">
        <v>43.1</v>
      </c>
      <c r="AE2570" s="13">
        <v>43.6</v>
      </c>
      <c r="AF2570" s="13">
        <v>43.6</v>
      </c>
      <c r="AG2570" s="13">
        <v>42.5</v>
      </c>
      <c r="AH2570" s="13">
        <v>42.4</v>
      </c>
      <c r="AI2570" s="13">
        <v>42.4</v>
      </c>
      <c r="AJ2570" s="13">
        <v>42.7</v>
      </c>
      <c r="AK2570" s="13">
        <v>42.8</v>
      </c>
      <c r="AL2570" s="13">
        <v>42.6</v>
      </c>
    </row>
    <row r="2571" spans="1:38" x14ac:dyDescent="0.2">
      <c r="A2571" s="11" t="s">
        <v>302</v>
      </c>
      <c r="B2571" s="12" t="s">
        <v>334</v>
      </c>
      <c r="C2571" s="12" t="s">
        <v>334</v>
      </c>
      <c r="D2571" s="12" t="s">
        <v>334</v>
      </c>
      <c r="E2571" s="12" t="s">
        <v>334</v>
      </c>
      <c r="F2571" s="12" t="s">
        <v>334</v>
      </c>
      <c r="G2571" s="12" t="s">
        <v>334</v>
      </c>
      <c r="H2571" s="12" t="s">
        <v>334</v>
      </c>
      <c r="I2571" s="12" t="s">
        <v>334</v>
      </c>
      <c r="J2571" s="12" t="s">
        <v>334</v>
      </c>
      <c r="K2571" s="13">
        <v>45.5</v>
      </c>
      <c r="L2571" s="13">
        <v>44.3</v>
      </c>
      <c r="M2571" s="13">
        <v>47</v>
      </c>
      <c r="N2571" s="13">
        <v>45.6</v>
      </c>
      <c r="O2571" s="13">
        <v>45.3</v>
      </c>
      <c r="P2571" s="13">
        <v>46.1</v>
      </c>
      <c r="Q2571" s="13">
        <v>46.9</v>
      </c>
      <c r="R2571" s="13">
        <v>45.3</v>
      </c>
      <c r="S2571" s="13">
        <v>46.4</v>
      </c>
      <c r="T2571" s="13">
        <v>45.9</v>
      </c>
      <c r="U2571" s="13">
        <v>46.8</v>
      </c>
      <c r="V2571" s="13">
        <v>44.9</v>
      </c>
      <c r="W2571" s="13">
        <v>42.7</v>
      </c>
      <c r="X2571" s="13">
        <v>43.8</v>
      </c>
      <c r="Y2571" s="13">
        <v>44.6</v>
      </c>
      <c r="Z2571" s="13">
        <v>40.9</v>
      </c>
      <c r="AA2571" s="13">
        <v>42.8</v>
      </c>
      <c r="AB2571" s="13">
        <v>42.2</v>
      </c>
      <c r="AC2571" s="13">
        <v>43.3</v>
      </c>
      <c r="AD2571" s="13">
        <v>41.6</v>
      </c>
      <c r="AE2571" s="13">
        <v>41.4</v>
      </c>
      <c r="AF2571" s="13">
        <v>40.700000000000003</v>
      </c>
      <c r="AG2571" s="13">
        <v>41.5</v>
      </c>
      <c r="AH2571" s="13">
        <v>41</v>
      </c>
      <c r="AI2571" s="13">
        <v>41.1</v>
      </c>
      <c r="AJ2571" s="13">
        <v>40.5</v>
      </c>
      <c r="AK2571" s="13">
        <v>40</v>
      </c>
      <c r="AL2571" s="13">
        <v>40.200000000000003</v>
      </c>
    </row>
    <row r="2572" spans="1:38" x14ac:dyDescent="0.2">
      <c r="A2572" s="11" t="s">
        <v>303</v>
      </c>
      <c r="B2572" s="12" t="s">
        <v>334</v>
      </c>
      <c r="C2572" s="12" t="s">
        <v>334</v>
      </c>
      <c r="D2572" s="12" t="s">
        <v>334</v>
      </c>
      <c r="E2572" s="12" t="s">
        <v>334</v>
      </c>
      <c r="F2572" s="12" t="s">
        <v>334</v>
      </c>
      <c r="G2572" s="12" t="s">
        <v>334</v>
      </c>
      <c r="H2572" s="12" t="s">
        <v>334</v>
      </c>
      <c r="I2572" s="12" t="s">
        <v>334</v>
      </c>
      <c r="J2572" s="12" t="s">
        <v>334</v>
      </c>
      <c r="K2572" s="13">
        <v>48</v>
      </c>
      <c r="L2572" s="13">
        <v>47.4</v>
      </c>
      <c r="M2572" s="13">
        <v>47.9</v>
      </c>
      <c r="N2572" s="13">
        <v>47.5</v>
      </c>
      <c r="O2572" s="13">
        <v>48.9</v>
      </c>
      <c r="P2572" s="13">
        <v>49.2</v>
      </c>
      <c r="Q2572" s="13">
        <v>48.8</v>
      </c>
      <c r="R2572" s="13">
        <v>48.6</v>
      </c>
      <c r="S2572" s="13">
        <v>48.6</v>
      </c>
      <c r="T2572" s="13">
        <v>47.5</v>
      </c>
      <c r="U2572" s="13">
        <v>47.3</v>
      </c>
      <c r="V2572" s="13">
        <v>45.6</v>
      </c>
      <c r="W2572" s="13">
        <v>46.2</v>
      </c>
      <c r="X2572" s="13">
        <v>46</v>
      </c>
      <c r="Y2572" s="13">
        <v>46.4</v>
      </c>
      <c r="Z2572" s="13">
        <v>45.9</v>
      </c>
      <c r="AA2572" s="13">
        <v>45.6</v>
      </c>
      <c r="AB2572" s="13">
        <v>45.6</v>
      </c>
      <c r="AC2572" s="13">
        <v>45.4</v>
      </c>
      <c r="AD2572" s="13">
        <v>44.6</v>
      </c>
      <c r="AE2572" s="13">
        <v>45.1</v>
      </c>
      <c r="AF2572" s="13">
        <v>44.7</v>
      </c>
      <c r="AG2572" s="13">
        <v>44.7</v>
      </c>
      <c r="AH2572" s="13">
        <v>44.3</v>
      </c>
      <c r="AI2572" s="13">
        <v>44.3</v>
      </c>
      <c r="AJ2572" s="13">
        <v>43.8</v>
      </c>
      <c r="AK2572" s="13">
        <v>43.3</v>
      </c>
      <c r="AL2572" s="13">
        <v>43.5</v>
      </c>
    </row>
    <row r="2573" spans="1:38" x14ac:dyDescent="0.2">
      <c r="A2573" s="11" t="s">
        <v>304</v>
      </c>
      <c r="B2573" s="12" t="s">
        <v>334</v>
      </c>
      <c r="C2573" s="12" t="s">
        <v>334</v>
      </c>
      <c r="D2573" s="12" t="s">
        <v>334</v>
      </c>
      <c r="E2573" s="12" t="s">
        <v>334</v>
      </c>
      <c r="F2573" s="12" t="s">
        <v>334</v>
      </c>
      <c r="G2573" s="12" t="s">
        <v>334</v>
      </c>
      <c r="H2573" s="12" t="s">
        <v>334</v>
      </c>
      <c r="I2573" s="12" t="s">
        <v>334</v>
      </c>
      <c r="J2573" s="12" t="s">
        <v>334</v>
      </c>
      <c r="K2573" s="12" t="s">
        <v>334</v>
      </c>
      <c r="L2573" s="12" t="s">
        <v>334</v>
      </c>
      <c r="M2573" s="12" t="s">
        <v>334</v>
      </c>
      <c r="N2573" s="12" t="s">
        <v>334</v>
      </c>
      <c r="O2573" s="12" t="s">
        <v>334</v>
      </c>
      <c r="P2573" s="13">
        <v>42</v>
      </c>
      <c r="Q2573" s="13">
        <v>42.4</v>
      </c>
      <c r="R2573" s="13">
        <v>41</v>
      </c>
      <c r="S2573" s="13">
        <v>42.1</v>
      </c>
      <c r="T2573" s="13">
        <v>42.6</v>
      </c>
      <c r="U2573" s="13">
        <v>41.5</v>
      </c>
      <c r="V2573" s="13">
        <v>41.1</v>
      </c>
      <c r="W2573" s="13">
        <v>40.9</v>
      </c>
      <c r="X2573" s="13">
        <v>40.9</v>
      </c>
      <c r="Y2573" s="13">
        <v>41.1</v>
      </c>
      <c r="Z2573" s="13">
        <v>41.2</v>
      </c>
      <c r="AA2573" s="13">
        <v>40.799999999999997</v>
      </c>
      <c r="AB2573" s="13">
        <v>40.6</v>
      </c>
      <c r="AC2573" s="13">
        <v>41</v>
      </c>
      <c r="AD2573" s="13">
        <v>41.2</v>
      </c>
      <c r="AE2573" s="13">
        <v>40.9</v>
      </c>
      <c r="AF2573" s="13">
        <v>40.799999999999997</v>
      </c>
      <c r="AG2573" s="13">
        <v>41</v>
      </c>
      <c r="AH2573" s="13">
        <v>40.700000000000003</v>
      </c>
      <c r="AI2573" s="13">
        <v>40.9</v>
      </c>
      <c r="AJ2573" s="13">
        <v>40.6</v>
      </c>
      <c r="AK2573" s="13">
        <v>40.9</v>
      </c>
      <c r="AL2573" s="13">
        <v>41.1</v>
      </c>
    </row>
    <row r="2574" spans="1:38" x14ac:dyDescent="0.2">
      <c r="A2574" s="11" t="s">
        <v>305</v>
      </c>
      <c r="B2574" s="12" t="s">
        <v>334</v>
      </c>
      <c r="C2574" s="12" t="s">
        <v>334</v>
      </c>
      <c r="D2574" s="12" t="s">
        <v>334</v>
      </c>
      <c r="E2574" s="12" t="s">
        <v>334</v>
      </c>
      <c r="F2574" s="12" t="s">
        <v>334</v>
      </c>
      <c r="G2574" s="12" t="s">
        <v>334</v>
      </c>
      <c r="H2574" s="12" t="s">
        <v>334</v>
      </c>
      <c r="I2574" s="12" t="s">
        <v>334</v>
      </c>
      <c r="J2574" s="12" t="s">
        <v>334</v>
      </c>
      <c r="K2574" s="13">
        <v>44.5</v>
      </c>
      <c r="L2574" s="13">
        <v>45.5</v>
      </c>
      <c r="M2574" s="13">
        <v>43.5</v>
      </c>
      <c r="N2574" s="13">
        <v>44.1</v>
      </c>
      <c r="O2574" s="13">
        <v>44</v>
      </c>
      <c r="P2574" s="13">
        <v>43.6</v>
      </c>
      <c r="Q2574" s="13">
        <v>45.4</v>
      </c>
      <c r="R2574" s="13">
        <v>43.5</v>
      </c>
      <c r="S2574" s="13">
        <v>43.8</v>
      </c>
      <c r="T2574" s="13">
        <v>42.2</v>
      </c>
      <c r="U2574" s="13">
        <v>42.2</v>
      </c>
      <c r="V2574" s="13">
        <v>41.2</v>
      </c>
      <c r="W2574" s="13">
        <v>41</v>
      </c>
      <c r="X2574" s="13">
        <v>40.5</v>
      </c>
      <c r="Y2574" s="13">
        <v>40.4</v>
      </c>
      <c r="Z2574" s="13">
        <v>39.9</v>
      </c>
      <c r="AA2574" s="13">
        <v>39.6</v>
      </c>
      <c r="AB2574" s="13">
        <v>39.6</v>
      </c>
      <c r="AC2574" s="13">
        <v>39.9</v>
      </c>
      <c r="AD2574" s="13">
        <v>40.4</v>
      </c>
      <c r="AE2574" s="13">
        <v>40.4</v>
      </c>
      <c r="AF2574" s="13">
        <v>40.9</v>
      </c>
      <c r="AG2574" s="13">
        <v>41</v>
      </c>
      <c r="AH2574" s="13">
        <v>41.4</v>
      </c>
      <c r="AI2574" s="13">
        <v>41.3</v>
      </c>
      <c r="AJ2574" s="13">
        <v>41.3</v>
      </c>
      <c r="AK2574" s="13">
        <v>41.5</v>
      </c>
      <c r="AL2574" s="13">
        <v>42</v>
      </c>
    </row>
    <row r="2575" spans="1:38" x14ac:dyDescent="0.2">
      <c r="A2575" s="11" t="s">
        <v>306</v>
      </c>
      <c r="B2575" s="12" t="s">
        <v>334</v>
      </c>
      <c r="C2575" s="12" t="s">
        <v>334</v>
      </c>
      <c r="D2575" s="12" t="s">
        <v>334</v>
      </c>
      <c r="E2575" s="12" t="s">
        <v>334</v>
      </c>
      <c r="F2575" s="12" t="s">
        <v>334</v>
      </c>
      <c r="G2575" s="12" t="s">
        <v>334</v>
      </c>
      <c r="H2575" s="12" t="s">
        <v>334</v>
      </c>
      <c r="I2575" s="12" t="s">
        <v>334</v>
      </c>
      <c r="J2575" s="12" t="s">
        <v>334</v>
      </c>
      <c r="K2575" s="13">
        <v>50.9</v>
      </c>
      <c r="L2575" s="13">
        <v>51.3</v>
      </c>
      <c r="M2575" s="13">
        <v>50.7</v>
      </c>
      <c r="N2575" s="13">
        <v>50.9</v>
      </c>
      <c r="O2575" s="13">
        <v>50.5</v>
      </c>
      <c r="P2575" s="13">
        <v>50.6</v>
      </c>
      <c r="Q2575" s="13">
        <v>50.3</v>
      </c>
      <c r="R2575" s="13">
        <v>50.7</v>
      </c>
      <c r="S2575" s="13">
        <v>50.3</v>
      </c>
      <c r="T2575" s="13">
        <v>50.2</v>
      </c>
      <c r="U2575" s="13">
        <v>50</v>
      </c>
      <c r="V2575" s="13">
        <v>50.8</v>
      </c>
      <c r="W2575" s="13">
        <v>51</v>
      </c>
      <c r="X2575" s="13">
        <v>50.6</v>
      </c>
      <c r="Y2575" s="13">
        <v>50.2</v>
      </c>
      <c r="Z2575" s="13">
        <v>49.9</v>
      </c>
      <c r="AA2575" s="13">
        <v>50</v>
      </c>
      <c r="AB2575" s="13">
        <v>50</v>
      </c>
      <c r="AC2575" s="13">
        <v>50.6</v>
      </c>
      <c r="AD2575" s="13">
        <v>50.7</v>
      </c>
      <c r="AE2575" s="13">
        <v>48.8</v>
      </c>
      <c r="AF2575" s="13">
        <v>49.8</v>
      </c>
      <c r="AG2575" s="13">
        <v>49.1</v>
      </c>
      <c r="AH2575" s="13">
        <v>48.6</v>
      </c>
      <c r="AI2575" s="13">
        <v>49.3</v>
      </c>
      <c r="AJ2575" s="13">
        <v>49.8</v>
      </c>
      <c r="AK2575" s="13">
        <v>48.5</v>
      </c>
      <c r="AL2575" s="13">
        <v>47.7</v>
      </c>
    </row>
    <row r="2576" spans="1:38" x14ac:dyDescent="0.2">
      <c r="A2576" s="11" t="s">
        <v>307</v>
      </c>
      <c r="B2576" s="12" t="s">
        <v>334</v>
      </c>
      <c r="C2576" s="12" t="s">
        <v>334</v>
      </c>
      <c r="D2576" s="12" t="s">
        <v>334</v>
      </c>
      <c r="E2576" s="12" t="s">
        <v>334</v>
      </c>
      <c r="F2576" s="12" t="s">
        <v>334</v>
      </c>
      <c r="G2576" s="12" t="s">
        <v>334</v>
      </c>
      <c r="H2576" s="12" t="s">
        <v>334</v>
      </c>
      <c r="I2576" s="12" t="s">
        <v>334</v>
      </c>
      <c r="J2576" s="12" t="s">
        <v>334</v>
      </c>
      <c r="K2576" s="13">
        <v>46.1</v>
      </c>
      <c r="L2576" s="13">
        <v>46</v>
      </c>
      <c r="M2576" s="13">
        <v>46.3</v>
      </c>
      <c r="N2576" s="13">
        <v>45.9</v>
      </c>
      <c r="O2576" s="13">
        <v>46.1</v>
      </c>
      <c r="P2576" s="13">
        <v>46.6</v>
      </c>
      <c r="Q2576" s="13">
        <v>46.5</v>
      </c>
      <c r="R2576" s="13">
        <v>46.4</v>
      </c>
      <c r="S2576" s="13">
        <v>46.3</v>
      </c>
      <c r="T2576" s="13">
        <v>46.8</v>
      </c>
      <c r="U2576" s="13">
        <v>46.4</v>
      </c>
      <c r="V2576" s="13">
        <v>46.3</v>
      </c>
      <c r="W2576" s="13">
        <v>46.2</v>
      </c>
      <c r="X2576" s="13">
        <v>47</v>
      </c>
      <c r="Y2576" s="13">
        <v>46.7</v>
      </c>
      <c r="Z2576" s="13">
        <v>46.8</v>
      </c>
      <c r="AA2576" s="13">
        <v>47</v>
      </c>
      <c r="AB2576" s="13">
        <v>47.2</v>
      </c>
      <c r="AC2576" s="13">
        <v>47.3</v>
      </c>
      <c r="AD2576" s="13">
        <v>44.6</v>
      </c>
      <c r="AE2576" s="13">
        <v>43.9</v>
      </c>
      <c r="AF2576" s="13">
        <v>44.1</v>
      </c>
      <c r="AG2576" s="13">
        <v>43.7</v>
      </c>
      <c r="AH2576" s="13">
        <v>43</v>
      </c>
      <c r="AI2576" s="13">
        <v>43.3</v>
      </c>
      <c r="AJ2576" s="13">
        <v>42.3</v>
      </c>
      <c r="AK2576" s="13">
        <v>42.7</v>
      </c>
      <c r="AL2576" s="13">
        <v>42.8</v>
      </c>
    </row>
    <row r="2577" spans="1:38" x14ac:dyDescent="0.2">
      <c r="A2577" s="11" t="s">
        <v>308</v>
      </c>
      <c r="B2577" s="12" t="s">
        <v>334</v>
      </c>
      <c r="C2577" s="12" t="s">
        <v>334</v>
      </c>
      <c r="D2577" s="12" t="s">
        <v>334</v>
      </c>
      <c r="E2577" s="12" t="s">
        <v>334</v>
      </c>
      <c r="F2577" s="12" t="s">
        <v>334</v>
      </c>
      <c r="G2577" s="12" t="s">
        <v>334</v>
      </c>
      <c r="H2577" s="12" t="s">
        <v>334</v>
      </c>
      <c r="I2577" s="12" t="s">
        <v>334</v>
      </c>
      <c r="J2577" s="12" t="s">
        <v>334</v>
      </c>
      <c r="K2577" s="13">
        <v>51.5</v>
      </c>
      <c r="L2577" s="13">
        <v>50.3</v>
      </c>
      <c r="M2577" s="13">
        <v>50.7</v>
      </c>
      <c r="N2577" s="13">
        <v>48.5</v>
      </c>
      <c r="O2577" s="13">
        <v>47.9</v>
      </c>
      <c r="P2577" s="13">
        <v>47.6</v>
      </c>
      <c r="Q2577" s="13">
        <v>47.4</v>
      </c>
      <c r="R2577" s="13">
        <v>47.6</v>
      </c>
      <c r="S2577" s="13">
        <v>46.3</v>
      </c>
      <c r="T2577" s="13">
        <v>45.7</v>
      </c>
      <c r="U2577" s="13">
        <v>45.5</v>
      </c>
      <c r="V2577" s="13">
        <v>46.5</v>
      </c>
      <c r="W2577" s="13">
        <v>46.8</v>
      </c>
      <c r="X2577" s="13">
        <v>46.8</v>
      </c>
      <c r="Y2577" s="13">
        <v>47</v>
      </c>
      <c r="Z2577" s="13">
        <v>47.4</v>
      </c>
      <c r="AA2577" s="13">
        <v>46.8</v>
      </c>
      <c r="AB2577" s="13">
        <v>45.7</v>
      </c>
      <c r="AC2577" s="13">
        <v>46.1</v>
      </c>
      <c r="AD2577" s="13">
        <v>45.1</v>
      </c>
      <c r="AE2577" s="13">
        <v>45.2</v>
      </c>
      <c r="AF2577" s="13">
        <v>44.3</v>
      </c>
      <c r="AG2577" s="13">
        <v>43.8</v>
      </c>
      <c r="AH2577" s="13">
        <v>43.9</v>
      </c>
      <c r="AI2577" s="13">
        <v>44.3</v>
      </c>
      <c r="AJ2577" s="13">
        <v>43.9</v>
      </c>
      <c r="AK2577" s="13">
        <v>43.9</v>
      </c>
      <c r="AL2577" s="13">
        <v>44</v>
      </c>
    </row>
    <row r="2578" spans="1:38" x14ac:dyDescent="0.2">
      <c r="A2578" s="11" t="s">
        <v>309</v>
      </c>
      <c r="B2578" s="12" t="s">
        <v>334</v>
      </c>
      <c r="C2578" s="12" t="s">
        <v>334</v>
      </c>
      <c r="D2578" s="12" t="s">
        <v>334</v>
      </c>
      <c r="E2578" s="12" t="s">
        <v>334</v>
      </c>
      <c r="F2578" s="12" t="s">
        <v>334</v>
      </c>
      <c r="G2578" s="12" t="s">
        <v>334</v>
      </c>
      <c r="H2578" s="12" t="s">
        <v>334</v>
      </c>
      <c r="I2578" s="12" t="s">
        <v>334</v>
      </c>
      <c r="J2578" s="12" t="s">
        <v>334</v>
      </c>
      <c r="K2578" s="12" t="s">
        <v>334</v>
      </c>
      <c r="L2578" s="12" t="s">
        <v>334</v>
      </c>
      <c r="M2578" s="12" t="s">
        <v>334</v>
      </c>
      <c r="N2578" s="12" t="s">
        <v>334</v>
      </c>
      <c r="O2578" s="12" t="s">
        <v>334</v>
      </c>
      <c r="P2578" s="12" t="s">
        <v>334</v>
      </c>
      <c r="Q2578" s="12" t="s">
        <v>334</v>
      </c>
      <c r="R2578" s="12" t="s">
        <v>334</v>
      </c>
      <c r="S2578" s="12" t="s">
        <v>334</v>
      </c>
      <c r="T2578" s="12" t="s">
        <v>334</v>
      </c>
      <c r="U2578" s="13">
        <v>44.1</v>
      </c>
      <c r="V2578" s="13">
        <v>43.3</v>
      </c>
      <c r="W2578" s="13">
        <v>44.1</v>
      </c>
      <c r="X2578" s="13">
        <v>43.6</v>
      </c>
      <c r="Y2578" s="13">
        <v>42</v>
      </c>
      <c r="Z2578" s="13">
        <v>43.7</v>
      </c>
      <c r="AA2578" s="13">
        <v>42.4</v>
      </c>
      <c r="AB2578" s="13">
        <v>42</v>
      </c>
      <c r="AC2578" s="13">
        <v>41.9</v>
      </c>
      <c r="AD2578" s="13">
        <v>41.7</v>
      </c>
      <c r="AE2578" s="13">
        <v>41.7</v>
      </c>
      <c r="AF2578" s="13">
        <v>41.7</v>
      </c>
      <c r="AG2578" s="13">
        <v>41</v>
      </c>
      <c r="AH2578" s="13">
        <v>42.8</v>
      </c>
      <c r="AI2578" s="13">
        <v>42.4</v>
      </c>
      <c r="AJ2578" s="13">
        <v>40.5</v>
      </c>
      <c r="AK2578" s="13">
        <v>41.2</v>
      </c>
      <c r="AL2578" s="13">
        <v>41.8</v>
      </c>
    </row>
    <row r="2579" spans="1:38" x14ac:dyDescent="0.2">
      <c r="A2579" s="11" t="s">
        <v>310</v>
      </c>
      <c r="B2579" s="12" t="s">
        <v>334</v>
      </c>
      <c r="C2579" s="12" t="s">
        <v>334</v>
      </c>
      <c r="D2579" s="12" t="s">
        <v>334</v>
      </c>
      <c r="E2579" s="12" t="s">
        <v>334</v>
      </c>
      <c r="F2579" s="12" t="s">
        <v>334</v>
      </c>
      <c r="G2579" s="12" t="s">
        <v>334</v>
      </c>
      <c r="H2579" s="12" t="s">
        <v>334</v>
      </c>
      <c r="I2579" s="12" t="s">
        <v>334</v>
      </c>
      <c r="J2579" s="12" t="s">
        <v>334</v>
      </c>
      <c r="K2579" s="13">
        <v>41.3</v>
      </c>
      <c r="L2579" s="13">
        <v>39.700000000000003</v>
      </c>
      <c r="M2579" s="13">
        <v>41.7</v>
      </c>
      <c r="N2579" s="13">
        <v>41</v>
      </c>
      <c r="O2579" s="13">
        <v>42.2</v>
      </c>
      <c r="P2579" s="13">
        <v>42.5</v>
      </c>
      <c r="Q2579" s="13">
        <v>42.5</v>
      </c>
      <c r="R2579" s="13">
        <v>42.4</v>
      </c>
      <c r="S2579" s="13">
        <v>42</v>
      </c>
      <c r="T2579" s="13">
        <v>41.2</v>
      </c>
      <c r="U2579" s="13">
        <v>42</v>
      </c>
      <c r="V2579" s="13">
        <v>41.8</v>
      </c>
      <c r="W2579" s="13">
        <v>47.6</v>
      </c>
      <c r="X2579" s="13">
        <v>46.2</v>
      </c>
      <c r="Y2579" s="13">
        <v>46.3</v>
      </c>
      <c r="Z2579" s="13">
        <v>46.7</v>
      </c>
      <c r="AA2579" s="13">
        <v>46.6</v>
      </c>
      <c r="AB2579" s="13">
        <v>46</v>
      </c>
      <c r="AC2579" s="13">
        <v>45.4</v>
      </c>
      <c r="AD2579" s="13">
        <v>44.8</v>
      </c>
      <c r="AE2579" s="13">
        <v>45.1</v>
      </c>
      <c r="AF2579" s="13">
        <v>45.8</v>
      </c>
      <c r="AG2579" s="13">
        <v>46.6</v>
      </c>
      <c r="AH2579" s="13">
        <v>46.8</v>
      </c>
      <c r="AI2579" s="13">
        <v>46.7</v>
      </c>
      <c r="AJ2579" s="13">
        <v>47.1</v>
      </c>
      <c r="AK2579" s="13">
        <v>46.4</v>
      </c>
      <c r="AL2579" s="13">
        <v>47.5</v>
      </c>
    </row>
    <row r="2580" spans="1:38" x14ac:dyDescent="0.2">
      <c r="A2580" s="11" t="s">
        <v>311</v>
      </c>
      <c r="B2580" s="12" t="s">
        <v>334</v>
      </c>
      <c r="C2580" s="12" t="s">
        <v>334</v>
      </c>
      <c r="D2580" s="12" t="s">
        <v>334</v>
      </c>
      <c r="E2580" s="12" t="s">
        <v>334</v>
      </c>
      <c r="F2580" s="12" t="s">
        <v>334</v>
      </c>
      <c r="G2580" s="12" t="s">
        <v>334</v>
      </c>
      <c r="H2580" s="12" t="s">
        <v>334</v>
      </c>
      <c r="I2580" s="12" t="s">
        <v>334</v>
      </c>
      <c r="J2580" s="12" t="s">
        <v>334</v>
      </c>
      <c r="K2580" s="12" t="s">
        <v>334</v>
      </c>
      <c r="L2580" s="12" t="s">
        <v>334</v>
      </c>
      <c r="M2580" s="12" t="s">
        <v>334</v>
      </c>
      <c r="N2580" s="12" t="s">
        <v>334</v>
      </c>
      <c r="O2580" s="12" t="s">
        <v>334</v>
      </c>
      <c r="P2580" s="12" t="s">
        <v>334</v>
      </c>
      <c r="Q2580" s="12" t="s">
        <v>334</v>
      </c>
      <c r="R2580" s="13">
        <v>41.2</v>
      </c>
      <c r="S2580" s="13">
        <v>42.6</v>
      </c>
      <c r="T2580" s="13">
        <v>44.7</v>
      </c>
      <c r="U2580" s="13">
        <v>42.8</v>
      </c>
      <c r="V2580" s="13">
        <v>40</v>
      </c>
      <c r="W2580" s="13">
        <v>40.5</v>
      </c>
      <c r="X2580" s="13">
        <v>42.5</v>
      </c>
      <c r="Y2580" s="13">
        <v>44.3</v>
      </c>
      <c r="Z2580" s="13">
        <v>40.6</v>
      </c>
      <c r="AA2580" s="13">
        <v>41.8</v>
      </c>
      <c r="AB2580" s="13">
        <v>43.1</v>
      </c>
      <c r="AC2580" s="13">
        <v>41.8</v>
      </c>
      <c r="AD2580" s="13">
        <v>44.2</v>
      </c>
      <c r="AE2580" s="13">
        <v>42</v>
      </c>
      <c r="AF2580" s="13">
        <v>41.2</v>
      </c>
      <c r="AG2580" s="13">
        <v>42.7</v>
      </c>
      <c r="AH2580" s="13">
        <v>42.9</v>
      </c>
      <c r="AI2580" s="13">
        <v>42.5</v>
      </c>
      <c r="AJ2580" s="13">
        <v>41.6</v>
      </c>
      <c r="AK2580" s="13">
        <v>38.700000000000003</v>
      </c>
      <c r="AL2580" s="13">
        <v>39.5</v>
      </c>
    </row>
    <row r="2581" spans="1:38" x14ac:dyDescent="0.2">
      <c r="A2581" s="11" t="s">
        <v>312</v>
      </c>
      <c r="B2581" s="12" t="s">
        <v>334</v>
      </c>
      <c r="C2581" s="12" t="s">
        <v>334</v>
      </c>
      <c r="D2581" s="12" t="s">
        <v>334</v>
      </c>
      <c r="E2581" s="12" t="s">
        <v>334</v>
      </c>
      <c r="F2581" s="12" t="s">
        <v>334</v>
      </c>
      <c r="G2581" s="12" t="s">
        <v>334</v>
      </c>
      <c r="H2581" s="12" t="s">
        <v>334</v>
      </c>
      <c r="I2581" s="12" t="s">
        <v>334</v>
      </c>
      <c r="J2581" s="12" t="s">
        <v>334</v>
      </c>
      <c r="K2581" s="12" t="s">
        <v>334</v>
      </c>
      <c r="L2581" s="12" t="s">
        <v>334</v>
      </c>
      <c r="M2581" s="12" t="s">
        <v>334</v>
      </c>
      <c r="N2581" s="12" t="s">
        <v>334</v>
      </c>
      <c r="O2581" s="12" t="s">
        <v>334</v>
      </c>
      <c r="P2581" s="12" t="s">
        <v>334</v>
      </c>
      <c r="Q2581" s="13">
        <v>44.8</v>
      </c>
      <c r="R2581" s="13">
        <v>42.6</v>
      </c>
      <c r="S2581" s="13">
        <v>44</v>
      </c>
      <c r="T2581" s="13">
        <v>43</v>
      </c>
      <c r="U2581" s="13">
        <v>44.7</v>
      </c>
      <c r="V2581" s="13">
        <v>43.1</v>
      </c>
      <c r="W2581" s="13">
        <v>41.9</v>
      </c>
      <c r="X2581" s="13">
        <v>42.4</v>
      </c>
      <c r="Y2581" s="13">
        <v>42.2</v>
      </c>
      <c r="Z2581" s="13">
        <v>41.6</v>
      </c>
      <c r="AA2581" s="13">
        <v>40.4</v>
      </c>
      <c r="AB2581" s="13">
        <v>40.5</v>
      </c>
      <c r="AC2581" s="13">
        <v>40.700000000000003</v>
      </c>
      <c r="AD2581" s="13">
        <v>40.200000000000003</v>
      </c>
      <c r="AE2581" s="13">
        <v>40</v>
      </c>
      <c r="AF2581" s="13">
        <v>40.200000000000003</v>
      </c>
      <c r="AG2581" s="13">
        <v>40.1</v>
      </c>
      <c r="AH2581" s="13">
        <v>40</v>
      </c>
      <c r="AI2581" s="13">
        <v>40.299999999999997</v>
      </c>
      <c r="AJ2581" s="13">
        <v>40.1</v>
      </c>
      <c r="AK2581" s="13">
        <v>40.200000000000003</v>
      </c>
      <c r="AL2581" s="13">
        <v>40.1</v>
      </c>
    </row>
    <row r="2582" spans="1:38" x14ac:dyDescent="0.2">
      <c r="A2582" s="11" t="s">
        <v>313</v>
      </c>
      <c r="B2582" s="12" t="s">
        <v>334</v>
      </c>
      <c r="C2582" s="12" t="s">
        <v>334</v>
      </c>
      <c r="D2582" s="12" t="s">
        <v>334</v>
      </c>
      <c r="E2582" s="12" t="s">
        <v>334</v>
      </c>
      <c r="F2582" s="12" t="s">
        <v>334</v>
      </c>
      <c r="G2582" s="12" t="s">
        <v>334</v>
      </c>
      <c r="H2582" s="12" t="s">
        <v>334</v>
      </c>
      <c r="I2582" s="12" t="s">
        <v>334</v>
      </c>
      <c r="J2582" s="12" t="s">
        <v>334</v>
      </c>
      <c r="K2582" s="12" t="s">
        <v>334</v>
      </c>
      <c r="L2582" s="12" t="s">
        <v>334</v>
      </c>
      <c r="M2582" s="12" t="s">
        <v>334</v>
      </c>
      <c r="N2582" s="12" t="s">
        <v>334</v>
      </c>
      <c r="O2582" s="12" t="s">
        <v>334</v>
      </c>
      <c r="P2582" s="12" t="s">
        <v>334</v>
      </c>
      <c r="Q2582" s="13">
        <v>42.4</v>
      </c>
      <c r="R2582" s="12" t="s">
        <v>334</v>
      </c>
      <c r="S2582" s="13">
        <v>40</v>
      </c>
      <c r="T2582" s="13">
        <v>40.4</v>
      </c>
      <c r="U2582" s="13">
        <v>40.299999999999997</v>
      </c>
      <c r="V2582" s="13">
        <v>40.299999999999997</v>
      </c>
      <c r="W2582" s="13">
        <v>39.700000000000003</v>
      </c>
      <c r="X2582" s="13">
        <v>40.299999999999997</v>
      </c>
      <c r="Y2582" s="13">
        <v>40.200000000000003</v>
      </c>
      <c r="Z2582" s="13">
        <v>40.299999999999997</v>
      </c>
      <c r="AA2582" s="13">
        <v>40.4</v>
      </c>
      <c r="AB2582" s="13">
        <v>40.299999999999997</v>
      </c>
      <c r="AC2582" s="13">
        <v>40.200000000000003</v>
      </c>
      <c r="AD2582" s="13">
        <v>40.1</v>
      </c>
      <c r="AE2582" s="13">
        <v>39.799999999999997</v>
      </c>
      <c r="AF2582" s="13">
        <v>39.9</v>
      </c>
      <c r="AG2582" s="13">
        <v>39.799999999999997</v>
      </c>
      <c r="AH2582" s="13">
        <v>39.6</v>
      </c>
      <c r="AI2582" s="13">
        <v>39.700000000000003</v>
      </c>
      <c r="AJ2582" s="13">
        <v>39.9</v>
      </c>
      <c r="AK2582" s="13">
        <v>39.799999999999997</v>
      </c>
      <c r="AL2582" s="13">
        <v>39.799999999999997</v>
      </c>
    </row>
    <row r="2583" spans="1:38" x14ac:dyDescent="0.2">
      <c r="A2583" s="11" t="s">
        <v>314</v>
      </c>
      <c r="B2583" s="12" t="s">
        <v>334</v>
      </c>
      <c r="C2583" s="12" t="s">
        <v>334</v>
      </c>
      <c r="D2583" s="12" t="s">
        <v>334</v>
      </c>
      <c r="E2583" s="12" t="s">
        <v>334</v>
      </c>
      <c r="F2583" s="12" t="s">
        <v>334</v>
      </c>
      <c r="G2583" s="12" t="s">
        <v>334</v>
      </c>
      <c r="H2583" s="12" t="s">
        <v>334</v>
      </c>
      <c r="I2583" s="12" t="s">
        <v>334</v>
      </c>
      <c r="J2583" s="12" t="s">
        <v>334</v>
      </c>
      <c r="K2583" s="13">
        <v>39</v>
      </c>
      <c r="L2583" s="13">
        <v>52.8</v>
      </c>
      <c r="M2583" s="13">
        <v>51.4</v>
      </c>
      <c r="N2583" s="13">
        <v>53.9</v>
      </c>
      <c r="O2583" s="13">
        <v>48.4</v>
      </c>
      <c r="P2583" s="13">
        <v>48.9</v>
      </c>
      <c r="Q2583" s="13">
        <v>52.9</v>
      </c>
      <c r="R2583" s="13">
        <v>47.1</v>
      </c>
      <c r="S2583" s="13">
        <v>47.8</v>
      </c>
      <c r="T2583" s="13">
        <v>49.1</v>
      </c>
      <c r="U2583" s="13">
        <v>47</v>
      </c>
      <c r="V2583" s="13">
        <v>50.5</v>
      </c>
      <c r="W2583" s="13">
        <v>48.2</v>
      </c>
      <c r="X2583" s="13">
        <v>50.1</v>
      </c>
      <c r="Y2583" s="13">
        <v>43.5</v>
      </c>
      <c r="Z2583" s="13">
        <v>40</v>
      </c>
      <c r="AA2583" s="13">
        <v>40.4</v>
      </c>
      <c r="AB2583" s="13">
        <v>42.3</v>
      </c>
      <c r="AC2583" s="13">
        <v>44.4</v>
      </c>
      <c r="AD2583" s="13">
        <v>45.2</v>
      </c>
      <c r="AE2583" s="13">
        <v>46.1</v>
      </c>
      <c r="AF2583" s="13">
        <v>41.2</v>
      </c>
      <c r="AG2583" s="13">
        <v>41.3</v>
      </c>
      <c r="AH2583" s="13">
        <v>44.5</v>
      </c>
      <c r="AI2583" s="13">
        <v>42.2</v>
      </c>
      <c r="AJ2583" s="13">
        <v>44.9</v>
      </c>
      <c r="AK2583" s="13">
        <v>43.7</v>
      </c>
      <c r="AL2583" s="13">
        <v>43.1</v>
      </c>
    </row>
    <row r="2584" spans="1:38" x14ac:dyDescent="0.2">
      <c r="A2584" s="11" t="s">
        <v>315</v>
      </c>
      <c r="B2584" s="12" t="s">
        <v>334</v>
      </c>
      <c r="C2584" s="12" t="s">
        <v>334</v>
      </c>
      <c r="D2584" s="12" t="s">
        <v>334</v>
      </c>
      <c r="E2584" s="12" t="s">
        <v>334</v>
      </c>
      <c r="F2584" s="12" t="s">
        <v>334</v>
      </c>
      <c r="G2584" s="12" t="s">
        <v>334</v>
      </c>
      <c r="H2584" s="12" t="s">
        <v>334</v>
      </c>
      <c r="I2584" s="12" t="s">
        <v>334</v>
      </c>
      <c r="J2584" s="12" t="s">
        <v>334</v>
      </c>
      <c r="K2584" s="12" t="s">
        <v>334</v>
      </c>
      <c r="L2584" s="12" t="s">
        <v>334</v>
      </c>
      <c r="M2584" s="12" t="s">
        <v>334</v>
      </c>
      <c r="N2584" s="12" t="s">
        <v>334</v>
      </c>
      <c r="O2584" s="13">
        <v>41.9</v>
      </c>
      <c r="P2584" s="13">
        <v>42.2</v>
      </c>
      <c r="Q2584" s="13">
        <v>42.9</v>
      </c>
      <c r="R2584" s="13">
        <v>43</v>
      </c>
      <c r="S2584" s="13">
        <v>42</v>
      </c>
      <c r="T2584" s="13">
        <v>41.8</v>
      </c>
      <c r="U2584" s="13">
        <v>41.8</v>
      </c>
      <c r="V2584" s="13">
        <v>41.7</v>
      </c>
      <c r="W2584" s="13">
        <v>41.1</v>
      </c>
      <c r="X2584" s="13">
        <v>41</v>
      </c>
      <c r="Y2584" s="13">
        <v>41.1</v>
      </c>
      <c r="Z2584" s="13">
        <v>40.700000000000003</v>
      </c>
      <c r="AA2584" s="13">
        <v>40.799999999999997</v>
      </c>
      <c r="AB2584" s="13">
        <v>40.799999999999997</v>
      </c>
      <c r="AC2584" s="13">
        <v>40.6</v>
      </c>
      <c r="AD2584" s="13">
        <v>40.4</v>
      </c>
      <c r="AE2584" s="13">
        <v>40.4</v>
      </c>
      <c r="AF2584" s="13">
        <v>40.5</v>
      </c>
      <c r="AG2584" s="13">
        <v>40.700000000000003</v>
      </c>
      <c r="AH2584" s="13">
        <v>40.799999999999997</v>
      </c>
      <c r="AI2584" s="13">
        <v>40.6</v>
      </c>
      <c r="AJ2584" s="13">
        <v>40.700000000000003</v>
      </c>
      <c r="AK2584" s="13">
        <v>40.700000000000003</v>
      </c>
      <c r="AL2584" s="13">
        <v>40.799999999999997</v>
      </c>
    </row>
    <row r="2585" spans="1:38" x14ac:dyDescent="0.2">
      <c r="A2585" s="11" t="s">
        <v>316</v>
      </c>
      <c r="B2585" s="12" t="s">
        <v>334</v>
      </c>
      <c r="C2585" s="12" t="s">
        <v>334</v>
      </c>
      <c r="D2585" s="12" t="s">
        <v>334</v>
      </c>
      <c r="E2585" s="12" t="s">
        <v>334</v>
      </c>
      <c r="F2585" s="12" t="s">
        <v>334</v>
      </c>
      <c r="G2585" s="12" t="s">
        <v>334</v>
      </c>
      <c r="H2585" s="12" t="s">
        <v>334</v>
      </c>
      <c r="I2585" s="12" t="s">
        <v>334</v>
      </c>
      <c r="J2585" s="12" t="s">
        <v>334</v>
      </c>
      <c r="K2585" s="12" t="s">
        <v>334</v>
      </c>
      <c r="L2585" s="12" t="s">
        <v>334</v>
      </c>
      <c r="M2585" s="12" t="s">
        <v>334</v>
      </c>
      <c r="N2585" s="12" t="s">
        <v>334</v>
      </c>
      <c r="O2585" s="12" t="s">
        <v>334</v>
      </c>
      <c r="P2585" s="12" t="s">
        <v>334</v>
      </c>
      <c r="Q2585" s="12" t="s">
        <v>334</v>
      </c>
      <c r="R2585" s="12" t="s">
        <v>334</v>
      </c>
      <c r="S2585" s="13">
        <v>42.3</v>
      </c>
      <c r="T2585" s="12" t="s">
        <v>334</v>
      </c>
      <c r="U2585" s="13">
        <v>40.5</v>
      </c>
      <c r="V2585" s="13">
        <v>42.1</v>
      </c>
      <c r="W2585" s="13">
        <v>43.2</v>
      </c>
      <c r="X2585" s="13">
        <v>40.5</v>
      </c>
      <c r="Y2585" s="13">
        <v>43.2</v>
      </c>
      <c r="Z2585" s="13">
        <v>40.1</v>
      </c>
      <c r="AA2585" s="13">
        <v>40.9</v>
      </c>
      <c r="AB2585" s="13">
        <v>41.1</v>
      </c>
      <c r="AC2585" s="13">
        <v>40.9</v>
      </c>
      <c r="AD2585" s="13">
        <v>41.3</v>
      </c>
      <c r="AE2585" s="13">
        <v>41.1</v>
      </c>
      <c r="AF2585" s="13">
        <v>40.9</v>
      </c>
      <c r="AG2585" s="13">
        <v>41</v>
      </c>
      <c r="AH2585" s="13">
        <v>41.8</v>
      </c>
      <c r="AI2585" s="13">
        <v>41.3</v>
      </c>
      <c r="AJ2585" s="13">
        <v>42.3</v>
      </c>
      <c r="AK2585" s="13">
        <v>43.4</v>
      </c>
      <c r="AL2585" s="13">
        <v>41.2</v>
      </c>
    </row>
    <row r="2586" spans="1:38" x14ac:dyDescent="0.2">
      <c r="A2586" s="11" t="s">
        <v>317</v>
      </c>
      <c r="B2586" s="12" t="s">
        <v>334</v>
      </c>
      <c r="C2586" s="12" t="s">
        <v>334</v>
      </c>
      <c r="D2586" s="12" t="s">
        <v>334</v>
      </c>
      <c r="E2586" s="12" t="s">
        <v>334</v>
      </c>
      <c r="F2586" s="12" t="s">
        <v>334</v>
      </c>
      <c r="G2586" s="12" t="s">
        <v>334</v>
      </c>
      <c r="H2586" s="12" t="s">
        <v>334</v>
      </c>
      <c r="I2586" s="12" t="s">
        <v>334</v>
      </c>
      <c r="J2586" s="12" t="s">
        <v>334</v>
      </c>
      <c r="K2586" s="13">
        <v>43.8</v>
      </c>
      <c r="L2586" s="13">
        <v>45</v>
      </c>
      <c r="M2586" s="13">
        <v>44.8</v>
      </c>
      <c r="N2586" s="13">
        <v>45.5</v>
      </c>
      <c r="O2586" s="13">
        <v>45.4</v>
      </c>
      <c r="P2586" s="13">
        <v>44.6</v>
      </c>
      <c r="Q2586" s="13">
        <v>44.1</v>
      </c>
      <c r="R2586" s="13">
        <v>43.1</v>
      </c>
      <c r="S2586" s="13">
        <v>43.9</v>
      </c>
      <c r="T2586" s="13">
        <v>43.7</v>
      </c>
      <c r="U2586" s="13">
        <v>43.1</v>
      </c>
      <c r="V2586" s="13">
        <v>42.8</v>
      </c>
      <c r="W2586" s="13">
        <v>42.9</v>
      </c>
      <c r="X2586" s="13">
        <v>43</v>
      </c>
      <c r="Y2586" s="13">
        <v>43.2</v>
      </c>
      <c r="Z2586" s="13">
        <v>42.4</v>
      </c>
      <c r="AA2586" s="13">
        <v>42.8</v>
      </c>
      <c r="AB2586" s="13">
        <v>43.4</v>
      </c>
      <c r="AC2586" s="13">
        <v>42.8</v>
      </c>
      <c r="AD2586" s="13">
        <v>41.2</v>
      </c>
      <c r="AE2586" s="13">
        <v>41.3</v>
      </c>
      <c r="AF2586" s="13">
        <v>40.200000000000003</v>
      </c>
      <c r="AG2586" s="13">
        <v>40.700000000000003</v>
      </c>
      <c r="AH2586" s="13">
        <v>39.9</v>
      </c>
      <c r="AI2586" s="13">
        <v>40.200000000000003</v>
      </c>
      <c r="AJ2586" s="13">
        <v>39.9</v>
      </c>
      <c r="AK2586" s="13">
        <v>40.299999999999997</v>
      </c>
      <c r="AL2586" s="13">
        <v>41.1</v>
      </c>
    </row>
    <row r="2587" spans="1:38" x14ac:dyDescent="0.2">
      <c r="A2587" s="11" t="s">
        <v>318</v>
      </c>
      <c r="B2587" s="12" t="s">
        <v>334</v>
      </c>
      <c r="C2587" s="12" t="s">
        <v>334</v>
      </c>
      <c r="D2587" s="12" t="s">
        <v>334</v>
      </c>
      <c r="E2587" s="12" t="s">
        <v>334</v>
      </c>
      <c r="F2587" s="12" t="s">
        <v>334</v>
      </c>
      <c r="G2587" s="12" t="s">
        <v>334</v>
      </c>
      <c r="H2587" s="12" t="s">
        <v>334</v>
      </c>
      <c r="I2587" s="12" t="s">
        <v>334</v>
      </c>
      <c r="J2587" s="12" t="s">
        <v>334</v>
      </c>
      <c r="K2587" s="12" t="s">
        <v>334</v>
      </c>
      <c r="L2587" s="12" t="s">
        <v>334</v>
      </c>
      <c r="M2587" s="12" t="s">
        <v>334</v>
      </c>
      <c r="N2587" s="13">
        <v>43.7</v>
      </c>
      <c r="O2587" s="13">
        <v>44.2</v>
      </c>
      <c r="P2587" s="13">
        <v>45.8</v>
      </c>
      <c r="Q2587" s="13">
        <v>45</v>
      </c>
      <c r="R2587" s="13">
        <v>44.9</v>
      </c>
      <c r="S2587" s="13">
        <v>44.5</v>
      </c>
      <c r="T2587" s="13">
        <v>43.8</v>
      </c>
      <c r="U2587" s="13">
        <v>43.3</v>
      </c>
      <c r="V2587" s="13">
        <v>43.2</v>
      </c>
      <c r="W2587" s="13">
        <v>51.2</v>
      </c>
      <c r="X2587" s="13">
        <v>49.8</v>
      </c>
      <c r="Y2587" s="13">
        <v>50.4</v>
      </c>
      <c r="Z2587" s="13">
        <v>50.8</v>
      </c>
      <c r="AA2587" s="13">
        <v>49.8</v>
      </c>
      <c r="AB2587" s="13">
        <v>48.9</v>
      </c>
      <c r="AC2587" s="13">
        <v>48.2</v>
      </c>
      <c r="AD2587" s="13">
        <v>46.5</v>
      </c>
      <c r="AE2587" s="13">
        <v>48.5</v>
      </c>
      <c r="AF2587" s="13">
        <v>47</v>
      </c>
      <c r="AG2587" s="13">
        <v>47.6</v>
      </c>
      <c r="AH2587" s="13">
        <v>46.6</v>
      </c>
      <c r="AI2587" s="13">
        <v>46.8</v>
      </c>
      <c r="AJ2587" s="13">
        <v>46.5</v>
      </c>
      <c r="AK2587" s="13">
        <v>46.1</v>
      </c>
      <c r="AL2587" s="13">
        <v>44.9</v>
      </c>
    </row>
    <row r="2588" spans="1:38" x14ac:dyDescent="0.2">
      <c r="A2588" s="11" t="s">
        <v>319</v>
      </c>
      <c r="B2588" s="12" t="s">
        <v>334</v>
      </c>
      <c r="C2588" s="12" t="s">
        <v>334</v>
      </c>
      <c r="D2588" s="12" t="s">
        <v>334</v>
      </c>
      <c r="E2588" s="12" t="s">
        <v>334</v>
      </c>
      <c r="F2588" s="12" t="s">
        <v>334</v>
      </c>
      <c r="G2588" s="12" t="s">
        <v>334</v>
      </c>
      <c r="H2588" s="12" t="s">
        <v>334</v>
      </c>
      <c r="I2588" s="12" t="s">
        <v>334</v>
      </c>
      <c r="J2588" s="12" t="s">
        <v>334</v>
      </c>
      <c r="K2588" s="12" t="s">
        <v>334</v>
      </c>
      <c r="L2588" s="12" t="s">
        <v>334</v>
      </c>
      <c r="M2588" s="12" t="s">
        <v>334</v>
      </c>
      <c r="N2588" s="12" t="s">
        <v>334</v>
      </c>
      <c r="O2588" s="12" t="s">
        <v>334</v>
      </c>
      <c r="P2588" s="12" t="s">
        <v>334</v>
      </c>
      <c r="Q2588" s="12" t="s">
        <v>334</v>
      </c>
      <c r="R2588" s="12" t="s">
        <v>334</v>
      </c>
      <c r="S2588" s="12" t="s">
        <v>334</v>
      </c>
      <c r="T2588" s="13">
        <v>44.1</v>
      </c>
      <c r="U2588" s="13">
        <v>43.4</v>
      </c>
      <c r="V2588" s="13">
        <v>43.1</v>
      </c>
      <c r="W2588" s="13">
        <v>45.3</v>
      </c>
      <c r="X2588" s="13">
        <v>44.9</v>
      </c>
      <c r="Y2588" s="13">
        <v>43.7</v>
      </c>
      <c r="Z2588" s="13">
        <v>43.8</v>
      </c>
      <c r="AA2588" s="13">
        <v>43</v>
      </c>
      <c r="AB2588" s="13">
        <v>42.8</v>
      </c>
      <c r="AC2588" s="13">
        <v>42.3</v>
      </c>
      <c r="AD2588" s="13">
        <v>41.7</v>
      </c>
      <c r="AE2588" s="13">
        <v>41.9</v>
      </c>
      <c r="AF2588" s="13">
        <v>41.6</v>
      </c>
      <c r="AG2588" s="13">
        <v>41.4</v>
      </c>
      <c r="AH2588" s="13">
        <v>41</v>
      </c>
      <c r="AI2588" s="13">
        <v>41.2</v>
      </c>
      <c r="AJ2588" s="13">
        <v>41.3</v>
      </c>
      <c r="AK2588" s="13">
        <v>41.3</v>
      </c>
      <c r="AL2588" s="13">
        <v>41.1</v>
      </c>
    </row>
    <row r="2589" spans="1:38" x14ac:dyDescent="0.2">
      <c r="A2589" s="11" t="s">
        <v>320</v>
      </c>
      <c r="B2589" s="12" t="s">
        <v>334</v>
      </c>
      <c r="C2589" s="12" t="s">
        <v>334</v>
      </c>
      <c r="D2589" s="12" t="s">
        <v>334</v>
      </c>
      <c r="E2589" s="12" t="s">
        <v>334</v>
      </c>
      <c r="F2589" s="12" t="s">
        <v>334</v>
      </c>
      <c r="G2589" s="12" t="s">
        <v>334</v>
      </c>
      <c r="H2589" s="12" t="s">
        <v>334</v>
      </c>
      <c r="I2589" s="12" t="s">
        <v>334</v>
      </c>
      <c r="J2589" s="12" t="s">
        <v>334</v>
      </c>
      <c r="K2589" s="13">
        <v>53.5</v>
      </c>
      <c r="L2589" s="13">
        <v>52.9</v>
      </c>
      <c r="M2589" s="13">
        <v>51.4</v>
      </c>
      <c r="N2589" s="13">
        <v>51.1</v>
      </c>
      <c r="O2589" s="13">
        <v>50.8</v>
      </c>
      <c r="P2589" s="13">
        <v>52.5</v>
      </c>
      <c r="Q2589" s="13">
        <v>50.9</v>
      </c>
      <c r="R2589" s="13">
        <v>49.3</v>
      </c>
      <c r="S2589" s="13">
        <v>48.6</v>
      </c>
      <c r="T2589" s="13">
        <v>49.2</v>
      </c>
      <c r="U2589" s="13">
        <v>49.1</v>
      </c>
      <c r="V2589" s="13">
        <v>47.1</v>
      </c>
      <c r="W2589" s="13">
        <v>47.5</v>
      </c>
      <c r="X2589" s="13">
        <v>47</v>
      </c>
      <c r="Y2589" s="13">
        <v>47.1</v>
      </c>
      <c r="Z2589" s="13">
        <v>47.6</v>
      </c>
      <c r="AA2589" s="13">
        <v>48.2</v>
      </c>
      <c r="AB2589" s="13">
        <v>45.4</v>
      </c>
      <c r="AC2589" s="13">
        <v>44.8</v>
      </c>
      <c r="AD2589" s="13">
        <v>49.8</v>
      </c>
      <c r="AE2589" s="13">
        <v>48.7</v>
      </c>
      <c r="AF2589" s="13">
        <v>47.8</v>
      </c>
      <c r="AG2589" s="13">
        <v>47.8</v>
      </c>
      <c r="AH2589" s="13">
        <v>46.3</v>
      </c>
      <c r="AI2589" s="13">
        <v>46.3</v>
      </c>
      <c r="AJ2589" s="13">
        <v>47.3</v>
      </c>
      <c r="AK2589" s="13">
        <v>45.1</v>
      </c>
      <c r="AL2589" s="13">
        <v>45</v>
      </c>
    </row>
    <row r="2590" spans="1:38" x14ac:dyDescent="0.2">
      <c r="A2590" s="11" t="s">
        <v>321</v>
      </c>
      <c r="B2590" s="12" t="s">
        <v>334</v>
      </c>
      <c r="C2590" s="12" t="s">
        <v>334</v>
      </c>
      <c r="D2590" s="12" t="s">
        <v>334</v>
      </c>
      <c r="E2590" s="12" t="s">
        <v>334</v>
      </c>
      <c r="F2590" s="12" t="s">
        <v>334</v>
      </c>
      <c r="G2590" s="12" t="s">
        <v>334</v>
      </c>
      <c r="H2590" s="12" t="s">
        <v>334</v>
      </c>
      <c r="I2590" s="12" t="s">
        <v>334</v>
      </c>
      <c r="J2590" s="12" t="s">
        <v>334</v>
      </c>
      <c r="K2590" s="12" t="s">
        <v>334</v>
      </c>
      <c r="L2590" s="12" t="s">
        <v>334</v>
      </c>
      <c r="M2590" s="12" t="s">
        <v>334</v>
      </c>
      <c r="N2590" s="12" t="s">
        <v>334</v>
      </c>
      <c r="O2590" s="12" t="s">
        <v>334</v>
      </c>
      <c r="P2590" s="13">
        <v>44.4</v>
      </c>
      <c r="Q2590" s="13">
        <v>44.4</v>
      </c>
      <c r="R2590" s="13">
        <v>44.3</v>
      </c>
      <c r="S2590" s="13">
        <v>44.3</v>
      </c>
      <c r="T2590" s="13">
        <v>44</v>
      </c>
      <c r="U2590" s="13">
        <v>45.3</v>
      </c>
      <c r="V2590" s="13">
        <v>45.5</v>
      </c>
      <c r="W2590" s="13">
        <v>44.1</v>
      </c>
      <c r="X2590" s="13">
        <v>43.5</v>
      </c>
      <c r="Y2590" s="13">
        <v>43.1</v>
      </c>
      <c r="Z2590" s="13">
        <v>42.2</v>
      </c>
      <c r="AA2590" s="13">
        <v>41.8</v>
      </c>
      <c r="AB2590" s="13">
        <v>41.7</v>
      </c>
      <c r="AC2590" s="13">
        <v>41.8</v>
      </c>
      <c r="AD2590" s="13">
        <v>41.3</v>
      </c>
      <c r="AE2590" s="13">
        <v>41.4</v>
      </c>
      <c r="AF2590" s="13">
        <v>41.5</v>
      </c>
      <c r="AG2590" s="13">
        <v>41.3</v>
      </c>
      <c r="AH2590" s="13">
        <v>41.2</v>
      </c>
      <c r="AI2590" s="13">
        <v>41</v>
      </c>
      <c r="AJ2590" s="13">
        <v>40.6</v>
      </c>
      <c r="AK2590" s="13">
        <v>40.4</v>
      </c>
      <c r="AL2590" s="13">
        <v>41</v>
      </c>
    </row>
    <row r="2591" spans="1:38" x14ac:dyDescent="0.2">
      <c r="A2591" s="11" t="s">
        <v>322</v>
      </c>
      <c r="B2591" s="12" t="s">
        <v>334</v>
      </c>
      <c r="C2591" s="12" t="s">
        <v>334</v>
      </c>
      <c r="D2591" s="12" t="s">
        <v>334</v>
      </c>
      <c r="E2591" s="12" t="s">
        <v>334</v>
      </c>
      <c r="F2591" s="12" t="s">
        <v>334</v>
      </c>
      <c r="G2591" s="12" t="s">
        <v>334</v>
      </c>
      <c r="H2591" s="12" t="s">
        <v>334</v>
      </c>
      <c r="I2591" s="12" t="s">
        <v>334</v>
      </c>
      <c r="J2591" s="12" t="s">
        <v>334</v>
      </c>
      <c r="K2591" s="12" t="s">
        <v>334</v>
      </c>
      <c r="L2591" s="12" t="s">
        <v>334</v>
      </c>
      <c r="M2591" s="12" t="s">
        <v>334</v>
      </c>
      <c r="N2591" s="12" t="s">
        <v>334</v>
      </c>
      <c r="O2591" s="13">
        <v>45.4</v>
      </c>
      <c r="P2591" s="13">
        <v>45.7</v>
      </c>
      <c r="Q2591" s="13">
        <v>44.4</v>
      </c>
      <c r="R2591" s="13">
        <v>43.4</v>
      </c>
      <c r="S2591" s="13">
        <v>43.6</v>
      </c>
      <c r="T2591" s="13">
        <v>44.2</v>
      </c>
      <c r="U2591" s="13">
        <v>43</v>
      </c>
      <c r="V2591" s="13">
        <v>44.9</v>
      </c>
      <c r="W2591" s="13">
        <v>44.8</v>
      </c>
      <c r="X2591" s="13">
        <v>43.7</v>
      </c>
      <c r="Y2591" s="13">
        <v>43.8</v>
      </c>
      <c r="Z2591" s="13">
        <v>43.7</v>
      </c>
      <c r="AA2591" s="13">
        <v>42.9</v>
      </c>
      <c r="AB2591" s="13">
        <v>42.7</v>
      </c>
      <c r="AC2591" s="13">
        <v>42.9</v>
      </c>
      <c r="AD2591" s="13">
        <v>42</v>
      </c>
      <c r="AE2591" s="13">
        <v>42.1</v>
      </c>
      <c r="AF2591" s="13">
        <v>42.8</v>
      </c>
      <c r="AG2591" s="13">
        <v>42.2</v>
      </c>
      <c r="AH2591" s="13">
        <v>41.7</v>
      </c>
      <c r="AI2591" s="13">
        <v>42.2</v>
      </c>
      <c r="AJ2591" s="13">
        <v>42.4</v>
      </c>
      <c r="AK2591" s="13">
        <v>42.2</v>
      </c>
      <c r="AL2591" s="13">
        <v>41.8</v>
      </c>
    </row>
    <row r="2592" spans="1:38" x14ac:dyDescent="0.2">
      <c r="A2592" s="11" t="s">
        <v>323</v>
      </c>
      <c r="B2592" s="12" t="s">
        <v>334</v>
      </c>
      <c r="C2592" s="12" t="s">
        <v>334</v>
      </c>
      <c r="D2592" s="12" t="s">
        <v>334</v>
      </c>
      <c r="E2592" s="12" t="s">
        <v>334</v>
      </c>
      <c r="F2592" s="12" t="s">
        <v>334</v>
      </c>
      <c r="G2592" s="12" t="s">
        <v>334</v>
      </c>
      <c r="H2592" s="12" t="s">
        <v>334</v>
      </c>
      <c r="I2592" s="12" t="s">
        <v>334</v>
      </c>
      <c r="J2592" s="12" t="s">
        <v>334</v>
      </c>
      <c r="K2592" s="12" t="s">
        <v>334</v>
      </c>
      <c r="L2592" s="12" t="s">
        <v>334</v>
      </c>
      <c r="M2592" s="12" t="s">
        <v>334</v>
      </c>
      <c r="N2592" s="12" t="s">
        <v>334</v>
      </c>
      <c r="O2592" s="12" t="s">
        <v>334</v>
      </c>
      <c r="P2592" s="12" t="s">
        <v>334</v>
      </c>
      <c r="Q2592" s="13">
        <v>44.3</v>
      </c>
      <c r="R2592" s="13">
        <v>42.9</v>
      </c>
      <c r="S2592" s="13">
        <v>43</v>
      </c>
      <c r="T2592" s="13">
        <v>43.5</v>
      </c>
      <c r="U2592" s="13">
        <v>43</v>
      </c>
      <c r="V2592" s="13">
        <v>42.3</v>
      </c>
      <c r="W2592" s="13">
        <v>42.1</v>
      </c>
      <c r="X2592" s="13">
        <v>41.7</v>
      </c>
      <c r="Y2592" s="13">
        <v>42.2</v>
      </c>
      <c r="Z2592" s="13">
        <v>41.7</v>
      </c>
      <c r="AA2592" s="13">
        <v>42.2</v>
      </c>
      <c r="AB2592" s="13">
        <v>41.4</v>
      </c>
      <c r="AC2592" s="13">
        <v>41.8</v>
      </c>
      <c r="AD2592" s="13">
        <v>41.9</v>
      </c>
      <c r="AE2592" s="13">
        <v>42.8</v>
      </c>
      <c r="AF2592" s="13">
        <v>43.1</v>
      </c>
      <c r="AG2592" s="13">
        <v>42.6</v>
      </c>
      <c r="AH2592" s="13">
        <v>43.1</v>
      </c>
      <c r="AI2592" s="13">
        <v>42.6</v>
      </c>
      <c r="AJ2592" s="13">
        <v>41.9</v>
      </c>
      <c r="AK2592" s="13">
        <v>41.8</v>
      </c>
      <c r="AL2592" s="13">
        <v>41.2</v>
      </c>
    </row>
    <row r="2593" spans="1:38" x14ac:dyDescent="0.2">
      <c r="A2593" s="11" t="s">
        <v>324</v>
      </c>
      <c r="B2593" s="12" t="s">
        <v>334</v>
      </c>
      <c r="C2593" s="12" t="s">
        <v>334</v>
      </c>
      <c r="D2593" s="12" t="s">
        <v>334</v>
      </c>
      <c r="E2593" s="12" t="s">
        <v>334</v>
      </c>
      <c r="F2593" s="12" t="s">
        <v>334</v>
      </c>
      <c r="G2593" s="12" t="s">
        <v>334</v>
      </c>
      <c r="H2593" s="12" t="s">
        <v>334</v>
      </c>
      <c r="I2593" s="12" t="s">
        <v>334</v>
      </c>
      <c r="J2593" s="12" t="s">
        <v>334</v>
      </c>
      <c r="K2593" s="12" t="s">
        <v>334</v>
      </c>
      <c r="L2593" s="12" t="s">
        <v>334</v>
      </c>
      <c r="M2593" s="12" t="s">
        <v>334</v>
      </c>
      <c r="N2593" s="12" t="s">
        <v>334</v>
      </c>
      <c r="O2593" s="12" t="s">
        <v>334</v>
      </c>
      <c r="P2593" s="13">
        <v>46.7</v>
      </c>
      <c r="Q2593" s="13">
        <v>46</v>
      </c>
      <c r="R2593" s="13">
        <v>44.3</v>
      </c>
      <c r="S2593" s="13">
        <v>44.1</v>
      </c>
      <c r="T2593" s="13">
        <v>44.3</v>
      </c>
      <c r="U2593" s="13">
        <v>42.4</v>
      </c>
      <c r="V2593" s="13">
        <v>43.5</v>
      </c>
      <c r="W2593" s="13">
        <v>43.8</v>
      </c>
      <c r="X2593" s="13">
        <v>43</v>
      </c>
      <c r="Y2593" s="13">
        <v>42.3</v>
      </c>
      <c r="Z2593" s="13">
        <v>42.2</v>
      </c>
      <c r="AA2593" s="13">
        <v>42.4</v>
      </c>
      <c r="AB2593" s="13">
        <v>42.1</v>
      </c>
      <c r="AC2593" s="13">
        <v>42.1</v>
      </c>
      <c r="AD2593" s="13">
        <v>42.1</v>
      </c>
      <c r="AE2593" s="13">
        <v>41.6</v>
      </c>
      <c r="AF2593" s="13">
        <v>41.9</v>
      </c>
      <c r="AG2593" s="13">
        <v>42.9</v>
      </c>
      <c r="AH2593" s="13">
        <v>42.7</v>
      </c>
      <c r="AI2593" s="13">
        <v>42.8</v>
      </c>
      <c r="AJ2593" s="13">
        <v>42.9</v>
      </c>
      <c r="AK2593" s="13">
        <v>42.2</v>
      </c>
      <c r="AL2593" s="13">
        <v>42.5</v>
      </c>
    </row>
    <row r="2594" spans="1:38" x14ac:dyDescent="0.2">
      <c r="A2594" s="11" t="s">
        <v>325</v>
      </c>
      <c r="B2594" s="12" t="s">
        <v>334</v>
      </c>
      <c r="C2594" s="12" t="s">
        <v>334</v>
      </c>
      <c r="D2594" s="12" t="s">
        <v>334</v>
      </c>
      <c r="E2594" s="12" t="s">
        <v>334</v>
      </c>
      <c r="F2594" s="12" t="s">
        <v>334</v>
      </c>
      <c r="G2594" s="12" t="s">
        <v>334</v>
      </c>
      <c r="H2594" s="12" t="s">
        <v>334</v>
      </c>
      <c r="I2594" s="12" t="s">
        <v>334</v>
      </c>
      <c r="J2594" s="12" t="s">
        <v>334</v>
      </c>
      <c r="K2594" s="12" t="s">
        <v>334</v>
      </c>
      <c r="L2594" s="12" t="s">
        <v>334</v>
      </c>
      <c r="M2594" s="12" t="s">
        <v>334</v>
      </c>
      <c r="N2594" s="12" t="s">
        <v>334</v>
      </c>
      <c r="O2594" s="12" t="s">
        <v>334</v>
      </c>
      <c r="P2594" s="13">
        <v>42.6</v>
      </c>
      <c r="Q2594" s="13">
        <v>42.9</v>
      </c>
      <c r="R2594" s="13">
        <v>43.3</v>
      </c>
      <c r="S2594" s="13">
        <v>42.8</v>
      </c>
      <c r="T2594" s="13">
        <v>42.1</v>
      </c>
      <c r="U2594" s="13">
        <v>42.5</v>
      </c>
      <c r="V2594" s="13">
        <v>42.6</v>
      </c>
      <c r="W2594" s="13">
        <v>42.7</v>
      </c>
      <c r="X2594" s="13">
        <v>42.9</v>
      </c>
      <c r="Y2594" s="13">
        <v>42</v>
      </c>
      <c r="Z2594" s="13">
        <v>41.4</v>
      </c>
      <c r="AA2594" s="13">
        <v>41.5</v>
      </c>
      <c r="AB2594" s="13">
        <v>41.7</v>
      </c>
      <c r="AC2594" s="13">
        <v>41.5</v>
      </c>
      <c r="AD2594" s="13">
        <v>41.3</v>
      </c>
      <c r="AE2594" s="13">
        <v>41</v>
      </c>
      <c r="AF2594" s="13">
        <v>40.700000000000003</v>
      </c>
      <c r="AG2594" s="13">
        <v>40.799999999999997</v>
      </c>
      <c r="AH2594" s="13">
        <v>40.9</v>
      </c>
      <c r="AI2594" s="13">
        <v>41.1</v>
      </c>
      <c r="AJ2594" s="13">
        <v>41</v>
      </c>
      <c r="AK2594" s="13">
        <v>40.5</v>
      </c>
      <c r="AL2594" s="13">
        <v>40.700000000000003</v>
      </c>
    </row>
    <row r="2595" spans="1:38" x14ac:dyDescent="0.2">
      <c r="A2595" s="11" t="s">
        <v>326</v>
      </c>
      <c r="B2595" s="12" t="s">
        <v>334</v>
      </c>
      <c r="C2595" s="12" t="s">
        <v>334</v>
      </c>
      <c r="D2595" s="12" t="s">
        <v>334</v>
      </c>
      <c r="E2595" s="12" t="s">
        <v>334</v>
      </c>
      <c r="F2595" s="12" t="s">
        <v>334</v>
      </c>
      <c r="G2595" s="12" t="s">
        <v>334</v>
      </c>
      <c r="H2595" s="12" t="s">
        <v>334</v>
      </c>
      <c r="I2595" s="12" t="s">
        <v>334</v>
      </c>
      <c r="J2595" s="12" t="s">
        <v>334</v>
      </c>
      <c r="K2595" s="13">
        <v>44.8</v>
      </c>
      <c r="L2595" s="13">
        <v>44.4</v>
      </c>
      <c r="M2595" s="13">
        <v>44.8</v>
      </c>
      <c r="N2595" s="13">
        <v>44.8</v>
      </c>
      <c r="O2595" s="13">
        <v>44.3</v>
      </c>
      <c r="P2595" s="13">
        <v>45.1</v>
      </c>
      <c r="Q2595" s="13">
        <v>44.4</v>
      </c>
      <c r="R2595" s="13">
        <v>43.9</v>
      </c>
      <c r="S2595" s="13">
        <v>43.3</v>
      </c>
      <c r="T2595" s="13">
        <v>44.2</v>
      </c>
      <c r="U2595" s="13">
        <v>43.8</v>
      </c>
      <c r="V2595" s="13">
        <v>43.7</v>
      </c>
      <c r="W2595" s="13">
        <v>43.5</v>
      </c>
      <c r="X2595" s="13">
        <v>43.2</v>
      </c>
      <c r="Y2595" s="13">
        <v>43.2</v>
      </c>
      <c r="Z2595" s="13">
        <v>43.2</v>
      </c>
      <c r="AA2595" s="13">
        <v>43.3</v>
      </c>
      <c r="AB2595" s="13">
        <v>43</v>
      </c>
      <c r="AC2595" s="13">
        <v>43</v>
      </c>
      <c r="AD2595" s="13">
        <v>43.9</v>
      </c>
      <c r="AE2595" s="13">
        <v>44</v>
      </c>
      <c r="AF2595" s="13">
        <v>44</v>
      </c>
      <c r="AG2595" s="13">
        <v>43.8</v>
      </c>
      <c r="AH2595" s="13">
        <v>43.6</v>
      </c>
      <c r="AI2595" s="13">
        <v>43.6</v>
      </c>
      <c r="AJ2595" s="13">
        <v>43.5</v>
      </c>
      <c r="AK2595" s="13">
        <v>43.1</v>
      </c>
      <c r="AL2595" s="13">
        <v>43.6</v>
      </c>
    </row>
    <row r="2596" spans="1:38" x14ac:dyDescent="0.2">
      <c r="A2596" s="11" t="s">
        <v>327</v>
      </c>
      <c r="B2596" s="12" t="s">
        <v>334</v>
      </c>
      <c r="C2596" s="12" t="s">
        <v>334</v>
      </c>
      <c r="D2596" s="12" t="s">
        <v>334</v>
      </c>
      <c r="E2596" s="12" t="s">
        <v>334</v>
      </c>
      <c r="F2596" s="12" t="s">
        <v>334</v>
      </c>
      <c r="G2596" s="12" t="s">
        <v>334</v>
      </c>
      <c r="H2596" s="12" t="s">
        <v>334</v>
      </c>
      <c r="I2596" s="12" t="s">
        <v>334</v>
      </c>
      <c r="J2596" s="12" t="s">
        <v>334</v>
      </c>
      <c r="K2596" s="12" t="s">
        <v>334</v>
      </c>
      <c r="L2596" s="12" t="s">
        <v>334</v>
      </c>
      <c r="M2596" s="12" t="s">
        <v>334</v>
      </c>
      <c r="N2596" s="13">
        <v>49.9</v>
      </c>
      <c r="O2596" s="13">
        <v>47.1</v>
      </c>
      <c r="P2596" s="13">
        <v>46.5</v>
      </c>
      <c r="Q2596" s="13">
        <v>48.3</v>
      </c>
      <c r="R2596" s="13">
        <v>50.4</v>
      </c>
      <c r="S2596" s="13">
        <v>48.8</v>
      </c>
      <c r="T2596" s="13">
        <v>48</v>
      </c>
      <c r="U2596" s="13">
        <v>45.7</v>
      </c>
      <c r="V2596" s="13">
        <v>44.8</v>
      </c>
      <c r="W2596" s="13">
        <v>45.4</v>
      </c>
      <c r="X2596" s="13">
        <v>46.9</v>
      </c>
      <c r="Y2596" s="13">
        <v>46.2</v>
      </c>
      <c r="Z2596" s="13">
        <v>46.4</v>
      </c>
      <c r="AA2596" s="13">
        <v>44.6</v>
      </c>
      <c r="AB2596" s="13">
        <v>45.1</v>
      </c>
      <c r="AC2596" s="13">
        <v>44.2</v>
      </c>
      <c r="AD2596" s="13">
        <v>44.4</v>
      </c>
      <c r="AE2596" s="13">
        <v>44.2</v>
      </c>
      <c r="AF2596" s="13">
        <v>44.4</v>
      </c>
      <c r="AG2596" s="13">
        <v>44.4</v>
      </c>
      <c r="AH2596" s="13">
        <v>44.6</v>
      </c>
      <c r="AI2596" s="13">
        <v>44.9</v>
      </c>
      <c r="AJ2596" s="13">
        <v>44.7</v>
      </c>
      <c r="AK2596" s="13">
        <v>44.4</v>
      </c>
      <c r="AL2596" s="13">
        <v>44.1</v>
      </c>
    </row>
    <row r="2597" spans="1:38" x14ac:dyDescent="0.2">
      <c r="A2597" s="11" t="s">
        <v>328</v>
      </c>
      <c r="B2597" s="12" t="s">
        <v>334</v>
      </c>
      <c r="C2597" s="12" t="s">
        <v>334</v>
      </c>
      <c r="D2597" s="12" t="s">
        <v>334</v>
      </c>
      <c r="E2597" s="12" t="s">
        <v>334</v>
      </c>
      <c r="F2597" s="12" t="s">
        <v>334</v>
      </c>
      <c r="G2597" s="12" t="s">
        <v>334</v>
      </c>
      <c r="H2597" s="12" t="s">
        <v>334</v>
      </c>
      <c r="I2597" s="12" t="s">
        <v>334</v>
      </c>
      <c r="J2597" s="12" t="s">
        <v>334</v>
      </c>
      <c r="K2597" s="12" t="s">
        <v>334</v>
      </c>
      <c r="L2597" s="12" t="s">
        <v>334</v>
      </c>
      <c r="M2597" s="12" t="s">
        <v>334</v>
      </c>
      <c r="N2597" s="12" t="s">
        <v>334</v>
      </c>
      <c r="O2597" s="13">
        <v>40.200000000000003</v>
      </c>
      <c r="P2597" s="13">
        <v>39.9</v>
      </c>
      <c r="Q2597" s="13">
        <v>40.299999999999997</v>
      </c>
      <c r="R2597" s="13">
        <v>39.700000000000003</v>
      </c>
      <c r="S2597" s="13">
        <v>38.9</v>
      </c>
      <c r="T2597" s="13">
        <v>38.799999999999997</v>
      </c>
      <c r="U2597" s="13">
        <v>38.700000000000003</v>
      </c>
      <c r="V2597" s="13">
        <v>38.700000000000003</v>
      </c>
      <c r="W2597" s="13">
        <v>38.799999999999997</v>
      </c>
      <c r="X2597" s="13">
        <v>39</v>
      </c>
      <c r="Y2597" s="13">
        <v>39.4</v>
      </c>
      <c r="Z2597" s="13">
        <v>39.200000000000003</v>
      </c>
      <c r="AA2597" s="13">
        <v>38.9</v>
      </c>
      <c r="AB2597" s="13">
        <v>38.9</v>
      </c>
      <c r="AC2597" s="13">
        <v>38.700000000000003</v>
      </c>
      <c r="AD2597" s="13">
        <v>38.700000000000003</v>
      </c>
      <c r="AE2597" s="13">
        <v>38.700000000000003</v>
      </c>
      <c r="AF2597" s="13">
        <v>38.6</v>
      </c>
      <c r="AG2597" s="13">
        <v>38.700000000000003</v>
      </c>
      <c r="AH2597" s="13">
        <v>39.1</v>
      </c>
      <c r="AI2597" s="13">
        <v>39.1</v>
      </c>
      <c r="AJ2597" s="13">
        <v>39</v>
      </c>
      <c r="AK2597" s="13">
        <v>39</v>
      </c>
      <c r="AL2597" s="13">
        <v>38.9</v>
      </c>
    </row>
    <row r="2598" spans="1:38" x14ac:dyDescent="0.2">
      <c r="A2598" s="11" t="s">
        <v>329</v>
      </c>
      <c r="B2598" s="12" t="s">
        <v>334</v>
      </c>
      <c r="C2598" s="12" t="s">
        <v>334</v>
      </c>
      <c r="D2598" s="12" t="s">
        <v>334</v>
      </c>
      <c r="E2598" s="12" t="s">
        <v>334</v>
      </c>
      <c r="F2598" s="12" t="s">
        <v>334</v>
      </c>
      <c r="G2598" s="12" t="s">
        <v>334</v>
      </c>
      <c r="H2598" s="12" t="s">
        <v>334</v>
      </c>
      <c r="I2598" s="12" t="s">
        <v>334</v>
      </c>
      <c r="J2598" s="12" t="s">
        <v>334</v>
      </c>
      <c r="K2598" s="12" t="s">
        <v>334</v>
      </c>
      <c r="L2598" s="12" t="s">
        <v>334</v>
      </c>
      <c r="M2598" s="12" t="s">
        <v>334</v>
      </c>
      <c r="N2598" s="12" t="s">
        <v>334</v>
      </c>
      <c r="O2598" s="13">
        <v>42.9</v>
      </c>
      <c r="P2598" s="13">
        <v>47.2</v>
      </c>
      <c r="Q2598" s="13">
        <v>46.6</v>
      </c>
      <c r="R2598" s="13">
        <v>44.1</v>
      </c>
      <c r="S2598" s="13">
        <v>43.6</v>
      </c>
      <c r="T2598" s="13">
        <v>44.1</v>
      </c>
      <c r="U2598" s="13">
        <v>44</v>
      </c>
      <c r="V2598" s="13">
        <v>43.9</v>
      </c>
      <c r="W2598" s="13">
        <v>43.1</v>
      </c>
      <c r="X2598" s="13">
        <v>43.7</v>
      </c>
      <c r="Y2598" s="13">
        <v>44</v>
      </c>
      <c r="Z2598" s="13">
        <v>44</v>
      </c>
      <c r="AA2598" s="13">
        <v>43.4</v>
      </c>
      <c r="AB2598" s="13">
        <v>43.5</v>
      </c>
      <c r="AC2598" s="13">
        <v>43.9</v>
      </c>
      <c r="AD2598" s="13">
        <v>44.4</v>
      </c>
      <c r="AE2598" s="13">
        <v>43.5</v>
      </c>
      <c r="AF2598" s="13">
        <v>43.8</v>
      </c>
      <c r="AG2598" s="13">
        <v>43.9</v>
      </c>
      <c r="AH2598" s="13">
        <v>43.8</v>
      </c>
      <c r="AI2598" s="13">
        <v>43.9</v>
      </c>
      <c r="AJ2598" s="13">
        <v>43.5</v>
      </c>
      <c r="AK2598" s="13">
        <v>43.6</v>
      </c>
      <c r="AL2598" s="13">
        <v>43.2</v>
      </c>
    </row>
    <row r="2599" spans="1:38" x14ac:dyDescent="0.2">
      <c r="A2599" s="11" t="s">
        <v>330</v>
      </c>
      <c r="B2599" s="12" t="s">
        <v>334</v>
      </c>
      <c r="C2599" s="12" t="s">
        <v>334</v>
      </c>
      <c r="D2599" s="12" t="s">
        <v>334</v>
      </c>
      <c r="E2599" s="12" t="s">
        <v>334</v>
      </c>
      <c r="F2599" s="12" t="s">
        <v>334</v>
      </c>
      <c r="G2599" s="12" t="s">
        <v>334</v>
      </c>
      <c r="H2599" s="12" t="s">
        <v>334</v>
      </c>
      <c r="I2599" s="12" t="s">
        <v>334</v>
      </c>
      <c r="J2599" s="12" t="s">
        <v>334</v>
      </c>
      <c r="K2599" s="12" t="s">
        <v>334</v>
      </c>
      <c r="L2599" s="12" t="s">
        <v>334</v>
      </c>
      <c r="M2599" s="12" t="s">
        <v>334</v>
      </c>
      <c r="N2599" s="12" t="s">
        <v>334</v>
      </c>
      <c r="O2599" s="12" t="s">
        <v>334</v>
      </c>
      <c r="P2599" s="12" t="s">
        <v>334</v>
      </c>
      <c r="Q2599" s="12" t="s">
        <v>334</v>
      </c>
      <c r="R2599" s="12" t="s">
        <v>334</v>
      </c>
      <c r="S2599" s="12" t="s">
        <v>334</v>
      </c>
      <c r="T2599" s="12" t="s">
        <v>334</v>
      </c>
      <c r="U2599" s="12" t="s">
        <v>334</v>
      </c>
      <c r="V2599" s="12" t="s">
        <v>334</v>
      </c>
      <c r="W2599" s="12" t="s">
        <v>334</v>
      </c>
      <c r="X2599" s="12" t="s">
        <v>334</v>
      </c>
      <c r="Y2599" s="12" t="s">
        <v>334</v>
      </c>
      <c r="Z2599" s="12" t="s">
        <v>334</v>
      </c>
      <c r="AA2599" s="12" t="s">
        <v>334</v>
      </c>
      <c r="AB2599" s="12" t="s">
        <v>334</v>
      </c>
      <c r="AC2599" s="12" t="s">
        <v>334</v>
      </c>
      <c r="AD2599" s="13">
        <v>44.1</v>
      </c>
      <c r="AE2599" s="13">
        <v>43.7</v>
      </c>
      <c r="AF2599" s="13">
        <v>45.3</v>
      </c>
      <c r="AG2599" s="13">
        <v>44.3</v>
      </c>
      <c r="AH2599" s="13">
        <v>46.9</v>
      </c>
      <c r="AI2599" s="13">
        <v>45.6</v>
      </c>
      <c r="AJ2599" s="13">
        <v>46</v>
      </c>
      <c r="AK2599" s="13">
        <v>47.1</v>
      </c>
      <c r="AL2599" s="13">
        <v>44.8</v>
      </c>
    </row>
    <row r="2600" spans="1:38" x14ac:dyDescent="0.2">
      <c r="A2600" s="11" t="s">
        <v>331</v>
      </c>
      <c r="B2600" s="12" t="s">
        <v>334</v>
      </c>
      <c r="C2600" s="12" t="s">
        <v>334</v>
      </c>
      <c r="D2600" s="12" t="s">
        <v>334</v>
      </c>
      <c r="E2600" s="12" t="s">
        <v>334</v>
      </c>
      <c r="F2600" s="12" t="s">
        <v>334</v>
      </c>
      <c r="G2600" s="12" t="s">
        <v>334</v>
      </c>
      <c r="H2600" s="12" t="s">
        <v>334</v>
      </c>
      <c r="I2600" s="12" t="s">
        <v>334</v>
      </c>
      <c r="J2600" s="12" t="s">
        <v>334</v>
      </c>
      <c r="K2600" s="12" t="s">
        <v>334</v>
      </c>
      <c r="L2600" s="12" t="s">
        <v>334</v>
      </c>
      <c r="M2600" s="12" t="s">
        <v>334</v>
      </c>
      <c r="N2600" s="12" t="s">
        <v>334</v>
      </c>
      <c r="O2600" s="12" t="s">
        <v>334</v>
      </c>
      <c r="P2600" s="12" t="s">
        <v>334</v>
      </c>
      <c r="Q2600" s="12" t="s">
        <v>334</v>
      </c>
      <c r="R2600" s="12" t="s">
        <v>334</v>
      </c>
      <c r="S2600" s="12" t="s">
        <v>334</v>
      </c>
      <c r="T2600" s="12" t="s">
        <v>334</v>
      </c>
      <c r="U2600" s="12" t="s">
        <v>334</v>
      </c>
      <c r="V2600" s="12" t="s">
        <v>334</v>
      </c>
      <c r="W2600" s="12" t="s">
        <v>334</v>
      </c>
      <c r="X2600" s="12" t="s">
        <v>334</v>
      </c>
      <c r="Y2600" s="13">
        <v>44.5</v>
      </c>
      <c r="Z2600" s="13">
        <v>43.7</v>
      </c>
      <c r="AA2600" s="13">
        <v>43.6</v>
      </c>
      <c r="AB2600" s="13">
        <v>43.5</v>
      </c>
      <c r="AC2600" s="13">
        <v>43.4</v>
      </c>
      <c r="AD2600" s="13">
        <v>43.2</v>
      </c>
      <c r="AE2600" s="13">
        <v>41.7</v>
      </c>
      <c r="AF2600" s="13">
        <v>41.5</v>
      </c>
      <c r="AG2600" s="13">
        <v>40.700000000000003</v>
      </c>
      <c r="AH2600" s="13">
        <v>41.4</v>
      </c>
      <c r="AI2600" s="13">
        <v>41.5</v>
      </c>
      <c r="AJ2600" s="13">
        <v>41.6</v>
      </c>
      <c r="AK2600" s="13">
        <v>41.4</v>
      </c>
      <c r="AL2600" s="13">
        <v>40.799999999999997</v>
      </c>
    </row>
    <row r="2601" spans="1:38" x14ac:dyDescent="0.2">
      <c r="A2601" s="11" t="s">
        <v>332</v>
      </c>
      <c r="B2601" s="12" t="s">
        <v>334</v>
      </c>
      <c r="C2601" s="12" t="s">
        <v>334</v>
      </c>
      <c r="D2601" s="12" t="s">
        <v>334</v>
      </c>
      <c r="E2601" s="12" t="s">
        <v>334</v>
      </c>
      <c r="F2601" s="12" t="s">
        <v>334</v>
      </c>
      <c r="G2601" s="12" t="s">
        <v>334</v>
      </c>
      <c r="H2601" s="12" t="s">
        <v>334</v>
      </c>
      <c r="I2601" s="12" t="s">
        <v>334</v>
      </c>
      <c r="J2601" s="12" t="s">
        <v>334</v>
      </c>
      <c r="K2601" s="12" t="s">
        <v>334</v>
      </c>
      <c r="L2601" s="12" t="s">
        <v>334</v>
      </c>
      <c r="M2601" s="12" t="s">
        <v>334</v>
      </c>
      <c r="N2601" s="12" t="s">
        <v>334</v>
      </c>
      <c r="O2601" s="12" t="s">
        <v>334</v>
      </c>
      <c r="P2601" s="12" t="s">
        <v>334</v>
      </c>
      <c r="Q2601" s="12" t="s">
        <v>334</v>
      </c>
      <c r="R2601" s="12" t="s">
        <v>334</v>
      </c>
      <c r="S2601" s="12" t="s">
        <v>334</v>
      </c>
      <c r="T2601" s="12" t="s">
        <v>334</v>
      </c>
      <c r="U2601" s="12" t="s">
        <v>334</v>
      </c>
      <c r="V2601" s="12" t="s">
        <v>334</v>
      </c>
      <c r="W2601" s="12" t="s">
        <v>334</v>
      </c>
      <c r="X2601" s="12" t="s">
        <v>334</v>
      </c>
      <c r="Y2601" s="12" t="s">
        <v>334</v>
      </c>
      <c r="Z2601" s="12" t="s">
        <v>334</v>
      </c>
      <c r="AA2601" s="12" t="s">
        <v>334</v>
      </c>
      <c r="AB2601" s="12" t="s">
        <v>334</v>
      </c>
      <c r="AC2601" s="13">
        <v>45.8</v>
      </c>
      <c r="AD2601" s="12" t="s">
        <v>334</v>
      </c>
      <c r="AE2601" s="12" t="s">
        <v>334</v>
      </c>
      <c r="AF2601" s="13">
        <v>43.1</v>
      </c>
      <c r="AG2601" s="13">
        <v>42.7</v>
      </c>
      <c r="AH2601" s="13">
        <v>43.7</v>
      </c>
      <c r="AI2601" s="13">
        <v>43</v>
      </c>
      <c r="AJ2601" s="13">
        <v>44.5</v>
      </c>
      <c r="AK2601" s="13">
        <v>43.6</v>
      </c>
      <c r="AL2601" s="13">
        <v>42.4</v>
      </c>
    </row>
    <row r="2602" spans="1:38" x14ac:dyDescent="0.2">
      <c r="A2602" s="11" t="s">
        <v>333</v>
      </c>
      <c r="B2602" s="12" t="s">
        <v>334</v>
      </c>
      <c r="C2602" s="12" t="s">
        <v>334</v>
      </c>
      <c r="D2602" s="12" t="s">
        <v>334</v>
      </c>
      <c r="E2602" s="12" t="s">
        <v>334</v>
      </c>
      <c r="F2602" s="12" t="s">
        <v>334</v>
      </c>
      <c r="G2602" s="12" t="s">
        <v>334</v>
      </c>
      <c r="H2602" s="12" t="s">
        <v>334</v>
      </c>
      <c r="I2602" s="12" t="s">
        <v>334</v>
      </c>
      <c r="J2602" s="12" t="s">
        <v>334</v>
      </c>
      <c r="K2602" s="12" t="s">
        <v>334</v>
      </c>
      <c r="L2602" s="12" t="s">
        <v>334</v>
      </c>
      <c r="M2602" s="12" t="s">
        <v>334</v>
      </c>
      <c r="N2602" s="12" t="s">
        <v>334</v>
      </c>
      <c r="O2602" s="12" t="s">
        <v>334</v>
      </c>
      <c r="P2602" s="12" t="s">
        <v>334</v>
      </c>
      <c r="Q2602" s="12" t="s">
        <v>334</v>
      </c>
      <c r="R2602" s="12" t="s">
        <v>334</v>
      </c>
      <c r="S2602" s="12" t="s">
        <v>334</v>
      </c>
      <c r="T2602" s="12" t="s">
        <v>334</v>
      </c>
      <c r="U2602" s="12" t="s">
        <v>334</v>
      </c>
      <c r="V2602" s="12" t="s">
        <v>334</v>
      </c>
      <c r="W2602" s="12" t="s">
        <v>334</v>
      </c>
      <c r="X2602" s="12" t="s">
        <v>334</v>
      </c>
      <c r="Y2602" s="13">
        <v>54</v>
      </c>
      <c r="Z2602" s="13">
        <v>52</v>
      </c>
      <c r="AA2602" s="13">
        <v>51.4</v>
      </c>
      <c r="AB2602" s="13">
        <v>51.1</v>
      </c>
      <c r="AC2602" s="13">
        <v>51.3</v>
      </c>
      <c r="AD2602" s="13">
        <v>49.9</v>
      </c>
      <c r="AE2602" s="13">
        <v>48.3</v>
      </c>
      <c r="AF2602" s="13">
        <v>46.8</v>
      </c>
      <c r="AG2602" s="13">
        <v>47</v>
      </c>
      <c r="AH2602" s="13">
        <v>46.8</v>
      </c>
      <c r="AI2602" s="13">
        <v>46.5</v>
      </c>
      <c r="AJ2602" s="13">
        <v>45.5</v>
      </c>
      <c r="AK2602" s="13">
        <v>46.1</v>
      </c>
      <c r="AL2602" s="13">
        <v>45.7</v>
      </c>
    </row>
    <row r="2603" spans="1:38" ht="14.25" x14ac:dyDescent="0.2">
      <c r="A2603" s="9"/>
      <c r="B2603" s="9"/>
      <c r="C2603" s="9"/>
      <c r="D2603" s="9"/>
      <c r="E2603" s="9"/>
      <c r="F2603" s="9"/>
      <c r="G2603" s="9"/>
      <c r="H2603" s="9"/>
      <c r="I2603" s="9"/>
      <c r="J2603" s="9"/>
      <c r="K2603" s="9"/>
      <c r="L2603" s="9"/>
      <c r="M2603" s="9"/>
      <c r="N2603" s="9"/>
      <c r="O2603" s="9"/>
      <c r="P2603" s="9"/>
      <c r="Q2603" s="9"/>
      <c r="R2603" s="9"/>
      <c r="S2603" s="9"/>
      <c r="T2603" s="9"/>
      <c r="U2603" s="9"/>
      <c r="V2603" s="9"/>
      <c r="W2603" s="9"/>
      <c r="X2603" s="9"/>
      <c r="Y2603" s="9"/>
      <c r="Z2603" s="9"/>
      <c r="AA2603" s="9"/>
      <c r="AB2603" s="9"/>
      <c r="AC2603" s="9"/>
      <c r="AD2603" s="9"/>
      <c r="AE2603" s="9"/>
      <c r="AF2603" s="9"/>
      <c r="AG2603" s="9"/>
      <c r="AH2603" s="9"/>
      <c r="AI2603" s="9"/>
      <c r="AJ2603" s="9"/>
      <c r="AK2603" s="9"/>
      <c r="AL2603" s="9"/>
    </row>
    <row r="2604" spans="1:38" ht="14.25" x14ac:dyDescent="0.2">
      <c r="A2604" s="8" t="s">
        <v>335</v>
      </c>
      <c r="B2604" s="9"/>
      <c r="C2604" s="9"/>
      <c r="D2604" s="9"/>
      <c r="E2604" s="9"/>
      <c r="F2604" s="9"/>
      <c r="G2604" s="9"/>
      <c r="H2604" s="9"/>
      <c r="I2604" s="9"/>
      <c r="J2604" s="9"/>
      <c r="K2604" s="9"/>
      <c r="L2604" s="9"/>
      <c r="M2604" s="9"/>
      <c r="N2604" s="9"/>
      <c r="O2604" s="9"/>
      <c r="P2604" s="9"/>
      <c r="Q2604" s="9"/>
      <c r="R2604" s="9"/>
      <c r="S2604" s="9"/>
      <c r="T2604" s="9"/>
      <c r="U2604" s="9"/>
      <c r="V2604" s="9"/>
      <c r="W2604" s="9"/>
      <c r="X2604" s="9"/>
      <c r="Y2604" s="9"/>
      <c r="Z2604" s="9"/>
      <c r="AA2604" s="9"/>
      <c r="AB2604" s="9"/>
      <c r="AC2604" s="9"/>
      <c r="AD2604" s="9"/>
      <c r="AE2604" s="9"/>
      <c r="AF2604" s="9"/>
      <c r="AG2604" s="9"/>
      <c r="AH2604" s="9"/>
      <c r="AI2604" s="9"/>
      <c r="AJ2604" s="9"/>
      <c r="AK2604" s="9"/>
      <c r="AL2604" s="9"/>
    </row>
    <row r="2605" spans="1:38" ht="14.25" x14ac:dyDescent="0.2">
      <c r="A2605" s="8" t="s">
        <v>334</v>
      </c>
      <c r="B2605" s="8" t="s">
        <v>336</v>
      </c>
      <c r="C2605" s="9"/>
      <c r="D2605" s="9"/>
      <c r="E2605" s="9"/>
      <c r="F2605" s="9"/>
      <c r="G2605" s="9"/>
      <c r="H2605" s="9"/>
      <c r="I2605" s="9"/>
      <c r="J2605" s="9"/>
      <c r="K2605" s="9"/>
      <c r="L2605" s="9"/>
      <c r="M2605" s="9"/>
      <c r="N2605" s="9"/>
      <c r="O2605" s="9"/>
      <c r="P2605" s="9"/>
      <c r="Q2605" s="9"/>
      <c r="R2605" s="9"/>
      <c r="S2605" s="9"/>
      <c r="T2605" s="9"/>
      <c r="U2605" s="9"/>
      <c r="V2605" s="9"/>
      <c r="W2605" s="9"/>
      <c r="X2605" s="9"/>
      <c r="Y2605" s="9"/>
      <c r="Z2605" s="9"/>
      <c r="AA2605" s="9"/>
      <c r="AB2605" s="9"/>
      <c r="AC2605" s="9"/>
      <c r="AD2605" s="9"/>
      <c r="AE2605" s="9"/>
      <c r="AF2605" s="9"/>
      <c r="AG2605" s="9"/>
      <c r="AH2605" s="9"/>
      <c r="AI2605" s="9"/>
      <c r="AJ2605" s="9"/>
      <c r="AK2605" s="9"/>
      <c r="AL2605" s="9"/>
    </row>
    <row r="2606" spans="1:38" ht="14.25" x14ac:dyDescent="0.2">
      <c r="A2606" s="9"/>
      <c r="B2606" s="9"/>
      <c r="C2606" s="9"/>
      <c r="D2606" s="9"/>
      <c r="E2606" s="9"/>
      <c r="F2606" s="9"/>
      <c r="G2606" s="9"/>
      <c r="H2606" s="9"/>
      <c r="I2606" s="9"/>
      <c r="J2606" s="9"/>
      <c r="K2606" s="9"/>
      <c r="L2606" s="9"/>
      <c r="M2606" s="9"/>
      <c r="N2606" s="9"/>
      <c r="O2606" s="9"/>
      <c r="P2606" s="9"/>
      <c r="Q2606" s="9"/>
      <c r="R2606" s="9"/>
      <c r="S2606" s="9"/>
      <c r="T2606" s="9"/>
      <c r="U2606" s="9"/>
      <c r="V2606" s="9"/>
      <c r="W2606" s="9"/>
      <c r="X2606" s="9"/>
      <c r="Y2606" s="9"/>
      <c r="Z2606" s="9"/>
      <c r="AA2606" s="9"/>
      <c r="AB2606" s="9"/>
      <c r="AC2606" s="9"/>
      <c r="AD2606" s="9"/>
      <c r="AE2606" s="9"/>
      <c r="AF2606" s="9"/>
      <c r="AG2606" s="9"/>
      <c r="AH2606" s="9"/>
      <c r="AI2606" s="9"/>
      <c r="AJ2606" s="9"/>
      <c r="AK2606" s="9"/>
      <c r="AL2606" s="9"/>
    </row>
    <row r="2607" spans="1:38" ht="14.25" x14ac:dyDescent="0.2">
      <c r="A2607" s="8" t="s">
        <v>249</v>
      </c>
      <c r="B2607" s="8" t="s">
        <v>345</v>
      </c>
      <c r="C2607" s="9"/>
      <c r="D2607" s="9"/>
      <c r="E2607" s="9"/>
      <c r="F2607" s="9"/>
      <c r="G2607" s="9"/>
      <c r="H2607" s="9"/>
      <c r="I2607" s="9"/>
      <c r="J2607" s="9"/>
      <c r="K2607" s="9"/>
      <c r="L2607" s="9"/>
      <c r="M2607" s="9"/>
      <c r="N2607" s="9"/>
      <c r="O2607" s="9"/>
      <c r="P2607" s="9"/>
      <c r="Q2607" s="9"/>
      <c r="R2607" s="9"/>
      <c r="S2607" s="9"/>
      <c r="T2607" s="9"/>
      <c r="U2607" s="9"/>
      <c r="V2607" s="9"/>
      <c r="W2607" s="9"/>
      <c r="X2607" s="9"/>
      <c r="Y2607" s="9"/>
      <c r="Z2607" s="9"/>
      <c r="AA2607" s="9"/>
      <c r="AB2607" s="9"/>
      <c r="AC2607" s="9"/>
      <c r="AD2607" s="9"/>
      <c r="AE2607" s="9"/>
      <c r="AF2607" s="9"/>
      <c r="AG2607" s="9"/>
      <c r="AH2607" s="9"/>
      <c r="AI2607" s="9"/>
      <c r="AJ2607" s="9"/>
      <c r="AK2607" s="9"/>
      <c r="AL2607" s="9"/>
    </row>
    <row r="2608" spans="1:38" ht="14.25" x14ac:dyDescent="0.2">
      <c r="A2608" s="8" t="s">
        <v>251</v>
      </c>
      <c r="B2608" s="8" t="s">
        <v>342</v>
      </c>
      <c r="C2608" s="9"/>
      <c r="D2608" s="9"/>
      <c r="E2608" s="9"/>
      <c r="F2608" s="9"/>
      <c r="G2608" s="9"/>
      <c r="H2608" s="9"/>
      <c r="I2608" s="9"/>
      <c r="J2608" s="9"/>
      <c r="K2608" s="9"/>
      <c r="L2608" s="9"/>
      <c r="M2608" s="9"/>
      <c r="N2608" s="9"/>
      <c r="O2608" s="9"/>
      <c r="P2608" s="9"/>
      <c r="Q2608" s="9"/>
      <c r="R2608" s="9"/>
      <c r="S2608" s="9"/>
      <c r="T2608" s="9"/>
      <c r="U2608" s="9"/>
      <c r="V2608" s="9"/>
      <c r="W2608" s="9"/>
      <c r="X2608" s="9"/>
      <c r="Y2608" s="9"/>
      <c r="Z2608" s="9"/>
      <c r="AA2608" s="9"/>
      <c r="AB2608" s="9"/>
      <c r="AC2608" s="9"/>
      <c r="AD2608" s="9"/>
      <c r="AE2608" s="9"/>
      <c r="AF2608" s="9"/>
      <c r="AG2608" s="9"/>
      <c r="AH2608" s="9"/>
      <c r="AI2608" s="9"/>
      <c r="AJ2608" s="9"/>
      <c r="AK2608" s="9"/>
      <c r="AL2608" s="9"/>
    </row>
    <row r="2609" spans="1:38" ht="14.25" x14ac:dyDescent="0.2">
      <c r="A2609" s="8" t="s">
        <v>252</v>
      </c>
      <c r="B2609" s="8" t="s">
        <v>253</v>
      </c>
      <c r="C2609" s="9"/>
      <c r="D2609" s="9"/>
      <c r="E2609" s="9"/>
      <c r="F2609" s="9"/>
      <c r="G2609" s="9"/>
      <c r="H2609" s="9"/>
      <c r="I2609" s="9"/>
      <c r="J2609" s="9"/>
      <c r="K2609" s="9"/>
      <c r="L2609" s="9"/>
      <c r="M2609" s="9"/>
      <c r="N2609" s="9"/>
      <c r="O2609" s="9"/>
      <c r="P2609" s="9"/>
      <c r="Q2609" s="9"/>
      <c r="R2609" s="9"/>
      <c r="S2609" s="9"/>
      <c r="T2609" s="9"/>
      <c r="U2609" s="9"/>
      <c r="V2609" s="9"/>
      <c r="W2609" s="9"/>
      <c r="X2609" s="9"/>
      <c r="Y2609" s="9"/>
      <c r="Z2609" s="9"/>
      <c r="AA2609" s="9"/>
      <c r="AB2609" s="9"/>
      <c r="AC2609" s="9"/>
      <c r="AD2609" s="9"/>
      <c r="AE2609" s="9"/>
      <c r="AF2609" s="9"/>
      <c r="AG2609" s="9"/>
      <c r="AH2609" s="9"/>
      <c r="AI2609" s="9"/>
      <c r="AJ2609" s="9"/>
      <c r="AK2609" s="9"/>
      <c r="AL2609" s="9"/>
    </row>
    <row r="2610" spans="1:38" ht="14.25" x14ac:dyDescent="0.2">
      <c r="A2610" s="8" t="s">
        <v>254</v>
      </c>
      <c r="B2610" s="8" t="s">
        <v>338</v>
      </c>
      <c r="C2610" s="9"/>
      <c r="D2610" s="9"/>
      <c r="E2610" s="9"/>
      <c r="F2610" s="9"/>
      <c r="G2610" s="9"/>
      <c r="H2610" s="9"/>
      <c r="I2610" s="9"/>
      <c r="J2610" s="9"/>
      <c r="K2610" s="9"/>
      <c r="L2610" s="9"/>
      <c r="M2610" s="9"/>
      <c r="N2610" s="9"/>
      <c r="O2610" s="9"/>
      <c r="P2610" s="9"/>
      <c r="Q2610" s="9"/>
      <c r="R2610" s="9"/>
      <c r="S2610" s="9"/>
      <c r="T2610" s="9"/>
      <c r="U2610" s="9"/>
      <c r="V2610" s="9"/>
      <c r="W2610" s="9"/>
      <c r="X2610" s="9"/>
      <c r="Y2610" s="9"/>
      <c r="Z2610" s="9"/>
      <c r="AA2610" s="9"/>
      <c r="AB2610" s="9"/>
      <c r="AC2610" s="9"/>
      <c r="AD2610" s="9"/>
      <c r="AE2610" s="9"/>
      <c r="AF2610" s="9"/>
      <c r="AG2610" s="9"/>
      <c r="AH2610" s="9"/>
      <c r="AI2610" s="9"/>
      <c r="AJ2610" s="9"/>
      <c r="AK2610" s="9"/>
      <c r="AL2610" s="9"/>
    </row>
    <row r="2611" spans="1:38" ht="14.25" x14ac:dyDescent="0.2">
      <c r="A2611" s="8" t="s">
        <v>255</v>
      </c>
      <c r="B2611" s="8" t="s">
        <v>256</v>
      </c>
      <c r="C2611" s="9"/>
      <c r="D2611" s="9"/>
      <c r="E2611" s="9"/>
      <c r="F2611" s="9"/>
      <c r="G2611" s="9"/>
      <c r="H2611" s="9"/>
      <c r="I2611" s="9"/>
      <c r="J2611" s="9"/>
      <c r="K2611" s="9"/>
      <c r="L2611" s="9"/>
      <c r="M2611" s="9"/>
      <c r="N2611" s="9"/>
      <c r="O2611" s="9"/>
      <c r="P2611" s="9"/>
      <c r="Q2611" s="9"/>
      <c r="R2611" s="9"/>
      <c r="S2611" s="9"/>
      <c r="T2611" s="9"/>
      <c r="U2611" s="9"/>
      <c r="V2611" s="9"/>
      <c r="W2611" s="9"/>
      <c r="X2611" s="9"/>
      <c r="Y2611" s="9"/>
      <c r="Z2611" s="9"/>
      <c r="AA2611" s="9"/>
      <c r="AB2611" s="9"/>
      <c r="AC2611" s="9"/>
      <c r="AD2611" s="9"/>
      <c r="AE2611" s="9"/>
      <c r="AF2611" s="9"/>
      <c r="AG2611" s="9"/>
      <c r="AH2611" s="9"/>
      <c r="AI2611" s="9"/>
      <c r="AJ2611" s="9"/>
      <c r="AK2611" s="9"/>
      <c r="AL2611" s="9"/>
    </row>
    <row r="2612" spans="1:38" ht="14.25" x14ac:dyDescent="0.2">
      <c r="A2612" s="9"/>
      <c r="B2612" s="9"/>
      <c r="C2612" s="9"/>
      <c r="D2612" s="9"/>
      <c r="E2612" s="9"/>
      <c r="F2612" s="9"/>
      <c r="G2612" s="9"/>
      <c r="H2612" s="9"/>
      <c r="I2612" s="9"/>
      <c r="J2612" s="9"/>
      <c r="K2612" s="9"/>
      <c r="L2612" s="9"/>
      <c r="M2612" s="9"/>
      <c r="N2612" s="9"/>
      <c r="O2612" s="9"/>
      <c r="P2612" s="9"/>
      <c r="Q2612" s="9"/>
      <c r="R2612" s="9"/>
      <c r="S2612" s="9"/>
      <c r="T2612" s="9"/>
      <c r="U2612" s="9"/>
      <c r="V2612" s="9"/>
      <c r="W2612" s="9"/>
      <c r="X2612" s="9"/>
      <c r="Y2612" s="9"/>
      <c r="Z2612" s="9"/>
      <c r="AA2612" s="9"/>
      <c r="AB2612" s="9"/>
      <c r="AC2612" s="9"/>
      <c r="AD2612" s="9"/>
      <c r="AE2612" s="9"/>
      <c r="AF2612" s="9"/>
      <c r="AG2612" s="9"/>
      <c r="AH2612" s="9"/>
      <c r="AI2612" s="9"/>
      <c r="AJ2612" s="9"/>
      <c r="AK2612" s="9"/>
      <c r="AL2612" s="9"/>
    </row>
    <row r="2613" spans="1:38" x14ac:dyDescent="0.2">
      <c r="A2613" s="11" t="s">
        <v>257</v>
      </c>
      <c r="B2613" s="11" t="s">
        <v>258</v>
      </c>
      <c r="C2613" s="11" t="s">
        <v>259</v>
      </c>
      <c r="D2613" s="11" t="s">
        <v>260</v>
      </c>
      <c r="E2613" s="11" t="s">
        <v>261</v>
      </c>
      <c r="F2613" s="11" t="s">
        <v>262</v>
      </c>
      <c r="G2613" s="11" t="s">
        <v>263</v>
      </c>
      <c r="H2613" s="11" t="s">
        <v>264</v>
      </c>
      <c r="I2613" s="11" t="s">
        <v>265</v>
      </c>
      <c r="J2613" s="11" t="s">
        <v>266</v>
      </c>
      <c r="K2613" s="11" t="s">
        <v>267</v>
      </c>
      <c r="L2613" s="11" t="s">
        <v>268</v>
      </c>
      <c r="M2613" s="11" t="s">
        <v>269</v>
      </c>
      <c r="N2613" s="11" t="s">
        <v>270</v>
      </c>
      <c r="O2613" s="11" t="s">
        <v>271</v>
      </c>
      <c r="P2613" s="11" t="s">
        <v>272</v>
      </c>
      <c r="Q2613" s="11" t="s">
        <v>273</v>
      </c>
      <c r="R2613" s="11" t="s">
        <v>274</v>
      </c>
      <c r="S2613" s="11" t="s">
        <v>275</v>
      </c>
      <c r="T2613" s="11" t="s">
        <v>276</v>
      </c>
      <c r="U2613" s="11" t="s">
        <v>277</v>
      </c>
      <c r="V2613" s="11" t="s">
        <v>278</v>
      </c>
      <c r="W2613" s="11" t="s">
        <v>279</v>
      </c>
      <c r="X2613" s="11" t="s">
        <v>280</v>
      </c>
      <c r="Y2613" s="11" t="s">
        <v>281</v>
      </c>
      <c r="Z2613" s="11" t="s">
        <v>282</v>
      </c>
      <c r="AA2613" s="11" t="s">
        <v>283</v>
      </c>
      <c r="AB2613" s="11" t="s">
        <v>284</v>
      </c>
      <c r="AC2613" s="11" t="s">
        <v>285</v>
      </c>
      <c r="AD2613" s="11" t="s">
        <v>286</v>
      </c>
      <c r="AE2613" s="11" t="s">
        <v>287</v>
      </c>
      <c r="AF2613" s="11" t="s">
        <v>288</v>
      </c>
      <c r="AG2613" s="11" t="s">
        <v>289</v>
      </c>
      <c r="AH2613" s="11" t="s">
        <v>290</v>
      </c>
      <c r="AI2613" s="11" t="s">
        <v>291</v>
      </c>
      <c r="AJ2613" s="11" t="s">
        <v>292</v>
      </c>
      <c r="AK2613" s="11" t="s">
        <v>293</v>
      </c>
      <c r="AL2613" s="11" t="s">
        <v>294</v>
      </c>
    </row>
    <row r="2614" spans="1:38" x14ac:dyDescent="0.2">
      <c r="A2614" s="11" t="s">
        <v>295</v>
      </c>
      <c r="B2614" s="12" t="s">
        <v>334</v>
      </c>
      <c r="C2614" s="12" t="s">
        <v>334</v>
      </c>
      <c r="D2614" s="12" t="s">
        <v>334</v>
      </c>
      <c r="E2614" s="12" t="s">
        <v>334</v>
      </c>
      <c r="F2614" s="12" t="s">
        <v>334</v>
      </c>
      <c r="G2614" s="12" t="s">
        <v>334</v>
      </c>
      <c r="H2614" s="12" t="s">
        <v>334</v>
      </c>
      <c r="I2614" s="12" t="s">
        <v>334</v>
      </c>
      <c r="J2614" s="12" t="s">
        <v>334</v>
      </c>
      <c r="K2614" s="12" t="s">
        <v>334</v>
      </c>
      <c r="L2614" s="12" t="s">
        <v>334</v>
      </c>
      <c r="M2614" s="12" t="s">
        <v>334</v>
      </c>
      <c r="N2614" s="12" t="s">
        <v>334</v>
      </c>
      <c r="O2614" s="12" t="s">
        <v>334</v>
      </c>
      <c r="P2614" s="12" t="s">
        <v>334</v>
      </c>
      <c r="Q2614" s="12" t="s">
        <v>334</v>
      </c>
      <c r="R2614" s="12" t="s">
        <v>334</v>
      </c>
      <c r="S2614" s="12" t="s">
        <v>334</v>
      </c>
      <c r="T2614" s="12" t="s">
        <v>334</v>
      </c>
      <c r="U2614" s="13">
        <v>37</v>
      </c>
      <c r="V2614" s="13">
        <v>37</v>
      </c>
      <c r="W2614" s="13">
        <v>37.5</v>
      </c>
      <c r="X2614" s="13">
        <v>37.9</v>
      </c>
      <c r="Y2614" s="13">
        <v>38.1</v>
      </c>
      <c r="Z2614" s="13">
        <v>38.200000000000003</v>
      </c>
      <c r="AA2614" s="13">
        <v>38.4</v>
      </c>
      <c r="AB2614" s="13">
        <v>38.6</v>
      </c>
      <c r="AC2614" s="13">
        <v>38.700000000000003</v>
      </c>
      <c r="AD2614" s="13">
        <v>38.6</v>
      </c>
      <c r="AE2614" s="13">
        <v>38.700000000000003</v>
      </c>
      <c r="AF2614" s="13">
        <v>38.700000000000003</v>
      </c>
      <c r="AG2614" s="13">
        <v>38.9</v>
      </c>
      <c r="AH2614" s="13">
        <v>38.9</v>
      </c>
      <c r="AI2614" s="13">
        <v>38.9</v>
      </c>
      <c r="AJ2614" s="13">
        <v>38.9</v>
      </c>
      <c r="AK2614" s="13">
        <v>38.9</v>
      </c>
      <c r="AL2614" s="13">
        <v>38.9</v>
      </c>
    </row>
    <row r="2615" spans="1:38" x14ac:dyDescent="0.2">
      <c r="A2615" s="11" t="s">
        <v>296</v>
      </c>
      <c r="B2615" s="12" t="s">
        <v>334</v>
      </c>
      <c r="C2615" s="12" t="s">
        <v>334</v>
      </c>
      <c r="D2615" s="12" t="s">
        <v>334</v>
      </c>
      <c r="E2615" s="12" t="s">
        <v>334</v>
      </c>
      <c r="F2615" s="12" t="s">
        <v>334</v>
      </c>
      <c r="G2615" s="12" t="s">
        <v>334</v>
      </c>
      <c r="H2615" s="12" t="s">
        <v>334</v>
      </c>
      <c r="I2615" s="12" t="s">
        <v>334</v>
      </c>
      <c r="J2615" s="12" t="s">
        <v>334</v>
      </c>
      <c r="K2615" s="12" t="s">
        <v>334</v>
      </c>
      <c r="L2615" s="12" t="s">
        <v>334</v>
      </c>
      <c r="M2615" s="12" t="s">
        <v>334</v>
      </c>
      <c r="N2615" s="12" t="s">
        <v>334</v>
      </c>
      <c r="O2615" s="12" t="s">
        <v>334</v>
      </c>
      <c r="P2615" s="12" t="s">
        <v>334</v>
      </c>
      <c r="Q2615" s="12" t="s">
        <v>334</v>
      </c>
      <c r="R2615" s="12" t="s">
        <v>334</v>
      </c>
      <c r="S2615" s="12" t="s">
        <v>334</v>
      </c>
      <c r="T2615" s="12" t="s">
        <v>334</v>
      </c>
      <c r="U2615" s="13">
        <v>38</v>
      </c>
      <c r="V2615" s="13">
        <v>37.799999999999997</v>
      </c>
      <c r="W2615" s="13">
        <v>38.299999999999997</v>
      </c>
      <c r="X2615" s="13">
        <v>38.6</v>
      </c>
      <c r="Y2615" s="13">
        <v>38.799999999999997</v>
      </c>
      <c r="Z2615" s="13">
        <v>38.9</v>
      </c>
      <c r="AA2615" s="13">
        <v>39</v>
      </c>
      <c r="AB2615" s="13">
        <v>39.1</v>
      </c>
      <c r="AC2615" s="13">
        <v>39.200000000000003</v>
      </c>
      <c r="AD2615" s="13">
        <v>39.1</v>
      </c>
      <c r="AE2615" s="13">
        <v>39.299999999999997</v>
      </c>
      <c r="AF2615" s="13">
        <v>39.299999999999997</v>
      </c>
      <c r="AG2615" s="13">
        <v>39.5</v>
      </c>
      <c r="AH2615" s="13">
        <v>39.4</v>
      </c>
      <c r="AI2615" s="13">
        <v>39.5</v>
      </c>
      <c r="AJ2615" s="13">
        <v>39.4</v>
      </c>
      <c r="AK2615" s="13">
        <v>39.4</v>
      </c>
      <c r="AL2615" s="13">
        <v>39.4</v>
      </c>
    </row>
    <row r="2616" spans="1:38" x14ac:dyDescent="0.2">
      <c r="A2616" s="11" t="s">
        <v>297</v>
      </c>
      <c r="B2616" s="12" t="s">
        <v>334</v>
      </c>
      <c r="C2616" s="12" t="s">
        <v>334</v>
      </c>
      <c r="D2616" s="12" t="s">
        <v>334</v>
      </c>
      <c r="E2616" s="12" t="s">
        <v>334</v>
      </c>
      <c r="F2616" s="12" t="s">
        <v>334</v>
      </c>
      <c r="G2616" s="12" t="s">
        <v>334</v>
      </c>
      <c r="H2616" s="12" t="s">
        <v>334</v>
      </c>
      <c r="I2616" s="12" t="s">
        <v>334</v>
      </c>
      <c r="J2616" s="12" t="s">
        <v>334</v>
      </c>
      <c r="K2616" s="12" t="s">
        <v>334</v>
      </c>
      <c r="L2616" s="12" t="s">
        <v>334</v>
      </c>
      <c r="M2616" s="12" t="s">
        <v>334</v>
      </c>
      <c r="N2616" s="13">
        <v>37.200000000000003</v>
      </c>
      <c r="O2616" s="13">
        <v>37.6</v>
      </c>
      <c r="P2616" s="13">
        <v>37.700000000000003</v>
      </c>
      <c r="Q2616" s="13">
        <v>37.799999999999997</v>
      </c>
      <c r="R2616" s="13">
        <v>38</v>
      </c>
      <c r="S2616" s="13">
        <v>38.1</v>
      </c>
      <c r="T2616" s="13">
        <v>38.200000000000003</v>
      </c>
      <c r="U2616" s="13">
        <v>38.200000000000003</v>
      </c>
      <c r="V2616" s="13">
        <v>38.1</v>
      </c>
      <c r="W2616" s="13">
        <v>38.799999999999997</v>
      </c>
      <c r="X2616" s="13">
        <v>39</v>
      </c>
      <c r="Y2616" s="13">
        <v>39.200000000000003</v>
      </c>
      <c r="Z2616" s="13">
        <v>39.200000000000003</v>
      </c>
      <c r="AA2616" s="13">
        <v>39.299999999999997</v>
      </c>
      <c r="AB2616" s="13">
        <v>39.4</v>
      </c>
      <c r="AC2616" s="13">
        <v>39.5</v>
      </c>
      <c r="AD2616" s="13">
        <v>39.200000000000003</v>
      </c>
      <c r="AE2616" s="13">
        <v>39.4</v>
      </c>
      <c r="AF2616" s="13">
        <v>39.4</v>
      </c>
      <c r="AG2616" s="13">
        <v>39.5</v>
      </c>
      <c r="AH2616" s="13">
        <v>39.4</v>
      </c>
      <c r="AI2616" s="13">
        <v>39.5</v>
      </c>
      <c r="AJ2616" s="13">
        <v>39.299999999999997</v>
      </c>
      <c r="AK2616" s="13">
        <v>39.299999999999997</v>
      </c>
      <c r="AL2616" s="13">
        <v>39.299999999999997</v>
      </c>
    </row>
    <row r="2617" spans="1:38" x14ac:dyDescent="0.2">
      <c r="A2617" s="11" t="s">
        <v>298</v>
      </c>
      <c r="B2617" s="12" t="s">
        <v>334</v>
      </c>
      <c r="C2617" s="12" t="s">
        <v>334</v>
      </c>
      <c r="D2617" s="12" t="s">
        <v>334</v>
      </c>
      <c r="E2617" s="12" t="s">
        <v>334</v>
      </c>
      <c r="F2617" s="12" t="s">
        <v>334</v>
      </c>
      <c r="G2617" s="12" t="s">
        <v>334</v>
      </c>
      <c r="H2617" s="12" t="s">
        <v>334</v>
      </c>
      <c r="I2617" s="12" t="s">
        <v>334</v>
      </c>
      <c r="J2617" s="12" t="s">
        <v>334</v>
      </c>
      <c r="K2617" s="12" t="s">
        <v>334</v>
      </c>
      <c r="L2617" s="12" t="s">
        <v>334</v>
      </c>
      <c r="M2617" s="12" t="s">
        <v>334</v>
      </c>
      <c r="N2617" s="12" t="s">
        <v>334</v>
      </c>
      <c r="O2617" s="12" t="s">
        <v>334</v>
      </c>
      <c r="P2617" s="12" t="s">
        <v>334</v>
      </c>
      <c r="Q2617" s="12" t="s">
        <v>334</v>
      </c>
      <c r="R2617" s="12" t="s">
        <v>334</v>
      </c>
      <c r="S2617" s="13">
        <v>36.5</v>
      </c>
      <c r="T2617" s="13">
        <v>36.799999999999997</v>
      </c>
      <c r="U2617" s="13">
        <v>36.799999999999997</v>
      </c>
      <c r="V2617" s="13">
        <v>36.799999999999997</v>
      </c>
      <c r="W2617" s="13">
        <v>37.6</v>
      </c>
      <c r="X2617" s="13">
        <v>38</v>
      </c>
      <c r="Y2617" s="13">
        <v>38.200000000000003</v>
      </c>
      <c r="Z2617" s="13">
        <v>38.299999999999997</v>
      </c>
      <c r="AA2617" s="13">
        <v>38.5</v>
      </c>
      <c r="AB2617" s="13">
        <v>38.6</v>
      </c>
      <c r="AC2617" s="13">
        <v>38.700000000000003</v>
      </c>
      <c r="AD2617" s="13">
        <v>38.4</v>
      </c>
      <c r="AE2617" s="13">
        <v>38.5</v>
      </c>
      <c r="AF2617" s="13">
        <v>38.5</v>
      </c>
      <c r="AG2617" s="13">
        <v>38.6</v>
      </c>
      <c r="AH2617" s="13">
        <v>38.6</v>
      </c>
      <c r="AI2617" s="13">
        <v>38.6</v>
      </c>
      <c r="AJ2617" s="13">
        <v>38.6</v>
      </c>
      <c r="AK2617" s="13">
        <v>38.6</v>
      </c>
      <c r="AL2617" s="13">
        <v>38.6</v>
      </c>
    </row>
    <row r="2618" spans="1:38" x14ac:dyDescent="0.2">
      <c r="A2618" s="11" t="s">
        <v>299</v>
      </c>
      <c r="B2618" s="12" t="s">
        <v>334</v>
      </c>
      <c r="C2618" s="12" t="s">
        <v>334</v>
      </c>
      <c r="D2618" s="12" t="s">
        <v>334</v>
      </c>
      <c r="E2618" s="12" t="s">
        <v>334</v>
      </c>
      <c r="F2618" s="12" t="s">
        <v>334</v>
      </c>
      <c r="G2618" s="12" t="s">
        <v>334</v>
      </c>
      <c r="H2618" s="12" t="s">
        <v>334</v>
      </c>
      <c r="I2618" s="12" t="s">
        <v>334</v>
      </c>
      <c r="J2618" s="12" t="s">
        <v>334</v>
      </c>
      <c r="K2618" s="12" t="s">
        <v>334</v>
      </c>
      <c r="L2618" s="13">
        <v>34.5</v>
      </c>
      <c r="M2618" s="13">
        <v>34.5</v>
      </c>
      <c r="N2618" s="13">
        <v>35.4</v>
      </c>
      <c r="O2618" s="13">
        <v>35.200000000000003</v>
      </c>
      <c r="P2618" s="13">
        <v>35.4</v>
      </c>
      <c r="Q2618" s="13">
        <v>36.1</v>
      </c>
      <c r="R2618" s="13">
        <v>33</v>
      </c>
      <c r="S2618" s="13">
        <v>33.200000000000003</v>
      </c>
      <c r="T2618" s="13">
        <v>36.799999999999997</v>
      </c>
      <c r="U2618" s="13">
        <v>37.4</v>
      </c>
      <c r="V2618" s="13">
        <v>37.200000000000003</v>
      </c>
      <c r="W2618" s="13">
        <v>36.4</v>
      </c>
      <c r="X2618" s="13">
        <v>36.799999999999997</v>
      </c>
      <c r="Y2618" s="13">
        <v>36.799999999999997</v>
      </c>
      <c r="Z2618" s="13">
        <v>37.4</v>
      </c>
      <c r="AA2618" s="13">
        <v>37.4</v>
      </c>
      <c r="AB2618" s="13">
        <v>37.9</v>
      </c>
      <c r="AC2618" s="13">
        <v>37.799999999999997</v>
      </c>
      <c r="AD2618" s="13">
        <v>37.9</v>
      </c>
      <c r="AE2618" s="13">
        <v>38</v>
      </c>
      <c r="AF2618" s="13">
        <v>38.200000000000003</v>
      </c>
      <c r="AG2618" s="13">
        <v>38.4</v>
      </c>
      <c r="AH2618" s="13">
        <v>38.700000000000003</v>
      </c>
      <c r="AI2618" s="13">
        <v>38.6</v>
      </c>
      <c r="AJ2618" s="13">
        <v>38.5</v>
      </c>
      <c r="AK2618" s="13">
        <v>38.700000000000003</v>
      </c>
      <c r="AL2618" s="13">
        <v>39.200000000000003</v>
      </c>
    </row>
    <row r="2619" spans="1:38" x14ac:dyDescent="0.2">
      <c r="A2619" s="11" t="s">
        <v>300</v>
      </c>
      <c r="B2619" s="12" t="s">
        <v>334</v>
      </c>
      <c r="C2619" s="12" t="s">
        <v>334</v>
      </c>
      <c r="D2619" s="12" t="s">
        <v>334</v>
      </c>
      <c r="E2619" s="12" t="s">
        <v>334</v>
      </c>
      <c r="F2619" s="12" t="s">
        <v>334</v>
      </c>
      <c r="G2619" s="12" t="s">
        <v>334</v>
      </c>
      <c r="H2619" s="12" t="s">
        <v>334</v>
      </c>
      <c r="I2619" s="12" t="s">
        <v>334</v>
      </c>
      <c r="J2619" s="12" t="s">
        <v>334</v>
      </c>
      <c r="K2619" s="12" t="s">
        <v>334</v>
      </c>
      <c r="L2619" s="12" t="s">
        <v>334</v>
      </c>
      <c r="M2619" s="12" t="s">
        <v>334</v>
      </c>
      <c r="N2619" s="12" t="s">
        <v>334</v>
      </c>
      <c r="O2619" s="12" t="s">
        <v>334</v>
      </c>
      <c r="P2619" s="12" t="s">
        <v>334</v>
      </c>
      <c r="Q2619" s="12" t="s">
        <v>334</v>
      </c>
      <c r="R2619" s="12" t="s">
        <v>334</v>
      </c>
      <c r="S2619" s="12" t="s">
        <v>334</v>
      </c>
      <c r="T2619" s="13">
        <v>39.299999999999997</v>
      </c>
      <c r="U2619" s="13">
        <v>39.700000000000003</v>
      </c>
      <c r="V2619" s="13">
        <v>39.799999999999997</v>
      </c>
      <c r="W2619" s="13">
        <v>39.799999999999997</v>
      </c>
      <c r="X2619" s="13">
        <v>39.799999999999997</v>
      </c>
      <c r="Y2619" s="13">
        <v>40</v>
      </c>
      <c r="Z2619" s="13">
        <v>40</v>
      </c>
      <c r="AA2619" s="13">
        <v>40.1</v>
      </c>
      <c r="AB2619" s="13">
        <v>40</v>
      </c>
      <c r="AC2619" s="13">
        <v>40</v>
      </c>
      <c r="AD2619" s="13">
        <v>39.9</v>
      </c>
      <c r="AE2619" s="13">
        <v>39.9</v>
      </c>
      <c r="AF2619" s="13">
        <v>39.9</v>
      </c>
      <c r="AG2619" s="13">
        <v>39.9</v>
      </c>
      <c r="AH2619" s="13">
        <v>40</v>
      </c>
      <c r="AI2619" s="13">
        <v>40</v>
      </c>
      <c r="AJ2619" s="13">
        <v>40</v>
      </c>
      <c r="AK2619" s="13">
        <v>39.9</v>
      </c>
      <c r="AL2619" s="13">
        <v>39.9</v>
      </c>
    </row>
    <row r="2620" spans="1:38" x14ac:dyDescent="0.2">
      <c r="A2620" s="11" t="s">
        <v>301</v>
      </c>
      <c r="B2620" s="12" t="s">
        <v>334</v>
      </c>
      <c r="C2620" s="12" t="s">
        <v>334</v>
      </c>
      <c r="D2620" s="12" t="s">
        <v>334</v>
      </c>
      <c r="E2620" s="12" t="s">
        <v>334</v>
      </c>
      <c r="F2620" s="12" t="s">
        <v>334</v>
      </c>
      <c r="G2620" s="12" t="s">
        <v>334</v>
      </c>
      <c r="H2620" s="12" t="s">
        <v>334</v>
      </c>
      <c r="I2620" s="12" t="s">
        <v>334</v>
      </c>
      <c r="J2620" s="12" t="s">
        <v>334</v>
      </c>
      <c r="K2620" s="12" t="s">
        <v>334</v>
      </c>
      <c r="L2620" s="12" t="s">
        <v>334</v>
      </c>
      <c r="M2620" s="12" t="s">
        <v>334</v>
      </c>
      <c r="N2620" s="12" t="s">
        <v>334</v>
      </c>
      <c r="O2620" s="12" t="s">
        <v>334</v>
      </c>
      <c r="P2620" s="13">
        <v>42.5</v>
      </c>
      <c r="Q2620" s="13">
        <v>43.3</v>
      </c>
      <c r="R2620" s="13">
        <v>43.2</v>
      </c>
      <c r="S2620" s="13">
        <v>43.4</v>
      </c>
      <c r="T2620" s="13">
        <v>41.2</v>
      </c>
      <c r="U2620" s="13">
        <v>41.5</v>
      </c>
      <c r="V2620" s="13">
        <v>41.6</v>
      </c>
      <c r="W2620" s="13">
        <v>41.5</v>
      </c>
      <c r="X2620" s="13">
        <v>41.5</v>
      </c>
      <c r="Y2620" s="13">
        <v>41.8</v>
      </c>
      <c r="Z2620" s="13">
        <v>41.8</v>
      </c>
      <c r="AA2620" s="13">
        <v>41.9</v>
      </c>
      <c r="AB2620" s="13">
        <v>41.4</v>
      </c>
      <c r="AC2620" s="13">
        <v>41.4</v>
      </c>
      <c r="AD2620" s="13">
        <v>40.9</v>
      </c>
      <c r="AE2620" s="13">
        <v>40.799999999999997</v>
      </c>
      <c r="AF2620" s="13">
        <v>40.799999999999997</v>
      </c>
      <c r="AG2620" s="13">
        <v>40.6</v>
      </c>
      <c r="AH2620" s="13">
        <v>40.6</v>
      </c>
      <c r="AI2620" s="13">
        <v>40.700000000000003</v>
      </c>
      <c r="AJ2620" s="13">
        <v>40.6</v>
      </c>
      <c r="AK2620" s="13">
        <v>40.700000000000003</v>
      </c>
      <c r="AL2620" s="13">
        <v>40.299999999999997</v>
      </c>
    </row>
    <row r="2621" spans="1:38" x14ac:dyDescent="0.2">
      <c r="A2621" s="11" t="s">
        <v>302</v>
      </c>
      <c r="B2621" s="12" t="s">
        <v>334</v>
      </c>
      <c r="C2621" s="12" t="s">
        <v>334</v>
      </c>
      <c r="D2621" s="12" t="s">
        <v>334</v>
      </c>
      <c r="E2621" s="12" t="s">
        <v>334</v>
      </c>
      <c r="F2621" s="12" t="s">
        <v>334</v>
      </c>
      <c r="G2621" s="12" t="s">
        <v>334</v>
      </c>
      <c r="H2621" s="12" t="s">
        <v>334</v>
      </c>
      <c r="I2621" s="12" t="s">
        <v>334</v>
      </c>
      <c r="J2621" s="12" t="s">
        <v>334</v>
      </c>
      <c r="K2621" s="13">
        <v>37.9</v>
      </c>
      <c r="L2621" s="13">
        <v>38.1</v>
      </c>
      <c r="M2621" s="13">
        <v>38.299999999999997</v>
      </c>
      <c r="N2621" s="13">
        <v>37.9</v>
      </c>
      <c r="O2621" s="13">
        <v>37.799999999999997</v>
      </c>
      <c r="P2621" s="13">
        <v>38.5</v>
      </c>
      <c r="Q2621" s="13">
        <v>38.299999999999997</v>
      </c>
      <c r="R2621" s="13">
        <v>38.799999999999997</v>
      </c>
      <c r="S2621" s="13">
        <v>39.299999999999997</v>
      </c>
      <c r="T2621" s="13">
        <v>39.1</v>
      </c>
      <c r="U2621" s="13">
        <v>39</v>
      </c>
      <c r="V2621" s="13">
        <v>39.299999999999997</v>
      </c>
      <c r="W2621" s="13">
        <v>39.299999999999997</v>
      </c>
      <c r="X2621" s="13">
        <v>39</v>
      </c>
      <c r="Y2621" s="13">
        <v>39.1</v>
      </c>
      <c r="Z2621" s="13">
        <v>37.700000000000003</v>
      </c>
      <c r="AA2621" s="13">
        <v>37.6</v>
      </c>
      <c r="AB2621" s="13">
        <v>37.5</v>
      </c>
      <c r="AC2621" s="13">
        <v>37.6</v>
      </c>
      <c r="AD2621" s="13">
        <v>37.4</v>
      </c>
      <c r="AE2621" s="13">
        <v>37.200000000000003</v>
      </c>
      <c r="AF2621" s="13">
        <v>37.299999999999997</v>
      </c>
      <c r="AG2621" s="13">
        <v>37.4</v>
      </c>
      <c r="AH2621" s="13">
        <v>37.4</v>
      </c>
      <c r="AI2621" s="13">
        <v>37.6</v>
      </c>
      <c r="AJ2621" s="13">
        <v>37.4</v>
      </c>
      <c r="AK2621" s="13">
        <v>37.4</v>
      </c>
      <c r="AL2621" s="13">
        <v>37.200000000000003</v>
      </c>
    </row>
    <row r="2622" spans="1:38" x14ac:dyDescent="0.2">
      <c r="A2622" s="11" t="s">
        <v>303</v>
      </c>
      <c r="B2622" s="12" t="s">
        <v>334</v>
      </c>
      <c r="C2622" s="12" t="s">
        <v>334</v>
      </c>
      <c r="D2622" s="12" t="s">
        <v>334</v>
      </c>
      <c r="E2622" s="12" t="s">
        <v>334</v>
      </c>
      <c r="F2622" s="12" t="s">
        <v>334</v>
      </c>
      <c r="G2622" s="12" t="s">
        <v>334</v>
      </c>
      <c r="H2622" s="12" t="s">
        <v>334</v>
      </c>
      <c r="I2622" s="12" t="s">
        <v>334</v>
      </c>
      <c r="J2622" s="12" t="s">
        <v>334</v>
      </c>
      <c r="K2622" s="13">
        <v>41</v>
      </c>
      <c r="L2622" s="13">
        <v>40.9</v>
      </c>
      <c r="M2622" s="13">
        <v>41.1</v>
      </c>
      <c r="N2622" s="13">
        <v>41</v>
      </c>
      <c r="O2622" s="13">
        <v>41.2</v>
      </c>
      <c r="P2622" s="13">
        <v>41.6</v>
      </c>
      <c r="Q2622" s="13">
        <v>41.2</v>
      </c>
      <c r="R2622" s="13">
        <v>41.6</v>
      </c>
      <c r="S2622" s="13">
        <v>41.4</v>
      </c>
      <c r="T2622" s="13">
        <v>41.6</v>
      </c>
      <c r="U2622" s="13">
        <v>41.4</v>
      </c>
      <c r="V2622" s="13">
        <v>40.700000000000003</v>
      </c>
      <c r="W2622" s="13">
        <v>40.9</v>
      </c>
      <c r="X2622" s="13">
        <v>41.4</v>
      </c>
      <c r="Y2622" s="13">
        <v>42</v>
      </c>
      <c r="Z2622" s="13">
        <v>41.8</v>
      </c>
      <c r="AA2622" s="13">
        <v>42</v>
      </c>
      <c r="AB2622" s="13">
        <v>42.1</v>
      </c>
      <c r="AC2622" s="13">
        <v>42.2</v>
      </c>
      <c r="AD2622" s="13">
        <v>42</v>
      </c>
      <c r="AE2622" s="13">
        <v>42.1</v>
      </c>
      <c r="AF2622" s="13">
        <v>41.7</v>
      </c>
      <c r="AG2622" s="13">
        <v>41.4</v>
      </c>
      <c r="AH2622" s="13">
        <v>41.4</v>
      </c>
      <c r="AI2622" s="13">
        <v>41.1</v>
      </c>
      <c r="AJ2622" s="13">
        <v>40.9</v>
      </c>
      <c r="AK2622" s="13">
        <v>40.9</v>
      </c>
      <c r="AL2622" s="13">
        <v>40.799999999999997</v>
      </c>
    </row>
    <row r="2623" spans="1:38" x14ac:dyDescent="0.2">
      <c r="A2623" s="11" t="s">
        <v>304</v>
      </c>
      <c r="B2623" s="12" t="s">
        <v>334</v>
      </c>
      <c r="C2623" s="12" t="s">
        <v>334</v>
      </c>
      <c r="D2623" s="12" t="s">
        <v>334</v>
      </c>
      <c r="E2623" s="12" t="s">
        <v>334</v>
      </c>
      <c r="F2623" s="12" t="s">
        <v>334</v>
      </c>
      <c r="G2623" s="12" t="s">
        <v>334</v>
      </c>
      <c r="H2623" s="12" t="s">
        <v>334</v>
      </c>
      <c r="I2623" s="12" t="s">
        <v>334</v>
      </c>
      <c r="J2623" s="12" t="s">
        <v>334</v>
      </c>
      <c r="K2623" s="12" t="s">
        <v>334</v>
      </c>
      <c r="L2623" s="12" t="s">
        <v>334</v>
      </c>
      <c r="M2623" s="12" t="s">
        <v>334</v>
      </c>
      <c r="N2623" s="12" t="s">
        <v>334</v>
      </c>
      <c r="O2623" s="12" t="s">
        <v>334</v>
      </c>
      <c r="P2623" s="13">
        <v>38.799999999999997</v>
      </c>
      <c r="Q2623" s="13">
        <v>37.799999999999997</v>
      </c>
      <c r="R2623" s="13">
        <v>38.299999999999997</v>
      </c>
      <c r="S2623" s="13">
        <v>38.6</v>
      </c>
      <c r="T2623" s="13">
        <v>38.9</v>
      </c>
      <c r="U2623" s="13">
        <v>38.799999999999997</v>
      </c>
      <c r="V2623" s="13">
        <v>38.1</v>
      </c>
      <c r="W2623" s="13">
        <v>38.700000000000003</v>
      </c>
      <c r="X2623" s="13">
        <v>38.9</v>
      </c>
      <c r="Y2623" s="13">
        <v>39.200000000000003</v>
      </c>
      <c r="Z2623" s="13">
        <v>39.299999999999997</v>
      </c>
      <c r="AA2623" s="13">
        <v>39</v>
      </c>
      <c r="AB2623" s="13">
        <v>39.1</v>
      </c>
      <c r="AC2623" s="13">
        <v>39.4</v>
      </c>
      <c r="AD2623" s="13">
        <v>39.5</v>
      </c>
      <c r="AE2623" s="13">
        <v>39.6</v>
      </c>
      <c r="AF2623" s="13">
        <v>39.9</v>
      </c>
      <c r="AG2623" s="13">
        <v>39.799999999999997</v>
      </c>
      <c r="AH2623" s="13">
        <v>39.4</v>
      </c>
      <c r="AI2623" s="13">
        <v>39.1</v>
      </c>
      <c r="AJ2623" s="13">
        <v>39.1</v>
      </c>
      <c r="AK2623" s="13">
        <v>39.200000000000003</v>
      </c>
      <c r="AL2623" s="13">
        <v>39.299999999999997</v>
      </c>
    </row>
    <row r="2624" spans="1:38" x14ac:dyDescent="0.2">
      <c r="A2624" s="11" t="s">
        <v>305</v>
      </c>
      <c r="B2624" s="12" t="s">
        <v>334</v>
      </c>
      <c r="C2624" s="12" t="s">
        <v>334</v>
      </c>
      <c r="D2624" s="12" t="s">
        <v>334</v>
      </c>
      <c r="E2624" s="12" t="s">
        <v>334</v>
      </c>
      <c r="F2624" s="12" t="s">
        <v>334</v>
      </c>
      <c r="G2624" s="12" t="s">
        <v>334</v>
      </c>
      <c r="H2624" s="12" t="s">
        <v>334</v>
      </c>
      <c r="I2624" s="12" t="s">
        <v>334</v>
      </c>
      <c r="J2624" s="12" t="s">
        <v>334</v>
      </c>
      <c r="K2624" s="13">
        <v>35.9</v>
      </c>
      <c r="L2624" s="13">
        <v>35.700000000000003</v>
      </c>
      <c r="M2624" s="13">
        <v>35.799999999999997</v>
      </c>
      <c r="N2624" s="13">
        <v>35.6</v>
      </c>
      <c r="O2624" s="13">
        <v>36.299999999999997</v>
      </c>
      <c r="P2624" s="13">
        <v>36.200000000000003</v>
      </c>
      <c r="Q2624" s="13">
        <v>35.9</v>
      </c>
      <c r="R2624" s="13">
        <v>35.9</v>
      </c>
      <c r="S2624" s="13">
        <v>35.9</v>
      </c>
      <c r="T2624" s="13">
        <v>35.700000000000003</v>
      </c>
      <c r="U2624" s="13">
        <v>35.799999999999997</v>
      </c>
      <c r="V2624" s="13">
        <v>35.6</v>
      </c>
      <c r="W2624" s="13">
        <v>35.6</v>
      </c>
      <c r="X2624" s="13">
        <v>35.9</v>
      </c>
      <c r="Y2624" s="13">
        <v>35.5</v>
      </c>
      <c r="Z2624" s="13">
        <v>35.5</v>
      </c>
      <c r="AA2624" s="13">
        <v>35.5</v>
      </c>
      <c r="AB2624" s="13">
        <v>35.200000000000003</v>
      </c>
      <c r="AC2624" s="13">
        <v>35.200000000000003</v>
      </c>
      <c r="AD2624" s="13">
        <v>35.700000000000003</v>
      </c>
      <c r="AE2624" s="13">
        <v>36.200000000000003</v>
      </c>
      <c r="AF2624" s="13">
        <v>36.700000000000003</v>
      </c>
      <c r="AG2624" s="13">
        <v>36.9</v>
      </c>
      <c r="AH2624" s="13">
        <v>36.700000000000003</v>
      </c>
      <c r="AI2624" s="13">
        <v>36.799999999999997</v>
      </c>
      <c r="AJ2624" s="13">
        <v>37.299999999999997</v>
      </c>
      <c r="AK2624" s="13">
        <v>37.4</v>
      </c>
      <c r="AL2624" s="13">
        <v>37.6</v>
      </c>
    </row>
    <row r="2625" spans="1:38" x14ac:dyDescent="0.2">
      <c r="A2625" s="11" t="s">
        <v>306</v>
      </c>
      <c r="B2625" s="12" t="s">
        <v>334</v>
      </c>
      <c r="C2625" s="12" t="s">
        <v>334</v>
      </c>
      <c r="D2625" s="12" t="s">
        <v>334</v>
      </c>
      <c r="E2625" s="12" t="s">
        <v>334</v>
      </c>
      <c r="F2625" s="12" t="s">
        <v>334</v>
      </c>
      <c r="G2625" s="12" t="s">
        <v>334</v>
      </c>
      <c r="H2625" s="12" t="s">
        <v>334</v>
      </c>
      <c r="I2625" s="12" t="s">
        <v>334</v>
      </c>
      <c r="J2625" s="12" t="s">
        <v>334</v>
      </c>
      <c r="K2625" s="13">
        <v>34.4</v>
      </c>
      <c r="L2625" s="13">
        <v>33.5</v>
      </c>
      <c r="M2625" s="13">
        <v>33.5</v>
      </c>
      <c r="N2625" s="13">
        <v>33.1</v>
      </c>
      <c r="O2625" s="13">
        <v>32.799999999999997</v>
      </c>
      <c r="P2625" s="13">
        <v>32.799999999999997</v>
      </c>
      <c r="Q2625" s="13">
        <v>33.299999999999997</v>
      </c>
      <c r="R2625" s="13">
        <v>33.4</v>
      </c>
      <c r="S2625" s="13">
        <v>34</v>
      </c>
      <c r="T2625" s="13">
        <v>34.6</v>
      </c>
      <c r="U2625" s="13">
        <v>34.4</v>
      </c>
      <c r="V2625" s="13">
        <v>34.4</v>
      </c>
      <c r="W2625" s="13">
        <v>34.5</v>
      </c>
      <c r="X2625" s="13">
        <v>34.9</v>
      </c>
      <c r="Y2625" s="13">
        <v>34.4</v>
      </c>
      <c r="Z2625" s="13">
        <v>34</v>
      </c>
      <c r="AA2625" s="13">
        <v>34.1</v>
      </c>
      <c r="AB2625" s="13">
        <v>34</v>
      </c>
      <c r="AC2625" s="13">
        <v>33.9</v>
      </c>
      <c r="AD2625" s="13">
        <v>35</v>
      </c>
      <c r="AE2625" s="13">
        <v>35.799999999999997</v>
      </c>
      <c r="AF2625" s="13">
        <v>36</v>
      </c>
      <c r="AG2625" s="13">
        <v>36.1</v>
      </c>
      <c r="AH2625" s="13">
        <v>36.1</v>
      </c>
      <c r="AI2625" s="13">
        <v>36.9</v>
      </c>
      <c r="AJ2625" s="13">
        <v>36.700000000000003</v>
      </c>
      <c r="AK2625" s="13">
        <v>36.700000000000003</v>
      </c>
      <c r="AL2625" s="13">
        <v>36.6</v>
      </c>
    </row>
    <row r="2626" spans="1:38" x14ac:dyDescent="0.2">
      <c r="A2626" s="11" t="s">
        <v>307</v>
      </c>
      <c r="B2626" s="12" t="s">
        <v>334</v>
      </c>
      <c r="C2626" s="12" t="s">
        <v>334</v>
      </c>
      <c r="D2626" s="12" t="s">
        <v>334</v>
      </c>
      <c r="E2626" s="12" t="s">
        <v>334</v>
      </c>
      <c r="F2626" s="12" t="s">
        <v>334</v>
      </c>
      <c r="G2626" s="12" t="s">
        <v>334</v>
      </c>
      <c r="H2626" s="12" t="s">
        <v>334</v>
      </c>
      <c r="I2626" s="12" t="s">
        <v>334</v>
      </c>
      <c r="J2626" s="12" t="s">
        <v>334</v>
      </c>
      <c r="K2626" s="13">
        <v>37.200000000000003</v>
      </c>
      <c r="L2626" s="13">
        <v>37.200000000000003</v>
      </c>
      <c r="M2626" s="13">
        <v>37.200000000000003</v>
      </c>
      <c r="N2626" s="13">
        <v>37.5</v>
      </c>
      <c r="O2626" s="13">
        <v>37.4</v>
      </c>
      <c r="P2626" s="13">
        <v>37.5</v>
      </c>
      <c r="Q2626" s="13">
        <v>37.4</v>
      </c>
      <c r="R2626" s="13">
        <v>37.299999999999997</v>
      </c>
      <c r="S2626" s="13">
        <v>37.6</v>
      </c>
      <c r="T2626" s="13">
        <v>37.6</v>
      </c>
      <c r="U2626" s="13">
        <v>37.5</v>
      </c>
      <c r="V2626" s="13">
        <v>37.5</v>
      </c>
      <c r="W2626" s="13">
        <v>37.700000000000003</v>
      </c>
      <c r="X2626" s="13">
        <v>37.700000000000003</v>
      </c>
      <c r="Y2626" s="13">
        <v>37.799999999999997</v>
      </c>
      <c r="Z2626" s="13">
        <v>37.9</v>
      </c>
      <c r="AA2626" s="13">
        <v>38</v>
      </c>
      <c r="AB2626" s="13">
        <v>37.799999999999997</v>
      </c>
      <c r="AC2626" s="13">
        <v>37.9</v>
      </c>
      <c r="AD2626" s="13">
        <v>38.200000000000003</v>
      </c>
      <c r="AE2626" s="13">
        <v>38.4</v>
      </c>
      <c r="AF2626" s="13">
        <v>38.9</v>
      </c>
      <c r="AG2626" s="13">
        <v>38.799999999999997</v>
      </c>
      <c r="AH2626" s="13">
        <v>38.6</v>
      </c>
      <c r="AI2626" s="13">
        <v>38.5</v>
      </c>
      <c r="AJ2626" s="13">
        <v>38.4</v>
      </c>
      <c r="AK2626" s="13">
        <v>38.4</v>
      </c>
      <c r="AL2626" s="13">
        <v>38.200000000000003</v>
      </c>
    </row>
    <row r="2627" spans="1:38" x14ac:dyDescent="0.2">
      <c r="A2627" s="11" t="s">
        <v>308</v>
      </c>
      <c r="B2627" s="12" t="s">
        <v>334</v>
      </c>
      <c r="C2627" s="12" t="s">
        <v>334</v>
      </c>
      <c r="D2627" s="12" t="s">
        <v>334</v>
      </c>
      <c r="E2627" s="12" t="s">
        <v>334</v>
      </c>
      <c r="F2627" s="12" t="s">
        <v>334</v>
      </c>
      <c r="G2627" s="12" t="s">
        <v>334</v>
      </c>
      <c r="H2627" s="12" t="s">
        <v>334</v>
      </c>
      <c r="I2627" s="12" t="s">
        <v>334</v>
      </c>
      <c r="J2627" s="12" t="s">
        <v>334</v>
      </c>
      <c r="K2627" s="13">
        <v>35.799999999999997</v>
      </c>
      <c r="L2627" s="13">
        <v>36.299999999999997</v>
      </c>
      <c r="M2627" s="13">
        <v>36.5</v>
      </c>
      <c r="N2627" s="13">
        <v>35.1</v>
      </c>
      <c r="O2627" s="13">
        <v>35.299999999999997</v>
      </c>
      <c r="P2627" s="13">
        <v>35</v>
      </c>
      <c r="Q2627" s="13">
        <v>35.4</v>
      </c>
      <c r="R2627" s="13">
        <v>36</v>
      </c>
      <c r="S2627" s="13">
        <v>36.200000000000003</v>
      </c>
      <c r="T2627" s="13">
        <v>35.9</v>
      </c>
      <c r="U2627" s="13">
        <v>36.4</v>
      </c>
      <c r="V2627" s="13">
        <v>37.5</v>
      </c>
      <c r="W2627" s="13">
        <v>37.5</v>
      </c>
      <c r="X2627" s="13">
        <v>37.9</v>
      </c>
      <c r="Y2627" s="13">
        <v>38.4</v>
      </c>
      <c r="Z2627" s="13">
        <v>39.1</v>
      </c>
      <c r="AA2627" s="13">
        <v>39.5</v>
      </c>
      <c r="AB2627" s="13">
        <v>40</v>
      </c>
      <c r="AC2627" s="13">
        <v>40.200000000000003</v>
      </c>
      <c r="AD2627" s="13">
        <v>40.4</v>
      </c>
      <c r="AE2627" s="13">
        <v>40.1</v>
      </c>
      <c r="AF2627" s="13">
        <v>39.6</v>
      </c>
      <c r="AG2627" s="13">
        <v>39.9</v>
      </c>
      <c r="AH2627" s="13">
        <v>39.799999999999997</v>
      </c>
      <c r="AI2627" s="13">
        <v>40.1</v>
      </c>
      <c r="AJ2627" s="13">
        <v>40.1</v>
      </c>
      <c r="AK2627" s="13">
        <v>40.1</v>
      </c>
      <c r="AL2627" s="13">
        <v>40.200000000000003</v>
      </c>
    </row>
    <row r="2628" spans="1:38" x14ac:dyDescent="0.2">
      <c r="A2628" s="11" t="s">
        <v>309</v>
      </c>
      <c r="B2628" s="12" t="s">
        <v>334</v>
      </c>
      <c r="C2628" s="12" t="s">
        <v>334</v>
      </c>
      <c r="D2628" s="12" t="s">
        <v>334</v>
      </c>
      <c r="E2628" s="12" t="s">
        <v>334</v>
      </c>
      <c r="F2628" s="12" t="s">
        <v>334</v>
      </c>
      <c r="G2628" s="12" t="s">
        <v>334</v>
      </c>
      <c r="H2628" s="12" t="s">
        <v>334</v>
      </c>
      <c r="I2628" s="12" t="s">
        <v>334</v>
      </c>
      <c r="J2628" s="12" t="s">
        <v>334</v>
      </c>
      <c r="K2628" s="12" t="s">
        <v>334</v>
      </c>
      <c r="L2628" s="12" t="s">
        <v>334</v>
      </c>
      <c r="M2628" s="12" t="s">
        <v>334</v>
      </c>
      <c r="N2628" s="12" t="s">
        <v>334</v>
      </c>
      <c r="O2628" s="12" t="s">
        <v>334</v>
      </c>
      <c r="P2628" s="12" t="s">
        <v>334</v>
      </c>
      <c r="Q2628" s="12" t="s">
        <v>334</v>
      </c>
      <c r="R2628" s="12" t="s">
        <v>334</v>
      </c>
      <c r="S2628" s="12" t="s">
        <v>334</v>
      </c>
      <c r="T2628" s="12" t="s">
        <v>334</v>
      </c>
      <c r="U2628" s="13">
        <v>40.6</v>
      </c>
      <c r="V2628" s="13">
        <v>40.6</v>
      </c>
      <c r="W2628" s="13">
        <v>40.5</v>
      </c>
      <c r="X2628" s="13">
        <v>40.5</v>
      </c>
      <c r="Y2628" s="13">
        <v>40.299999999999997</v>
      </c>
      <c r="Z2628" s="13">
        <v>40.299999999999997</v>
      </c>
      <c r="AA2628" s="13">
        <v>40.6</v>
      </c>
      <c r="AB2628" s="13">
        <v>40.6</v>
      </c>
      <c r="AC2628" s="13">
        <v>40.4</v>
      </c>
      <c r="AD2628" s="13">
        <v>40.4</v>
      </c>
      <c r="AE2628" s="13">
        <v>40.299999999999997</v>
      </c>
      <c r="AF2628" s="13">
        <v>40.1</v>
      </c>
      <c r="AG2628" s="13">
        <v>40.4</v>
      </c>
      <c r="AH2628" s="13">
        <v>39.799999999999997</v>
      </c>
      <c r="AI2628" s="13">
        <v>39.6</v>
      </c>
      <c r="AJ2628" s="13">
        <v>39.799999999999997</v>
      </c>
      <c r="AK2628" s="13">
        <v>39.9</v>
      </c>
      <c r="AL2628" s="13">
        <v>40</v>
      </c>
    </row>
    <row r="2629" spans="1:38" x14ac:dyDescent="0.2">
      <c r="A2629" s="11" t="s">
        <v>310</v>
      </c>
      <c r="B2629" s="12" t="s">
        <v>334</v>
      </c>
      <c r="C2629" s="12" t="s">
        <v>334</v>
      </c>
      <c r="D2629" s="12" t="s">
        <v>334</v>
      </c>
      <c r="E2629" s="12" t="s">
        <v>334</v>
      </c>
      <c r="F2629" s="12" t="s">
        <v>334</v>
      </c>
      <c r="G2629" s="12" t="s">
        <v>334</v>
      </c>
      <c r="H2629" s="12" t="s">
        <v>334</v>
      </c>
      <c r="I2629" s="12" t="s">
        <v>334</v>
      </c>
      <c r="J2629" s="12" t="s">
        <v>334</v>
      </c>
      <c r="K2629" s="13">
        <v>27.5</v>
      </c>
      <c r="L2629" s="13">
        <v>27.8</v>
      </c>
      <c r="M2629" s="13">
        <v>28.2</v>
      </c>
      <c r="N2629" s="13">
        <v>28.2</v>
      </c>
      <c r="O2629" s="13">
        <v>28.6</v>
      </c>
      <c r="P2629" s="13">
        <v>28.7</v>
      </c>
      <c r="Q2629" s="13">
        <v>28.8</v>
      </c>
      <c r="R2629" s="13">
        <v>29.2</v>
      </c>
      <c r="S2629" s="13">
        <v>29.8</v>
      </c>
      <c r="T2629" s="13">
        <v>30.2</v>
      </c>
      <c r="U2629" s="13">
        <v>30.5</v>
      </c>
      <c r="V2629" s="13">
        <v>30.5</v>
      </c>
      <c r="W2629" s="13">
        <v>32.6</v>
      </c>
      <c r="X2629" s="13">
        <v>33</v>
      </c>
      <c r="Y2629" s="13">
        <v>33.299999999999997</v>
      </c>
      <c r="Z2629" s="13">
        <v>33.1</v>
      </c>
      <c r="AA2629" s="13">
        <v>33.299999999999997</v>
      </c>
      <c r="AB2629" s="13">
        <v>33.4</v>
      </c>
      <c r="AC2629" s="13">
        <v>33.5</v>
      </c>
      <c r="AD2629" s="13">
        <v>31.7</v>
      </c>
      <c r="AE2629" s="13">
        <v>31.8</v>
      </c>
      <c r="AF2629" s="13">
        <v>32.200000000000003</v>
      </c>
      <c r="AG2629" s="13">
        <v>32.200000000000003</v>
      </c>
      <c r="AH2629" s="13">
        <v>32.5</v>
      </c>
      <c r="AI2629" s="13">
        <v>32.6</v>
      </c>
      <c r="AJ2629" s="13">
        <v>32.700000000000003</v>
      </c>
      <c r="AK2629" s="13">
        <v>32.799999999999997</v>
      </c>
      <c r="AL2629" s="13">
        <v>33.1</v>
      </c>
    </row>
    <row r="2630" spans="1:38" x14ac:dyDescent="0.2">
      <c r="A2630" s="11" t="s">
        <v>311</v>
      </c>
      <c r="B2630" s="12" t="s">
        <v>334</v>
      </c>
      <c r="C2630" s="12" t="s">
        <v>334</v>
      </c>
      <c r="D2630" s="12" t="s">
        <v>334</v>
      </c>
      <c r="E2630" s="12" t="s">
        <v>334</v>
      </c>
      <c r="F2630" s="12" t="s">
        <v>334</v>
      </c>
      <c r="G2630" s="12" t="s">
        <v>334</v>
      </c>
      <c r="H2630" s="12" t="s">
        <v>334</v>
      </c>
      <c r="I2630" s="12" t="s">
        <v>334</v>
      </c>
      <c r="J2630" s="12" t="s">
        <v>334</v>
      </c>
      <c r="K2630" s="12" t="s">
        <v>334</v>
      </c>
      <c r="L2630" s="12" t="s">
        <v>334</v>
      </c>
      <c r="M2630" s="12" t="s">
        <v>334</v>
      </c>
      <c r="N2630" s="12" t="s">
        <v>334</v>
      </c>
      <c r="O2630" s="12" t="s">
        <v>334</v>
      </c>
      <c r="P2630" s="12" t="s">
        <v>334</v>
      </c>
      <c r="Q2630" s="12" t="s">
        <v>334</v>
      </c>
      <c r="R2630" s="13">
        <v>36.799999999999997</v>
      </c>
      <c r="S2630" s="13">
        <v>37.700000000000003</v>
      </c>
      <c r="T2630" s="13">
        <v>37.6</v>
      </c>
      <c r="U2630" s="13">
        <v>37.5</v>
      </c>
      <c r="V2630" s="13">
        <v>37.200000000000003</v>
      </c>
      <c r="W2630" s="13">
        <v>37.9</v>
      </c>
      <c r="X2630" s="13">
        <v>37.299999999999997</v>
      </c>
      <c r="Y2630" s="13">
        <v>37.299999999999997</v>
      </c>
      <c r="Z2630" s="13">
        <v>37.700000000000003</v>
      </c>
      <c r="AA2630" s="13">
        <v>37.5</v>
      </c>
      <c r="AB2630" s="13">
        <v>37.700000000000003</v>
      </c>
      <c r="AC2630" s="13">
        <v>38.200000000000003</v>
      </c>
      <c r="AD2630" s="13">
        <v>38.200000000000003</v>
      </c>
      <c r="AE2630" s="13">
        <v>38</v>
      </c>
      <c r="AF2630" s="13">
        <v>38.200000000000003</v>
      </c>
      <c r="AG2630" s="13">
        <v>38.1</v>
      </c>
      <c r="AH2630" s="13">
        <v>37.9</v>
      </c>
      <c r="AI2630" s="13">
        <v>38.5</v>
      </c>
      <c r="AJ2630" s="13">
        <v>38.6</v>
      </c>
      <c r="AK2630" s="13">
        <v>38.200000000000003</v>
      </c>
      <c r="AL2630" s="13">
        <v>38.200000000000003</v>
      </c>
    </row>
    <row r="2631" spans="1:38" x14ac:dyDescent="0.2">
      <c r="A2631" s="11" t="s">
        <v>312</v>
      </c>
      <c r="B2631" s="12" t="s">
        <v>334</v>
      </c>
      <c r="C2631" s="12" t="s">
        <v>334</v>
      </c>
      <c r="D2631" s="12" t="s">
        <v>334</v>
      </c>
      <c r="E2631" s="12" t="s">
        <v>334</v>
      </c>
      <c r="F2631" s="12" t="s">
        <v>334</v>
      </c>
      <c r="G2631" s="12" t="s">
        <v>334</v>
      </c>
      <c r="H2631" s="12" t="s">
        <v>334</v>
      </c>
      <c r="I2631" s="12" t="s">
        <v>334</v>
      </c>
      <c r="J2631" s="12" t="s">
        <v>334</v>
      </c>
      <c r="K2631" s="12" t="s">
        <v>334</v>
      </c>
      <c r="L2631" s="12" t="s">
        <v>334</v>
      </c>
      <c r="M2631" s="12" t="s">
        <v>334</v>
      </c>
      <c r="N2631" s="12" t="s">
        <v>334</v>
      </c>
      <c r="O2631" s="12" t="s">
        <v>334</v>
      </c>
      <c r="P2631" s="12" t="s">
        <v>334</v>
      </c>
      <c r="Q2631" s="13">
        <v>38.9</v>
      </c>
      <c r="R2631" s="13">
        <v>39.1</v>
      </c>
      <c r="S2631" s="13">
        <v>39.200000000000003</v>
      </c>
      <c r="T2631" s="13">
        <v>40.1</v>
      </c>
      <c r="U2631" s="13">
        <v>40.299999999999997</v>
      </c>
      <c r="V2631" s="13">
        <v>39.5</v>
      </c>
      <c r="W2631" s="13">
        <v>39.5</v>
      </c>
      <c r="X2631" s="13">
        <v>39.299999999999997</v>
      </c>
      <c r="Y2631" s="13">
        <v>39.299999999999997</v>
      </c>
      <c r="Z2631" s="13">
        <v>39.700000000000003</v>
      </c>
      <c r="AA2631" s="13">
        <v>39.5</v>
      </c>
      <c r="AB2631" s="13">
        <v>39.299999999999997</v>
      </c>
      <c r="AC2631" s="13">
        <v>39</v>
      </c>
      <c r="AD2631" s="13">
        <v>38.799999999999997</v>
      </c>
      <c r="AE2631" s="13">
        <v>38.9</v>
      </c>
      <c r="AF2631" s="13">
        <v>38.5</v>
      </c>
      <c r="AG2631" s="13">
        <v>38.9</v>
      </c>
      <c r="AH2631" s="13">
        <v>39.5</v>
      </c>
      <c r="AI2631" s="13">
        <v>39.299999999999997</v>
      </c>
      <c r="AJ2631" s="13">
        <v>39.6</v>
      </c>
      <c r="AK2631" s="13">
        <v>39.4</v>
      </c>
      <c r="AL2631" s="13">
        <v>39.6</v>
      </c>
    </row>
    <row r="2632" spans="1:38" x14ac:dyDescent="0.2">
      <c r="A2632" s="11" t="s">
        <v>313</v>
      </c>
      <c r="B2632" s="12" t="s">
        <v>334</v>
      </c>
      <c r="C2632" s="12" t="s">
        <v>334</v>
      </c>
      <c r="D2632" s="12" t="s">
        <v>334</v>
      </c>
      <c r="E2632" s="12" t="s">
        <v>334</v>
      </c>
      <c r="F2632" s="12" t="s">
        <v>334</v>
      </c>
      <c r="G2632" s="12" t="s">
        <v>334</v>
      </c>
      <c r="H2632" s="12" t="s">
        <v>334</v>
      </c>
      <c r="I2632" s="12" t="s">
        <v>334</v>
      </c>
      <c r="J2632" s="12" t="s">
        <v>334</v>
      </c>
      <c r="K2632" s="12" t="s">
        <v>334</v>
      </c>
      <c r="L2632" s="12" t="s">
        <v>334</v>
      </c>
      <c r="M2632" s="12" t="s">
        <v>334</v>
      </c>
      <c r="N2632" s="12" t="s">
        <v>334</v>
      </c>
      <c r="O2632" s="12" t="s">
        <v>334</v>
      </c>
      <c r="P2632" s="12" t="s">
        <v>334</v>
      </c>
      <c r="Q2632" s="13">
        <v>39.5</v>
      </c>
      <c r="R2632" s="12" t="s">
        <v>334</v>
      </c>
      <c r="S2632" s="13">
        <v>35.9</v>
      </c>
      <c r="T2632" s="13">
        <v>35</v>
      </c>
      <c r="U2632" s="13">
        <v>34.200000000000003</v>
      </c>
      <c r="V2632" s="13">
        <v>35.1</v>
      </c>
      <c r="W2632" s="13">
        <v>35.9</v>
      </c>
      <c r="X2632" s="13">
        <v>36.1</v>
      </c>
      <c r="Y2632" s="13">
        <v>37.1</v>
      </c>
      <c r="Z2632" s="13">
        <v>37.799999999999997</v>
      </c>
      <c r="AA2632" s="13">
        <v>38.200000000000003</v>
      </c>
      <c r="AB2632" s="13">
        <v>37.4</v>
      </c>
      <c r="AC2632" s="13">
        <v>37.700000000000003</v>
      </c>
      <c r="AD2632" s="13">
        <v>38</v>
      </c>
      <c r="AE2632" s="13">
        <v>37.9</v>
      </c>
      <c r="AF2632" s="13">
        <v>38</v>
      </c>
      <c r="AG2632" s="13">
        <v>37.799999999999997</v>
      </c>
      <c r="AH2632" s="13">
        <v>38</v>
      </c>
      <c r="AI2632" s="13">
        <v>38.4</v>
      </c>
      <c r="AJ2632" s="13">
        <v>38.5</v>
      </c>
      <c r="AK2632" s="13">
        <v>38.9</v>
      </c>
      <c r="AL2632" s="13">
        <v>39.1</v>
      </c>
    </row>
    <row r="2633" spans="1:38" x14ac:dyDescent="0.2">
      <c r="A2633" s="11" t="s">
        <v>314</v>
      </c>
      <c r="B2633" s="12" t="s">
        <v>334</v>
      </c>
      <c r="C2633" s="12" t="s">
        <v>334</v>
      </c>
      <c r="D2633" s="12" t="s">
        <v>334</v>
      </c>
      <c r="E2633" s="12" t="s">
        <v>334</v>
      </c>
      <c r="F2633" s="12" t="s">
        <v>334</v>
      </c>
      <c r="G2633" s="12" t="s">
        <v>334</v>
      </c>
      <c r="H2633" s="12" t="s">
        <v>334</v>
      </c>
      <c r="I2633" s="12" t="s">
        <v>334</v>
      </c>
      <c r="J2633" s="12" t="s">
        <v>334</v>
      </c>
      <c r="K2633" s="13">
        <v>54.6</v>
      </c>
      <c r="L2633" s="13">
        <v>35.6</v>
      </c>
      <c r="M2633" s="13">
        <v>35.299999999999997</v>
      </c>
      <c r="N2633" s="13">
        <v>35.700000000000003</v>
      </c>
      <c r="O2633" s="13">
        <v>36.4</v>
      </c>
      <c r="P2633" s="13">
        <v>36.9</v>
      </c>
      <c r="Q2633" s="13">
        <v>35.299999999999997</v>
      </c>
      <c r="R2633" s="13">
        <v>36</v>
      </c>
      <c r="S2633" s="13">
        <v>37.799999999999997</v>
      </c>
      <c r="T2633" s="13">
        <v>35.799999999999997</v>
      </c>
      <c r="U2633" s="13">
        <v>37.200000000000003</v>
      </c>
      <c r="V2633" s="13">
        <v>38.799999999999997</v>
      </c>
      <c r="W2633" s="13">
        <v>39.9</v>
      </c>
      <c r="X2633" s="13">
        <v>40.5</v>
      </c>
      <c r="Y2633" s="13">
        <v>39.9</v>
      </c>
      <c r="Z2633" s="13">
        <v>39.700000000000003</v>
      </c>
      <c r="AA2633" s="13">
        <v>39.700000000000003</v>
      </c>
      <c r="AB2633" s="13">
        <v>38.700000000000003</v>
      </c>
      <c r="AC2633" s="13">
        <v>38.799999999999997</v>
      </c>
      <c r="AD2633" s="13">
        <v>38.6</v>
      </c>
      <c r="AE2633" s="13">
        <v>39.299999999999997</v>
      </c>
      <c r="AF2633" s="13">
        <v>39.6</v>
      </c>
      <c r="AG2633" s="13">
        <v>39.6</v>
      </c>
      <c r="AH2633" s="13">
        <v>39.5</v>
      </c>
      <c r="AI2633" s="13">
        <v>39.6</v>
      </c>
      <c r="AJ2633" s="13">
        <v>40</v>
      </c>
      <c r="AK2633" s="13">
        <v>39.9</v>
      </c>
      <c r="AL2633" s="13">
        <v>40.299999999999997</v>
      </c>
    </row>
    <row r="2634" spans="1:38" x14ac:dyDescent="0.2">
      <c r="A2634" s="11" t="s">
        <v>315</v>
      </c>
      <c r="B2634" s="12" t="s">
        <v>334</v>
      </c>
      <c r="C2634" s="12" t="s">
        <v>334</v>
      </c>
      <c r="D2634" s="12" t="s">
        <v>334</v>
      </c>
      <c r="E2634" s="12" t="s">
        <v>334</v>
      </c>
      <c r="F2634" s="12" t="s">
        <v>334</v>
      </c>
      <c r="G2634" s="12" t="s">
        <v>334</v>
      </c>
      <c r="H2634" s="12" t="s">
        <v>334</v>
      </c>
      <c r="I2634" s="12" t="s">
        <v>334</v>
      </c>
      <c r="J2634" s="12" t="s">
        <v>334</v>
      </c>
      <c r="K2634" s="12" t="s">
        <v>334</v>
      </c>
      <c r="L2634" s="12" t="s">
        <v>334</v>
      </c>
      <c r="M2634" s="12" t="s">
        <v>334</v>
      </c>
      <c r="N2634" s="12" t="s">
        <v>334</v>
      </c>
      <c r="O2634" s="13">
        <v>38.4</v>
      </c>
      <c r="P2634" s="13">
        <v>38.4</v>
      </c>
      <c r="Q2634" s="13">
        <v>38.6</v>
      </c>
      <c r="R2634" s="13">
        <v>38.6</v>
      </c>
      <c r="S2634" s="13">
        <v>38.700000000000003</v>
      </c>
      <c r="T2634" s="13">
        <v>39.299999999999997</v>
      </c>
      <c r="U2634" s="13">
        <v>39.1</v>
      </c>
      <c r="V2634" s="13">
        <v>39</v>
      </c>
      <c r="W2634" s="13">
        <v>39.200000000000003</v>
      </c>
      <c r="X2634" s="13">
        <v>38.9</v>
      </c>
      <c r="Y2634" s="13">
        <v>39.6</v>
      </c>
      <c r="Z2634" s="13">
        <v>39.6</v>
      </c>
      <c r="AA2634" s="13">
        <v>39.6</v>
      </c>
      <c r="AB2634" s="13">
        <v>39.6</v>
      </c>
      <c r="AC2634" s="13">
        <v>39.5</v>
      </c>
      <c r="AD2634" s="13">
        <v>39.700000000000003</v>
      </c>
      <c r="AE2634" s="13">
        <v>39.5</v>
      </c>
      <c r="AF2634" s="13">
        <v>39.799999999999997</v>
      </c>
      <c r="AG2634" s="13">
        <v>40.1</v>
      </c>
      <c r="AH2634" s="13">
        <v>40.1</v>
      </c>
      <c r="AI2634" s="13">
        <v>39.799999999999997</v>
      </c>
      <c r="AJ2634" s="13">
        <v>39.799999999999997</v>
      </c>
      <c r="AK2634" s="13">
        <v>39.799999999999997</v>
      </c>
      <c r="AL2634" s="13">
        <v>39.799999999999997</v>
      </c>
    </row>
    <row r="2635" spans="1:38" x14ac:dyDescent="0.2">
      <c r="A2635" s="11" t="s">
        <v>316</v>
      </c>
      <c r="B2635" s="12" t="s">
        <v>334</v>
      </c>
      <c r="C2635" s="12" t="s">
        <v>334</v>
      </c>
      <c r="D2635" s="12" t="s">
        <v>334</v>
      </c>
      <c r="E2635" s="12" t="s">
        <v>334</v>
      </c>
      <c r="F2635" s="12" t="s">
        <v>334</v>
      </c>
      <c r="G2635" s="12" t="s">
        <v>334</v>
      </c>
      <c r="H2635" s="12" t="s">
        <v>334</v>
      </c>
      <c r="I2635" s="12" t="s">
        <v>334</v>
      </c>
      <c r="J2635" s="12" t="s">
        <v>334</v>
      </c>
      <c r="K2635" s="12" t="s">
        <v>334</v>
      </c>
      <c r="L2635" s="12" t="s">
        <v>334</v>
      </c>
      <c r="M2635" s="12" t="s">
        <v>334</v>
      </c>
      <c r="N2635" s="12" t="s">
        <v>334</v>
      </c>
      <c r="O2635" s="12" t="s">
        <v>334</v>
      </c>
      <c r="P2635" s="12" t="s">
        <v>334</v>
      </c>
      <c r="Q2635" s="12" t="s">
        <v>334</v>
      </c>
      <c r="R2635" s="12" t="s">
        <v>334</v>
      </c>
      <c r="S2635" s="13">
        <v>36.9</v>
      </c>
      <c r="T2635" s="13">
        <v>34</v>
      </c>
      <c r="U2635" s="13">
        <v>34.1</v>
      </c>
      <c r="V2635" s="13">
        <v>34.299999999999997</v>
      </c>
      <c r="W2635" s="13">
        <v>33.799999999999997</v>
      </c>
      <c r="X2635" s="13">
        <v>36.6</v>
      </c>
      <c r="Y2635" s="13">
        <v>36</v>
      </c>
      <c r="Z2635" s="13">
        <v>35.700000000000003</v>
      </c>
      <c r="AA2635" s="13">
        <v>36</v>
      </c>
      <c r="AB2635" s="13">
        <v>36.799999999999997</v>
      </c>
      <c r="AC2635" s="13">
        <v>37.700000000000003</v>
      </c>
      <c r="AD2635" s="13">
        <v>37.200000000000003</v>
      </c>
      <c r="AE2635" s="13">
        <v>38</v>
      </c>
      <c r="AF2635" s="13">
        <v>37</v>
      </c>
      <c r="AG2635" s="13">
        <v>36.9</v>
      </c>
      <c r="AH2635" s="13">
        <v>37.1</v>
      </c>
      <c r="AI2635" s="13">
        <v>37.799999999999997</v>
      </c>
      <c r="AJ2635" s="13">
        <v>38.299999999999997</v>
      </c>
      <c r="AK2635" s="13">
        <v>38.200000000000003</v>
      </c>
      <c r="AL2635" s="13">
        <v>39.6</v>
      </c>
    </row>
    <row r="2636" spans="1:38" x14ac:dyDescent="0.2">
      <c r="A2636" s="11" t="s">
        <v>317</v>
      </c>
      <c r="B2636" s="12" t="s">
        <v>334</v>
      </c>
      <c r="C2636" s="12" t="s">
        <v>334</v>
      </c>
      <c r="D2636" s="12" t="s">
        <v>334</v>
      </c>
      <c r="E2636" s="12" t="s">
        <v>334</v>
      </c>
      <c r="F2636" s="12" t="s">
        <v>334</v>
      </c>
      <c r="G2636" s="12" t="s">
        <v>334</v>
      </c>
      <c r="H2636" s="12" t="s">
        <v>334</v>
      </c>
      <c r="I2636" s="12" t="s">
        <v>334</v>
      </c>
      <c r="J2636" s="12" t="s">
        <v>334</v>
      </c>
      <c r="K2636" s="13">
        <v>39.700000000000003</v>
      </c>
      <c r="L2636" s="13">
        <v>39.700000000000003</v>
      </c>
      <c r="M2636" s="13">
        <v>39.9</v>
      </c>
      <c r="N2636" s="13">
        <v>40.1</v>
      </c>
      <c r="O2636" s="13">
        <v>40.200000000000003</v>
      </c>
      <c r="P2636" s="13">
        <v>40</v>
      </c>
      <c r="Q2636" s="13">
        <v>39.299999999999997</v>
      </c>
      <c r="R2636" s="13">
        <v>39.200000000000003</v>
      </c>
      <c r="S2636" s="13">
        <v>38.700000000000003</v>
      </c>
      <c r="T2636" s="13">
        <v>39.200000000000003</v>
      </c>
      <c r="U2636" s="13">
        <v>39</v>
      </c>
      <c r="V2636" s="13">
        <v>38.5</v>
      </c>
      <c r="W2636" s="13">
        <v>38.700000000000003</v>
      </c>
      <c r="X2636" s="13">
        <v>38.700000000000003</v>
      </c>
      <c r="Y2636" s="13">
        <v>38.9</v>
      </c>
      <c r="Z2636" s="13">
        <v>39.299999999999997</v>
      </c>
      <c r="AA2636" s="13">
        <v>39.200000000000003</v>
      </c>
      <c r="AB2636" s="13">
        <v>39.200000000000003</v>
      </c>
      <c r="AC2636" s="13">
        <v>39.1</v>
      </c>
      <c r="AD2636" s="13">
        <v>39.1</v>
      </c>
      <c r="AE2636" s="13">
        <v>39</v>
      </c>
      <c r="AF2636" s="13">
        <v>39</v>
      </c>
      <c r="AG2636" s="13">
        <v>39.1</v>
      </c>
      <c r="AH2636" s="13">
        <v>39.299999999999997</v>
      </c>
      <c r="AI2636" s="13">
        <v>39.299999999999997</v>
      </c>
      <c r="AJ2636" s="13">
        <v>39.200000000000003</v>
      </c>
      <c r="AK2636" s="13">
        <v>39.299999999999997</v>
      </c>
      <c r="AL2636" s="13">
        <v>39.1</v>
      </c>
    </row>
    <row r="2637" spans="1:38" x14ac:dyDescent="0.2">
      <c r="A2637" s="11" t="s">
        <v>318</v>
      </c>
      <c r="B2637" s="12" t="s">
        <v>334</v>
      </c>
      <c r="C2637" s="12" t="s">
        <v>334</v>
      </c>
      <c r="D2637" s="12" t="s">
        <v>334</v>
      </c>
      <c r="E2637" s="12" t="s">
        <v>334</v>
      </c>
      <c r="F2637" s="12" t="s">
        <v>334</v>
      </c>
      <c r="G2637" s="12" t="s">
        <v>334</v>
      </c>
      <c r="H2637" s="12" t="s">
        <v>334</v>
      </c>
      <c r="I2637" s="12" t="s">
        <v>334</v>
      </c>
      <c r="J2637" s="12" t="s">
        <v>334</v>
      </c>
      <c r="K2637" s="12" t="s">
        <v>334</v>
      </c>
      <c r="L2637" s="12" t="s">
        <v>334</v>
      </c>
      <c r="M2637" s="12" t="s">
        <v>334</v>
      </c>
      <c r="N2637" s="13">
        <v>39.5</v>
      </c>
      <c r="O2637" s="13">
        <v>40.700000000000003</v>
      </c>
      <c r="P2637" s="13">
        <v>40.799999999999997</v>
      </c>
      <c r="Q2637" s="13">
        <v>40.6</v>
      </c>
      <c r="R2637" s="13">
        <v>40.799999999999997</v>
      </c>
      <c r="S2637" s="13">
        <v>40.6</v>
      </c>
      <c r="T2637" s="13">
        <v>40.6</v>
      </c>
      <c r="U2637" s="13">
        <v>40.9</v>
      </c>
      <c r="V2637" s="13">
        <v>40.799999999999997</v>
      </c>
      <c r="W2637" s="13">
        <v>44.2</v>
      </c>
      <c r="X2637" s="13">
        <v>43.6</v>
      </c>
      <c r="Y2637" s="13">
        <v>42.7</v>
      </c>
      <c r="Z2637" s="13">
        <v>43.4</v>
      </c>
      <c r="AA2637" s="13">
        <v>43.3</v>
      </c>
      <c r="AB2637" s="13">
        <v>42.8</v>
      </c>
      <c r="AC2637" s="13">
        <v>43.2</v>
      </c>
      <c r="AD2637" s="13">
        <v>42.8</v>
      </c>
      <c r="AE2637" s="13">
        <v>43</v>
      </c>
      <c r="AF2637" s="13">
        <v>42.3</v>
      </c>
      <c r="AG2637" s="13">
        <v>42.2</v>
      </c>
      <c r="AH2637" s="13">
        <v>42.2</v>
      </c>
      <c r="AI2637" s="13">
        <v>42.2</v>
      </c>
      <c r="AJ2637" s="13">
        <v>41.8</v>
      </c>
      <c r="AK2637" s="13">
        <v>41.6</v>
      </c>
      <c r="AL2637" s="13">
        <v>41.5</v>
      </c>
    </row>
    <row r="2638" spans="1:38" x14ac:dyDescent="0.2">
      <c r="A2638" s="11" t="s">
        <v>319</v>
      </c>
      <c r="B2638" s="12" t="s">
        <v>334</v>
      </c>
      <c r="C2638" s="12" t="s">
        <v>334</v>
      </c>
      <c r="D2638" s="12" t="s">
        <v>334</v>
      </c>
      <c r="E2638" s="12" t="s">
        <v>334</v>
      </c>
      <c r="F2638" s="12" t="s">
        <v>334</v>
      </c>
      <c r="G2638" s="12" t="s">
        <v>334</v>
      </c>
      <c r="H2638" s="12" t="s">
        <v>334</v>
      </c>
      <c r="I2638" s="12" t="s">
        <v>334</v>
      </c>
      <c r="J2638" s="12" t="s">
        <v>334</v>
      </c>
      <c r="K2638" s="12" t="s">
        <v>334</v>
      </c>
      <c r="L2638" s="12" t="s">
        <v>334</v>
      </c>
      <c r="M2638" s="12" t="s">
        <v>334</v>
      </c>
      <c r="N2638" s="12" t="s">
        <v>334</v>
      </c>
      <c r="O2638" s="12" t="s">
        <v>334</v>
      </c>
      <c r="P2638" s="12" t="s">
        <v>334</v>
      </c>
      <c r="Q2638" s="12" t="s">
        <v>334</v>
      </c>
      <c r="R2638" s="12" t="s">
        <v>334</v>
      </c>
      <c r="S2638" s="12" t="s">
        <v>334</v>
      </c>
      <c r="T2638" s="13">
        <v>33.1</v>
      </c>
      <c r="U2638" s="13">
        <v>33.5</v>
      </c>
      <c r="V2638" s="13">
        <v>33</v>
      </c>
      <c r="W2638" s="13">
        <v>32.6</v>
      </c>
      <c r="X2638" s="13">
        <v>34.799999999999997</v>
      </c>
      <c r="Y2638" s="13">
        <v>34.9</v>
      </c>
      <c r="Z2638" s="13">
        <v>35.5</v>
      </c>
      <c r="AA2638" s="13">
        <v>35.9</v>
      </c>
      <c r="AB2638" s="13">
        <v>36.700000000000003</v>
      </c>
      <c r="AC2638" s="13">
        <v>36.799999999999997</v>
      </c>
      <c r="AD2638" s="13">
        <v>37.200000000000003</v>
      </c>
      <c r="AE2638" s="13">
        <v>37.6</v>
      </c>
      <c r="AF2638" s="13">
        <v>37.9</v>
      </c>
      <c r="AG2638" s="13">
        <v>38.700000000000003</v>
      </c>
      <c r="AH2638" s="13">
        <v>38.9</v>
      </c>
      <c r="AI2638" s="13">
        <v>39.200000000000003</v>
      </c>
      <c r="AJ2638" s="13">
        <v>39.1</v>
      </c>
      <c r="AK2638" s="13">
        <v>39.299999999999997</v>
      </c>
      <c r="AL2638" s="13">
        <v>39.299999999999997</v>
      </c>
    </row>
    <row r="2639" spans="1:38" x14ac:dyDescent="0.2">
      <c r="A2639" s="11" t="s">
        <v>320</v>
      </c>
      <c r="B2639" s="12" t="s">
        <v>334</v>
      </c>
      <c r="C2639" s="12" t="s">
        <v>334</v>
      </c>
      <c r="D2639" s="12" t="s">
        <v>334</v>
      </c>
      <c r="E2639" s="12" t="s">
        <v>334</v>
      </c>
      <c r="F2639" s="12" t="s">
        <v>334</v>
      </c>
      <c r="G2639" s="12" t="s">
        <v>334</v>
      </c>
      <c r="H2639" s="12" t="s">
        <v>334</v>
      </c>
      <c r="I2639" s="12" t="s">
        <v>334</v>
      </c>
      <c r="J2639" s="12" t="s">
        <v>334</v>
      </c>
      <c r="K2639" s="13">
        <v>31.8</v>
      </c>
      <c r="L2639" s="13">
        <v>31.6</v>
      </c>
      <c r="M2639" s="13">
        <v>31.9</v>
      </c>
      <c r="N2639" s="13">
        <v>32.200000000000003</v>
      </c>
      <c r="O2639" s="13">
        <v>32</v>
      </c>
      <c r="P2639" s="13">
        <v>32</v>
      </c>
      <c r="Q2639" s="13">
        <v>34.700000000000003</v>
      </c>
      <c r="R2639" s="13">
        <v>35.5</v>
      </c>
      <c r="S2639" s="13">
        <v>35.299999999999997</v>
      </c>
      <c r="T2639" s="13">
        <v>36.5</v>
      </c>
      <c r="U2639" s="13">
        <v>36.299999999999997</v>
      </c>
      <c r="V2639" s="13">
        <v>37.1</v>
      </c>
      <c r="W2639" s="13">
        <v>37.200000000000003</v>
      </c>
      <c r="X2639" s="13">
        <v>37.5</v>
      </c>
      <c r="Y2639" s="13">
        <v>37.700000000000003</v>
      </c>
      <c r="Z2639" s="13">
        <v>38.1</v>
      </c>
      <c r="AA2639" s="13">
        <v>38.1</v>
      </c>
      <c r="AB2639" s="13">
        <v>38</v>
      </c>
      <c r="AC2639" s="13">
        <v>38</v>
      </c>
      <c r="AD2639" s="13">
        <v>39.6</v>
      </c>
      <c r="AE2639" s="13">
        <v>40.1</v>
      </c>
      <c r="AF2639" s="13">
        <v>40.200000000000003</v>
      </c>
      <c r="AG2639" s="13">
        <v>41.1</v>
      </c>
      <c r="AH2639" s="13">
        <v>40.799999999999997</v>
      </c>
      <c r="AI2639" s="13">
        <v>40.200000000000003</v>
      </c>
      <c r="AJ2639" s="13">
        <v>40</v>
      </c>
      <c r="AK2639" s="13">
        <v>39.9</v>
      </c>
      <c r="AL2639" s="13">
        <v>39.700000000000003</v>
      </c>
    </row>
    <row r="2640" spans="1:38" x14ac:dyDescent="0.2">
      <c r="A2640" s="11" t="s">
        <v>321</v>
      </c>
      <c r="B2640" s="12" t="s">
        <v>334</v>
      </c>
      <c r="C2640" s="12" t="s">
        <v>334</v>
      </c>
      <c r="D2640" s="12" t="s">
        <v>334</v>
      </c>
      <c r="E2640" s="12" t="s">
        <v>334</v>
      </c>
      <c r="F2640" s="12" t="s">
        <v>334</v>
      </c>
      <c r="G2640" s="12" t="s">
        <v>334</v>
      </c>
      <c r="H2640" s="12" t="s">
        <v>334</v>
      </c>
      <c r="I2640" s="12" t="s">
        <v>334</v>
      </c>
      <c r="J2640" s="12" t="s">
        <v>334</v>
      </c>
      <c r="K2640" s="12" t="s">
        <v>334</v>
      </c>
      <c r="L2640" s="12" t="s">
        <v>334</v>
      </c>
      <c r="M2640" s="12" t="s">
        <v>334</v>
      </c>
      <c r="N2640" s="12" t="s">
        <v>334</v>
      </c>
      <c r="O2640" s="12" t="s">
        <v>334</v>
      </c>
      <c r="P2640" s="13">
        <v>39.6</v>
      </c>
      <c r="Q2640" s="13">
        <v>39.4</v>
      </c>
      <c r="R2640" s="13">
        <v>39.6</v>
      </c>
      <c r="S2640" s="13">
        <v>39.9</v>
      </c>
      <c r="T2640" s="13">
        <v>39.6</v>
      </c>
      <c r="U2640" s="13">
        <v>39.5</v>
      </c>
      <c r="V2640" s="13">
        <v>39.799999999999997</v>
      </c>
      <c r="W2640" s="13">
        <v>39.9</v>
      </c>
      <c r="X2640" s="13">
        <v>40</v>
      </c>
      <c r="Y2640" s="13">
        <v>39.700000000000003</v>
      </c>
      <c r="Z2640" s="13">
        <v>39.799999999999997</v>
      </c>
      <c r="AA2640" s="13">
        <v>40</v>
      </c>
      <c r="AB2640" s="13">
        <v>39.799999999999997</v>
      </c>
      <c r="AC2640" s="13">
        <v>39.799999999999997</v>
      </c>
      <c r="AD2640" s="13">
        <v>39.799999999999997</v>
      </c>
      <c r="AE2640" s="13">
        <v>39.700000000000003</v>
      </c>
      <c r="AF2640" s="13">
        <v>39.799999999999997</v>
      </c>
      <c r="AG2640" s="13">
        <v>40</v>
      </c>
      <c r="AH2640" s="13">
        <v>39.799999999999997</v>
      </c>
      <c r="AI2640" s="13">
        <v>39.799999999999997</v>
      </c>
      <c r="AJ2640" s="13">
        <v>39.799999999999997</v>
      </c>
      <c r="AK2640" s="13">
        <v>39.9</v>
      </c>
      <c r="AL2640" s="13">
        <v>39.799999999999997</v>
      </c>
    </row>
    <row r="2641" spans="1:38" x14ac:dyDescent="0.2">
      <c r="A2641" s="11" t="s">
        <v>322</v>
      </c>
      <c r="B2641" s="12" t="s">
        <v>334</v>
      </c>
      <c r="C2641" s="12" t="s">
        <v>334</v>
      </c>
      <c r="D2641" s="12" t="s">
        <v>334</v>
      </c>
      <c r="E2641" s="12" t="s">
        <v>334</v>
      </c>
      <c r="F2641" s="12" t="s">
        <v>334</v>
      </c>
      <c r="G2641" s="12" t="s">
        <v>334</v>
      </c>
      <c r="H2641" s="12" t="s">
        <v>334</v>
      </c>
      <c r="I2641" s="12" t="s">
        <v>334</v>
      </c>
      <c r="J2641" s="12" t="s">
        <v>334</v>
      </c>
      <c r="K2641" s="12" t="s">
        <v>334</v>
      </c>
      <c r="L2641" s="12" t="s">
        <v>334</v>
      </c>
      <c r="M2641" s="12" t="s">
        <v>334</v>
      </c>
      <c r="N2641" s="12" t="s">
        <v>334</v>
      </c>
      <c r="O2641" s="13">
        <v>41.2</v>
      </c>
      <c r="P2641" s="13">
        <v>40.700000000000003</v>
      </c>
      <c r="Q2641" s="13">
        <v>41.1</v>
      </c>
      <c r="R2641" s="13">
        <v>41</v>
      </c>
      <c r="S2641" s="13">
        <v>41.1</v>
      </c>
      <c r="T2641" s="13">
        <v>41</v>
      </c>
      <c r="U2641" s="13">
        <v>41</v>
      </c>
      <c r="V2641" s="13">
        <v>40.799999999999997</v>
      </c>
      <c r="W2641" s="13">
        <v>41.4</v>
      </c>
      <c r="X2641" s="13">
        <v>41.2</v>
      </c>
      <c r="Y2641" s="13">
        <v>40.9</v>
      </c>
      <c r="Z2641" s="13">
        <v>40.9</v>
      </c>
      <c r="AA2641" s="13">
        <v>41.1</v>
      </c>
      <c r="AB2641" s="13">
        <v>40.799999999999997</v>
      </c>
      <c r="AC2641" s="13">
        <v>40.700000000000003</v>
      </c>
      <c r="AD2641" s="13">
        <v>40.700000000000003</v>
      </c>
      <c r="AE2641" s="13">
        <v>40.799999999999997</v>
      </c>
      <c r="AF2641" s="13">
        <v>40.700000000000003</v>
      </c>
      <c r="AG2641" s="13">
        <v>40.799999999999997</v>
      </c>
      <c r="AH2641" s="13">
        <v>40.799999999999997</v>
      </c>
      <c r="AI2641" s="13">
        <v>40.6</v>
      </c>
      <c r="AJ2641" s="13">
        <v>40.700000000000003</v>
      </c>
      <c r="AK2641" s="13">
        <v>40.6</v>
      </c>
      <c r="AL2641" s="13">
        <v>40.6</v>
      </c>
    </row>
    <row r="2642" spans="1:38" x14ac:dyDescent="0.2">
      <c r="A2642" s="11" t="s">
        <v>323</v>
      </c>
      <c r="B2642" s="12" t="s">
        <v>334</v>
      </c>
      <c r="C2642" s="12" t="s">
        <v>334</v>
      </c>
      <c r="D2642" s="12" t="s">
        <v>334</v>
      </c>
      <c r="E2642" s="12" t="s">
        <v>334</v>
      </c>
      <c r="F2642" s="12" t="s">
        <v>334</v>
      </c>
      <c r="G2642" s="12" t="s">
        <v>334</v>
      </c>
      <c r="H2642" s="12" t="s">
        <v>334</v>
      </c>
      <c r="I2642" s="12" t="s">
        <v>334</v>
      </c>
      <c r="J2642" s="12" t="s">
        <v>334</v>
      </c>
      <c r="K2642" s="12" t="s">
        <v>334</v>
      </c>
      <c r="L2642" s="12" t="s">
        <v>334</v>
      </c>
      <c r="M2642" s="12" t="s">
        <v>334</v>
      </c>
      <c r="N2642" s="12" t="s">
        <v>334</v>
      </c>
      <c r="O2642" s="12" t="s">
        <v>334</v>
      </c>
      <c r="P2642" s="12" t="s">
        <v>334</v>
      </c>
      <c r="Q2642" s="13">
        <v>41.2</v>
      </c>
      <c r="R2642" s="13">
        <v>41</v>
      </c>
      <c r="S2642" s="13">
        <v>41.1</v>
      </c>
      <c r="T2642" s="13">
        <v>41.5</v>
      </c>
      <c r="U2642" s="13">
        <v>41.3</v>
      </c>
      <c r="V2642" s="13">
        <v>39.799999999999997</v>
      </c>
      <c r="W2642" s="13">
        <v>39.6</v>
      </c>
      <c r="X2642" s="13">
        <v>39.6</v>
      </c>
      <c r="Y2642" s="13">
        <v>39.700000000000003</v>
      </c>
      <c r="Z2642" s="13">
        <v>39.5</v>
      </c>
      <c r="AA2642" s="13">
        <v>39.799999999999997</v>
      </c>
      <c r="AB2642" s="13">
        <v>39.9</v>
      </c>
      <c r="AC2642" s="13">
        <v>39.799999999999997</v>
      </c>
      <c r="AD2642" s="13">
        <v>39.6</v>
      </c>
      <c r="AE2642" s="13">
        <v>40.1</v>
      </c>
      <c r="AF2642" s="13">
        <v>40.299999999999997</v>
      </c>
      <c r="AG2642" s="13">
        <v>40</v>
      </c>
      <c r="AH2642" s="13">
        <v>39.799999999999997</v>
      </c>
      <c r="AI2642" s="13">
        <v>39.700000000000003</v>
      </c>
      <c r="AJ2642" s="13">
        <v>39.6</v>
      </c>
      <c r="AK2642" s="13">
        <v>39.6</v>
      </c>
      <c r="AL2642" s="13">
        <v>39.700000000000003</v>
      </c>
    </row>
    <row r="2643" spans="1:38" x14ac:dyDescent="0.2">
      <c r="A2643" s="11" t="s">
        <v>324</v>
      </c>
      <c r="B2643" s="12" t="s">
        <v>334</v>
      </c>
      <c r="C2643" s="12" t="s">
        <v>334</v>
      </c>
      <c r="D2643" s="12" t="s">
        <v>334</v>
      </c>
      <c r="E2643" s="12" t="s">
        <v>334</v>
      </c>
      <c r="F2643" s="12" t="s">
        <v>334</v>
      </c>
      <c r="G2643" s="12" t="s">
        <v>334</v>
      </c>
      <c r="H2643" s="12" t="s">
        <v>334</v>
      </c>
      <c r="I2643" s="12" t="s">
        <v>334</v>
      </c>
      <c r="J2643" s="12" t="s">
        <v>334</v>
      </c>
      <c r="K2643" s="12" t="s">
        <v>334</v>
      </c>
      <c r="L2643" s="12" t="s">
        <v>334</v>
      </c>
      <c r="M2643" s="12" t="s">
        <v>334</v>
      </c>
      <c r="N2643" s="12" t="s">
        <v>334</v>
      </c>
      <c r="O2643" s="12" t="s">
        <v>334</v>
      </c>
      <c r="P2643" s="13">
        <v>38.299999999999997</v>
      </c>
      <c r="Q2643" s="13">
        <v>37.9</v>
      </c>
      <c r="R2643" s="13">
        <v>38</v>
      </c>
      <c r="S2643" s="13">
        <v>37.9</v>
      </c>
      <c r="T2643" s="13">
        <v>38</v>
      </c>
      <c r="U2643" s="13">
        <v>37.700000000000003</v>
      </c>
      <c r="V2643" s="13">
        <v>37.6</v>
      </c>
      <c r="W2643" s="13">
        <v>37.6</v>
      </c>
      <c r="X2643" s="13">
        <v>37.6</v>
      </c>
      <c r="Y2643" s="13">
        <v>37.6</v>
      </c>
      <c r="Z2643" s="13">
        <v>37.700000000000003</v>
      </c>
      <c r="AA2643" s="13">
        <v>37.799999999999997</v>
      </c>
      <c r="AB2643" s="13">
        <v>38</v>
      </c>
      <c r="AC2643" s="13">
        <v>38</v>
      </c>
      <c r="AD2643" s="13">
        <v>38.200000000000003</v>
      </c>
      <c r="AE2643" s="13">
        <v>38.299999999999997</v>
      </c>
      <c r="AF2643" s="13">
        <v>38.299999999999997</v>
      </c>
      <c r="AG2643" s="13">
        <v>38.299999999999997</v>
      </c>
      <c r="AH2643" s="13">
        <v>38.299999999999997</v>
      </c>
      <c r="AI2643" s="13">
        <v>38.299999999999997</v>
      </c>
      <c r="AJ2643" s="13">
        <v>38.6</v>
      </c>
      <c r="AK2643" s="13">
        <v>38.700000000000003</v>
      </c>
      <c r="AL2643" s="13">
        <v>38.700000000000003</v>
      </c>
    </row>
    <row r="2644" spans="1:38" x14ac:dyDescent="0.2">
      <c r="A2644" s="11" t="s">
        <v>325</v>
      </c>
      <c r="B2644" s="12" t="s">
        <v>334</v>
      </c>
      <c r="C2644" s="12" t="s">
        <v>334</v>
      </c>
      <c r="D2644" s="12" t="s">
        <v>334</v>
      </c>
      <c r="E2644" s="12" t="s">
        <v>334</v>
      </c>
      <c r="F2644" s="12" t="s">
        <v>334</v>
      </c>
      <c r="G2644" s="12" t="s">
        <v>334</v>
      </c>
      <c r="H2644" s="12" t="s">
        <v>334</v>
      </c>
      <c r="I2644" s="12" t="s">
        <v>334</v>
      </c>
      <c r="J2644" s="12" t="s">
        <v>334</v>
      </c>
      <c r="K2644" s="12" t="s">
        <v>334</v>
      </c>
      <c r="L2644" s="12" t="s">
        <v>334</v>
      </c>
      <c r="M2644" s="12" t="s">
        <v>334</v>
      </c>
      <c r="N2644" s="12" t="s">
        <v>334</v>
      </c>
      <c r="O2644" s="12" t="s">
        <v>334</v>
      </c>
      <c r="P2644" s="13">
        <v>40.9</v>
      </c>
      <c r="Q2644" s="13">
        <v>41.2</v>
      </c>
      <c r="R2644" s="13">
        <v>41.3</v>
      </c>
      <c r="S2644" s="13">
        <v>41.1</v>
      </c>
      <c r="T2644" s="13">
        <v>40.700000000000003</v>
      </c>
      <c r="U2644" s="13">
        <v>40.799999999999997</v>
      </c>
      <c r="V2644" s="13">
        <v>40.799999999999997</v>
      </c>
      <c r="W2644" s="13">
        <v>41</v>
      </c>
      <c r="X2644" s="13">
        <v>41.1</v>
      </c>
      <c r="Y2644" s="13">
        <v>41.2</v>
      </c>
      <c r="Z2644" s="13">
        <v>41.1</v>
      </c>
      <c r="AA2644" s="13">
        <v>41.1</v>
      </c>
      <c r="AB2644" s="13">
        <v>41</v>
      </c>
      <c r="AC2644" s="13">
        <v>41</v>
      </c>
      <c r="AD2644" s="13">
        <v>40.6</v>
      </c>
      <c r="AE2644" s="13">
        <v>40.6</v>
      </c>
      <c r="AF2644" s="13">
        <v>40.6</v>
      </c>
      <c r="AG2644" s="13">
        <v>40.6</v>
      </c>
      <c r="AH2644" s="13">
        <v>40.5</v>
      </c>
      <c r="AI2644" s="13">
        <v>40.5</v>
      </c>
      <c r="AJ2644" s="13">
        <v>40.5</v>
      </c>
      <c r="AK2644" s="13">
        <v>40.5</v>
      </c>
      <c r="AL2644" s="13">
        <v>40.6</v>
      </c>
    </row>
    <row r="2645" spans="1:38" x14ac:dyDescent="0.2">
      <c r="A2645" s="11" t="s">
        <v>326</v>
      </c>
      <c r="B2645" s="12" t="s">
        <v>334</v>
      </c>
      <c r="C2645" s="12" t="s">
        <v>334</v>
      </c>
      <c r="D2645" s="12" t="s">
        <v>334</v>
      </c>
      <c r="E2645" s="12" t="s">
        <v>334</v>
      </c>
      <c r="F2645" s="12" t="s">
        <v>334</v>
      </c>
      <c r="G2645" s="12" t="s">
        <v>334</v>
      </c>
      <c r="H2645" s="12" t="s">
        <v>334</v>
      </c>
      <c r="I2645" s="12" t="s">
        <v>334</v>
      </c>
      <c r="J2645" s="12" t="s">
        <v>334</v>
      </c>
      <c r="K2645" s="13">
        <v>42.5</v>
      </c>
      <c r="L2645" s="13">
        <v>42.8</v>
      </c>
      <c r="M2645" s="13">
        <v>43.2</v>
      </c>
      <c r="N2645" s="13">
        <v>43</v>
      </c>
      <c r="O2645" s="13">
        <v>43.6</v>
      </c>
      <c r="P2645" s="13">
        <v>43.5</v>
      </c>
      <c r="Q2645" s="13">
        <v>43.6</v>
      </c>
      <c r="R2645" s="13">
        <v>43.8</v>
      </c>
      <c r="S2645" s="13">
        <v>43.9</v>
      </c>
      <c r="T2645" s="13">
        <v>45.2</v>
      </c>
      <c r="U2645" s="13">
        <v>45.2</v>
      </c>
      <c r="V2645" s="13">
        <v>44.5</v>
      </c>
      <c r="W2645" s="13">
        <v>44.2</v>
      </c>
      <c r="X2645" s="13">
        <v>43.7</v>
      </c>
      <c r="Y2645" s="13">
        <v>43.7</v>
      </c>
      <c r="Z2645" s="13">
        <v>43.5</v>
      </c>
      <c r="AA2645" s="13">
        <v>43.2</v>
      </c>
      <c r="AB2645" s="13">
        <v>43.4</v>
      </c>
      <c r="AC2645" s="13">
        <v>43.4</v>
      </c>
      <c r="AD2645" s="13">
        <v>42.3</v>
      </c>
      <c r="AE2645" s="13">
        <v>42.7</v>
      </c>
      <c r="AF2645" s="13">
        <v>42.6</v>
      </c>
      <c r="AG2645" s="13">
        <v>42.7</v>
      </c>
      <c r="AH2645" s="13">
        <v>42.6</v>
      </c>
      <c r="AI2645" s="13">
        <v>42.6</v>
      </c>
      <c r="AJ2645" s="13">
        <v>42.2</v>
      </c>
      <c r="AK2645" s="13">
        <v>42.1</v>
      </c>
      <c r="AL2645" s="13">
        <v>41.9</v>
      </c>
    </row>
    <row r="2646" spans="1:38" x14ac:dyDescent="0.2">
      <c r="A2646" s="11" t="s">
        <v>327</v>
      </c>
      <c r="B2646" s="12" t="s">
        <v>334</v>
      </c>
      <c r="C2646" s="12" t="s">
        <v>334</v>
      </c>
      <c r="D2646" s="12" t="s">
        <v>334</v>
      </c>
      <c r="E2646" s="12" t="s">
        <v>334</v>
      </c>
      <c r="F2646" s="12" t="s">
        <v>334</v>
      </c>
      <c r="G2646" s="12" t="s">
        <v>334</v>
      </c>
      <c r="H2646" s="12" t="s">
        <v>334</v>
      </c>
      <c r="I2646" s="12" t="s">
        <v>334</v>
      </c>
      <c r="J2646" s="12" t="s">
        <v>334</v>
      </c>
      <c r="K2646" s="12" t="s">
        <v>334</v>
      </c>
      <c r="L2646" s="12" t="s">
        <v>334</v>
      </c>
      <c r="M2646" s="12" t="s">
        <v>334</v>
      </c>
      <c r="N2646" s="13">
        <v>45.9</v>
      </c>
      <c r="O2646" s="13">
        <v>45.3</v>
      </c>
      <c r="P2646" s="13">
        <v>44.4</v>
      </c>
      <c r="Q2646" s="13">
        <v>45.2</v>
      </c>
      <c r="R2646" s="13">
        <v>45.6</v>
      </c>
      <c r="S2646" s="13">
        <v>45</v>
      </c>
      <c r="T2646" s="13">
        <v>44.8</v>
      </c>
      <c r="U2646" s="13">
        <v>43.9</v>
      </c>
      <c r="V2646" s="13">
        <v>43.4</v>
      </c>
      <c r="W2646" s="13">
        <v>43.2</v>
      </c>
      <c r="X2646" s="13">
        <v>43</v>
      </c>
      <c r="Y2646" s="13">
        <v>42.7</v>
      </c>
      <c r="Z2646" s="13">
        <v>42.4</v>
      </c>
      <c r="AA2646" s="13">
        <v>42.5</v>
      </c>
      <c r="AB2646" s="13">
        <v>41.7</v>
      </c>
      <c r="AC2646" s="13">
        <v>41.1</v>
      </c>
      <c r="AD2646" s="13">
        <v>41.3</v>
      </c>
      <c r="AE2646" s="13">
        <v>41.5</v>
      </c>
      <c r="AF2646" s="13">
        <v>41.3</v>
      </c>
      <c r="AG2646" s="13">
        <v>41.7</v>
      </c>
      <c r="AH2646" s="13">
        <v>41.5</v>
      </c>
      <c r="AI2646" s="13">
        <v>41.7</v>
      </c>
      <c r="AJ2646" s="13">
        <v>41.9</v>
      </c>
      <c r="AK2646" s="13">
        <v>41.6</v>
      </c>
      <c r="AL2646" s="13">
        <v>41.2</v>
      </c>
    </row>
    <row r="2647" spans="1:38" x14ac:dyDescent="0.2">
      <c r="A2647" s="11" t="s">
        <v>328</v>
      </c>
      <c r="B2647" s="12" t="s">
        <v>334</v>
      </c>
      <c r="C2647" s="12" t="s">
        <v>334</v>
      </c>
      <c r="D2647" s="12" t="s">
        <v>334</v>
      </c>
      <c r="E2647" s="12" t="s">
        <v>334</v>
      </c>
      <c r="F2647" s="12" t="s">
        <v>334</v>
      </c>
      <c r="G2647" s="12" t="s">
        <v>334</v>
      </c>
      <c r="H2647" s="12" t="s">
        <v>334</v>
      </c>
      <c r="I2647" s="12" t="s">
        <v>334</v>
      </c>
      <c r="J2647" s="12" t="s">
        <v>334</v>
      </c>
      <c r="K2647" s="12" t="s">
        <v>334</v>
      </c>
      <c r="L2647" s="12" t="s">
        <v>334</v>
      </c>
      <c r="M2647" s="12" t="s">
        <v>334</v>
      </c>
      <c r="N2647" s="12" t="s">
        <v>334</v>
      </c>
      <c r="O2647" s="13">
        <v>38.1</v>
      </c>
      <c r="P2647" s="13">
        <v>38.299999999999997</v>
      </c>
      <c r="Q2647" s="13">
        <v>38.200000000000003</v>
      </c>
      <c r="R2647" s="13">
        <v>38</v>
      </c>
      <c r="S2647" s="13">
        <v>38</v>
      </c>
      <c r="T2647" s="13">
        <v>38</v>
      </c>
      <c r="U2647" s="13">
        <v>38.200000000000003</v>
      </c>
      <c r="V2647" s="13">
        <v>38.6</v>
      </c>
      <c r="W2647" s="13">
        <v>38.5</v>
      </c>
      <c r="X2647" s="13">
        <v>38.5</v>
      </c>
      <c r="Y2647" s="13">
        <v>38.4</v>
      </c>
      <c r="Z2647" s="13">
        <v>38.299999999999997</v>
      </c>
      <c r="AA2647" s="13">
        <v>38.299999999999997</v>
      </c>
      <c r="AB2647" s="13">
        <v>38.4</v>
      </c>
      <c r="AC2647" s="13">
        <v>38.6</v>
      </c>
      <c r="AD2647" s="13">
        <v>38.5</v>
      </c>
      <c r="AE2647" s="13">
        <v>38.700000000000003</v>
      </c>
      <c r="AF2647" s="13">
        <v>38.6</v>
      </c>
      <c r="AG2647" s="13">
        <v>38.5</v>
      </c>
      <c r="AH2647" s="13">
        <v>38.299999999999997</v>
      </c>
      <c r="AI2647" s="13">
        <v>38.299999999999997</v>
      </c>
      <c r="AJ2647" s="13">
        <v>38.4</v>
      </c>
      <c r="AK2647" s="13">
        <v>38.299999999999997</v>
      </c>
      <c r="AL2647" s="13">
        <v>38.299999999999997</v>
      </c>
    </row>
    <row r="2648" spans="1:38" x14ac:dyDescent="0.2">
      <c r="A2648" s="11" t="s">
        <v>329</v>
      </c>
      <c r="B2648" s="12" t="s">
        <v>334</v>
      </c>
      <c r="C2648" s="12" t="s">
        <v>334</v>
      </c>
      <c r="D2648" s="12" t="s">
        <v>334</v>
      </c>
      <c r="E2648" s="12" t="s">
        <v>334</v>
      </c>
      <c r="F2648" s="12" t="s">
        <v>334</v>
      </c>
      <c r="G2648" s="12" t="s">
        <v>334</v>
      </c>
      <c r="H2648" s="12" t="s">
        <v>334</v>
      </c>
      <c r="I2648" s="12" t="s">
        <v>334</v>
      </c>
      <c r="J2648" s="12" t="s">
        <v>334</v>
      </c>
      <c r="K2648" s="12" t="s">
        <v>334</v>
      </c>
      <c r="L2648" s="12" t="s">
        <v>334</v>
      </c>
      <c r="M2648" s="12" t="s">
        <v>334</v>
      </c>
      <c r="N2648" s="12" t="s">
        <v>334</v>
      </c>
      <c r="O2648" s="13">
        <v>40.700000000000003</v>
      </c>
      <c r="P2648" s="13">
        <v>41.3</v>
      </c>
      <c r="Q2648" s="13">
        <v>42.8</v>
      </c>
      <c r="R2648" s="13">
        <v>41.9</v>
      </c>
      <c r="S2648" s="13">
        <v>41</v>
      </c>
      <c r="T2648" s="13">
        <v>42</v>
      </c>
      <c r="U2648" s="13">
        <v>42.4</v>
      </c>
      <c r="V2648" s="13">
        <v>42.2</v>
      </c>
      <c r="W2648" s="13">
        <v>42.6</v>
      </c>
      <c r="X2648" s="13">
        <v>42.8</v>
      </c>
      <c r="Y2648" s="13">
        <v>42.6</v>
      </c>
      <c r="Z2648" s="13">
        <v>42.6</v>
      </c>
      <c r="AA2648" s="13">
        <v>42.7</v>
      </c>
      <c r="AB2648" s="13">
        <v>42.6</v>
      </c>
      <c r="AC2648" s="13">
        <v>42.6</v>
      </c>
      <c r="AD2648" s="13">
        <v>42.2</v>
      </c>
      <c r="AE2648" s="13">
        <v>42.3</v>
      </c>
      <c r="AF2648" s="13">
        <v>42.5</v>
      </c>
      <c r="AG2648" s="13">
        <v>42.4</v>
      </c>
      <c r="AH2648" s="13">
        <v>42.4</v>
      </c>
      <c r="AI2648" s="13">
        <v>42.3</v>
      </c>
      <c r="AJ2648" s="13">
        <v>42.3</v>
      </c>
      <c r="AK2648" s="13">
        <v>42.2</v>
      </c>
      <c r="AL2648" s="13">
        <v>42.3</v>
      </c>
    </row>
    <row r="2649" spans="1:38" x14ac:dyDescent="0.2">
      <c r="A2649" s="11" t="s">
        <v>330</v>
      </c>
      <c r="B2649" s="12" t="s">
        <v>334</v>
      </c>
      <c r="C2649" s="12" t="s">
        <v>334</v>
      </c>
      <c r="D2649" s="12" t="s">
        <v>334</v>
      </c>
      <c r="E2649" s="12" t="s">
        <v>334</v>
      </c>
      <c r="F2649" s="12" t="s">
        <v>334</v>
      </c>
      <c r="G2649" s="12" t="s">
        <v>334</v>
      </c>
      <c r="H2649" s="12" t="s">
        <v>334</v>
      </c>
      <c r="I2649" s="12" t="s">
        <v>334</v>
      </c>
      <c r="J2649" s="12" t="s">
        <v>334</v>
      </c>
      <c r="K2649" s="12" t="s">
        <v>334</v>
      </c>
      <c r="L2649" s="12" t="s">
        <v>334</v>
      </c>
      <c r="M2649" s="12" t="s">
        <v>334</v>
      </c>
      <c r="N2649" s="12" t="s">
        <v>334</v>
      </c>
      <c r="O2649" s="12" t="s">
        <v>334</v>
      </c>
      <c r="P2649" s="12" t="s">
        <v>334</v>
      </c>
      <c r="Q2649" s="12" t="s">
        <v>334</v>
      </c>
      <c r="R2649" s="12" t="s">
        <v>334</v>
      </c>
      <c r="S2649" s="12" t="s">
        <v>334</v>
      </c>
      <c r="T2649" s="12" t="s">
        <v>334</v>
      </c>
      <c r="U2649" s="12" t="s">
        <v>334</v>
      </c>
      <c r="V2649" s="12" t="s">
        <v>334</v>
      </c>
      <c r="W2649" s="12" t="s">
        <v>334</v>
      </c>
      <c r="X2649" s="12" t="s">
        <v>334</v>
      </c>
      <c r="Y2649" s="12" t="s">
        <v>334</v>
      </c>
      <c r="Z2649" s="12" t="s">
        <v>334</v>
      </c>
      <c r="AA2649" s="12" t="s">
        <v>334</v>
      </c>
      <c r="AB2649" s="12" t="s">
        <v>334</v>
      </c>
      <c r="AC2649" s="12" t="s">
        <v>334</v>
      </c>
      <c r="AD2649" s="13">
        <v>41.2</v>
      </c>
      <c r="AE2649" s="13">
        <v>41.4</v>
      </c>
      <c r="AF2649" s="13">
        <v>41.4</v>
      </c>
      <c r="AG2649" s="13">
        <v>40.799999999999997</v>
      </c>
      <c r="AH2649" s="13">
        <v>40.6</v>
      </c>
      <c r="AI2649" s="13">
        <v>40.9</v>
      </c>
      <c r="AJ2649" s="13">
        <v>40.799999999999997</v>
      </c>
      <c r="AK2649" s="13">
        <v>40.799999999999997</v>
      </c>
      <c r="AL2649" s="13">
        <v>41.2</v>
      </c>
    </row>
    <row r="2650" spans="1:38" x14ac:dyDescent="0.2">
      <c r="A2650" s="11" t="s">
        <v>331</v>
      </c>
      <c r="B2650" s="12" t="s">
        <v>334</v>
      </c>
      <c r="C2650" s="12" t="s">
        <v>334</v>
      </c>
      <c r="D2650" s="12" t="s">
        <v>334</v>
      </c>
      <c r="E2650" s="12" t="s">
        <v>334</v>
      </c>
      <c r="F2650" s="12" t="s">
        <v>334</v>
      </c>
      <c r="G2650" s="12" t="s">
        <v>334</v>
      </c>
      <c r="H2650" s="12" t="s">
        <v>334</v>
      </c>
      <c r="I2650" s="12" t="s">
        <v>334</v>
      </c>
      <c r="J2650" s="12" t="s">
        <v>334</v>
      </c>
      <c r="K2650" s="12" t="s">
        <v>334</v>
      </c>
      <c r="L2650" s="12" t="s">
        <v>334</v>
      </c>
      <c r="M2650" s="12" t="s">
        <v>334</v>
      </c>
      <c r="N2650" s="12" t="s">
        <v>334</v>
      </c>
      <c r="O2650" s="12" t="s">
        <v>334</v>
      </c>
      <c r="P2650" s="12" t="s">
        <v>334</v>
      </c>
      <c r="Q2650" s="12" t="s">
        <v>334</v>
      </c>
      <c r="R2650" s="12" t="s">
        <v>334</v>
      </c>
      <c r="S2650" s="12" t="s">
        <v>334</v>
      </c>
      <c r="T2650" s="12" t="s">
        <v>334</v>
      </c>
      <c r="U2650" s="12" t="s">
        <v>334</v>
      </c>
      <c r="V2650" s="12" t="s">
        <v>334</v>
      </c>
      <c r="W2650" s="12" t="s">
        <v>334</v>
      </c>
      <c r="X2650" s="12" t="s">
        <v>334</v>
      </c>
      <c r="Y2650" s="13">
        <v>40.799999999999997</v>
      </c>
      <c r="Z2650" s="13">
        <v>40.799999999999997</v>
      </c>
      <c r="AA2650" s="13">
        <v>40.299999999999997</v>
      </c>
      <c r="AB2650" s="13">
        <v>40</v>
      </c>
      <c r="AC2650" s="13">
        <v>40.1</v>
      </c>
      <c r="AD2650" s="13">
        <v>40.4</v>
      </c>
      <c r="AE2650" s="13">
        <v>40.299999999999997</v>
      </c>
      <c r="AF2650" s="13">
        <v>40.200000000000003</v>
      </c>
      <c r="AG2650" s="13">
        <v>40.4</v>
      </c>
      <c r="AH2650" s="13">
        <v>40.200000000000003</v>
      </c>
      <c r="AI2650" s="13">
        <v>40.200000000000003</v>
      </c>
      <c r="AJ2650" s="13">
        <v>40.4</v>
      </c>
      <c r="AK2650" s="13">
        <v>40.299999999999997</v>
      </c>
      <c r="AL2650" s="13">
        <v>40.200000000000003</v>
      </c>
    </row>
    <row r="2651" spans="1:38" x14ac:dyDescent="0.2">
      <c r="A2651" s="11" t="s">
        <v>332</v>
      </c>
      <c r="B2651" s="12" t="s">
        <v>334</v>
      </c>
      <c r="C2651" s="12" t="s">
        <v>334</v>
      </c>
      <c r="D2651" s="12" t="s">
        <v>334</v>
      </c>
      <c r="E2651" s="12" t="s">
        <v>334</v>
      </c>
      <c r="F2651" s="12" t="s">
        <v>334</v>
      </c>
      <c r="G2651" s="12" t="s">
        <v>334</v>
      </c>
      <c r="H2651" s="12" t="s">
        <v>334</v>
      </c>
      <c r="I2651" s="12" t="s">
        <v>334</v>
      </c>
      <c r="J2651" s="12" t="s">
        <v>334</v>
      </c>
      <c r="K2651" s="12" t="s">
        <v>334</v>
      </c>
      <c r="L2651" s="12" t="s">
        <v>334</v>
      </c>
      <c r="M2651" s="12" t="s">
        <v>334</v>
      </c>
      <c r="N2651" s="12" t="s">
        <v>334</v>
      </c>
      <c r="O2651" s="12" t="s">
        <v>334</v>
      </c>
      <c r="P2651" s="12" t="s">
        <v>334</v>
      </c>
      <c r="Q2651" s="12" t="s">
        <v>334</v>
      </c>
      <c r="R2651" s="12" t="s">
        <v>334</v>
      </c>
      <c r="S2651" s="12" t="s">
        <v>334</v>
      </c>
      <c r="T2651" s="12" t="s">
        <v>334</v>
      </c>
      <c r="U2651" s="12" t="s">
        <v>334</v>
      </c>
      <c r="V2651" s="12" t="s">
        <v>334</v>
      </c>
      <c r="W2651" s="12" t="s">
        <v>334</v>
      </c>
      <c r="X2651" s="12" t="s">
        <v>334</v>
      </c>
      <c r="Y2651" s="12" t="s">
        <v>334</v>
      </c>
      <c r="Z2651" s="12" t="s">
        <v>334</v>
      </c>
      <c r="AA2651" s="12" t="s">
        <v>334</v>
      </c>
      <c r="AB2651" s="12" t="s">
        <v>334</v>
      </c>
      <c r="AC2651" s="13">
        <v>40.5</v>
      </c>
      <c r="AD2651" s="12" t="s">
        <v>334</v>
      </c>
      <c r="AE2651" s="12" t="s">
        <v>334</v>
      </c>
      <c r="AF2651" s="13">
        <v>40.700000000000003</v>
      </c>
      <c r="AG2651" s="13">
        <v>40.5</v>
      </c>
      <c r="AH2651" s="13">
        <v>40.700000000000003</v>
      </c>
      <c r="AI2651" s="13">
        <v>40.5</v>
      </c>
      <c r="AJ2651" s="13">
        <v>40.4</v>
      </c>
      <c r="AK2651" s="13">
        <v>40.4</v>
      </c>
      <c r="AL2651" s="13">
        <v>40.5</v>
      </c>
    </row>
    <row r="2652" spans="1:38" x14ac:dyDescent="0.2">
      <c r="A2652" s="11" t="s">
        <v>333</v>
      </c>
      <c r="B2652" s="12" t="s">
        <v>334</v>
      </c>
      <c r="C2652" s="12" t="s">
        <v>334</v>
      </c>
      <c r="D2652" s="12" t="s">
        <v>334</v>
      </c>
      <c r="E2652" s="12" t="s">
        <v>334</v>
      </c>
      <c r="F2652" s="12" t="s">
        <v>334</v>
      </c>
      <c r="G2652" s="12" t="s">
        <v>334</v>
      </c>
      <c r="H2652" s="12" t="s">
        <v>334</v>
      </c>
      <c r="I2652" s="12" t="s">
        <v>334</v>
      </c>
      <c r="J2652" s="12" t="s">
        <v>334</v>
      </c>
      <c r="K2652" s="12" t="s">
        <v>334</v>
      </c>
      <c r="L2652" s="12" t="s">
        <v>334</v>
      </c>
      <c r="M2652" s="12" t="s">
        <v>334</v>
      </c>
      <c r="N2652" s="12" t="s">
        <v>334</v>
      </c>
      <c r="O2652" s="12" t="s">
        <v>334</v>
      </c>
      <c r="P2652" s="12" t="s">
        <v>334</v>
      </c>
      <c r="Q2652" s="12" t="s">
        <v>334</v>
      </c>
      <c r="R2652" s="12" t="s">
        <v>334</v>
      </c>
      <c r="S2652" s="12" t="s">
        <v>334</v>
      </c>
      <c r="T2652" s="12" t="s">
        <v>334</v>
      </c>
      <c r="U2652" s="12" t="s">
        <v>334</v>
      </c>
      <c r="V2652" s="12" t="s">
        <v>334</v>
      </c>
      <c r="W2652" s="12" t="s">
        <v>334</v>
      </c>
      <c r="X2652" s="12" t="s">
        <v>334</v>
      </c>
      <c r="Y2652" s="13">
        <v>41.6</v>
      </c>
      <c r="Z2652" s="13">
        <v>41</v>
      </c>
      <c r="AA2652" s="13">
        <v>41</v>
      </c>
      <c r="AB2652" s="13">
        <v>40.5</v>
      </c>
      <c r="AC2652" s="13">
        <v>40.6</v>
      </c>
      <c r="AD2652" s="13">
        <v>41.6</v>
      </c>
      <c r="AE2652" s="13">
        <v>40.700000000000003</v>
      </c>
      <c r="AF2652" s="13">
        <v>40.4</v>
      </c>
      <c r="AG2652" s="13">
        <v>40.299999999999997</v>
      </c>
      <c r="AH2652" s="13">
        <v>40.4</v>
      </c>
      <c r="AI2652" s="13">
        <v>39.799999999999997</v>
      </c>
      <c r="AJ2652" s="13">
        <v>39.799999999999997</v>
      </c>
      <c r="AK2652" s="13">
        <v>39.6</v>
      </c>
      <c r="AL2652" s="13">
        <v>39.700000000000003</v>
      </c>
    </row>
    <row r="2653" spans="1:38" ht="14.25" x14ac:dyDescent="0.2">
      <c r="A2653" s="9"/>
      <c r="B2653" s="9"/>
      <c r="C2653" s="9"/>
      <c r="D2653" s="9"/>
      <c r="E2653" s="9"/>
      <c r="F2653" s="9"/>
      <c r="G2653" s="9"/>
      <c r="H2653" s="9"/>
      <c r="I2653" s="9"/>
      <c r="J2653" s="9"/>
      <c r="K2653" s="9"/>
      <c r="L2653" s="9"/>
      <c r="M2653" s="9"/>
      <c r="N2653" s="9"/>
      <c r="O2653" s="9"/>
      <c r="P2653" s="9"/>
      <c r="Q2653" s="9"/>
      <c r="R2653" s="9"/>
      <c r="S2653" s="9"/>
      <c r="T2653" s="9"/>
      <c r="U2653" s="9"/>
      <c r="V2653" s="9"/>
      <c r="W2653" s="9"/>
      <c r="X2653" s="9"/>
      <c r="Y2653" s="9"/>
      <c r="Z2653" s="9"/>
      <c r="AA2653" s="9"/>
      <c r="AB2653" s="9"/>
      <c r="AC2653" s="9"/>
      <c r="AD2653" s="9"/>
      <c r="AE2653" s="9"/>
      <c r="AF2653" s="9"/>
      <c r="AG2653" s="9"/>
      <c r="AH2653" s="9"/>
      <c r="AI2653" s="9"/>
      <c r="AJ2653" s="9"/>
      <c r="AK2653" s="9"/>
      <c r="AL2653" s="9"/>
    </row>
    <row r="2654" spans="1:38" ht="14.25" x14ac:dyDescent="0.2">
      <c r="A2654" s="8" t="s">
        <v>335</v>
      </c>
      <c r="B2654" s="9"/>
      <c r="C2654" s="9"/>
      <c r="D2654" s="9"/>
      <c r="E2654" s="9"/>
      <c r="F2654" s="9"/>
      <c r="G2654" s="9"/>
      <c r="H2654" s="9"/>
      <c r="I2654" s="9"/>
      <c r="J2654" s="9"/>
      <c r="K2654" s="9"/>
      <c r="L2654" s="9"/>
      <c r="M2654" s="9"/>
      <c r="N2654" s="9"/>
      <c r="O2654" s="9"/>
      <c r="P2654" s="9"/>
      <c r="Q2654" s="9"/>
      <c r="R2654" s="9"/>
      <c r="S2654" s="9"/>
      <c r="T2654" s="9"/>
      <c r="U2654" s="9"/>
      <c r="V2654" s="9"/>
      <c r="W2654" s="9"/>
      <c r="X2654" s="9"/>
      <c r="Y2654" s="9"/>
      <c r="Z2654" s="9"/>
      <c r="AA2654" s="9"/>
      <c r="AB2654" s="9"/>
      <c r="AC2654" s="9"/>
      <c r="AD2654" s="9"/>
      <c r="AE2654" s="9"/>
      <c r="AF2654" s="9"/>
      <c r="AG2654" s="9"/>
      <c r="AH2654" s="9"/>
      <c r="AI2654" s="9"/>
      <c r="AJ2654" s="9"/>
      <c r="AK2654" s="9"/>
      <c r="AL2654" s="9"/>
    </row>
    <row r="2655" spans="1:38" ht="14.25" x14ac:dyDescent="0.2">
      <c r="A2655" s="8" t="s">
        <v>334</v>
      </c>
      <c r="B2655" s="8" t="s">
        <v>336</v>
      </c>
      <c r="C2655" s="9"/>
      <c r="D2655" s="9"/>
      <c r="E2655" s="9"/>
      <c r="F2655" s="9"/>
      <c r="G2655" s="9"/>
      <c r="H2655" s="9"/>
      <c r="I2655" s="9"/>
      <c r="J2655" s="9"/>
      <c r="K2655" s="9"/>
      <c r="L2655" s="9"/>
      <c r="M2655" s="9"/>
      <c r="N2655" s="9"/>
      <c r="O2655" s="9"/>
      <c r="P2655" s="9"/>
      <c r="Q2655" s="9"/>
      <c r="R2655" s="9"/>
      <c r="S2655" s="9"/>
      <c r="T2655" s="9"/>
      <c r="U2655" s="9"/>
      <c r="V2655" s="9"/>
      <c r="W2655" s="9"/>
      <c r="X2655" s="9"/>
      <c r="Y2655" s="9"/>
      <c r="Z2655" s="9"/>
      <c r="AA2655" s="9"/>
      <c r="AB2655" s="9"/>
      <c r="AC2655" s="9"/>
      <c r="AD2655" s="9"/>
      <c r="AE2655" s="9"/>
      <c r="AF2655" s="9"/>
      <c r="AG2655" s="9"/>
      <c r="AH2655" s="9"/>
      <c r="AI2655" s="9"/>
      <c r="AJ2655" s="9"/>
      <c r="AK2655" s="9"/>
      <c r="AL2655" s="9"/>
    </row>
    <row r="2656" spans="1:38" ht="14.25" x14ac:dyDescent="0.2">
      <c r="A2656" s="9"/>
      <c r="B2656" s="9"/>
      <c r="C2656" s="9"/>
      <c r="D2656" s="9"/>
      <c r="E2656" s="9"/>
      <c r="F2656" s="9"/>
      <c r="G2656" s="9"/>
      <c r="H2656" s="9"/>
      <c r="I2656" s="9"/>
      <c r="J2656" s="9"/>
      <c r="K2656" s="9"/>
      <c r="L2656" s="9"/>
      <c r="M2656" s="9"/>
      <c r="N2656" s="9"/>
      <c r="O2656" s="9"/>
      <c r="P2656" s="9"/>
      <c r="Q2656" s="9"/>
      <c r="R2656" s="9"/>
      <c r="S2656" s="9"/>
      <c r="T2656" s="9"/>
      <c r="U2656" s="9"/>
      <c r="V2656" s="9"/>
      <c r="W2656" s="9"/>
      <c r="X2656" s="9"/>
      <c r="Y2656" s="9"/>
      <c r="Z2656" s="9"/>
      <c r="AA2656" s="9"/>
      <c r="AB2656" s="9"/>
      <c r="AC2656" s="9"/>
      <c r="AD2656" s="9"/>
      <c r="AE2656" s="9"/>
      <c r="AF2656" s="9"/>
      <c r="AG2656" s="9"/>
      <c r="AH2656" s="9"/>
      <c r="AI2656" s="9"/>
      <c r="AJ2656" s="9"/>
      <c r="AK2656" s="9"/>
      <c r="AL2656" s="9"/>
    </row>
    <row r="2657" spans="1:38" ht="14.25" x14ac:dyDescent="0.2">
      <c r="A2657" s="8" t="s">
        <v>249</v>
      </c>
      <c r="B2657" s="8" t="s">
        <v>345</v>
      </c>
      <c r="C2657" s="9"/>
      <c r="D2657" s="9"/>
      <c r="E2657" s="9"/>
      <c r="F2657" s="9"/>
      <c r="G2657" s="9"/>
      <c r="H2657" s="9"/>
      <c r="I2657" s="9"/>
      <c r="J2657" s="9"/>
      <c r="K2657" s="9"/>
      <c r="L2657" s="9"/>
      <c r="M2657" s="9"/>
      <c r="N2657" s="9"/>
      <c r="O2657" s="9"/>
      <c r="P2657" s="9"/>
      <c r="Q2657" s="9"/>
      <c r="R2657" s="9"/>
      <c r="S2657" s="9"/>
      <c r="T2657" s="9"/>
      <c r="U2657" s="9"/>
      <c r="V2657" s="9"/>
      <c r="W2657" s="9"/>
      <c r="X2657" s="9"/>
      <c r="Y2657" s="9"/>
      <c r="Z2657" s="9"/>
      <c r="AA2657" s="9"/>
      <c r="AB2657" s="9"/>
      <c r="AC2657" s="9"/>
      <c r="AD2657" s="9"/>
      <c r="AE2657" s="9"/>
      <c r="AF2657" s="9"/>
      <c r="AG2657" s="9"/>
      <c r="AH2657" s="9"/>
      <c r="AI2657" s="9"/>
      <c r="AJ2657" s="9"/>
      <c r="AK2657" s="9"/>
      <c r="AL2657" s="9"/>
    </row>
    <row r="2658" spans="1:38" ht="14.25" x14ac:dyDescent="0.2">
      <c r="A2658" s="8" t="s">
        <v>251</v>
      </c>
      <c r="B2658" s="8" t="s">
        <v>342</v>
      </c>
      <c r="C2658" s="9"/>
      <c r="D2658" s="9"/>
      <c r="E2658" s="9"/>
      <c r="F2658" s="9"/>
      <c r="G2658" s="9"/>
      <c r="H2658" s="9"/>
      <c r="I2658" s="9"/>
      <c r="J2658" s="9"/>
      <c r="K2658" s="9"/>
      <c r="L2658" s="9"/>
      <c r="M2658" s="9"/>
      <c r="N2658" s="9"/>
      <c r="O2658" s="9"/>
      <c r="P2658" s="9"/>
      <c r="Q2658" s="9"/>
      <c r="R2658" s="9"/>
      <c r="S2658" s="9"/>
      <c r="T2658" s="9"/>
      <c r="U2658" s="9"/>
      <c r="V2658" s="9"/>
      <c r="W2658" s="9"/>
      <c r="X2658" s="9"/>
      <c r="Y2658" s="9"/>
      <c r="Z2658" s="9"/>
      <c r="AA2658" s="9"/>
      <c r="AB2658" s="9"/>
      <c r="AC2658" s="9"/>
      <c r="AD2658" s="9"/>
      <c r="AE2658" s="9"/>
      <c r="AF2658" s="9"/>
      <c r="AG2658" s="9"/>
      <c r="AH2658" s="9"/>
      <c r="AI2658" s="9"/>
      <c r="AJ2658" s="9"/>
      <c r="AK2658" s="9"/>
      <c r="AL2658" s="9"/>
    </row>
    <row r="2659" spans="1:38" ht="14.25" x14ac:dyDescent="0.2">
      <c r="A2659" s="8" t="s">
        <v>252</v>
      </c>
      <c r="B2659" s="8" t="s">
        <v>253</v>
      </c>
      <c r="C2659" s="9"/>
      <c r="D2659" s="9"/>
      <c r="E2659" s="9"/>
      <c r="F2659" s="9"/>
      <c r="G2659" s="9"/>
      <c r="H2659" s="9"/>
      <c r="I2659" s="9"/>
      <c r="J2659" s="9"/>
      <c r="K2659" s="9"/>
      <c r="L2659" s="9"/>
      <c r="M2659" s="9"/>
      <c r="N2659" s="9"/>
      <c r="O2659" s="9"/>
      <c r="P2659" s="9"/>
      <c r="Q2659" s="9"/>
      <c r="R2659" s="9"/>
      <c r="S2659" s="9"/>
      <c r="T2659" s="9"/>
      <c r="U2659" s="9"/>
      <c r="V2659" s="9"/>
      <c r="W2659" s="9"/>
      <c r="X2659" s="9"/>
      <c r="Y2659" s="9"/>
      <c r="Z2659" s="9"/>
      <c r="AA2659" s="9"/>
      <c r="AB2659" s="9"/>
      <c r="AC2659" s="9"/>
      <c r="AD2659" s="9"/>
      <c r="AE2659" s="9"/>
      <c r="AF2659" s="9"/>
      <c r="AG2659" s="9"/>
      <c r="AH2659" s="9"/>
      <c r="AI2659" s="9"/>
      <c r="AJ2659" s="9"/>
      <c r="AK2659" s="9"/>
      <c r="AL2659" s="9"/>
    </row>
    <row r="2660" spans="1:38" ht="14.25" x14ac:dyDescent="0.2">
      <c r="A2660" s="8" t="s">
        <v>254</v>
      </c>
      <c r="B2660" s="8" t="s">
        <v>339</v>
      </c>
      <c r="C2660" s="9"/>
      <c r="D2660" s="9"/>
      <c r="E2660" s="9"/>
      <c r="F2660" s="9"/>
      <c r="G2660" s="9"/>
      <c r="H2660" s="9"/>
      <c r="I2660" s="9"/>
      <c r="J2660" s="9"/>
      <c r="K2660" s="9"/>
      <c r="L2660" s="9"/>
      <c r="M2660" s="9"/>
      <c r="N2660" s="9"/>
      <c r="O2660" s="9"/>
      <c r="P2660" s="9"/>
      <c r="Q2660" s="9"/>
      <c r="R2660" s="9"/>
      <c r="S2660" s="9"/>
      <c r="T2660" s="9"/>
      <c r="U2660" s="9"/>
      <c r="V2660" s="9"/>
      <c r="W2660" s="9"/>
      <c r="X2660" s="9"/>
      <c r="Y2660" s="9"/>
      <c r="Z2660" s="9"/>
      <c r="AA2660" s="9"/>
      <c r="AB2660" s="9"/>
      <c r="AC2660" s="9"/>
      <c r="AD2660" s="9"/>
      <c r="AE2660" s="9"/>
      <c r="AF2660" s="9"/>
      <c r="AG2660" s="9"/>
      <c r="AH2660" s="9"/>
      <c r="AI2660" s="9"/>
      <c r="AJ2660" s="9"/>
      <c r="AK2660" s="9"/>
      <c r="AL2660" s="9"/>
    </row>
    <row r="2661" spans="1:38" ht="14.25" x14ac:dyDescent="0.2">
      <c r="A2661" s="8" t="s">
        <v>255</v>
      </c>
      <c r="B2661" s="8" t="s">
        <v>256</v>
      </c>
      <c r="C2661" s="9"/>
      <c r="D2661" s="9"/>
      <c r="E2661" s="9"/>
      <c r="F2661" s="9"/>
      <c r="G2661" s="9"/>
      <c r="H2661" s="9"/>
      <c r="I2661" s="9"/>
      <c r="J2661" s="9"/>
      <c r="K2661" s="9"/>
      <c r="L2661" s="9"/>
      <c r="M2661" s="9"/>
      <c r="N2661" s="9"/>
      <c r="O2661" s="9"/>
      <c r="P2661" s="9"/>
      <c r="Q2661" s="9"/>
      <c r="R2661" s="9"/>
      <c r="S2661" s="9"/>
      <c r="T2661" s="9"/>
      <c r="U2661" s="9"/>
      <c r="V2661" s="9"/>
      <c r="W2661" s="9"/>
      <c r="X2661" s="9"/>
      <c r="Y2661" s="9"/>
      <c r="Z2661" s="9"/>
      <c r="AA2661" s="9"/>
      <c r="AB2661" s="9"/>
      <c r="AC2661" s="9"/>
      <c r="AD2661" s="9"/>
      <c r="AE2661" s="9"/>
      <c r="AF2661" s="9"/>
      <c r="AG2661" s="9"/>
      <c r="AH2661" s="9"/>
      <c r="AI2661" s="9"/>
      <c r="AJ2661" s="9"/>
      <c r="AK2661" s="9"/>
      <c r="AL2661" s="9"/>
    </row>
    <row r="2662" spans="1:38" ht="14.25" x14ac:dyDescent="0.2">
      <c r="A2662" s="9"/>
      <c r="B2662" s="9"/>
      <c r="C2662" s="9"/>
      <c r="D2662" s="9"/>
      <c r="E2662" s="9"/>
      <c r="F2662" s="9"/>
      <c r="G2662" s="9"/>
      <c r="H2662" s="9"/>
      <c r="I2662" s="9"/>
      <c r="J2662" s="9"/>
      <c r="K2662" s="9"/>
      <c r="L2662" s="9"/>
      <c r="M2662" s="9"/>
      <c r="N2662" s="9"/>
      <c r="O2662" s="9"/>
      <c r="P2662" s="9"/>
      <c r="Q2662" s="9"/>
      <c r="R2662" s="9"/>
      <c r="S2662" s="9"/>
      <c r="T2662" s="9"/>
      <c r="U2662" s="9"/>
      <c r="V2662" s="9"/>
      <c r="W2662" s="9"/>
      <c r="X2662" s="9"/>
      <c r="Y2662" s="9"/>
      <c r="Z2662" s="9"/>
      <c r="AA2662" s="9"/>
      <c r="AB2662" s="9"/>
      <c r="AC2662" s="9"/>
      <c r="AD2662" s="9"/>
      <c r="AE2662" s="9"/>
      <c r="AF2662" s="9"/>
      <c r="AG2662" s="9"/>
      <c r="AH2662" s="9"/>
      <c r="AI2662" s="9"/>
      <c r="AJ2662" s="9"/>
      <c r="AK2662" s="9"/>
      <c r="AL2662" s="9"/>
    </row>
    <row r="2663" spans="1:38" x14ac:dyDescent="0.2">
      <c r="A2663" s="11" t="s">
        <v>257</v>
      </c>
      <c r="B2663" s="11" t="s">
        <v>258</v>
      </c>
      <c r="C2663" s="11" t="s">
        <v>259</v>
      </c>
      <c r="D2663" s="11" t="s">
        <v>260</v>
      </c>
      <c r="E2663" s="11" t="s">
        <v>261</v>
      </c>
      <c r="F2663" s="11" t="s">
        <v>262</v>
      </c>
      <c r="G2663" s="11" t="s">
        <v>263</v>
      </c>
      <c r="H2663" s="11" t="s">
        <v>264</v>
      </c>
      <c r="I2663" s="11" t="s">
        <v>265</v>
      </c>
      <c r="J2663" s="11" t="s">
        <v>266</v>
      </c>
      <c r="K2663" s="11" t="s">
        <v>267</v>
      </c>
      <c r="L2663" s="11" t="s">
        <v>268</v>
      </c>
      <c r="M2663" s="11" t="s">
        <v>269</v>
      </c>
      <c r="N2663" s="11" t="s">
        <v>270</v>
      </c>
      <c r="O2663" s="11" t="s">
        <v>271</v>
      </c>
      <c r="P2663" s="11" t="s">
        <v>272</v>
      </c>
      <c r="Q2663" s="11" t="s">
        <v>273</v>
      </c>
      <c r="R2663" s="11" t="s">
        <v>274</v>
      </c>
      <c r="S2663" s="11" t="s">
        <v>275</v>
      </c>
      <c r="T2663" s="11" t="s">
        <v>276</v>
      </c>
      <c r="U2663" s="11" t="s">
        <v>277</v>
      </c>
      <c r="V2663" s="11" t="s">
        <v>278</v>
      </c>
      <c r="W2663" s="11" t="s">
        <v>279</v>
      </c>
      <c r="X2663" s="11" t="s">
        <v>280</v>
      </c>
      <c r="Y2663" s="11" t="s">
        <v>281</v>
      </c>
      <c r="Z2663" s="11" t="s">
        <v>282</v>
      </c>
      <c r="AA2663" s="11" t="s">
        <v>283</v>
      </c>
      <c r="AB2663" s="11" t="s">
        <v>284</v>
      </c>
      <c r="AC2663" s="11" t="s">
        <v>285</v>
      </c>
      <c r="AD2663" s="11" t="s">
        <v>286</v>
      </c>
      <c r="AE2663" s="11" t="s">
        <v>287</v>
      </c>
      <c r="AF2663" s="11" t="s">
        <v>288</v>
      </c>
      <c r="AG2663" s="11" t="s">
        <v>289</v>
      </c>
      <c r="AH2663" s="11" t="s">
        <v>290</v>
      </c>
      <c r="AI2663" s="11" t="s">
        <v>291</v>
      </c>
      <c r="AJ2663" s="11" t="s">
        <v>292</v>
      </c>
      <c r="AK2663" s="11" t="s">
        <v>293</v>
      </c>
      <c r="AL2663" s="11" t="s">
        <v>294</v>
      </c>
    </row>
    <row r="2664" spans="1:38" x14ac:dyDescent="0.2">
      <c r="A2664" s="11" t="s">
        <v>295</v>
      </c>
      <c r="B2664" s="12" t="s">
        <v>334</v>
      </c>
      <c r="C2664" s="12" t="s">
        <v>334</v>
      </c>
      <c r="D2664" s="12" t="s">
        <v>334</v>
      </c>
      <c r="E2664" s="12" t="s">
        <v>334</v>
      </c>
      <c r="F2664" s="12" t="s">
        <v>334</v>
      </c>
      <c r="G2664" s="12" t="s">
        <v>334</v>
      </c>
      <c r="H2664" s="12" t="s">
        <v>334</v>
      </c>
      <c r="I2664" s="12" t="s">
        <v>334</v>
      </c>
      <c r="J2664" s="12" t="s">
        <v>334</v>
      </c>
      <c r="K2664" s="12" t="s">
        <v>334</v>
      </c>
      <c r="L2664" s="12" t="s">
        <v>334</v>
      </c>
      <c r="M2664" s="12" t="s">
        <v>334</v>
      </c>
      <c r="N2664" s="12" t="s">
        <v>334</v>
      </c>
      <c r="O2664" s="12" t="s">
        <v>334</v>
      </c>
      <c r="P2664" s="12" t="s">
        <v>334</v>
      </c>
      <c r="Q2664" s="12" t="s">
        <v>334</v>
      </c>
      <c r="R2664" s="12" t="s">
        <v>334</v>
      </c>
      <c r="S2664" s="12" t="s">
        <v>334</v>
      </c>
      <c r="T2664" s="12" t="s">
        <v>334</v>
      </c>
      <c r="U2664" s="13">
        <v>39</v>
      </c>
      <c r="V2664" s="13">
        <v>39.1</v>
      </c>
      <c r="W2664" s="13">
        <v>38.9</v>
      </c>
      <c r="X2664" s="13">
        <v>38.9</v>
      </c>
      <c r="Y2664" s="13">
        <v>39</v>
      </c>
      <c r="Z2664" s="13">
        <v>39</v>
      </c>
      <c r="AA2664" s="13">
        <v>39</v>
      </c>
      <c r="AB2664" s="13">
        <v>39</v>
      </c>
      <c r="AC2664" s="13">
        <v>39</v>
      </c>
      <c r="AD2664" s="13">
        <v>39.4</v>
      </c>
      <c r="AE2664" s="13">
        <v>39.4</v>
      </c>
      <c r="AF2664" s="13">
        <v>39.4</v>
      </c>
      <c r="AG2664" s="13">
        <v>39.4</v>
      </c>
      <c r="AH2664" s="13">
        <v>39.4</v>
      </c>
      <c r="AI2664" s="13">
        <v>39.299999999999997</v>
      </c>
      <c r="AJ2664" s="13">
        <v>39.299999999999997</v>
      </c>
      <c r="AK2664" s="13">
        <v>39.299999999999997</v>
      </c>
      <c r="AL2664" s="13">
        <v>39.299999999999997</v>
      </c>
    </row>
    <row r="2665" spans="1:38" x14ac:dyDescent="0.2">
      <c r="A2665" s="11" t="s">
        <v>296</v>
      </c>
      <c r="B2665" s="12" t="s">
        <v>334</v>
      </c>
      <c r="C2665" s="12" t="s">
        <v>334</v>
      </c>
      <c r="D2665" s="12" t="s">
        <v>334</v>
      </c>
      <c r="E2665" s="12" t="s">
        <v>334</v>
      </c>
      <c r="F2665" s="12" t="s">
        <v>334</v>
      </c>
      <c r="G2665" s="12" t="s">
        <v>334</v>
      </c>
      <c r="H2665" s="12" t="s">
        <v>334</v>
      </c>
      <c r="I2665" s="12" t="s">
        <v>334</v>
      </c>
      <c r="J2665" s="12" t="s">
        <v>334</v>
      </c>
      <c r="K2665" s="12" t="s">
        <v>334</v>
      </c>
      <c r="L2665" s="12" t="s">
        <v>334</v>
      </c>
      <c r="M2665" s="12" t="s">
        <v>334</v>
      </c>
      <c r="N2665" s="12" t="s">
        <v>334</v>
      </c>
      <c r="O2665" s="12" t="s">
        <v>334</v>
      </c>
      <c r="P2665" s="12" t="s">
        <v>334</v>
      </c>
      <c r="Q2665" s="12" t="s">
        <v>334</v>
      </c>
      <c r="R2665" s="12" t="s">
        <v>334</v>
      </c>
      <c r="S2665" s="12" t="s">
        <v>334</v>
      </c>
      <c r="T2665" s="12" t="s">
        <v>334</v>
      </c>
      <c r="U2665" s="13">
        <v>39.200000000000003</v>
      </c>
      <c r="V2665" s="13">
        <v>39.200000000000003</v>
      </c>
      <c r="W2665" s="13">
        <v>39</v>
      </c>
      <c r="X2665" s="13">
        <v>39</v>
      </c>
      <c r="Y2665" s="13">
        <v>39.1</v>
      </c>
      <c r="Z2665" s="13">
        <v>39.1</v>
      </c>
      <c r="AA2665" s="13">
        <v>39.1</v>
      </c>
      <c r="AB2665" s="13">
        <v>39.1</v>
      </c>
      <c r="AC2665" s="13">
        <v>39.1</v>
      </c>
      <c r="AD2665" s="13">
        <v>39.4</v>
      </c>
      <c r="AE2665" s="13">
        <v>39.4</v>
      </c>
      <c r="AF2665" s="13">
        <v>39.4</v>
      </c>
      <c r="AG2665" s="13">
        <v>39.4</v>
      </c>
      <c r="AH2665" s="13">
        <v>39.4</v>
      </c>
      <c r="AI2665" s="13">
        <v>39.299999999999997</v>
      </c>
      <c r="AJ2665" s="13">
        <v>39.299999999999997</v>
      </c>
      <c r="AK2665" s="13">
        <v>39.299999999999997</v>
      </c>
      <c r="AL2665" s="13">
        <v>39.299999999999997</v>
      </c>
    </row>
    <row r="2666" spans="1:38" x14ac:dyDescent="0.2">
      <c r="A2666" s="11" t="s">
        <v>297</v>
      </c>
      <c r="B2666" s="12" t="s">
        <v>334</v>
      </c>
      <c r="C2666" s="12" t="s">
        <v>334</v>
      </c>
      <c r="D2666" s="12" t="s">
        <v>334</v>
      </c>
      <c r="E2666" s="12" t="s">
        <v>334</v>
      </c>
      <c r="F2666" s="12" t="s">
        <v>334</v>
      </c>
      <c r="G2666" s="12" t="s">
        <v>334</v>
      </c>
      <c r="H2666" s="12" t="s">
        <v>334</v>
      </c>
      <c r="I2666" s="12" t="s">
        <v>334</v>
      </c>
      <c r="J2666" s="12" t="s">
        <v>334</v>
      </c>
      <c r="K2666" s="12" t="s">
        <v>334</v>
      </c>
      <c r="L2666" s="12" t="s">
        <v>334</v>
      </c>
      <c r="M2666" s="12" t="s">
        <v>334</v>
      </c>
      <c r="N2666" s="13">
        <v>38.799999999999997</v>
      </c>
      <c r="O2666" s="13">
        <v>38.9</v>
      </c>
      <c r="P2666" s="13">
        <v>38.9</v>
      </c>
      <c r="Q2666" s="13">
        <v>39</v>
      </c>
      <c r="R2666" s="13">
        <v>39</v>
      </c>
      <c r="S2666" s="13">
        <v>38.9</v>
      </c>
      <c r="T2666" s="13">
        <v>38.799999999999997</v>
      </c>
      <c r="U2666" s="13">
        <v>38.700000000000003</v>
      </c>
      <c r="V2666" s="13">
        <v>38.799999999999997</v>
      </c>
      <c r="W2666" s="13">
        <v>38.5</v>
      </c>
      <c r="X2666" s="13">
        <v>38.6</v>
      </c>
      <c r="Y2666" s="13">
        <v>38.700000000000003</v>
      </c>
      <c r="Z2666" s="13">
        <v>38.700000000000003</v>
      </c>
      <c r="AA2666" s="13">
        <v>38.700000000000003</v>
      </c>
      <c r="AB2666" s="13">
        <v>38.700000000000003</v>
      </c>
      <c r="AC2666" s="13">
        <v>38.700000000000003</v>
      </c>
      <c r="AD2666" s="13">
        <v>39.1</v>
      </c>
      <c r="AE2666" s="13">
        <v>39.1</v>
      </c>
      <c r="AF2666" s="13">
        <v>39.1</v>
      </c>
      <c r="AG2666" s="13">
        <v>39.1</v>
      </c>
      <c r="AH2666" s="13">
        <v>39.1</v>
      </c>
      <c r="AI2666" s="13">
        <v>39.1</v>
      </c>
      <c r="AJ2666" s="13">
        <v>39</v>
      </c>
      <c r="AK2666" s="13">
        <v>39</v>
      </c>
      <c r="AL2666" s="13">
        <v>39</v>
      </c>
    </row>
    <row r="2667" spans="1:38" x14ac:dyDescent="0.2">
      <c r="A2667" s="11" t="s">
        <v>298</v>
      </c>
      <c r="B2667" s="12" t="s">
        <v>334</v>
      </c>
      <c r="C2667" s="12" t="s">
        <v>334</v>
      </c>
      <c r="D2667" s="12" t="s">
        <v>334</v>
      </c>
      <c r="E2667" s="12" t="s">
        <v>334</v>
      </c>
      <c r="F2667" s="12" t="s">
        <v>334</v>
      </c>
      <c r="G2667" s="12" t="s">
        <v>334</v>
      </c>
      <c r="H2667" s="12" t="s">
        <v>334</v>
      </c>
      <c r="I2667" s="12" t="s">
        <v>334</v>
      </c>
      <c r="J2667" s="12" t="s">
        <v>334</v>
      </c>
      <c r="K2667" s="12" t="s">
        <v>334</v>
      </c>
      <c r="L2667" s="12" t="s">
        <v>334</v>
      </c>
      <c r="M2667" s="12" t="s">
        <v>334</v>
      </c>
      <c r="N2667" s="12" t="s">
        <v>334</v>
      </c>
      <c r="O2667" s="12" t="s">
        <v>334</v>
      </c>
      <c r="P2667" s="12" t="s">
        <v>334</v>
      </c>
      <c r="Q2667" s="12" t="s">
        <v>334</v>
      </c>
      <c r="R2667" s="12" t="s">
        <v>334</v>
      </c>
      <c r="S2667" s="13">
        <v>38.799999999999997</v>
      </c>
      <c r="T2667" s="13">
        <v>38.6</v>
      </c>
      <c r="U2667" s="13">
        <v>38.5</v>
      </c>
      <c r="V2667" s="13">
        <v>38.6</v>
      </c>
      <c r="W2667" s="13">
        <v>38.4</v>
      </c>
      <c r="X2667" s="13">
        <v>38.5</v>
      </c>
      <c r="Y2667" s="13">
        <v>38.6</v>
      </c>
      <c r="Z2667" s="13">
        <v>38.6</v>
      </c>
      <c r="AA2667" s="13">
        <v>38.700000000000003</v>
      </c>
      <c r="AB2667" s="13">
        <v>38.6</v>
      </c>
      <c r="AC2667" s="13">
        <v>38.6</v>
      </c>
      <c r="AD2667" s="13">
        <v>39.200000000000003</v>
      </c>
      <c r="AE2667" s="13">
        <v>39.200000000000003</v>
      </c>
      <c r="AF2667" s="13">
        <v>39.200000000000003</v>
      </c>
      <c r="AG2667" s="13">
        <v>39.1</v>
      </c>
      <c r="AH2667" s="13">
        <v>39.1</v>
      </c>
      <c r="AI2667" s="13">
        <v>39.1</v>
      </c>
      <c r="AJ2667" s="13">
        <v>39.1</v>
      </c>
      <c r="AK2667" s="13">
        <v>39</v>
      </c>
      <c r="AL2667" s="13">
        <v>39</v>
      </c>
    </row>
    <row r="2668" spans="1:38" x14ac:dyDescent="0.2">
      <c r="A2668" s="11" t="s">
        <v>299</v>
      </c>
      <c r="B2668" s="12" t="s">
        <v>334</v>
      </c>
      <c r="C2668" s="12" t="s">
        <v>334</v>
      </c>
      <c r="D2668" s="12" t="s">
        <v>334</v>
      </c>
      <c r="E2668" s="12" t="s">
        <v>334</v>
      </c>
      <c r="F2668" s="12" t="s">
        <v>334</v>
      </c>
      <c r="G2668" s="12" t="s">
        <v>334</v>
      </c>
      <c r="H2668" s="12" t="s">
        <v>334</v>
      </c>
      <c r="I2668" s="12" t="s">
        <v>334</v>
      </c>
      <c r="J2668" s="12" t="s">
        <v>334</v>
      </c>
      <c r="K2668" s="12" t="s">
        <v>334</v>
      </c>
      <c r="L2668" s="13">
        <v>38.700000000000003</v>
      </c>
      <c r="M2668" s="13">
        <v>38.799999999999997</v>
      </c>
      <c r="N2668" s="13">
        <v>38.799999999999997</v>
      </c>
      <c r="O2668" s="13">
        <v>39.1</v>
      </c>
      <c r="P2668" s="13">
        <v>39.1</v>
      </c>
      <c r="Q2668" s="13">
        <v>39.5</v>
      </c>
      <c r="R2668" s="13">
        <v>39.200000000000003</v>
      </c>
      <c r="S2668" s="13">
        <v>38.5</v>
      </c>
      <c r="T2668" s="13">
        <v>39</v>
      </c>
      <c r="U2668" s="13">
        <v>39.200000000000003</v>
      </c>
      <c r="V2668" s="13">
        <v>38.5</v>
      </c>
      <c r="W2668" s="13">
        <v>39.1</v>
      </c>
      <c r="X2668" s="13">
        <v>39.1</v>
      </c>
      <c r="Y2668" s="13">
        <v>39.1</v>
      </c>
      <c r="Z2668" s="13">
        <v>39.200000000000003</v>
      </c>
      <c r="AA2668" s="13">
        <v>39.299999999999997</v>
      </c>
      <c r="AB2668" s="13">
        <v>39.6</v>
      </c>
      <c r="AC2668" s="13">
        <v>39.9</v>
      </c>
      <c r="AD2668" s="13">
        <v>39.4</v>
      </c>
      <c r="AE2668" s="13">
        <v>39.5</v>
      </c>
      <c r="AF2668" s="13">
        <v>40</v>
      </c>
      <c r="AG2668" s="13">
        <v>39.5</v>
      </c>
      <c r="AH2668" s="13">
        <v>39.4</v>
      </c>
      <c r="AI2668" s="13">
        <v>39.4</v>
      </c>
      <c r="AJ2668" s="13">
        <v>39.299999999999997</v>
      </c>
      <c r="AK2668" s="13">
        <v>39</v>
      </c>
      <c r="AL2668" s="13">
        <v>39</v>
      </c>
    </row>
    <row r="2669" spans="1:38" x14ac:dyDescent="0.2">
      <c r="A2669" s="11" t="s">
        <v>300</v>
      </c>
      <c r="B2669" s="12" t="s">
        <v>334</v>
      </c>
      <c r="C2669" s="12" t="s">
        <v>334</v>
      </c>
      <c r="D2669" s="12" t="s">
        <v>334</v>
      </c>
      <c r="E2669" s="12" t="s">
        <v>334</v>
      </c>
      <c r="F2669" s="12" t="s">
        <v>334</v>
      </c>
      <c r="G2669" s="12" t="s">
        <v>334</v>
      </c>
      <c r="H2669" s="12" t="s">
        <v>334</v>
      </c>
      <c r="I2669" s="12" t="s">
        <v>334</v>
      </c>
      <c r="J2669" s="12" t="s">
        <v>334</v>
      </c>
      <c r="K2669" s="12" t="s">
        <v>334</v>
      </c>
      <c r="L2669" s="12" t="s">
        <v>334</v>
      </c>
      <c r="M2669" s="12" t="s">
        <v>334</v>
      </c>
      <c r="N2669" s="12" t="s">
        <v>334</v>
      </c>
      <c r="O2669" s="12" t="s">
        <v>334</v>
      </c>
      <c r="P2669" s="12" t="s">
        <v>334</v>
      </c>
      <c r="Q2669" s="12" t="s">
        <v>334</v>
      </c>
      <c r="R2669" s="12" t="s">
        <v>334</v>
      </c>
      <c r="S2669" s="12" t="s">
        <v>334</v>
      </c>
      <c r="T2669" s="13">
        <v>40.1</v>
      </c>
      <c r="U2669" s="13">
        <v>40.200000000000003</v>
      </c>
      <c r="V2669" s="13">
        <v>40</v>
      </c>
      <c r="W2669" s="13">
        <v>40</v>
      </c>
      <c r="X2669" s="13">
        <v>40.200000000000003</v>
      </c>
      <c r="Y2669" s="13">
        <v>40</v>
      </c>
      <c r="Z2669" s="13">
        <v>40.1</v>
      </c>
      <c r="AA2669" s="13">
        <v>40</v>
      </c>
      <c r="AB2669" s="13">
        <v>40.1</v>
      </c>
      <c r="AC2669" s="13">
        <v>40</v>
      </c>
      <c r="AD2669" s="13">
        <v>40.1</v>
      </c>
      <c r="AE2669" s="13">
        <v>40.200000000000003</v>
      </c>
      <c r="AF2669" s="13">
        <v>40.299999999999997</v>
      </c>
      <c r="AG2669" s="13">
        <v>40.200000000000003</v>
      </c>
      <c r="AH2669" s="13">
        <v>40.1</v>
      </c>
      <c r="AI2669" s="13">
        <v>40.1</v>
      </c>
      <c r="AJ2669" s="13">
        <v>40.1</v>
      </c>
      <c r="AK2669" s="13">
        <v>40.1</v>
      </c>
      <c r="AL2669" s="13">
        <v>40</v>
      </c>
    </row>
    <row r="2670" spans="1:38" x14ac:dyDescent="0.2">
      <c r="A2670" s="11" t="s">
        <v>301</v>
      </c>
      <c r="B2670" s="12" t="s">
        <v>334</v>
      </c>
      <c r="C2670" s="12" t="s">
        <v>334</v>
      </c>
      <c r="D2670" s="12" t="s">
        <v>334</v>
      </c>
      <c r="E2670" s="12" t="s">
        <v>334</v>
      </c>
      <c r="F2670" s="12" t="s">
        <v>334</v>
      </c>
      <c r="G2670" s="12" t="s">
        <v>334</v>
      </c>
      <c r="H2670" s="12" t="s">
        <v>334</v>
      </c>
      <c r="I2670" s="12" t="s">
        <v>334</v>
      </c>
      <c r="J2670" s="12" t="s">
        <v>334</v>
      </c>
      <c r="K2670" s="12" t="s">
        <v>334</v>
      </c>
      <c r="L2670" s="12" t="s">
        <v>334</v>
      </c>
      <c r="M2670" s="12" t="s">
        <v>334</v>
      </c>
      <c r="N2670" s="12" t="s">
        <v>334</v>
      </c>
      <c r="O2670" s="12" t="s">
        <v>334</v>
      </c>
      <c r="P2670" s="13">
        <v>42.8</v>
      </c>
      <c r="Q2670" s="13">
        <v>43</v>
      </c>
      <c r="R2670" s="13">
        <v>42.8</v>
      </c>
      <c r="S2670" s="13">
        <v>42.7</v>
      </c>
      <c r="T2670" s="13">
        <v>40.799999999999997</v>
      </c>
      <c r="U2670" s="13">
        <v>40.799999999999997</v>
      </c>
      <c r="V2670" s="13">
        <v>40.799999999999997</v>
      </c>
      <c r="W2670" s="13">
        <v>40.6</v>
      </c>
      <c r="X2670" s="13">
        <v>40.9</v>
      </c>
      <c r="Y2670" s="13">
        <v>40.9</v>
      </c>
      <c r="Z2670" s="13">
        <v>40.9</v>
      </c>
      <c r="AA2670" s="13">
        <v>40.9</v>
      </c>
      <c r="AB2670" s="13">
        <v>40.799999999999997</v>
      </c>
      <c r="AC2670" s="13">
        <v>40.799999999999997</v>
      </c>
      <c r="AD2670" s="13">
        <v>40.799999999999997</v>
      </c>
      <c r="AE2670" s="13">
        <v>40.700000000000003</v>
      </c>
      <c r="AF2670" s="13">
        <v>40.700000000000003</v>
      </c>
      <c r="AG2670" s="13">
        <v>40.5</v>
      </c>
      <c r="AH2670" s="13">
        <v>40.5</v>
      </c>
      <c r="AI2670" s="13">
        <v>40.5</v>
      </c>
      <c r="AJ2670" s="13">
        <v>40.5</v>
      </c>
      <c r="AK2670" s="13">
        <v>40.4</v>
      </c>
      <c r="AL2670" s="13">
        <v>40.4</v>
      </c>
    </row>
    <row r="2671" spans="1:38" x14ac:dyDescent="0.2">
      <c r="A2671" s="11" t="s">
        <v>302</v>
      </c>
      <c r="B2671" s="12" t="s">
        <v>334</v>
      </c>
      <c r="C2671" s="12" t="s">
        <v>334</v>
      </c>
      <c r="D2671" s="12" t="s">
        <v>334</v>
      </c>
      <c r="E2671" s="12" t="s">
        <v>334</v>
      </c>
      <c r="F2671" s="12" t="s">
        <v>334</v>
      </c>
      <c r="G2671" s="12" t="s">
        <v>334</v>
      </c>
      <c r="H2671" s="12" t="s">
        <v>334</v>
      </c>
      <c r="I2671" s="12" t="s">
        <v>334</v>
      </c>
      <c r="J2671" s="12" t="s">
        <v>334</v>
      </c>
      <c r="K2671" s="13">
        <v>37.9</v>
      </c>
      <c r="L2671" s="13">
        <v>37.5</v>
      </c>
      <c r="M2671" s="13">
        <v>38.1</v>
      </c>
      <c r="N2671" s="13">
        <v>37.799999999999997</v>
      </c>
      <c r="O2671" s="13">
        <v>37.4</v>
      </c>
      <c r="P2671" s="13">
        <v>37.5</v>
      </c>
      <c r="Q2671" s="13">
        <v>37.700000000000003</v>
      </c>
      <c r="R2671" s="13">
        <v>37.6</v>
      </c>
      <c r="S2671" s="13">
        <v>37.6</v>
      </c>
      <c r="T2671" s="13">
        <v>37.6</v>
      </c>
      <c r="U2671" s="13">
        <v>37.700000000000003</v>
      </c>
      <c r="V2671" s="13">
        <v>37.9</v>
      </c>
      <c r="W2671" s="13">
        <v>37.4</v>
      </c>
      <c r="X2671" s="13">
        <v>37.5</v>
      </c>
      <c r="Y2671" s="13">
        <v>37.700000000000003</v>
      </c>
      <c r="Z2671" s="13">
        <v>37</v>
      </c>
      <c r="AA2671" s="13">
        <v>37</v>
      </c>
      <c r="AB2671" s="13">
        <v>36.9</v>
      </c>
      <c r="AC2671" s="13">
        <v>37</v>
      </c>
      <c r="AD2671" s="13">
        <v>37.299999999999997</v>
      </c>
      <c r="AE2671" s="13">
        <v>37.4</v>
      </c>
      <c r="AF2671" s="13">
        <v>37.299999999999997</v>
      </c>
      <c r="AG2671" s="13">
        <v>37.4</v>
      </c>
      <c r="AH2671" s="13">
        <v>37.299999999999997</v>
      </c>
      <c r="AI2671" s="13">
        <v>37.299999999999997</v>
      </c>
      <c r="AJ2671" s="13">
        <v>37.4</v>
      </c>
      <c r="AK2671" s="13">
        <v>37.4</v>
      </c>
      <c r="AL2671" s="13">
        <v>37.1</v>
      </c>
    </row>
    <row r="2672" spans="1:38" x14ac:dyDescent="0.2">
      <c r="A2672" s="11" t="s">
        <v>303</v>
      </c>
      <c r="B2672" s="12" t="s">
        <v>334</v>
      </c>
      <c r="C2672" s="12" t="s">
        <v>334</v>
      </c>
      <c r="D2672" s="12" t="s">
        <v>334</v>
      </c>
      <c r="E2672" s="12" t="s">
        <v>334</v>
      </c>
      <c r="F2672" s="12" t="s">
        <v>334</v>
      </c>
      <c r="G2672" s="12" t="s">
        <v>334</v>
      </c>
      <c r="H2672" s="12" t="s">
        <v>334</v>
      </c>
      <c r="I2672" s="12" t="s">
        <v>334</v>
      </c>
      <c r="J2672" s="12" t="s">
        <v>334</v>
      </c>
      <c r="K2672" s="13">
        <v>39.4</v>
      </c>
      <c r="L2672" s="13">
        <v>39.200000000000003</v>
      </c>
      <c r="M2672" s="13">
        <v>39.200000000000003</v>
      </c>
      <c r="N2672" s="13">
        <v>39.200000000000003</v>
      </c>
      <c r="O2672" s="13">
        <v>39.4</v>
      </c>
      <c r="P2672" s="13">
        <v>39.299999999999997</v>
      </c>
      <c r="Q2672" s="13">
        <v>39.4</v>
      </c>
      <c r="R2672" s="13">
        <v>39.4</v>
      </c>
      <c r="S2672" s="13">
        <v>39.299999999999997</v>
      </c>
      <c r="T2672" s="13">
        <v>39.299999999999997</v>
      </c>
      <c r="U2672" s="13">
        <v>39.200000000000003</v>
      </c>
      <c r="V2672" s="13">
        <v>39</v>
      </c>
      <c r="W2672" s="13">
        <v>39.200000000000003</v>
      </c>
      <c r="X2672" s="13">
        <v>39.299999999999997</v>
      </c>
      <c r="Y2672" s="13">
        <v>39.6</v>
      </c>
      <c r="Z2672" s="13">
        <v>39.6</v>
      </c>
      <c r="AA2672" s="13">
        <v>39.6</v>
      </c>
      <c r="AB2672" s="13">
        <v>39.700000000000003</v>
      </c>
      <c r="AC2672" s="13">
        <v>39.700000000000003</v>
      </c>
      <c r="AD2672" s="13">
        <v>39.6</v>
      </c>
      <c r="AE2672" s="13">
        <v>39.700000000000003</v>
      </c>
      <c r="AF2672" s="13">
        <v>39.6</v>
      </c>
      <c r="AG2672" s="13">
        <v>39.700000000000003</v>
      </c>
      <c r="AH2672" s="13">
        <v>39.6</v>
      </c>
      <c r="AI2672" s="13">
        <v>39.6</v>
      </c>
      <c r="AJ2672" s="13">
        <v>39.5</v>
      </c>
      <c r="AK2672" s="13">
        <v>39.4</v>
      </c>
      <c r="AL2672" s="13">
        <v>39.299999999999997</v>
      </c>
    </row>
    <row r="2673" spans="1:38" x14ac:dyDescent="0.2">
      <c r="A2673" s="11" t="s">
        <v>304</v>
      </c>
      <c r="B2673" s="12" t="s">
        <v>334</v>
      </c>
      <c r="C2673" s="12" t="s">
        <v>334</v>
      </c>
      <c r="D2673" s="12" t="s">
        <v>334</v>
      </c>
      <c r="E2673" s="12" t="s">
        <v>334</v>
      </c>
      <c r="F2673" s="12" t="s">
        <v>334</v>
      </c>
      <c r="G2673" s="12" t="s">
        <v>334</v>
      </c>
      <c r="H2673" s="12" t="s">
        <v>334</v>
      </c>
      <c r="I2673" s="12" t="s">
        <v>334</v>
      </c>
      <c r="J2673" s="12" t="s">
        <v>334</v>
      </c>
      <c r="K2673" s="12" t="s">
        <v>334</v>
      </c>
      <c r="L2673" s="12" t="s">
        <v>334</v>
      </c>
      <c r="M2673" s="12" t="s">
        <v>334</v>
      </c>
      <c r="N2673" s="12" t="s">
        <v>334</v>
      </c>
      <c r="O2673" s="12" t="s">
        <v>334</v>
      </c>
      <c r="P2673" s="13">
        <v>40.4</v>
      </c>
      <c r="Q2673" s="13">
        <v>39.6</v>
      </c>
      <c r="R2673" s="13">
        <v>39.9</v>
      </c>
      <c r="S2673" s="13">
        <v>40.700000000000003</v>
      </c>
      <c r="T2673" s="13">
        <v>40.700000000000003</v>
      </c>
      <c r="U2673" s="13">
        <v>40.5</v>
      </c>
      <c r="V2673" s="13">
        <v>40.700000000000003</v>
      </c>
      <c r="W2673" s="13">
        <v>40.700000000000003</v>
      </c>
      <c r="X2673" s="13">
        <v>40.1</v>
      </c>
      <c r="Y2673" s="13">
        <v>40.200000000000003</v>
      </c>
      <c r="Z2673" s="13">
        <v>40.200000000000003</v>
      </c>
      <c r="AA2673" s="13">
        <v>40.200000000000003</v>
      </c>
      <c r="AB2673" s="13">
        <v>40.200000000000003</v>
      </c>
      <c r="AC2673" s="13">
        <v>40.4</v>
      </c>
      <c r="AD2673" s="13">
        <v>40.4</v>
      </c>
      <c r="AE2673" s="13">
        <v>40.6</v>
      </c>
      <c r="AF2673" s="13">
        <v>40.4</v>
      </c>
      <c r="AG2673" s="13">
        <v>40.299999999999997</v>
      </c>
      <c r="AH2673" s="13">
        <v>40.299999999999997</v>
      </c>
      <c r="AI2673" s="13">
        <v>40</v>
      </c>
      <c r="AJ2673" s="13">
        <v>39.799999999999997</v>
      </c>
      <c r="AK2673" s="13">
        <v>40.200000000000003</v>
      </c>
      <c r="AL2673" s="13">
        <v>40.1</v>
      </c>
    </row>
    <row r="2674" spans="1:38" x14ac:dyDescent="0.2">
      <c r="A2674" s="11" t="s">
        <v>305</v>
      </c>
      <c r="B2674" s="12" t="s">
        <v>334</v>
      </c>
      <c r="C2674" s="12" t="s">
        <v>334</v>
      </c>
      <c r="D2674" s="12" t="s">
        <v>334</v>
      </c>
      <c r="E2674" s="12" t="s">
        <v>334</v>
      </c>
      <c r="F2674" s="12" t="s">
        <v>334</v>
      </c>
      <c r="G2674" s="12" t="s">
        <v>334</v>
      </c>
      <c r="H2674" s="12" t="s">
        <v>334</v>
      </c>
      <c r="I2674" s="12" t="s">
        <v>334</v>
      </c>
      <c r="J2674" s="12" t="s">
        <v>334</v>
      </c>
      <c r="K2674" s="13">
        <v>39</v>
      </c>
      <c r="L2674" s="13">
        <v>40</v>
      </c>
      <c r="M2674" s="13">
        <v>40.200000000000003</v>
      </c>
      <c r="N2674" s="13">
        <v>39.299999999999997</v>
      </c>
      <c r="O2674" s="13">
        <v>40.700000000000003</v>
      </c>
      <c r="P2674" s="13">
        <v>39.200000000000003</v>
      </c>
      <c r="Q2674" s="13">
        <v>39.799999999999997</v>
      </c>
      <c r="R2674" s="13">
        <v>39.299999999999997</v>
      </c>
      <c r="S2674" s="13">
        <v>39.6</v>
      </c>
      <c r="T2674" s="13">
        <v>38.5</v>
      </c>
      <c r="U2674" s="13">
        <v>38.700000000000003</v>
      </c>
      <c r="V2674" s="13">
        <v>38.5</v>
      </c>
      <c r="W2674" s="13">
        <v>38</v>
      </c>
      <c r="X2674" s="13">
        <v>38.299999999999997</v>
      </c>
      <c r="Y2674" s="13">
        <v>38</v>
      </c>
      <c r="Z2674" s="13">
        <v>38</v>
      </c>
      <c r="AA2674" s="13">
        <v>38.200000000000003</v>
      </c>
      <c r="AB2674" s="13">
        <v>37.799999999999997</v>
      </c>
      <c r="AC2674" s="13">
        <v>37.4</v>
      </c>
      <c r="AD2674" s="13">
        <v>37.6</v>
      </c>
      <c r="AE2674" s="13">
        <v>38</v>
      </c>
      <c r="AF2674" s="13">
        <v>38.200000000000003</v>
      </c>
      <c r="AG2674" s="13">
        <v>38.299999999999997</v>
      </c>
      <c r="AH2674" s="13">
        <v>38</v>
      </c>
      <c r="AI2674" s="13">
        <v>38.200000000000003</v>
      </c>
      <c r="AJ2674" s="13">
        <v>38.4</v>
      </c>
      <c r="AK2674" s="13">
        <v>38.299999999999997</v>
      </c>
      <c r="AL2674" s="13">
        <v>38.200000000000003</v>
      </c>
    </row>
    <row r="2675" spans="1:38" x14ac:dyDescent="0.2">
      <c r="A2675" s="11" t="s">
        <v>306</v>
      </c>
      <c r="B2675" s="12" t="s">
        <v>334</v>
      </c>
      <c r="C2675" s="12" t="s">
        <v>334</v>
      </c>
      <c r="D2675" s="12" t="s">
        <v>334</v>
      </c>
      <c r="E2675" s="12" t="s">
        <v>334</v>
      </c>
      <c r="F2675" s="12" t="s">
        <v>334</v>
      </c>
      <c r="G2675" s="12" t="s">
        <v>334</v>
      </c>
      <c r="H2675" s="12" t="s">
        <v>334</v>
      </c>
      <c r="I2675" s="12" t="s">
        <v>334</v>
      </c>
      <c r="J2675" s="12" t="s">
        <v>334</v>
      </c>
      <c r="K2675" s="13">
        <v>40.299999999999997</v>
      </c>
      <c r="L2675" s="13">
        <v>39.799999999999997</v>
      </c>
      <c r="M2675" s="13">
        <v>39.700000000000003</v>
      </c>
      <c r="N2675" s="13">
        <v>39.1</v>
      </c>
      <c r="O2675" s="13">
        <v>39.5</v>
      </c>
      <c r="P2675" s="13">
        <v>39.700000000000003</v>
      </c>
      <c r="Q2675" s="13">
        <v>39.700000000000003</v>
      </c>
      <c r="R2675" s="13">
        <v>39.799999999999997</v>
      </c>
      <c r="S2675" s="13">
        <v>40.200000000000003</v>
      </c>
      <c r="T2675" s="13">
        <v>40.700000000000003</v>
      </c>
      <c r="U2675" s="13">
        <v>40.1</v>
      </c>
      <c r="V2675" s="13">
        <v>40.200000000000003</v>
      </c>
      <c r="W2675" s="13">
        <v>40.1</v>
      </c>
      <c r="X2675" s="13">
        <v>40.1</v>
      </c>
      <c r="Y2675" s="13">
        <v>40.1</v>
      </c>
      <c r="Z2675" s="13">
        <v>40</v>
      </c>
      <c r="AA2675" s="13">
        <v>40.200000000000003</v>
      </c>
      <c r="AB2675" s="13">
        <v>40.200000000000003</v>
      </c>
      <c r="AC2675" s="13">
        <v>39.9</v>
      </c>
      <c r="AD2675" s="13">
        <v>40</v>
      </c>
      <c r="AE2675" s="13">
        <v>40.799999999999997</v>
      </c>
      <c r="AF2675" s="13">
        <v>40.799999999999997</v>
      </c>
      <c r="AG2675" s="13">
        <v>40.799999999999997</v>
      </c>
      <c r="AH2675" s="13">
        <v>41.1</v>
      </c>
      <c r="AI2675" s="13">
        <v>41.6</v>
      </c>
      <c r="AJ2675" s="13">
        <v>41.5</v>
      </c>
      <c r="AK2675" s="13">
        <v>41.2</v>
      </c>
      <c r="AL2675" s="13">
        <v>41</v>
      </c>
    </row>
    <row r="2676" spans="1:38" x14ac:dyDescent="0.2">
      <c r="A2676" s="11" t="s">
        <v>307</v>
      </c>
      <c r="B2676" s="12" t="s">
        <v>334</v>
      </c>
      <c r="C2676" s="12" t="s">
        <v>334</v>
      </c>
      <c r="D2676" s="12" t="s">
        <v>334</v>
      </c>
      <c r="E2676" s="12" t="s">
        <v>334</v>
      </c>
      <c r="F2676" s="12" t="s">
        <v>334</v>
      </c>
      <c r="G2676" s="12" t="s">
        <v>334</v>
      </c>
      <c r="H2676" s="12" t="s">
        <v>334</v>
      </c>
      <c r="I2676" s="12" t="s">
        <v>334</v>
      </c>
      <c r="J2676" s="12" t="s">
        <v>334</v>
      </c>
      <c r="K2676" s="13">
        <v>40.299999999999997</v>
      </c>
      <c r="L2676" s="13">
        <v>39.700000000000003</v>
      </c>
      <c r="M2676" s="13">
        <v>39.799999999999997</v>
      </c>
      <c r="N2676" s="13">
        <v>39.700000000000003</v>
      </c>
      <c r="O2676" s="13">
        <v>39.799999999999997</v>
      </c>
      <c r="P2676" s="13">
        <v>39.700000000000003</v>
      </c>
      <c r="Q2676" s="13">
        <v>39.799999999999997</v>
      </c>
      <c r="R2676" s="13">
        <v>39.799999999999997</v>
      </c>
      <c r="S2676" s="13">
        <v>39.700000000000003</v>
      </c>
      <c r="T2676" s="13">
        <v>39.700000000000003</v>
      </c>
      <c r="U2676" s="13">
        <v>39.799999999999997</v>
      </c>
      <c r="V2676" s="13">
        <v>39.6</v>
      </c>
      <c r="W2676" s="13">
        <v>39.4</v>
      </c>
      <c r="X2676" s="13">
        <v>39.5</v>
      </c>
      <c r="Y2676" s="13">
        <v>39.5</v>
      </c>
      <c r="Z2676" s="13">
        <v>39.5</v>
      </c>
      <c r="AA2676" s="13">
        <v>39.4</v>
      </c>
      <c r="AB2676" s="13">
        <v>39.4</v>
      </c>
      <c r="AC2676" s="13">
        <v>39.4</v>
      </c>
      <c r="AD2676" s="13">
        <v>39.1</v>
      </c>
      <c r="AE2676" s="13">
        <v>39.299999999999997</v>
      </c>
      <c r="AF2676" s="13">
        <v>39.5</v>
      </c>
      <c r="AG2676" s="13">
        <v>39.4</v>
      </c>
      <c r="AH2676" s="13">
        <v>39.5</v>
      </c>
      <c r="AI2676" s="13">
        <v>39.4</v>
      </c>
      <c r="AJ2676" s="13">
        <v>39.299999999999997</v>
      </c>
      <c r="AK2676" s="13">
        <v>39.299999999999997</v>
      </c>
      <c r="AL2676" s="13">
        <v>39.200000000000003</v>
      </c>
    </row>
    <row r="2677" spans="1:38" x14ac:dyDescent="0.2">
      <c r="A2677" s="11" t="s">
        <v>308</v>
      </c>
      <c r="B2677" s="12" t="s">
        <v>334</v>
      </c>
      <c r="C2677" s="12" t="s">
        <v>334</v>
      </c>
      <c r="D2677" s="12" t="s">
        <v>334</v>
      </c>
      <c r="E2677" s="12" t="s">
        <v>334</v>
      </c>
      <c r="F2677" s="12" t="s">
        <v>334</v>
      </c>
      <c r="G2677" s="12" t="s">
        <v>334</v>
      </c>
      <c r="H2677" s="12" t="s">
        <v>334</v>
      </c>
      <c r="I2677" s="12" t="s">
        <v>334</v>
      </c>
      <c r="J2677" s="12" t="s">
        <v>334</v>
      </c>
      <c r="K2677" s="13">
        <v>38.200000000000003</v>
      </c>
      <c r="L2677" s="13">
        <v>38.299999999999997</v>
      </c>
      <c r="M2677" s="13">
        <v>38.4</v>
      </c>
      <c r="N2677" s="13">
        <v>38.299999999999997</v>
      </c>
      <c r="O2677" s="13">
        <v>38.4</v>
      </c>
      <c r="P2677" s="13">
        <v>38.1</v>
      </c>
      <c r="Q2677" s="13">
        <v>38.299999999999997</v>
      </c>
      <c r="R2677" s="13">
        <v>38.299999999999997</v>
      </c>
      <c r="S2677" s="13">
        <v>37.700000000000003</v>
      </c>
      <c r="T2677" s="13">
        <v>37.1</v>
      </c>
      <c r="U2677" s="13">
        <v>36.6</v>
      </c>
      <c r="V2677" s="13">
        <v>38</v>
      </c>
      <c r="W2677" s="13">
        <v>38</v>
      </c>
      <c r="X2677" s="13">
        <v>38.200000000000003</v>
      </c>
      <c r="Y2677" s="13">
        <v>38.299999999999997</v>
      </c>
      <c r="Z2677" s="13">
        <v>38.299999999999997</v>
      </c>
      <c r="AA2677" s="13">
        <v>38.5</v>
      </c>
      <c r="AB2677" s="13">
        <v>38.4</v>
      </c>
      <c r="AC2677" s="13">
        <v>38.4</v>
      </c>
      <c r="AD2677" s="13">
        <v>38.4</v>
      </c>
      <c r="AE2677" s="13">
        <v>38.200000000000003</v>
      </c>
      <c r="AF2677" s="13">
        <v>38.1</v>
      </c>
      <c r="AG2677" s="13">
        <v>37.9</v>
      </c>
      <c r="AH2677" s="13">
        <v>37.9</v>
      </c>
      <c r="AI2677" s="13">
        <v>37.799999999999997</v>
      </c>
      <c r="AJ2677" s="13">
        <v>37.9</v>
      </c>
      <c r="AK2677" s="13">
        <v>37.9</v>
      </c>
      <c r="AL2677" s="13">
        <v>38.200000000000003</v>
      </c>
    </row>
    <row r="2678" spans="1:38" x14ac:dyDescent="0.2">
      <c r="A2678" s="11" t="s">
        <v>309</v>
      </c>
      <c r="B2678" s="12" t="s">
        <v>334</v>
      </c>
      <c r="C2678" s="12" t="s">
        <v>334</v>
      </c>
      <c r="D2678" s="12" t="s">
        <v>334</v>
      </c>
      <c r="E2678" s="12" t="s">
        <v>334</v>
      </c>
      <c r="F2678" s="12" t="s">
        <v>334</v>
      </c>
      <c r="G2678" s="12" t="s">
        <v>334</v>
      </c>
      <c r="H2678" s="12" t="s">
        <v>334</v>
      </c>
      <c r="I2678" s="12" t="s">
        <v>334</v>
      </c>
      <c r="J2678" s="12" t="s">
        <v>334</v>
      </c>
      <c r="K2678" s="12" t="s">
        <v>334</v>
      </c>
      <c r="L2678" s="12" t="s">
        <v>334</v>
      </c>
      <c r="M2678" s="12" t="s">
        <v>334</v>
      </c>
      <c r="N2678" s="12" t="s">
        <v>334</v>
      </c>
      <c r="O2678" s="12" t="s">
        <v>334</v>
      </c>
      <c r="P2678" s="12" t="s">
        <v>334</v>
      </c>
      <c r="Q2678" s="12" t="s">
        <v>334</v>
      </c>
      <c r="R2678" s="12" t="s">
        <v>334</v>
      </c>
      <c r="S2678" s="12" t="s">
        <v>334</v>
      </c>
      <c r="T2678" s="12" t="s">
        <v>334</v>
      </c>
      <c r="U2678" s="13">
        <v>40.700000000000003</v>
      </c>
      <c r="V2678" s="13">
        <v>40.700000000000003</v>
      </c>
      <c r="W2678" s="13">
        <v>40.700000000000003</v>
      </c>
      <c r="X2678" s="13">
        <v>40.5</v>
      </c>
      <c r="Y2678" s="13">
        <v>40.6</v>
      </c>
      <c r="Z2678" s="13">
        <v>40.6</v>
      </c>
      <c r="AA2678" s="13">
        <v>40.6</v>
      </c>
      <c r="AB2678" s="13">
        <v>40.700000000000003</v>
      </c>
      <c r="AC2678" s="13">
        <v>40.799999999999997</v>
      </c>
      <c r="AD2678" s="13">
        <v>40.700000000000003</v>
      </c>
      <c r="AE2678" s="13">
        <v>40.6</v>
      </c>
      <c r="AF2678" s="13">
        <v>40.299999999999997</v>
      </c>
      <c r="AG2678" s="13">
        <v>40.299999999999997</v>
      </c>
      <c r="AH2678" s="13">
        <v>39.700000000000003</v>
      </c>
      <c r="AI2678" s="13">
        <v>39.5</v>
      </c>
      <c r="AJ2678" s="13">
        <v>39.6</v>
      </c>
      <c r="AK2678" s="13">
        <v>39.799999999999997</v>
      </c>
      <c r="AL2678" s="13">
        <v>39.700000000000003</v>
      </c>
    </row>
    <row r="2679" spans="1:38" x14ac:dyDescent="0.2">
      <c r="A2679" s="11" t="s">
        <v>310</v>
      </c>
      <c r="B2679" s="12" t="s">
        <v>334</v>
      </c>
      <c r="C2679" s="12" t="s">
        <v>334</v>
      </c>
      <c r="D2679" s="12" t="s">
        <v>334</v>
      </c>
      <c r="E2679" s="12" t="s">
        <v>334</v>
      </c>
      <c r="F2679" s="12" t="s">
        <v>334</v>
      </c>
      <c r="G2679" s="12" t="s">
        <v>334</v>
      </c>
      <c r="H2679" s="12" t="s">
        <v>334</v>
      </c>
      <c r="I2679" s="12" t="s">
        <v>334</v>
      </c>
      <c r="J2679" s="12" t="s">
        <v>334</v>
      </c>
      <c r="K2679" s="13">
        <v>37.5</v>
      </c>
      <c r="L2679" s="13">
        <v>37.4</v>
      </c>
      <c r="M2679" s="13">
        <v>37.5</v>
      </c>
      <c r="N2679" s="13">
        <v>37.4</v>
      </c>
      <c r="O2679" s="13">
        <v>37.4</v>
      </c>
      <c r="P2679" s="13">
        <v>37.4</v>
      </c>
      <c r="Q2679" s="13">
        <v>37.6</v>
      </c>
      <c r="R2679" s="13">
        <v>37.799999999999997</v>
      </c>
      <c r="S2679" s="13">
        <v>37.5</v>
      </c>
      <c r="T2679" s="13">
        <v>37.6</v>
      </c>
      <c r="U2679" s="13">
        <v>37.299999999999997</v>
      </c>
      <c r="V2679" s="13">
        <v>37.299999999999997</v>
      </c>
      <c r="W2679" s="13">
        <v>35.9</v>
      </c>
      <c r="X2679" s="13">
        <v>35.9</v>
      </c>
      <c r="Y2679" s="13">
        <v>36.1</v>
      </c>
      <c r="Z2679" s="13">
        <v>36.1</v>
      </c>
      <c r="AA2679" s="13">
        <v>36</v>
      </c>
      <c r="AB2679" s="13">
        <v>35.700000000000003</v>
      </c>
      <c r="AC2679" s="13">
        <v>35.6</v>
      </c>
      <c r="AD2679" s="13">
        <v>38.6</v>
      </c>
      <c r="AE2679" s="13">
        <v>38.5</v>
      </c>
      <c r="AF2679" s="13">
        <v>38.6</v>
      </c>
      <c r="AG2679" s="13">
        <v>38.5</v>
      </c>
      <c r="AH2679" s="13">
        <v>38.6</v>
      </c>
      <c r="AI2679" s="13">
        <v>38.700000000000003</v>
      </c>
      <c r="AJ2679" s="13">
        <v>38.700000000000003</v>
      </c>
      <c r="AK2679" s="13">
        <v>38.700000000000003</v>
      </c>
      <c r="AL2679" s="13">
        <v>38.700000000000003</v>
      </c>
    </row>
    <row r="2680" spans="1:38" x14ac:dyDescent="0.2">
      <c r="A2680" s="11" t="s">
        <v>311</v>
      </c>
      <c r="B2680" s="12" t="s">
        <v>334</v>
      </c>
      <c r="C2680" s="12" t="s">
        <v>334</v>
      </c>
      <c r="D2680" s="12" t="s">
        <v>334</v>
      </c>
      <c r="E2680" s="12" t="s">
        <v>334</v>
      </c>
      <c r="F2680" s="12" t="s">
        <v>334</v>
      </c>
      <c r="G2680" s="12" t="s">
        <v>334</v>
      </c>
      <c r="H2680" s="12" t="s">
        <v>334</v>
      </c>
      <c r="I2680" s="12" t="s">
        <v>334</v>
      </c>
      <c r="J2680" s="12" t="s">
        <v>334</v>
      </c>
      <c r="K2680" s="12" t="s">
        <v>334</v>
      </c>
      <c r="L2680" s="12" t="s">
        <v>334</v>
      </c>
      <c r="M2680" s="12" t="s">
        <v>334</v>
      </c>
      <c r="N2680" s="12" t="s">
        <v>334</v>
      </c>
      <c r="O2680" s="12" t="s">
        <v>334</v>
      </c>
      <c r="P2680" s="12" t="s">
        <v>334</v>
      </c>
      <c r="Q2680" s="12" t="s">
        <v>334</v>
      </c>
      <c r="R2680" s="13">
        <v>39.5</v>
      </c>
      <c r="S2680" s="13">
        <v>39.700000000000003</v>
      </c>
      <c r="T2680" s="13">
        <v>39</v>
      </c>
      <c r="U2680" s="13">
        <v>39.1</v>
      </c>
      <c r="V2680" s="13">
        <v>39.1</v>
      </c>
      <c r="W2680" s="13">
        <v>39.299999999999997</v>
      </c>
      <c r="X2680" s="13">
        <v>39.1</v>
      </c>
      <c r="Y2680" s="13">
        <v>38.799999999999997</v>
      </c>
      <c r="Z2680" s="13">
        <v>38.9</v>
      </c>
      <c r="AA2680" s="13">
        <v>38.799999999999997</v>
      </c>
      <c r="AB2680" s="13">
        <v>39</v>
      </c>
      <c r="AC2680" s="13">
        <v>39.299999999999997</v>
      </c>
      <c r="AD2680" s="13">
        <v>39</v>
      </c>
      <c r="AE2680" s="13">
        <v>39.299999999999997</v>
      </c>
      <c r="AF2680" s="13">
        <v>39.4</v>
      </c>
      <c r="AG2680" s="13">
        <v>39.6</v>
      </c>
      <c r="AH2680" s="13">
        <v>39.6</v>
      </c>
      <c r="AI2680" s="13">
        <v>39.700000000000003</v>
      </c>
      <c r="AJ2680" s="13">
        <v>39.4</v>
      </c>
      <c r="AK2680" s="13">
        <v>39.4</v>
      </c>
      <c r="AL2680" s="13">
        <v>39.6</v>
      </c>
    </row>
    <row r="2681" spans="1:38" x14ac:dyDescent="0.2">
      <c r="A2681" s="11" t="s">
        <v>312</v>
      </c>
      <c r="B2681" s="12" t="s">
        <v>334</v>
      </c>
      <c r="C2681" s="12" t="s">
        <v>334</v>
      </c>
      <c r="D2681" s="12" t="s">
        <v>334</v>
      </c>
      <c r="E2681" s="12" t="s">
        <v>334</v>
      </c>
      <c r="F2681" s="12" t="s">
        <v>334</v>
      </c>
      <c r="G2681" s="12" t="s">
        <v>334</v>
      </c>
      <c r="H2681" s="12" t="s">
        <v>334</v>
      </c>
      <c r="I2681" s="12" t="s">
        <v>334</v>
      </c>
      <c r="J2681" s="12" t="s">
        <v>334</v>
      </c>
      <c r="K2681" s="12" t="s">
        <v>334</v>
      </c>
      <c r="L2681" s="12" t="s">
        <v>334</v>
      </c>
      <c r="M2681" s="12" t="s">
        <v>334</v>
      </c>
      <c r="N2681" s="12" t="s">
        <v>334</v>
      </c>
      <c r="O2681" s="12" t="s">
        <v>334</v>
      </c>
      <c r="P2681" s="12" t="s">
        <v>334</v>
      </c>
      <c r="Q2681" s="13">
        <v>41</v>
      </c>
      <c r="R2681" s="13">
        <v>40.9</v>
      </c>
      <c r="S2681" s="13">
        <v>40.4</v>
      </c>
      <c r="T2681" s="13">
        <v>40.5</v>
      </c>
      <c r="U2681" s="13">
        <v>40.9</v>
      </c>
      <c r="V2681" s="13">
        <v>39.799999999999997</v>
      </c>
      <c r="W2681" s="13">
        <v>40</v>
      </c>
      <c r="X2681" s="13">
        <v>40.6</v>
      </c>
      <c r="Y2681" s="13">
        <v>40.700000000000003</v>
      </c>
      <c r="Z2681" s="13">
        <v>40.799999999999997</v>
      </c>
      <c r="AA2681" s="13">
        <v>40.6</v>
      </c>
      <c r="AB2681" s="13">
        <v>40.5</v>
      </c>
      <c r="AC2681" s="13">
        <v>40.200000000000003</v>
      </c>
      <c r="AD2681" s="13">
        <v>40.4</v>
      </c>
      <c r="AE2681" s="13">
        <v>40.299999999999997</v>
      </c>
      <c r="AF2681" s="13">
        <v>40</v>
      </c>
      <c r="AG2681" s="13">
        <v>40.1</v>
      </c>
      <c r="AH2681" s="13">
        <v>40.1</v>
      </c>
      <c r="AI2681" s="13">
        <v>40.1</v>
      </c>
      <c r="AJ2681" s="13">
        <v>40.1</v>
      </c>
      <c r="AK2681" s="13">
        <v>39.9</v>
      </c>
      <c r="AL2681" s="13">
        <v>40.1</v>
      </c>
    </row>
    <row r="2682" spans="1:38" x14ac:dyDescent="0.2">
      <c r="A2682" s="11" t="s">
        <v>313</v>
      </c>
      <c r="B2682" s="12" t="s">
        <v>334</v>
      </c>
      <c r="C2682" s="12" t="s">
        <v>334</v>
      </c>
      <c r="D2682" s="12" t="s">
        <v>334</v>
      </c>
      <c r="E2682" s="12" t="s">
        <v>334</v>
      </c>
      <c r="F2682" s="12" t="s">
        <v>334</v>
      </c>
      <c r="G2682" s="12" t="s">
        <v>334</v>
      </c>
      <c r="H2682" s="12" t="s">
        <v>334</v>
      </c>
      <c r="I2682" s="12" t="s">
        <v>334</v>
      </c>
      <c r="J2682" s="12" t="s">
        <v>334</v>
      </c>
      <c r="K2682" s="12" t="s">
        <v>334</v>
      </c>
      <c r="L2682" s="12" t="s">
        <v>334</v>
      </c>
      <c r="M2682" s="12" t="s">
        <v>334</v>
      </c>
      <c r="N2682" s="12" t="s">
        <v>334</v>
      </c>
      <c r="O2682" s="12" t="s">
        <v>334</v>
      </c>
      <c r="P2682" s="12" t="s">
        <v>334</v>
      </c>
      <c r="Q2682" s="13">
        <v>40.5</v>
      </c>
      <c r="R2682" s="12" t="s">
        <v>334</v>
      </c>
      <c r="S2682" s="13">
        <v>38.200000000000003</v>
      </c>
      <c r="T2682" s="13">
        <v>38.700000000000003</v>
      </c>
      <c r="U2682" s="13">
        <v>39.1</v>
      </c>
      <c r="V2682" s="13">
        <v>39.1</v>
      </c>
      <c r="W2682" s="13">
        <v>38.299999999999997</v>
      </c>
      <c r="X2682" s="13">
        <v>38.700000000000003</v>
      </c>
      <c r="Y2682" s="13">
        <v>39.5</v>
      </c>
      <c r="Z2682" s="13">
        <v>39.299999999999997</v>
      </c>
      <c r="AA2682" s="13">
        <v>39.9</v>
      </c>
      <c r="AB2682" s="13">
        <v>39.799999999999997</v>
      </c>
      <c r="AC2682" s="13">
        <v>39.6</v>
      </c>
      <c r="AD2682" s="13">
        <v>39.799999999999997</v>
      </c>
      <c r="AE2682" s="13">
        <v>39.700000000000003</v>
      </c>
      <c r="AF2682" s="13">
        <v>39.6</v>
      </c>
      <c r="AG2682" s="13">
        <v>39.700000000000003</v>
      </c>
      <c r="AH2682" s="13">
        <v>40</v>
      </c>
      <c r="AI2682" s="13">
        <v>39.700000000000003</v>
      </c>
      <c r="AJ2682" s="13">
        <v>39.700000000000003</v>
      </c>
      <c r="AK2682" s="13">
        <v>39.9</v>
      </c>
      <c r="AL2682" s="13">
        <v>39.9</v>
      </c>
    </row>
    <row r="2683" spans="1:38" x14ac:dyDescent="0.2">
      <c r="A2683" s="11" t="s">
        <v>314</v>
      </c>
      <c r="B2683" s="12" t="s">
        <v>334</v>
      </c>
      <c r="C2683" s="12" t="s">
        <v>334</v>
      </c>
      <c r="D2683" s="12" t="s">
        <v>334</v>
      </c>
      <c r="E2683" s="12" t="s">
        <v>334</v>
      </c>
      <c r="F2683" s="12" t="s">
        <v>334</v>
      </c>
      <c r="G2683" s="12" t="s">
        <v>334</v>
      </c>
      <c r="H2683" s="12" t="s">
        <v>334</v>
      </c>
      <c r="I2683" s="12" t="s">
        <v>334</v>
      </c>
      <c r="J2683" s="12" t="s">
        <v>334</v>
      </c>
      <c r="K2683" s="12" t="s">
        <v>334</v>
      </c>
      <c r="L2683" s="13">
        <v>38.4</v>
      </c>
      <c r="M2683" s="13">
        <v>38.299999999999997</v>
      </c>
      <c r="N2683" s="13">
        <v>38.299999999999997</v>
      </c>
      <c r="O2683" s="13">
        <v>38.1</v>
      </c>
      <c r="P2683" s="13">
        <v>38.6</v>
      </c>
      <c r="Q2683" s="13">
        <v>38.299999999999997</v>
      </c>
      <c r="R2683" s="13">
        <v>38.1</v>
      </c>
      <c r="S2683" s="13">
        <v>37.799999999999997</v>
      </c>
      <c r="T2683" s="13">
        <v>38</v>
      </c>
      <c r="U2683" s="13">
        <v>38.1</v>
      </c>
      <c r="V2683" s="13">
        <v>38.4</v>
      </c>
      <c r="W2683" s="13">
        <v>39.9</v>
      </c>
      <c r="X2683" s="13">
        <v>40</v>
      </c>
      <c r="Y2683" s="13">
        <v>39.700000000000003</v>
      </c>
      <c r="Z2683" s="13">
        <v>39.799999999999997</v>
      </c>
      <c r="AA2683" s="13">
        <v>39.9</v>
      </c>
      <c r="AB2683" s="13">
        <v>39.299999999999997</v>
      </c>
      <c r="AC2683" s="13">
        <v>39.4</v>
      </c>
      <c r="AD2683" s="13">
        <v>39.6</v>
      </c>
      <c r="AE2683" s="13">
        <v>40</v>
      </c>
      <c r="AF2683" s="13">
        <v>39.799999999999997</v>
      </c>
      <c r="AG2683" s="13">
        <v>40.1</v>
      </c>
      <c r="AH2683" s="13">
        <v>40</v>
      </c>
      <c r="AI2683" s="13">
        <v>39.9</v>
      </c>
      <c r="AJ2683" s="13">
        <v>39.9</v>
      </c>
      <c r="AK2683" s="13">
        <v>40.200000000000003</v>
      </c>
      <c r="AL2683" s="13">
        <v>39.9</v>
      </c>
    </row>
    <row r="2684" spans="1:38" x14ac:dyDescent="0.2">
      <c r="A2684" s="11" t="s">
        <v>315</v>
      </c>
      <c r="B2684" s="12" t="s">
        <v>334</v>
      </c>
      <c r="C2684" s="12" t="s">
        <v>334</v>
      </c>
      <c r="D2684" s="12" t="s">
        <v>334</v>
      </c>
      <c r="E2684" s="12" t="s">
        <v>334</v>
      </c>
      <c r="F2684" s="12" t="s">
        <v>334</v>
      </c>
      <c r="G2684" s="12" t="s">
        <v>334</v>
      </c>
      <c r="H2684" s="12" t="s">
        <v>334</v>
      </c>
      <c r="I2684" s="12" t="s">
        <v>334</v>
      </c>
      <c r="J2684" s="12" t="s">
        <v>334</v>
      </c>
      <c r="K2684" s="12" t="s">
        <v>334</v>
      </c>
      <c r="L2684" s="12" t="s">
        <v>334</v>
      </c>
      <c r="M2684" s="12" t="s">
        <v>334</v>
      </c>
      <c r="N2684" s="12" t="s">
        <v>334</v>
      </c>
      <c r="O2684" s="13">
        <v>41.1</v>
      </c>
      <c r="P2684" s="13">
        <v>40.9</v>
      </c>
      <c r="Q2684" s="13">
        <v>40.700000000000003</v>
      </c>
      <c r="R2684" s="13">
        <v>40.799999999999997</v>
      </c>
      <c r="S2684" s="13">
        <v>40.799999999999997</v>
      </c>
      <c r="T2684" s="13">
        <v>40.6</v>
      </c>
      <c r="U2684" s="13">
        <v>40.700000000000003</v>
      </c>
      <c r="V2684" s="13">
        <v>40.5</v>
      </c>
      <c r="W2684" s="13">
        <v>40.4</v>
      </c>
      <c r="X2684" s="13">
        <v>40.299999999999997</v>
      </c>
      <c r="Y2684" s="13">
        <v>40.200000000000003</v>
      </c>
      <c r="Z2684" s="13">
        <v>40.1</v>
      </c>
      <c r="AA2684" s="13">
        <v>40.200000000000003</v>
      </c>
      <c r="AB2684" s="13">
        <v>40.299999999999997</v>
      </c>
      <c r="AC2684" s="13">
        <v>40.1</v>
      </c>
      <c r="AD2684" s="13">
        <v>40.200000000000003</v>
      </c>
      <c r="AE2684" s="13">
        <v>40.200000000000003</v>
      </c>
      <c r="AF2684" s="13">
        <v>40.200000000000003</v>
      </c>
      <c r="AG2684" s="13">
        <v>40.4</v>
      </c>
      <c r="AH2684" s="13">
        <v>40.4</v>
      </c>
      <c r="AI2684" s="13">
        <v>40.200000000000003</v>
      </c>
      <c r="AJ2684" s="13">
        <v>40.200000000000003</v>
      </c>
      <c r="AK2684" s="13">
        <v>40.1</v>
      </c>
      <c r="AL2684" s="13">
        <v>40.4</v>
      </c>
    </row>
    <row r="2685" spans="1:38" x14ac:dyDescent="0.2">
      <c r="A2685" s="11" t="s">
        <v>316</v>
      </c>
      <c r="B2685" s="12" t="s">
        <v>334</v>
      </c>
      <c r="C2685" s="12" t="s">
        <v>334</v>
      </c>
      <c r="D2685" s="12" t="s">
        <v>334</v>
      </c>
      <c r="E2685" s="12" t="s">
        <v>334</v>
      </c>
      <c r="F2685" s="12" t="s">
        <v>334</v>
      </c>
      <c r="G2685" s="12" t="s">
        <v>334</v>
      </c>
      <c r="H2685" s="12" t="s">
        <v>334</v>
      </c>
      <c r="I2685" s="12" t="s">
        <v>334</v>
      </c>
      <c r="J2685" s="12" t="s">
        <v>334</v>
      </c>
      <c r="K2685" s="12" t="s">
        <v>334</v>
      </c>
      <c r="L2685" s="12" t="s">
        <v>334</v>
      </c>
      <c r="M2685" s="12" t="s">
        <v>334</v>
      </c>
      <c r="N2685" s="12" t="s">
        <v>334</v>
      </c>
      <c r="O2685" s="12" t="s">
        <v>334</v>
      </c>
      <c r="P2685" s="12" t="s">
        <v>334</v>
      </c>
      <c r="Q2685" s="12" t="s">
        <v>334</v>
      </c>
      <c r="R2685" s="12" t="s">
        <v>334</v>
      </c>
      <c r="S2685" s="13">
        <v>39</v>
      </c>
      <c r="T2685" s="13">
        <v>35.5</v>
      </c>
      <c r="U2685" s="13">
        <v>36.299999999999997</v>
      </c>
      <c r="V2685" s="13">
        <v>37</v>
      </c>
      <c r="W2685" s="13">
        <v>37</v>
      </c>
      <c r="X2685" s="13">
        <v>37.700000000000003</v>
      </c>
      <c r="Y2685" s="13">
        <v>37.1</v>
      </c>
      <c r="Z2685" s="13">
        <v>37.700000000000003</v>
      </c>
      <c r="AA2685" s="13">
        <v>38</v>
      </c>
      <c r="AB2685" s="13">
        <v>38.299999999999997</v>
      </c>
      <c r="AC2685" s="13">
        <v>37.700000000000003</v>
      </c>
      <c r="AD2685" s="13">
        <v>40.9</v>
      </c>
      <c r="AE2685" s="13">
        <v>41</v>
      </c>
      <c r="AF2685" s="13">
        <v>40.5</v>
      </c>
      <c r="AG2685" s="13">
        <v>40.6</v>
      </c>
      <c r="AH2685" s="13">
        <v>40.9</v>
      </c>
      <c r="AI2685" s="13">
        <v>40.9</v>
      </c>
      <c r="AJ2685" s="13">
        <v>41</v>
      </c>
      <c r="AK2685" s="13">
        <v>41.1</v>
      </c>
      <c r="AL2685" s="13">
        <v>42.3</v>
      </c>
    </row>
    <row r="2686" spans="1:38" x14ac:dyDescent="0.2">
      <c r="A2686" s="11" t="s">
        <v>317</v>
      </c>
      <c r="B2686" s="12" t="s">
        <v>334</v>
      </c>
      <c r="C2686" s="12" t="s">
        <v>334</v>
      </c>
      <c r="D2686" s="12" t="s">
        <v>334</v>
      </c>
      <c r="E2686" s="12" t="s">
        <v>334</v>
      </c>
      <c r="F2686" s="12" t="s">
        <v>334</v>
      </c>
      <c r="G2686" s="12" t="s">
        <v>334</v>
      </c>
      <c r="H2686" s="12" t="s">
        <v>334</v>
      </c>
      <c r="I2686" s="12" t="s">
        <v>334</v>
      </c>
      <c r="J2686" s="12" t="s">
        <v>334</v>
      </c>
      <c r="K2686" s="13">
        <v>39.299999999999997</v>
      </c>
      <c r="L2686" s="13">
        <v>39.1</v>
      </c>
      <c r="M2686" s="13">
        <v>39.1</v>
      </c>
      <c r="N2686" s="13">
        <v>39.200000000000003</v>
      </c>
      <c r="O2686" s="13">
        <v>39.200000000000003</v>
      </c>
      <c r="P2686" s="13">
        <v>39</v>
      </c>
      <c r="Q2686" s="13">
        <v>38.4</v>
      </c>
      <c r="R2686" s="13">
        <v>38.6</v>
      </c>
      <c r="S2686" s="13">
        <v>38.5</v>
      </c>
      <c r="T2686" s="13">
        <v>38.1</v>
      </c>
      <c r="U2686" s="13">
        <v>38.200000000000003</v>
      </c>
      <c r="V2686" s="13">
        <v>38.1</v>
      </c>
      <c r="W2686" s="13">
        <v>38.200000000000003</v>
      </c>
      <c r="X2686" s="13">
        <v>38.5</v>
      </c>
      <c r="Y2686" s="13">
        <v>38.700000000000003</v>
      </c>
      <c r="Z2686" s="13">
        <v>38.6</v>
      </c>
      <c r="AA2686" s="13">
        <v>38.5</v>
      </c>
      <c r="AB2686" s="13">
        <v>38.700000000000003</v>
      </c>
      <c r="AC2686" s="13">
        <v>38.4</v>
      </c>
      <c r="AD2686" s="13">
        <v>38.6</v>
      </c>
      <c r="AE2686" s="13">
        <v>39</v>
      </c>
      <c r="AF2686" s="13">
        <v>38.799999999999997</v>
      </c>
      <c r="AG2686" s="13">
        <v>38.9</v>
      </c>
      <c r="AH2686" s="13">
        <v>38.700000000000003</v>
      </c>
      <c r="AI2686" s="13">
        <v>38.799999999999997</v>
      </c>
      <c r="AJ2686" s="13">
        <v>38.9</v>
      </c>
      <c r="AK2686" s="13">
        <v>38.9</v>
      </c>
      <c r="AL2686" s="13">
        <v>38.700000000000003</v>
      </c>
    </row>
    <row r="2687" spans="1:38" x14ac:dyDescent="0.2">
      <c r="A2687" s="11" t="s">
        <v>318</v>
      </c>
      <c r="B2687" s="12" t="s">
        <v>334</v>
      </c>
      <c r="C2687" s="12" t="s">
        <v>334</v>
      </c>
      <c r="D2687" s="12" t="s">
        <v>334</v>
      </c>
      <c r="E2687" s="12" t="s">
        <v>334</v>
      </c>
      <c r="F2687" s="12" t="s">
        <v>334</v>
      </c>
      <c r="G2687" s="12" t="s">
        <v>334</v>
      </c>
      <c r="H2687" s="12" t="s">
        <v>334</v>
      </c>
      <c r="I2687" s="12" t="s">
        <v>334</v>
      </c>
      <c r="J2687" s="12" t="s">
        <v>334</v>
      </c>
      <c r="K2687" s="12" t="s">
        <v>334</v>
      </c>
      <c r="L2687" s="12" t="s">
        <v>334</v>
      </c>
      <c r="M2687" s="12" t="s">
        <v>334</v>
      </c>
      <c r="N2687" s="13">
        <v>39.299999999999997</v>
      </c>
      <c r="O2687" s="13">
        <v>40.299999999999997</v>
      </c>
      <c r="P2687" s="13">
        <v>40.1</v>
      </c>
      <c r="Q2687" s="13">
        <v>40.299999999999997</v>
      </c>
      <c r="R2687" s="13">
        <v>40.200000000000003</v>
      </c>
      <c r="S2687" s="13">
        <v>40.1</v>
      </c>
      <c r="T2687" s="13">
        <v>40.5</v>
      </c>
      <c r="U2687" s="13">
        <v>40.4</v>
      </c>
      <c r="V2687" s="13">
        <v>40.200000000000003</v>
      </c>
      <c r="W2687" s="13">
        <v>41.4</v>
      </c>
      <c r="X2687" s="13">
        <v>41.2</v>
      </c>
      <c r="Y2687" s="13">
        <v>41.5</v>
      </c>
      <c r="Z2687" s="13">
        <v>41.4</v>
      </c>
      <c r="AA2687" s="13">
        <v>41.4</v>
      </c>
      <c r="AB2687" s="13">
        <v>41.6</v>
      </c>
      <c r="AC2687" s="13">
        <v>41.3</v>
      </c>
      <c r="AD2687" s="13">
        <v>41.2</v>
      </c>
      <c r="AE2687" s="13">
        <v>41.3</v>
      </c>
      <c r="AF2687" s="13">
        <v>41.2</v>
      </c>
      <c r="AG2687" s="13">
        <v>41</v>
      </c>
      <c r="AH2687" s="13">
        <v>41.1</v>
      </c>
      <c r="AI2687" s="13">
        <v>40.799999999999997</v>
      </c>
      <c r="AJ2687" s="13">
        <v>40.9</v>
      </c>
      <c r="AK2687" s="13">
        <v>40.799999999999997</v>
      </c>
      <c r="AL2687" s="13">
        <v>40.5</v>
      </c>
    </row>
    <row r="2688" spans="1:38" x14ac:dyDescent="0.2">
      <c r="A2688" s="11" t="s">
        <v>319</v>
      </c>
      <c r="B2688" s="12" t="s">
        <v>334</v>
      </c>
      <c r="C2688" s="12" t="s">
        <v>334</v>
      </c>
      <c r="D2688" s="12" t="s">
        <v>334</v>
      </c>
      <c r="E2688" s="12" t="s">
        <v>334</v>
      </c>
      <c r="F2688" s="12" t="s">
        <v>334</v>
      </c>
      <c r="G2688" s="12" t="s">
        <v>334</v>
      </c>
      <c r="H2688" s="12" t="s">
        <v>334</v>
      </c>
      <c r="I2688" s="12" t="s">
        <v>334</v>
      </c>
      <c r="J2688" s="12" t="s">
        <v>334</v>
      </c>
      <c r="K2688" s="12" t="s">
        <v>334</v>
      </c>
      <c r="L2688" s="12" t="s">
        <v>334</v>
      </c>
      <c r="M2688" s="12" t="s">
        <v>334</v>
      </c>
      <c r="N2688" s="12" t="s">
        <v>334</v>
      </c>
      <c r="O2688" s="12" t="s">
        <v>334</v>
      </c>
      <c r="P2688" s="12" t="s">
        <v>334</v>
      </c>
      <c r="Q2688" s="12" t="s">
        <v>334</v>
      </c>
      <c r="R2688" s="12" t="s">
        <v>334</v>
      </c>
      <c r="S2688" s="12" t="s">
        <v>334</v>
      </c>
      <c r="T2688" s="13">
        <v>40.799999999999997</v>
      </c>
      <c r="U2688" s="13">
        <v>40.9</v>
      </c>
      <c r="V2688" s="13">
        <v>40.700000000000003</v>
      </c>
      <c r="W2688" s="13">
        <v>40.9</v>
      </c>
      <c r="X2688" s="13">
        <v>40.700000000000003</v>
      </c>
      <c r="Y2688" s="13">
        <v>40.5</v>
      </c>
      <c r="Z2688" s="13">
        <v>40.700000000000003</v>
      </c>
      <c r="AA2688" s="13">
        <v>40.5</v>
      </c>
      <c r="AB2688" s="13">
        <v>40.5</v>
      </c>
      <c r="AC2688" s="13">
        <v>40.299999999999997</v>
      </c>
      <c r="AD2688" s="13">
        <v>40.200000000000003</v>
      </c>
      <c r="AE2688" s="13">
        <v>40.299999999999997</v>
      </c>
      <c r="AF2688" s="13">
        <v>40.4</v>
      </c>
      <c r="AG2688" s="13">
        <v>40.4</v>
      </c>
      <c r="AH2688" s="13">
        <v>40.5</v>
      </c>
      <c r="AI2688" s="13">
        <v>40.5</v>
      </c>
      <c r="AJ2688" s="13">
        <v>40.6</v>
      </c>
      <c r="AK2688" s="13">
        <v>40.5</v>
      </c>
      <c r="AL2688" s="13">
        <v>40.5</v>
      </c>
    </row>
    <row r="2689" spans="1:38" x14ac:dyDescent="0.2">
      <c r="A2689" s="11" t="s">
        <v>320</v>
      </c>
      <c r="B2689" s="12" t="s">
        <v>334</v>
      </c>
      <c r="C2689" s="12" t="s">
        <v>334</v>
      </c>
      <c r="D2689" s="12" t="s">
        <v>334</v>
      </c>
      <c r="E2689" s="12" t="s">
        <v>334</v>
      </c>
      <c r="F2689" s="12" t="s">
        <v>334</v>
      </c>
      <c r="G2689" s="12" t="s">
        <v>334</v>
      </c>
      <c r="H2689" s="12" t="s">
        <v>334</v>
      </c>
      <c r="I2689" s="12" t="s">
        <v>334</v>
      </c>
      <c r="J2689" s="12" t="s">
        <v>334</v>
      </c>
      <c r="K2689" s="13">
        <v>35.200000000000003</v>
      </c>
      <c r="L2689" s="13">
        <v>35.6</v>
      </c>
      <c r="M2689" s="13">
        <v>35.6</v>
      </c>
      <c r="N2689" s="13">
        <v>35.9</v>
      </c>
      <c r="O2689" s="13">
        <v>36.4</v>
      </c>
      <c r="P2689" s="13">
        <v>36.700000000000003</v>
      </c>
      <c r="Q2689" s="13">
        <v>37.4</v>
      </c>
      <c r="R2689" s="13">
        <v>36.799999999999997</v>
      </c>
      <c r="S2689" s="13">
        <v>37</v>
      </c>
      <c r="T2689" s="13">
        <v>37.5</v>
      </c>
      <c r="U2689" s="13">
        <v>37.1</v>
      </c>
      <c r="V2689" s="13">
        <v>37.1</v>
      </c>
      <c r="W2689" s="13">
        <v>37.200000000000003</v>
      </c>
      <c r="X2689" s="13">
        <v>37.1</v>
      </c>
      <c r="Y2689" s="13">
        <v>37.4</v>
      </c>
      <c r="Z2689" s="13">
        <v>37.9</v>
      </c>
      <c r="AA2689" s="13">
        <v>37.799999999999997</v>
      </c>
      <c r="AB2689" s="13">
        <v>37.6</v>
      </c>
      <c r="AC2689" s="13">
        <v>37.799999999999997</v>
      </c>
      <c r="AD2689" s="13">
        <v>39.799999999999997</v>
      </c>
      <c r="AE2689" s="13">
        <v>39.700000000000003</v>
      </c>
      <c r="AF2689" s="13">
        <v>40.200000000000003</v>
      </c>
      <c r="AG2689" s="13">
        <v>40.9</v>
      </c>
      <c r="AH2689" s="13">
        <v>40.6</v>
      </c>
      <c r="AI2689" s="13">
        <v>40.1</v>
      </c>
      <c r="AJ2689" s="13">
        <v>39.799999999999997</v>
      </c>
      <c r="AK2689" s="13">
        <v>39.6</v>
      </c>
      <c r="AL2689" s="13">
        <v>39.700000000000003</v>
      </c>
    </row>
    <row r="2690" spans="1:38" x14ac:dyDescent="0.2">
      <c r="A2690" s="11" t="s">
        <v>321</v>
      </c>
      <c r="B2690" s="12" t="s">
        <v>334</v>
      </c>
      <c r="C2690" s="12" t="s">
        <v>334</v>
      </c>
      <c r="D2690" s="12" t="s">
        <v>334</v>
      </c>
      <c r="E2690" s="12" t="s">
        <v>334</v>
      </c>
      <c r="F2690" s="12" t="s">
        <v>334</v>
      </c>
      <c r="G2690" s="12" t="s">
        <v>334</v>
      </c>
      <c r="H2690" s="12" t="s">
        <v>334</v>
      </c>
      <c r="I2690" s="12" t="s">
        <v>334</v>
      </c>
      <c r="J2690" s="12" t="s">
        <v>334</v>
      </c>
      <c r="K2690" s="12" t="s">
        <v>334</v>
      </c>
      <c r="L2690" s="12" t="s">
        <v>334</v>
      </c>
      <c r="M2690" s="12" t="s">
        <v>334</v>
      </c>
      <c r="N2690" s="12" t="s">
        <v>334</v>
      </c>
      <c r="O2690" s="12" t="s">
        <v>334</v>
      </c>
      <c r="P2690" s="13">
        <v>39.799999999999997</v>
      </c>
      <c r="Q2690" s="13">
        <v>39.799999999999997</v>
      </c>
      <c r="R2690" s="13">
        <v>39.9</v>
      </c>
      <c r="S2690" s="13">
        <v>39.9</v>
      </c>
      <c r="T2690" s="13">
        <v>40.1</v>
      </c>
      <c r="U2690" s="13">
        <v>40.4</v>
      </c>
      <c r="V2690" s="13">
        <v>40.700000000000003</v>
      </c>
      <c r="W2690" s="13">
        <v>40.4</v>
      </c>
      <c r="X2690" s="13">
        <v>40.299999999999997</v>
      </c>
      <c r="Y2690" s="13">
        <v>40.299999999999997</v>
      </c>
      <c r="Z2690" s="13">
        <v>40.4</v>
      </c>
      <c r="AA2690" s="13">
        <v>40.299999999999997</v>
      </c>
      <c r="AB2690" s="13">
        <v>40.200000000000003</v>
      </c>
      <c r="AC2690" s="13">
        <v>40.200000000000003</v>
      </c>
      <c r="AD2690" s="13">
        <v>40.5</v>
      </c>
      <c r="AE2690" s="13">
        <v>40.4</v>
      </c>
      <c r="AF2690" s="13">
        <v>40.4</v>
      </c>
      <c r="AG2690" s="13">
        <v>40.5</v>
      </c>
      <c r="AH2690" s="13">
        <v>40.4</v>
      </c>
      <c r="AI2690" s="13">
        <v>40.4</v>
      </c>
      <c r="AJ2690" s="13">
        <v>40.299999999999997</v>
      </c>
      <c r="AK2690" s="13">
        <v>40.200000000000003</v>
      </c>
      <c r="AL2690" s="13">
        <v>40.299999999999997</v>
      </c>
    </row>
    <row r="2691" spans="1:38" x14ac:dyDescent="0.2">
      <c r="A2691" s="11" t="s">
        <v>322</v>
      </c>
      <c r="B2691" s="12" t="s">
        <v>334</v>
      </c>
      <c r="C2691" s="12" t="s">
        <v>334</v>
      </c>
      <c r="D2691" s="12" t="s">
        <v>334</v>
      </c>
      <c r="E2691" s="12" t="s">
        <v>334</v>
      </c>
      <c r="F2691" s="12" t="s">
        <v>334</v>
      </c>
      <c r="G2691" s="12" t="s">
        <v>334</v>
      </c>
      <c r="H2691" s="12" t="s">
        <v>334</v>
      </c>
      <c r="I2691" s="12" t="s">
        <v>334</v>
      </c>
      <c r="J2691" s="12" t="s">
        <v>334</v>
      </c>
      <c r="K2691" s="12" t="s">
        <v>334</v>
      </c>
      <c r="L2691" s="12" t="s">
        <v>334</v>
      </c>
      <c r="M2691" s="12" t="s">
        <v>334</v>
      </c>
      <c r="N2691" s="12" t="s">
        <v>334</v>
      </c>
      <c r="O2691" s="13">
        <v>41.1</v>
      </c>
      <c r="P2691" s="13">
        <v>40.9</v>
      </c>
      <c r="Q2691" s="13">
        <v>41.3</v>
      </c>
      <c r="R2691" s="13">
        <v>41.1</v>
      </c>
      <c r="S2691" s="13">
        <v>41.1</v>
      </c>
      <c r="T2691" s="13">
        <v>40.9</v>
      </c>
      <c r="U2691" s="13">
        <v>40.9</v>
      </c>
      <c r="V2691" s="13">
        <v>40.799999999999997</v>
      </c>
      <c r="W2691" s="13">
        <v>40.9</v>
      </c>
      <c r="X2691" s="13">
        <v>41.2</v>
      </c>
      <c r="Y2691" s="13">
        <v>40.799999999999997</v>
      </c>
      <c r="Z2691" s="13">
        <v>40.6</v>
      </c>
      <c r="AA2691" s="13">
        <v>40.799999999999997</v>
      </c>
      <c r="AB2691" s="13">
        <v>40.700000000000003</v>
      </c>
      <c r="AC2691" s="13">
        <v>40.700000000000003</v>
      </c>
      <c r="AD2691" s="13">
        <v>40.6</v>
      </c>
      <c r="AE2691" s="13">
        <v>40.6</v>
      </c>
      <c r="AF2691" s="13">
        <v>40.700000000000003</v>
      </c>
      <c r="AG2691" s="13">
        <v>40.6</v>
      </c>
      <c r="AH2691" s="13">
        <v>40.700000000000003</v>
      </c>
      <c r="AI2691" s="13">
        <v>40.700000000000003</v>
      </c>
      <c r="AJ2691" s="13">
        <v>40.6</v>
      </c>
      <c r="AK2691" s="13">
        <v>40.5</v>
      </c>
      <c r="AL2691" s="13">
        <v>40.6</v>
      </c>
    </row>
    <row r="2692" spans="1:38" x14ac:dyDescent="0.2">
      <c r="A2692" s="11" t="s">
        <v>323</v>
      </c>
      <c r="B2692" s="12" t="s">
        <v>334</v>
      </c>
      <c r="C2692" s="12" t="s">
        <v>334</v>
      </c>
      <c r="D2692" s="12" t="s">
        <v>334</v>
      </c>
      <c r="E2692" s="12" t="s">
        <v>334</v>
      </c>
      <c r="F2692" s="12" t="s">
        <v>334</v>
      </c>
      <c r="G2692" s="12" t="s">
        <v>334</v>
      </c>
      <c r="H2692" s="12" t="s">
        <v>334</v>
      </c>
      <c r="I2692" s="12" t="s">
        <v>334</v>
      </c>
      <c r="J2692" s="12" t="s">
        <v>334</v>
      </c>
      <c r="K2692" s="12" t="s">
        <v>334</v>
      </c>
      <c r="L2692" s="12" t="s">
        <v>334</v>
      </c>
      <c r="M2692" s="12" t="s">
        <v>334</v>
      </c>
      <c r="N2692" s="12" t="s">
        <v>334</v>
      </c>
      <c r="O2692" s="12" t="s">
        <v>334</v>
      </c>
      <c r="P2692" s="12" t="s">
        <v>334</v>
      </c>
      <c r="Q2692" s="13">
        <v>41.6</v>
      </c>
      <c r="R2692" s="13">
        <v>41.6</v>
      </c>
      <c r="S2692" s="13">
        <v>41.5</v>
      </c>
      <c r="T2692" s="13">
        <v>41.6</v>
      </c>
      <c r="U2692" s="13">
        <v>41.2</v>
      </c>
      <c r="V2692" s="13">
        <v>39.9</v>
      </c>
      <c r="W2692" s="13">
        <v>39.700000000000003</v>
      </c>
      <c r="X2692" s="13">
        <v>40</v>
      </c>
      <c r="Y2692" s="13">
        <v>40.299999999999997</v>
      </c>
      <c r="Z2692" s="13">
        <v>40.200000000000003</v>
      </c>
      <c r="AA2692" s="13">
        <v>40.1</v>
      </c>
      <c r="AB2692" s="13">
        <v>40</v>
      </c>
      <c r="AC2692" s="13">
        <v>40</v>
      </c>
      <c r="AD2692" s="13">
        <v>40.200000000000003</v>
      </c>
      <c r="AE2692" s="13">
        <v>40.5</v>
      </c>
      <c r="AF2692" s="13">
        <v>40.4</v>
      </c>
      <c r="AG2692" s="13">
        <v>40.4</v>
      </c>
      <c r="AH2692" s="13">
        <v>40.4</v>
      </c>
      <c r="AI2692" s="13">
        <v>40.299999999999997</v>
      </c>
      <c r="AJ2692" s="13">
        <v>40.1</v>
      </c>
      <c r="AK2692" s="13">
        <v>40</v>
      </c>
      <c r="AL2692" s="13">
        <v>40</v>
      </c>
    </row>
    <row r="2693" spans="1:38" x14ac:dyDescent="0.2">
      <c r="A2693" s="11" t="s">
        <v>324</v>
      </c>
      <c r="B2693" s="12" t="s">
        <v>334</v>
      </c>
      <c r="C2693" s="12" t="s">
        <v>334</v>
      </c>
      <c r="D2693" s="12" t="s">
        <v>334</v>
      </c>
      <c r="E2693" s="12" t="s">
        <v>334</v>
      </c>
      <c r="F2693" s="12" t="s">
        <v>334</v>
      </c>
      <c r="G2693" s="12" t="s">
        <v>334</v>
      </c>
      <c r="H2693" s="12" t="s">
        <v>334</v>
      </c>
      <c r="I2693" s="12" t="s">
        <v>334</v>
      </c>
      <c r="J2693" s="12" t="s">
        <v>334</v>
      </c>
      <c r="K2693" s="12" t="s">
        <v>334</v>
      </c>
      <c r="L2693" s="12" t="s">
        <v>334</v>
      </c>
      <c r="M2693" s="12" t="s">
        <v>334</v>
      </c>
      <c r="N2693" s="12" t="s">
        <v>334</v>
      </c>
      <c r="O2693" s="12" t="s">
        <v>334</v>
      </c>
      <c r="P2693" s="13">
        <v>38.299999999999997</v>
      </c>
      <c r="Q2693" s="13">
        <v>38.6</v>
      </c>
      <c r="R2693" s="13">
        <v>38.5</v>
      </c>
      <c r="S2693" s="13">
        <v>38.5</v>
      </c>
      <c r="T2693" s="13">
        <v>38.4</v>
      </c>
      <c r="U2693" s="13">
        <v>38.700000000000003</v>
      </c>
      <c r="V2693" s="13">
        <v>38.5</v>
      </c>
      <c r="W2693" s="13">
        <v>38.299999999999997</v>
      </c>
      <c r="X2693" s="13">
        <v>38.4</v>
      </c>
      <c r="Y2693" s="13">
        <v>38.299999999999997</v>
      </c>
      <c r="Z2693" s="13">
        <v>38.299999999999997</v>
      </c>
      <c r="AA2693" s="13">
        <v>38.4</v>
      </c>
      <c r="AB2693" s="13">
        <v>38.299999999999997</v>
      </c>
      <c r="AC2693" s="13">
        <v>38.299999999999997</v>
      </c>
      <c r="AD2693" s="13">
        <v>38.4</v>
      </c>
      <c r="AE2693" s="13">
        <v>38.6</v>
      </c>
      <c r="AF2693" s="13">
        <v>38.299999999999997</v>
      </c>
      <c r="AG2693" s="13">
        <v>38.4</v>
      </c>
      <c r="AH2693" s="13">
        <v>38.6</v>
      </c>
      <c r="AI2693" s="13">
        <v>38.5</v>
      </c>
      <c r="AJ2693" s="13">
        <v>38.799999999999997</v>
      </c>
      <c r="AK2693" s="13">
        <v>39.1</v>
      </c>
      <c r="AL2693" s="13">
        <v>38.9</v>
      </c>
    </row>
    <row r="2694" spans="1:38" x14ac:dyDescent="0.2">
      <c r="A2694" s="11" t="s">
        <v>325</v>
      </c>
      <c r="B2694" s="12" t="s">
        <v>334</v>
      </c>
      <c r="C2694" s="12" t="s">
        <v>334</v>
      </c>
      <c r="D2694" s="12" t="s">
        <v>334</v>
      </c>
      <c r="E2694" s="12" t="s">
        <v>334</v>
      </c>
      <c r="F2694" s="12" t="s">
        <v>334</v>
      </c>
      <c r="G2694" s="12" t="s">
        <v>334</v>
      </c>
      <c r="H2694" s="12" t="s">
        <v>334</v>
      </c>
      <c r="I2694" s="12" t="s">
        <v>334</v>
      </c>
      <c r="J2694" s="12" t="s">
        <v>334</v>
      </c>
      <c r="K2694" s="12" t="s">
        <v>334</v>
      </c>
      <c r="L2694" s="12" t="s">
        <v>334</v>
      </c>
      <c r="M2694" s="12" t="s">
        <v>334</v>
      </c>
      <c r="N2694" s="12" t="s">
        <v>334</v>
      </c>
      <c r="O2694" s="12" t="s">
        <v>334</v>
      </c>
      <c r="P2694" s="13">
        <v>39.799999999999997</v>
      </c>
      <c r="Q2694" s="13">
        <v>39.9</v>
      </c>
      <c r="R2694" s="13">
        <v>39.799999999999997</v>
      </c>
      <c r="S2694" s="13">
        <v>39.700000000000003</v>
      </c>
      <c r="T2694" s="13">
        <v>39.6</v>
      </c>
      <c r="U2694" s="13">
        <v>39.5</v>
      </c>
      <c r="V2694" s="13">
        <v>39.4</v>
      </c>
      <c r="W2694" s="13">
        <v>39.5</v>
      </c>
      <c r="X2694" s="13">
        <v>39.6</v>
      </c>
      <c r="Y2694" s="13">
        <v>39.700000000000003</v>
      </c>
      <c r="Z2694" s="13">
        <v>39.700000000000003</v>
      </c>
      <c r="AA2694" s="13">
        <v>39.700000000000003</v>
      </c>
      <c r="AB2694" s="13">
        <v>39.799999999999997</v>
      </c>
      <c r="AC2694" s="13">
        <v>39.799999999999997</v>
      </c>
      <c r="AD2694" s="13">
        <v>39.9</v>
      </c>
      <c r="AE2694" s="13">
        <v>39.9</v>
      </c>
      <c r="AF2694" s="13">
        <v>39.9</v>
      </c>
      <c r="AG2694" s="13">
        <v>39.9</v>
      </c>
      <c r="AH2694" s="13">
        <v>39.9</v>
      </c>
      <c r="AI2694" s="13">
        <v>39.799999999999997</v>
      </c>
      <c r="AJ2694" s="13">
        <v>39.799999999999997</v>
      </c>
      <c r="AK2694" s="13">
        <v>39.9</v>
      </c>
      <c r="AL2694" s="13">
        <v>40</v>
      </c>
    </row>
    <row r="2695" spans="1:38" x14ac:dyDescent="0.2">
      <c r="A2695" s="11" t="s">
        <v>326</v>
      </c>
      <c r="B2695" s="12" t="s">
        <v>334</v>
      </c>
      <c r="C2695" s="12" t="s">
        <v>334</v>
      </c>
      <c r="D2695" s="12" t="s">
        <v>334</v>
      </c>
      <c r="E2695" s="12" t="s">
        <v>334</v>
      </c>
      <c r="F2695" s="12" t="s">
        <v>334</v>
      </c>
      <c r="G2695" s="12" t="s">
        <v>334</v>
      </c>
      <c r="H2695" s="12" t="s">
        <v>334</v>
      </c>
      <c r="I2695" s="12" t="s">
        <v>334</v>
      </c>
      <c r="J2695" s="12" t="s">
        <v>334</v>
      </c>
      <c r="K2695" s="13">
        <v>40.799999999999997</v>
      </c>
      <c r="L2695" s="13">
        <v>40.6</v>
      </c>
      <c r="M2695" s="13">
        <v>40.6</v>
      </c>
      <c r="N2695" s="13">
        <v>40.6</v>
      </c>
      <c r="O2695" s="13">
        <v>40.5</v>
      </c>
      <c r="P2695" s="13">
        <v>41.1</v>
      </c>
      <c r="Q2695" s="13">
        <v>40.700000000000003</v>
      </c>
      <c r="R2695" s="13">
        <v>40.700000000000003</v>
      </c>
      <c r="S2695" s="13">
        <v>40.700000000000003</v>
      </c>
      <c r="T2695" s="13">
        <v>40.9</v>
      </c>
      <c r="U2695" s="13">
        <v>40.5</v>
      </c>
      <c r="V2695" s="13">
        <v>40.200000000000003</v>
      </c>
      <c r="W2695" s="13">
        <v>39.9</v>
      </c>
      <c r="X2695" s="13">
        <v>39.9</v>
      </c>
      <c r="Y2695" s="13">
        <v>39.799999999999997</v>
      </c>
      <c r="Z2695" s="13">
        <v>39.799999999999997</v>
      </c>
      <c r="AA2695" s="13">
        <v>39.9</v>
      </c>
      <c r="AB2695" s="13">
        <v>40.1</v>
      </c>
      <c r="AC2695" s="13">
        <v>39.9</v>
      </c>
      <c r="AD2695" s="13">
        <v>39.200000000000003</v>
      </c>
      <c r="AE2695" s="13">
        <v>39.200000000000003</v>
      </c>
      <c r="AF2695" s="13">
        <v>39.299999999999997</v>
      </c>
      <c r="AG2695" s="13">
        <v>39.5</v>
      </c>
      <c r="AH2695" s="13">
        <v>39.4</v>
      </c>
      <c r="AI2695" s="13">
        <v>39.4</v>
      </c>
      <c r="AJ2695" s="13">
        <v>39.4</v>
      </c>
      <c r="AK2695" s="13">
        <v>39.200000000000003</v>
      </c>
      <c r="AL2695" s="13">
        <v>39.4</v>
      </c>
    </row>
    <row r="2696" spans="1:38" x14ac:dyDescent="0.2">
      <c r="A2696" s="11" t="s">
        <v>327</v>
      </c>
      <c r="B2696" s="12" t="s">
        <v>334</v>
      </c>
      <c r="C2696" s="12" t="s">
        <v>334</v>
      </c>
      <c r="D2696" s="12" t="s">
        <v>334</v>
      </c>
      <c r="E2696" s="12" t="s">
        <v>334</v>
      </c>
      <c r="F2696" s="12" t="s">
        <v>334</v>
      </c>
      <c r="G2696" s="12" t="s">
        <v>334</v>
      </c>
      <c r="H2696" s="12" t="s">
        <v>334</v>
      </c>
      <c r="I2696" s="12" t="s">
        <v>334</v>
      </c>
      <c r="J2696" s="12" t="s">
        <v>334</v>
      </c>
      <c r="K2696" s="12" t="s">
        <v>334</v>
      </c>
      <c r="L2696" s="12" t="s">
        <v>334</v>
      </c>
      <c r="M2696" s="12" t="s">
        <v>334</v>
      </c>
      <c r="N2696" s="13">
        <v>43.3</v>
      </c>
      <c r="O2696" s="13">
        <v>42.8</v>
      </c>
      <c r="P2696" s="13">
        <v>43.2</v>
      </c>
      <c r="Q2696" s="13">
        <v>42.1</v>
      </c>
      <c r="R2696" s="13">
        <v>44.1</v>
      </c>
      <c r="S2696" s="13">
        <v>43.4</v>
      </c>
      <c r="T2696" s="13">
        <v>43.1</v>
      </c>
      <c r="U2696" s="13">
        <v>42.1</v>
      </c>
      <c r="V2696" s="13">
        <v>41.1</v>
      </c>
      <c r="W2696" s="13">
        <v>41.7</v>
      </c>
      <c r="X2696" s="13">
        <v>41</v>
      </c>
      <c r="Y2696" s="13">
        <v>41.5</v>
      </c>
      <c r="Z2696" s="13">
        <v>41.6</v>
      </c>
      <c r="AA2696" s="13">
        <v>41.3</v>
      </c>
      <c r="AB2696" s="13">
        <v>40.6</v>
      </c>
      <c r="AC2696" s="13">
        <v>40.5</v>
      </c>
      <c r="AD2696" s="13">
        <v>40.6</v>
      </c>
      <c r="AE2696" s="13">
        <v>40.4</v>
      </c>
      <c r="AF2696" s="13">
        <v>40.700000000000003</v>
      </c>
      <c r="AG2696" s="13">
        <v>41.1</v>
      </c>
      <c r="AH2696" s="13">
        <v>40.9</v>
      </c>
      <c r="AI2696" s="13">
        <v>41.1</v>
      </c>
      <c r="AJ2696" s="13">
        <v>40.9</v>
      </c>
      <c r="AK2696" s="13">
        <v>40.5</v>
      </c>
      <c r="AL2696" s="13">
        <v>40.4</v>
      </c>
    </row>
    <row r="2697" spans="1:38" x14ac:dyDescent="0.2">
      <c r="A2697" s="11" t="s">
        <v>328</v>
      </c>
      <c r="B2697" s="12" t="s">
        <v>334</v>
      </c>
      <c r="C2697" s="12" t="s">
        <v>334</v>
      </c>
      <c r="D2697" s="12" t="s">
        <v>334</v>
      </c>
      <c r="E2697" s="12" t="s">
        <v>334</v>
      </c>
      <c r="F2697" s="12" t="s">
        <v>334</v>
      </c>
      <c r="G2697" s="12" t="s">
        <v>334</v>
      </c>
      <c r="H2697" s="12" t="s">
        <v>334</v>
      </c>
      <c r="I2697" s="12" t="s">
        <v>334</v>
      </c>
      <c r="J2697" s="12" t="s">
        <v>334</v>
      </c>
      <c r="K2697" s="12" t="s">
        <v>334</v>
      </c>
      <c r="L2697" s="12" t="s">
        <v>334</v>
      </c>
      <c r="M2697" s="12" t="s">
        <v>334</v>
      </c>
      <c r="N2697" s="12" t="s">
        <v>334</v>
      </c>
      <c r="O2697" s="13">
        <v>37.700000000000003</v>
      </c>
      <c r="P2697" s="13">
        <v>37.799999999999997</v>
      </c>
      <c r="Q2697" s="13">
        <v>37.700000000000003</v>
      </c>
      <c r="R2697" s="13">
        <v>37.700000000000003</v>
      </c>
      <c r="S2697" s="13">
        <v>37.700000000000003</v>
      </c>
      <c r="T2697" s="13">
        <v>37.799999999999997</v>
      </c>
      <c r="U2697" s="13">
        <v>37.700000000000003</v>
      </c>
      <c r="V2697" s="13">
        <v>38.1</v>
      </c>
      <c r="W2697" s="13">
        <v>37.799999999999997</v>
      </c>
      <c r="X2697" s="13">
        <v>38</v>
      </c>
      <c r="Y2697" s="13">
        <v>38</v>
      </c>
      <c r="Z2697" s="13">
        <v>38</v>
      </c>
      <c r="AA2697" s="13">
        <v>38</v>
      </c>
      <c r="AB2697" s="13">
        <v>38</v>
      </c>
      <c r="AC2697" s="13">
        <v>38</v>
      </c>
      <c r="AD2697" s="13">
        <v>38</v>
      </c>
      <c r="AE2697" s="13">
        <v>38.1</v>
      </c>
      <c r="AF2697" s="13">
        <v>38.1</v>
      </c>
      <c r="AG2697" s="13">
        <v>38.1</v>
      </c>
      <c r="AH2697" s="13">
        <v>38.200000000000003</v>
      </c>
      <c r="AI2697" s="13">
        <v>38.200000000000003</v>
      </c>
      <c r="AJ2697" s="13">
        <v>38.1</v>
      </c>
      <c r="AK2697" s="13">
        <v>38</v>
      </c>
      <c r="AL2697" s="13">
        <v>38</v>
      </c>
    </row>
    <row r="2698" spans="1:38" x14ac:dyDescent="0.2">
      <c r="A2698" s="11" t="s">
        <v>329</v>
      </c>
      <c r="B2698" s="12" t="s">
        <v>334</v>
      </c>
      <c r="C2698" s="12" t="s">
        <v>334</v>
      </c>
      <c r="D2698" s="12" t="s">
        <v>334</v>
      </c>
      <c r="E2698" s="12" t="s">
        <v>334</v>
      </c>
      <c r="F2698" s="12" t="s">
        <v>334</v>
      </c>
      <c r="G2698" s="12" t="s">
        <v>334</v>
      </c>
      <c r="H2698" s="12" t="s">
        <v>334</v>
      </c>
      <c r="I2698" s="12" t="s">
        <v>334</v>
      </c>
      <c r="J2698" s="12" t="s">
        <v>334</v>
      </c>
      <c r="K2698" s="12" t="s">
        <v>334</v>
      </c>
      <c r="L2698" s="12" t="s">
        <v>334</v>
      </c>
      <c r="M2698" s="12" t="s">
        <v>334</v>
      </c>
      <c r="N2698" s="12" t="s">
        <v>334</v>
      </c>
      <c r="O2698" s="13">
        <v>40.5</v>
      </c>
      <c r="P2698" s="13">
        <v>41</v>
      </c>
      <c r="Q2698" s="13">
        <v>40.799999999999997</v>
      </c>
      <c r="R2698" s="13">
        <v>40.200000000000003</v>
      </c>
      <c r="S2698" s="13">
        <v>40.799999999999997</v>
      </c>
      <c r="T2698" s="13">
        <v>40.5</v>
      </c>
      <c r="U2698" s="13">
        <v>40.9</v>
      </c>
      <c r="V2698" s="13">
        <v>40.799999999999997</v>
      </c>
      <c r="W2698" s="13">
        <v>40.700000000000003</v>
      </c>
      <c r="X2698" s="13">
        <v>40.5</v>
      </c>
      <c r="Y2698" s="13">
        <v>40.799999999999997</v>
      </c>
      <c r="Z2698" s="13">
        <v>40.5</v>
      </c>
      <c r="AA2698" s="13">
        <v>40.4</v>
      </c>
      <c r="AB2698" s="13">
        <v>40.6</v>
      </c>
      <c r="AC2698" s="13">
        <v>41.7</v>
      </c>
      <c r="AD2698" s="13">
        <v>41.7</v>
      </c>
      <c r="AE2698" s="13">
        <v>41.6</v>
      </c>
      <c r="AF2698" s="13">
        <v>41.8</v>
      </c>
      <c r="AG2698" s="13">
        <v>41.8</v>
      </c>
      <c r="AH2698" s="13">
        <v>41.7</v>
      </c>
      <c r="AI2698" s="13">
        <v>41.8</v>
      </c>
      <c r="AJ2698" s="13">
        <v>41.7</v>
      </c>
      <c r="AK2698" s="13">
        <v>41.6</v>
      </c>
      <c r="AL2698" s="13">
        <v>41.7</v>
      </c>
    </row>
    <row r="2699" spans="1:38" x14ac:dyDescent="0.2">
      <c r="A2699" s="11" t="s">
        <v>330</v>
      </c>
      <c r="B2699" s="12" t="s">
        <v>334</v>
      </c>
      <c r="C2699" s="12" t="s">
        <v>334</v>
      </c>
      <c r="D2699" s="12" t="s">
        <v>334</v>
      </c>
      <c r="E2699" s="12" t="s">
        <v>334</v>
      </c>
      <c r="F2699" s="12" t="s">
        <v>334</v>
      </c>
      <c r="G2699" s="12" t="s">
        <v>334</v>
      </c>
      <c r="H2699" s="12" t="s">
        <v>334</v>
      </c>
      <c r="I2699" s="12" t="s">
        <v>334</v>
      </c>
      <c r="J2699" s="12" t="s">
        <v>334</v>
      </c>
      <c r="K2699" s="12" t="s">
        <v>334</v>
      </c>
      <c r="L2699" s="12" t="s">
        <v>334</v>
      </c>
      <c r="M2699" s="12" t="s">
        <v>334</v>
      </c>
      <c r="N2699" s="12" t="s">
        <v>334</v>
      </c>
      <c r="O2699" s="12" t="s">
        <v>334</v>
      </c>
      <c r="P2699" s="12" t="s">
        <v>334</v>
      </c>
      <c r="Q2699" s="12" t="s">
        <v>334</v>
      </c>
      <c r="R2699" s="12" t="s">
        <v>334</v>
      </c>
      <c r="S2699" s="12" t="s">
        <v>334</v>
      </c>
      <c r="T2699" s="12" t="s">
        <v>334</v>
      </c>
      <c r="U2699" s="12" t="s">
        <v>334</v>
      </c>
      <c r="V2699" s="12" t="s">
        <v>334</v>
      </c>
      <c r="W2699" s="12" t="s">
        <v>334</v>
      </c>
      <c r="X2699" s="12" t="s">
        <v>334</v>
      </c>
      <c r="Y2699" s="12" t="s">
        <v>334</v>
      </c>
      <c r="Z2699" s="12" t="s">
        <v>334</v>
      </c>
      <c r="AA2699" s="12" t="s">
        <v>334</v>
      </c>
      <c r="AB2699" s="12" t="s">
        <v>334</v>
      </c>
      <c r="AC2699" s="12" t="s">
        <v>334</v>
      </c>
      <c r="AD2699" s="13">
        <v>41.3</v>
      </c>
      <c r="AE2699" s="13">
        <v>42.1</v>
      </c>
      <c r="AF2699" s="13">
        <v>42.6</v>
      </c>
      <c r="AG2699" s="13">
        <v>42.3</v>
      </c>
      <c r="AH2699" s="13">
        <v>42.7</v>
      </c>
      <c r="AI2699" s="13">
        <v>42.7</v>
      </c>
      <c r="AJ2699" s="13">
        <v>42.3</v>
      </c>
      <c r="AK2699" s="13">
        <v>42</v>
      </c>
      <c r="AL2699" s="13">
        <v>42.1</v>
      </c>
    </row>
    <row r="2700" spans="1:38" x14ac:dyDescent="0.2">
      <c r="A2700" s="11" t="s">
        <v>331</v>
      </c>
      <c r="B2700" s="12" t="s">
        <v>334</v>
      </c>
      <c r="C2700" s="12" t="s">
        <v>334</v>
      </c>
      <c r="D2700" s="12" t="s">
        <v>334</v>
      </c>
      <c r="E2700" s="12" t="s">
        <v>334</v>
      </c>
      <c r="F2700" s="12" t="s">
        <v>334</v>
      </c>
      <c r="G2700" s="12" t="s">
        <v>334</v>
      </c>
      <c r="H2700" s="12" t="s">
        <v>334</v>
      </c>
      <c r="I2700" s="12" t="s">
        <v>334</v>
      </c>
      <c r="J2700" s="12" t="s">
        <v>334</v>
      </c>
      <c r="K2700" s="12" t="s">
        <v>334</v>
      </c>
      <c r="L2700" s="12" t="s">
        <v>334</v>
      </c>
      <c r="M2700" s="12" t="s">
        <v>334</v>
      </c>
      <c r="N2700" s="12" t="s">
        <v>334</v>
      </c>
      <c r="O2700" s="12" t="s">
        <v>334</v>
      </c>
      <c r="P2700" s="12" t="s">
        <v>334</v>
      </c>
      <c r="Q2700" s="12" t="s">
        <v>334</v>
      </c>
      <c r="R2700" s="12" t="s">
        <v>334</v>
      </c>
      <c r="S2700" s="12" t="s">
        <v>334</v>
      </c>
      <c r="T2700" s="12" t="s">
        <v>334</v>
      </c>
      <c r="U2700" s="12" t="s">
        <v>334</v>
      </c>
      <c r="V2700" s="12" t="s">
        <v>334</v>
      </c>
      <c r="W2700" s="12" t="s">
        <v>334</v>
      </c>
      <c r="X2700" s="12" t="s">
        <v>334</v>
      </c>
      <c r="Y2700" s="13">
        <v>41.3</v>
      </c>
      <c r="Z2700" s="13">
        <v>41.3</v>
      </c>
      <c r="AA2700" s="13">
        <v>41.4</v>
      </c>
      <c r="AB2700" s="13">
        <v>41.1</v>
      </c>
      <c r="AC2700" s="13">
        <v>40.700000000000003</v>
      </c>
      <c r="AD2700" s="13">
        <v>40.9</v>
      </c>
      <c r="AE2700" s="13">
        <v>41</v>
      </c>
      <c r="AF2700" s="13">
        <v>40.9</v>
      </c>
      <c r="AG2700" s="13">
        <v>40.5</v>
      </c>
      <c r="AH2700" s="13">
        <v>40.6</v>
      </c>
      <c r="AI2700" s="13">
        <v>40.9</v>
      </c>
      <c r="AJ2700" s="13">
        <v>41</v>
      </c>
      <c r="AK2700" s="13">
        <v>40.700000000000003</v>
      </c>
      <c r="AL2700" s="13">
        <v>40.5</v>
      </c>
    </row>
    <row r="2701" spans="1:38" x14ac:dyDescent="0.2">
      <c r="A2701" s="11" t="s">
        <v>332</v>
      </c>
      <c r="B2701" s="12" t="s">
        <v>334</v>
      </c>
      <c r="C2701" s="12" t="s">
        <v>334</v>
      </c>
      <c r="D2701" s="12" t="s">
        <v>334</v>
      </c>
      <c r="E2701" s="12" t="s">
        <v>334</v>
      </c>
      <c r="F2701" s="12" t="s">
        <v>334</v>
      </c>
      <c r="G2701" s="12" t="s">
        <v>334</v>
      </c>
      <c r="H2701" s="12" t="s">
        <v>334</v>
      </c>
      <c r="I2701" s="12" t="s">
        <v>334</v>
      </c>
      <c r="J2701" s="12" t="s">
        <v>334</v>
      </c>
      <c r="K2701" s="12" t="s">
        <v>334</v>
      </c>
      <c r="L2701" s="12" t="s">
        <v>334</v>
      </c>
      <c r="M2701" s="12" t="s">
        <v>334</v>
      </c>
      <c r="N2701" s="12" t="s">
        <v>334</v>
      </c>
      <c r="O2701" s="12" t="s">
        <v>334</v>
      </c>
      <c r="P2701" s="12" t="s">
        <v>334</v>
      </c>
      <c r="Q2701" s="12" t="s">
        <v>334</v>
      </c>
      <c r="R2701" s="12" t="s">
        <v>334</v>
      </c>
      <c r="S2701" s="12" t="s">
        <v>334</v>
      </c>
      <c r="T2701" s="12" t="s">
        <v>334</v>
      </c>
      <c r="U2701" s="12" t="s">
        <v>334</v>
      </c>
      <c r="V2701" s="12" t="s">
        <v>334</v>
      </c>
      <c r="W2701" s="12" t="s">
        <v>334</v>
      </c>
      <c r="X2701" s="12" t="s">
        <v>334</v>
      </c>
      <c r="Y2701" s="12" t="s">
        <v>334</v>
      </c>
      <c r="Z2701" s="12" t="s">
        <v>334</v>
      </c>
      <c r="AA2701" s="12" t="s">
        <v>334</v>
      </c>
      <c r="AB2701" s="12" t="s">
        <v>334</v>
      </c>
      <c r="AC2701" s="13">
        <v>40.799999999999997</v>
      </c>
      <c r="AD2701" s="12" t="s">
        <v>334</v>
      </c>
      <c r="AE2701" s="12" t="s">
        <v>334</v>
      </c>
      <c r="AF2701" s="13">
        <v>41.3</v>
      </c>
      <c r="AG2701" s="13">
        <v>41.3</v>
      </c>
      <c r="AH2701" s="13">
        <v>41.5</v>
      </c>
      <c r="AI2701" s="13">
        <v>41.2</v>
      </c>
      <c r="AJ2701" s="13">
        <v>41</v>
      </c>
      <c r="AK2701" s="13">
        <v>41.1</v>
      </c>
      <c r="AL2701" s="13">
        <v>40.9</v>
      </c>
    </row>
    <row r="2702" spans="1:38" x14ac:dyDescent="0.2">
      <c r="A2702" s="11" t="s">
        <v>333</v>
      </c>
      <c r="B2702" s="12" t="s">
        <v>334</v>
      </c>
      <c r="C2702" s="12" t="s">
        <v>334</v>
      </c>
      <c r="D2702" s="12" t="s">
        <v>334</v>
      </c>
      <c r="E2702" s="12" t="s">
        <v>334</v>
      </c>
      <c r="F2702" s="12" t="s">
        <v>334</v>
      </c>
      <c r="G2702" s="12" t="s">
        <v>334</v>
      </c>
      <c r="H2702" s="12" t="s">
        <v>334</v>
      </c>
      <c r="I2702" s="12" t="s">
        <v>334</v>
      </c>
      <c r="J2702" s="12" t="s">
        <v>334</v>
      </c>
      <c r="K2702" s="12" t="s">
        <v>334</v>
      </c>
      <c r="L2702" s="12" t="s">
        <v>334</v>
      </c>
      <c r="M2702" s="12" t="s">
        <v>334</v>
      </c>
      <c r="N2702" s="12" t="s">
        <v>334</v>
      </c>
      <c r="O2702" s="12" t="s">
        <v>334</v>
      </c>
      <c r="P2702" s="12" t="s">
        <v>334</v>
      </c>
      <c r="Q2702" s="12" t="s">
        <v>334</v>
      </c>
      <c r="R2702" s="12" t="s">
        <v>334</v>
      </c>
      <c r="S2702" s="12" t="s">
        <v>334</v>
      </c>
      <c r="T2702" s="12" t="s">
        <v>334</v>
      </c>
      <c r="U2702" s="12" t="s">
        <v>334</v>
      </c>
      <c r="V2702" s="12" t="s">
        <v>334</v>
      </c>
      <c r="W2702" s="12" t="s">
        <v>334</v>
      </c>
      <c r="X2702" s="12" t="s">
        <v>334</v>
      </c>
      <c r="Y2702" s="13">
        <v>47.2</v>
      </c>
      <c r="Z2702" s="13">
        <v>46.6</v>
      </c>
      <c r="AA2702" s="13">
        <v>45.9</v>
      </c>
      <c r="AB2702" s="13">
        <v>46.2</v>
      </c>
      <c r="AC2702" s="13">
        <v>46.6</v>
      </c>
      <c r="AD2702" s="13">
        <v>46.9</v>
      </c>
      <c r="AE2702" s="13">
        <v>46</v>
      </c>
      <c r="AF2702" s="13">
        <v>45.7</v>
      </c>
      <c r="AG2702" s="13">
        <v>45.7</v>
      </c>
      <c r="AH2702" s="13">
        <v>45.2</v>
      </c>
      <c r="AI2702" s="13">
        <v>44.7</v>
      </c>
      <c r="AJ2702" s="13">
        <v>44.4</v>
      </c>
      <c r="AK2702" s="13">
        <v>44.2</v>
      </c>
      <c r="AL2702" s="13">
        <v>44.2</v>
      </c>
    </row>
    <row r="2703" spans="1:38" ht="14.25" x14ac:dyDescent="0.2">
      <c r="A2703" s="9"/>
      <c r="B2703" s="9"/>
      <c r="C2703" s="9"/>
      <c r="D2703" s="9"/>
      <c r="E2703" s="9"/>
      <c r="F2703" s="9"/>
      <c r="G2703" s="9"/>
      <c r="H2703" s="9"/>
      <c r="I2703" s="9"/>
      <c r="J2703" s="9"/>
      <c r="K2703" s="9"/>
      <c r="L2703" s="9"/>
      <c r="M2703" s="9"/>
      <c r="N2703" s="9"/>
      <c r="O2703" s="9"/>
      <c r="P2703" s="9"/>
      <c r="Q2703" s="9"/>
      <c r="R2703" s="9"/>
      <c r="S2703" s="9"/>
      <c r="T2703" s="9"/>
      <c r="U2703" s="9"/>
      <c r="V2703" s="9"/>
      <c r="W2703" s="9"/>
      <c r="X2703" s="9"/>
      <c r="Y2703" s="9"/>
      <c r="Z2703" s="9"/>
      <c r="AA2703" s="9"/>
      <c r="AB2703" s="9"/>
      <c r="AC2703" s="9"/>
      <c r="AD2703" s="9"/>
      <c r="AE2703" s="9"/>
      <c r="AF2703" s="9"/>
      <c r="AG2703" s="9"/>
      <c r="AH2703" s="9"/>
      <c r="AI2703" s="9"/>
      <c r="AJ2703" s="9"/>
      <c r="AK2703" s="9"/>
      <c r="AL2703" s="9"/>
    </row>
    <row r="2704" spans="1:38" ht="14.25" x14ac:dyDescent="0.2">
      <c r="A2704" s="8" t="s">
        <v>335</v>
      </c>
      <c r="B2704" s="9"/>
      <c r="C2704" s="9"/>
      <c r="D2704" s="9"/>
      <c r="E2704" s="9"/>
      <c r="F2704" s="9"/>
      <c r="G2704" s="9"/>
      <c r="H2704" s="9"/>
      <c r="I2704" s="9"/>
      <c r="J2704" s="9"/>
      <c r="K2704" s="9"/>
      <c r="L2704" s="9"/>
      <c r="M2704" s="9"/>
      <c r="N2704" s="9"/>
      <c r="O2704" s="9"/>
      <c r="P2704" s="9"/>
      <c r="Q2704" s="9"/>
      <c r="R2704" s="9"/>
      <c r="S2704" s="9"/>
      <c r="T2704" s="9"/>
      <c r="U2704" s="9"/>
      <c r="V2704" s="9"/>
      <c r="W2704" s="9"/>
      <c r="X2704" s="9"/>
      <c r="Y2704" s="9"/>
      <c r="Z2704" s="9"/>
      <c r="AA2704" s="9"/>
      <c r="AB2704" s="9"/>
      <c r="AC2704" s="9"/>
      <c r="AD2704" s="9"/>
      <c r="AE2704" s="9"/>
      <c r="AF2704" s="9"/>
      <c r="AG2704" s="9"/>
      <c r="AH2704" s="9"/>
      <c r="AI2704" s="9"/>
      <c r="AJ2704" s="9"/>
      <c r="AK2704" s="9"/>
      <c r="AL2704" s="9"/>
    </row>
    <row r="2705" spans="1:38" ht="14.25" x14ac:dyDescent="0.2">
      <c r="A2705" s="8" t="s">
        <v>334</v>
      </c>
      <c r="B2705" s="8" t="s">
        <v>336</v>
      </c>
      <c r="C2705" s="9"/>
      <c r="D2705" s="9"/>
      <c r="E2705" s="9"/>
      <c r="F2705" s="9"/>
      <c r="G2705" s="9"/>
      <c r="H2705" s="9"/>
      <c r="I2705" s="9"/>
      <c r="J2705" s="9"/>
      <c r="K2705" s="9"/>
      <c r="L2705" s="9"/>
      <c r="M2705" s="9"/>
      <c r="N2705" s="9"/>
      <c r="O2705" s="9"/>
      <c r="P2705" s="9"/>
      <c r="Q2705" s="9"/>
      <c r="R2705" s="9"/>
      <c r="S2705" s="9"/>
      <c r="T2705" s="9"/>
      <c r="U2705" s="9"/>
      <c r="V2705" s="9"/>
      <c r="W2705" s="9"/>
      <c r="X2705" s="9"/>
      <c r="Y2705" s="9"/>
      <c r="Z2705" s="9"/>
      <c r="AA2705" s="9"/>
      <c r="AB2705" s="9"/>
      <c r="AC2705" s="9"/>
      <c r="AD2705" s="9"/>
      <c r="AE2705" s="9"/>
      <c r="AF2705" s="9"/>
      <c r="AG2705" s="9"/>
      <c r="AH2705" s="9"/>
      <c r="AI2705" s="9"/>
      <c r="AJ2705" s="9"/>
      <c r="AK2705" s="9"/>
      <c r="AL2705" s="9"/>
    </row>
    <row r="2706" spans="1:38" ht="14.25" x14ac:dyDescent="0.2">
      <c r="A2706" s="9"/>
      <c r="B2706" s="9"/>
      <c r="C2706" s="9"/>
      <c r="D2706" s="9"/>
      <c r="E2706" s="9"/>
      <c r="F2706" s="9"/>
      <c r="G2706" s="9"/>
      <c r="H2706" s="9"/>
      <c r="I2706" s="9"/>
      <c r="J2706" s="9"/>
      <c r="K2706" s="9"/>
      <c r="L2706" s="9"/>
      <c r="M2706" s="9"/>
      <c r="N2706" s="9"/>
      <c r="O2706" s="9"/>
      <c r="P2706" s="9"/>
      <c r="Q2706" s="9"/>
      <c r="R2706" s="9"/>
      <c r="S2706" s="9"/>
      <c r="T2706" s="9"/>
      <c r="U2706" s="9"/>
      <c r="V2706" s="9"/>
      <c r="W2706" s="9"/>
      <c r="X2706" s="9"/>
      <c r="Y2706" s="9"/>
      <c r="Z2706" s="9"/>
      <c r="AA2706" s="9"/>
      <c r="AB2706" s="9"/>
      <c r="AC2706" s="9"/>
      <c r="AD2706" s="9"/>
      <c r="AE2706" s="9"/>
      <c r="AF2706" s="9"/>
      <c r="AG2706" s="9"/>
      <c r="AH2706" s="9"/>
      <c r="AI2706" s="9"/>
      <c r="AJ2706" s="9"/>
      <c r="AK2706" s="9"/>
      <c r="AL2706" s="9"/>
    </row>
    <row r="2707" spans="1:38" ht="14.25" x14ac:dyDescent="0.2">
      <c r="A2707" s="8" t="s">
        <v>249</v>
      </c>
      <c r="B2707" s="8" t="s">
        <v>345</v>
      </c>
      <c r="C2707" s="9"/>
      <c r="D2707" s="9"/>
      <c r="E2707" s="9"/>
      <c r="F2707" s="9"/>
      <c r="G2707" s="9"/>
      <c r="H2707" s="9"/>
      <c r="I2707" s="9"/>
      <c r="J2707" s="9"/>
      <c r="K2707" s="9"/>
      <c r="L2707" s="9"/>
      <c r="M2707" s="9"/>
      <c r="N2707" s="9"/>
      <c r="O2707" s="9"/>
      <c r="P2707" s="9"/>
      <c r="Q2707" s="9"/>
      <c r="R2707" s="9"/>
      <c r="S2707" s="9"/>
      <c r="T2707" s="9"/>
      <c r="U2707" s="9"/>
      <c r="V2707" s="9"/>
      <c r="W2707" s="9"/>
      <c r="X2707" s="9"/>
      <c r="Y2707" s="9"/>
      <c r="Z2707" s="9"/>
      <c r="AA2707" s="9"/>
      <c r="AB2707" s="9"/>
      <c r="AC2707" s="9"/>
      <c r="AD2707" s="9"/>
      <c r="AE2707" s="9"/>
      <c r="AF2707" s="9"/>
      <c r="AG2707" s="9"/>
      <c r="AH2707" s="9"/>
      <c r="AI2707" s="9"/>
      <c r="AJ2707" s="9"/>
      <c r="AK2707" s="9"/>
      <c r="AL2707" s="9"/>
    </row>
    <row r="2708" spans="1:38" ht="14.25" x14ac:dyDescent="0.2">
      <c r="A2708" s="8" t="s">
        <v>251</v>
      </c>
      <c r="B2708" s="8" t="s">
        <v>342</v>
      </c>
      <c r="C2708" s="9"/>
      <c r="D2708" s="9"/>
      <c r="E2708" s="9"/>
      <c r="F2708" s="9"/>
      <c r="G2708" s="9"/>
      <c r="H2708" s="9"/>
      <c r="I2708" s="9"/>
      <c r="J2708" s="9"/>
      <c r="K2708" s="9"/>
      <c r="L2708" s="9"/>
      <c r="M2708" s="9"/>
      <c r="N2708" s="9"/>
      <c r="O2708" s="9"/>
      <c r="P2708" s="9"/>
      <c r="Q2708" s="9"/>
      <c r="R2708" s="9"/>
      <c r="S2708" s="9"/>
      <c r="T2708" s="9"/>
      <c r="U2708" s="9"/>
      <c r="V2708" s="9"/>
      <c r="W2708" s="9"/>
      <c r="X2708" s="9"/>
      <c r="Y2708" s="9"/>
      <c r="Z2708" s="9"/>
      <c r="AA2708" s="9"/>
      <c r="AB2708" s="9"/>
      <c r="AC2708" s="9"/>
      <c r="AD2708" s="9"/>
      <c r="AE2708" s="9"/>
      <c r="AF2708" s="9"/>
      <c r="AG2708" s="9"/>
      <c r="AH2708" s="9"/>
      <c r="AI2708" s="9"/>
      <c r="AJ2708" s="9"/>
      <c r="AK2708" s="9"/>
      <c r="AL2708" s="9"/>
    </row>
    <row r="2709" spans="1:38" ht="14.25" x14ac:dyDescent="0.2">
      <c r="A2709" s="8" t="s">
        <v>252</v>
      </c>
      <c r="B2709" s="8" t="s">
        <v>253</v>
      </c>
      <c r="C2709" s="9"/>
      <c r="D2709" s="9"/>
      <c r="E2709" s="9"/>
      <c r="F2709" s="9"/>
      <c r="G2709" s="9"/>
      <c r="H2709" s="9"/>
      <c r="I2709" s="9"/>
      <c r="J2709" s="9"/>
      <c r="K2709" s="9"/>
      <c r="L2709" s="9"/>
      <c r="M2709" s="9"/>
      <c r="N2709" s="9"/>
      <c r="O2709" s="9"/>
      <c r="P2709" s="9"/>
      <c r="Q2709" s="9"/>
      <c r="R2709" s="9"/>
      <c r="S2709" s="9"/>
      <c r="T2709" s="9"/>
      <c r="U2709" s="9"/>
      <c r="V2709" s="9"/>
      <c r="W2709" s="9"/>
      <c r="X2709" s="9"/>
      <c r="Y2709" s="9"/>
      <c r="Z2709" s="9"/>
      <c r="AA2709" s="9"/>
      <c r="AB2709" s="9"/>
      <c r="AC2709" s="9"/>
      <c r="AD2709" s="9"/>
      <c r="AE2709" s="9"/>
      <c r="AF2709" s="9"/>
      <c r="AG2709" s="9"/>
      <c r="AH2709" s="9"/>
      <c r="AI2709" s="9"/>
      <c r="AJ2709" s="9"/>
      <c r="AK2709" s="9"/>
      <c r="AL2709" s="9"/>
    </row>
    <row r="2710" spans="1:38" ht="14.25" x14ac:dyDescent="0.2">
      <c r="A2710" s="8" t="s">
        <v>254</v>
      </c>
      <c r="B2710" s="8" t="s">
        <v>340</v>
      </c>
      <c r="C2710" s="9"/>
      <c r="D2710" s="9"/>
      <c r="E2710" s="9"/>
      <c r="F2710" s="9"/>
      <c r="G2710" s="9"/>
      <c r="H2710" s="9"/>
      <c r="I2710" s="9"/>
      <c r="J2710" s="9"/>
      <c r="K2710" s="9"/>
      <c r="L2710" s="9"/>
      <c r="M2710" s="9"/>
      <c r="N2710" s="9"/>
      <c r="O2710" s="9"/>
      <c r="P2710" s="9"/>
      <c r="Q2710" s="9"/>
      <c r="R2710" s="9"/>
      <c r="S2710" s="9"/>
      <c r="T2710" s="9"/>
      <c r="U2710" s="9"/>
      <c r="V2710" s="9"/>
      <c r="W2710" s="9"/>
      <c r="X2710" s="9"/>
      <c r="Y2710" s="9"/>
      <c r="Z2710" s="9"/>
      <c r="AA2710" s="9"/>
      <c r="AB2710" s="9"/>
      <c r="AC2710" s="9"/>
      <c r="AD2710" s="9"/>
      <c r="AE2710" s="9"/>
      <c r="AF2710" s="9"/>
      <c r="AG2710" s="9"/>
      <c r="AH2710" s="9"/>
      <c r="AI2710" s="9"/>
      <c r="AJ2710" s="9"/>
      <c r="AK2710" s="9"/>
      <c r="AL2710" s="9"/>
    </row>
    <row r="2711" spans="1:38" ht="14.25" x14ac:dyDescent="0.2">
      <c r="A2711" s="8" t="s">
        <v>255</v>
      </c>
      <c r="B2711" s="8" t="s">
        <v>256</v>
      </c>
      <c r="C2711" s="9"/>
      <c r="D2711" s="9"/>
      <c r="E2711" s="9"/>
      <c r="F2711" s="9"/>
      <c r="G2711" s="9"/>
      <c r="H2711" s="9"/>
      <c r="I2711" s="9"/>
      <c r="J2711" s="9"/>
      <c r="K2711" s="9"/>
      <c r="L2711" s="9"/>
      <c r="M2711" s="9"/>
      <c r="N2711" s="9"/>
      <c r="O2711" s="9"/>
      <c r="P2711" s="9"/>
      <c r="Q2711" s="9"/>
      <c r="R2711" s="9"/>
      <c r="S2711" s="9"/>
      <c r="T2711" s="9"/>
      <c r="U2711" s="9"/>
      <c r="V2711" s="9"/>
      <c r="W2711" s="9"/>
      <c r="X2711" s="9"/>
      <c r="Y2711" s="9"/>
      <c r="Z2711" s="9"/>
      <c r="AA2711" s="9"/>
      <c r="AB2711" s="9"/>
      <c r="AC2711" s="9"/>
      <c r="AD2711" s="9"/>
      <c r="AE2711" s="9"/>
      <c r="AF2711" s="9"/>
      <c r="AG2711" s="9"/>
      <c r="AH2711" s="9"/>
      <c r="AI2711" s="9"/>
      <c r="AJ2711" s="9"/>
      <c r="AK2711" s="9"/>
      <c r="AL2711" s="9"/>
    </row>
    <row r="2712" spans="1:38" ht="14.25" x14ac:dyDescent="0.2">
      <c r="A2712" s="9"/>
      <c r="B2712" s="9"/>
      <c r="C2712" s="9"/>
      <c r="D2712" s="9"/>
      <c r="E2712" s="9"/>
      <c r="F2712" s="9"/>
      <c r="G2712" s="9"/>
      <c r="H2712" s="9"/>
      <c r="I2712" s="9"/>
      <c r="J2712" s="9"/>
      <c r="K2712" s="9"/>
      <c r="L2712" s="9"/>
      <c r="M2712" s="9"/>
      <c r="N2712" s="9"/>
      <c r="O2712" s="9"/>
      <c r="P2712" s="9"/>
      <c r="Q2712" s="9"/>
      <c r="R2712" s="9"/>
      <c r="S2712" s="9"/>
      <c r="T2712" s="9"/>
      <c r="U2712" s="9"/>
      <c r="V2712" s="9"/>
      <c r="W2712" s="9"/>
      <c r="X2712" s="9"/>
      <c r="Y2712" s="9"/>
      <c r="Z2712" s="9"/>
      <c r="AA2712" s="9"/>
      <c r="AB2712" s="9"/>
      <c r="AC2712" s="9"/>
      <c r="AD2712" s="9"/>
      <c r="AE2712" s="9"/>
      <c r="AF2712" s="9"/>
      <c r="AG2712" s="9"/>
      <c r="AH2712" s="9"/>
      <c r="AI2712" s="9"/>
      <c r="AJ2712" s="9"/>
      <c r="AK2712" s="9"/>
      <c r="AL2712" s="9"/>
    </row>
    <row r="2713" spans="1:38" x14ac:dyDescent="0.2">
      <c r="A2713" s="11" t="s">
        <v>257</v>
      </c>
      <c r="B2713" s="11" t="s">
        <v>258</v>
      </c>
      <c r="C2713" s="11" t="s">
        <v>259</v>
      </c>
      <c r="D2713" s="11" t="s">
        <v>260</v>
      </c>
      <c r="E2713" s="11" t="s">
        <v>261</v>
      </c>
      <c r="F2713" s="11" t="s">
        <v>262</v>
      </c>
      <c r="G2713" s="11" t="s">
        <v>263</v>
      </c>
      <c r="H2713" s="11" t="s">
        <v>264</v>
      </c>
      <c r="I2713" s="11" t="s">
        <v>265</v>
      </c>
      <c r="J2713" s="11" t="s">
        <v>266</v>
      </c>
      <c r="K2713" s="11" t="s">
        <v>267</v>
      </c>
      <c r="L2713" s="11" t="s">
        <v>268</v>
      </c>
      <c r="M2713" s="11" t="s">
        <v>269</v>
      </c>
      <c r="N2713" s="11" t="s">
        <v>270</v>
      </c>
      <c r="O2713" s="11" t="s">
        <v>271</v>
      </c>
      <c r="P2713" s="11" t="s">
        <v>272</v>
      </c>
      <c r="Q2713" s="11" t="s">
        <v>273</v>
      </c>
      <c r="R2713" s="11" t="s">
        <v>274</v>
      </c>
      <c r="S2713" s="11" t="s">
        <v>275</v>
      </c>
      <c r="T2713" s="11" t="s">
        <v>276</v>
      </c>
      <c r="U2713" s="11" t="s">
        <v>277</v>
      </c>
      <c r="V2713" s="11" t="s">
        <v>278</v>
      </c>
      <c r="W2713" s="11" t="s">
        <v>279</v>
      </c>
      <c r="X2713" s="11" t="s">
        <v>280</v>
      </c>
      <c r="Y2713" s="11" t="s">
        <v>281</v>
      </c>
      <c r="Z2713" s="11" t="s">
        <v>282</v>
      </c>
      <c r="AA2713" s="11" t="s">
        <v>283</v>
      </c>
      <c r="AB2713" s="11" t="s">
        <v>284</v>
      </c>
      <c r="AC2713" s="11" t="s">
        <v>285</v>
      </c>
      <c r="AD2713" s="11" t="s">
        <v>286</v>
      </c>
      <c r="AE2713" s="11" t="s">
        <v>287</v>
      </c>
      <c r="AF2713" s="11" t="s">
        <v>288</v>
      </c>
      <c r="AG2713" s="11" t="s">
        <v>289</v>
      </c>
      <c r="AH2713" s="11" t="s">
        <v>290</v>
      </c>
      <c r="AI2713" s="11" t="s">
        <v>291</v>
      </c>
      <c r="AJ2713" s="11" t="s">
        <v>292</v>
      </c>
      <c r="AK2713" s="11" t="s">
        <v>293</v>
      </c>
      <c r="AL2713" s="11" t="s">
        <v>294</v>
      </c>
    </row>
    <row r="2714" spans="1:38" x14ac:dyDescent="0.2">
      <c r="A2714" s="11" t="s">
        <v>295</v>
      </c>
      <c r="B2714" s="12" t="s">
        <v>334</v>
      </c>
      <c r="C2714" s="12" t="s">
        <v>334</v>
      </c>
      <c r="D2714" s="12" t="s">
        <v>334</v>
      </c>
      <c r="E2714" s="12" t="s">
        <v>334</v>
      </c>
      <c r="F2714" s="12" t="s">
        <v>334</v>
      </c>
      <c r="G2714" s="12" t="s">
        <v>334</v>
      </c>
      <c r="H2714" s="12" t="s">
        <v>334</v>
      </c>
      <c r="I2714" s="12" t="s">
        <v>334</v>
      </c>
      <c r="J2714" s="12" t="s">
        <v>334</v>
      </c>
      <c r="K2714" s="12" t="s">
        <v>334</v>
      </c>
      <c r="L2714" s="12" t="s">
        <v>334</v>
      </c>
      <c r="M2714" s="12" t="s">
        <v>334</v>
      </c>
      <c r="N2714" s="12" t="s">
        <v>334</v>
      </c>
      <c r="O2714" s="12" t="s">
        <v>334</v>
      </c>
      <c r="P2714" s="12" t="s">
        <v>334</v>
      </c>
      <c r="Q2714" s="12" t="s">
        <v>334</v>
      </c>
      <c r="R2714" s="12" t="s">
        <v>334</v>
      </c>
      <c r="S2714" s="12" t="s">
        <v>334</v>
      </c>
      <c r="T2714" s="12" t="s">
        <v>334</v>
      </c>
      <c r="U2714" s="13">
        <v>38.700000000000003</v>
      </c>
      <c r="V2714" s="13">
        <v>38.700000000000003</v>
      </c>
      <c r="W2714" s="13">
        <v>38.9</v>
      </c>
      <c r="X2714" s="13">
        <v>38.9</v>
      </c>
      <c r="Y2714" s="13">
        <v>39</v>
      </c>
      <c r="Z2714" s="13">
        <v>39</v>
      </c>
      <c r="AA2714" s="13">
        <v>39</v>
      </c>
      <c r="AB2714" s="13">
        <v>39</v>
      </c>
      <c r="AC2714" s="13">
        <v>38.9</v>
      </c>
      <c r="AD2714" s="13">
        <v>38.9</v>
      </c>
      <c r="AE2714" s="13">
        <v>39</v>
      </c>
      <c r="AF2714" s="13">
        <v>39</v>
      </c>
      <c r="AG2714" s="13">
        <v>39</v>
      </c>
      <c r="AH2714" s="13">
        <v>38.9</v>
      </c>
      <c r="AI2714" s="13">
        <v>38.9</v>
      </c>
      <c r="AJ2714" s="13">
        <v>38.9</v>
      </c>
      <c r="AK2714" s="13">
        <v>38.9</v>
      </c>
      <c r="AL2714" s="13">
        <v>38.9</v>
      </c>
    </row>
    <row r="2715" spans="1:38" x14ac:dyDescent="0.2">
      <c r="A2715" s="11" t="s">
        <v>296</v>
      </c>
      <c r="B2715" s="12" t="s">
        <v>334</v>
      </c>
      <c r="C2715" s="12" t="s">
        <v>334</v>
      </c>
      <c r="D2715" s="12" t="s">
        <v>334</v>
      </c>
      <c r="E2715" s="12" t="s">
        <v>334</v>
      </c>
      <c r="F2715" s="12" t="s">
        <v>334</v>
      </c>
      <c r="G2715" s="12" t="s">
        <v>334</v>
      </c>
      <c r="H2715" s="12" t="s">
        <v>334</v>
      </c>
      <c r="I2715" s="12" t="s">
        <v>334</v>
      </c>
      <c r="J2715" s="12" t="s">
        <v>334</v>
      </c>
      <c r="K2715" s="12" t="s">
        <v>334</v>
      </c>
      <c r="L2715" s="12" t="s">
        <v>334</v>
      </c>
      <c r="M2715" s="12" t="s">
        <v>334</v>
      </c>
      <c r="N2715" s="12" t="s">
        <v>334</v>
      </c>
      <c r="O2715" s="12" t="s">
        <v>334</v>
      </c>
      <c r="P2715" s="12" t="s">
        <v>334</v>
      </c>
      <c r="Q2715" s="12" t="s">
        <v>334</v>
      </c>
      <c r="R2715" s="12" t="s">
        <v>334</v>
      </c>
      <c r="S2715" s="12" t="s">
        <v>334</v>
      </c>
      <c r="T2715" s="12" t="s">
        <v>334</v>
      </c>
      <c r="U2715" s="13">
        <v>38.700000000000003</v>
      </c>
      <c r="V2715" s="13">
        <v>38.700000000000003</v>
      </c>
      <c r="W2715" s="13">
        <v>38.799999999999997</v>
      </c>
      <c r="X2715" s="13">
        <v>38.799999999999997</v>
      </c>
      <c r="Y2715" s="13">
        <v>38.799999999999997</v>
      </c>
      <c r="Z2715" s="13">
        <v>38.799999999999997</v>
      </c>
      <c r="AA2715" s="13">
        <v>38.9</v>
      </c>
      <c r="AB2715" s="13">
        <v>38.799999999999997</v>
      </c>
      <c r="AC2715" s="13">
        <v>38.799999999999997</v>
      </c>
      <c r="AD2715" s="13">
        <v>38.799999999999997</v>
      </c>
      <c r="AE2715" s="13">
        <v>38.9</v>
      </c>
      <c r="AF2715" s="13">
        <v>38.9</v>
      </c>
      <c r="AG2715" s="13">
        <v>38.9</v>
      </c>
      <c r="AH2715" s="13">
        <v>38.9</v>
      </c>
      <c r="AI2715" s="13">
        <v>38.9</v>
      </c>
      <c r="AJ2715" s="13">
        <v>38.799999999999997</v>
      </c>
      <c r="AK2715" s="13">
        <v>38.799999999999997</v>
      </c>
      <c r="AL2715" s="13">
        <v>38.799999999999997</v>
      </c>
    </row>
    <row r="2716" spans="1:38" x14ac:dyDescent="0.2">
      <c r="A2716" s="11" t="s">
        <v>297</v>
      </c>
      <c r="B2716" s="12" t="s">
        <v>334</v>
      </c>
      <c r="C2716" s="12" t="s">
        <v>334</v>
      </c>
      <c r="D2716" s="12" t="s">
        <v>334</v>
      </c>
      <c r="E2716" s="12" t="s">
        <v>334</v>
      </c>
      <c r="F2716" s="12" t="s">
        <v>334</v>
      </c>
      <c r="G2716" s="12" t="s">
        <v>334</v>
      </c>
      <c r="H2716" s="12" t="s">
        <v>334</v>
      </c>
      <c r="I2716" s="12" t="s">
        <v>334</v>
      </c>
      <c r="J2716" s="12" t="s">
        <v>334</v>
      </c>
      <c r="K2716" s="12" t="s">
        <v>334</v>
      </c>
      <c r="L2716" s="12" t="s">
        <v>334</v>
      </c>
      <c r="M2716" s="12" t="s">
        <v>334</v>
      </c>
      <c r="N2716" s="13">
        <v>38.700000000000003</v>
      </c>
      <c r="O2716" s="13">
        <v>38.799999999999997</v>
      </c>
      <c r="P2716" s="13">
        <v>38.799999999999997</v>
      </c>
      <c r="Q2716" s="13">
        <v>38.799999999999997</v>
      </c>
      <c r="R2716" s="13">
        <v>38.799999999999997</v>
      </c>
      <c r="S2716" s="13">
        <v>38.6</v>
      </c>
      <c r="T2716" s="13">
        <v>38.5</v>
      </c>
      <c r="U2716" s="13">
        <v>38.200000000000003</v>
      </c>
      <c r="V2716" s="13">
        <v>38.299999999999997</v>
      </c>
      <c r="W2716" s="13">
        <v>38.4</v>
      </c>
      <c r="X2716" s="13">
        <v>38.4</v>
      </c>
      <c r="Y2716" s="13">
        <v>38.5</v>
      </c>
      <c r="Z2716" s="13">
        <v>38.5</v>
      </c>
      <c r="AA2716" s="13">
        <v>38.5</v>
      </c>
      <c r="AB2716" s="13">
        <v>38.5</v>
      </c>
      <c r="AC2716" s="13">
        <v>38.4</v>
      </c>
      <c r="AD2716" s="13">
        <v>38.5</v>
      </c>
      <c r="AE2716" s="13">
        <v>38.5</v>
      </c>
      <c r="AF2716" s="13">
        <v>38.6</v>
      </c>
      <c r="AG2716" s="13">
        <v>38.6</v>
      </c>
      <c r="AH2716" s="13">
        <v>38.6</v>
      </c>
      <c r="AI2716" s="13">
        <v>38.6</v>
      </c>
      <c r="AJ2716" s="13">
        <v>38.5</v>
      </c>
      <c r="AK2716" s="13">
        <v>38.5</v>
      </c>
      <c r="AL2716" s="13">
        <v>38.5</v>
      </c>
    </row>
    <row r="2717" spans="1:38" x14ac:dyDescent="0.2">
      <c r="A2717" s="11" t="s">
        <v>298</v>
      </c>
      <c r="B2717" s="12" t="s">
        <v>334</v>
      </c>
      <c r="C2717" s="12" t="s">
        <v>334</v>
      </c>
      <c r="D2717" s="12" t="s">
        <v>334</v>
      </c>
      <c r="E2717" s="12" t="s">
        <v>334</v>
      </c>
      <c r="F2717" s="12" t="s">
        <v>334</v>
      </c>
      <c r="G2717" s="12" t="s">
        <v>334</v>
      </c>
      <c r="H2717" s="12" t="s">
        <v>334</v>
      </c>
      <c r="I2717" s="12" t="s">
        <v>334</v>
      </c>
      <c r="J2717" s="12" t="s">
        <v>334</v>
      </c>
      <c r="K2717" s="12" t="s">
        <v>334</v>
      </c>
      <c r="L2717" s="12" t="s">
        <v>334</v>
      </c>
      <c r="M2717" s="12" t="s">
        <v>334</v>
      </c>
      <c r="N2717" s="12" t="s">
        <v>334</v>
      </c>
      <c r="O2717" s="12" t="s">
        <v>334</v>
      </c>
      <c r="P2717" s="12" t="s">
        <v>334</v>
      </c>
      <c r="Q2717" s="12" t="s">
        <v>334</v>
      </c>
      <c r="R2717" s="12" t="s">
        <v>334</v>
      </c>
      <c r="S2717" s="13">
        <v>38.700000000000003</v>
      </c>
      <c r="T2717" s="13">
        <v>38.5</v>
      </c>
      <c r="U2717" s="13">
        <v>38.299999999999997</v>
      </c>
      <c r="V2717" s="13">
        <v>38.299999999999997</v>
      </c>
      <c r="W2717" s="13">
        <v>38.5</v>
      </c>
      <c r="X2717" s="13">
        <v>38.5</v>
      </c>
      <c r="Y2717" s="13">
        <v>38.6</v>
      </c>
      <c r="Z2717" s="13">
        <v>38.6</v>
      </c>
      <c r="AA2717" s="13">
        <v>38.6</v>
      </c>
      <c r="AB2717" s="13">
        <v>38.6</v>
      </c>
      <c r="AC2717" s="13">
        <v>38.6</v>
      </c>
      <c r="AD2717" s="13">
        <v>38.6</v>
      </c>
      <c r="AE2717" s="13">
        <v>38.700000000000003</v>
      </c>
      <c r="AF2717" s="13">
        <v>38.700000000000003</v>
      </c>
      <c r="AG2717" s="13">
        <v>38.700000000000003</v>
      </c>
      <c r="AH2717" s="13">
        <v>38.6</v>
      </c>
      <c r="AI2717" s="13">
        <v>38.700000000000003</v>
      </c>
      <c r="AJ2717" s="13">
        <v>38.6</v>
      </c>
      <c r="AK2717" s="13">
        <v>38.6</v>
      </c>
      <c r="AL2717" s="13">
        <v>38.6</v>
      </c>
    </row>
    <row r="2718" spans="1:38" x14ac:dyDescent="0.2">
      <c r="A2718" s="11" t="s">
        <v>299</v>
      </c>
      <c r="B2718" s="12" t="s">
        <v>334</v>
      </c>
      <c r="C2718" s="12" t="s">
        <v>334</v>
      </c>
      <c r="D2718" s="12" t="s">
        <v>334</v>
      </c>
      <c r="E2718" s="12" t="s">
        <v>334</v>
      </c>
      <c r="F2718" s="12" t="s">
        <v>334</v>
      </c>
      <c r="G2718" s="12" t="s">
        <v>334</v>
      </c>
      <c r="H2718" s="12" t="s">
        <v>334</v>
      </c>
      <c r="I2718" s="12" t="s">
        <v>334</v>
      </c>
      <c r="J2718" s="12" t="s">
        <v>334</v>
      </c>
      <c r="K2718" s="12" t="s">
        <v>334</v>
      </c>
      <c r="L2718" s="13">
        <v>38.1</v>
      </c>
      <c r="M2718" s="13">
        <v>38</v>
      </c>
      <c r="N2718" s="13">
        <v>38.1</v>
      </c>
      <c r="O2718" s="13">
        <v>38</v>
      </c>
      <c r="P2718" s="13">
        <v>38.1</v>
      </c>
      <c r="Q2718" s="13">
        <v>38.1</v>
      </c>
      <c r="R2718" s="13">
        <v>38.1</v>
      </c>
      <c r="S2718" s="13">
        <v>38.299999999999997</v>
      </c>
      <c r="T2718" s="13">
        <v>38.4</v>
      </c>
      <c r="U2718" s="13">
        <v>38.9</v>
      </c>
      <c r="V2718" s="13">
        <v>38.700000000000003</v>
      </c>
      <c r="W2718" s="13">
        <v>38.299999999999997</v>
      </c>
      <c r="X2718" s="13">
        <v>38.5</v>
      </c>
      <c r="Y2718" s="13">
        <v>38.299999999999997</v>
      </c>
      <c r="Z2718" s="13">
        <v>38.4</v>
      </c>
      <c r="AA2718" s="13">
        <v>38.4</v>
      </c>
      <c r="AB2718" s="13">
        <v>38.6</v>
      </c>
      <c r="AC2718" s="13">
        <v>38.6</v>
      </c>
      <c r="AD2718" s="13">
        <v>38.6</v>
      </c>
      <c r="AE2718" s="13">
        <v>38.5</v>
      </c>
      <c r="AF2718" s="13">
        <v>38.5</v>
      </c>
      <c r="AG2718" s="13">
        <v>38.200000000000003</v>
      </c>
      <c r="AH2718" s="13">
        <v>38.5</v>
      </c>
      <c r="AI2718" s="13">
        <v>38.5</v>
      </c>
      <c r="AJ2718" s="13">
        <v>38</v>
      </c>
      <c r="AK2718" s="13">
        <v>38</v>
      </c>
      <c r="AL2718" s="13">
        <v>38.1</v>
      </c>
    </row>
    <row r="2719" spans="1:38" x14ac:dyDescent="0.2">
      <c r="A2719" s="11" t="s">
        <v>300</v>
      </c>
      <c r="B2719" s="12" t="s">
        <v>334</v>
      </c>
      <c r="C2719" s="12" t="s">
        <v>334</v>
      </c>
      <c r="D2719" s="12" t="s">
        <v>334</v>
      </c>
      <c r="E2719" s="12" t="s">
        <v>334</v>
      </c>
      <c r="F2719" s="12" t="s">
        <v>334</v>
      </c>
      <c r="G2719" s="12" t="s">
        <v>334</v>
      </c>
      <c r="H2719" s="12" t="s">
        <v>334</v>
      </c>
      <c r="I2719" s="12" t="s">
        <v>334</v>
      </c>
      <c r="J2719" s="12" t="s">
        <v>334</v>
      </c>
      <c r="K2719" s="12" t="s">
        <v>334</v>
      </c>
      <c r="L2719" s="12" t="s">
        <v>334</v>
      </c>
      <c r="M2719" s="12" t="s">
        <v>334</v>
      </c>
      <c r="N2719" s="12" t="s">
        <v>334</v>
      </c>
      <c r="O2719" s="12" t="s">
        <v>334</v>
      </c>
      <c r="P2719" s="12" t="s">
        <v>334</v>
      </c>
      <c r="Q2719" s="12" t="s">
        <v>334</v>
      </c>
      <c r="R2719" s="12" t="s">
        <v>334</v>
      </c>
      <c r="S2719" s="12" t="s">
        <v>334</v>
      </c>
      <c r="T2719" s="13">
        <v>40.6</v>
      </c>
      <c r="U2719" s="13">
        <v>40.6</v>
      </c>
      <c r="V2719" s="13">
        <v>40.5</v>
      </c>
      <c r="W2719" s="13">
        <v>40.4</v>
      </c>
      <c r="X2719" s="13">
        <v>40.700000000000003</v>
      </c>
      <c r="Y2719" s="13">
        <v>40.6</v>
      </c>
      <c r="Z2719" s="13">
        <v>40.5</v>
      </c>
      <c r="AA2719" s="13">
        <v>40.6</v>
      </c>
      <c r="AB2719" s="13">
        <v>40.700000000000003</v>
      </c>
      <c r="AC2719" s="13">
        <v>40.6</v>
      </c>
      <c r="AD2719" s="13">
        <v>40.5</v>
      </c>
      <c r="AE2719" s="13">
        <v>40.299999999999997</v>
      </c>
      <c r="AF2719" s="13">
        <v>40.4</v>
      </c>
      <c r="AG2719" s="13">
        <v>40.5</v>
      </c>
      <c r="AH2719" s="13">
        <v>40.5</v>
      </c>
      <c r="AI2719" s="13">
        <v>40.5</v>
      </c>
      <c r="AJ2719" s="13">
        <v>40.299999999999997</v>
      </c>
      <c r="AK2719" s="13">
        <v>40.200000000000003</v>
      </c>
      <c r="AL2719" s="13">
        <v>40.200000000000003</v>
      </c>
    </row>
    <row r="2720" spans="1:38" x14ac:dyDescent="0.2">
      <c r="A2720" s="11" t="s">
        <v>301</v>
      </c>
      <c r="B2720" s="12" t="s">
        <v>334</v>
      </c>
      <c r="C2720" s="12" t="s">
        <v>334</v>
      </c>
      <c r="D2720" s="12" t="s">
        <v>334</v>
      </c>
      <c r="E2720" s="12" t="s">
        <v>334</v>
      </c>
      <c r="F2720" s="12" t="s">
        <v>334</v>
      </c>
      <c r="G2720" s="12" t="s">
        <v>334</v>
      </c>
      <c r="H2720" s="12" t="s">
        <v>334</v>
      </c>
      <c r="I2720" s="12" t="s">
        <v>334</v>
      </c>
      <c r="J2720" s="12" t="s">
        <v>334</v>
      </c>
      <c r="K2720" s="12" t="s">
        <v>334</v>
      </c>
      <c r="L2720" s="12" t="s">
        <v>334</v>
      </c>
      <c r="M2720" s="12" t="s">
        <v>334</v>
      </c>
      <c r="N2720" s="12" t="s">
        <v>334</v>
      </c>
      <c r="O2720" s="12" t="s">
        <v>334</v>
      </c>
      <c r="P2720" s="13">
        <v>42.2</v>
      </c>
      <c r="Q2720" s="13">
        <v>42.6</v>
      </c>
      <c r="R2720" s="13">
        <v>42.5</v>
      </c>
      <c r="S2720" s="13">
        <v>42.6</v>
      </c>
      <c r="T2720" s="13">
        <v>40.299999999999997</v>
      </c>
      <c r="U2720" s="13">
        <v>40.1</v>
      </c>
      <c r="V2720" s="13">
        <v>40.1</v>
      </c>
      <c r="W2720" s="13">
        <v>40.299999999999997</v>
      </c>
      <c r="X2720" s="13">
        <v>40.200000000000003</v>
      </c>
      <c r="Y2720" s="13">
        <v>40.299999999999997</v>
      </c>
      <c r="Z2720" s="13">
        <v>40.299999999999997</v>
      </c>
      <c r="AA2720" s="13">
        <v>40.299999999999997</v>
      </c>
      <c r="AB2720" s="13">
        <v>40.1</v>
      </c>
      <c r="AC2720" s="13">
        <v>40.200000000000003</v>
      </c>
      <c r="AD2720" s="13">
        <v>40.4</v>
      </c>
      <c r="AE2720" s="13">
        <v>40.299999999999997</v>
      </c>
      <c r="AF2720" s="13">
        <v>40.299999999999997</v>
      </c>
      <c r="AG2720" s="13">
        <v>40.299999999999997</v>
      </c>
      <c r="AH2720" s="13">
        <v>40.200000000000003</v>
      </c>
      <c r="AI2720" s="13">
        <v>40.200000000000003</v>
      </c>
      <c r="AJ2720" s="13">
        <v>40.1</v>
      </c>
      <c r="AK2720" s="13">
        <v>40.1</v>
      </c>
      <c r="AL2720" s="13">
        <v>40.200000000000003</v>
      </c>
    </row>
    <row r="2721" spans="1:38" x14ac:dyDescent="0.2">
      <c r="A2721" s="11" t="s">
        <v>302</v>
      </c>
      <c r="B2721" s="12" t="s">
        <v>334</v>
      </c>
      <c r="C2721" s="12" t="s">
        <v>334</v>
      </c>
      <c r="D2721" s="12" t="s">
        <v>334</v>
      </c>
      <c r="E2721" s="12" t="s">
        <v>334</v>
      </c>
      <c r="F2721" s="12" t="s">
        <v>334</v>
      </c>
      <c r="G2721" s="12" t="s">
        <v>334</v>
      </c>
      <c r="H2721" s="12" t="s">
        <v>334</v>
      </c>
      <c r="I2721" s="12" t="s">
        <v>334</v>
      </c>
      <c r="J2721" s="12" t="s">
        <v>334</v>
      </c>
      <c r="K2721" s="13">
        <v>37.299999999999997</v>
      </c>
      <c r="L2721" s="13">
        <v>37.299999999999997</v>
      </c>
      <c r="M2721" s="13">
        <v>37.4</v>
      </c>
      <c r="N2721" s="13">
        <v>37.4</v>
      </c>
      <c r="O2721" s="13">
        <v>37.200000000000003</v>
      </c>
      <c r="P2721" s="13">
        <v>37.200000000000003</v>
      </c>
      <c r="Q2721" s="13">
        <v>37.200000000000003</v>
      </c>
      <c r="R2721" s="13">
        <v>37</v>
      </c>
      <c r="S2721" s="13">
        <v>37.6</v>
      </c>
      <c r="T2721" s="13">
        <v>37.1</v>
      </c>
      <c r="U2721" s="13">
        <v>36.700000000000003</v>
      </c>
      <c r="V2721" s="13">
        <v>37</v>
      </c>
      <c r="W2721" s="13">
        <v>37.299999999999997</v>
      </c>
      <c r="X2721" s="13">
        <v>37</v>
      </c>
      <c r="Y2721" s="13">
        <v>37.1</v>
      </c>
      <c r="Z2721" s="13">
        <v>36.700000000000003</v>
      </c>
      <c r="AA2721" s="13">
        <v>36.700000000000003</v>
      </c>
      <c r="AB2721" s="13">
        <v>36.700000000000003</v>
      </c>
      <c r="AC2721" s="13">
        <v>36.700000000000003</v>
      </c>
      <c r="AD2721" s="13">
        <v>36.700000000000003</v>
      </c>
      <c r="AE2721" s="13">
        <v>36.700000000000003</v>
      </c>
      <c r="AF2721" s="13">
        <v>36.700000000000003</v>
      </c>
      <c r="AG2721" s="13">
        <v>36.799999999999997</v>
      </c>
      <c r="AH2721" s="13">
        <v>36.700000000000003</v>
      </c>
      <c r="AI2721" s="13">
        <v>36.799999999999997</v>
      </c>
      <c r="AJ2721" s="13">
        <v>36.9</v>
      </c>
      <c r="AK2721" s="13">
        <v>36.9</v>
      </c>
      <c r="AL2721" s="13">
        <v>36.6</v>
      </c>
    </row>
    <row r="2722" spans="1:38" x14ac:dyDescent="0.2">
      <c r="A2722" s="11" t="s">
        <v>303</v>
      </c>
      <c r="B2722" s="12" t="s">
        <v>334</v>
      </c>
      <c r="C2722" s="12" t="s">
        <v>334</v>
      </c>
      <c r="D2722" s="12" t="s">
        <v>334</v>
      </c>
      <c r="E2722" s="12" t="s">
        <v>334</v>
      </c>
      <c r="F2722" s="12" t="s">
        <v>334</v>
      </c>
      <c r="G2722" s="12" t="s">
        <v>334</v>
      </c>
      <c r="H2722" s="12" t="s">
        <v>334</v>
      </c>
      <c r="I2722" s="12" t="s">
        <v>334</v>
      </c>
      <c r="J2722" s="12" t="s">
        <v>334</v>
      </c>
      <c r="K2722" s="13">
        <v>39.200000000000003</v>
      </c>
      <c r="L2722" s="13">
        <v>39</v>
      </c>
      <c r="M2722" s="13">
        <v>39.1</v>
      </c>
      <c r="N2722" s="13">
        <v>38.9</v>
      </c>
      <c r="O2722" s="13">
        <v>39.1</v>
      </c>
      <c r="P2722" s="13">
        <v>39.200000000000003</v>
      </c>
      <c r="Q2722" s="13">
        <v>39.200000000000003</v>
      </c>
      <c r="R2722" s="13">
        <v>39.200000000000003</v>
      </c>
      <c r="S2722" s="13">
        <v>39.200000000000003</v>
      </c>
      <c r="T2722" s="13">
        <v>39.1</v>
      </c>
      <c r="U2722" s="13">
        <v>39.1</v>
      </c>
      <c r="V2722" s="13">
        <v>38.799999999999997</v>
      </c>
      <c r="W2722" s="13">
        <v>39</v>
      </c>
      <c r="X2722" s="13">
        <v>39</v>
      </c>
      <c r="Y2722" s="13">
        <v>39.299999999999997</v>
      </c>
      <c r="Z2722" s="13">
        <v>39.299999999999997</v>
      </c>
      <c r="AA2722" s="13">
        <v>39.4</v>
      </c>
      <c r="AB2722" s="13">
        <v>39.5</v>
      </c>
      <c r="AC2722" s="13">
        <v>39.5</v>
      </c>
      <c r="AD2722" s="13">
        <v>39.5</v>
      </c>
      <c r="AE2722" s="13">
        <v>39.6</v>
      </c>
      <c r="AF2722" s="13">
        <v>39.6</v>
      </c>
      <c r="AG2722" s="13">
        <v>39.6</v>
      </c>
      <c r="AH2722" s="13">
        <v>39.4</v>
      </c>
      <c r="AI2722" s="13">
        <v>39.4</v>
      </c>
      <c r="AJ2722" s="13">
        <v>39.299999999999997</v>
      </c>
      <c r="AK2722" s="13">
        <v>39.299999999999997</v>
      </c>
      <c r="AL2722" s="13">
        <v>39.200000000000003</v>
      </c>
    </row>
    <row r="2723" spans="1:38" x14ac:dyDescent="0.2">
      <c r="A2723" s="11" t="s">
        <v>304</v>
      </c>
      <c r="B2723" s="12" t="s">
        <v>334</v>
      </c>
      <c r="C2723" s="12" t="s">
        <v>334</v>
      </c>
      <c r="D2723" s="12" t="s">
        <v>334</v>
      </c>
      <c r="E2723" s="12" t="s">
        <v>334</v>
      </c>
      <c r="F2723" s="12" t="s">
        <v>334</v>
      </c>
      <c r="G2723" s="12" t="s">
        <v>334</v>
      </c>
      <c r="H2723" s="12" t="s">
        <v>334</v>
      </c>
      <c r="I2723" s="12" t="s">
        <v>334</v>
      </c>
      <c r="J2723" s="12" t="s">
        <v>334</v>
      </c>
      <c r="K2723" s="12" t="s">
        <v>334</v>
      </c>
      <c r="L2723" s="12" t="s">
        <v>334</v>
      </c>
      <c r="M2723" s="12" t="s">
        <v>334</v>
      </c>
      <c r="N2723" s="12" t="s">
        <v>334</v>
      </c>
      <c r="O2723" s="12" t="s">
        <v>334</v>
      </c>
      <c r="P2723" s="13">
        <v>40.299999999999997</v>
      </c>
      <c r="Q2723" s="13">
        <v>40.9</v>
      </c>
      <c r="R2723" s="13">
        <v>40.700000000000003</v>
      </c>
      <c r="S2723" s="13">
        <v>40.5</v>
      </c>
      <c r="T2723" s="13">
        <v>41</v>
      </c>
      <c r="U2723" s="13">
        <v>40.700000000000003</v>
      </c>
      <c r="V2723" s="13">
        <v>40.799999999999997</v>
      </c>
      <c r="W2723" s="13">
        <v>40.5</v>
      </c>
      <c r="X2723" s="13">
        <v>40.700000000000003</v>
      </c>
      <c r="Y2723" s="13">
        <v>40.200000000000003</v>
      </c>
      <c r="Z2723" s="13">
        <v>40.4</v>
      </c>
      <c r="AA2723" s="13">
        <v>40.4</v>
      </c>
      <c r="AB2723" s="13">
        <v>40.299999999999997</v>
      </c>
      <c r="AC2723" s="13">
        <v>40.5</v>
      </c>
      <c r="AD2723" s="13">
        <v>40.299999999999997</v>
      </c>
      <c r="AE2723" s="13">
        <v>40.299999999999997</v>
      </c>
      <c r="AF2723" s="13">
        <v>40.200000000000003</v>
      </c>
      <c r="AG2723" s="13">
        <v>40.4</v>
      </c>
      <c r="AH2723" s="13">
        <v>40.200000000000003</v>
      </c>
      <c r="AI2723" s="13">
        <v>39.4</v>
      </c>
      <c r="AJ2723" s="13">
        <v>39.9</v>
      </c>
      <c r="AK2723" s="13">
        <v>40.1</v>
      </c>
      <c r="AL2723" s="13">
        <v>39.9</v>
      </c>
    </row>
    <row r="2724" spans="1:38" x14ac:dyDescent="0.2">
      <c r="A2724" s="11" t="s">
        <v>305</v>
      </c>
      <c r="B2724" s="12" t="s">
        <v>334</v>
      </c>
      <c r="C2724" s="12" t="s">
        <v>334</v>
      </c>
      <c r="D2724" s="12" t="s">
        <v>334</v>
      </c>
      <c r="E2724" s="12" t="s">
        <v>334</v>
      </c>
      <c r="F2724" s="12" t="s">
        <v>334</v>
      </c>
      <c r="G2724" s="12" t="s">
        <v>334</v>
      </c>
      <c r="H2724" s="12" t="s">
        <v>334</v>
      </c>
      <c r="I2724" s="12" t="s">
        <v>334</v>
      </c>
      <c r="J2724" s="12" t="s">
        <v>334</v>
      </c>
      <c r="K2724" s="13">
        <v>37.9</v>
      </c>
      <c r="L2724" s="13">
        <v>37.9</v>
      </c>
      <c r="M2724" s="13">
        <v>37.9</v>
      </c>
      <c r="N2724" s="13">
        <v>37.799999999999997</v>
      </c>
      <c r="O2724" s="13">
        <v>37.9</v>
      </c>
      <c r="P2724" s="13">
        <v>37.9</v>
      </c>
      <c r="Q2724" s="13">
        <v>38.200000000000003</v>
      </c>
      <c r="R2724" s="13">
        <v>38.299999999999997</v>
      </c>
      <c r="S2724" s="13">
        <v>38.4</v>
      </c>
      <c r="T2724" s="13">
        <v>38</v>
      </c>
      <c r="U2724" s="13">
        <v>38</v>
      </c>
      <c r="V2724" s="13">
        <v>38</v>
      </c>
      <c r="W2724" s="13">
        <v>37.5</v>
      </c>
      <c r="X2724" s="13">
        <v>37.6</v>
      </c>
      <c r="Y2724" s="13">
        <v>37.5</v>
      </c>
      <c r="Z2724" s="13">
        <v>37.4</v>
      </c>
      <c r="AA2724" s="13">
        <v>37.299999999999997</v>
      </c>
      <c r="AB2724" s="13">
        <v>37.200000000000003</v>
      </c>
      <c r="AC2724" s="13">
        <v>37.1</v>
      </c>
      <c r="AD2724" s="13">
        <v>37.1</v>
      </c>
      <c r="AE2724" s="13">
        <v>37.299999999999997</v>
      </c>
      <c r="AF2724" s="13">
        <v>37.5</v>
      </c>
      <c r="AG2724" s="13">
        <v>37.799999999999997</v>
      </c>
      <c r="AH2724" s="13">
        <v>37.6</v>
      </c>
      <c r="AI2724" s="13">
        <v>37.799999999999997</v>
      </c>
      <c r="AJ2724" s="13">
        <v>37.5</v>
      </c>
      <c r="AK2724" s="13">
        <v>37.700000000000003</v>
      </c>
      <c r="AL2724" s="13">
        <v>37.6</v>
      </c>
    </row>
    <row r="2725" spans="1:38" x14ac:dyDescent="0.2">
      <c r="A2725" s="11" t="s">
        <v>306</v>
      </c>
      <c r="B2725" s="12" t="s">
        <v>334</v>
      </c>
      <c r="C2725" s="12" t="s">
        <v>334</v>
      </c>
      <c r="D2725" s="12" t="s">
        <v>334</v>
      </c>
      <c r="E2725" s="12" t="s">
        <v>334</v>
      </c>
      <c r="F2725" s="12" t="s">
        <v>334</v>
      </c>
      <c r="G2725" s="12" t="s">
        <v>334</v>
      </c>
      <c r="H2725" s="12" t="s">
        <v>334</v>
      </c>
      <c r="I2725" s="12" t="s">
        <v>334</v>
      </c>
      <c r="J2725" s="12" t="s">
        <v>334</v>
      </c>
      <c r="K2725" s="13">
        <v>40.1</v>
      </c>
      <c r="L2725" s="13">
        <v>40.4</v>
      </c>
      <c r="M2725" s="13">
        <v>40.5</v>
      </c>
      <c r="N2725" s="13">
        <v>40.200000000000003</v>
      </c>
      <c r="O2725" s="13">
        <v>40.4</v>
      </c>
      <c r="P2725" s="13">
        <v>40.299999999999997</v>
      </c>
      <c r="Q2725" s="13">
        <v>40.799999999999997</v>
      </c>
      <c r="R2725" s="13">
        <v>40.700000000000003</v>
      </c>
      <c r="S2725" s="13">
        <v>40.6</v>
      </c>
      <c r="T2725" s="13">
        <v>40.5</v>
      </c>
      <c r="U2725" s="13">
        <v>40.799999999999997</v>
      </c>
      <c r="V2725" s="13">
        <v>40.9</v>
      </c>
      <c r="W2725" s="13">
        <v>40.9</v>
      </c>
      <c r="X2725" s="13">
        <v>40.5</v>
      </c>
      <c r="Y2725" s="13">
        <v>40.5</v>
      </c>
      <c r="Z2725" s="13">
        <v>40.4</v>
      </c>
      <c r="AA2725" s="13">
        <v>40.5</v>
      </c>
      <c r="AB2725" s="13">
        <v>40.4</v>
      </c>
      <c r="AC2725" s="13">
        <v>40.299999999999997</v>
      </c>
      <c r="AD2725" s="13">
        <v>40.5</v>
      </c>
      <c r="AE2725" s="13">
        <v>41</v>
      </c>
      <c r="AF2725" s="13">
        <v>41</v>
      </c>
      <c r="AG2725" s="13">
        <v>41.1</v>
      </c>
      <c r="AH2725" s="13">
        <v>41.2</v>
      </c>
      <c r="AI2725" s="13">
        <v>41.2</v>
      </c>
      <c r="AJ2725" s="13">
        <v>41.2</v>
      </c>
      <c r="AK2725" s="13">
        <v>41</v>
      </c>
      <c r="AL2725" s="13">
        <v>40.9</v>
      </c>
    </row>
    <row r="2726" spans="1:38" x14ac:dyDescent="0.2">
      <c r="A2726" s="11" t="s">
        <v>307</v>
      </c>
      <c r="B2726" s="12" t="s">
        <v>334</v>
      </c>
      <c r="C2726" s="12" t="s">
        <v>334</v>
      </c>
      <c r="D2726" s="12" t="s">
        <v>334</v>
      </c>
      <c r="E2726" s="12" t="s">
        <v>334</v>
      </c>
      <c r="F2726" s="12" t="s">
        <v>334</v>
      </c>
      <c r="G2726" s="12" t="s">
        <v>334</v>
      </c>
      <c r="H2726" s="12" t="s">
        <v>334</v>
      </c>
      <c r="I2726" s="12" t="s">
        <v>334</v>
      </c>
      <c r="J2726" s="12" t="s">
        <v>334</v>
      </c>
      <c r="K2726" s="13">
        <v>39.5</v>
      </c>
      <c r="L2726" s="13">
        <v>39.6</v>
      </c>
      <c r="M2726" s="13">
        <v>39.700000000000003</v>
      </c>
      <c r="N2726" s="13">
        <v>39.700000000000003</v>
      </c>
      <c r="O2726" s="13">
        <v>39.799999999999997</v>
      </c>
      <c r="P2726" s="13">
        <v>39.6</v>
      </c>
      <c r="Q2726" s="13">
        <v>39.5</v>
      </c>
      <c r="R2726" s="13">
        <v>39.6</v>
      </c>
      <c r="S2726" s="13">
        <v>39.700000000000003</v>
      </c>
      <c r="T2726" s="13">
        <v>39.5</v>
      </c>
      <c r="U2726" s="13">
        <v>39.5</v>
      </c>
      <c r="V2726" s="13">
        <v>39.4</v>
      </c>
      <c r="W2726" s="13">
        <v>39.4</v>
      </c>
      <c r="X2726" s="13">
        <v>39.299999999999997</v>
      </c>
      <c r="Y2726" s="13">
        <v>39.299999999999997</v>
      </c>
      <c r="Z2726" s="13">
        <v>39.1</v>
      </c>
      <c r="AA2726" s="13">
        <v>38.9</v>
      </c>
      <c r="AB2726" s="13">
        <v>38.9</v>
      </c>
      <c r="AC2726" s="13">
        <v>38.799999999999997</v>
      </c>
      <c r="AD2726" s="13">
        <v>38.700000000000003</v>
      </c>
      <c r="AE2726" s="13">
        <v>38.700000000000003</v>
      </c>
      <c r="AF2726" s="13">
        <v>38.799999999999997</v>
      </c>
      <c r="AG2726" s="13">
        <v>38.700000000000003</v>
      </c>
      <c r="AH2726" s="13">
        <v>38.799999999999997</v>
      </c>
      <c r="AI2726" s="13">
        <v>38.700000000000003</v>
      </c>
      <c r="AJ2726" s="13">
        <v>38.700000000000003</v>
      </c>
      <c r="AK2726" s="13">
        <v>38.700000000000003</v>
      </c>
      <c r="AL2726" s="13">
        <v>38.6</v>
      </c>
    </row>
    <row r="2727" spans="1:38" x14ac:dyDescent="0.2">
      <c r="A2727" s="11" t="s">
        <v>308</v>
      </c>
      <c r="B2727" s="12" t="s">
        <v>334</v>
      </c>
      <c r="C2727" s="12" t="s">
        <v>334</v>
      </c>
      <c r="D2727" s="12" t="s">
        <v>334</v>
      </c>
      <c r="E2727" s="12" t="s">
        <v>334</v>
      </c>
      <c r="F2727" s="12" t="s">
        <v>334</v>
      </c>
      <c r="G2727" s="12" t="s">
        <v>334</v>
      </c>
      <c r="H2727" s="12" t="s">
        <v>334</v>
      </c>
      <c r="I2727" s="12" t="s">
        <v>334</v>
      </c>
      <c r="J2727" s="12" t="s">
        <v>334</v>
      </c>
      <c r="K2727" s="13">
        <v>38.799999999999997</v>
      </c>
      <c r="L2727" s="13">
        <v>38.799999999999997</v>
      </c>
      <c r="M2727" s="13">
        <v>39</v>
      </c>
      <c r="N2727" s="13">
        <v>38.799999999999997</v>
      </c>
      <c r="O2727" s="13">
        <v>38.9</v>
      </c>
      <c r="P2727" s="13">
        <v>38.799999999999997</v>
      </c>
      <c r="Q2727" s="13">
        <v>38.700000000000003</v>
      </c>
      <c r="R2727" s="13">
        <v>38.6</v>
      </c>
      <c r="S2727" s="13">
        <v>37.799999999999997</v>
      </c>
      <c r="T2727" s="13">
        <v>37.1</v>
      </c>
      <c r="U2727" s="13">
        <v>36.299999999999997</v>
      </c>
      <c r="V2727" s="13">
        <v>36.6</v>
      </c>
      <c r="W2727" s="13">
        <v>36.700000000000003</v>
      </c>
      <c r="X2727" s="13">
        <v>36.799999999999997</v>
      </c>
      <c r="Y2727" s="13">
        <v>36.799999999999997</v>
      </c>
      <c r="Z2727" s="13">
        <v>36.799999999999997</v>
      </c>
      <c r="AA2727" s="13">
        <v>36.9</v>
      </c>
      <c r="AB2727" s="13">
        <v>36.799999999999997</v>
      </c>
      <c r="AC2727" s="13">
        <v>36.799999999999997</v>
      </c>
      <c r="AD2727" s="13">
        <v>36.9</v>
      </c>
      <c r="AE2727" s="13">
        <v>36.9</v>
      </c>
      <c r="AF2727" s="13">
        <v>36.9</v>
      </c>
      <c r="AG2727" s="13">
        <v>36.700000000000003</v>
      </c>
      <c r="AH2727" s="13">
        <v>36.799999999999997</v>
      </c>
      <c r="AI2727" s="13">
        <v>36.799999999999997</v>
      </c>
      <c r="AJ2727" s="13">
        <v>36.700000000000003</v>
      </c>
      <c r="AK2727" s="13">
        <v>36.9</v>
      </c>
      <c r="AL2727" s="13">
        <v>36.9</v>
      </c>
    </row>
    <row r="2728" spans="1:38" x14ac:dyDescent="0.2">
      <c r="A2728" s="11" t="s">
        <v>309</v>
      </c>
      <c r="B2728" s="12" t="s">
        <v>334</v>
      </c>
      <c r="C2728" s="12" t="s">
        <v>334</v>
      </c>
      <c r="D2728" s="12" t="s">
        <v>334</v>
      </c>
      <c r="E2728" s="12" t="s">
        <v>334</v>
      </c>
      <c r="F2728" s="12" t="s">
        <v>334</v>
      </c>
      <c r="G2728" s="12" t="s">
        <v>334</v>
      </c>
      <c r="H2728" s="12" t="s">
        <v>334</v>
      </c>
      <c r="I2728" s="12" t="s">
        <v>334</v>
      </c>
      <c r="J2728" s="12" t="s">
        <v>334</v>
      </c>
      <c r="K2728" s="12" t="s">
        <v>334</v>
      </c>
      <c r="L2728" s="12" t="s">
        <v>334</v>
      </c>
      <c r="M2728" s="12" t="s">
        <v>334</v>
      </c>
      <c r="N2728" s="12" t="s">
        <v>334</v>
      </c>
      <c r="O2728" s="12" t="s">
        <v>334</v>
      </c>
      <c r="P2728" s="12" t="s">
        <v>334</v>
      </c>
      <c r="Q2728" s="12" t="s">
        <v>334</v>
      </c>
      <c r="R2728" s="12" t="s">
        <v>334</v>
      </c>
      <c r="S2728" s="12" t="s">
        <v>334</v>
      </c>
      <c r="T2728" s="12" t="s">
        <v>334</v>
      </c>
      <c r="U2728" s="13">
        <v>40.700000000000003</v>
      </c>
      <c r="V2728" s="13">
        <v>40.6</v>
      </c>
      <c r="W2728" s="13">
        <v>40.6</v>
      </c>
      <c r="X2728" s="13">
        <v>40.4</v>
      </c>
      <c r="Y2728" s="13">
        <v>40.299999999999997</v>
      </c>
      <c r="Z2728" s="13">
        <v>40.5</v>
      </c>
      <c r="AA2728" s="13">
        <v>40.700000000000003</v>
      </c>
      <c r="AB2728" s="13">
        <v>40.799999999999997</v>
      </c>
      <c r="AC2728" s="13">
        <v>40.5</v>
      </c>
      <c r="AD2728" s="13">
        <v>40.4</v>
      </c>
      <c r="AE2728" s="13">
        <v>40.4</v>
      </c>
      <c r="AF2728" s="13">
        <v>40.1</v>
      </c>
      <c r="AG2728" s="13">
        <v>40.299999999999997</v>
      </c>
      <c r="AH2728" s="13">
        <v>39.4</v>
      </c>
      <c r="AI2728" s="13">
        <v>39.4</v>
      </c>
      <c r="AJ2728" s="13">
        <v>39.5</v>
      </c>
      <c r="AK2728" s="13">
        <v>39.5</v>
      </c>
      <c r="AL2728" s="13">
        <v>39.5</v>
      </c>
    </row>
    <row r="2729" spans="1:38" x14ac:dyDescent="0.2">
      <c r="A2729" s="11" t="s">
        <v>310</v>
      </c>
      <c r="B2729" s="12" t="s">
        <v>334</v>
      </c>
      <c r="C2729" s="12" t="s">
        <v>334</v>
      </c>
      <c r="D2729" s="12" t="s">
        <v>334</v>
      </c>
      <c r="E2729" s="12" t="s">
        <v>334</v>
      </c>
      <c r="F2729" s="12" t="s">
        <v>334</v>
      </c>
      <c r="G2729" s="12" t="s">
        <v>334</v>
      </c>
      <c r="H2729" s="12" t="s">
        <v>334</v>
      </c>
      <c r="I2729" s="12" t="s">
        <v>334</v>
      </c>
      <c r="J2729" s="12" t="s">
        <v>334</v>
      </c>
      <c r="K2729" s="13">
        <v>38</v>
      </c>
      <c r="L2729" s="13">
        <v>37.9</v>
      </c>
      <c r="M2729" s="13">
        <v>38.200000000000003</v>
      </c>
      <c r="N2729" s="13">
        <v>38.1</v>
      </c>
      <c r="O2729" s="13">
        <v>38.200000000000003</v>
      </c>
      <c r="P2729" s="13">
        <v>38.1</v>
      </c>
      <c r="Q2729" s="13">
        <v>38.1</v>
      </c>
      <c r="R2729" s="13">
        <v>38.1</v>
      </c>
      <c r="S2729" s="13">
        <v>38.200000000000003</v>
      </c>
      <c r="T2729" s="13">
        <v>38.1</v>
      </c>
      <c r="U2729" s="13">
        <v>37.9</v>
      </c>
      <c r="V2729" s="13">
        <v>38.1</v>
      </c>
      <c r="W2729" s="13">
        <v>38.700000000000003</v>
      </c>
      <c r="X2729" s="13">
        <v>38.700000000000003</v>
      </c>
      <c r="Y2729" s="13">
        <v>38.799999999999997</v>
      </c>
      <c r="Z2729" s="13">
        <v>38.700000000000003</v>
      </c>
      <c r="AA2729" s="13">
        <v>38.6</v>
      </c>
      <c r="AB2729" s="13">
        <v>38.4</v>
      </c>
      <c r="AC2729" s="13">
        <v>38.4</v>
      </c>
      <c r="AD2729" s="13">
        <v>38.200000000000003</v>
      </c>
      <c r="AE2729" s="13">
        <v>38.299999999999997</v>
      </c>
      <c r="AF2729" s="13">
        <v>38.299999999999997</v>
      </c>
      <c r="AG2729" s="13">
        <v>38.4</v>
      </c>
      <c r="AH2729" s="13">
        <v>38.4</v>
      </c>
      <c r="AI2729" s="13">
        <v>38.4</v>
      </c>
      <c r="AJ2729" s="13">
        <v>38.4</v>
      </c>
      <c r="AK2729" s="13">
        <v>38.5</v>
      </c>
      <c r="AL2729" s="13">
        <v>38.5</v>
      </c>
    </row>
    <row r="2730" spans="1:38" x14ac:dyDescent="0.2">
      <c r="A2730" s="11" t="s">
        <v>311</v>
      </c>
      <c r="B2730" s="12" t="s">
        <v>334</v>
      </c>
      <c r="C2730" s="12" t="s">
        <v>334</v>
      </c>
      <c r="D2730" s="12" t="s">
        <v>334</v>
      </c>
      <c r="E2730" s="12" t="s">
        <v>334</v>
      </c>
      <c r="F2730" s="12" t="s">
        <v>334</v>
      </c>
      <c r="G2730" s="12" t="s">
        <v>334</v>
      </c>
      <c r="H2730" s="12" t="s">
        <v>334</v>
      </c>
      <c r="I2730" s="12" t="s">
        <v>334</v>
      </c>
      <c r="J2730" s="12" t="s">
        <v>334</v>
      </c>
      <c r="K2730" s="12" t="s">
        <v>334</v>
      </c>
      <c r="L2730" s="12" t="s">
        <v>334</v>
      </c>
      <c r="M2730" s="12" t="s">
        <v>334</v>
      </c>
      <c r="N2730" s="12" t="s">
        <v>334</v>
      </c>
      <c r="O2730" s="12" t="s">
        <v>334</v>
      </c>
      <c r="P2730" s="12" t="s">
        <v>334</v>
      </c>
      <c r="Q2730" s="12" t="s">
        <v>334</v>
      </c>
      <c r="R2730" s="13">
        <v>39.4</v>
      </c>
      <c r="S2730" s="13">
        <v>39.4</v>
      </c>
      <c r="T2730" s="13">
        <v>39.1</v>
      </c>
      <c r="U2730" s="13">
        <v>39.200000000000003</v>
      </c>
      <c r="V2730" s="13">
        <v>39.1</v>
      </c>
      <c r="W2730" s="13">
        <v>39.1</v>
      </c>
      <c r="X2730" s="13">
        <v>39.4</v>
      </c>
      <c r="Y2730" s="13">
        <v>39</v>
      </c>
      <c r="Z2730" s="13">
        <v>38.9</v>
      </c>
      <c r="AA2730" s="13">
        <v>38.799999999999997</v>
      </c>
      <c r="AB2730" s="13">
        <v>39</v>
      </c>
      <c r="AC2730" s="13">
        <v>39.299999999999997</v>
      </c>
      <c r="AD2730" s="13">
        <v>39.200000000000003</v>
      </c>
      <c r="AE2730" s="13">
        <v>39</v>
      </c>
      <c r="AF2730" s="13">
        <v>39.5</v>
      </c>
      <c r="AG2730" s="13">
        <v>39.200000000000003</v>
      </c>
      <c r="AH2730" s="13">
        <v>39.5</v>
      </c>
      <c r="AI2730" s="13">
        <v>39.6</v>
      </c>
      <c r="AJ2730" s="13">
        <v>39.4</v>
      </c>
      <c r="AK2730" s="13">
        <v>39.4</v>
      </c>
      <c r="AL2730" s="13">
        <v>39.1</v>
      </c>
    </row>
    <row r="2731" spans="1:38" x14ac:dyDescent="0.2">
      <c r="A2731" s="11" t="s">
        <v>312</v>
      </c>
      <c r="B2731" s="12" t="s">
        <v>334</v>
      </c>
      <c r="C2731" s="12" t="s">
        <v>334</v>
      </c>
      <c r="D2731" s="12" t="s">
        <v>334</v>
      </c>
      <c r="E2731" s="12" t="s">
        <v>334</v>
      </c>
      <c r="F2731" s="12" t="s">
        <v>334</v>
      </c>
      <c r="G2731" s="12" t="s">
        <v>334</v>
      </c>
      <c r="H2731" s="12" t="s">
        <v>334</v>
      </c>
      <c r="I2731" s="12" t="s">
        <v>334</v>
      </c>
      <c r="J2731" s="12" t="s">
        <v>334</v>
      </c>
      <c r="K2731" s="12" t="s">
        <v>334</v>
      </c>
      <c r="L2731" s="12" t="s">
        <v>334</v>
      </c>
      <c r="M2731" s="12" t="s">
        <v>334</v>
      </c>
      <c r="N2731" s="12" t="s">
        <v>334</v>
      </c>
      <c r="O2731" s="12" t="s">
        <v>334</v>
      </c>
      <c r="P2731" s="12" t="s">
        <v>334</v>
      </c>
      <c r="Q2731" s="13">
        <v>41.7</v>
      </c>
      <c r="R2731" s="13">
        <v>41.2</v>
      </c>
      <c r="S2731" s="13">
        <v>41.8</v>
      </c>
      <c r="T2731" s="13">
        <v>41.8</v>
      </c>
      <c r="U2731" s="13">
        <v>41.8</v>
      </c>
      <c r="V2731" s="13">
        <v>41.5</v>
      </c>
      <c r="W2731" s="13">
        <v>41.4</v>
      </c>
      <c r="X2731" s="13">
        <v>40.9</v>
      </c>
      <c r="Y2731" s="13">
        <v>41</v>
      </c>
      <c r="Z2731" s="13">
        <v>40.799999999999997</v>
      </c>
      <c r="AA2731" s="13">
        <v>40.5</v>
      </c>
      <c r="AB2731" s="13">
        <v>40.4</v>
      </c>
      <c r="AC2731" s="13">
        <v>40.200000000000003</v>
      </c>
      <c r="AD2731" s="13">
        <v>39.9</v>
      </c>
      <c r="AE2731" s="13">
        <v>40</v>
      </c>
      <c r="AF2731" s="13">
        <v>40.299999999999997</v>
      </c>
      <c r="AG2731" s="13">
        <v>40.700000000000003</v>
      </c>
      <c r="AH2731" s="13">
        <v>40.1</v>
      </c>
      <c r="AI2731" s="13">
        <v>40</v>
      </c>
      <c r="AJ2731" s="13">
        <v>40.1</v>
      </c>
      <c r="AK2731" s="13">
        <v>40.1</v>
      </c>
      <c r="AL2731" s="13">
        <v>40.1</v>
      </c>
    </row>
    <row r="2732" spans="1:38" x14ac:dyDescent="0.2">
      <c r="A2732" s="11" t="s">
        <v>313</v>
      </c>
      <c r="B2732" s="12" t="s">
        <v>334</v>
      </c>
      <c r="C2732" s="12" t="s">
        <v>334</v>
      </c>
      <c r="D2732" s="12" t="s">
        <v>334</v>
      </c>
      <c r="E2732" s="12" t="s">
        <v>334</v>
      </c>
      <c r="F2732" s="12" t="s">
        <v>334</v>
      </c>
      <c r="G2732" s="12" t="s">
        <v>334</v>
      </c>
      <c r="H2732" s="12" t="s">
        <v>334</v>
      </c>
      <c r="I2732" s="12" t="s">
        <v>334</v>
      </c>
      <c r="J2732" s="12" t="s">
        <v>334</v>
      </c>
      <c r="K2732" s="12" t="s">
        <v>334</v>
      </c>
      <c r="L2732" s="12" t="s">
        <v>334</v>
      </c>
      <c r="M2732" s="12" t="s">
        <v>334</v>
      </c>
      <c r="N2732" s="12" t="s">
        <v>334</v>
      </c>
      <c r="O2732" s="12" t="s">
        <v>334</v>
      </c>
      <c r="P2732" s="12" t="s">
        <v>334</v>
      </c>
      <c r="Q2732" s="13">
        <v>40.1</v>
      </c>
      <c r="R2732" s="12" t="s">
        <v>334</v>
      </c>
      <c r="S2732" s="13">
        <v>40.5</v>
      </c>
      <c r="T2732" s="13">
        <v>39.799999999999997</v>
      </c>
      <c r="U2732" s="13">
        <v>41</v>
      </c>
      <c r="V2732" s="13">
        <v>40</v>
      </c>
      <c r="W2732" s="13">
        <v>40</v>
      </c>
      <c r="X2732" s="13">
        <v>39.799999999999997</v>
      </c>
      <c r="Y2732" s="13">
        <v>40.200000000000003</v>
      </c>
      <c r="Z2732" s="13">
        <v>40.200000000000003</v>
      </c>
      <c r="AA2732" s="13">
        <v>39.9</v>
      </c>
      <c r="AB2732" s="13">
        <v>40</v>
      </c>
      <c r="AC2732" s="13">
        <v>40</v>
      </c>
      <c r="AD2732" s="13">
        <v>39.6</v>
      </c>
      <c r="AE2732" s="13">
        <v>39.9</v>
      </c>
      <c r="AF2732" s="13">
        <v>39.700000000000003</v>
      </c>
      <c r="AG2732" s="13">
        <v>39.6</v>
      </c>
      <c r="AH2732" s="13">
        <v>39.6</v>
      </c>
      <c r="AI2732" s="13">
        <v>39.5</v>
      </c>
      <c r="AJ2732" s="13">
        <v>39.700000000000003</v>
      </c>
      <c r="AK2732" s="13">
        <v>39.799999999999997</v>
      </c>
      <c r="AL2732" s="13">
        <v>39.799999999999997</v>
      </c>
    </row>
    <row r="2733" spans="1:38" x14ac:dyDescent="0.2">
      <c r="A2733" s="11" t="s">
        <v>314</v>
      </c>
      <c r="B2733" s="12" t="s">
        <v>334</v>
      </c>
      <c r="C2733" s="12" t="s">
        <v>334</v>
      </c>
      <c r="D2733" s="12" t="s">
        <v>334</v>
      </c>
      <c r="E2733" s="12" t="s">
        <v>334</v>
      </c>
      <c r="F2733" s="12" t="s">
        <v>334</v>
      </c>
      <c r="G2733" s="12" t="s">
        <v>334</v>
      </c>
      <c r="H2733" s="12" t="s">
        <v>334</v>
      </c>
      <c r="I2733" s="12" t="s">
        <v>334</v>
      </c>
      <c r="J2733" s="12" t="s">
        <v>334</v>
      </c>
      <c r="K2733" s="13">
        <v>38.799999999999997</v>
      </c>
      <c r="L2733" s="13">
        <v>38.9</v>
      </c>
      <c r="M2733" s="13">
        <v>39.1</v>
      </c>
      <c r="N2733" s="13">
        <v>38.799999999999997</v>
      </c>
      <c r="O2733" s="13">
        <v>39</v>
      </c>
      <c r="P2733" s="13">
        <v>38.700000000000003</v>
      </c>
      <c r="Q2733" s="13">
        <v>38.200000000000003</v>
      </c>
      <c r="R2733" s="13">
        <v>39.1</v>
      </c>
      <c r="S2733" s="13">
        <v>38.9</v>
      </c>
      <c r="T2733" s="13">
        <v>38.6</v>
      </c>
      <c r="U2733" s="13">
        <v>38.6</v>
      </c>
      <c r="V2733" s="13">
        <v>38.9</v>
      </c>
      <c r="W2733" s="13">
        <v>39.9</v>
      </c>
      <c r="X2733" s="13">
        <v>39.9</v>
      </c>
      <c r="Y2733" s="13">
        <v>39.700000000000003</v>
      </c>
      <c r="Z2733" s="13">
        <v>39.9</v>
      </c>
      <c r="AA2733" s="13">
        <v>39.9</v>
      </c>
      <c r="AB2733" s="13">
        <v>39.299999999999997</v>
      </c>
      <c r="AC2733" s="13">
        <v>39</v>
      </c>
      <c r="AD2733" s="13">
        <v>39.700000000000003</v>
      </c>
      <c r="AE2733" s="13">
        <v>39.700000000000003</v>
      </c>
      <c r="AF2733" s="13">
        <v>39.799999999999997</v>
      </c>
      <c r="AG2733" s="13">
        <v>39.799999999999997</v>
      </c>
      <c r="AH2733" s="13">
        <v>39.6</v>
      </c>
      <c r="AI2733" s="13">
        <v>39.799999999999997</v>
      </c>
      <c r="AJ2733" s="13">
        <v>40</v>
      </c>
      <c r="AK2733" s="13">
        <v>40</v>
      </c>
      <c r="AL2733" s="13">
        <v>39.9</v>
      </c>
    </row>
    <row r="2734" spans="1:38" x14ac:dyDescent="0.2">
      <c r="A2734" s="11" t="s">
        <v>315</v>
      </c>
      <c r="B2734" s="12" t="s">
        <v>334</v>
      </c>
      <c r="C2734" s="12" t="s">
        <v>334</v>
      </c>
      <c r="D2734" s="12" t="s">
        <v>334</v>
      </c>
      <c r="E2734" s="12" t="s">
        <v>334</v>
      </c>
      <c r="F2734" s="12" t="s">
        <v>334</v>
      </c>
      <c r="G2734" s="12" t="s">
        <v>334</v>
      </c>
      <c r="H2734" s="12" t="s">
        <v>334</v>
      </c>
      <c r="I2734" s="12" t="s">
        <v>334</v>
      </c>
      <c r="J2734" s="12" t="s">
        <v>334</v>
      </c>
      <c r="K2734" s="12" t="s">
        <v>334</v>
      </c>
      <c r="L2734" s="12" t="s">
        <v>334</v>
      </c>
      <c r="M2734" s="12" t="s">
        <v>334</v>
      </c>
      <c r="N2734" s="12" t="s">
        <v>334</v>
      </c>
      <c r="O2734" s="13">
        <v>40.6</v>
      </c>
      <c r="P2734" s="13">
        <v>40.6</v>
      </c>
      <c r="Q2734" s="13">
        <v>40.4</v>
      </c>
      <c r="R2734" s="13">
        <v>40.6</v>
      </c>
      <c r="S2734" s="13">
        <v>40.5</v>
      </c>
      <c r="T2734" s="13">
        <v>40.5</v>
      </c>
      <c r="U2734" s="13">
        <v>40.5</v>
      </c>
      <c r="V2734" s="13">
        <v>40.200000000000003</v>
      </c>
      <c r="W2734" s="13">
        <v>40.200000000000003</v>
      </c>
      <c r="X2734" s="13">
        <v>40.200000000000003</v>
      </c>
      <c r="Y2734" s="13">
        <v>40.200000000000003</v>
      </c>
      <c r="Z2734" s="13">
        <v>40.200000000000003</v>
      </c>
      <c r="AA2734" s="13">
        <v>40.1</v>
      </c>
      <c r="AB2734" s="13">
        <v>40.1</v>
      </c>
      <c r="AC2734" s="13">
        <v>40.299999999999997</v>
      </c>
      <c r="AD2734" s="13">
        <v>40.299999999999997</v>
      </c>
      <c r="AE2734" s="13">
        <v>40.200000000000003</v>
      </c>
      <c r="AF2734" s="13">
        <v>40.200000000000003</v>
      </c>
      <c r="AG2734" s="13">
        <v>40.299999999999997</v>
      </c>
      <c r="AH2734" s="13">
        <v>40.1</v>
      </c>
      <c r="AI2734" s="13">
        <v>40.1</v>
      </c>
      <c r="AJ2734" s="13">
        <v>40.1</v>
      </c>
      <c r="AK2734" s="13">
        <v>40</v>
      </c>
      <c r="AL2734" s="13">
        <v>40.1</v>
      </c>
    </row>
    <row r="2735" spans="1:38" x14ac:dyDescent="0.2">
      <c r="A2735" s="11" t="s">
        <v>316</v>
      </c>
      <c r="B2735" s="12" t="s">
        <v>334</v>
      </c>
      <c r="C2735" s="12" t="s">
        <v>334</v>
      </c>
      <c r="D2735" s="12" t="s">
        <v>334</v>
      </c>
      <c r="E2735" s="12" t="s">
        <v>334</v>
      </c>
      <c r="F2735" s="12" t="s">
        <v>334</v>
      </c>
      <c r="G2735" s="12" t="s">
        <v>334</v>
      </c>
      <c r="H2735" s="12" t="s">
        <v>334</v>
      </c>
      <c r="I2735" s="12" t="s">
        <v>334</v>
      </c>
      <c r="J2735" s="12" t="s">
        <v>334</v>
      </c>
      <c r="K2735" s="12" t="s">
        <v>334</v>
      </c>
      <c r="L2735" s="12" t="s">
        <v>334</v>
      </c>
      <c r="M2735" s="12" t="s">
        <v>334</v>
      </c>
      <c r="N2735" s="12" t="s">
        <v>334</v>
      </c>
      <c r="O2735" s="12" t="s">
        <v>334</v>
      </c>
      <c r="P2735" s="12" t="s">
        <v>334</v>
      </c>
      <c r="Q2735" s="12" t="s">
        <v>334</v>
      </c>
      <c r="R2735" s="12" t="s">
        <v>334</v>
      </c>
      <c r="S2735" s="13">
        <v>40.200000000000003</v>
      </c>
      <c r="T2735" s="13">
        <v>38.6</v>
      </c>
      <c r="U2735" s="13">
        <v>40</v>
      </c>
      <c r="V2735" s="13">
        <v>40</v>
      </c>
      <c r="W2735" s="13">
        <v>39.6</v>
      </c>
      <c r="X2735" s="13">
        <v>40.200000000000003</v>
      </c>
      <c r="Y2735" s="13">
        <v>40.200000000000003</v>
      </c>
      <c r="Z2735" s="13">
        <v>40</v>
      </c>
      <c r="AA2735" s="13">
        <v>40.200000000000003</v>
      </c>
      <c r="AB2735" s="13">
        <v>40.299999999999997</v>
      </c>
      <c r="AC2735" s="13">
        <v>40.1</v>
      </c>
      <c r="AD2735" s="13">
        <v>39.799999999999997</v>
      </c>
      <c r="AE2735" s="13">
        <v>40.299999999999997</v>
      </c>
      <c r="AF2735" s="13">
        <v>40.200000000000003</v>
      </c>
      <c r="AG2735" s="13">
        <v>40.1</v>
      </c>
      <c r="AH2735" s="13">
        <v>40.200000000000003</v>
      </c>
      <c r="AI2735" s="13">
        <v>40.6</v>
      </c>
      <c r="AJ2735" s="13">
        <v>40.700000000000003</v>
      </c>
      <c r="AK2735" s="13">
        <v>40.5</v>
      </c>
      <c r="AL2735" s="13">
        <v>40.200000000000003</v>
      </c>
    </row>
    <row r="2736" spans="1:38" x14ac:dyDescent="0.2">
      <c r="A2736" s="11" t="s">
        <v>317</v>
      </c>
      <c r="B2736" s="12" t="s">
        <v>334</v>
      </c>
      <c r="C2736" s="12" t="s">
        <v>334</v>
      </c>
      <c r="D2736" s="12" t="s">
        <v>334</v>
      </c>
      <c r="E2736" s="12" t="s">
        <v>334</v>
      </c>
      <c r="F2736" s="12" t="s">
        <v>334</v>
      </c>
      <c r="G2736" s="12" t="s">
        <v>334</v>
      </c>
      <c r="H2736" s="12" t="s">
        <v>334</v>
      </c>
      <c r="I2736" s="12" t="s">
        <v>334</v>
      </c>
      <c r="J2736" s="12" t="s">
        <v>334</v>
      </c>
      <c r="K2736" s="13">
        <v>39.1</v>
      </c>
      <c r="L2736" s="13">
        <v>39.1</v>
      </c>
      <c r="M2736" s="13">
        <v>39.200000000000003</v>
      </c>
      <c r="N2736" s="13">
        <v>39.1</v>
      </c>
      <c r="O2736" s="13">
        <v>39</v>
      </c>
      <c r="P2736" s="13">
        <v>38.700000000000003</v>
      </c>
      <c r="Q2736" s="13">
        <v>38.5</v>
      </c>
      <c r="R2736" s="13">
        <v>38.4</v>
      </c>
      <c r="S2736" s="13">
        <v>38.299999999999997</v>
      </c>
      <c r="T2736" s="13">
        <v>38.4</v>
      </c>
      <c r="U2736" s="13">
        <v>38.200000000000003</v>
      </c>
      <c r="V2736" s="13">
        <v>38.299999999999997</v>
      </c>
      <c r="W2736" s="13">
        <v>38.200000000000003</v>
      </c>
      <c r="X2736" s="13">
        <v>38.299999999999997</v>
      </c>
      <c r="Y2736" s="13">
        <v>38.299999999999997</v>
      </c>
      <c r="Z2736" s="13">
        <v>38.299999999999997</v>
      </c>
      <c r="AA2736" s="13">
        <v>38.4</v>
      </c>
      <c r="AB2736" s="13">
        <v>38.299999999999997</v>
      </c>
      <c r="AC2736" s="13">
        <v>38.200000000000003</v>
      </c>
      <c r="AD2736" s="13">
        <v>38.4</v>
      </c>
      <c r="AE2736" s="13">
        <v>38.4</v>
      </c>
      <c r="AF2736" s="13">
        <v>38.5</v>
      </c>
      <c r="AG2736" s="13">
        <v>38.5</v>
      </c>
      <c r="AH2736" s="13">
        <v>38.5</v>
      </c>
      <c r="AI2736" s="13">
        <v>38.5</v>
      </c>
      <c r="AJ2736" s="13">
        <v>38.700000000000003</v>
      </c>
      <c r="AK2736" s="13">
        <v>38.9</v>
      </c>
      <c r="AL2736" s="13">
        <v>38.700000000000003</v>
      </c>
    </row>
    <row r="2737" spans="1:38" x14ac:dyDescent="0.2">
      <c r="A2737" s="11" t="s">
        <v>318</v>
      </c>
      <c r="B2737" s="12" t="s">
        <v>334</v>
      </c>
      <c r="C2737" s="12" t="s">
        <v>334</v>
      </c>
      <c r="D2737" s="12" t="s">
        <v>334</v>
      </c>
      <c r="E2737" s="12" t="s">
        <v>334</v>
      </c>
      <c r="F2737" s="12" t="s">
        <v>334</v>
      </c>
      <c r="G2737" s="12" t="s">
        <v>334</v>
      </c>
      <c r="H2737" s="12" t="s">
        <v>334</v>
      </c>
      <c r="I2737" s="12" t="s">
        <v>334</v>
      </c>
      <c r="J2737" s="12" t="s">
        <v>334</v>
      </c>
      <c r="K2737" s="12" t="s">
        <v>334</v>
      </c>
      <c r="L2737" s="12" t="s">
        <v>334</v>
      </c>
      <c r="M2737" s="12" t="s">
        <v>334</v>
      </c>
      <c r="N2737" s="13">
        <v>38.9</v>
      </c>
      <c r="O2737" s="13">
        <v>39.4</v>
      </c>
      <c r="P2737" s="13">
        <v>39.4</v>
      </c>
      <c r="Q2737" s="13">
        <v>39.4</v>
      </c>
      <c r="R2737" s="13">
        <v>39.4</v>
      </c>
      <c r="S2737" s="13">
        <v>39.4</v>
      </c>
      <c r="T2737" s="13">
        <v>39.4</v>
      </c>
      <c r="U2737" s="13">
        <v>39.4</v>
      </c>
      <c r="V2737" s="13">
        <v>39.4</v>
      </c>
      <c r="W2737" s="13">
        <v>40.799999999999997</v>
      </c>
      <c r="X2737" s="13">
        <v>40.4</v>
      </c>
      <c r="Y2737" s="13">
        <v>40.200000000000003</v>
      </c>
      <c r="Z2737" s="13">
        <v>40.200000000000003</v>
      </c>
      <c r="AA2737" s="13">
        <v>40.4</v>
      </c>
      <c r="AB2737" s="13">
        <v>40.200000000000003</v>
      </c>
      <c r="AC2737" s="13">
        <v>40.299999999999997</v>
      </c>
      <c r="AD2737" s="13">
        <v>40.1</v>
      </c>
      <c r="AE2737" s="13">
        <v>40.1</v>
      </c>
      <c r="AF2737" s="13">
        <v>40</v>
      </c>
      <c r="AG2737" s="13">
        <v>40.1</v>
      </c>
      <c r="AH2737" s="13">
        <v>40</v>
      </c>
      <c r="AI2737" s="13">
        <v>40.1</v>
      </c>
      <c r="AJ2737" s="13">
        <v>40.1</v>
      </c>
      <c r="AK2737" s="13">
        <v>39.9</v>
      </c>
      <c r="AL2737" s="13">
        <v>39.700000000000003</v>
      </c>
    </row>
    <row r="2738" spans="1:38" x14ac:dyDescent="0.2">
      <c r="A2738" s="11" t="s">
        <v>319</v>
      </c>
      <c r="B2738" s="12" t="s">
        <v>334</v>
      </c>
      <c r="C2738" s="12" t="s">
        <v>334</v>
      </c>
      <c r="D2738" s="12" t="s">
        <v>334</v>
      </c>
      <c r="E2738" s="12" t="s">
        <v>334</v>
      </c>
      <c r="F2738" s="12" t="s">
        <v>334</v>
      </c>
      <c r="G2738" s="12" t="s">
        <v>334</v>
      </c>
      <c r="H2738" s="12" t="s">
        <v>334</v>
      </c>
      <c r="I2738" s="12" t="s">
        <v>334</v>
      </c>
      <c r="J2738" s="12" t="s">
        <v>334</v>
      </c>
      <c r="K2738" s="12" t="s">
        <v>334</v>
      </c>
      <c r="L2738" s="12" t="s">
        <v>334</v>
      </c>
      <c r="M2738" s="12" t="s">
        <v>334</v>
      </c>
      <c r="N2738" s="12" t="s">
        <v>334</v>
      </c>
      <c r="O2738" s="12" t="s">
        <v>334</v>
      </c>
      <c r="P2738" s="12" t="s">
        <v>334</v>
      </c>
      <c r="Q2738" s="12" t="s">
        <v>334</v>
      </c>
      <c r="R2738" s="12" t="s">
        <v>334</v>
      </c>
      <c r="S2738" s="12" t="s">
        <v>334</v>
      </c>
      <c r="T2738" s="13">
        <v>40.799999999999997</v>
      </c>
      <c r="U2738" s="13">
        <v>40.799999999999997</v>
      </c>
      <c r="V2738" s="13">
        <v>40.799999999999997</v>
      </c>
      <c r="W2738" s="13">
        <v>40.700000000000003</v>
      </c>
      <c r="X2738" s="13">
        <v>40.700000000000003</v>
      </c>
      <c r="Y2738" s="13">
        <v>40.6</v>
      </c>
      <c r="Z2738" s="13">
        <v>40.5</v>
      </c>
      <c r="AA2738" s="13">
        <v>40.5</v>
      </c>
      <c r="AB2738" s="13">
        <v>40.4</v>
      </c>
      <c r="AC2738" s="13">
        <v>40.200000000000003</v>
      </c>
      <c r="AD2738" s="13">
        <v>40.200000000000003</v>
      </c>
      <c r="AE2738" s="13">
        <v>40.200000000000003</v>
      </c>
      <c r="AF2738" s="13">
        <v>40.200000000000003</v>
      </c>
      <c r="AG2738" s="13">
        <v>40.299999999999997</v>
      </c>
      <c r="AH2738" s="13">
        <v>40.299999999999997</v>
      </c>
      <c r="AI2738" s="13">
        <v>40.200000000000003</v>
      </c>
      <c r="AJ2738" s="13">
        <v>40.200000000000003</v>
      </c>
      <c r="AK2738" s="13">
        <v>40.200000000000003</v>
      </c>
      <c r="AL2738" s="13">
        <v>40.1</v>
      </c>
    </row>
    <row r="2739" spans="1:38" x14ac:dyDescent="0.2">
      <c r="A2739" s="11" t="s">
        <v>320</v>
      </c>
      <c r="B2739" s="12" t="s">
        <v>334</v>
      </c>
      <c r="C2739" s="12" t="s">
        <v>334</v>
      </c>
      <c r="D2739" s="12" t="s">
        <v>334</v>
      </c>
      <c r="E2739" s="12" t="s">
        <v>334</v>
      </c>
      <c r="F2739" s="12" t="s">
        <v>334</v>
      </c>
      <c r="G2739" s="12" t="s">
        <v>334</v>
      </c>
      <c r="H2739" s="12" t="s">
        <v>334</v>
      </c>
      <c r="I2739" s="12" t="s">
        <v>334</v>
      </c>
      <c r="J2739" s="12" t="s">
        <v>334</v>
      </c>
      <c r="K2739" s="13">
        <v>38.6</v>
      </c>
      <c r="L2739" s="13">
        <v>38.6</v>
      </c>
      <c r="M2739" s="13">
        <v>38.5</v>
      </c>
      <c r="N2739" s="13">
        <v>38.5</v>
      </c>
      <c r="O2739" s="13">
        <v>38.700000000000003</v>
      </c>
      <c r="P2739" s="13">
        <v>38.4</v>
      </c>
      <c r="Q2739" s="13">
        <v>38.799999999999997</v>
      </c>
      <c r="R2739" s="13">
        <v>38.5</v>
      </c>
      <c r="S2739" s="13">
        <v>38.6</v>
      </c>
      <c r="T2739" s="13">
        <v>38.6</v>
      </c>
      <c r="U2739" s="13">
        <v>38.700000000000003</v>
      </c>
      <c r="V2739" s="13">
        <v>38.4</v>
      </c>
      <c r="W2739" s="13">
        <v>38.6</v>
      </c>
      <c r="X2739" s="13">
        <v>38.700000000000003</v>
      </c>
      <c r="Y2739" s="13">
        <v>38.9</v>
      </c>
      <c r="Z2739" s="13">
        <v>39</v>
      </c>
      <c r="AA2739" s="13">
        <v>39.4</v>
      </c>
      <c r="AB2739" s="13">
        <v>39.200000000000003</v>
      </c>
      <c r="AC2739" s="13">
        <v>39.299999999999997</v>
      </c>
      <c r="AD2739" s="13">
        <v>39.5</v>
      </c>
      <c r="AE2739" s="13">
        <v>39.6</v>
      </c>
      <c r="AF2739" s="13">
        <v>39.799999999999997</v>
      </c>
      <c r="AG2739" s="13">
        <v>40.1</v>
      </c>
      <c r="AH2739" s="13">
        <v>39.799999999999997</v>
      </c>
      <c r="AI2739" s="13">
        <v>39.799999999999997</v>
      </c>
      <c r="AJ2739" s="13">
        <v>39.5</v>
      </c>
      <c r="AK2739" s="13">
        <v>39.4</v>
      </c>
      <c r="AL2739" s="13">
        <v>39.299999999999997</v>
      </c>
    </row>
    <row r="2740" spans="1:38" x14ac:dyDescent="0.2">
      <c r="A2740" s="11" t="s">
        <v>321</v>
      </c>
      <c r="B2740" s="12" t="s">
        <v>334</v>
      </c>
      <c r="C2740" s="12" t="s">
        <v>334</v>
      </c>
      <c r="D2740" s="12" t="s">
        <v>334</v>
      </c>
      <c r="E2740" s="12" t="s">
        <v>334</v>
      </c>
      <c r="F2740" s="12" t="s">
        <v>334</v>
      </c>
      <c r="G2740" s="12" t="s">
        <v>334</v>
      </c>
      <c r="H2740" s="12" t="s">
        <v>334</v>
      </c>
      <c r="I2740" s="12" t="s">
        <v>334</v>
      </c>
      <c r="J2740" s="12" t="s">
        <v>334</v>
      </c>
      <c r="K2740" s="12" t="s">
        <v>334</v>
      </c>
      <c r="L2740" s="12" t="s">
        <v>334</v>
      </c>
      <c r="M2740" s="12" t="s">
        <v>334</v>
      </c>
      <c r="N2740" s="12" t="s">
        <v>334</v>
      </c>
      <c r="O2740" s="12" t="s">
        <v>334</v>
      </c>
      <c r="P2740" s="13">
        <v>40.6</v>
      </c>
      <c r="Q2740" s="13">
        <v>40.5</v>
      </c>
      <c r="R2740" s="13">
        <v>41</v>
      </c>
      <c r="S2740" s="13">
        <v>41</v>
      </c>
      <c r="T2740" s="13">
        <v>40.799999999999997</v>
      </c>
      <c r="U2740" s="13">
        <v>40.9</v>
      </c>
      <c r="V2740" s="13">
        <v>40.799999999999997</v>
      </c>
      <c r="W2740" s="13">
        <v>40.9</v>
      </c>
      <c r="X2740" s="13">
        <v>41</v>
      </c>
      <c r="Y2740" s="13">
        <v>40.9</v>
      </c>
      <c r="Z2740" s="13">
        <v>40.9</v>
      </c>
      <c r="AA2740" s="13">
        <v>40.9</v>
      </c>
      <c r="AB2740" s="13">
        <v>40.799999999999997</v>
      </c>
      <c r="AC2740" s="13">
        <v>40.700000000000003</v>
      </c>
      <c r="AD2740" s="13">
        <v>40.6</v>
      </c>
      <c r="AE2740" s="13">
        <v>40.6</v>
      </c>
      <c r="AF2740" s="13">
        <v>40.4</v>
      </c>
      <c r="AG2740" s="13">
        <v>40.4</v>
      </c>
      <c r="AH2740" s="13">
        <v>40.4</v>
      </c>
      <c r="AI2740" s="13">
        <v>40.4</v>
      </c>
      <c r="AJ2740" s="13">
        <v>40.200000000000003</v>
      </c>
      <c r="AK2740" s="13">
        <v>40.200000000000003</v>
      </c>
      <c r="AL2740" s="13">
        <v>40.299999999999997</v>
      </c>
    </row>
    <row r="2741" spans="1:38" x14ac:dyDescent="0.2">
      <c r="A2741" s="11" t="s">
        <v>322</v>
      </c>
      <c r="B2741" s="12" t="s">
        <v>334</v>
      </c>
      <c r="C2741" s="12" t="s">
        <v>334</v>
      </c>
      <c r="D2741" s="12" t="s">
        <v>334</v>
      </c>
      <c r="E2741" s="12" t="s">
        <v>334</v>
      </c>
      <c r="F2741" s="12" t="s">
        <v>334</v>
      </c>
      <c r="G2741" s="12" t="s">
        <v>334</v>
      </c>
      <c r="H2741" s="12" t="s">
        <v>334</v>
      </c>
      <c r="I2741" s="12" t="s">
        <v>334</v>
      </c>
      <c r="J2741" s="12" t="s">
        <v>334</v>
      </c>
      <c r="K2741" s="12" t="s">
        <v>334</v>
      </c>
      <c r="L2741" s="12" t="s">
        <v>334</v>
      </c>
      <c r="M2741" s="12" t="s">
        <v>334</v>
      </c>
      <c r="N2741" s="12" t="s">
        <v>334</v>
      </c>
      <c r="O2741" s="13">
        <v>40.5</v>
      </c>
      <c r="P2741" s="13">
        <v>40.6</v>
      </c>
      <c r="Q2741" s="13">
        <v>40.6</v>
      </c>
      <c r="R2741" s="13">
        <v>40.700000000000003</v>
      </c>
      <c r="S2741" s="13">
        <v>40.6</v>
      </c>
      <c r="T2741" s="13">
        <v>40.4</v>
      </c>
      <c r="U2741" s="13">
        <v>40.5</v>
      </c>
      <c r="V2741" s="13">
        <v>40.4</v>
      </c>
      <c r="W2741" s="13">
        <v>40.6</v>
      </c>
      <c r="X2741" s="13">
        <v>40.6</v>
      </c>
      <c r="Y2741" s="13">
        <v>40.5</v>
      </c>
      <c r="Z2741" s="13">
        <v>40.5</v>
      </c>
      <c r="AA2741" s="13">
        <v>40.4</v>
      </c>
      <c r="AB2741" s="13">
        <v>40.4</v>
      </c>
      <c r="AC2741" s="13">
        <v>40.299999999999997</v>
      </c>
      <c r="AD2741" s="13">
        <v>40.200000000000003</v>
      </c>
      <c r="AE2741" s="13">
        <v>40.200000000000003</v>
      </c>
      <c r="AF2741" s="13">
        <v>40.200000000000003</v>
      </c>
      <c r="AG2741" s="13">
        <v>39.9</v>
      </c>
      <c r="AH2741" s="13">
        <v>40.299999999999997</v>
      </c>
      <c r="AI2741" s="13">
        <v>40.1</v>
      </c>
      <c r="AJ2741" s="13">
        <v>40.200000000000003</v>
      </c>
      <c r="AK2741" s="13">
        <v>40.299999999999997</v>
      </c>
      <c r="AL2741" s="13">
        <v>40.1</v>
      </c>
    </row>
    <row r="2742" spans="1:38" x14ac:dyDescent="0.2">
      <c r="A2742" s="11" t="s">
        <v>323</v>
      </c>
      <c r="B2742" s="12" t="s">
        <v>334</v>
      </c>
      <c r="C2742" s="12" t="s">
        <v>334</v>
      </c>
      <c r="D2742" s="12" t="s">
        <v>334</v>
      </c>
      <c r="E2742" s="12" t="s">
        <v>334</v>
      </c>
      <c r="F2742" s="12" t="s">
        <v>334</v>
      </c>
      <c r="G2742" s="12" t="s">
        <v>334</v>
      </c>
      <c r="H2742" s="12" t="s">
        <v>334</v>
      </c>
      <c r="I2742" s="12" t="s">
        <v>334</v>
      </c>
      <c r="J2742" s="12" t="s">
        <v>334</v>
      </c>
      <c r="K2742" s="12" t="s">
        <v>334</v>
      </c>
      <c r="L2742" s="12" t="s">
        <v>334</v>
      </c>
      <c r="M2742" s="12" t="s">
        <v>334</v>
      </c>
      <c r="N2742" s="12" t="s">
        <v>334</v>
      </c>
      <c r="O2742" s="12" t="s">
        <v>334</v>
      </c>
      <c r="P2742" s="12" t="s">
        <v>334</v>
      </c>
      <c r="Q2742" s="13">
        <v>41.8</v>
      </c>
      <c r="R2742" s="13">
        <v>41.5</v>
      </c>
      <c r="S2742" s="13">
        <v>41.4</v>
      </c>
      <c r="T2742" s="13">
        <v>41.4</v>
      </c>
      <c r="U2742" s="13">
        <v>41</v>
      </c>
      <c r="V2742" s="13">
        <v>39.700000000000003</v>
      </c>
      <c r="W2742" s="13">
        <v>39.700000000000003</v>
      </c>
      <c r="X2742" s="13">
        <v>40</v>
      </c>
      <c r="Y2742" s="13">
        <v>40.1</v>
      </c>
      <c r="Z2742" s="13">
        <v>40.200000000000003</v>
      </c>
      <c r="AA2742" s="13">
        <v>40</v>
      </c>
      <c r="AB2742" s="13">
        <v>39.9</v>
      </c>
      <c r="AC2742" s="13">
        <v>39.799999999999997</v>
      </c>
      <c r="AD2742" s="13">
        <v>39.9</v>
      </c>
      <c r="AE2742" s="13">
        <v>40</v>
      </c>
      <c r="AF2742" s="13">
        <v>39.9</v>
      </c>
      <c r="AG2742" s="13">
        <v>40</v>
      </c>
      <c r="AH2742" s="13">
        <v>40.1</v>
      </c>
      <c r="AI2742" s="13">
        <v>39.799999999999997</v>
      </c>
      <c r="AJ2742" s="13">
        <v>39.700000000000003</v>
      </c>
      <c r="AK2742" s="13">
        <v>39.700000000000003</v>
      </c>
      <c r="AL2742" s="13">
        <v>39.700000000000003</v>
      </c>
    </row>
    <row r="2743" spans="1:38" x14ac:dyDescent="0.2">
      <c r="A2743" s="11" t="s">
        <v>324</v>
      </c>
      <c r="B2743" s="12" t="s">
        <v>334</v>
      </c>
      <c r="C2743" s="12" t="s">
        <v>334</v>
      </c>
      <c r="D2743" s="12" t="s">
        <v>334</v>
      </c>
      <c r="E2743" s="12" t="s">
        <v>334</v>
      </c>
      <c r="F2743" s="12" t="s">
        <v>334</v>
      </c>
      <c r="G2743" s="12" t="s">
        <v>334</v>
      </c>
      <c r="H2743" s="12" t="s">
        <v>334</v>
      </c>
      <c r="I2743" s="12" t="s">
        <v>334</v>
      </c>
      <c r="J2743" s="12" t="s">
        <v>334</v>
      </c>
      <c r="K2743" s="12" t="s">
        <v>334</v>
      </c>
      <c r="L2743" s="12" t="s">
        <v>334</v>
      </c>
      <c r="M2743" s="12" t="s">
        <v>334</v>
      </c>
      <c r="N2743" s="12" t="s">
        <v>334</v>
      </c>
      <c r="O2743" s="12" t="s">
        <v>334</v>
      </c>
      <c r="P2743" s="13">
        <v>37.6</v>
      </c>
      <c r="Q2743" s="13">
        <v>37.799999999999997</v>
      </c>
      <c r="R2743" s="13">
        <v>37.6</v>
      </c>
      <c r="S2743" s="13">
        <v>37.700000000000003</v>
      </c>
      <c r="T2743" s="13">
        <v>37.6</v>
      </c>
      <c r="U2743" s="13">
        <v>37.6</v>
      </c>
      <c r="V2743" s="13">
        <v>37.700000000000003</v>
      </c>
      <c r="W2743" s="13">
        <v>37.6</v>
      </c>
      <c r="X2743" s="13">
        <v>37.799999999999997</v>
      </c>
      <c r="Y2743" s="13">
        <v>37.700000000000003</v>
      </c>
      <c r="Z2743" s="13">
        <v>37.700000000000003</v>
      </c>
      <c r="AA2743" s="13">
        <v>37.700000000000003</v>
      </c>
      <c r="AB2743" s="13">
        <v>37.700000000000003</v>
      </c>
      <c r="AC2743" s="13">
        <v>37.700000000000003</v>
      </c>
      <c r="AD2743" s="13">
        <v>37.799999999999997</v>
      </c>
      <c r="AE2743" s="13">
        <v>37.6</v>
      </c>
      <c r="AF2743" s="13">
        <v>37.6</v>
      </c>
      <c r="AG2743" s="13">
        <v>37.799999999999997</v>
      </c>
      <c r="AH2743" s="13">
        <v>37.700000000000003</v>
      </c>
      <c r="AI2743" s="13">
        <v>37.9</v>
      </c>
      <c r="AJ2743" s="13">
        <v>38</v>
      </c>
      <c r="AK2743" s="13">
        <v>37.9</v>
      </c>
      <c r="AL2743" s="13">
        <v>37.9</v>
      </c>
    </row>
    <row r="2744" spans="1:38" x14ac:dyDescent="0.2">
      <c r="A2744" s="11" t="s">
        <v>325</v>
      </c>
      <c r="B2744" s="12" t="s">
        <v>334</v>
      </c>
      <c r="C2744" s="12" t="s">
        <v>334</v>
      </c>
      <c r="D2744" s="12" t="s">
        <v>334</v>
      </c>
      <c r="E2744" s="12" t="s">
        <v>334</v>
      </c>
      <c r="F2744" s="12" t="s">
        <v>334</v>
      </c>
      <c r="G2744" s="12" t="s">
        <v>334</v>
      </c>
      <c r="H2744" s="12" t="s">
        <v>334</v>
      </c>
      <c r="I2744" s="12" t="s">
        <v>334</v>
      </c>
      <c r="J2744" s="12" t="s">
        <v>334</v>
      </c>
      <c r="K2744" s="12" t="s">
        <v>334</v>
      </c>
      <c r="L2744" s="12" t="s">
        <v>334</v>
      </c>
      <c r="M2744" s="12" t="s">
        <v>334</v>
      </c>
      <c r="N2744" s="12" t="s">
        <v>334</v>
      </c>
      <c r="O2744" s="12" t="s">
        <v>334</v>
      </c>
      <c r="P2744" s="13">
        <v>39.799999999999997</v>
      </c>
      <c r="Q2744" s="13">
        <v>39.9</v>
      </c>
      <c r="R2744" s="13">
        <v>39.9</v>
      </c>
      <c r="S2744" s="13">
        <v>39.6</v>
      </c>
      <c r="T2744" s="13">
        <v>39.5</v>
      </c>
      <c r="U2744" s="13">
        <v>39.5</v>
      </c>
      <c r="V2744" s="13">
        <v>39.4</v>
      </c>
      <c r="W2744" s="13">
        <v>39.4</v>
      </c>
      <c r="X2744" s="13">
        <v>39.6</v>
      </c>
      <c r="Y2744" s="13">
        <v>39.6</v>
      </c>
      <c r="Z2744" s="13">
        <v>39.700000000000003</v>
      </c>
      <c r="AA2744" s="13">
        <v>39.700000000000003</v>
      </c>
      <c r="AB2744" s="13">
        <v>39.6</v>
      </c>
      <c r="AC2744" s="13">
        <v>39.6</v>
      </c>
      <c r="AD2744" s="13">
        <v>39.6</v>
      </c>
      <c r="AE2744" s="13">
        <v>39.700000000000003</v>
      </c>
      <c r="AF2744" s="13">
        <v>39.6</v>
      </c>
      <c r="AG2744" s="13">
        <v>39.700000000000003</v>
      </c>
      <c r="AH2744" s="13">
        <v>39.799999999999997</v>
      </c>
      <c r="AI2744" s="13">
        <v>39.700000000000003</v>
      </c>
      <c r="AJ2744" s="13">
        <v>39.6</v>
      </c>
      <c r="AK2744" s="13">
        <v>39.6</v>
      </c>
      <c r="AL2744" s="13">
        <v>39.700000000000003</v>
      </c>
    </row>
    <row r="2745" spans="1:38" x14ac:dyDescent="0.2">
      <c r="A2745" s="11" t="s">
        <v>326</v>
      </c>
      <c r="B2745" s="12" t="s">
        <v>334</v>
      </c>
      <c r="C2745" s="12" t="s">
        <v>334</v>
      </c>
      <c r="D2745" s="12" t="s">
        <v>334</v>
      </c>
      <c r="E2745" s="12" t="s">
        <v>334</v>
      </c>
      <c r="F2745" s="12" t="s">
        <v>334</v>
      </c>
      <c r="G2745" s="12" t="s">
        <v>334</v>
      </c>
      <c r="H2745" s="12" t="s">
        <v>334</v>
      </c>
      <c r="I2745" s="12" t="s">
        <v>334</v>
      </c>
      <c r="J2745" s="12" t="s">
        <v>334</v>
      </c>
      <c r="K2745" s="13">
        <v>38.299999999999997</v>
      </c>
      <c r="L2745" s="13">
        <v>38.299999999999997</v>
      </c>
      <c r="M2745" s="13">
        <v>38.5</v>
      </c>
      <c r="N2745" s="13">
        <v>38.6</v>
      </c>
      <c r="O2745" s="13">
        <v>38.6</v>
      </c>
      <c r="P2745" s="13">
        <v>38.5</v>
      </c>
      <c r="Q2745" s="13">
        <v>38.5</v>
      </c>
      <c r="R2745" s="13">
        <v>38.700000000000003</v>
      </c>
      <c r="S2745" s="13">
        <v>38.5</v>
      </c>
      <c r="T2745" s="13">
        <v>38.6</v>
      </c>
      <c r="U2745" s="13">
        <v>38.299999999999997</v>
      </c>
      <c r="V2745" s="13">
        <v>38.299999999999997</v>
      </c>
      <c r="W2745" s="13">
        <v>38.1</v>
      </c>
      <c r="X2745" s="13">
        <v>38.200000000000003</v>
      </c>
      <c r="Y2745" s="13">
        <v>38.200000000000003</v>
      </c>
      <c r="Z2745" s="13">
        <v>38.200000000000003</v>
      </c>
      <c r="AA2745" s="13">
        <v>38.299999999999997</v>
      </c>
      <c r="AB2745" s="13">
        <v>38.200000000000003</v>
      </c>
      <c r="AC2745" s="13">
        <v>38</v>
      </c>
      <c r="AD2745" s="13">
        <v>37.9</v>
      </c>
      <c r="AE2745" s="13">
        <v>38.1</v>
      </c>
      <c r="AF2745" s="13">
        <v>38.299999999999997</v>
      </c>
      <c r="AG2745" s="13">
        <v>38.4</v>
      </c>
      <c r="AH2745" s="13">
        <v>38.5</v>
      </c>
      <c r="AI2745" s="13">
        <v>38.4</v>
      </c>
      <c r="AJ2745" s="13">
        <v>38.4</v>
      </c>
      <c r="AK2745" s="13">
        <v>38.200000000000003</v>
      </c>
      <c r="AL2745" s="13">
        <v>38.299999999999997</v>
      </c>
    </row>
    <row r="2746" spans="1:38" x14ac:dyDescent="0.2">
      <c r="A2746" s="11" t="s">
        <v>327</v>
      </c>
      <c r="B2746" s="12" t="s">
        <v>334</v>
      </c>
      <c r="C2746" s="12" t="s">
        <v>334</v>
      </c>
      <c r="D2746" s="12" t="s">
        <v>334</v>
      </c>
      <c r="E2746" s="12" t="s">
        <v>334</v>
      </c>
      <c r="F2746" s="12" t="s">
        <v>334</v>
      </c>
      <c r="G2746" s="12" t="s">
        <v>334</v>
      </c>
      <c r="H2746" s="12" t="s">
        <v>334</v>
      </c>
      <c r="I2746" s="12" t="s">
        <v>334</v>
      </c>
      <c r="J2746" s="12" t="s">
        <v>334</v>
      </c>
      <c r="K2746" s="12" t="s">
        <v>334</v>
      </c>
      <c r="L2746" s="12" t="s">
        <v>334</v>
      </c>
      <c r="M2746" s="12" t="s">
        <v>334</v>
      </c>
      <c r="N2746" s="13">
        <v>42</v>
      </c>
      <c r="O2746" s="13">
        <v>42</v>
      </c>
      <c r="P2746" s="13">
        <v>42.6</v>
      </c>
      <c r="Q2746" s="13">
        <v>41.8</v>
      </c>
      <c r="R2746" s="13">
        <v>42.3</v>
      </c>
      <c r="S2746" s="13">
        <v>42.1</v>
      </c>
      <c r="T2746" s="13">
        <v>41.7</v>
      </c>
      <c r="U2746" s="13">
        <v>40.799999999999997</v>
      </c>
      <c r="V2746" s="13">
        <v>41.9</v>
      </c>
      <c r="W2746" s="13">
        <v>42.1</v>
      </c>
      <c r="X2746" s="13">
        <v>40.9</v>
      </c>
      <c r="Y2746" s="13">
        <v>41</v>
      </c>
      <c r="Z2746" s="13">
        <v>41.1</v>
      </c>
      <c r="AA2746" s="13">
        <v>40.799999999999997</v>
      </c>
      <c r="AB2746" s="13">
        <v>41</v>
      </c>
      <c r="AC2746" s="13">
        <v>40.4</v>
      </c>
      <c r="AD2746" s="13">
        <v>40</v>
      </c>
      <c r="AE2746" s="13">
        <v>40.5</v>
      </c>
      <c r="AF2746" s="13">
        <v>39.299999999999997</v>
      </c>
      <c r="AG2746" s="13">
        <v>40.4</v>
      </c>
      <c r="AH2746" s="13">
        <v>40.700000000000003</v>
      </c>
      <c r="AI2746" s="13">
        <v>40.299999999999997</v>
      </c>
      <c r="AJ2746" s="13">
        <v>40.4</v>
      </c>
      <c r="AK2746" s="13">
        <v>40.5</v>
      </c>
      <c r="AL2746" s="13">
        <v>39.9</v>
      </c>
    </row>
    <row r="2747" spans="1:38" x14ac:dyDescent="0.2">
      <c r="A2747" s="11" t="s">
        <v>328</v>
      </c>
      <c r="B2747" s="12" t="s">
        <v>334</v>
      </c>
      <c r="C2747" s="12" t="s">
        <v>334</v>
      </c>
      <c r="D2747" s="12" t="s">
        <v>334</v>
      </c>
      <c r="E2747" s="12" t="s">
        <v>334</v>
      </c>
      <c r="F2747" s="12" t="s">
        <v>334</v>
      </c>
      <c r="G2747" s="12" t="s">
        <v>334</v>
      </c>
      <c r="H2747" s="12" t="s">
        <v>334</v>
      </c>
      <c r="I2747" s="12" t="s">
        <v>334</v>
      </c>
      <c r="J2747" s="12" t="s">
        <v>334</v>
      </c>
      <c r="K2747" s="12" t="s">
        <v>334</v>
      </c>
      <c r="L2747" s="12" t="s">
        <v>334</v>
      </c>
      <c r="M2747" s="12" t="s">
        <v>334</v>
      </c>
      <c r="N2747" s="12" t="s">
        <v>334</v>
      </c>
      <c r="O2747" s="13">
        <v>37.6</v>
      </c>
      <c r="P2747" s="13">
        <v>37.5</v>
      </c>
      <c r="Q2747" s="13">
        <v>37.5</v>
      </c>
      <c r="R2747" s="13">
        <v>37.799999999999997</v>
      </c>
      <c r="S2747" s="13">
        <v>37.700000000000003</v>
      </c>
      <c r="T2747" s="13">
        <v>37.5</v>
      </c>
      <c r="U2747" s="13">
        <v>37.700000000000003</v>
      </c>
      <c r="V2747" s="13">
        <v>38.1</v>
      </c>
      <c r="W2747" s="13">
        <v>38</v>
      </c>
      <c r="X2747" s="13">
        <v>38.200000000000003</v>
      </c>
      <c r="Y2747" s="13">
        <v>38.1</v>
      </c>
      <c r="Z2747" s="13">
        <v>38</v>
      </c>
      <c r="AA2747" s="13">
        <v>38.1</v>
      </c>
      <c r="AB2747" s="13">
        <v>38.1</v>
      </c>
      <c r="AC2747" s="13">
        <v>38</v>
      </c>
      <c r="AD2747" s="13">
        <v>38</v>
      </c>
      <c r="AE2747" s="13">
        <v>38</v>
      </c>
      <c r="AF2747" s="13">
        <v>38</v>
      </c>
      <c r="AG2747" s="13">
        <v>38</v>
      </c>
      <c r="AH2747" s="13">
        <v>38</v>
      </c>
      <c r="AI2747" s="13">
        <v>38</v>
      </c>
      <c r="AJ2747" s="13">
        <v>38</v>
      </c>
      <c r="AK2747" s="13">
        <v>38.1</v>
      </c>
      <c r="AL2747" s="13">
        <v>38.1</v>
      </c>
    </row>
    <row r="2748" spans="1:38" x14ac:dyDescent="0.2">
      <c r="A2748" s="11" t="s">
        <v>329</v>
      </c>
      <c r="B2748" s="12" t="s">
        <v>334</v>
      </c>
      <c r="C2748" s="12" t="s">
        <v>334</v>
      </c>
      <c r="D2748" s="12" t="s">
        <v>334</v>
      </c>
      <c r="E2748" s="12" t="s">
        <v>334</v>
      </c>
      <c r="F2748" s="12" t="s">
        <v>334</v>
      </c>
      <c r="G2748" s="12" t="s">
        <v>334</v>
      </c>
      <c r="H2748" s="12" t="s">
        <v>334</v>
      </c>
      <c r="I2748" s="12" t="s">
        <v>334</v>
      </c>
      <c r="J2748" s="12" t="s">
        <v>334</v>
      </c>
      <c r="K2748" s="12" t="s">
        <v>334</v>
      </c>
      <c r="L2748" s="12" t="s">
        <v>334</v>
      </c>
      <c r="M2748" s="12" t="s">
        <v>334</v>
      </c>
      <c r="N2748" s="12" t="s">
        <v>334</v>
      </c>
      <c r="O2748" s="13">
        <v>40.200000000000003</v>
      </c>
      <c r="P2748" s="13">
        <v>39.799999999999997</v>
      </c>
      <c r="Q2748" s="13">
        <v>40</v>
      </c>
      <c r="R2748" s="13">
        <v>39.9</v>
      </c>
      <c r="S2748" s="13">
        <v>39.700000000000003</v>
      </c>
      <c r="T2748" s="13">
        <v>39.299999999999997</v>
      </c>
      <c r="U2748" s="13">
        <v>39.700000000000003</v>
      </c>
      <c r="V2748" s="13">
        <v>39.700000000000003</v>
      </c>
      <c r="W2748" s="13">
        <v>39.6</v>
      </c>
      <c r="X2748" s="13">
        <v>39.799999999999997</v>
      </c>
      <c r="Y2748" s="13">
        <v>39.700000000000003</v>
      </c>
      <c r="Z2748" s="13">
        <v>40.4</v>
      </c>
      <c r="AA2748" s="13">
        <v>40.1</v>
      </c>
      <c r="AB2748" s="13">
        <v>39.6</v>
      </c>
      <c r="AC2748" s="13">
        <v>41.6</v>
      </c>
      <c r="AD2748" s="13">
        <v>41.5</v>
      </c>
      <c r="AE2748" s="13">
        <v>41.6</v>
      </c>
      <c r="AF2748" s="13">
        <v>41.5</v>
      </c>
      <c r="AG2748" s="13">
        <v>41.6</v>
      </c>
      <c r="AH2748" s="13">
        <v>41.5</v>
      </c>
      <c r="AI2748" s="13">
        <v>41.5</v>
      </c>
      <c r="AJ2748" s="13">
        <v>41.5</v>
      </c>
      <c r="AK2748" s="13">
        <v>41.5</v>
      </c>
      <c r="AL2748" s="13">
        <v>41.5</v>
      </c>
    </row>
    <row r="2749" spans="1:38" x14ac:dyDescent="0.2">
      <c r="A2749" s="11" t="s">
        <v>330</v>
      </c>
      <c r="B2749" s="12" t="s">
        <v>334</v>
      </c>
      <c r="C2749" s="12" t="s">
        <v>334</v>
      </c>
      <c r="D2749" s="12" t="s">
        <v>334</v>
      </c>
      <c r="E2749" s="12" t="s">
        <v>334</v>
      </c>
      <c r="F2749" s="12" t="s">
        <v>334</v>
      </c>
      <c r="G2749" s="12" t="s">
        <v>334</v>
      </c>
      <c r="H2749" s="12" t="s">
        <v>334</v>
      </c>
      <c r="I2749" s="12" t="s">
        <v>334</v>
      </c>
      <c r="J2749" s="12" t="s">
        <v>334</v>
      </c>
      <c r="K2749" s="12" t="s">
        <v>334</v>
      </c>
      <c r="L2749" s="12" t="s">
        <v>334</v>
      </c>
      <c r="M2749" s="12" t="s">
        <v>334</v>
      </c>
      <c r="N2749" s="12" t="s">
        <v>334</v>
      </c>
      <c r="O2749" s="12" t="s">
        <v>334</v>
      </c>
      <c r="P2749" s="12" t="s">
        <v>334</v>
      </c>
      <c r="Q2749" s="12" t="s">
        <v>334</v>
      </c>
      <c r="R2749" s="12" t="s">
        <v>334</v>
      </c>
      <c r="S2749" s="12" t="s">
        <v>334</v>
      </c>
      <c r="T2749" s="12" t="s">
        <v>334</v>
      </c>
      <c r="U2749" s="12" t="s">
        <v>334</v>
      </c>
      <c r="V2749" s="12" t="s">
        <v>334</v>
      </c>
      <c r="W2749" s="12" t="s">
        <v>334</v>
      </c>
      <c r="X2749" s="12" t="s">
        <v>334</v>
      </c>
      <c r="Y2749" s="12" t="s">
        <v>334</v>
      </c>
      <c r="Z2749" s="12" t="s">
        <v>334</v>
      </c>
      <c r="AA2749" s="12" t="s">
        <v>334</v>
      </c>
      <c r="AB2749" s="12" t="s">
        <v>334</v>
      </c>
      <c r="AC2749" s="12" t="s">
        <v>334</v>
      </c>
      <c r="AD2749" s="13">
        <v>42.3</v>
      </c>
      <c r="AE2749" s="13">
        <v>41.9</v>
      </c>
      <c r="AF2749" s="13">
        <v>42.1</v>
      </c>
      <c r="AG2749" s="13">
        <v>42.3</v>
      </c>
      <c r="AH2749" s="13">
        <v>42.4</v>
      </c>
      <c r="AI2749" s="13">
        <v>41.9</v>
      </c>
      <c r="AJ2749" s="13">
        <v>41.9</v>
      </c>
      <c r="AK2749" s="13">
        <v>42.2</v>
      </c>
      <c r="AL2749" s="13">
        <v>42.3</v>
      </c>
    </row>
    <row r="2750" spans="1:38" x14ac:dyDescent="0.2">
      <c r="A2750" s="11" t="s">
        <v>331</v>
      </c>
      <c r="B2750" s="12" t="s">
        <v>334</v>
      </c>
      <c r="C2750" s="12" t="s">
        <v>334</v>
      </c>
      <c r="D2750" s="12" t="s">
        <v>334</v>
      </c>
      <c r="E2750" s="12" t="s">
        <v>334</v>
      </c>
      <c r="F2750" s="12" t="s">
        <v>334</v>
      </c>
      <c r="G2750" s="12" t="s">
        <v>334</v>
      </c>
      <c r="H2750" s="12" t="s">
        <v>334</v>
      </c>
      <c r="I2750" s="12" t="s">
        <v>334</v>
      </c>
      <c r="J2750" s="12" t="s">
        <v>334</v>
      </c>
      <c r="K2750" s="12" t="s">
        <v>334</v>
      </c>
      <c r="L2750" s="12" t="s">
        <v>334</v>
      </c>
      <c r="M2750" s="12" t="s">
        <v>334</v>
      </c>
      <c r="N2750" s="12" t="s">
        <v>334</v>
      </c>
      <c r="O2750" s="12" t="s">
        <v>334</v>
      </c>
      <c r="P2750" s="12" t="s">
        <v>334</v>
      </c>
      <c r="Q2750" s="12" t="s">
        <v>334</v>
      </c>
      <c r="R2750" s="12" t="s">
        <v>334</v>
      </c>
      <c r="S2750" s="12" t="s">
        <v>334</v>
      </c>
      <c r="T2750" s="12" t="s">
        <v>334</v>
      </c>
      <c r="U2750" s="12" t="s">
        <v>334</v>
      </c>
      <c r="V2750" s="12" t="s">
        <v>334</v>
      </c>
      <c r="W2750" s="12" t="s">
        <v>334</v>
      </c>
      <c r="X2750" s="12" t="s">
        <v>334</v>
      </c>
      <c r="Y2750" s="13">
        <v>41.3</v>
      </c>
      <c r="Z2750" s="13">
        <v>41.6</v>
      </c>
      <c r="AA2750" s="13">
        <v>41.3</v>
      </c>
      <c r="AB2750" s="13">
        <v>41</v>
      </c>
      <c r="AC2750" s="13">
        <v>41.2</v>
      </c>
      <c r="AD2750" s="13">
        <v>41.1</v>
      </c>
      <c r="AE2750" s="13">
        <v>40.799999999999997</v>
      </c>
      <c r="AF2750" s="13">
        <v>40.799999999999997</v>
      </c>
      <c r="AG2750" s="13">
        <v>40.700000000000003</v>
      </c>
      <c r="AH2750" s="13">
        <v>40.4</v>
      </c>
      <c r="AI2750" s="13">
        <v>40.700000000000003</v>
      </c>
      <c r="AJ2750" s="13">
        <v>40.9</v>
      </c>
      <c r="AK2750" s="13">
        <v>40.700000000000003</v>
      </c>
      <c r="AL2750" s="13">
        <v>41</v>
      </c>
    </row>
    <row r="2751" spans="1:38" x14ac:dyDescent="0.2">
      <c r="A2751" s="11" t="s">
        <v>332</v>
      </c>
      <c r="B2751" s="12" t="s">
        <v>334</v>
      </c>
      <c r="C2751" s="12" t="s">
        <v>334</v>
      </c>
      <c r="D2751" s="12" t="s">
        <v>334</v>
      </c>
      <c r="E2751" s="12" t="s">
        <v>334</v>
      </c>
      <c r="F2751" s="12" t="s">
        <v>334</v>
      </c>
      <c r="G2751" s="12" t="s">
        <v>334</v>
      </c>
      <c r="H2751" s="12" t="s">
        <v>334</v>
      </c>
      <c r="I2751" s="12" t="s">
        <v>334</v>
      </c>
      <c r="J2751" s="12" t="s">
        <v>334</v>
      </c>
      <c r="K2751" s="12" t="s">
        <v>334</v>
      </c>
      <c r="L2751" s="12" t="s">
        <v>334</v>
      </c>
      <c r="M2751" s="12" t="s">
        <v>334</v>
      </c>
      <c r="N2751" s="12" t="s">
        <v>334</v>
      </c>
      <c r="O2751" s="12" t="s">
        <v>334</v>
      </c>
      <c r="P2751" s="12" t="s">
        <v>334</v>
      </c>
      <c r="Q2751" s="12" t="s">
        <v>334</v>
      </c>
      <c r="R2751" s="12" t="s">
        <v>334</v>
      </c>
      <c r="S2751" s="12" t="s">
        <v>334</v>
      </c>
      <c r="T2751" s="12" t="s">
        <v>334</v>
      </c>
      <c r="U2751" s="12" t="s">
        <v>334</v>
      </c>
      <c r="V2751" s="12" t="s">
        <v>334</v>
      </c>
      <c r="W2751" s="12" t="s">
        <v>334</v>
      </c>
      <c r="X2751" s="12" t="s">
        <v>334</v>
      </c>
      <c r="Y2751" s="12" t="s">
        <v>334</v>
      </c>
      <c r="Z2751" s="12" t="s">
        <v>334</v>
      </c>
      <c r="AA2751" s="12" t="s">
        <v>334</v>
      </c>
      <c r="AB2751" s="12" t="s">
        <v>334</v>
      </c>
      <c r="AC2751" s="13">
        <v>41.5</v>
      </c>
      <c r="AD2751" s="12" t="s">
        <v>334</v>
      </c>
      <c r="AE2751" s="12" t="s">
        <v>334</v>
      </c>
      <c r="AF2751" s="13">
        <v>41</v>
      </c>
      <c r="AG2751" s="13">
        <v>41.1</v>
      </c>
      <c r="AH2751" s="13">
        <v>41.4</v>
      </c>
      <c r="AI2751" s="13">
        <v>41.2</v>
      </c>
      <c r="AJ2751" s="13">
        <v>41.1</v>
      </c>
      <c r="AK2751" s="13">
        <v>41.2</v>
      </c>
      <c r="AL2751" s="13">
        <v>41</v>
      </c>
    </row>
    <row r="2752" spans="1:38" x14ac:dyDescent="0.2">
      <c r="A2752" s="11" t="s">
        <v>333</v>
      </c>
      <c r="B2752" s="12" t="s">
        <v>334</v>
      </c>
      <c r="C2752" s="12" t="s">
        <v>334</v>
      </c>
      <c r="D2752" s="12" t="s">
        <v>334</v>
      </c>
      <c r="E2752" s="12" t="s">
        <v>334</v>
      </c>
      <c r="F2752" s="12" t="s">
        <v>334</v>
      </c>
      <c r="G2752" s="12" t="s">
        <v>334</v>
      </c>
      <c r="H2752" s="12" t="s">
        <v>334</v>
      </c>
      <c r="I2752" s="12" t="s">
        <v>334</v>
      </c>
      <c r="J2752" s="12" t="s">
        <v>334</v>
      </c>
      <c r="K2752" s="12" t="s">
        <v>334</v>
      </c>
      <c r="L2752" s="12" t="s">
        <v>334</v>
      </c>
      <c r="M2752" s="12" t="s">
        <v>334</v>
      </c>
      <c r="N2752" s="12" t="s">
        <v>334</v>
      </c>
      <c r="O2752" s="12" t="s">
        <v>334</v>
      </c>
      <c r="P2752" s="12" t="s">
        <v>334</v>
      </c>
      <c r="Q2752" s="12" t="s">
        <v>334</v>
      </c>
      <c r="R2752" s="12" t="s">
        <v>334</v>
      </c>
      <c r="S2752" s="12" t="s">
        <v>334</v>
      </c>
      <c r="T2752" s="12" t="s">
        <v>334</v>
      </c>
      <c r="U2752" s="12" t="s">
        <v>334</v>
      </c>
      <c r="V2752" s="12" t="s">
        <v>334</v>
      </c>
      <c r="W2752" s="12" t="s">
        <v>334</v>
      </c>
      <c r="X2752" s="12" t="s">
        <v>334</v>
      </c>
      <c r="Y2752" s="13">
        <v>49.1</v>
      </c>
      <c r="Z2752" s="13">
        <v>48.6</v>
      </c>
      <c r="AA2752" s="13">
        <v>48.1</v>
      </c>
      <c r="AB2752" s="13">
        <v>48.2</v>
      </c>
      <c r="AC2752" s="13">
        <v>47.8</v>
      </c>
      <c r="AD2752" s="13">
        <v>47.4</v>
      </c>
      <c r="AE2752" s="13">
        <v>46.3</v>
      </c>
      <c r="AF2752" s="13">
        <v>46.2</v>
      </c>
      <c r="AG2752" s="13">
        <v>45.9</v>
      </c>
      <c r="AH2752" s="13">
        <v>45.6</v>
      </c>
      <c r="AI2752" s="13">
        <v>45.5</v>
      </c>
      <c r="AJ2752" s="13">
        <v>45.1</v>
      </c>
      <c r="AK2752" s="13">
        <v>44.7</v>
      </c>
      <c r="AL2752" s="13">
        <v>44.4</v>
      </c>
    </row>
    <row r="2753" spans="1:38" ht="14.25" x14ac:dyDescent="0.2">
      <c r="A2753" s="9"/>
      <c r="B2753" s="9"/>
      <c r="C2753" s="9"/>
      <c r="D2753" s="9"/>
      <c r="E2753" s="9"/>
      <c r="F2753" s="9"/>
      <c r="G2753" s="9"/>
      <c r="H2753" s="9"/>
      <c r="I2753" s="9"/>
      <c r="J2753" s="9"/>
      <c r="K2753" s="9"/>
      <c r="L2753" s="9"/>
      <c r="M2753" s="9"/>
      <c r="N2753" s="9"/>
      <c r="O2753" s="9"/>
      <c r="P2753" s="9"/>
      <c r="Q2753" s="9"/>
      <c r="R2753" s="9"/>
      <c r="S2753" s="9"/>
      <c r="T2753" s="9"/>
      <c r="U2753" s="9"/>
      <c r="V2753" s="9"/>
      <c r="W2753" s="9"/>
      <c r="X2753" s="9"/>
      <c r="Y2753" s="9"/>
      <c r="Z2753" s="9"/>
      <c r="AA2753" s="9"/>
      <c r="AB2753" s="9"/>
      <c r="AC2753" s="9"/>
      <c r="AD2753" s="9"/>
      <c r="AE2753" s="9"/>
      <c r="AF2753" s="9"/>
      <c r="AG2753" s="9"/>
      <c r="AH2753" s="9"/>
      <c r="AI2753" s="9"/>
      <c r="AJ2753" s="9"/>
      <c r="AK2753" s="9"/>
      <c r="AL2753" s="9"/>
    </row>
    <row r="2754" spans="1:38" ht="14.25" x14ac:dyDescent="0.2">
      <c r="A2754" s="8" t="s">
        <v>335</v>
      </c>
      <c r="B2754" s="9"/>
      <c r="C2754" s="9"/>
      <c r="D2754" s="9"/>
      <c r="E2754" s="9"/>
      <c r="F2754" s="9"/>
      <c r="G2754" s="9"/>
      <c r="H2754" s="9"/>
      <c r="I2754" s="9"/>
      <c r="J2754" s="9"/>
      <c r="K2754" s="9"/>
      <c r="L2754" s="9"/>
      <c r="M2754" s="9"/>
      <c r="N2754" s="9"/>
      <c r="O2754" s="9"/>
      <c r="P2754" s="9"/>
      <c r="Q2754" s="9"/>
      <c r="R2754" s="9"/>
      <c r="S2754" s="9"/>
      <c r="T2754" s="9"/>
      <c r="U2754" s="9"/>
      <c r="V2754" s="9"/>
      <c r="W2754" s="9"/>
      <c r="X2754" s="9"/>
      <c r="Y2754" s="9"/>
      <c r="Z2754" s="9"/>
      <c r="AA2754" s="9"/>
      <c r="AB2754" s="9"/>
      <c r="AC2754" s="9"/>
      <c r="AD2754" s="9"/>
      <c r="AE2754" s="9"/>
      <c r="AF2754" s="9"/>
      <c r="AG2754" s="9"/>
      <c r="AH2754" s="9"/>
      <c r="AI2754" s="9"/>
      <c r="AJ2754" s="9"/>
      <c r="AK2754" s="9"/>
      <c r="AL2754" s="9"/>
    </row>
    <row r="2755" spans="1:38" ht="14.25" x14ac:dyDescent="0.2">
      <c r="A2755" s="8" t="s">
        <v>334</v>
      </c>
      <c r="B2755" s="8" t="s">
        <v>336</v>
      </c>
      <c r="C2755" s="9"/>
      <c r="D2755" s="9"/>
      <c r="E2755" s="9"/>
      <c r="F2755" s="9"/>
      <c r="G2755" s="9"/>
      <c r="H2755" s="9"/>
      <c r="I2755" s="9"/>
      <c r="J2755" s="9"/>
      <c r="K2755" s="9"/>
      <c r="L2755" s="9"/>
      <c r="M2755" s="9"/>
      <c r="N2755" s="9"/>
      <c r="O2755" s="9"/>
      <c r="P2755" s="9"/>
      <c r="Q2755" s="9"/>
      <c r="R2755" s="9"/>
      <c r="S2755" s="9"/>
      <c r="T2755" s="9"/>
      <c r="U2755" s="9"/>
      <c r="V2755" s="9"/>
      <c r="W2755" s="9"/>
      <c r="X2755" s="9"/>
      <c r="Y2755" s="9"/>
      <c r="Z2755" s="9"/>
      <c r="AA2755" s="9"/>
      <c r="AB2755" s="9"/>
      <c r="AC2755" s="9"/>
      <c r="AD2755" s="9"/>
      <c r="AE2755" s="9"/>
      <c r="AF2755" s="9"/>
      <c r="AG2755" s="9"/>
      <c r="AH2755" s="9"/>
      <c r="AI2755" s="9"/>
      <c r="AJ2755" s="9"/>
      <c r="AK2755" s="9"/>
      <c r="AL2755" s="9"/>
    </row>
    <row r="2756" spans="1:38" ht="14.25" x14ac:dyDescent="0.2">
      <c r="A2756" s="9"/>
      <c r="B2756" s="9"/>
      <c r="C2756" s="9"/>
      <c r="D2756" s="9"/>
      <c r="E2756" s="9"/>
      <c r="F2756" s="9"/>
      <c r="G2756" s="9"/>
      <c r="H2756" s="9"/>
      <c r="I2756" s="9"/>
      <c r="J2756" s="9"/>
      <c r="K2756" s="9"/>
      <c r="L2756" s="9"/>
      <c r="M2756" s="9"/>
      <c r="N2756" s="9"/>
      <c r="O2756" s="9"/>
      <c r="P2756" s="9"/>
      <c r="Q2756" s="9"/>
      <c r="R2756" s="9"/>
      <c r="S2756" s="9"/>
      <c r="T2756" s="9"/>
      <c r="U2756" s="9"/>
      <c r="V2756" s="9"/>
      <c r="W2756" s="9"/>
      <c r="X2756" s="9"/>
      <c r="Y2756" s="9"/>
      <c r="Z2756" s="9"/>
      <c r="AA2756" s="9"/>
      <c r="AB2756" s="9"/>
      <c r="AC2756" s="9"/>
      <c r="AD2756" s="9"/>
      <c r="AE2756" s="9"/>
      <c r="AF2756" s="9"/>
      <c r="AG2756" s="9"/>
      <c r="AH2756" s="9"/>
      <c r="AI2756" s="9"/>
      <c r="AJ2756" s="9"/>
      <c r="AK2756" s="9"/>
      <c r="AL2756" s="9"/>
    </row>
    <row r="2757" spans="1:38" ht="14.25" x14ac:dyDescent="0.2">
      <c r="A2757" s="8" t="s">
        <v>249</v>
      </c>
      <c r="B2757" s="8" t="s">
        <v>345</v>
      </c>
      <c r="C2757" s="9"/>
      <c r="D2757" s="9"/>
      <c r="E2757" s="9"/>
      <c r="F2757" s="9"/>
      <c r="G2757" s="9"/>
      <c r="H2757" s="9"/>
      <c r="I2757" s="9"/>
      <c r="J2757" s="9"/>
      <c r="K2757" s="9"/>
      <c r="L2757" s="9"/>
      <c r="M2757" s="9"/>
      <c r="N2757" s="9"/>
      <c r="O2757" s="9"/>
      <c r="P2757" s="9"/>
      <c r="Q2757" s="9"/>
      <c r="R2757" s="9"/>
      <c r="S2757" s="9"/>
      <c r="T2757" s="9"/>
      <c r="U2757" s="9"/>
      <c r="V2757" s="9"/>
      <c r="W2757" s="9"/>
      <c r="X2757" s="9"/>
      <c r="Y2757" s="9"/>
      <c r="Z2757" s="9"/>
      <c r="AA2757" s="9"/>
      <c r="AB2757" s="9"/>
      <c r="AC2757" s="9"/>
      <c r="AD2757" s="9"/>
      <c r="AE2757" s="9"/>
      <c r="AF2757" s="9"/>
      <c r="AG2757" s="9"/>
      <c r="AH2757" s="9"/>
      <c r="AI2757" s="9"/>
      <c r="AJ2757" s="9"/>
      <c r="AK2757" s="9"/>
      <c r="AL2757" s="9"/>
    </row>
    <row r="2758" spans="1:38" ht="14.25" x14ac:dyDescent="0.2">
      <c r="A2758" s="8" t="s">
        <v>251</v>
      </c>
      <c r="B2758" s="8" t="s">
        <v>343</v>
      </c>
      <c r="C2758" s="9"/>
      <c r="D2758" s="9"/>
      <c r="E2758" s="9"/>
      <c r="F2758" s="9"/>
      <c r="G2758" s="9"/>
      <c r="H2758" s="9"/>
      <c r="I2758" s="9"/>
      <c r="J2758" s="9"/>
      <c r="K2758" s="9"/>
      <c r="L2758" s="9"/>
      <c r="M2758" s="9"/>
      <c r="N2758" s="9"/>
      <c r="O2758" s="9"/>
      <c r="P2758" s="9"/>
      <c r="Q2758" s="9"/>
      <c r="R2758" s="9"/>
      <c r="S2758" s="9"/>
      <c r="T2758" s="9"/>
      <c r="U2758" s="9"/>
      <c r="V2758" s="9"/>
      <c r="W2758" s="9"/>
      <c r="X2758" s="9"/>
      <c r="Y2758" s="9"/>
      <c r="Z2758" s="9"/>
      <c r="AA2758" s="9"/>
      <c r="AB2758" s="9"/>
      <c r="AC2758" s="9"/>
      <c r="AD2758" s="9"/>
      <c r="AE2758" s="9"/>
      <c r="AF2758" s="9"/>
      <c r="AG2758" s="9"/>
      <c r="AH2758" s="9"/>
      <c r="AI2758" s="9"/>
      <c r="AJ2758" s="9"/>
      <c r="AK2758" s="9"/>
      <c r="AL2758" s="9"/>
    </row>
    <row r="2759" spans="1:38" ht="14.25" x14ac:dyDescent="0.2">
      <c r="A2759" s="8" t="s">
        <v>252</v>
      </c>
      <c r="B2759" s="8" t="s">
        <v>253</v>
      </c>
      <c r="C2759" s="9"/>
      <c r="D2759" s="9"/>
      <c r="E2759" s="9"/>
      <c r="F2759" s="9"/>
      <c r="G2759" s="9"/>
      <c r="H2759" s="9"/>
      <c r="I2759" s="9"/>
      <c r="J2759" s="9"/>
      <c r="K2759" s="9"/>
      <c r="L2759" s="9"/>
      <c r="M2759" s="9"/>
      <c r="N2759" s="9"/>
      <c r="O2759" s="9"/>
      <c r="P2759" s="9"/>
      <c r="Q2759" s="9"/>
      <c r="R2759" s="9"/>
      <c r="S2759" s="9"/>
      <c r="T2759" s="9"/>
      <c r="U2759" s="9"/>
      <c r="V2759" s="9"/>
      <c r="W2759" s="9"/>
      <c r="X2759" s="9"/>
      <c r="Y2759" s="9"/>
      <c r="Z2759" s="9"/>
      <c r="AA2759" s="9"/>
      <c r="AB2759" s="9"/>
      <c r="AC2759" s="9"/>
      <c r="AD2759" s="9"/>
      <c r="AE2759" s="9"/>
      <c r="AF2759" s="9"/>
      <c r="AG2759" s="9"/>
      <c r="AH2759" s="9"/>
      <c r="AI2759" s="9"/>
      <c r="AJ2759" s="9"/>
      <c r="AK2759" s="9"/>
      <c r="AL2759" s="9"/>
    </row>
    <row r="2760" spans="1:38" ht="14.25" x14ac:dyDescent="0.2">
      <c r="A2760" s="8" t="s">
        <v>254</v>
      </c>
      <c r="B2760" s="8" t="s">
        <v>250</v>
      </c>
      <c r="C2760" s="9"/>
      <c r="D2760" s="9"/>
      <c r="E2760" s="9"/>
      <c r="F2760" s="9"/>
      <c r="G2760" s="9"/>
      <c r="H2760" s="9"/>
      <c r="I2760" s="9"/>
      <c r="J2760" s="9"/>
      <c r="K2760" s="9"/>
      <c r="L2760" s="9"/>
      <c r="M2760" s="9"/>
      <c r="N2760" s="9"/>
      <c r="O2760" s="9"/>
      <c r="P2760" s="9"/>
      <c r="Q2760" s="9"/>
      <c r="R2760" s="9"/>
      <c r="S2760" s="9"/>
      <c r="T2760" s="9"/>
      <c r="U2760" s="9"/>
      <c r="V2760" s="9"/>
      <c r="W2760" s="9"/>
      <c r="X2760" s="9"/>
      <c r="Y2760" s="9"/>
      <c r="Z2760" s="9"/>
      <c r="AA2760" s="9"/>
      <c r="AB2760" s="9"/>
      <c r="AC2760" s="9"/>
      <c r="AD2760" s="9"/>
      <c r="AE2760" s="9"/>
      <c r="AF2760" s="9"/>
      <c r="AG2760" s="9"/>
      <c r="AH2760" s="9"/>
      <c r="AI2760" s="9"/>
      <c r="AJ2760" s="9"/>
      <c r="AK2760" s="9"/>
      <c r="AL2760" s="9"/>
    </row>
    <row r="2761" spans="1:38" ht="14.25" x14ac:dyDescent="0.2">
      <c r="A2761" s="8" t="s">
        <v>255</v>
      </c>
      <c r="B2761" s="8" t="s">
        <v>256</v>
      </c>
      <c r="C2761" s="9"/>
      <c r="D2761" s="9"/>
      <c r="E2761" s="9"/>
      <c r="F2761" s="9"/>
      <c r="G2761" s="9"/>
      <c r="H2761" s="9"/>
      <c r="I2761" s="9"/>
      <c r="J2761" s="9"/>
      <c r="K2761" s="9"/>
      <c r="L2761" s="9"/>
      <c r="M2761" s="9"/>
      <c r="N2761" s="9"/>
      <c r="O2761" s="9"/>
      <c r="P2761" s="9"/>
      <c r="Q2761" s="9"/>
      <c r="R2761" s="9"/>
      <c r="S2761" s="9"/>
      <c r="T2761" s="9"/>
      <c r="U2761" s="9"/>
      <c r="V2761" s="9"/>
      <c r="W2761" s="9"/>
      <c r="X2761" s="9"/>
      <c r="Y2761" s="9"/>
      <c r="Z2761" s="9"/>
      <c r="AA2761" s="9"/>
      <c r="AB2761" s="9"/>
      <c r="AC2761" s="9"/>
      <c r="AD2761" s="9"/>
      <c r="AE2761" s="9"/>
      <c r="AF2761" s="9"/>
      <c r="AG2761" s="9"/>
      <c r="AH2761" s="9"/>
      <c r="AI2761" s="9"/>
      <c r="AJ2761" s="9"/>
      <c r="AK2761" s="9"/>
      <c r="AL2761" s="9"/>
    </row>
    <row r="2762" spans="1:38" ht="14.25" x14ac:dyDescent="0.2">
      <c r="A2762" s="9"/>
      <c r="B2762" s="9"/>
      <c r="C2762" s="9"/>
      <c r="D2762" s="9"/>
      <c r="E2762" s="9"/>
      <c r="F2762" s="9"/>
      <c r="G2762" s="9"/>
      <c r="H2762" s="9"/>
      <c r="I2762" s="9"/>
      <c r="J2762" s="9"/>
      <c r="K2762" s="9"/>
      <c r="L2762" s="9"/>
      <c r="M2762" s="9"/>
      <c r="N2762" s="9"/>
      <c r="O2762" s="9"/>
      <c r="P2762" s="9"/>
      <c r="Q2762" s="9"/>
      <c r="R2762" s="9"/>
      <c r="S2762" s="9"/>
      <c r="T2762" s="9"/>
      <c r="U2762" s="9"/>
      <c r="V2762" s="9"/>
      <c r="W2762" s="9"/>
      <c r="X2762" s="9"/>
      <c r="Y2762" s="9"/>
      <c r="Z2762" s="9"/>
      <c r="AA2762" s="9"/>
      <c r="AB2762" s="9"/>
      <c r="AC2762" s="9"/>
      <c r="AD2762" s="9"/>
      <c r="AE2762" s="9"/>
      <c r="AF2762" s="9"/>
      <c r="AG2762" s="9"/>
      <c r="AH2762" s="9"/>
      <c r="AI2762" s="9"/>
      <c r="AJ2762" s="9"/>
      <c r="AK2762" s="9"/>
      <c r="AL2762" s="9"/>
    </row>
    <row r="2763" spans="1:38" x14ac:dyDescent="0.2">
      <c r="A2763" s="11" t="s">
        <v>257</v>
      </c>
      <c r="B2763" s="11" t="s">
        <v>258</v>
      </c>
      <c r="C2763" s="11" t="s">
        <v>259</v>
      </c>
      <c r="D2763" s="11" t="s">
        <v>260</v>
      </c>
      <c r="E2763" s="11" t="s">
        <v>261</v>
      </c>
      <c r="F2763" s="11" t="s">
        <v>262</v>
      </c>
      <c r="G2763" s="11" t="s">
        <v>263</v>
      </c>
      <c r="H2763" s="11" t="s">
        <v>264</v>
      </c>
      <c r="I2763" s="11" t="s">
        <v>265</v>
      </c>
      <c r="J2763" s="11" t="s">
        <v>266</v>
      </c>
      <c r="K2763" s="11" t="s">
        <v>267</v>
      </c>
      <c r="L2763" s="11" t="s">
        <v>268</v>
      </c>
      <c r="M2763" s="11" t="s">
        <v>269</v>
      </c>
      <c r="N2763" s="11" t="s">
        <v>270</v>
      </c>
      <c r="O2763" s="11" t="s">
        <v>271</v>
      </c>
      <c r="P2763" s="11" t="s">
        <v>272</v>
      </c>
      <c r="Q2763" s="11" t="s">
        <v>273</v>
      </c>
      <c r="R2763" s="11" t="s">
        <v>274</v>
      </c>
      <c r="S2763" s="11" t="s">
        <v>275</v>
      </c>
      <c r="T2763" s="11" t="s">
        <v>276</v>
      </c>
      <c r="U2763" s="11" t="s">
        <v>277</v>
      </c>
      <c r="V2763" s="11" t="s">
        <v>278</v>
      </c>
      <c r="W2763" s="11" t="s">
        <v>279</v>
      </c>
      <c r="X2763" s="11" t="s">
        <v>280</v>
      </c>
      <c r="Y2763" s="11" t="s">
        <v>281</v>
      </c>
      <c r="Z2763" s="11" t="s">
        <v>282</v>
      </c>
      <c r="AA2763" s="11" t="s">
        <v>283</v>
      </c>
      <c r="AB2763" s="11" t="s">
        <v>284</v>
      </c>
      <c r="AC2763" s="11" t="s">
        <v>285</v>
      </c>
      <c r="AD2763" s="11" t="s">
        <v>286</v>
      </c>
      <c r="AE2763" s="11" t="s">
        <v>287</v>
      </c>
      <c r="AF2763" s="11" t="s">
        <v>288</v>
      </c>
      <c r="AG2763" s="11" t="s">
        <v>289</v>
      </c>
      <c r="AH2763" s="11" t="s">
        <v>290</v>
      </c>
      <c r="AI2763" s="11" t="s">
        <v>291</v>
      </c>
      <c r="AJ2763" s="11" t="s">
        <v>292</v>
      </c>
      <c r="AK2763" s="11" t="s">
        <v>293</v>
      </c>
      <c r="AL2763" s="11" t="s">
        <v>294</v>
      </c>
    </row>
    <row r="2764" spans="1:38" x14ac:dyDescent="0.2">
      <c r="A2764" s="11" t="s">
        <v>295</v>
      </c>
      <c r="B2764" s="12" t="s">
        <v>334</v>
      </c>
      <c r="C2764" s="12" t="s">
        <v>334</v>
      </c>
      <c r="D2764" s="12" t="s">
        <v>334</v>
      </c>
      <c r="E2764" s="12" t="s">
        <v>334</v>
      </c>
      <c r="F2764" s="12" t="s">
        <v>334</v>
      </c>
      <c r="G2764" s="12" t="s">
        <v>334</v>
      </c>
      <c r="H2764" s="12" t="s">
        <v>334</v>
      </c>
      <c r="I2764" s="12" t="s">
        <v>334</v>
      </c>
      <c r="J2764" s="12" t="s">
        <v>334</v>
      </c>
      <c r="K2764" s="12" t="s">
        <v>334</v>
      </c>
      <c r="L2764" s="12" t="s">
        <v>334</v>
      </c>
      <c r="M2764" s="12" t="s">
        <v>334</v>
      </c>
      <c r="N2764" s="12" t="s">
        <v>334</v>
      </c>
      <c r="O2764" s="12" t="s">
        <v>334</v>
      </c>
      <c r="P2764" s="12" t="s">
        <v>334</v>
      </c>
      <c r="Q2764" s="12" t="s">
        <v>334</v>
      </c>
      <c r="R2764" s="12" t="s">
        <v>334</v>
      </c>
      <c r="S2764" s="12" t="s">
        <v>334</v>
      </c>
      <c r="T2764" s="12" t="s">
        <v>334</v>
      </c>
      <c r="U2764" s="13">
        <v>30.5</v>
      </c>
      <c r="V2764" s="13">
        <v>30.9</v>
      </c>
      <c r="W2764" s="12" t="s">
        <v>334</v>
      </c>
      <c r="X2764" s="13">
        <v>30.4</v>
      </c>
      <c r="Y2764" s="13">
        <v>22.6</v>
      </c>
      <c r="Z2764" s="13">
        <v>21.8</v>
      </c>
      <c r="AA2764" s="12" t="s">
        <v>334</v>
      </c>
      <c r="AB2764" s="12" t="s">
        <v>334</v>
      </c>
      <c r="AC2764" s="12" t="s">
        <v>334</v>
      </c>
      <c r="AD2764" s="12" t="s">
        <v>334</v>
      </c>
      <c r="AE2764" s="12" t="s">
        <v>334</v>
      </c>
      <c r="AF2764" s="12" t="s">
        <v>334</v>
      </c>
      <c r="AG2764" s="12" t="s">
        <v>334</v>
      </c>
      <c r="AH2764" s="12" t="s">
        <v>334</v>
      </c>
      <c r="AI2764" s="12" t="s">
        <v>334</v>
      </c>
      <c r="AJ2764" s="12" t="s">
        <v>334</v>
      </c>
      <c r="AK2764" s="12" t="s">
        <v>334</v>
      </c>
      <c r="AL2764" s="12" t="s">
        <v>334</v>
      </c>
    </row>
    <row r="2765" spans="1:38" x14ac:dyDescent="0.2">
      <c r="A2765" s="11" t="s">
        <v>296</v>
      </c>
      <c r="B2765" s="12" t="s">
        <v>334</v>
      </c>
      <c r="C2765" s="12" t="s">
        <v>334</v>
      </c>
      <c r="D2765" s="12" t="s">
        <v>334</v>
      </c>
      <c r="E2765" s="12" t="s">
        <v>334</v>
      </c>
      <c r="F2765" s="12" t="s">
        <v>334</v>
      </c>
      <c r="G2765" s="12" t="s">
        <v>334</v>
      </c>
      <c r="H2765" s="12" t="s">
        <v>334</v>
      </c>
      <c r="I2765" s="12" t="s">
        <v>334</v>
      </c>
      <c r="J2765" s="12" t="s">
        <v>334</v>
      </c>
      <c r="K2765" s="12" t="s">
        <v>334</v>
      </c>
      <c r="L2765" s="12" t="s">
        <v>334</v>
      </c>
      <c r="M2765" s="12" t="s">
        <v>334</v>
      </c>
      <c r="N2765" s="12" t="s">
        <v>334</v>
      </c>
      <c r="O2765" s="12" t="s">
        <v>334</v>
      </c>
      <c r="P2765" s="12" t="s">
        <v>334</v>
      </c>
      <c r="Q2765" s="12" t="s">
        <v>334</v>
      </c>
      <c r="R2765" s="12" t="s">
        <v>334</v>
      </c>
      <c r="S2765" s="12" t="s">
        <v>334</v>
      </c>
      <c r="T2765" s="12" t="s">
        <v>334</v>
      </c>
      <c r="U2765" s="13">
        <v>30.6</v>
      </c>
      <c r="V2765" s="13">
        <v>30.5</v>
      </c>
      <c r="W2765" s="12" t="s">
        <v>334</v>
      </c>
      <c r="X2765" s="13">
        <v>30.4</v>
      </c>
      <c r="Y2765" s="13">
        <v>22.7</v>
      </c>
      <c r="Z2765" s="13">
        <v>22.1</v>
      </c>
      <c r="AA2765" s="12" t="s">
        <v>334</v>
      </c>
      <c r="AB2765" s="12" t="s">
        <v>334</v>
      </c>
      <c r="AC2765" s="12" t="s">
        <v>334</v>
      </c>
      <c r="AD2765" s="12" t="s">
        <v>334</v>
      </c>
      <c r="AE2765" s="13">
        <v>27.3</v>
      </c>
      <c r="AF2765" s="13">
        <v>29.2</v>
      </c>
      <c r="AG2765" s="12" t="s">
        <v>334</v>
      </c>
      <c r="AH2765" s="13">
        <v>28.9</v>
      </c>
      <c r="AI2765" s="13">
        <v>29.9</v>
      </c>
      <c r="AJ2765" s="13">
        <v>30.4</v>
      </c>
      <c r="AK2765" s="13">
        <v>29.8</v>
      </c>
      <c r="AL2765" s="13">
        <v>28.3</v>
      </c>
    </row>
    <row r="2766" spans="1:38" x14ac:dyDescent="0.2">
      <c r="A2766" s="11" t="s">
        <v>297</v>
      </c>
      <c r="B2766" s="12" t="s">
        <v>334</v>
      </c>
      <c r="C2766" s="12" t="s">
        <v>334</v>
      </c>
      <c r="D2766" s="12" t="s">
        <v>334</v>
      </c>
      <c r="E2766" s="12" t="s">
        <v>334</v>
      </c>
      <c r="F2766" s="12" t="s">
        <v>334</v>
      </c>
      <c r="G2766" s="12" t="s">
        <v>334</v>
      </c>
      <c r="H2766" s="12" t="s">
        <v>334</v>
      </c>
      <c r="I2766" s="12" t="s">
        <v>334</v>
      </c>
      <c r="J2766" s="12" t="s">
        <v>334</v>
      </c>
      <c r="K2766" s="12" t="s">
        <v>334</v>
      </c>
      <c r="L2766" s="12" t="s">
        <v>334</v>
      </c>
      <c r="M2766" s="12" t="s">
        <v>334</v>
      </c>
      <c r="N2766" s="13">
        <v>24.9</v>
      </c>
      <c r="O2766" s="13">
        <v>24.2</v>
      </c>
      <c r="P2766" s="13">
        <v>23.4</v>
      </c>
      <c r="Q2766" s="13">
        <v>24.9</v>
      </c>
      <c r="R2766" s="13">
        <v>38.200000000000003</v>
      </c>
      <c r="S2766" s="13">
        <v>39.9</v>
      </c>
      <c r="T2766" s="13">
        <v>26.1</v>
      </c>
      <c r="U2766" s="13">
        <v>27.4</v>
      </c>
      <c r="V2766" s="12" t="s">
        <v>334</v>
      </c>
      <c r="W2766" s="12" t="s">
        <v>334</v>
      </c>
      <c r="X2766" s="13">
        <v>30.3</v>
      </c>
      <c r="Y2766" s="13">
        <v>19.8</v>
      </c>
      <c r="Z2766" s="13">
        <v>19.5</v>
      </c>
      <c r="AA2766" s="12" t="s">
        <v>334</v>
      </c>
      <c r="AB2766" s="12" t="s">
        <v>334</v>
      </c>
      <c r="AC2766" s="12" t="s">
        <v>334</v>
      </c>
      <c r="AD2766" s="12" t="s">
        <v>334</v>
      </c>
      <c r="AE2766" s="13">
        <v>27.1</v>
      </c>
      <c r="AF2766" s="13">
        <v>28.9</v>
      </c>
      <c r="AG2766" s="13">
        <v>26.1</v>
      </c>
      <c r="AH2766" s="13">
        <v>28.9</v>
      </c>
      <c r="AI2766" s="13">
        <v>29.9</v>
      </c>
      <c r="AJ2766" s="13">
        <v>30.4</v>
      </c>
      <c r="AK2766" s="13">
        <v>29.6</v>
      </c>
      <c r="AL2766" s="13">
        <v>28.3</v>
      </c>
    </row>
    <row r="2767" spans="1:38" x14ac:dyDescent="0.2">
      <c r="A2767" s="11" t="s">
        <v>298</v>
      </c>
      <c r="B2767" s="12" t="s">
        <v>334</v>
      </c>
      <c r="C2767" s="12" t="s">
        <v>334</v>
      </c>
      <c r="D2767" s="12" t="s">
        <v>334</v>
      </c>
      <c r="E2767" s="12" t="s">
        <v>334</v>
      </c>
      <c r="F2767" s="12" t="s">
        <v>334</v>
      </c>
      <c r="G2767" s="12" t="s">
        <v>334</v>
      </c>
      <c r="H2767" s="12" t="s">
        <v>334</v>
      </c>
      <c r="I2767" s="12" t="s">
        <v>334</v>
      </c>
      <c r="J2767" s="12" t="s">
        <v>334</v>
      </c>
      <c r="K2767" s="12" t="s">
        <v>334</v>
      </c>
      <c r="L2767" s="12" t="s">
        <v>334</v>
      </c>
      <c r="M2767" s="12" t="s">
        <v>334</v>
      </c>
      <c r="N2767" s="12" t="s">
        <v>334</v>
      </c>
      <c r="O2767" s="12" t="s">
        <v>334</v>
      </c>
      <c r="P2767" s="12" t="s">
        <v>334</v>
      </c>
      <c r="Q2767" s="12" t="s">
        <v>334</v>
      </c>
      <c r="R2767" s="12" t="s">
        <v>334</v>
      </c>
      <c r="S2767" s="13">
        <v>46.4</v>
      </c>
      <c r="T2767" s="12" t="s">
        <v>334</v>
      </c>
      <c r="U2767" s="12" t="s">
        <v>334</v>
      </c>
      <c r="V2767" s="12" t="s">
        <v>334</v>
      </c>
      <c r="W2767" s="12" t="s">
        <v>334</v>
      </c>
      <c r="X2767" s="13">
        <v>31.7</v>
      </c>
      <c r="Y2767" s="12" t="s">
        <v>334</v>
      </c>
      <c r="Z2767" s="12" t="s">
        <v>334</v>
      </c>
      <c r="AA2767" s="12" t="s">
        <v>334</v>
      </c>
      <c r="AB2767" s="12" t="s">
        <v>334</v>
      </c>
      <c r="AC2767" s="12" t="s">
        <v>334</v>
      </c>
      <c r="AD2767" s="12" t="s">
        <v>334</v>
      </c>
      <c r="AE2767" s="12" t="s">
        <v>334</v>
      </c>
      <c r="AF2767" s="12" t="s">
        <v>334</v>
      </c>
      <c r="AG2767" s="12" t="s">
        <v>334</v>
      </c>
      <c r="AH2767" s="12" t="s">
        <v>334</v>
      </c>
      <c r="AI2767" s="12" t="s">
        <v>334</v>
      </c>
      <c r="AJ2767" s="12" t="s">
        <v>334</v>
      </c>
      <c r="AK2767" s="12" t="s">
        <v>334</v>
      </c>
      <c r="AL2767" s="12" t="s">
        <v>334</v>
      </c>
    </row>
    <row r="2768" spans="1:38" x14ac:dyDescent="0.2">
      <c r="A2768" s="11" t="s">
        <v>299</v>
      </c>
      <c r="B2768" s="12" t="s">
        <v>334</v>
      </c>
      <c r="C2768" s="12" t="s">
        <v>334</v>
      </c>
      <c r="D2768" s="12" t="s">
        <v>334</v>
      </c>
      <c r="E2768" s="12" t="s">
        <v>334</v>
      </c>
      <c r="F2768" s="12" t="s">
        <v>334</v>
      </c>
      <c r="G2768" s="12" t="s">
        <v>334</v>
      </c>
      <c r="H2768" s="12" t="s">
        <v>334</v>
      </c>
      <c r="I2768" s="12" t="s">
        <v>334</v>
      </c>
      <c r="J2768" s="12" t="s">
        <v>334</v>
      </c>
      <c r="K2768" s="12" t="s">
        <v>334</v>
      </c>
      <c r="L2768" s="12" t="s">
        <v>334</v>
      </c>
      <c r="M2768" s="12" t="s">
        <v>334</v>
      </c>
      <c r="N2768" s="12" t="s">
        <v>334</v>
      </c>
      <c r="O2768" s="12" t="s">
        <v>334</v>
      </c>
      <c r="P2768" s="12" t="s">
        <v>334</v>
      </c>
      <c r="Q2768" s="13">
        <v>41.7</v>
      </c>
      <c r="R2768" s="13">
        <v>46.6</v>
      </c>
      <c r="S2768" s="13">
        <v>45.8</v>
      </c>
      <c r="T2768" s="12" t="s">
        <v>334</v>
      </c>
      <c r="U2768" s="12" t="s">
        <v>334</v>
      </c>
      <c r="V2768" s="12" t="s">
        <v>334</v>
      </c>
      <c r="W2768" s="12" t="s">
        <v>334</v>
      </c>
      <c r="X2768" s="12" t="s">
        <v>334</v>
      </c>
      <c r="Y2768" s="12" t="s">
        <v>334</v>
      </c>
      <c r="Z2768" s="12" t="s">
        <v>334</v>
      </c>
      <c r="AA2768" s="12" t="s">
        <v>334</v>
      </c>
      <c r="AB2768" s="12" t="s">
        <v>334</v>
      </c>
      <c r="AC2768" s="12" t="s">
        <v>334</v>
      </c>
      <c r="AD2768" s="12" t="s">
        <v>334</v>
      </c>
      <c r="AE2768" s="12" t="s">
        <v>334</v>
      </c>
      <c r="AF2768" s="12" t="s">
        <v>334</v>
      </c>
      <c r="AG2768" s="12" t="s">
        <v>334</v>
      </c>
      <c r="AH2768" s="12" t="s">
        <v>334</v>
      </c>
      <c r="AI2768" s="12" t="s">
        <v>334</v>
      </c>
      <c r="AJ2768" s="12" t="s">
        <v>334</v>
      </c>
      <c r="AK2768" s="12" t="s">
        <v>334</v>
      </c>
      <c r="AL2768" s="12" t="s">
        <v>334</v>
      </c>
    </row>
    <row r="2769" spans="1:38" x14ac:dyDescent="0.2">
      <c r="A2769" s="11" t="s">
        <v>300</v>
      </c>
      <c r="B2769" s="12" t="s">
        <v>334</v>
      </c>
      <c r="C2769" s="12" t="s">
        <v>334</v>
      </c>
      <c r="D2769" s="12" t="s">
        <v>334</v>
      </c>
      <c r="E2769" s="12" t="s">
        <v>334</v>
      </c>
      <c r="F2769" s="12" t="s">
        <v>334</v>
      </c>
      <c r="G2769" s="12" t="s">
        <v>334</v>
      </c>
      <c r="H2769" s="12" t="s">
        <v>334</v>
      </c>
      <c r="I2769" s="12" t="s">
        <v>334</v>
      </c>
      <c r="J2769" s="12" t="s">
        <v>334</v>
      </c>
      <c r="K2769" s="12" t="s">
        <v>334</v>
      </c>
      <c r="L2769" s="12" t="s">
        <v>334</v>
      </c>
      <c r="M2769" s="12" t="s">
        <v>334</v>
      </c>
      <c r="N2769" s="12" t="s">
        <v>334</v>
      </c>
      <c r="O2769" s="12" t="s">
        <v>334</v>
      </c>
      <c r="P2769" s="12" t="s">
        <v>334</v>
      </c>
      <c r="Q2769" s="12" t="s">
        <v>334</v>
      </c>
      <c r="R2769" s="12" t="s">
        <v>334</v>
      </c>
      <c r="S2769" s="13">
        <v>40.1</v>
      </c>
      <c r="T2769" s="13">
        <v>43.8</v>
      </c>
      <c r="U2769" s="13">
        <v>41.2</v>
      </c>
      <c r="V2769" s="13">
        <v>35</v>
      </c>
      <c r="W2769" s="13">
        <v>36.5</v>
      </c>
      <c r="X2769" s="13">
        <v>35.9</v>
      </c>
      <c r="Y2769" s="13">
        <v>40.1</v>
      </c>
      <c r="Z2769" s="13">
        <v>41.9</v>
      </c>
      <c r="AA2769" s="12" t="s">
        <v>334</v>
      </c>
      <c r="AB2769" s="12" t="s">
        <v>334</v>
      </c>
      <c r="AC2769" s="12" t="s">
        <v>334</v>
      </c>
      <c r="AD2769" s="12" t="s">
        <v>334</v>
      </c>
      <c r="AE2769" s="12" t="s">
        <v>334</v>
      </c>
      <c r="AF2769" s="12" t="s">
        <v>334</v>
      </c>
      <c r="AG2769" s="12" t="s">
        <v>334</v>
      </c>
      <c r="AH2769" s="12" t="s">
        <v>334</v>
      </c>
      <c r="AI2769" s="12" t="s">
        <v>334</v>
      </c>
      <c r="AJ2769" s="12" t="s">
        <v>334</v>
      </c>
      <c r="AK2769" s="12" t="s">
        <v>334</v>
      </c>
      <c r="AL2769" s="12" t="s">
        <v>334</v>
      </c>
    </row>
    <row r="2770" spans="1:38" x14ac:dyDescent="0.2">
      <c r="A2770" s="11" t="s">
        <v>301</v>
      </c>
      <c r="B2770" s="12" t="s">
        <v>334</v>
      </c>
      <c r="C2770" s="12" t="s">
        <v>334</v>
      </c>
      <c r="D2770" s="12" t="s">
        <v>334</v>
      </c>
      <c r="E2770" s="12" t="s">
        <v>334</v>
      </c>
      <c r="F2770" s="12" t="s">
        <v>334</v>
      </c>
      <c r="G2770" s="12" t="s">
        <v>334</v>
      </c>
      <c r="H2770" s="12" t="s">
        <v>334</v>
      </c>
      <c r="I2770" s="12" t="s">
        <v>334</v>
      </c>
      <c r="J2770" s="12" t="s">
        <v>334</v>
      </c>
      <c r="K2770" s="12" t="s">
        <v>334</v>
      </c>
      <c r="L2770" s="12" t="s">
        <v>334</v>
      </c>
      <c r="M2770" s="12" t="s">
        <v>334</v>
      </c>
      <c r="N2770" s="12" t="s">
        <v>334</v>
      </c>
      <c r="O2770" s="12" t="s">
        <v>334</v>
      </c>
      <c r="P2770" s="12" t="s">
        <v>334</v>
      </c>
      <c r="Q2770" s="12" t="s">
        <v>334</v>
      </c>
      <c r="R2770" s="12" t="s">
        <v>334</v>
      </c>
      <c r="S2770" s="12" t="s">
        <v>334</v>
      </c>
      <c r="T2770" s="12" t="s">
        <v>334</v>
      </c>
      <c r="U2770" s="12" t="s">
        <v>334</v>
      </c>
      <c r="V2770" s="12" t="s">
        <v>334</v>
      </c>
      <c r="W2770" s="12" t="s">
        <v>334</v>
      </c>
      <c r="X2770" s="12" t="s">
        <v>334</v>
      </c>
      <c r="Y2770" s="12" t="s">
        <v>334</v>
      </c>
      <c r="Z2770" s="12" t="s">
        <v>334</v>
      </c>
      <c r="AA2770" s="12" t="s">
        <v>334</v>
      </c>
      <c r="AB2770" s="12" t="s">
        <v>334</v>
      </c>
      <c r="AC2770" s="12" t="s">
        <v>334</v>
      </c>
      <c r="AD2770" s="12" t="s">
        <v>334</v>
      </c>
      <c r="AE2770" s="12" t="s">
        <v>334</v>
      </c>
      <c r="AF2770" s="12" t="s">
        <v>334</v>
      </c>
      <c r="AG2770" s="12" t="s">
        <v>334</v>
      </c>
      <c r="AH2770" s="12" t="s">
        <v>334</v>
      </c>
      <c r="AI2770" s="12" t="s">
        <v>334</v>
      </c>
      <c r="AJ2770" s="12" t="s">
        <v>334</v>
      </c>
      <c r="AK2770" s="12" t="s">
        <v>334</v>
      </c>
      <c r="AL2770" s="12" t="s">
        <v>334</v>
      </c>
    </row>
    <row r="2771" spans="1:38" x14ac:dyDescent="0.2">
      <c r="A2771" s="11" t="s">
        <v>302</v>
      </c>
      <c r="B2771" s="12" t="s">
        <v>334</v>
      </c>
      <c r="C2771" s="12" t="s">
        <v>334</v>
      </c>
      <c r="D2771" s="12" t="s">
        <v>334</v>
      </c>
      <c r="E2771" s="12" t="s">
        <v>334</v>
      </c>
      <c r="F2771" s="12" t="s">
        <v>334</v>
      </c>
      <c r="G2771" s="12" t="s">
        <v>334</v>
      </c>
      <c r="H2771" s="12" t="s">
        <v>334</v>
      </c>
      <c r="I2771" s="12" t="s">
        <v>334</v>
      </c>
      <c r="J2771" s="12" t="s">
        <v>334</v>
      </c>
      <c r="K2771" s="12" t="s">
        <v>334</v>
      </c>
      <c r="L2771" s="12" t="s">
        <v>334</v>
      </c>
      <c r="M2771" s="12" t="s">
        <v>334</v>
      </c>
      <c r="N2771" s="12" t="s">
        <v>334</v>
      </c>
      <c r="O2771" s="12" t="s">
        <v>334</v>
      </c>
      <c r="P2771" s="12" t="s">
        <v>334</v>
      </c>
      <c r="Q2771" s="12" t="s">
        <v>334</v>
      </c>
      <c r="R2771" s="12" t="s">
        <v>334</v>
      </c>
      <c r="S2771" s="12" t="s">
        <v>334</v>
      </c>
      <c r="T2771" s="12" t="s">
        <v>334</v>
      </c>
      <c r="U2771" s="12" t="s">
        <v>334</v>
      </c>
      <c r="V2771" s="12" t="s">
        <v>334</v>
      </c>
      <c r="W2771" s="13">
        <v>45.3</v>
      </c>
      <c r="X2771" s="13">
        <v>39.200000000000003</v>
      </c>
      <c r="Y2771" s="13">
        <v>38.200000000000003</v>
      </c>
      <c r="Z2771" s="12" t="s">
        <v>334</v>
      </c>
      <c r="AA2771" s="12" t="s">
        <v>334</v>
      </c>
      <c r="AB2771" s="12" t="s">
        <v>334</v>
      </c>
      <c r="AC2771" s="12" t="s">
        <v>334</v>
      </c>
      <c r="AD2771" s="12" t="s">
        <v>334</v>
      </c>
      <c r="AE2771" s="12" t="s">
        <v>334</v>
      </c>
      <c r="AF2771" s="12" t="s">
        <v>334</v>
      </c>
      <c r="AG2771" s="12" t="s">
        <v>334</v>
      </c>
      <c r="AH2771" s="12" t="s">
        <v>334</v>
      </c>
      <c r="AI2771" s="12" t="s">
        <v>334</v>
      </c>
      <c r="AJ2771" s="12" t="s">
        <v>334</v>
      </c>
      <c r="AK2771" s="12" t="s">
        <v>334</v>
      </c>
      <c r="AL2771" s="12" t="s">
        <v>334</v>
      </c>
    </row>
    <row r="2772" spans="1:38" x14ac:dyDescent="0.2">
      <c r="A2772" s="11" t="s">
        <v>303</v>
      </c>
      <c r="B2772" s="12" t="s">
        <v>334</v>
      </c>
      <c r="C2772" s="12" t="s">
        <v>334</v>
      </c>
      <c r="D2772" s="12" t="s">
        <v>334</v>
      </c>
      <c r="E2772" s="12" t="s">
        <v>334</v>
      </c>
      <c r="F2772" s="12" t="s">
        <v>334</v>
      </c>
      <c r="G2772" s="12" t="s">
        <v>334</v>
      </c>
      <c r="H2772" s="12" t="s">
        <v>334</v>
      </c>
      <c r="I2772" s="12" t="s">
        <v>334</v>
      </c>
      <c r="J2772" s="12" t="s">
        <v>334</v>
      </c>
      <c r="K2772" s="12" t="s">
        <v>334</v>
      </c>
      <c r="L2772" s="12" t="s">
        <v>334</v>
      </c>
      <c r="M2772" s="12" t="s">
        <v>334</v>
      </c>
      <c r="N2772" s="12" t="s">
        <v>334</v>
      </c>
      <c r="O2772" s="12" t="s">
        <v>334</v>
      </c>
      <c r="P2772" s="12" t="s">
        <v>334</v>
      </c>
      <c r="Q2772" s="12" t="s">
        <v>334</v>
      </c>
      <c r="R2772" s="12" t="s">
        <v>334</v>
      </c>
      <c r="S2772" s="12" t="s">
        <v>334</v>
      </c>
      <c r="T2772" s="12" t="s">
        <v>334</v>
      </c>
      <c r="U2772" s="12" t="s">
        <v>334</v>
      </c>
      <c r="V2772" s="12" t="s">
        <v>334</v>
      </c>
      <c r="W2772" s="12" t="s">
        <v>334</v>
      </c>
      <c r="X2772" s="12" t="s">
        <v>334</v>
      </c>
      <c r="Y2772" s="12" t="s">
        <v>334</v>
      </c>
      <c r="Z2772" s="12" t="s">
        <v>334</v>
      </c>
      <c r="AA2772" s="12" t="s">
        <v>334</v>
      </c>
      <c r="AB2772" s="12" t="s">
        <v>334</v>
      </c>
      <c r="AC2772" s="12" t="s">
        <v>334</v>
      </c>
      <c r="AD2772" s="12" t="s">
        <v>334</v>
      </c>
      <c r="AE2772" s="12" t="s">
        <v>334</v>
      </c>
      <c r="AF2772" s="12" t="s">
        <v>334</v>
      </c>
      <c r="AG2772" s="12" t="s">
        <v>334</v>
      </c>
      <c r="AH2772" s="12" t="s">
        <v>334</v>
      </c>
      <c r="AI2772" s="12" t="s">
        <v>334</v>
      </c>
      <c r="AJ2772" s="12" t="s">
        <v>334</v>
      </c>
      <c r="AK2772" s="12" t="s">
        <v>334</v>
      </c>
      <c r="AL2772" s="12" t="s">
        <v>334</v>
      </c>
    </row>
    <row r="2773" spans="1:38" x14ac:dyDescent="0.2">
      <c r="A2773" s="11" t="s">
        <v>304</v>
      </c>
      <c r="B2773" s="12" t="s">
        <v>334</v>
      </c>
      <c r="C2773" s="12" t="s">
        <v>334</v>
      </c>
      <c r="D2773" s="12" t="s">
        <v>334</v>
      </c>
      <c r="E2773" s="12" t="s">
        <v>334</v>
      </c>
      <c r="F2773" s="12" t="s">
        <v>334</v>
      </c>
      <c r="G2773" s="12" t="s">
        <v>334</v>
      </c>
      <c r="H2773" s="12" t="s">
        <v>334</v>
      </c>
      <c r="I2773" s="12" t="s">
        <v>334</v>
      </c>
      <c r="J2773" s="12" t="s">
        <v>334</v>
      </c>
      <c r="K2773" s="12" t="s">
        <v>334</v>
      </c>
      <c r="L2773" s="12" t="s">
        <v>334</v>
      </c>
      <c r="M2773" s="12" t="s">
        <v>334</v>
      </c>
      <c r="N2773" s="12" t="s">
        <v>334</v>
      </c>
      <c r="O2773" s="12" t="s">
        <v>334</v>
      </c>
      <c r="P2773" s="12" t="s">
        <v>334</v>
      </c>
      <c r="Q2773" s="12" t="s">
        <v>334</v>
      </c>
      <c r="R2773" s="12" t="s">
        <v>334</v>
      </c>
      <c r="S2773" s="12" t="s">
        <v>334</v>
      </c>
      <c r="T2773" s="12" t="s">
        <v>334</v>
      </c>
      <c r="U2773" s="12" t="s">
        <v>334</v>
      </c>
      <c r="V2773" s="12" t="s">
        <v>334</v>
      </c>
      <c r="W2773" s="12" t="s">
        <v>334</v>
      </c>
      <c r="X2773" s="12" t="s">
        <v>334</v>
      </c>
      <c r="Y2773" s="12" t="s">
        <v>334</v>
      </c>
      <c r="Z2773" s="12" t="s">
        <v>334</v>
      </c>
      <c r="AA2773" s="12" t="s">
        <v>334</v>
      </c>
      <c r="AB2773" s="12" t="s">
        <v>334</v>
      </c>
      <c r="AC2773" s="12" t="s">
        <v>334</v>
      </c>
      <c r="AD2773" s="12" t="s">
        <v>334</v>
      </c>
      <c r="AE2773" s="12" t="s">
        <v>334</v>
      </c>
      <c r="AF2773" s="12" t="s">
        <v>334</v>
      </c>
      <c r="AG2773" s="12" t="s">
        <v>334</v>
      </c>
      <c r="AH2773" s="12" t="s">
        <v>334</v>
      </c>
      <c r="AI2773" s="12" t="s">
        <v>334</v>
      </c>
      <c r="AJ2773" s="12" t="s">
        <v>334</v>
      </c>
      <c r="AK2773" s="12" t="s">
        <v>334</v>
      </c>
      <c r="AL2773" s="12" t="s">
        <v>334</v>
      </c>
    </row>
    <row r="2774" spans="1:38" x14ac:dyDescent="0.2">
      <c r="A2774" s="11" t="s">
        <v>305</v>
      </c>
      <c r="B2774" s="12" t="s">
        <v>334</v>
      </c>
      <c r="C2774" s="12" t="s">
        <v>334</v>
      </c>
      <c r="D2774" s="12" t="s">
        <v>334</v>
      </c>
      <c r="E2774" s="12" t="s">
        <v>334</v>
      </c>
      <c r="F2774" s="12" t="s">
        <v>334</v>
      </c>
      <c r="G2774" s="12" t="s">
        <v>334</v>
      </c>
      <c r="H2774" s="12" t="s">
        <v>334</v>
      </c>
      <c r="I2774" s="12" t="s">
        <v>334</v>
      </c>
      <c r="J2774" s="12" t="s">
        <v>334</v>
      </c>
      <c r="K2774" s="12" t="s">
        <v>334</v>
      </c>
      <c r="L2774" s="12" t="s">
        <v>334</v>
      </c>
      <c r="M2774" s="12" t="s">
        <v>334</v>
      </c>
      <c r="N2774" s="12" t="s">
        <v>334</v>
      </c>
      <c r="O2774" s="12" t="s">
        <v>334</v>
      </c>
      <c r="P2774" s="12" t="s">
        <v>334</v>
      </c>
      <c r="Q2774" s="12" t="s">
        <v>334</v>
      </c>
      <c r="R2774" s="12" t="s">
        <v>334</v>
      </c>
      <c r="S2774" s="12" t="s">
        <v>334</v>
      </c>
      <c r="T2774" s="12" t="s">
        <v>334</v>
      </c>
      <c r="U2774" s="12" t="s">
        <v>334</v>
      </c>
      <c r="V2774" s="12" t="s">
        <v>334</v>
      </c>
      <c r="W2774" s="12" t="s">
        <v>334</v>
      </c>
      <c r="X2774" s="13">
        <v>31.7</v>
      </c>
      <c r="Y2774" s="12" t="s">
        <v>334</v>
      </c>
      <c r="Z2774" s="12" t="s">
        <v>334</v>
      </c>
      <c r="AA2774" s="12" t="s">
        <v>334</v>
      </c>
      <c r="AB2774" s="12" t="s">
        <v>334</v>
      </c>
      <c r="AC2774" s="12" t="s">
        <v>334</v>
      </c>
      <c r="AD2774" s="12" t="s">
        <v>334</v>
      </c>
      <c r="AE2774" s="12" t="s">
        <v>334</v>
      </c>
      <c r="AF2774" s="12" t="s">
        <v>334</v>
      </c>
      <c r="AG2774" s="12" t="s">
        <v>334</v>
      </c>
      <c r="AH2774" s="12" t="s">
        <v>334</v>
      </c>
      <c r="AI2774" s="12" t="s">
        <v>334</v>
      </c>
      <c r="AJ2774" s="12" t="s">
        <v>334</v>
      </c>
      <c r="AK2774" s="12" t="s">
        <v>334</v>
      </c>
      <c r="AL2774" s="12" t="s">
        <v>334</v>
      </c>
    </row>
    <row r="2775" spans="1:38" x14ac:dyDescent="0.2">
      <c r="A2775" s="11" t="s">
        <v>306</v>
      </c>
      <c r="B2775" s="12" t="s">
        <v>334</v>
      </c>
      <c r="C2775" s="12" t="s">
        <v>334</v>
      </c>
      <c r="D2775" s="12" t="s">
        <v>334</v>
      </c>
      <c r="E2775" s="12" t="s">
        <v>334</v>
      </c>
      <c r="F2775" s="12" t="s">
        <v>334</v>
      </c>
      <c r="G2775" s="12" t="s">
        <v>334</v>
      </c>
      <c r="H2775" s="12" t="s">
        <v>334</v>
      </c>
      <c r="I2775" s="12" t="s">
        <v>334</v>
      </c>
      <c r="J2775" s="12" t="s">
        <v>334</v>
      </c>
      <c r="K2775" s="12" t="s">
        <v>334</v>
      </c>
      <c r="L2775" s="12" t="s">
        <v>334</v>
      </c>
      <c r="M2775" s="12" t="s">
        <v>334</v>
      </c>
      <c r="N2775" s="12" t="s">
        <v>334</v>
      </c>
      <c r="O2775" s="12" t="s">
        <v>334</v>
      </c>
      <c r="P2775" s="12" t="s">
        <v>334</v>
      </c>
      <c r="Q2775" s="12" t="s">
        <v>334</v>
      </c>
      <c r="R2775" s="12" t="s">
        <v>334</v>
      </c>
      <c r="S2775" s="12" t="s">
        <v>334</v>
      </c>
      <c r="T2775" s="12" t="s">
        <v>334</v>
      </c>
      <c r="U2775" s="12" t="s">
        <v>334</v>
      </c>
      <c r="V2775" s="12" t="s">
        <v>334</v>
      </c>
      <c r="W2775" s="12" t="s">
        <v>334</v>
      </c>
      <c r="X2775" s="12" t="s">
        <v>334</v>
      </c>
      <c r="Y2775" s="12" t="s">
        <v>334</v>
      </c>
      <c r="Z2775" s="12" t="s">
        <v>334</v>
      </c>
      <c r="AA2775" s="12" t="s">
        <v>334</v>
      </c>
      <c r="AB2775" s="12" t="s">
        <v>334</v>
      </c>
      <c r="AC2775" s="12" t="s">
        <v>334</v>
      </c>
      <c r="AD2775" s="12" t="s">
        <v>334</v>
      </c>
      <c r="AE2775" s="12" t="s">
        <v>334</v>
      </c>
      <c r="AF2775" s="12" t="s">
        <v>334</v>
      </c>
      <c r="AG2775" s="12" t="s">
        <v>334</v>
      </c>
      <c r="AH2775" s="12" t="s">
        <v>334</v>
      </c>
      <c r="AI2775" s="12" t="s">
        <v>334</v>
      </c>
      <c r="AJ2775" s="12" t="s">
        <v>334</v>
      </c>
      <c r="AK2775" s="12" t="s">
        <v>334</v>
      </c>
      <c r="AL2775" s="12" t="s">
        <v>334</v>
      </c>
    </row>
    <row r="2776" spans="1:38" x14ac:dyDescent="0.2">
      <c r="A2776" s="11" t="s">
        <v>307</v>
      </c>
      <c r="B2776" s="12" t="s">
        <v>334</v>
      </c>
      <c r="C2776" s="12" t="s">
        <v>334</v>
      </c>
      <c r="D2776" s="12" t="s">
        <v>334</v>
      </c>
      <c r="E2776" s="12" t="s">
        <v>334</v>
      </c>
      <c r="F2776" s="12" t="s">
        <v>334</v>
      </c>
      <c r="G2776" s="12" t="s">
        <v>334</v>
      </c>
      <c r="H2776" s="12" t="s">
        <v>334</v>
      </c>
      <c r="I2776" s="12" t="s">
        <v>334</v>
      </c>
      <c r="J2776" s="12" t="s">
        <v>334</v>
      </c>
      <c r="K2776" s="12" t="s">
        <v>334</v>
      </c>
      <c r="L2776" s="12" t="s">
        <v>334</v>
      </c>
      <c r="M2776" s="12" t="s">
        <v>334</v>
      </c>
      <c r="N2776" s="12" t="s">
        <v>334</v>
      </c>
      <c r="O2776" s="12" t="s">
        <v>334</v>
      </c>
      <c r="P2776" s="12" t="s">
        <v>334</v>
      </c>
      <c r="Q2776" s="12" t="s">
        <v>334</v>
      </c>
      <c r="R2776" s="12" t="s">
        <v>334</v>
      </c>
      <c r="S2776" s="12" t="s">
        <v>334</v>
      </c>
      <c r="T2776" s="12" t="s">
        <v>334</v>
      </c>
      <c r="U2776" s="12" t="s">
        <v>334</v>
      </c>
      <c r="V2776" s="12" t="s">
        <v>334</v>
      </c>
      <c r="W2776" s="12" t="s">
        <v>334</v>
      </c>
      <c r="X2776" s="12" t="s">
        <v>334</v>
      </c>
      <c r="Y2776" s="12" t="s">
        <v>334</v>
      </c>
      <c r="Z2776" s="12" t="s">
        <v>334</v>
      </c>
      <c r="AA2776" s="12" t="s">
        <v>334</v>
      </c>
      <c r="AB2776" s="12" t="s">
        <v>334</v>
      </c>
      <c r="AC2776" s="12" t="s">
        <v>334</v>
      </c>
      <c r="AD2776" s="12" t="s">
        <v>334</v>
      </c>
      <c r="AE2776" s="12" t="s">
        <v>334</v>
      </c>
      <c r="AF2776" s="12" t="s">
        <v>334</v>
      </c>
      <c r="AG2776" s="12" t="s">
        <v>334</v>
      </c>
      <c r="AH2776" s="12" t="s">
        <v>334</v>
      </c>
      <c r="AI2776" s="12" t="s">
        <v>334</v>
      </c>
      <c r="AJ2776" s="12" t="s">
        <v>334</v>
      </c>
      <c r="AK2776" s="12" t="s">
        <v>334</v>
      </c>
      <c r="AL2776" s="12" t="s">
        <v>334</v>
      </c>
    </row>
    <row r="2777" spans="1:38" x14ac:dyDescent="0.2">
      <c r="A2777" s="11" t="s">
        <v>308</v>
      </c>
      <c r="B2777" s="13">
        <v>37.1</v>
      </c>
      <c r="C2777" s="13">
        <v>37.6</v>
      </c>
      <c r="D2777" s="13">
        <v>39.9</v>
      </c>
      <c r="E2777" s="13">
        <v>37.700000000000003</v>
      </c>
      <c r="F2777" s="13">
        <v>36.799999999999997</v>
      </c>
      <c r="G2777" s="13">
        <v>36.700000000000003</v>
      </c>
      <c r="H2777" s="13">
        <v>38.299999999999997</v>
      </c>
      <c r="I2777" s="12" t="s">
        <v>334</v>
      </c>
      <c r="J2777" s="12" t="s">
        <v>334</v>
      </c>
      <c r="K2777" s="12" t="s">
        <v>334</v>
      </c>
      <c r="L2777" s="12" t="s">
        <v>334</v>
      </c>
      <c r="M2777" s="12" t="s">
        <v>334</v>
      </c>
      <c r="N2777" s="12" t="s">
        <v>334</v>
      </c>
      <c r="O2777" s="12" t="s">
        <v>334</v>
      </c>
      <c r="P2777" s="12" t="s">
        <v>334</v>
      </c>
      <c r="Q2777" s="12" t="s">
        <v>334</v>
      </c>
      <c r="R2777" s="12" t="s">
        <v>334</v>
      </c>
      <c r="S2777" s="12" t="s">
        <v>334</v>
      </c>
      <c r="T2777" s="12" t="s">
        <v>334</v>
      </c>
      <c r="U2777" s="12" t="s">
        <v>334</v>
      </c>
      <c r="V2777" s="12" t="s">
        <v>334</v>
      </c>
      <c r="W2777" s="12" t="s">
        <v>334</v>
      </c>
      <c r="X2777" s="12" t="s">
        <v>334</v>
      </c>
      <c r="Y2777" s="12" t="s">
        <v>334</v>
      </c>
      <c r="Z2777" s="12" t="s">
        <v>334</v>
      </c>
      <c r="AA2777" s="12" t="s">
        <v>334</v>
      </c>
      <c r="AB2777" s="12" t="s">
        <v>334</v>
      </c>
      <c r="AC2777" s="12" t="s">
        <v>334</v>
      </c>
      <c r="AD2777" s="12" t="s">
        <v>334</v>
      </c>
      <c r="AE2777" s="12" t="s">
        <v>334</v>
      </c>
      <c r="AF2777" s="12" t="s">
        <v>334</v>
      </c>
      <c r="AG2777" s="12" t="s">
        <v>334</v>
      </c>
      <c r="AH2777" s="12" t="s">
        <v>334</v>
      </c>
      <c r="AI2777" s="12" t="s">
        <v>334</v>
      </c>
      <c r="AJ2777" s="12" t="s">
        <v>334</v>
      </c>
      <c r="AK2777" s="12" t="s">
        <v>334</v>
      </c>
      <c r="AL2777" s="12" t="s">
        <v>334</v>
      </c>
    </row>
    <row r="2778" spans="1:38" x14ac:dyDescent="0.2">
      <c r="A2778" s="11" t="s">
        <v>309</v>
      </c>
      <c r="B2778" s="12" t="s">
        <v>334</v>
      </c>
      <c r="C2778" s="12" t="s">
        <v>334</v>
      </c>
      <c r="D2778" s="12" t="s">
        <v>334</v>
      </c>
      <c r="E2778" s="12" t="s">
        <v>334</v>
      </c>
      <c r="F2778" s="12" t="s">
        <v>334</v>
      </c>
      <c r="G2778" s="12" t="s">
        <v>334</v>
      </c>
      <c r="H2778" s="12" t="s">
        <v>334</v>
      </c>
      <c r="I2778" s="12" t="s">
        <v>334</v>
      </c>
      <c r="J2778" s="12" t="s">
        <v>334</v>
      </c>
      <c r="K2778" s="12" t="s">
        <v>334</v>
      </c>
      <c r="L2778" s="12" t="s">
        <v>334</v>
      </c>
      <c r="M2778" s="12" t="s">
        <v>334</v>
      </c>
      <c r="N2778" s="12" t="s">
        <v>334</v>
      </c>
      <c r="O2778" s="12" t="s">
        <v>334</v>
      </c>
      <c r="P2778" s="12" t="s">
        <v>334</v>
      </c>
      <c r="Q2778" s="12" t="s">
        <v>334</v>
      </c>
      <c r="R2778" s="12" t="s">
        <v>334</v>
      </c>
      <c r="S2778" s="12" t="s">
        <v>334</v>
      </c>
      <c r="T2778" s="12" t="s">
        <v>334</v>
      </c>
      <c r="U2778" s="12" t="s">
        <v>334</v>
      </c>
      <c r="V2778" s="12" t="s">
        <v>334</v>
      </c>
      <c r="W2778" s="12" t="s">
        <v>334</v>
      </c>
      <c r="X2778" s="12" t="s">
        <v>334</v>
      </c>
      <c r="Y2778" s="12" t="s">
        <v>334</v>
      </c>
      <c r="Z2778" s="12" t="s">
        <v>334</v>
      </c>
      <c r="AA2778" s="12" t="s">
        <v>334</v>
      </c>
      <c r="AB2778" s="12" t="s">
        <v>334</v>
      </c>
      <c r="AC2778" s="12" t="s">
        <v>334</v>
      </c>
      <c r="AD2778" s="12" t="s">
        <v>334</v>
      </c>
      <c r="AE2778" s="12" t="s">
        <v>334</v>
      </c>
      <c r="AF2778" s="12" t="s">
        <v>334</v>
      </c>
      <c r="AG2778" s="12" t="s">
        <v>334</v>
      </c>
      <c r="AH2778" s="12" t="s">
        <v>334</v>
      </c>
      <c r="AI2778" s="12" t="s">
        <v>334</v>
      </c>
      <c r="AJ2778" s="12" t="s">
        <v>334</v>
      </c>
      <c r="AK2778" s="12" t="s">
        <v>334</v>
      </c>
      <c r="AL2778" s="12" t="s">
        <v>334</v>
      </c>
    </row>
    <row r="2779" spans="1:38" x14ac:dyDescent="0.2">
      <c r="A2779" s="11" t="s">
        <v>310</v>
      </c>
      <c r="B2779" s="12" t="s">
        <v>334</v>
      </c>
      <c r="C2779" s="12" t="s">
        <v>334</v>
      </c>
      <c r="D2779" s="12" t="s">
        <v>334</v>
      </c>
      <c r="E2779" s="12" t="s">
        <v>334</v>
      </c>
      <c r="F2779" s="12" t="s">
        <v>334</v>
      </c>
      <c r="G2779" s="12" t="s">
        <v>334</v>
      </c>
      <c r="H2779" s="12" t="s">
        <v>334</v>
      </c>
      <c r="I2779" s="12" t="s">
        <v>334</v>
      </c>
      <c r="J2779" s="12" t="s">
        <v>334</v>
      </c>
      <c r="K2779" s="12" t="s">
        <v>334</v>
      </c>
      <c r="L2779" s="12" t="s">
        <v>334</v>
      </c>
      <c r="M2779" s="12" t="s">
        <v>334</v>
      </c>
      <c r="N2779" s="12" t="s">
        <v>334</v>
      </c>
      <c r="O2779" s="12" t="s">
        <v>334</v>
      </c>
      <c r="P2779" s="12" t="s">
        <v>334</v>
      </c>
      <c r="Q2779" s="12" t="s">
        <v>334</v>
      </c>
      <c r="R2779" s="12" t="s">
        <v>334</v>
      </c>
      <c r="S2779" s="12" t="s">
        <v>334</v>
      </c>
      <c r="T2779" s="12" t="s">
        <v>334</v>
      </c>
      <c r="U2779" s="12" t="s">
        <v>334</v>
      </c>
      <c r="V2779" s="12" t="s">
        <v>334</v>
      </c>
      <c r="W2779" s="12" t="s">
        <v>334</v>
      </c>
      <c r="X2779" s="12" t="s">
        <v>334</v>
      </c>
      <c r="Y2779" s="12" t="s">
        <v>334</v>
      </c>
      <c r="Z2779" s="12" t="s">
        <v>334</v>
      </c>
      <c r="AA2779" s="12" t="s">
        <v>334</v>
      </c>
      <c r="AB2779" s="12" t="s">
        <v>334</v>
      </c>
      <c r="AC2779" s="12" t="s">
        <v>334</v>
      </c>
      <c r="AD2779" s="12" t="s">
        <v>334</v>
      </c>
      <c r="AE2779" s="12" t="s">
        <v>334</v>
      </c>
      <c r="AF2779" s="12" t="s">
        <v>334</v>
      </c>
      <c r="AG2779" s="12" t="s">
        <v>334</v>
      </c>
      <c r="AH2779" s="12" t="s">
        <v>334</v>
      </c>
      <c r="AI2779" s="12" t="s">
        <v>334</v>
      </c>
      <c r="AJ2779" s="12" t="s">
        <v>334</v>
      </c>
      <c r="AK2779" s="12" t="s">
        <v>334</v>
      </c>
      <c r="AL2779" s="12" t="s">
        <v>334</v>
      </c>
    </row>
    <row r="2780" spans="1:38" x14ac:dyDescent="0.2">
      <c r="A2780" s="11" t="s">
        <v>311</v>
      </c>
      <c r="B2780" s="12" t="s">
        <v>334</v>
      </c>
      <c r="C2780" s="12" t="s">
        <v>334</v>
      </c>
      <c r="D2780" s="12" t="s">
        <v>334</v>
      </c>
      <c r="E2780" s="12" t="s">
        <v>334</v>
      </c>
      <c r="F2780" s="12" t="s">
        <v>334</v>
      </c>
      <c r="G2780" s="12" t="s">
        <v>334</v>
      </c>
      <c r="H2780" s="12" t="s">
        <v>334</v>
      </c>
      <c r="I2780" s="12" t="s">
        <v>334</v>
      </c>
      <c r="J2780" s="12" t="s">
        <v>334</v>
      </c>
      <c r="K2780" s="12" t="s">
        <v>334</v>
      </c>
      <c r="L2780" s="12" t="s">
        <v>334</v>
      </c>
      <c r="M2780" s="12" t="s">
        <v>334</v>
      </c>
      <c r="N2780" s="12" t="s">
        <v>334</v>
      </c>
      <c r="O2780" s="12" t="s">
        <v>334</v>
      </c>
      <c r="P2780" s="12" t="s">
        <v>334</v>
      </c>
      <c r="Q2780" s="12" t="s">
        <v>334</v>
      </c>
      <c r="R2780" s="12" t="s">
        <v>334</v>
      </c>
      <c r="S2780" s="12" t="s">
        <v>334</v>
      </c>
      <c r="T2780" s="12" t="s">
        <v>334</v>
      </c>
      <c r="U2780" s="12" t="s">
        <v>334</v>
      </c>
      <c r="V2780" s="12" t="s">
        <v>334</v>
      </c>
      <c r="W2780" s="12" t="s">
        <v>334</v>
      </c>
      <c r="X2780" s="12" t="s">
        <v>334</v>
      </c>
      <c r="Y2780" s="12" t="s">
        <v>334</v>
      </c>
      <c r="Z2780" s="12" t="s">
        <v>334</v>
      </c>
      <c r="AA2780" s="12" t="s">
        <v>334</v>
      </c>
      <c r="AB2780" s="12" t="s">
        <v>334</v>
      </c>
      <c r="AC2780" s="12" t="s">
        <v>334</v>
      </c>
      <c r="AD2780" s="12" t="s">
        <v>334</v>
      </c>
      <c r="AE2780" s="12" t="s">
        <v>334</v>
      </c>
      <c r="AF2780" s="12" t="s">
        <v>334</v>
      </c>
      <c r="AG2780" s="12" t="s">
        <v>334</v>
      </c>
      <c r="AH2780" s="12" t="s">
        <v>334</v>
      </c>
      <c r="AI2780" s="12" t="s">
        <v>334</v>
      </c>
      <c r="AJ2780" s="12" t="s">
        <v>334</v>
      </c>
      <c r="AK2780" s="12" t="s">
        <v>334</v>
      </c>
      <c r="AL2780" s="12" t="s">
        <v>334</v>
      </c>
    </row>
    <row r="2781" spans="1:38" x14ac:dyDescent="0.2">
      <c r="A2781" s="11" t="s">
        <v>312</v>
      </c>
      <c r="B2781" s="12" t="s">
        <v>334</v>
      </c>
      <c r="C2781" s="12" t="s">
        <v>334</v>
      </c>
      <c r="D2781" s="12" t="s">
        <v>334</v>
      </c>
      <c r="E2781" s="12" t="s">
        <v>334</v>
      </c>
      <c r="F2781" s="12" t="s">
        <v>334</v>
      </c>
      <c r="G2781" s="12" t="s">
        <v>334</v>
      </c>
      <c r="H2781" s="12" t="s">
        <v>334</v>
      </c>
      <c r="I2781" s="12" t="s">
        <v>334</v>
      </c>
      <c r="J2781" s="12" t="s">
        <v>334</v>
      </c>
      <c r="K2781" s="12" t="s">
        <v>334</v>
      </c>
      <c r="L2781" s="12" t="s">
        <v>334</v>
      </c>
      <c r="M2781" s="12" t="s">
        <v>334</v>
      </c>
      <c r="N2781" s="12" t="s">
        <v>334</v>
      </c>
      <c r="O2781" s="12" t="s">
        <v>334</v>
      </c>
      <c r="P2781" s="12" t="s">
        <v>334</v>
      </c>
      <c r="Q2781" s="12" t="s">
        <v>334</v>
      </c>
      <c r="R2781" s="12" t="s">
        <v>334</v>
      </c>
      <c r="S2781" s="12" t="s">
        <v>334</v>
      </c>
      <c r="T2781" s="12" t="s">
        <v>334</v>
      </c>
      <c r="U2781" s="12" t="s">
        <v>334</v>
      </c>
      <c r="V2781" s="12" t="s">
        <v>334</v>
      </c>
      <c r="W2781" s="12" t="s">
        <v>334</v>
      </c>
      <c r="X2781" s="12" t="s">
        <v>334</v>
      </c>
      <c r="Y2781" s="12" t="s">
        <v>334</v>
      </c>
      <c r="Z2781" s="12" t="s">
        <v>334</v>
      </c>
      <c r="AA2781" s="12" t="s">
        <v>334</v>
      </c>
      <c r="AB2781" s="12" t="s">
        <v>334</v>
      </c>
      <c r="AC2781" s="12" t="s">
        <v>334</v>
      </c>
      <c r="AD2781" s="12" t="s">
        <v>334</v>
      </c>
      <c r="AE2781" s="12" t="s">
        <v>334</v>
      </c>
      <c r="AF2781" s="12" t="s">
        <v>334</v>
      </c>
      <c r="AG2781" s="12" t="s">
        <v>334</v>
      </c>
      <c r="AH2781" s="12" t="s">
        <v>334</v>
      </c>
      <c r="AI2781" s="12" t="s">
        <v>334</v>
      </c>
      <c r="AJ2781" s="12" t="s">
        <v>334</v>
      </c>
      <c r="AK2781" s="12" t="s">
        <v>334</v>
      </c>
      <c r="AL2781" s="12" t="s">
        <v>334</v>
      </c>
    </row>
    <row r="2782" spans="1:38" x14ac:dyDescent="0.2">
      <c r="A2782" s="11" t="s">
        <v>313</v>
      </c>
      <c r="B2782" s="12" t="s">
        <v>334</v>
      </c>
      <c r="C2782" s="12" t="s">
        <v>334</v>
      </c>
      <c r="D2782" s="12" t="s">
        <v>334</v>
      </c>
      <c r="E2782" s="12" t="s">
        <v>334</v>
      </c>
      <c r="F2782" s="12" t="s">
        <v>334</v>
      </c>
      <c r="G2782" s="12" t="s">
        <v>334</v>
      </c>
      <c r="H2782" s="12" t="s">
        <v>334</v>
      </c>
      <c r="I2782" s="12" t="s">
        <v>334</v>
      </c>
      <c r="J2782" s="12" t="s">
        <v>334</v>
      </c>
      <c r="K2782" s="12" t="s">
        <v>334</v>
      </c>
      <c r="L2782" s="12" t="s">
        <v>334</v>
      </c>
      <c r="M2782" s="12" t="s">
        <v>334</v>
      </c>
      <c r="N2782" s="12" t="s">
        <v>334</v>
      </c>
      <c r="O2782" s="12" t="s">
        <v>334</v>
      </c>
      <c r="P2782" s="12" t="s">
        <v>334</v>
      </c>
      <c r="Q2782" s="12" t="s">
        <v>334</v>
      </c>
      <c r="R2782" s="13">
        <v>38.200000000000003</v>
      </c>
      <c r="S2782" s="12" t="s">
        <v>334</v>
      </c>
      <c r="T2782" s="12" t="s">
        <v>334</v>
      </c>
      <c r="U2782" s="12" t="s">
        <v>334</v>
      </c>
      <c r="V2782" s="12" t="s">
        <v>334</v>
      </c>
      <c r="W2782" s="12" t="s">
        <v>334</v>
      </c>
      <c r="X2782" s="12" t="s">
        <v>334</v>
      </c>
      <c r="Y2782" s="12" t="s">
        <v>334</v>
      </c>
      <c r="Z2782" s="12" t="s">
        <v>334</v>
      </c>
      <c r="AA2782" s="12" t="s">
        <v>334</v>
      </c>
      <c r="AB2782" s="12" t="s">
        <v>334</v>
      </c>
      <c r="AC2782" s="12" t="s">
        <v>334</v>
      </c>
      <c r="AD2782" s="12" t="s">
        <v>334</v>
      </c>
      <c r="AE2782" s="12" t="s">
        <v>334</v>
      </c>
      <c r="AF2782" s="12" t="s">
        <v>334</v>
      </c>
      <c r="AG2782" s="12" t="s">
        <v>334</v>
      </c>
      <c r="AH2782" s="12" t="s">
        <v>334</v>
      </c>
      <c r="AI2782" s="12" t="s">
        <v>334</v>
      </c>
      <c r="AJ2782" s="12" t="s">
        <v>334</v>
      </c>
      <c r="AK2782" s="12" t="s">
        <v>334</v>
      </c>
      <c r="AL2782" s="12" t="s">
        <v>334</v>
      </c>
    </row>
    <row r="2783" spans="1:38" x14ac:dyDescent="0.2">
      <c r="A2783" s="11" t="s">
        <v>314</v>
      </c>
      <c r="B2783" s="12" t="s">
        <v>334</v>
      </c>
      <c r="C2783" s="12" t="s">
        <v>334</v>
      </c>
      <c r="D2783" s="12" t="s">
        <v>334</v>
      </c>
      <c r="E2783" s="12" t="s">
        <v>334</v>
      </c>
      <c r="F2783" s="12" t="s">
        <v>334</v>
      </c>
      <c r="G2783" s="12" t="s">
        <v>334</v>
      </c>
      <c r="H2783" s="12" t="s">
        <v>334</v>
      </c>
      <c r="I2783" s="12" t="s">
        <v>334</v>
      </c>
      <c r="J2783" s="13">
        <v>41.3</v>
      </c>
      <c r="K2783" s="12" t="s">
        <v>334</v>
      </c>
      <c r="L2783" s="12" t="s">
        <v>334</v>
      </c>
      <c r="M2783" s="12" t="s">
        <v>334</v>
      </c>
      <c r="N2783" s="12" t="s">
        <v>334</v>
      </c>
      <c r="O2783" s="12" t="s">
        <v>334</v>
      </c>
      <c r="P2783" s="12" t="s">
        <v>334</v>
      </c>
      <c r="Q2783" s="12" t="s">
        <v>334</v>
      </c>
      <c r="R2783" s="12" t="s">
        <v>334</v>
      </c>
      <c r="S2783" s="12" t="s">
        <v>334</v>
      </c>
      <c r="T2783" s="12" t="s">
        <v>334</v>
      </c>
      <c r="U2783" s="12" t="s">
        <v>334</v>
      </c>
      <c r="V2783" s="12" t="s">
        <v>334</v>
      </c>
      <c r="W2783" s="12" t="s">
        <v>334</v>
      </c>
      <c r="X2783" s="12" t="s">
        <v>334</v>
      </c>
      <c r="Y2783" s="12" t="s">
        <v>334</v>
      </c>
      <c r="Z2783" s="12" t="s">
        <v>334</v>
      </c>
      <c r="AA2783" s="12" t="s">
        <v>334</v>
      </c>
      <c r="AB2783" s="12" t="s">
        <v>334</v>
      </c>
      <c r="AC2783" s="12" t="s">
        <v>334</v>
      </c>
      <c r="AD2783" s="12" t="s">
        <v>334</v>
      </c>
      <c r="AE2783" s="12" t="s">
        <v>334</v>
      </c>
      <c r="AF2783" s="12" t="s">
        <v>334</v>
      </c>
      <c r="AG2783" s="13">
        <v>31.5</v>
      </c>
      <c r="AH2783" s="13">
        <v>22.2</v>
      </c>
      <c r="AI2783" s="12" t="s">
        <v>334</v>
      </c>
      <c r="AJ2783" s="12" t="s">
        <v>334</v>
      </c>
      <c r="AK2783" s="12" t="s">
        <v>334</v>
      </c>
      <c r="AL2783" s="12" t="s">
        <v>334</v>
      </c>
    </row>
    <row r="2784" spans="1:38" x14ac:dyDescent="0.2">
      <c r="A2784" s="11" t="s">
        <v>315</v>
      </c>
      <c r="B2784" s="12" t="s">
        <v>334</v>
      </c>
      <c r="C2784" s="12" t="s">
        <v>334</v>
      </c>
      <c r="D2784" s="12" t="s">
        <v>334</v>
      </c>
      <c r="E2784" s="12" t="s">
        <v>334</v>
      </c>
      <c r="F2784" s="12" t="s">
        <v>334</v>
      </c>
      <c r="G2784" s="12" t="s">
        <v>334</v>
      </c>
      <c r="H2784" s="12" t="s">
        <v>334</v>
      </c>
      <c r="I2784" s="12" t="s">
        <v>334</v>
      </c>
      <c r="J2784" s="12" t="s">
        <v>334</v>
      </c>
      <c r="K2784" s="12" t="s">
        <v>334</v>
      </c>
      <c r="L2784" s="12" t="s">
        <v>334</v>
      </c>
      <c r="M2784" s="12" t="s">
        <v>334</v>
      </c>
      <c r="N2784" s="12" t="s">
        <v>334</v>
      </c>
      <c r="O2784" s="12" t="s">
        <v>334</v>
      </c>
      <c r="P2784" s="12" t="s">
        <v>334</v>
      </c>
      <c r="Q2784" s="12" t="s">
        <v>334</v>
      </c>
      <c r="R2784" s="12" t="s">
        <v>334</v>
      </c>
      <c r="S2784" s="12" t="s">
        <v>334</v>
      </c>
      <c r="T2784" s="12" t="s">
        <v>334</v>
      </c>
      <c r="U2784" s="12" t="s">
        <v>334</v>
      </c>
      <c r="V2784" s="12" t="s">
        <v>334</v>
      </c>
      <c r="W2784" s="12" t="s">
        <v>334</v>
      </c>
      <c r="X2784" s="12" t="s">
        <v>334</v>
      </c>
      <c r="Y2784" s="12" t="s">
        <v>334</v>
      </c>
      <c r="Z2784" s="12" t="s">
        <v>334</v>
      </c>
      <c r="AA2784" s="12" t="s">
        <v>334</v>
      </c>
      <c r="AB2784" s="12" t="s">
        <v>334</v>
      </c>
      <c r="AC2784" s="12" t="s">
        <v>334</v>
      </c>
      <c r="AD2784" s="12" t="s">
        <v>334</v>
      </c>
      <c r="AE2784" s="12" t="s">
        <v>334</v>
      </c>
      <c r="AF2784" s="12" t="s">
        <v>334</v>
      </c>
      <c r="AG2784" s="12" t="s">
        <v>334</v>
      </c>
      <c r="AH2784" s="12" t="s">
        <v>334</v>
      </c>
      <c r="AI2784" s="12" t="s">
        <v>334</v>
      </c>
      <c r="AJ2784" s="12" t="s">
        <v>334</v>
      </c>
      <c r="AK2784" s="12" t="s">
        <v>334</v>
      </c>
      <c r="AL2784" s="12" t="s">
        <v>334</v>
      </c>
    </row>
    <row r="2785" spans="1:38" x14ac:dyDescent="0.2">
      <c r="A2785" s="11" t="s">
        <v>316</v>
      </c>
      <c r="B2785" s="12" t="s">
        <v>334</v>
      </c>
      <c r="C2785" s="12" t="s">
        <v>334</v>
      </c>
      <c r="D2785" s="12" t="s">
        <v>334</v>
      </c>
      <c r="E2785" s="12" t="s">
        <v>334</v>
      </c>
      <c r="F2785" s="12" t="s">
        <v>334</v>
      </c>
      <c r="G2785" s="12" t="s">
        <v>334</v>
      </c>
      <c r="H2785" s="12" t="s">
        <v>334</v>
      </c>
      <c r="I2785" s="12" t="s">
        <v>334</v>
      </c>
      <c r="J2785" s="12" t="s">
        <v>334</v>
      </c>
      <c r="K2785" s="12" t="s">
        <v>334</v>
      </c>
      <c r="L2785" s="12" t="s">
        <v>334</v>
      </c>
      <c r="M2785" s="12" t="s">
        <v>334</v>
      </c>
      <c r="N2785" s="12" t="s">
        <v>334</v>
      </c>
      <c r="O2785" s="12" t="s">
        <v>334</v>
      </c>
      <c r="P2785" s="12" t="s">
        <v>334</v>
      </c>
      <c r="Q2785" s="12" t="s">
        <v>334</v>
      </c>
      <c r="R2785" s="12" t="s">
        <v>334</v>
      </c>
      <c r="S2785" s="12" t="s">
        <v>334</v>
      </c>
      <c r="T2785" s="12" t="s">
        <v>334</v>
      </c>
      <c r="U2785" s="12" t="s">
        <v>334</v>
      </c>
      <c r="V2785" s="12" t="s">
        <v>334</v>
      </c>
      <c r="W2785" s="12" t="s">
        <v>334</v>
      </c>
      <c r="X2785" s="12" t="s">
        <v>334</v>
      </c>
      <c r="Y2785" s="12" t="s">
        <v>334</v>
      </c>
      <c r="Z2785" s="12" t="s">
        <v>334</v>
      </c>
      <c r="AA2785" s="12" t="s">
        <v>334</v>
      </c>
      <c r="AB2785" s="12" t="s">
        <v>334</v>
      </c>
      <c r="AC2785" s="12" t="s">
        <v>334</v>
      </c>
      <c r="AD2785" s="12" t="s">
        <v>334</v>
      </c>
      <c r="AE2785" s="12" t="s">
        <v>334</v>
      </c>
      <c r="AF2785" s="12" t="s">
        <v>334</v>
      </c>
      <c r="AG2785" s="12" t="s">
        <v>334</v>
      </c>
      <c r="AH2785" s="12" t="s">
        <v>334</v>
      </c>
      <c r="AI2785" s="12" t="s">
        <v>334</v>
      </c>
      <c r="AJ2785" s="12" t="s">
        <v>334</v>
      </c>
      <c r="AK2785" s="12" t="s">
        <v>334</v>
      </c>
      <c r="AL2785" s="12" t="s">
        <v>334</v>
      </c>
    </row>
    <row r="2786" spans="1:38" x14ac:dyDescent="0.2">
      <c r="A2786" s="11" t="s">
        <v>317</v>
      </c>
      <c r="B2786" s="12" t="s">
        <v>334</v>
      </c>
      <c r="C2786" s="12" t="s">
        <v>334</v>
      </c>
      <c r="D2786" s="12" t="s">
        <v>334</v>
      </c>
      <c r="E2786" s="12" t="s">
        <v>334</v>
      </c>
      <c r="F2786" s="13">
        <v>3.2</v>
      </c>
      <c r="G2786" s="13">
        <v>2.8</v>
      </c>
      <c r="H2786" s="13">
        <v>1</v>
      </c>
      <c r="I2786" s="13">
        <v>2.5</v>
      </c>
      <c r="J2786" s="13">
        <v>1.9</v>
      </c>
      <c r="K2786" s="12" t="s">
        <v>334</v>
      </c>
      <c r="L2786" s="12" t="s">
        <v>334</v>
      </c>
      <c r="M2786" s="12" t="s">
        <v>334</v>
      </c>
      <c r="N2786" s="12" t="s">
        <v>334</v>
      </c>
      <c r="O2786" s="13">
        <v>22.8</v>
      </c>
      <c r="P2786" s="13">
        <v>22.5</v>
      </c>
      <c r="Q2786" s="13">
        <v>22.8</v>
      </c>
      <c r="R2786" s="13">
        <v>22.4</v>
      </c>
      <c r="S2786" s="12" t="s">
        <v>334</v>
      </c>
      <c r="T2786" s="12" t="s">
        <v>334</v>
      </c>
      <c r="U2786" s="12" t="s">
        <v>334</v>
      </c>
      <c r="V2786" s="12" t="s">
        <v>334</v>
      </c>
      <c r="W2786" s="12" t="s">
        <v>334</v>
      </c>
      <c r="X2786" s="12" t="s">
        <v>334</v>
      </c>
      <c r="Y2786" s="12" t="s">
        <v>334</v>
      </c>
      <c r="Z2786" s="12" t="s">
        <v>334</v>
      </c>
      <c r="AA2786" s="12" t="s">
        <v>334</v>
      </c>
      <c r="AB2786" s="12" t="s">
        <v>334</v>
      </c>
      <c r="AC2786" s="12" t="s">
        <v>334</v>
      </c>
      <c r="AD2786" s="12" t="s">
        <v>334</v>
      </c>
      <c r="AE2786" s="12" t="s">
        <v>334</v>
      </c>
      <c r="AF2786" s="12" t="s">
        <v>334</v>
      </c>
      <c r="AG2786" s="12" t="s">
        <v>334</v>
      </c>
      <c r="AH2786" s="12" t="s">
        <v>334</v>
      </c>
      <c r="AI2786" s="12" t="s">
        <v>334</v>
      </c>
      <c r="AJ2786" s="12" t="s">
        <v>334</v>
      </c>
      <c r="AK2786" s="12" t="s">
        <v>334</v>
      </c>
      <c r="AL2786" s="12" t="s">
        <v>334</v>
      </c>
    </row>
    <row r="2787" spans="1:38" x14ac:dyDescent="0.2">
      <c r="A2787" s="11" t="s">
        <v>318</v>
      </c>
      <c r="B2787" s="12" t="s">
        <v>334</v>
      </c>
      <c r="C2787" s="12" t="s">
        <v>334</v>
      </c>
      <c r="D2787" s="12" t="s">
        <v>334</v>
      </c>
      <c r="E2787" s="12" t="s">
        <v>334</v>
      </c>
      <c r="F2787" s="12" t="s">
        <v>334</v>
      </c>
      <c r="G2787" s="12" t="s">
        <v>334</v>
      </c>
      <c r="H2787" s="12" t="s">
        <v>334</v>
      </c>
      <c r="I2787" s="12" t="s">
        <v>334</v>
      </c>
      <c r="J2787" s="12" t="s">
        <v>334</v>
      </c>
      <c r="K2787" s="12" t="s">
        <v>334</v>
      </c>
      <c r="L2787" s="12" t="s">
        <v>334</v>
      </c>
      <c r="M2787" s="12" t="s">
        <v>334</v>
      </c>
      <c r="N2787" s="12" t="s">
        <v>334</v>
      </c>
      <c r="O2787" s="12" t="s">
        <v>334</v>
      </c>
      <c r="P2787" s="12" t="s">
        <v>334</v>
      </c>
      <c r="Q2787" s="12" t="s">
        <v>334</v>
      </c>
      <c r="R2787" s="12" t="s">
        <v>334</v>
      </c>
      <c r="S2787" s="12" t="s">
        <v>334</v>
      </c>
      <c r="T2787" s="12" t="s">
        <v>334</v>
      </c>
      <c r="U2787" s="12" t="s">
        <v>334</v>
      </c>
      <c r="V2787" s="12" t="s">
        <v>334</v>
      </c>
      <c r="W2787" s="12" t="s">
        <v>334</v>
      </c>
      <c r="X2787" s="12" t="s">
        <v>334</v>
      </c>
      <c r="Y2787" s="12" t="s">
        <v>334</v>
      </c>
      <c r="Z2787" s="12" t="s">
        <v>334</v>
      </c>
      <c r="AA2787" s="12" t="s">
        <v>334</v>
      </c>
      <c r="AB2787" s="12" t="s">
        <v>334</v>
      </c>
      <c r="AC2787" s="12" t="s">
        <v>334</v>
      </c>
      <c r="AD2787" s="12" t="s">
        <v>334</v>
      </c>
      <c r="AE2787" s="12" t="s">
        <v>334</v>
      </c>
      <c r="AF2787" s="12" t="s">
        <v>334</v>
      </c>
      <c r="AG2787" s="12" t="s">
        <v>334</v>
      </c>
      <c r="AH2787" s="12" t="s">
        <v>334</v>
      </c>
      <c r="AI2787" s="12" t="s">
        <v>334</v>
      </c>
      <c r="AJ2787" s="12" t="s">
        <v>334</v>
      </c>
      <c r="AK2787" s="12" t="s">
        <v>334</v>
      </c>
      <c r="AL2787" s="12" t="s">
        <v>334</v>
      </c>
    </row>
    <row r="2788" spans="1:38" x14ac:dyDescent="0.2">
      <c r="A2788" s="11" t="s">
        <v>319</v>
      </c>
      <c r="B2788" s="12" t="s">
        <v>334</v>
      </c>
      <c r="C2788" s="12" t="s">
        <v>334</v>
      </c>
      <c r="D2788" s="12" t="s">
        <v>334</v>
      </c>
      <c r="E2788" s="12" t="s">
        <v>334</v>
      </c>
      <c r="F2788" s="12" t="s">
        <v>334</v>
      </c>
      <c r="G2788" s="12" t="s">
        <v>334</v>
      </c>
      <c r="H2788" s="12" t="s">
        <v>334</v>
      </c>
      <c r="I2788" s="12" t="s">
        <v>334</v>
      </c>
      <c r="J2788" s="12" t="s">
        <v>334</v>
      </c>
      <c r="K2788" s="12" t="s">
        <v>334</v>
      </c>
      <c r="L2788" s="12" t="s">
        <v>334</v>
      </c>
      <c r="M2788" s="12" t="s">
        <v>334</v>
      </c>
      <c r="N2788" s="12" t="s">
        <v>334</v>
      </c>
      <c r="O2788" s="12" t="s">
        <v>334</v>
      </c>
      <c r="P2788" s="12" t="s">
        <v>334</v>
      </c>
      <c r="Q2788" s="12" t="s">
        <v>334</v>
      </c>
      <c r="R2788" s="12" t="s">
        <v>334</v>
      </c>
      <c r="S2788" s="12" t="s">
        <v>334</v>
      </c>
      <c r="T2788" s="12" t="s">
        <v>334</v>
      </c>
      <c r="U2788" s="12" t="s">
        <v>334</v>
      </c>
      <c r="V2788" s="12" t="s">
        <v>334</v>
      </c>
      <c r="W2788" s="12" t="s">
        <v>334</v>
      </c>
      <c r="X2788" s="12" t="s">
        <v>334</v>
      </c>
      <c r="Y2788" s="12" t="s">
        <v>334</v>
      </c>
      <c r="Z2788" s="12" t="s">
        <v>334</v>
      </c>
      <c r="AA2788" s="12" t="s">
        <v>334</v>
      </c>
      <c r="AB2788" s="12" t="s">
        <v>334</v>
      </c>
      <c r="AC2788" s="12" t="s">
        <v>334</v>
      </c>
      <c r="AD2788" s="12" t="s">
        <v>334</v>
      </c>
      <c r="AE2788" s="12" t="s">
        <v>334</v>
      </c>
      <c r="AF2788" s="12" t="s">
        <v>334</v>
      </c>
      <c r="AG2788" s="12" t="s">
        <v>334</v>
      </c>
      <c r="AH2788" s="12" t="s">
        <v>334</v>
      </c>
      <c r="AI2788" s="12" t="s">
        <v>334</v>
      </c>
      <c r="AJ2788" s="12" t="s">
        <v>334</v>
      </c>
      <c r="AK2788" s="12" t="s">
        <v>334</v>
      </c>
      <c r="AL2788" s="12" t="s">
        <v>334</v>
      </c>
    </row>
    <row r="2789" spans="1:38" x14ac:dyDescent="0.2">
      <c r="A2789" s="11" t="s">
        <v>320</v>
      </c>
      <c r="B2789" s="12" t="s">
        <v>334</v>
      </c>
      <c r="C2789" s="12" t="s">
        <v>334</v>
      </c>
      <c r="D2789" s="12" t="s">
        <v>334</v>
      </c>
      <c r="E2789" s="12" t="s">
        <v>334</v>
      </c>
      <c r="F2789" s="12" t="s">
        <v>334</v>
      </c>
      <c r="G2789" s="12" t="s">
        <v>334</v>
      </c>
      <c r="H2789" s="12" t="s">
        <v>334</v>
      </c>
      <c r="I2789" s="12" t="s">
        <v>334</v>
      </c>
      <c r="J2789" s="12" t="s">
        <v>334</v>
      </c>
      <c r="K2789" s="12" t="s">
        <v>334</v>
      </c>
      <c r="L2789" s="12" t="s">
        <v>334</v>
      </c>
      <c r="M2789" s="12" t="s">
        <v>334</v>
      </c>
      <c r="N2789" s="12" t="s">
        <v>334</v>
      </c>
      <c r="O2789" s="12" t="s">
        <v>334</v>
      </c>
      <c r="P2789" s="12" t="s">
        <v>334</v>
      </c>
      <c r="Q2789" s="12" t="s">
        <v>334</v>
      </c>
      <c r="R2789" s="12" t="s">
        <v>334</v>
      </c>
      <c r="S2789" s="12" t="s">
        <v>334</v>
      </c>
      <c r="T2789" s="12" t="s">
        <v>334</v>
      </c>
      <c r="U2789" s="12" t="s">
        <v>334</v>
      </c>
      <c r="V2789" s="12" t="s">
        <v>334</v>
      </c>
      <c r="W2789" s="12" t="s">
        <v>334</v>
      </c>
      <c r="X2789" s="12" t="s">
        <v>334</v>
      </c>
      <c r="Y2789" s="12" t="s">
        <v>334</v>
      </c>
      <c r="Z2789" s="12" t="s">
        <v>334</v>
      </c>
      <c r="AA2789" s="12" t="s">
        <v>334</v>
      </c>
      <c r="AB2789" s="12" t="s">
        <v>334</v>
      </c>
      <c r="AC2789" s="12" t="s">
        <v>334</v>
      </c>
      <c r="AD2789" s="12" t="s">
        <v>334</v>
      </c>
      <c r="AE2789" s="12" t="s">
        <v>334</v>
      </c>
      <c r="AF2789" s="12" t="s">
        <v>334</v>
      </c>
      <c r="AG2789" s="12" t="s">
        <v>334</v>
      </c>
      <c r="AH2789" s="12" t="s">
        <v>334</v>
      </c>
      <c r="AI2789" s="12" t="s">
        <v>334</v>
      </c>
      <c r="AJ2789" s="12" t="s">
        <v>334</v>
      </c>
      <c r="AK2789" s="12" t="s">
        <v>334</v>
      </c>
      <c r="AL2789" s="12" t="s">
        <v>334</v>
      </c>
    </row>
    <row r="2790" spans="1:38" x14ac:dyDescent="0.2">
      <c r="A2790" s="11" t="s">
        <v>321</v>
      </c>
      <c r="B2790" s="12" t="s">
        <v>334</v>
      </c>
      <c r="C2790" s="12" t="s">
        <v>334</v>
      </c>
      <c r="D2790" s="12" t="s">
        <v>334</v>
      </c>
      <c r="E2790" s="12" t="s">
        <v>334</v>
      </c>
      <c r="F2790" s="12" t="s">
        <v>334</v>
      </c>
      <c r="G2790" s="12" t="s">
        <v>334</v>
      </c>
      <c r="H2790" s="12" t="s">
        <v>334</v>
      </c>
      <c r="I2790" s="12" t="s">
        <v>334</v>
      </c>
      <c r="J2790" s="12" t="s">
        <v>334</v>
      </c>
      <c r="K2790" s="12" t="s">
        <v>334</v>
      </c>
      <c r="L2790" s="12" t="s">
        <v>334</v>
      </c>
      <c r="M2790" s="12" t="s">
        <v>334</v>
      </c>
      <c r="N2790" s="12" t="s">
        <v>334</v>
      </c>
      <c r="O2790" s="12" t="s">
        <v>334</v>
      </c>
      <c r="P2790" s="12" t="s">
        <v>334</v>
      </c>
      <c r="Q2790" s="12" t="s">
        <v>334</v>
      </c>
      <c r="R2790" s="12" t="s">
        <v>334</v>
      </c>
      <c r="S2790" s="12" t="s">
        <v>334</v>
      </c>
      <c r="T2790" s="12" t="s">
        <v>334</v>
      </c>
      <c r="U2790" s="12" t="s">
        <v>334</v>
      </c>
      <c r="V2790" s="12" t="s">
        <v>334</v>
      </c>
      <c r="W2790" s="12" t="s">
        <v>334</v>
      </c>
      <c r="X2790" s="12" t="s">
        <v>334</v>
      </c>
      <c r="Y2790" s="12" t="s">
        <v>334</v>
      </c>
      <c r="Z2790" s="12" t="s">
        <v>334</v>
      </c>
      <c r="AA2790" s="12" t="s">
        <v>334</v>
      </c>
      <c r="AB2790" s="12" t="s">
        <v>334</v>
      </c>
      <c r="AC2790" s="12" t="s">
        <v>334</v>
      </c>
      <c r="AD2790" s="12" t="s">
        <v>334</v>
      </c>
      <c r="AE2790" s="12" t="s">
        <v>334</v>
      </c>
      <c r="AF2790" s="12" t="s">
        <v>334</v>
      </c>
      <c r="AG2790" s="12" t="s">
        <v>334</v>
      </c>
      <c r="AH2790" s="12" t="s">
        <v>334</v>
      </c>
      <c r="AI2790" s="12" t="s">
        <v>334</v>
      </c>
      <c r="AJ2790" s="12" t="s">
        <v>334</v>
      </c>
      <c r="AK2790" s="12" t="s">
        <v>334</v>
      </c>
      <c r="AL2790" s="12" t="s">
        <v>334</v>
      </c>
    </row>
    <row r="2791" spans="1:38" x14ac:dyDescent="0.2">
      <c r="A2791" s="11" t="s">
        <v>322</v>
      </c>
      <c r="B2791" s="12" t="s">
        <v>334</v>
      </c>
      <c r="C2791" s="12" t="s">
        <v>334</v>
      </c>
      <c r="D2791" s="12" t="s">
        <v>334</v>
      </c>
      <c r="E2791" s="12" t="s">
        <v>334</v>
      </c>
      <c r="F2791" s="12" t="s">
        <v>334</v>
      </c>
      <c r="G2791" s="12" t="s">
        <v>334</v>
      </c>
      <c r="H2791" s="12" t="s">
        <v>334</v>
      </c>
      <c r="I2791" s="12" t="s">
        <v>334</v>
      </c>
      <c r="J2791" s="12" t="s">
        <v>334</v>
      </c>
      <c r="K2791" s="12" t="s">
        <v>334</v>
      </c>
      <c r="L2791" s="12" t="s">
        <v>334</v>
      </c>
      <c r="M2791" s="12" t="s">
        <v>334</v>
      </c>
      <c r="N2791" s="12" t="s">
        <v>334</v>
      </c>
      <c r="O2791" s="12" t="s">
        <v>334</v>
      </c>
      <c r="P2791" s="12" t="s">
        <v>334</v>
      </c>
      <c r="Q2791" s="12" t="s">
        <v>334</v>
      </c>
      <c r="R2791" s="12" t="s">
        <v>334</v>
      </c>
      <c r="S2791" s="12" t="s">
        <v>334</v>
      </c>
      <c r="T2791" s="12" t="s">
        <v>334</v>
      </c>
      <c r="U2791" s="12" t="s">
        <v>334</v>
      </c>
      <c r="V2791" s="12" t="s">
        <v>334</v>
      </c>
      <c r="W2791" s="12" t="s">
        <v>334</v>
      </c>
      <c r="X2791" s="12" t="s">
        <v>334</v>
      </c>
      <c r="Y2791" s="12" t="s">
        <v>334</v>
      </c>
      <c r="Z2791" s="12" t="s">
        <v>334</v>
      </c>
      <c r="AA2791" s="12" t="s">
        <v>334</v>
      </c>
      <c r="AB2791" s="12" t="s">
        <v>334</v>
      </c>
      <c r="AC2791" s="12" t="s">
        <v>334</v>
      </c>
      <c r="AD2791" s="12" t="s">
        <v>334</v>
      </c>
      <c r="AE2791" s="12" t="s">
        <v>334</v>
      </c>
      <c r="AF2791" s="12" t="s">
        <v>334</v>
      </c>
      <c r="AG2791" s="12" t="s">
        <v>334</v>
      </c>
      <c r="AH2791" s="12" t="s">
        <v>334</v>
      </c>
      <c r="AI2791" s="12" t="s">
        <v>334</v>
      </c>
      <c r="AJ2791" s="12" t="s">
        <v>334</v>
      </c>
      <c r="AK2791" s="12" t="s">
        <v>334</v>
      </c>
      <c r="AL2791" s="12" t="s">
        <v>334</v>
      </c>
    </row>
    <row r="2792" spans="1:38" x14ac:dyDescent="0.2">
      <c r="A2792" s="11" t="s">
        <v>323</v>
      </c>
      <c r="B2792" s="12" t="s">
        <v>334</v>
      </c>
      <c r="C2792" s="12" t="s">
        <v>334</v>
      </c>
      <c r="D2792" s="12" t="s">
        <v>334</v>
      </c>
      <c r="E2792" s="12" t="s">
        <v>334</v>
      </c>
      <c r="F2792" s="12" t="s">
        <v>334</v>
      </c>
      <c r="G2792" s="12" t="s">
        <v>334</v>
      </c>
      <c r="H2792" s="12" t="s">
        <v>334</v>
      </c>
      <c r="I2792" s="12" t="s">
        <v>334</v>
      </c>
      <c r="J2792" s="12" t="s">
        <v>334</v>
      </c>
      <c r="K2792" s="12" t="s">
        <v>334</v>
      </c>
      <c r="L2792" s="12" t="s">
        <v>334</v>
      </c>
      <c r="M2792" s="12" t="s">
        <v>334</v>
      </c>
      <c r="N2792" s="12" t="s">
        <v>334</v>
      </c>
      <c r="O2792" s="12" t="s">
        <v>334</v>
      </c>
      <c r="P2792" s="12" t="s">
        <v>334</v>
      </c>
      <c r="Q2792" s="13">
        <v>48.2</v>
      </c>
      <c r="R2792" s="13">
        <v>48</v>
      </c>
      <c r="S2792" s="13">
        <v>49.2</v>
      </c>
      <c r="T2792" s="12" t="s">
        <v>334</v>
      </c>
      <c r="U2792" s="12" t="s">
        <v>334</v>
      </c>
      <c r="V2792" s="12" t="s">
        <v>334</v>
      </c>
      <c r="W2792" s="12" t="s">
        <v>334</v>
      </c>
      <c r="X2792" s="12" t="s">
        <v>334</v>
      </c>
      <c r="Y2792" s="12" t="s">
        <v>334</v>
      </c>
      <c r="Z2792" s="12" t="s">
        <v>334</v>
      </c>
      <c r="AA2792" s="12" t="s">
        <v>334</v>
      </c>
      <c r="AB2792" s="12" t="s">
        <v>334</v>
      </c>
      <c r="AC2792" s="12" t="s">
        <v>334</v>
      </c>
      <c r="AD2792" s="12" t="s">
        <v>334</v>
      </c>
      <c r="AE2792" s="12" t="s">
        <v>334</v>
      </c>
      <c r="AF2792" s="12" t="s">
        <v>334</v>
      </c>
      <c r="AG2792" s="12" t="s">
        <v>334</v>
      </c>
      <c r="AH2792" s="12" t="s">
        <v>334</v>
      </c>
      <c r="AI2792" s="12" t="s">
        <v>334</v>
      </c>
      <c r="AJ2792" s="12" t="s">
        <v>334</v>
      </c>
      <c r="AK2792" s="12" t="s">
        <v>334</v>
      </c>
      <c r="AL2792" s="12" t="s">
        <v>334</v>
      </c>
    </row>
    <row r="2793" spans="1:38" x14ac:dyDescent="0.2">
      <c r="A2793" s="11" t="s">
        <v>324</v>
      </c>
      <c r="B2793" s="12" t="s">
        <v>334</v>
      </c>
      <c r="C2793" s="12" t="s">
        <v>334</v>
      </c>
      <c r="D2793" s="12" t="s">
        <v>334</v>
      </c>
      <c r="E2793" s="12" t="s">
        <v>334</v>
      </c>
      <c r="F2793" s="12" t="s">
        <v>334</v>
      </c>
      <c r="G2793" s="12" t="s">
        <v>334</v>
      </c>
      <c r="H2793" s="12" t="s">
        <v>334</v>
      </c>
      <c r="I2793" s="12" t="s">
        <v>334</v>
      </c>
      <c r="J2793" s="12" t="s">
        <v>334</v>
      </c>
      <c r="K2793" s="12" t="s">
        <v>334</v>
      </c>
      <c r="L2793" s="12" t="s">
        <v>334</v>
      </c>
      <c r="M2793" s="12" t="s">
        <v>334</v>
      </c>
      <c r="N2793" s="12" t="s">
        <v>334</v>
      </c>
      <c r="O2793" s="12" t="s">
        <v>334</v>
      </c>
      <c r="P2793" s="12" t="s">
        <v>334</v>
      </c>
      <c r="Q2793" s="12" t="s">
        <v>334</v>
      </c>
      <c r="R2793" s="12" t="s">
        <v>334</v>
      </c>
      <c r="S2793" s="12" t="s">
        <v>334</v>
      </c>
      <c r="T2793" s="12" t="s">
        <v>334</v>
      </c>
      <c r="U2793" s="12" t="s">
        <v>334</v>
      </c>
      <c r="V2793" s="12" t="s">
        <v>334</v>
      </c>
      <c r="W2793" s="12" t="s">
        <v>334</v>
      </c>
      <c r="X2793" s="12" t="s">
        <v>334</v>
      </c>
      <c r="Y2793" s="12" t="s">
        <v>334</v>
      </c>
      <c r="Z2793" s="12" t="s">
        <v>334</v>
      </c>
      <c r="AA2793" s="12" t="s">
        <v>334</v>
      </c>
      <c r="AB2793" s="12" t="s">
        <v>334</v>
      </c>
      <c r="AC2793" s="12" t="s">
        <v>334</v>
      </c>
      <c r="AD2793" s="12" t="s">
        <v>334</v>
      </c>
      <c r="AE2793" s="12" t="s">
        <v>334</v>
      </c>
      <c r="AF2793" s="12" t="s">
        <v>334</v>
      </c>
      <c r="AG2793" s="12" t="s">
        <v>334</v>
      </c>
      <c r="AH2793" s="12" t="s">
        <v>334</v>
      </c>
      <c r="AI2793" s="12" t="s">
        <v>334</v>
      </c>
      <c r="AJ2793" s="12" t="s">
        <v>334</v>
      </c>
      <c r="AK2793" s="12" t="s">
        <v>334</v>
      </c>
      <c r="AL2793" s="12" t="s">
        <v>334</v>
      </c>
    </row>
    <row r="2794" spans="1:38" x14ac:dyDescent="0.2">
      <c r="A2794" s="11" t="s">
        <v>325</v>
      </c>
      <c r="B2794" s="12" t="s">
        <v>334</v>
      </c>
      <c r="C2794" s="12" t="s">
        <v>334</v>
      </c>
      <c r="D2794" s="12" t="s">
        <v>334</v>
      </c>
      <c r="E2794" s="12" t="s">
        <v>334</v>
      </c>
      <c r="F2794" s="12" t="s">
        <v>334</v>
      </c>
      <c r="G2794" s="12" t="s">
        <v>334</v>
      </c>
      <c r="H2794" s="12" t="s">
        <v>334</v>
      </c>
      <c r="I2794" s="12" t="s">
        <v>334</v>
      </c>
      <c r="J2794" s="12" t="s">
        <v>334</v>
      </c>
      <c r="K2794" s="12" t="s">
        <v>334</v>
      </c>
      <c r="L2794" s="12" t="s">
        <v>334</v>
      </c>
      <c r="M2794" s="12" t="s">
        <v>334</v>
      </c>
      <c r="N2794" s="13">
        <v>24.8</v>
      </c>
      <c r="O2794" s="13">
        <v>24</v>
      </c>
      <c r="P2794" s="13">
        <v>23.6</v>
      </c>
      <c r="Q2794" s="13">
        <v>24.3</v>
      </c>
      <c r="R2794" s="13">
        <v>24.6</v>
      </c>
      <c r="S2794" s="13">
        <v>25.2</v>
      </c>
      <c r="T2794" s="13">
        <v>25.8</v>
      </c>
      <c r="U2794" s="13">
        <v>26.9</v>
      </c>
      <c r="V2794" s="13">
        <v>19.8</v>
      </c>
      <c r="W2794" s="13">
        <v>24.6</v>
      </c>
      <c r="X2794" s="13">
        <v>19</v>
      </c>
      <c r="Y2794" s="13">
        <v>19</v>
      </c>
      <c r="Z2794" s="13">
        <v>19</v>
      </c>
      <c r="AA2794" s="12" t="s">
        <v>334</v>
      </c>
      <c r="AB2794" s="12" t="s">
        <v>334</v>
      </c>
      <c r="AC2794" s="12" t="s">
        <v>334</v>
      </c>
      <c r="AD2794" s="13">
        <v>30.1</v>
      </c>
      <c r="AE2794" s="12" t="s">
        <v>334</v>
      </c>
      <c r="AF2794" s="13">
        <v>29.6</v>
      </c>
      <c r="AG2794" s="13">
        <v>27.1</v>
      </c>
      <c r="AH2794" s="13">
        <v>29.6</v>
      </c>
      <c r="AI2794" s="13">
        <v>29.8</v>
      </c>
      <c r="AJ2794" s="13">
        <v>27</v>
      </c>
      <c r="AK2794" s="13">
        <v>33.200000000000003</v>
      </c>
      <c r="AL2794" s="12" t="s">
        <v>334</v>
      </c>
    </row>
    <row r="2795" spans="1:38" x14ac:dyDescent="0.2">
      <c r="A2795" s="11" t="s">
        <v>326</v>
      </c>
      <c r="B2795" s="13">
        <v>19.399999999999999</v>
      </c>
      <c r="C2795" s="12" t="s">
        <v>334</v>
      </c>
      <c r="D2795" s="12" t="s">
        <v>334</v>
      </c>
      <c r="E2795" s="12" t="s">
        <v>334</v>
      </c>
      <c r="F2795" s="12" t="s">
        <v>334</v>
      </c>
      <c r="G2795" s="12" t="s">
        <v>334</v>
      </c>
      <c r="H2795" s="13">
        <v>33.799999999999997</v>
      </c>
      <c r="I2795" s="13">
        <v>33.9</v>
      </c>
      <c r="J2795" s="13">
        <v>34.299999999999997</v>
      </c>
      <c r="K2795" s="13">
        <v>34</v>
      </c>
      <c r="L2795" s="12" t="s">
        <v>334</v>
      </c>
      <c r="M2795" s="12" t="s">
        <v>334</v>
      </c>
      <c r="N2795" s="12" t="s">
        <v>334</v>
      </c>
      <c r="O2795" s="12" t="s">
        <v>334</v>
      </c>
      <c r="P2795" s="12" t="s">
        <v>334</v>
      </c>
      <c r="Q2795" s="12" t="s">
        <v>334</v>
      </c>
      <c r="R2795" s="12" t="s">
        <v>334</v>
      </c>
      <c r="S2795" s="12" t="s">
        <v>334</v>
      </c>
      <c r="T2795" s="12" t="s">
        <v>334</v>
      </c>
      <c r="U2795" s="12" t="s">
        <v>334</v>
      </c>
      <c r="V2795" s="12" t="s">
        <v>334</v>
      </c>
      <c r="W2795" s="12" t="s">
        <v>334</v>
      </c>
      <c r="X2795" s="12" t="s">
        <v>334</v>
      </c>
      <c r="Y2795" s="12" t="s">
        <v>334</v>
      </c>
      <c r="Z2795" s="12" t="s">
        <v>334</v>
      </c>
      <c r="AA2795" s="13">
        <v>30.6</v>
      </c>
      <c r="AB2795" s="12" t="s">
        <v>334</v>
      </c>
      <c r="AC2795" s="12" t="s">
        <v>334</v>
      </c>
      <c r="AD2795" s="12" t="s">
        <v>334</v>
      </c>
      <c r="AE2795" s="13">
        <v>27.3</v>
      </c>
      <c r="AF2795" s="13">
        <v>28.6</v>
      </c>
      <c r="AG2795" s="12" t="s">
        <v>334</v>
      </c>
      <c r="AH2795" s="13">
        <v>29.5</v>
      </c>
      <c r="AI2795" s="13">
        <v>30.4</v>
      </c>
      <c r="AJ2795" s="13">
        <v>31.4</v>
      </c>
      <c r="AK2795" s="12" t="s">
        <v>334</v>
      </c>
      <c r="AL2795" s="13">
        <v>28.5</v>
      </c>
    </row>
    <row r="2796" spans="1:38" x14ac:dyDescent="0.2">
      <c r="A2796" s="11" t="s">
        <v>327</v>
      </c>
      <c r="B2796" s="12" t="s">
        <v>334</v>
      </c>
      <c r="C2796" s="12" t="s">
        <v>334</v>
      </c>
      <c r="D2796" s="12" t="s">
        <v>334</v>
      </c>
      <c r="E2796" s="12" t="s">
        <v>334</v>
      </c>
      <c r="F2796" s="12" t="s">
        <v>334</v>
      </c>
      <c r="G2796" s="12" t="s">
        <v>334</v>
      </c>
      <c r="H2796" s="12" t="s">
        <v>334</v>
      </c>
      <c r="I2796" s="12" t="s">
        <v>334</v>
      </c>
      <c r="J2796" s="12" t="s">
        <v>334</v>
      </c>
      <c r="K2796" s="12" t="s">
        <v>334</v>
      </c>
      <c r="L2796" s="12" t="s">
        <v>334</v>
      </c>
      <c r="M2796" s="12" t="s">
        <v>334</v>
      </c>
      <c r="N2796" s="12" t="s">
        <v>334</v>
      </c>
      <c r="O2796" s="12" t="s">
        <v>334</v>
      </c>
      <c r="P2796" s="12" t="s">
        <v>334</v>
      </c>
      <c r="Q2796" s="12" t="s">
        <v>334</v>
      </c>
      <c r="R2796" s="12" t="s">
        <v>334</v>
      </c>
      <c r="S2796" s="12" t="s">
        <v>334</v>
      </c>
      <c r="T2796" s="12" t="s">
        <v>334</v>
      </c>
      <c r="U2796" s="12" t="s">
        <v>334</v>
      </c>
      <c r="V2796" s="12" t="s">
        <v>334</v>
      </c>
      <c r="W2796" s="12" t="s">
        <v>334</v>
      </c>
      <c r="X2796" s="12" t="s">
        <v>334</v>
      </c>
      <c r="Y2796" s="13">
        <v>21</v>
      </c>
      <c r="Z2796" s="12" t="s">
        <v>334</v>
      </c>
      <c r="AA2796" s="12" t="s">
        <v>334</v>
      </c>
      <c r="AB2796" s="12" t="s">
        <v>334</v>
      </c>
      <c r="AC2796" s="12" t="s">
        <v>334</v>
      </c>
      <c r="AD2796" s="12" t="s">
        <v>334</v>
      </c>
      <c r="AE2796" s="12" t="s">
        <v>334</v>
      </c>
      <c r="AF2796" s="12" t="s">
        <v>334</v>
      </c>
      <c r="AG2796" s="12" t="s">
        <v>334</v>
      </c>
      <c r="AH2796" s="12" t="s">
        <v>334</v>
      </c>
      <c r="AI2796" s="12" t="s">
        <v>334</v>
      </c>
      <c r="AJ2796" s="12" t="s">
        <v>334</v>
      </c>
      <c r="AK2796" s="12" t="s">
        <v>334</v>
      </c>
      <c r="AL2796" s="12" t="s">
        <v>334</v>
      </c>
    </row>
    <row r="2797" spans="1:38" x14ac:dyDescent="0.2">
      <c r="A2797" s="11" t="s">
        <v>328</v>
      </c>
      <c r="B2797" s="12" t="s">
        <v>334</v>
      </c>
      <c r="C2797" s="12" t="s">
        <v>334</v>
      </c>
      <c r="D2797" s="12" t="s">
        <v>334</v>
      </c>
      <c r="E2797" s="12" t="s">
        <v>334</v>
      </c>
      <c r="F2797" s="12" t="s">
        <v>334</v>
      </c>
      <c r="G2797" s="12" t="s">
        <v>334</v>
      </c>
      <c r="H2797" s="12" t="s">
        <v>334</v>
      </c>
      <c r="I2797" s="12" t="s">
        <v>334</v>
      </c>
      <c r="J2797" s="12" t="s">
        <v>334</v>
      </c>
      <c r="K2797" s="12" t="s">
        <v>334</v>
      </c>
      <c r="L2797" s="12" t="s">
        <v>334</v>
      </c>
      <c r="M2797" s="12" t="s">
        <v>334</v>
      </c>
      <c r="N2797" s="12" t="s">
        <v>334</v>
      </c>
      <c r="O2797" s="12" t="s">
        <v>334</v>
      </c>
      <c r="P2797" s="13">
        <v>35</v>
      </c>
      <c r="Q2797" s="12" t="s">
        <v>334</v>
      </c>
      <c r="R2797" s="12" t="s">
        <v>334</v>
      </c>
      <c r="S2797" s="12" t="s">
        <v>334</v>
      </c>
      <c r="T2797" s="12" t="s">
        <v>334</v>
      </c>
      <c r="U2797" s="12" t="s">
        <v>334</v>
      </c>
      <c r="V2797" s="12" t="s">
        <v>334</v>
      </c>
      <c r="W2797" s="12" t="s">
        <v>334</v>
      </c>
      <c r="X2797" s="12" t="s">
        <v>334</v>
      </c>
      <c r="Y2797" s="12" t="s">
        <v>334</v>
      </c>
      <c r="Z2797" s="12" t="s">
        <v>334</v>
      </c>
      <c r="AA2797" s="12" t="s">
        <v>334</v>
      </c>
      <c r="AB2797" s="12" t="s">
        <v>334</v>
      </c>
      <c r="AC2797" s="12" t="s">
        <v>334</v>
      </c>
      <c r="AD2797" s="12" t="s">
        <v>334</v>
      </c>
      <c r="AE2797" s="12" t="s">
        <v>334</v>
      </c>
      <c r="AF2797" s="12" t="s">
        <v>334</v>
      </c>
      <c r="AG2797" s="12" t="s">
        <v>334</v>
      </c>
      <c r="AH2797" s="12" t="s">
        <v>334</v>
      </c>
      <c r="AI2797" s="12" t="s">
        <v>334</v>
      </c>
      <c r="AJ2797" s="12" t="s">
        <v>334</v>
      </c>
      <c r="AK2797" s="12" t="s">
        <v>334</v>
      </c>
      <c r="AL2797" s="12" t="s">
        <v>334</v>
      </c>
    </row>
    <row r="2798" spans="1:38" x14ac:dyDescent="0.2">
      <c r="A2798" s="11" t="s">
        <v>329</v>
      </c>
      <c r="B2798" s="12" t="s">
        <v>334</v>
      </c>
      <c r="C2798" s="12" t="s">
        <v>334</v>
      </c>
      <c r="D2798" s="12" t="s">
        <v>334</v>
      </c>
      <c r="E2798" s="12" t="s">
        <v>334</v>
      </c>
      <c r="F2798" s="12" t="s">
        <v>334</v>
      </c>
      <c r="G2798" s="12" t="s">
        <v>334</v>
      </c>
      <c r="H2798" s="12" t="s">
        <v>334</v>
      </c>
      <c r="I2798" s="12" t="s">
        <v>334</v>
      </c>
      <c r="J2798" s="12" t="s">
        <v>334</v>
      </c>
      <c r="K2798" s="12" t="s">
        <v>334</v>
      </c>
      <c r="L2798" s="12" t="s">
        <v>334</v>
      </c>
      <c r="M2798" s="12" t="s">
        <v>334</v>
      </c>
      <c r="N2798" s="12" t="s">
        <v>334</v>
      </c>
      <c r="O2798" s="12" t="s">
        <v>334</v>
      </c>
      <c r="P2798" s="12" t="s">
        <v>334</v>
      </c>
      <c r="Q2798" s="12" t="s">
        <v>334</v>
      </c>
      <c r="R2798" s="12" t="s">
        <v>334</v>
      </c>
      <c r="S2798" s="12" t="s">
        <v>334</v>
      </c>
      <c r="T2798" s="12" t="s">
        <v>334</v>
      </c>
      <c r="U2798" s="12" t="s">
        <v>334</v>
      </c>
      <c r="V2798" s="12" t="s">
        <v>334</v>
      </c>
      <c r="W2798" s="12" t="s">
        <v>334</v>
      </c>
      <c r="X2798" s="12" t="s">
        <v>334</v>
      </c>
      <c r="Y2798" s="13">
        <v>12.9</v>
      </c>
      <c r="Z2798" s="13">
        <v>14.6</v>
      </c>
      <c r="AA2798" s="13">
        <v>16.7</v>
      </c>
      <c r="AB2798" s="13">
        <v>14.2</v>
      </c>
      <c r="AC2798" s="13">
        <v>13.5</v>
      </c>
      <c r="AD2798" s="13">
        <v>13.9</v>
      </c>
      <c r="AE2798" s="12" t="s">
        <v>334</v>
      </c>
      <c r="AF2798" s="12" t="s">
        <v>334</v>
      </c>
      <c r="AG2798" s="12" t="s">
        <v>334</v>
      </c>
      <c r="AH2798" s="12" t="s">
        <v>334</v>
      </c>
      <c r="AI2798" s="12" t="s">
        <v>334</v>
      </c>
      <c r="AJ2798" s="12" t="s">
        <v>334</v>
      </c>
      <c r="AK2798" s="12" t="s">
        <v>334</v>
      </c>
      <c r="AL2798" s="12" t="s">
        <v>334</v>
      </c>
    </row>
    <row r="2799" spans="1:38" x14ac:dyDescent="0.2">
      <c r="A2799" s="11" t="s">
        <v>330</v>
      </c>
      <c r="B2799" s="12" t="s">
        <v>334</v>
      </c>
      <c r="C2799" s="12" t="s">
        <v>334</v>
      </c>
      <c r="D2799" s="12" t="s">
        <v>334</v>
      </c>
      <c r="E2799" s="12" t="s">
        <v>334</v>
      </c>
      <c r="F2799" s="12" t="s">
        <v>334</v>
      </c>
      <c r="G2799" s="12" t="s">
        <v>334</v>
      </c>
      <c r="H2799" s="12" t="s">
        <v>334</v>
      </c>
      <c r="I2799" s="12" t="s">
        <v>334</v>
      </c>
      <c r="J2799" s="12" t="s">
        <v>334</v>
      </c>
      <c r="K2799" s="12" t="s">
        <v>334</v>
      </c>
      <c r="L2799" s="12" t="s">
        <v>334</v>
      </c>
      <c r="M2799" s="12" t="s">
        <v>334</v>
      </c>
      <c r="N2799" s="12" t="s">
        <v>334</v>
      </c>
      <c r="O2799" s="12" t="s">
        <v>334</v>
      </c>
      <c r="P2799" s="12" t="s">
        <v>334</v>
      </c>
      <c r="Q2799" s="12" t="s">
        <v>334</v>
      </c>
      <c r="R2799" s="12" t="s">
        <v>334</v>
      </c>
      <c r="S2799" s="12" t="s">
        <v>334</v>
      </c>
      <c r="T2799" s="12" t="s">
        <v>334</v>
      </c>
      <c r="U2799" s="12" t="s">
        <v>334</v>
      </c>
      <c r="V2799" s="12" t="s">
        <v>334</v>
      </c>
      <c r="W2799" s="12" t="s">
        <v>334</v>
      </c>
      <c r="X2799" s="12" t="s">
        <v>334</v>
      </c>
      <c r="Y2799" s="12" t="s">
        <v>334</v>
      </c>
      <c r="Z2799" s="12" t="s">
        <v>334</v>
      </c>
      <c r="AA2799" s="12" t="s">
        <v>334</v>
      </c>
      <c r="AB2799" s="12" t="s">
        <v>334</v>
      </c>
      <c r="AC2799" s="12" t="s">
        <v>334</v>
      </c>
      <c r="AD2799" s="12" t="s">
        <v>334</v>
      </c>
      <c r="AE2799" s="12" t="s">
        <v>334</v>
      </c>
      <c r="AF2799" s="12" t="s">
        <v>334</v>
      </c>
      <c r="AG2799" s="12" t="s">
        <v>334</v>
      </c>
      <c r="AH2799" s="12" t="s">
        <v>334</v>
      </c>
      <c r="AI2799" s="12" t="s">
        <v>334</v>
      </c>
      <c r="AJ2799" s="12" t="s">
        <v>334</v>
      </c>
      <c r="AK2799" s="12" t="s">
        <v>334</v>
      </c>
      <c r="AL2799" s="12" t="s">
        <v>334</v>
      </c>
    </row>
    <row r="2800" spans="1:38" x14ac:dyDescent="0.2">
      <c r="A2800" s="11" t="s">
        <v>331</v>
      </c>
      <c r="B2800" s="12" t="s">
        <v>334</v>
      </c>
      <c r="C2800" s="12" t="s">
        <v>334</v>
      </c>
      <c r="D2800" s="12" t="s">
        <v>334</v>
      </c>
      <c r="E2800" s="12" t="s">
        <v>334</v>
      </c>
      <c r="F2800" s="12" t="s">
        <v>334</v>
      </c>
      <c r="G2800" s="12" t="s">
        <v>334</v>
      </c>
      <c r="H2800" s="12" t="s">
        <v>334</v>
      </c>
      <c r="I2800" s="12" t="s">
        <v>334</v>
      </c>
      <c r="J2800" s="12" t="s">
        <v>334</v>
      </c>
      <c r="K2800" s="12" t="s">
        <v>334</v>
      </c>
      <c r="L2800" s="12" t="s">
        <v>334</v>
      </c>
      <c r="M2800" s="12" t="s">
        <v>334</v>
      </c>
      <c r="N2800" s="12" t="s">
        <v>334</v>
      </c>
      <c r="O2800" s="12" t="s">
        <v>334</v>
      </c>
      <c r="P2800" s="12" t="s">
        <v>334</v>
      </c>
      <c r="Q2800" s="12" t="s">
        <v>334</v>
      </c>
      <c r="R2800" s="12" t="s">
        <v>334</v>
      </c>
      <c r="S2800" s="12" t="s">
        <v>334</v>
      </c>
      <c r="T2800" s="12" t="s">
        <v>334</v>
      </c>
      <c r="U2800" s="12" t="s">
        <v>334</v>
      </c>
      <c r="V2800" s="12" t="s">
        <v>334</v>
      </c>
      <c r="W2800" s="12" t="s">
        <v>334</v>
      </c>
      <c r="X2800" s="12" t="s">
        <v>334</v>
      </c>
      <c r="Y2800" s="12" t="s">
        <v>334</v>
      </c>
      <c r="Z2800" s="12" t="s">
        <v>334</v>
      </c>
      <c r="AA2800" s="12" t="s">
        <v>334</v>
      </c>
      <c r="AB2800" s="12" t="s">
        <v>334</v>
      </c>
      <c r="AC2800" s="12" t="s">
        <v>334</v>
      </c>
      <c r="AD2800" s="12" t="s">
        <v>334</v>
      </c>
      <c r="AE2800" s="12" t="s">
        <v>334</v>
      </c>
      <c r="AF2800" s="12" t="s">
        <v>334</v>
      </c>
      <c r="AG2800" s="12" t="s">
        <v>334</v>
      </c>
      <c r="AH2800" s="12" t="s">
        <v>334</v>
      </c>
      <c r="AI2800" s="12" t="s">
        <v>334</v>
      </c>
      <c r="AJ2800" s="12" t="s">
        <v>334</v>
      </c>
      <c r="AK2800" s="12" t="s">
        <v>334</v>
      </c>
      <c r="AL2800" s="12" t="s">
        <v>334</v>
      </c>
    </row>
    <row r="2801" spans="1:38" x14ac:dyDescent="0.2">
      <c r="A2801" s="11" t="s">
        <v>332</v>
      </c>
      <c r="B2801" s="12" t="s">
        <v>334</v>
      </c>
      <c r="C2801" s="12" t="s">
        <v>334</v>
      </c>
      <c r="D2801" s="12" t="s">
        <v>334</v>
      </c>
      <c r="E2801" s="12" t="s">
        <v>334</v>
      </c>
      <c r="F2801" s="12" t="s">
        <v>334</v>
      </c>
      <c r="G2801" s="12" t="s">
        <v>334</v>
      </c>
      <c r="H2801" s="12" t="s">
        <v>334</v>
      </c>
      <c r="I2801" s="12" t="s">
        <v>334</v>
      </c>
      <c r="J2801" s="12" t="s">
        <v>334</v>
      </c>
      <c r="K2801" s="12" t="s">
        <v>334</v>
      </c>
      <c r="L2801" s="12" t="s">
        <v>334</v>
      </c>
      <c r="M2801" s="12" t="s">
        <v>334</v>
      </c>
      <c r="N2801" s="12" t="s">
        <v>334</v>
      </c>
      <c r="O2801" s="12" t="s">
        <v>334</v>
      </c>
      <c r="P2801" s="12" t="s">
        <v>334</v>
      </c>
      <c r="Q2801" s="12" t="s">
        <v>334</v>
      </c>
      <c r="R2801" s="12" t="s">
        <v>334</v>
      </c>
      <c r="S2801" s="12" t="s">
        <v>334</v>
      </c>
      <c r="T2801" s="12" t="s">
        <v>334</v>
      </c>
      <c r="U2801" s="12" t="s">
        <v>334</v>
      </c>
      <c r="V2801" s="12" t="s">
        <v>334</v>
      </c>
      <c r="W2801" s="12" t="s">
        <v>334</v>
      </c>
      <c r="X2801" s="12" t="s">
        <v>334</v>
      </c>
      <c r="Y2801" s="12" t="s">
        <v>334</v>
      </c>
      <c r="Z2801" s="12" t="s">
        <v>334</v>
      </c>
      <c r="AA2801" s="12" t="s">
        <v>334</v>
      </c>
      <c r="AB2801" s="12" t="s">
        <v>334</v>
      </c>
      <c r="AC2801" s="12" t="s">
        <v>334</v>
      </c>
      <c r="AD2801" s="12" t="s">
        <v>334</v>
      </c>
      <c r="AE2801" s="12" t="s">
        <v>334</v>
      </c>
      <c r="AF2801" s="12" t="s">
        <v>334</v>
      </c>
      <c r="AG2801" s="12" t="s">
        <v>334</v>
      </c>
      <c r="AH2801" s="12" t="s">
        <v>334</v>
      </c>
      <c r="AI2801" s="12" t="s">
        <v>334</v>
      </c>
      <c r="AJ2801" s="12" t="s">
        <v>334</v>
      </c>
      <c r="AK2801" s="12" t="s">
        <v>334</v>
      </c>
      <c r="AL2801" s="12" t="s">
        <v>334</v>
      </c>
    </row>
    <row r="2802" spans="1:38" x14ac:dyDescent="0.2">
      <c r="A2802" s="11" t="s">
        <v>333</v>
      </c>
      <c r="B2802" s="12" t="s">
        <v>334</v>
      </c>
      <c r="C2802" s="12" t="s">
        <v>334</v>
      </c>
      <c r="D2802" s="12" t="s">
        <v>334</v>
      </c>
      <c r="E2802" s="12" t="s">
        <v>334</v>
      </c>
      <c r="F2802" s="12" t="s">
        <v>334</v>
      </c>
      <c r="G2802" s="12" t="s">
        <v>334</v>
      </c>
      <c r="H2802" s="12" t="s">
        <v>334</v>
      </c>
      <c r="I2802" s="12" t="s">
        <v>334</v>
      </c>
      <c r="J2802" s="12" t="s">
        <v>334</v>
      </c>
      <c r="K2802" s="12" t="s">
        <v>334</v>
      </c>
      <c r="L2802" s="12" t="s">
        <v>334</v>
      </c>
      <c r="M2802" s="12" t="s">
        <v>334</v>
      </c>
      <c r="N2802" s="12" t="s">
        <v>334</v>
      </c>
      <c r="O2802" s="12" t="s">
        <v>334</v>
      </c>
      <c r="P2802" s="12" t="s">
        <v>334</v>
      </c>
      <c r="Q2802" s="12" t="s">
        <v>334</v>
      </c>
      <c r="R2802" s="12" t="s">
        <v>334</v>
      </c>
      <c r="S2802" s="12" t="s">
        <v>334</v>
      </c>
      <c r="T2802" s="12" t="s">
        <v>334</v>
      </c>
      <c r="U2802" s="12" t="s">
        <v>334</v>
      </c>
      <c r="V2802" s="12" t="s">
        <v>334</v>
      </c>
      <c r="W2802" s="12" t="s">
        <v>334</v>
      </c>
      <c r="X2802" s="12" t="s">
        <v>334</v>
      </c>
      <c r="Y2802" s="12" t="s">
        <v>334</v>
      </c>
      <c r="Z2802" s="12" t="s">
        <v>334</v>
      </c>
      <c r="AA2802" s="12" t="s">
        <v>334</v>
      </c>
      <c r="AB2802" s="12" t="s">
        <v>334</v>
      </c>
      <c r="AC2802" s="12" t="s">
        <v>334</v>
      </c>
      <c r="AD2802" s="12" t="s">
        <v>334</v>
      </c>
      <c r="AE2802" s="12" t="s">
        <v>334</v>
      </c>
      <c r="AF2802" s="12" t="s">
        <v>334</v>
      </c>
      <c r="AG2802" s="12" t="s">
        <v>334</v>
      </c>
      <c r="AH2802" s="12" t="s">
        <v>334</v>
      </c>
      <c r="AI2802" s="12" t="s">
        <v>334</v>
      </c>
      <c r="AJ2802" s="12" t="s">
        <v>334</v>
      </c>
      <c r="AK2802" s="12" t="s">
        <v>334</v>
      </c>
      <c r="AL2802" s="12" t="s">
        <v>334</v>
      </c>
    </row>
    <row r="2803" spans="1:38" ht="14.25" x14ac:dyDescent="0.2">
      <c r="A2803" s="9"/>
      <c r="B2803" s="9"/>
      <c r="C2803" s="9"/>
      <c r="D2803" s="9"/>
      <c r="E2803" s="9"/>
      <c r="F2803" s="9"/>
      <c r="G2803" s="9"/>
      <c r="H2803" s="9"/>
      <c r="I2803" s="9"/>
      <c r="J2803" s="9"/>
      <c r="K2803" s="9"/>
      <c r="L2803" s="9"/>
      <c r="M2803" s="9"/>
      <c r="N2803" s="9"/>
      <c r="O2803" s="9"/>
      <c r="P2803" s="9"/>
      <c r="Q2803" s="9"/>
      <c r="R2803" s="9"/>
      <c r="S2803" s="9"/>
      <c r="T2803" s="9"/>
      <c r="U2803" s="9"/>
      <c r="V2803" s="9"/>
      <c r="W2803" s="9"/>
      <c r="X2803" s="9"/>
      <c r="Y2803" s="9"/>
      <c r="Z2803" s="9"/>
      <c r="AA2803" s="9"/>
      <c r="AB2803" s="9"/>
      <c r="AC2803" s="9"/>
      <c r="AD2803" s="9"/>
      <c r="AE2803" s="9"/>
      <c r="AF2803" s="9"/>
      <c r="AG2803" s="9"/>
      <c r="AH2803" s="9"/>
      <c r="AI2803" s="9"/>
      <c r="AJ2803" s="9"/>
      <c r="AK2803" s="9"/>
      <c r="AL2803" s="9"/>
    </row>
    <row r="2804" spans="1:38" ht="14.25" x14ac:dyDescent="0.2">
      <c r="A2804" s="8" t="s">
        <v>335</v>
      </c>
      <c r="B2804" s="9"/>
      <c r="C2804" s="9"/>
      <c r="D2804" s="9"/>
      <c r="E2804" s="9"/>
      <c r="F2804" s="9"/>
      <c r="G2804" s="9"/>
      <c r="H2804" s="9"/>
      <c r="I2804" s="9"/>
      <c r="J2804" s="9"/>
      <c r="K2804" s="9"/>
      <c r="L2804" s="9"/>
      <c r="M2804" s="9"/>
      <c r="N2804" s="9"/>
      <c r="O2804" s="9"/>
      <c r="P2804" s="9"/>
      <c r="Q2804" s="9"/>
      <c r="R2804" s="9"/>
      <c r="S2804" s="9"/>
      <c r="T2804" s="9"/>
      <c r="U2804" s="9"/>
      <c r="V2804" s="9"/>
      <c r="W2804" s="9"/>
      <c r="X2804" s="9"/>
      <c r="Y2804" s="9"/>
      <c r="Z2804" s="9"/>
      <c r="AA2804" s="9"/>
      <c r="AB2804" s="9"/>
      <c r="AC2804" s="9"/>
      <c r="AD2804" s="9"/>
      <c r="AE2804" s="9"/>
      <c r="AF2804" s="9"/>
      <c r="AG2804" s="9"/>
      <c r="AH2804" s="9"/>
      <c r="AI2804" s="9"/>
      <c r="AJ2804" s="9"/>
      <c r="AK2804" s="9"/>
      <c r="AL2804" s="9"/>
    </row>
    <row r="2805" spans="1:38" ht="14.25" x14ac:dyDescent="0.2">
      <c r="A2805" s="8" t="s">
        <v>334</v>
      </c>
      <c r="B2805" s="8" t="s">
        <v>336</v>
      </c>
      <c r="C2805" s="9"/>
      <c r="D2805" s="9"/>
      <c r="E2805" s="9"/>
      <c r="F2805" s="9"/>
      <c r="G2805" s="9"/>
      <c r="H2805" s="9"/>
      <c r="I2805" s="9"/>
      <c r="J2805" s="9"/>
      <c r="K2805" s="9"/>
      <c r="L2805" s="9"/>
      <c r="M2805" s="9"/>
      <c r="N2805" s="9"/>
      <c r="O2805" s="9"/>
      <c r="P2805" s="9"/>
      <c r="Q2805" s="9"/>
      <c r="R2805" s="9"/>
      <c r="S2805" s="9"/>
      <c r="T2805" s="9"/>
      <c r="U2805" s="9"/>
      <c r="V2805" s="9"/>
      <c r="W2805" s="9"/>
      <c r="X2805" s="9"/>
      <c r="Y2805" s="9"/>
      <c r="Z2805" s="9"/>
      <c r="AA2805" s="9"/>
      <c r="AB2805" s="9"/>
      <c r="AC2805" s="9"/>
      <c r="AD2805" s="9"/>
      <c r="AE2805" s="9"/>
      <c r="AF2805" s="9"/>
      <c r="AG2805" s="9"/>
      <c r="AH2805" s="9"/>
      <c r="AI2805" s="9"/>
      <c r="AJ2805" s="9"/>
      <c r="AK2805" s="9"/>
      <c r="AL2805" s="9"/>
    </row>
    <row r="2806" spans="1:38" ht="14.25" x14ac:dyDescent="0.2">
      <c r="A2806" s="9"/>
      <c r="B2806" s="9"/>
      <c r="C2806" s="9"/>
      <c r="D2806" s="9"/>
      <c r="E2806" s="9"/>
      <c r="F2806" s="9"/>
      <c r="G2806" s="9"/>
      <c r="H2806" s="9"/>
      <c r="I2806" s="9"/>
      <c r="J2806" s="9"/>
      <c r="K2806" s="9"/>
      <c r="L2806" s="9"/>
      <c r="M2806" s="9"/>
      <c r="N2806" s="9"/>
      <c r="O2806" s="9"/>
      <c r="P2806" s="9"/>
      <c r="Q2806" s="9"/>
      <c r="R2806" s="9"/>
      <c r="S2806" s="9"/>
      <c r="T2806" s="9"/>
      <c r="U2806" s="9"/>
      <c r="V2806" s="9"/>
      <c r="W2806" s="9"/>
      <c r="X2806" s="9"/>
      <c r="Y2806" s="9"/>
      <c r="Z2806" s="9"/>
      <c r="AA2806" s="9"/>
      <c r="AB2806" s="9"/>
      <c r="AC2806" s="9"/>
      <c r="AD2806" s="9"/>
      <c r="AE2806" s="9"/>
      <c r="AF2806" s="9"/>
      <c r="AG2806" s="9"/>
      <c r="AH2806" s="9"/>
      <c r="AI2806" s="9"/>
      <c r="AJ2806" s="9"/>
      <c r="AK2806" s="9"/>
      <c r="AL2806" s="9"/>
    </row>
    <row r="2807" spans="1:38" ht="14.25" x14ac:dyDescent="0.2">
      <c r="A2807" s="8" t="s">
        <v>249</v>
      </c>
      <c r="B2807" s="8" t="s">
        <v>345</v>
      </c>
      <c r="C2807" s="9"/>
      <c r="D2807" s="9"/>
      <c r="E2807" s="9"/>
      <c r="F2807" s="9"/>
      <c r="G2807" s="9"/>
      <c r="H2807" s="9"/>
      <c r="I2807" s="9"/>
      <c r="J2807" s="9"/>
      <c r="K2807" s="9"/>
      <c r="L2807" s="9"/>
      <c r="M2807" s="9"/>
      <c r="N2807" s="9"/>
      <c r="O2807" s="9"/>
      <c r="P2807" s="9"/>
      <c r="Q2807" s="9"/>
      <c r="R2807" s="9"/>
      <c r="S2807" s="9"/>
      <c r="T2807" s="9"/>
      <c r="U2807" s="9"/>
      <c r="V2807" s="9"/>
      <c r="W2807" s="9"/>
      <c r="X2807" s="9"/>
      <c r="Y2807" s="9"/>
      <c r="Z2807" s="9"/>
      <c r="AA2807" s="9"/>
      <c r="AB2807" s="9"/>
      <c r="AC2807" s="9"/>
      <c r="AD2807" s="9"/>
      <c r="AE2807" s="9"/>
      <c r="AF2807" s="9"/>
      <c r="AG2807" s="9"/>
      <c r="AH2807" s="9"/>
      <c r="AI2807" s="9"/>
      <c r="AJ2807" s="9"/>
      <c r="AK2807" s="9"/>
      <c r="AL2807" s="9"/>
    </row>
    <row r="2808" spans="1:38" ht="14.25" x14ac:dyDescent="0.2">
      <c r="A2808" s="8" t="s">
        <v>251</v>
      </c>
      <c r="B2808" s="8" t="s">
        <v>343</v>
      </c>
      <c r="C2808" s="9"/>
      <c r="D2808" s="9"/>
      <c r="E2808" s="9"/>
      <c r="F2808" s="9"/>
      <c r="G2808" s="9"/>
      <c r="H2808" s="9"/>
      <c r="I2808" s="9"/>
      <c r="J2808" s="9"/>
      <c r="K2808" s="9"/>
      <c r="L2808" s="9"/>
      <c r="M2808" s="9"/>
      <c r="N2808" s="9"/>
      <c r="O2808" s="9"/>
      <c r="P2808" s="9"/>
      <c r="Q2808" s="9"/>
      <c r="R2808" s="9"/>
      <c r="S2808" s="9"/>
      <c r="T2808" s="9"/>
      <c r="U2808" s="9"/>
      <c r="V2808" s="9"/>
      <c r="W2808" s="9"/>
      <c r="X2808" s="9"/>
      <c r="Y2808" s="9"/>
      <c r="Z2808" s="9"/>
      <c r="AA2808" s="9"/>
      <c r="AB2808" s="9"/>
      <c r="AC2808" s="9"/>
      <c r="AD2808" s="9"/>
      <c r="AE2808" s="9"/>
      <c r="AF2808" s="9"/>
      <c r="AG2808" s="9"/>
      <c r="AH2808" s="9"/>
      <c r="AI2808" s="9"/>
      <c r="AJ2808" s="9"/>
      <c r="AK2808" s="9"/>
      <c r="AL2808" s="9"/>
    </row>
    <row r="2809" spans="1:38" ht="14.25" x14ac:dyDescent="0.2">
      <c r="A2809" s="8" t="s">
        <v>252</v>
      </c>
      <c r="B2809" s="8" t="s">
        <v>253</v>
      </c>
      <c r="C2809" s="9"/>
      <c r="D2809" s="9"/>
      <c r="E2809" s="9"/>
      <c r="F2809" s="9"/>
      <c r="G2809" s="9"/>
      <c r="H2809" s="9"/>
      <c r="I2809" s="9"/>
      <c r="J2809" s="9"/>
      <c r="K2809" s="9"/>
      <c r="L2809" s="9"/>
      <c r="M2809" s="9"/>
      <c r="N2809" s="9"/>
      <c r="O2809" s="9"/>
      <c r="P2809" s="9"/>
      <c r="Q2809" s="9"/>
      <c r="R2809" s="9"/>
      <c r="S2809" s="9"/>
      <c r="T2809" s="9"/>
      <c r="U2809" s="9"/>
      <c r="V2809" s="9"/>
      <c r="W2809" s="9"/>
      <c r="X2809" s="9"/>
      <c r="Y2809" s="9"/>
      <c r="Z2809" s="9"/>
      <c r="AA2809" s="9"/>
      <c r="AB2809" s="9"/>
      <c r="AC2809" s="9"/>
      <c r="AD2809" s="9"/>
      <c r="AE2809" s="9"/>
      <c r="AF2809" s="9"/>
      <c r="AG2809" s="9"/>
      <c r="AH2809" s="9"/>
      <c r="AI2809" s="9"/>
      <c r="AJ2809" s="9"/>
      <c r="AK2809" s="9"/>
      <c r="AL2809" s="9"/>
    </row>
    <row r="2810" spans="1:38" ht="14.25" x14ac:dyDescent="0.2">
      <c r="A2810" s="8" t="s">
        <v>254</v>
      </c>
      <c r="B2810" s="8" t="s">
        <v>337</v>
      </c>
      <c r="C2810" s="9"/>
      <c r="D2810" s="9"/>
      <c r="E2810" s="9"/>
      <c r="F2810" s="9"/>
      <c r="G2810" s="9"/>
      <c r="H2810" s="9"/>
      <c r="I2810" s="9"/>
      <c r="J2810" s="9"/>
      <c r="K2810" s="9"/>
      <c r="L2810" s="9"/>
      <c r="M2810" s="9"/>
      <c r="N2810" s="9"/>
      <c r="O2810" s="9"/>
      <c r="P2810" s="9"/>
      <c r="Q2810" s="9"/>
      <c r="R2810" s="9"/>
      <c r="S2810" s="9"/>
      <c r="T2810" s="9"/>
      <c r="U2810" s="9"/>
      <c r="V2810" s="9"/>
      <c r="W2810" s="9"/>
      <c r="X2810" s="9"/>
      <c r="Y2810" s="9"/>
      <c r="Z2810" s="9"/>
      <c r="AA2810" s="9"/>
      <c r="AB2810" s="9"/>
      <c r="AC2810" s="9"/>
      <c r="AD2810" s="9"/>
      <c r="AE2810" s="9"/>
      <c r="AF2810" s="9"/>
      <c r="AG2810" s="9"/>
      <c r="AH2810" s="9"/>
      <c r="AI2810" s="9"/>
      <c r="AJ2810" s="9"/>
      <c r="AK2810" s="9"/>
      <c r="AL2810" s="9"/>
    </row>
    <row r="2811" spans="1:38" ht="14.25" x14ac:dyDescent="0.2">
      <c r="A2811" s="8" t="s">
        <v>255</v>
      </c>
      <c r="B2811" s="8" t="s">
        <v>256</v>
      </c>
      <c r="C2811" s="9"/>
      <c r="D2811" s="9"/>
      <c r="E2811" s="9"/>
      <c r="F2811" s="9"/>
      <c r="G2811" s="9"/>
      <c r="H2811" s="9"/>
      <c r="I2811" s="9"/>
      <c r="J2811" s="9"/>
      <c r="K2811" s="9"/>
      <c r="L2811" s="9"/>
      <c r="M2811" s="9"/>
      <c r="N2811" s="9"/>
      <c r="O2811" s="9"/>
      <c r="P2811" s="9"/>
      <c r="Q2811" s="9"/>
      <c r="R2811" s="9"/>
      <c r="S2811" s="9"/>
      <c r="T2811" s="9"/>
      <c r="U2811" s="9"/>
      <c r="V2811" s="9"/>
      <c r="W2811" s="9"/>
      <c r="X2811" s="9"/>
      <c r="Y2811" s="9"/>
      <c r="Z2811" s="9"/>
      <c r="AA2811" s="9"/>
      <c r="AB2811" s="9"/>
      <c r="AC2811" s="9"/>
      <c r="AD2811" s="9"/>
      <c r="AE2811" s="9"/>
      <c r="AF2811" s="9"/>
      <c r="AG2811" s="9"/>
      <c r="AH2811" s="9"/>
      <c r="AI2811" s="9"/>
      <c r="AJ2811" s="9"/>
      <c r="AK2811" s="9"/>
      <c r="AL2811" s="9"/>
    </row>
    <row r="2812" spans="1:38" ht="14.25" x14ac:dyDescent="0.2">
      <c r="A2812" s="9"/>
      <c r="B2812" s="9"/>
      <c r="C2812" s="9"/>
      <c r="D2812" s="9"/>
      <c r="E2812" s="9"/>
      <c r="F2812" s="9"/>
      <c r="G2812" s="9"/>
      <c r="H2812" s="9"/>
      <c r="I2812" s="9"/>
      <c r="J2812" s="9"/>
      <c r="K2812" s="9"/>
      <c r="L2812" s="9"/>
      <c r="M2812" s="9"/>
      <c r="N2812" s="9"/>
      <c r="O2812" s="9"/>
      <c r="P2812" s="9"/>
      <c r="Q2812" s="9"/>
      <c r="R2812" s="9"/>
      <c r="S2812" s="9"/>
      <c r="T2812" s="9"/>
      <c r="U2812" s="9"/>
      <c r="V2812" s="9"/>
      <c r="W2812" s="9"/>
      <c r="X2812" s="9"/>
      <c r="Y2812" s="9"/>
      <c r="Z2812" s="9"/>
      <c r="AA2812" s="9"/>
      <c r="AB2812" s="9"/>
      <c r="AC2812" s="9"/>
      <c r="AD2812" s="9"/>
      <c r="AE2812" s="9"/>
      <c r="AF2812" s="9"/>
      <c r="AG2812" s="9"/>
      <c r="AH2812" s="9"/>
      <c r="AI2812" s="9"/>
      <c r="AJ2812" s="9"/>
      <c r="AK2812" s="9"/>
      <c r="AL2812" s="9"/>
    </row>
    <row r="2813" spans="1:38" x14ac:dyDescent="0.2">
      <c r="A2813" s="11" t="s">
        <v>257</v>
      </c>
      <c r="B2813" s="11" t="s">
        <v>258</v>
      </c>
      <c r="C2813" s="11" t="s">
        <v>259</v>
      </c>
      <c r="D2813" s="11" t="s">
        <v>260</v>
      </c>
      <c r="E2813" s="11" t="s">
        <v>261</v>
      </c>
      <c r="F2813" s="11" t="s">
        <v>262</v>
      </c>
      <c r="G2813" s="11" t="s">
        <v>263</v>
      </c>
      <c r="H2813" s="11" t="s">
        <v>264</v>
      </c>
      <c r="I2813" s="11" t="s">
        <v>265</v>
      </c>
      <c r="J2813" s="11" t="s">
        <v>266</v>
      </c>
      <c r="K2813" s="11" t="s">
        <v>267</v>
      </c>
      <c r="L2813" s="11" t="s">
        <v>268</v>
      </c>
      <c r="M2813" s="11" t="s">
        <v>269</v>
      </c>
      <c r="N2813" s="11" t="s">
        <v>270</v>
      </c>
      <c r="O2813" s="11" t="s">
        <v>271</v>
      </c>
      <c r="P2813" s="11" t="s">
        <v>272</v>
      </c>
      <c r="Q2813" s="11" t="s">
        <v>273</v>
      </c>
      <c r="R2813" s="11" t="s">
        <v>274</v>
      </c>
      <c r="S2813" s="11" t="s">
        <v>275</v>
      </c>
      <c r="T2813" s="11" t="s">
        <v>276</v>
      </c>
      <c r="U2813" s="11" t="s">
        <v>277</v>
      </c>
      <c r="V2813" s="11" t="s">
        <v>278</v>
      </c>
      <c r="W2813" s="11" t="s">
        <v>279</v>
      </c>
      <c r="X2813" s="11" t="s">
        <v>280</v>
      </c>
      <c r="Y2813" s="11" t="s">
        <v>281</v>
      </c>
      <c r="Z2813" s="11" t="s">
        <v>282</v>
      </c>
      <c r="AA2813" s="11" t="s">
        <v>283</v>
      </c>
      <c r="AB2813" s="11" t="s">
        <v>284</v>
      </c>
      <c r="AC2813" s="11" t="s">
        <v>285</v>
      </c>
      <c r="AD2813" s="11" t="s">
        <v>286</v>
      </c>
      <c r="AE2813" s="11" t="s">
        <v>287</v>
      </c>
      <c r="AF2813" s="11" t="s">
        <v>288</v>
      </c>
      <c r="AG2813" s="11" t="s">
        <v>289</v>
      </c>
      <c r="AH2813" s="11" t="s">
        <v>290</v>
      </c>
      <c r="AI2813" s="11" t="s">
        <v>291</v>
      </c>
      <c r="AJ2813" s="11" t="s">
        <v>292</v>
      </c>
      <c r="AK2813" s="11" t="s">
        <v>293</v>
      </c>
      <c r="AL2813" s="11" t="s">
        <v>294</v>
      </c>
    </row>
    <row r="2814" spans="1:38" x14ac:dyDescent="0.2">
      <c r="A2814" s="11" t="s">
        <v>295</v>
      </c>
      <c r="B2814" s="12" t="s">
        <v>334</v>
      </c>
      <c r="C2814" s="12" t="s">
        <v>334</v>
      </c>
      <c r="D2814" s="12" t="s">
        <v>334</v>
      </c>
      <c r="E2814" s="12" t="s">
        <v>334</v>
      </c>
      <c r="F2814" s="12" t="s">
        <v>334</v>
      </c>
      <c r="G2814" s="12" t="s">
        <v>334</v>
      </c>
      <c r="H2814" s="12" t="s">
        <v>334</v>
      </c>
      <c r="I2814" s="12" t="s">
        <v>334</v>
      </c>
      <c r="J2814" s="12" t="s">
        <v>334</v>
      </c>
      <c r="K2814" s="12" t="s">
        <v>334</v>
      </c>
      <c r="L2814" s="12" t="s">
        <v>334</v>
      </c>
      <c r="M2814" s="12" t="s">
        <v>334</v>
      </c>
      <c r="N2814" s="12" t="s">
        <v>334</v>
      </c>
      <c r="O2814" s="12" t="s">
        <v>334</v>
      </c>
      <c r="P2814" s="12" t="s">
        <v>334</v>
      </c>
      <c r="Q2814" s="12" t="s">
        <v>334</v>
      </c>
      <c r="R2814" s="12" t="s">
        <v>334</v>
      </c>
      <c r="S2814" s="12" t="s">
        <v>334</v>
      </c>
      <c r="T2814" s="12" t="s">
        <v>334</v>
      </c>
      <c r="U2814" s="12" t="s">
        <v>334</v>
      </c>
      <c r="V2814" s="12" t="s">
        <v>334</v>
      </c>
      <c r="W2814" s="12" t="s">
        <v>334</v>
      </c>
      <c r="X2814" s="13">
        <v>37.700000000000003</v>
      </c>
      <c r="Y2814" s="12" t="s">
        <v>334</v>
      </c>
      <c r="Z2814" s="12" t="s">
        <v>334</v>
      </c>
      <c r="AA2814" s="12" t="s">
        <v>334</v>
      </c>
      <c r="AB2814" s="12" t="s">
        <v>334</v>
      </c>
      <c r="AC2814" s="12" t="s">
        <v>334</v>
      </c>
      <c r="AD2814" s="12" t="s">
        <v>334</v>
      </c>
      <c r="AE2814" s="12" t="s">
        <v>334</v>
      </c>
      <c r="AF2814" s="12" t="s">
        <v>334</v>
      </c>
      <c r="AG2814" s="12" t="s">
        <v>334</v>
      </c>
      <c r="AH2814" s="12" t="s">
        <v>334</v>
      </c>
      <c r="AI2814" s="12" t="s">
        <v>334</v>
      </c>
      <c r="AJ2814" s="12" t="s">
        <v>334</v>
      </c>
      <c r="AK2814" s="12" t="s">
        <v>334</v>
      </c>
      <c r="AL2814" s="12" t="s">
        <v>334</v>
      </c>
    </row>
    <row r="2815" spans="1:38" x14ac:dyDescent="0.2">
      <c r="A2815" s="11" t="s">
        <v>296</v>
      </c>
      <c r="B2815" s="12" t="s">
        <v>334</v>
      </c>
      <c r="C2815" s="12" t="s">
        <v>334</v>
      </c>
      <c r="D2815" s="12" t="s">
        <v>334</v>
      </c>
      <c r="E2815" s="12" t="s">
        <v>334</v>
      </c>
      <c r="F2815" s="12" t="s">
        <v>334</v>
      </c>
      <c r="G2815" s="12" t="s">
        <v>334</v>
      </c>
      <c r="H2815" s="12" t="s">
        <v>334</v>
      </c>
      <c r="I2815" s="12" t="s">
        <v>334</v>
      </c>
      <c r="J2815" s="12" t="s">
        <v>334</v>
      </c>
      <c r="K2815" s="12" t="s">
        <v>334</v>
      </c>
      <c r="L2815" s="12" t="s">
        <v>334</v>
      </c>
      <c r="M2815" s="12" t="s">
        <v>334</v>
      </c>
      <c r="N2815" s="12" t="s">
        <v>334</v>
      </c>
      <c r="O2815" s="12" t="s">
        <v>334</v>
      </c>
      <c r="P2815" s="12" t="s">
        <v>334</v>
      </c>
      <c r="Q2815" s="12" t="s">
        <v>334</v>
      </c>
      <c r="R2815" s="12" t="s">
        <v>334</v>
      </c>
      <c r="S2815" s="12" t="s">
        <v>334</v>
      </c>
      <c r="T2815" s="12" t="s">
        <v>334</v>
      </c>
      <c r="U2815" s="12" t="s">
        <v>334</v>
      </c>
      <c r="V2815" s="12" t="s">
        <v>334</v>
      </c>
      <c r="W2815" s="12" t="s">
        <v>334</v>
      </c>
      <c r="X2815" s="13">
        <v>37.700000000000003</v>
      </c>
      <c r="Y2815" s="12" t="s">
        <v>334</v>
      </c>
      <c r="Z2815" s="12" t="s">
        <v>334</v>
      </c>
      <c r="AA2815" s="12" t="s">
        <v>334</v>
      </c>
      <c r="AB2815" s="12" t="s">
        <v>334</v>
      </c>
      <c r="AC2815" s="12" t="s">
        <v>334</v>
      </c>
      <c r="AD2815" s="12" t="s">
        <v>334</v>
      </c>
      <c r="AE2815" s="12" t="s">
        <v>334</v>
      </c>
      <c r="AF2815" s="12" t="s">
        <v>334</v>
      </c>
      <c r="AG2815" s="12" t="s">
        <v>334</v>
      </c>
      <c r="AH2815" s="12" t="s">
        <v>334</v>
      </c>
      <c r="AI2815" s="12" t="s">
        <v>334</v>
      </c>
      <c r="AJ2815" s="12" t="s">
        <v>334</v>
      </c>
      <c r="AK2815" s="12" t="s">
        <v>334</v>
      </c>
      <c r="AL2815" s="12" t="s">
        <v>334</v>
      </c>
    </row>
    <row r="2816" spans="1:38" x14ac:dyDescent="0.2">
      <c r="A2816" s="11" t="s">
        <v>297</v>
      </c>
      <c r="B2816" s="12" t="s">
        <v>334</v>
      </c>
      <c r="C2816" s="12" t="s">
        <v>334</v>
      </c>
      <c r="D2816" s="12" t="s">
        <v>334</v>
      </c>
      <c r="E2816" s="12" t="s">
        <v>334</v>
      </c>
      <c r="F2816" s="12" t="s">
        <v>334</v>
      </c>
      <c r="G2816" s="12" t="s">
        <v>334</v>
      </c>
      <c r="H2816" s="12" t="s">
        <v>334</v>
      </c>
      <c r="I2816" s="12" t="s">
        <v>334</v>
      </c>
      <c r="J2816" s="12" t="s">
        <v>334</v>
      </c>
      <c r="K2816" s="12" t="s">
        <v>334</v>
      </c>
      <c r="L2816" s="12" t="s">
        <v>334</v>
      </c>
      <c r="M2816" s="12" t="s">
        <v>334</v>
      </c>
      <c r="N2816" s="12" t="s">
        <v>334</v>
      </c>
      <c r="O2816" s="12" t="s">
        <v>334</v>
      </c>
      <c r="P2816" s="12" t="s">
        <v>334</v>
      </c>
      <c r="Q2816" s="12" t="s">
        <v>334</v>
      </c>
      <c r="R2816" s="13">
        <v>53.7</v>
      </c>
      <c r="S2816" s="13">
        <v>51.4</v>
      </c>
      <c r="T2816" s="12" t="s">
        <v>334</v>
      </c>
      <c r="U2816" s="12" t="s">
        <v>334</v>
      </c>
      <c r="V2816" s="12" t="s">
        <v>334</v>
      </c>
      <c r="W2816" s="12" t="s">
        <v>334</v>
      </c>
      <c r="X2816" s="13">
        <v>37.6</v>
      </c>
      <c r="Y2816" s="12" t="s">
        <v>334</v>
      </c>
      <c r="Z2816" s="12" t="s">
        <v>334</v>
      </c>
      <c r="AA2816" s="12" t="s">
        <v>334</v>
      </c>
      <c r="AB2816" s="12" t="s">
        <v>334</v>
      </c>
      <c r="AC2816" s="12" t="s">
        <v>334</v>
      </c>
      <c r="AD2816" s="12" t="s">
        <v>334</v>
      </c>
      <c r="AE2816" s="12" t="s">
        <v>334</v>
      </c>
      <c r="AF2816" s="12" t="s">
        <v>334</v>
      </c>
      <c r="AG2816" s="12" t="s">
        <v>334</v>
      </c>
      <c r="AH2816" s="12" t="s">
        <v>334</v>
      </c>
      <c r="AI2816" s="12" t="s">
        <v>334</v>
      </c>
      <c r="AJ2816" s="12" t="s">
        <v>334</v>
      </c>
      <c r="AK2816" s="12" t="s">
        <v>334</v>
      </c>
      <c r="AL2816" s="12" t="s">
        <v>334</v>
      </c>
    </row>
    <row r="2817" spans="1:38" x14ac:dyDescent="0.2">
      <c r="A2817" s="11" t="s">
        <v>298</v>
      </c>
      <c r="B2817" s="12" t="s">
        <v>334</v>
      </c>
      <c r="C2817" s="12" t="s">
        <v>334</v>
      </c>
      <c r="D2817" s="12" t="s">
        <v>334</v>
      </c>
      <c r="E2817" s="12" t="s">
        <v>334</v>
      </c>
      <c r="F2817" s="12" t="s">
        <v>334</v>
      </c>
      <c r="G2817" s="12" t="s">
        <v>334</v>
      </c>
      <c r="H2817" s="12" t="s">
        <v>334</v>
      </c>
      <c r="I2817" s="12" t="s">
        <v>334</v>
      </c>
      <c r="J2817" s="12" t="s">
        <v>334</v>
      </c>
      <c r="K2817" s="12" t="s">
        <v>334</v>
      </c>
      <c r="L2817" s="12" t="s">
        <v>334</v>
      </c>
      <c r="M2817" s="12" t="s">
        <v>334</v>
      </c>
      <c r="N2817" s="12" t="s">
        <v>334</v>
      </c>
      <c r="O2817" s="12" t="s">
        <v>334</v>
      </c>
      <c r="P2817" s="12" t="s">
        <v>334</v>
      </c>
      <c r="Q2817" s="12" t="s">
        <v>334</v>
      </c>
      <c r="R2817" s="12" t="s">
        <v>334</v>
      </c>
      <c r="S2817" s="13">
        <v>51.6</v>
      </c>
      <c r="T2817" s="12" t="s">
        <v>334</v>
      </c>
      <c r="U2817" s="12" t="s">
        <v>334</v>
      </c>
      <c r="V2817" s="12" t="s">
        <v>334</v>
      </c>
      <c r="W2817" s="12" t="s">
        <v>334</v>
      </c>
      <c r="X2817" s="13">
        <v>37.700000000000003</v>
      </c>
      <c r="Y2817" s="12" t="s">
        <v>334</v>
      </c>
      <c r="Z2817" s="12" t="s">
        <v>334</v>
      </c>
      <c r="AA2817" s="12" t="s">
        <v>334</v>
      </c>
      <c r="AB2817" s="12" t="s">
        <v>334</v>
      </c>
      <c r="AC2817" s="12" t="s">
        <v>334</v>
      </c>
      <c r="AD2817" s="12" t="s">
        <v>334</v>
      </c>
      <c r="AE2817" s="12" t="s">
        <v>334</v>
      </c>
      <c r="AF2817" s="12" t="s">
        <v>334</v>
      </c>
      <c r="AG2817" s="12" t="s">
        <v>334</v>
      </c>
      <c r="AH2817" s="12" t="s">
        <v>334</v>
      </c>
      <c r="AI2817" s="12" t="s">
        <v>334</v>
      </c>
      <c r="AJ2817" s="12" t="s">
        <v>334</v>
      </c>
      <c r="AK2817" s="12" t="s">
        <v>334</v>
      </c>
      <c r="AL2817" s="12" t="s">
        <v>334</v>
      </c>
    </row>
    <row r="2818" spans="1:38" x14ac:dyDescent="0.2">
      <c r="A2818" s="11" t="s">
        <v>299</v>
      </c>
      <c r="B2818" s="12" t="s">
        <v>334</v>
      </c>
      <c r="C2818" s="12" t="s">
        <v>334</v>
      </c>
      <c r="D2818" s="12" t="s">
        <v>334</v>
      </c>
      <c r="E2818" s="12" t="s">
        <v>334</v>
      </c>
      <c r="F2818" s="12" t="s">
        <v>334</v>
      </c>
      <c r="G2818" s="12" t="s">
        <v>334</v>
      </c>
      <c r="H2818" s="12" t="s">
        <v>334</v>
      </c>
      <c r="I2818" s="12" t="s">
        <v>334</v>
      </c>
      <c r="J2818" s="12" t="s">
        <v>334</v>
      </c>
      <c r="K2818" s="12" t="s">
        <v>334</v>
      </c>
      <c r="L2818" s="12" t="s">
        <v>334</v>
      </c>
      <c r="M2818" s="12" t="s">
        <v>334</v>
      </c>
      <c r="N2818" s="12" t="s">
        <v>334</v>
      </c>
      <c r="O2818" s="12" t="s">
        <v>334</v>
      </c>
      <c r="P2818" s="12" t="s">
        <v>334</v>
      </c>
      <c r="Q2818" s="12" t="s">
        <v>334</v>
      </c>
      <c r="R2818" s="13">
        <v>54.8</v>
      </c>
      <c r="S2818" s="13">
        <v>51.6</v>
      </c>
      <c r="T2818" s="12" t="s">
        <v>334</v>
      </c>
      <c r="U2818" s="12" t="s">
        <v>334</v>
      </c>
      <c r="V2818" s="12" t="s">
        <v>334</v>
      </c>
      <c r="W2818" s="12" t="s">
        <v>334</v>
      </c>
      <c r="X2818" s="12" t="s">
        <v>334</v>
      </c>
      <c r="Y2818" s="12" t="s">
        <v>334</v>
      </c>
      <c r="Z2818" s="12" t="s">
        <v>334</v>
      </c>
      <c r="AA2818" s="12" t="s">
        <v>334</v>
      </c>
      <c r="AB2818" s="12" t="s">
        <v>334</v>
      </c>
      <c r="AC2818" s="12" t="s">
        <v>334</v>
      </c>
      <c r="AD2818" s="12" t="s">
        <v>334</v>
      </c>
      <c r="AE2818" s="12" t="s">
        <v>334</v>
      </c>
      <c r="AF2818" s="12" t="s">
        <v>334</v>
      </c>
      <c r="AG2818" s="12" t="s">
        <v>334</v>
      </c>
      <c r="AH2818" s="12" t="s">
        <v>334</v>
      </c>
      <c r="AI2818" s="12" t="s">
        <v>334</v>
      </c>
      <c r="AJ2818" s="12" t="s">
        <v>334</v>
      </c>
      <c r="AK2818" s="12" t="s">
        <v>334</v>
      </c>
      <c r="AL2818" s="12" t="s">
        <v>334</v>
      </c>
    </row>
    <row r="2819" spans="1:38" x14ac:dyDescent="0.2">
      <c r="A2819" s="11" t="s">
        <v>300</v>
      </c>
      <c r="B2819" s="12" t="s">
        <v>334</v>
      </c>
      <c r="C2819" s="12" t="s">
        <v>334</v>
      </c>
      <c r="D2819" s="12" t="s">
        <v>334</v>
      </c>
      <c r="E2819" s="12" t="s">
        <v>334</v>
      </c>
      <c r="F2819" s="12" t="s">
        <v>334</v>
      </c>
      <c r="G2819" s="12" t="s">
        <v>334</v>
      </c>
      <c r="H2819" s="12" t="s">
        <v>334</v>
      </c>
      <c r="I2819" s="12" t="s">
        <v>334</v>
      </c>
      <c r="J2819" s="12" t="s">
        <v>334</v>
      </c>
      <c r="K2819" s="12" t="s">
        <v>334</v>
      </c>
      <c r="L2819" s="12" t="s">
        <v>334</v>
      </c>
      <c r="M2819" s="12" t="s">
        <v>334</v>
      </c>
      <c r="N2819" s="12" t="s">
        <v>334</v>
      </c>
      <c r="O2819" s="12" t="s">
        <v>334</v>
      </c>
      <c r="P2819" s="12" t="s">
        <v>334</v>
      </c>
      <c r="Q2819" s="12" t="s">
        <v>334</v>
      </c>
      <c r="R2819" s="12" t="s">
        <v>334</v>
      </c>
      <c r="S2819" s="13">
        <v>42.1</v>
      </c>
      <c r="T2819" s="12" t="s">
        <v>334</v>
      </c>
      <c r="U2819" s="12" t="s">
        <v>334</v>
      </c>
      <c r="V2819" s="12" t="s">
        <v>334</v>
      </c>
      <c r="W2819" s="12" t="s">
        <v>334</v>
      </c>
      <c r="X2819" s="12" t="s">
        <v>334</v>
      </c>
      <c r="Y2819" s="12" t="s">
        <v>334</v>
      </c>
      <c r="Z2819" s="12" t="s">
        <v>334</v>
      </c>
      <c r="AA2819" s="12" t="s">
        <v>334</v>
      </c>
      <c r="AB2819" s="12" t="s">
        <v>334</v>
      </c>
      <c r="AC2819" s="12" t="s">
        <v>334</v>
      </c>
      <c r="AD2819" s="12" t="s">
        <v>334</v>
      </c>
      <c r="AE2819" s="12" t="s">
        <v>334</v>
      </c>
      <c r="AF2819" s="12" t="s">
        <v>334</v>
      </c>
      <c r="AG2819" s="12" t="s">
        <v>334</v>
      </c>
      <c r="AH2819" s="12" t="s">
        <v>334</v>
      </c>
      <c r="AI2819" s="12" t="s">
        <v>334</v>
      </c>
      <c r="AJ2819" s="12" t="s">
        <v>334</v>
      </c>
      <c r="AK2819" s="12" t="s">
        <v>334</v>
      </c>
      <c r="AL2819" s="12" t="s">
        <v>334</v>
      </c>
    </row>
    <row r="2820" spans="1:38" x14ac:dyDescent="0.2">
      <c r="A2820" s="11" t="s">
        <v>301</v>
      </c>
      <c r="B2820" s="12" t="s">
        <v>334</v>
      </c>
      <c r="C2820" s="12" t="s">
        <v>334</v>
      </c>
      <c r="D2820" s="12" t="s">
        <v>334</v>
      </c>
      <c r="E2820" s="12" t="s">
        <v>334</v>
      </c>
      <c r="F2820" s="12" t="s">
        <v>334</v>
      </c>
      <c r="G2820" s="12" t="s">
        <v>334</v>
      </c>
      <c r="H2820" s="12" t="s">
        <v>334</v>
      </c>
      <c r="I2820" s="12" t="s">
        <v>334</v>
      </c>
      <c r="J2820" s="12" t="s">
        <v>334</v>
      </c>
      <c r="K2820" s="12" t="s">
        <v>334</v>
      </c>
      <c r="L2820" s="12" t="s">
        <v>334</v>
      </c>
      <c r="M2820" s="12" t="s">
        <v>334</v>
      </c>
      <c r="N2820" s="12" t="s">
        <v>334</v>
      </c>
      <c r="O2820" s="12" t="s">
        <v>334</v>
      </c>
      <c r="P2820" s="12" t="s">
        <v>334</v>
      </c>
      <c r="Q2820" s="12" t="s">
        <v>334</v>
      </c>
      <c r="R2820" s="12" t="s">
        <v>334</v>
      </c>
      <c r="S2820" s="12" t="s">
        <v>334</v>
      </c>
      <c r="T2820" s="12" t="s">
        <v>334</v>
      </c>
      <c r="U2820" s="12" t="s">
        <v>334</v>
      </c>
      <c r="V2820" s="12" t="s">
        <v>334</v>
      </c>
      <c r="W2820" s="12" t="s">
        <v>334</v>
      </c>
      <c r="X2820" s="12" t="s">
        <v>334</v>
      </c>
      <c r="Y2820" s="12" t="s">
        <v>334</v>
      </c>
      <c r="Z2820" s="12" t="s">
        <v>334</v>
      </c>
      <c r="AA2820" s="12" t="s">
        <v>334</v>
      </c>
      <c r="AB2820" s="12" t="s">
        <v>334</v>
      </c>
      <c r="AC2820" s="12" t="s">
        <v>334</v>
      </c>
      <c r="AD2820" s="12" t="s">
        <v>334</v>
      </c>
      <c r="AE2820" s="12" t="s">
        <v>334</v>
      </c>
      <c r="AF2820" s="12" t="s">
        <v>334</v>
      </c>
      <c r="AG2820" s="12" t="s">
        <v>334</v>
      </c>
      <c r="AH2820" s="12" t="s">
        <v>334</v>
      </c>
      <c r="AI2820" s="12" t="s">
        <v>334</v>
      </c>
      <c r="AJ2820" s="12" t="s">
        <v>334</v>
      </c>
      <c r="AK2820" s="12" t="s">
        <v>334</v>
      </c>
      <c r="AL2820" s="12" t="s">
        <v>334</v>
      </c>
    </row>
    <row r="2821" spans="1:38" x14ac:dyDescent="0.2">
      <c r="A2821" s="11" t="s">
        <v>302</v>
      </c>
      <c r="B2821" s="12" t="s">
        <v>334</v>
      </c>
      <c r="C2821" s="12" t="s">
        <v>334</v>
      </c>
      <c r="D2821" s="12" t="s">
        <v>334</v>
      </c>
      <c r="E2821" s="12" t="s">
        <v>334</v>
      </c>
      <c r="F2821" s="12" t="s">
        <v>334</v>
      </c>
      <c r="G2821" s="12" t="s">
        <v>334</v>
      </c>
      <c r="H2821" s="12" t="s">
        <v>334</v>
      </c>
      <c r="I2821" s="12" t="s">
        <v>334</v>
      </c>
      <c r="J2821" s="12" t="s">
        <v>334</v>
      </c>
      <c r="K2821" s="12" t="s">
        <v>334</v>
      </c>
      <c r="L2821" s="12" t="s">
        <v>334</v>
      </c>
      <c r="M2821" s="12" t="s">
        <v>334</v>
      </c>
      <c r="N2821" s="12" t="s">
        <v>334</v>
      </c>
      <c r="O2821" s="12" t="s">
        <v>334</v>
      </c>
      <c r="P2821" s="12" t="s">
        <v>334</v>
      </c>
      <c r="Q2821" s="12" t="s">
        <v>334</v>
      </c>
      <c r="R2821" s="12" t="s">
        <v>334</v>
      </c>
      <c r="S2821" s="12" t="s">
        <v>334</v>
      </c>
      <c r="T2821" s="12" t="s">
        <v>334</v>
      </c>
      <c r="U2821" s="12" t="s">
        <v>334</v>
      </c>
      <c r="V2821" s="12" t="s">
        <v>334</v>
      </c>
      <c r="W2821" s="12" t="s">
        <v>334</v>
      </c>
      <c r="X2821" s="12" t="s">
        <v>334</v>
      </c>
      <c r="Y2821" s="12" t="s">
        <v>334</v>
      </c>
      <c r="Z2821" s="12" t="s">
        <v>334</v>
      </c>
      <c r="AA2821" s="12" t="s">
        <v>334</v>
      </c>
      <c r="AB2821" s="12" t="s">
        <v>334</v>
      </c>
      <c r="AC2821" s="12" t="s">
        <v>334</v>
      </c>
      <c r="AD2821" s="12" t="s">
        <v>334</v>
      </c>
      <c r="AE2821" s="12" t="s">
        <v>334</v>
      </c>
      <c r="AF2821" s="12" t="s">
        <v>334</v>
      </c>
      <c r="AG2821" s="12" t="s">
        <v>334</v>
      </c>
      <c r="AH2821" s="12" t="s">
        <v>334</v>
      </c>
      <c r="AI2821" s="12" t="s">
        <v>334</v>
      </c>
      <c r="AJ2821" s="12" t="s">
        <v>334</v>
      </c>
      <c r="AK2821" s="12" t="s">
        <v>334</v>
      </c>
      <c r="AL2821" s="12" t="s">
        <v>334</v>
      </c>
    </row>
    <row r="2822" spans="1:38" x14ac:dyDescent="0.2">
      <c r="A2822" s="11" t="s">
        <v>303</v>
      </c>
      <c r="B2822" s="12" t="s">
        <v>334</v>
      </c>
      <c r="C2822" s="12" t="s">
        <v>334</v>
      </c>
      <c r="D2822" s="12" t="s">
        <v>334</v>
      </c>
      <c r="E2822" s="12" t="s">
        <v>334</v>
      </c>
      <c r="F2822" s="12" t="s">
        <v>334</v>
      </c>
      <c r="G2822" s="12" t="s">
        <v>334</v>
      </c>
      <c r="H2822" s="12" t="s">
        <v>334</v>
      </c>
      <c r="I2822" s="12" t="s">
        <v>334</v>
      </c>
      <c r="J2822" s="12" t="s">
        <v>334</v>
      </c>
      <c r="K2822" s="12" t="s">
        <v>334</v>
      </c>
      <c r="L2822" s="12" t="s">
        <v>334</v>
      </c>
      <c r="M2822" s="12" t="s">
        <v>334</v>
      </c>
      <c r="N2822" s="12" t="s">
        <v>334</v>
      </c>
      <c r="O2822" s="12" t="s">
        <v>334</v>
      </c>
      <c r="P2822" s="12" t="s">
        <v>334</v>
      </c>
      <c r="Q2822" s="12" t="s">
        <v>334</v>
      </c>
      <c r="R2822" s="12" t="s">
        <v>334</v>
      </c>
      <c r="S2822" s="12" t="s">
        <v>334</v>
      </c>
      <c r="T2822" s="12" t="s">
        <v>334</v>
      </c>
      <c r="U2822" s="12" t="s">
        <v>334</v>
      </c>
      <c r="V2822" s="12" t="s">
        <v>334</v>
      </c>
      <c r="W2822" s="12" t="s">
        <v>334</v>
      </c>
      <c r="X2822" s="12" t="s">
        <v>334</v>
      </c>
      <c r="Y2822" s="12" t="s">
        <v>334</v>
      </c>
      <c r="Z2822" s="12" t="s">
        <v>334</v>
      </c>
      <c r="AA2822" s="12" t="s">
        <v>334</v>
      </c>
      <c r="AB2822" s="12" t="s">
        <v>334</v>
      </c>
      <c r="AC2822" s="12" t="s">
        <v>334</v>
      </c>
      <c r="AD2822" s="12" t="s">
        <v>334</v>
      </c>
      <c r="AE2822" s="12" t="s">
        <v>334</v>
      </c>
      <c r="AF2822" s="12" t="s">
        <v>334</v>
      </c>
      <c r="AG2822" s="12" t="s">
        <v>334</v>
      </c>
      <c r="AH2822" s="12" t="s">
        <v>334</v>
      </c>
      <c r="AI2822" s="12" t="s">
        <v>334</v>
      </c>
      <c r="AJ2822" s="12" t="s">
        <v>334</v>
      </c>
      <c r="AK2822" s="12" t="s">
        <v>334</v>
      </c>
      <c r="AL2822" s="12" t="s">
        <v>334</v>
      </c>
    </row>
    <row r="2823" spans="1:38" x14ac:dyDescent="0.2">
      <c r="A2823" s="11" t="s">
        <v>304</v>
      </c>
      <c r="B2823" s="12" t="s">
        <v>334</v>
      </c>
      <c r="C2823" s="12" t="s">
        <v>334</v>
      </c>
      <c r="D2823" s="12" t="s">
        <v>334</v>
      </c>
      <c r="E2823" s="12" t="s">
        <v>334</v>
      </c>
      <c r="F2823" s="12" t="s">
        <v>334</v>
      </c>
      <c r="G2823" s="12" t="s">
        <v>334</v>
      </c>
      <c r="H2823" s="12" t="s">
        <v>334</v>
      </c>
      <c r="I2823" s="12" t="s">
        <v>334</v>
      </c>
      <c r="J2823" s="12" t="s">
        <v>334</v>
      </c>
      <c r="K2823" s="12" t="s">
        <v>334</v>
      </c>
      <c r="L2823" s="12" t="s">
        <v>334</v>
      </c>
      <c r="M2823" s="12" t="s">
        <v>334</v>
      </c>
      <c r="N2823" s="12" t="s">
        <v>334</v>
      </c>
      <c r="O2823" s="12" t="s">
        <v>334</v>
      </c>
      <c r="P2823" s="12" t="s">
        <v>334</v>
      </c>
      <c r="Q2823" s="12" t="s">
        <v>334</v>
      </c>
      <c r="R2823" s="12" t="s">
        <v>334</v>
      </c>
      <c r="S2823" s="12" t="s">
        <v>334</v>
      </c>
      <c r="T2823" s="12" t="s">
        <v>334</v>
      </c>
      <c r="U2823" s="12" t="s">
        <v>334</v>
      </c>
      <c r="V2823" s="12" t="s">
        <v>334</v>
      </c>
      <c r="W2823" s="12" t="s">
        <v>334</v>
      </c>
      <c r="X2823" s="12" t="s">
        <v>334</v>
      </c>
      <c r="Y2823" s="12" t="s">
        <v>334</v>
      </c>
      <c r="Z2823" s="12" t="s">
        <v>334</v>
      </c>
      <c r="AA2823" s="12" t="s">
        <v>334</v>
      </c>
      <c r="AB2823" s="12" t="s">
        <v>334</v>
      </c>
      <c r="AC2823" s="12" t="s">
        <v>334</v>
      </c>
      <c r="AD2823" s="12" t="s">
        <v>334</v>
      </c>
      <c r="AE2823" s="12" t="s">
        <v>334</v>
      </c>
      <c r="AF2823" s="12" t="s">
        <v>334</v>
      </c>
      <c r="AG2823" s="12" t="s">
        <v>334</v>
      </c>
      <c r="AH2823" s="12" t="s">
        <v>334</v>
      </c>
      <c r="AI2823" s="12" t="s">
        <v>334</v>
      </c>
      <c r="AJ2823" s="12" t="s">
        <v>334</v>
      </c>
      <c r="AK2823" s="12" t="s">
        <v>334</v>
      </c>
      <c r="AL2823" s="12" t="s">
        <v>334</v>
      </c>
    </row>
    <row r="2824" spans="1:38" x14ac:dyDescent="0.2">
      <c r="A2824" s="11" t="s">
        <v>305</v>
      </c>
      <c r="B2824" s="12" t="s">
        <v>334</v>
      </c>
      <c r="C2824" s="12" t="s">
        <v>334</v>
      </c>
      <c r="D2824" s="12" t="s">
        <v>334</v>
      </c>
      <c r="E2824" s="12" t="s">
        <v>334</v>
      </c>
      <c r="F2824" s="12" t="s">
        <v>334</v>
      </c>
      <c r="G2824" s="12" t="s">
        <v>334</v>
      </c>
      <c r="H2824" s="12" t="s">
        <v>334</v>
      </c>
      <c r="I2824" s="12" t="s">
        <v>334</v>
      </c>
      <c r="J2824" s="12" t="s">
        <v>334</v>
      </c>
      <c r="K2824" s="12" t="s">
        <v>334</v>
      </c>
      <c r="L2824" s="12" t="s">
        <v>334</v>
      </c>
      <c r="M2824" s="12" t="s">
        <v>334</v>
      </c>
      <c r="N2824" s="12" t="s">
        <v>334</v>
      </c>
      <c r="O2824" s="12" t="s">
        <v>334</v>
      </c>
      <c r="P2824" s="12" t="s">
        <v>334</v>
      </c>
      <c r="Q2824" s="12" t="s">
        <v>334</v>
      </c>
      <c r="R2824" s="12" t="s">
        <v>334</v>
      </c>
      <c r="S2824" s="12" t="s">
        <v>334</v>
      </c>
      <c r="T2824" s="12" t="s">
        <v>334</v>
      </c>
      <c r="U2824" s="12" t="s">
        <v>334</v>
      </c>
      <c r="V2824" s="12" t="s">
        <v>334</v>
      </c>
      <c r="W2824" s="12" t="s">
        <v>334</v>
      </c>
      <c r="X2824" s="13">
        <v>37.700000000000003</v>
      </c>
      <c r="Y2824" s="12" t="s">
        <v>334</v>
      </c>
      <c r="Z2824" s="12" t="s">
        <v>334</v>
      </c>
      <c r="AA2824" s="12" t="s">
        <v>334</v>
      </c>
      <c r="AB2824" s="12" t="s">
        <v>334</v>
      </c>
      <c r="AC2824" s="12" t="s">
        <v>334</v>
      </c>
      <c r="AD2824" s="12" t="s">
        <v>334</v>
      </c>
      <c r="AE2824" s="12" t="s">
        <v>334</v>
      </c>
      <c r="AF2824" s="12" t="s">
        <v>334</v>
      </c>
      <c r="AG2824" s="12" t="s">
        <v>334</v>
      </c>
      <c r="AH2824" s="12" t="s">
        <v>334</v>
      </c>
      <c r="AI2824" s="12" t="s">
        <v>334</v>
      </c>
      <c r="AJ2824" s="12" t="s">
        <v>334</v>
      </c>
      <c r="AK2824" s="12" t="s">
        <v>334</v>
      </c>
      <c r="AL2824" s="12" t="s">
        <v>334</v>
      </c>
    </row>
    <row r="2825" spans="1:38" x14ac:dyDescent="0.2">
      <c r="A2825" s="11" t="s">
        <v>306</v>
      </c>
      <c r="B2825" s="12" t="s">
        <v>334</v>
      </c>
      <c r="C2825" s="12" t="s">
        <v>334</v>
      </c>
      <c r="D2825" s="12" t="s">
        <v>334</v>
      </c>
      <c r="E2825" s="12" t="s">
        <v>334</v>
      </c>
      <c r="F2825" s="12" t="s">
        <v>334</v>
      </c>
      <c r="G2825" s="12" t="s">
        <v>334</v>
      </c>
      <c r="H2825" s="12" t="s">
        <v>334</v>
      </c>
      <c r="I2825" s="12" t="s">
        <v>334</v>
      </c>
      <c r="J2825" s="12" t="s">
        <v>334</v>
      </c>
      <c r="K2825" s="12" t="s">
        <v>334</v>
      </c>
      <c r="L2825" s="12" t="s">
        <v>334</v>
      </c>
      <c r="M2825" s="12" t="s">
        <v>334</v>
      </c>
      <c r="N2825" s="12" t="s">
        <v>334</v>
      </c>
      <c r="O2825" s="12" t="s">
        <v>334</v>
      </c>
      <c r="P2825" s="12" t="s">
        <v>334</v>
      </c>
      <c r="Q2825" s="12" t="s">
        <v>334</v>
      </c>
      <c r="R2825" s="12" t="s">
        <v>334</v>
      </c>
      <c r="S2825" s="12" t="s">
        <v>334</v>
      </c>
      <c r="T2825" s="12" t="s">
        <v>334</v>
      </c>
      <c r="U2825" s="12" t="s">
        <v>334</v>
      </c>
      <c r="V2825" s="12" t="s">
        <v>334</v>
      </c>
      <c r="W2825" s="12" t="s">
        <v>334</v>
      </c>
      <c r="X2825" s="12" t="s">
        <v>334</v>
      </c>
      <c r="Y2825" s="12" t="s">
        <v>334</v>
      </c>
      <c r="Z2825" s="12" t="s">
        <v>334</v>
      </c>
      <c r="AA2825" s="12" t="s">
        <v>334</v>
      </c>
      <c r="AB2825" s="12" t="s">
        <v>334</v>
      </c>
      <c r="AC2825" s="12" t="s">
        <v>334</v>
      </c>
      <c r="AD2825" s="12" t="s">
        <v>334</v>
      </c>
      <c r="AE2825" s="12" t="s">
        <v>334</v>
      </c>
      <c r="AF2825" s="12" t="s">
        <v>334</v>
      </c>
      <c r="AG2825" s="12" t="s">
        <v>334</v>
      </c>
      <c r="AH2825" s="12" t="s">
        <v>334</v>
      </c>
      <c r="AI2825" s="12" t="s">
        <v>334</v>
      </c>
      <c r="AJ2825" s="12" t="s">
        <v>334</v>
      </c>
      <c r="AK2825" s="12" t="s">
        <v>334</v>
      </c>
      <c r="AL2825" s="12" t="s">
        <v>334</v>
      </c>
    </row>
    <row r="2826" spans="1:38" x14ac:dyDescent="0.2">
      <c r="A2826" s="11" t="s">
        <v>307</v>
      </c>
      <c r="B2826" s="12" t="s">
        <v>334</v>
      </c>
      <c r="C2826" s="12" t="s">
        <v>334</v>
      </c>
      <c r="D2826" s="12" t="s">
        <v>334</v>
      </c>
      <c r="E2826" s="12" t="s">
        <v>334</v>
      </c>
      <c r="F2826" s="12" t="s">
        <v>334</v>
      </c>
      <c r="G2826" s="12" t="s">
        <v>334</v>
      </c>
      <c r="H2826" s="12" t="s">
        <v>334</v>
      </c>
      <c r="I2826" s="12" t="s">
        <v>334</v>
      </c>
      <c r="J2826" s="12" t="s">
        <v>334</v>
      </c>
      <c r="K2826" s="12" t="s">
        <v>334</v>
      </c>
      <c r="L2826" s="12" t="s">
        <v>334</v>
      </c>
      <c r="M2826" s="12" t="s">
        <v>334</v>
      </c>
      <c r="N2826" s="12" t="s">
        <v>334</v>
      </c>
      <c r="O2826" s="12" t="s">
        <v>334</v>
      </c>
      <c r="P2826" s="12" t="s">
        <v>334</v>
      </c>
      <c r="Q2826" s="12" t="s">
        <v>334</v>
      </c>
      <c r="R2826" s="12" t="s">
        <v>334</v>
      </c>
      <c r="S2826" s="12" t="s">
        <v>334</v>
      </c>
      <c r="T2826" s="12" t="s">
        <v>334</v>
      </c>
      <c r="U2826" s="12" t="s">
        <v>334</v>
      </c>
      <c r="V2826" s="12" t="s">
        <v>334</v>
      </c>
      <c r="W2826" s="12" t="s">
        <v>334</v>
      </c>
      <c r="X2826" s="12" t="s">
        <v>334</v>
      </c>
      <c r="Y2826" s="12" t="s">
        <v>334</v>
      </c>
      <c r="Z2826" s="12" t="s">
        <v>334</v>
      </c>
      <c r="AA2826" s="12" t="s">
        <v>334</v>
      </c>
      <c r="AB2826" s="12" t="s">
        <v>334</v>
      </c>
      <c r="AC2826" s="12" t="s">
        <v>334</v>
      </c>
      <c r="AD2826" s="12" t="s">
        <v>334</v>
      </c>
      <c r="AE2826" s="12" t="s">
        <v>334</v>
      </c>
      <c r="AF2826" s="12" t="s">
        <v>334</v>
      </c>
      <c r="AG2826" s="12" t="s">
        <v>334</v>
      </c>
      <c r="AH2826" s="12" t="s">
        <v>334</v>
      </c>
      <c r="AI2826" s="12" t="s">
        <v>334</v>
      </c>
      <c r="AJ2826" s="12" t="s">
        <v>334</v>
      </c>
      <c r="AK2826" s="12" t="s">
        <v>334</v>
      </c>
      <c r="AL2826" s="12" t="s">
        <v>334</v>
      </c>
    </row>
    <row r="2827" spans="1:38" x14ac:dyDescent="0.2">
      <c r="A2827" s="11" t="s">
        <v>308</v>
      </c>
      <c r="B2827" s="12" t="s">
        <v>334</v>
      </c>
      <c r="C2827" s="12" t="s">
        <v>334</v>
      </c>
      <c r="D2827" s="12" t="s">
        <v>334</v>
      </c>
      <c r="E2827" s="12" t="s">
        <v>334</v>
      </c>
      <c r="F2827" s="12" t="s">
        <v>334</v>
      </c>
      <c r="G2827" s="12" t="s">
        <v>334</v>
      </c>
      <c r="H2827" s="12" t="s">
        <v>334</v>
      </c>
      <c r="I2827" s="12" t="s">
        <v>334</v>
      </c>
      <c r="J2827" s="12" t="s">
        <v>334</v>
      </c>
      <c r="K2827" s="12" t="s">
        <v>334</v>
      </c>
      <c r="L2827" s="12" t="s">
        <v>334</v>
      </c>
      <c r="M2827" s="12" t="s">
        <v>334</v>
      </c>
      <c r="N2827" s="12" t="s">
        <v>334</v>
      </c>
      <c r="O2827" s="12" t="s">
        <v>334</v>
      </c>
      <c r="P2827" s="12" t="s">
        <v>334</v>
      </c>
      <c r="Q2827" s="12" t="s">
        <v>334</v>
      </c>
      <c r="R2827" s="12" t="s">
        <v>334</v>
      </c>
      <c r="S2827" s="12" t="s">
        <v>334</v>
      </c>
      <c r="T2827" s="12" t="s">
        <v>334</v>
      </c>
      <c r="U2827" s="12" t="s">
        <v>334</v>
      </c>
      <c r="V2827" s="12" t="s">
        <v>334</v>
      </c>
      <c r="W2827" s="12" t="s">
        <v>334</v>
      </c>
      <c r="X2827" s="12" t="s">
        <v>334</v>
      </c>
      <c r="Y2827" s="12" t="s">
        <v>334</v>
      </c>
      <c r="Z2827" s="12" t="s">
        <v>334</v>
      </c>
      <c r="AA2827" s="12" t="s">
        <v>334</v>
      </c>
      <c r="AB2827" s="12" t="s">
        <v>334</v>
      </c>
      <c r="AC2827" s="12" t="s">
        <v>334</v>
      </c>
      <c r="AD2827" s="12" t="s">
        <v>334</v>
      </c>
      <c r="AE2827" s="12" t="s">
        <v>334</v>
      </c>
      <c r="AF2827" s="12" t="s">
        <v>334</v>
      </c>
      <c r="AG2827" s="12" t="s">
        <v>334</v>
      </c>
      <c r="AH2827" s="12" t="s">
        <v>334</v>
      </c>
      <c r="AI2827" s="12" t="s">
        <v>334</v>
      </c>
      <c r="AJ2827" s="12" t="s">
        <v>334</v>
      </c>
      <c r="AK2827" s="12" t="s">
        <v>334</v>
      </c>
      <c r="AL2827" s="12" t="s">
        <v>334</v>
      </c>
    </row>
    <row r="2828" spans="1:38" x14ac:dyDescent="0.2">
      <c r="A2828" s="11" t="s">
        <v>309</v>
      </c>
      <c r="B2828" s="12" t="s">
        <v>334</v>
      </c>
      <c r="C2828" s="12" t="s">
        <v>334</v>
      </c>
      <c r="D2828" s="12" t="s">
        <v>334</v>
      </c>
      <c r="E2828" s="12" t="s">
        <v>334</v>
      </c>
      <c r="F2828" s="12" t="s">
        <v>334</v>
      </c>
      <c r="G2828" s="12" t="s">
        <v>334</v>
      </c>
      <c r="H2828" s="12" t="s">
        <v>334</v>
      </c>
      <c r="I2828" s="12" t="s">
        <v>334</v>
      </c>
      <c r="J2828" s="12" t="s">
        <v>334</v>
      </c>
      <c r="K2828" s="12" t="s">
        <v>334</v>
      </c>
      <c r="L2828" s="12" t="s">
        <v>334</v>
      </c>
      <c r="M2828" s="12" t="s">
        <v>334</v>
      </c>
      <c r="N2828" s="12" t="s">
        <v>334</v>
      </c>
      <c r="O2828" s="12" t="s">
        <v>334</v>
      </c>
      <c r="P2828" s="12" t="s">
        <v>334</v>
      </c>
      <c r="Q2828" s="12" t="s">
        <v>334</v>
      </c>
      <c r="R2828" s="12" t="s">
        <v>334</v>
      </c>
      <c r="S2828" s="12" t="s">
        <v>334</v>
      </c>
      <c r="T2828" s="12" t="s">
        <v>334</v>
      </c>
      <c r="U2828" s="12" t="s">
        <v>334</v>
      </c>
      <c r="V2828" s="12" t="s">
        <v>334</v>
      </c>
      <c r="W2828" s="12" t="s">
        <v>334</v>
      </c>
      <c r="X2828" s="12" t="s">
        <v>334</v>
      </c>
      <c r="Y2828" s="12" t="s">
        <v>334</v>
      </c>
      <c r="Z2828" s="12" t="s">
        <v>334</v>
      </c>
      <c r="AA2828" s="12" t="s">
        <v>334</v>
      </c>
      <c r="AB2828" s="12" t="s">
        <v>334</v>
      </c>
      <c r="AC2828" s="12" t="s">
        <v>334</v>
      </c>
      <c r="AD2828" s="12" t="s">
        <v>334</v>
      </c>
      <c r="AE2828" s="12" t="s">
        <v>334</v>
      </c>
      <c r="AF2828" s="12" t="s">
        <v>334</v>
      </c>
      <c r="AG2828" s="12" t="s">
        <v>334</v>
      </c>
      <c r="AH2828" s="12" t="s">
        <v>334</v>
      </c>
      <c r="AI2828" s="12" t="s">
        <v>334</v>
      </c>
      <c r="AJ2828" s="12" t="s">
        <v>334</v>
      </c>
      <c r="AK2828" s="12" t="s">
        <v>334</v>
      </c>
      <c r="AL2828" s="12" t="s">
        <v>334</v>
      </c>
    </row>
    <row r="2829" spans="1:38" x14ac:dyDescent="0.2">
      <c r="A2829" s="11" t="s">
        <v>310</v>
      </c>
      <c r="B2829" s="12" t="s">
        <v>334</v>
      </c>
      <c r="C2829" s="12" t="s">
        <v>334</v>
      </c>
      <c r="D2829" s="12" t="s">
        <v>334</v>
      </c>
      <c r="E2829" s="12" t="s">
        <v>334</v>
      </c>
      <c r="F2829" s="12" t="s">
        <v>334</v>
      </c>
      <c r="G2829" s="12" t="s">
        <v>334</v>
      </c>
      <c r="H2829" s="12" t="s">
        <v>334</v>
      </c>
      <c r="I2829" s="12" t="s">
        <v>334</v>
      </c>
      <c r="J2829" s="12" t="s">
        <v>334</v>
      </c>
      <c r="K2829" s="12" t="s">
        <v>334</v>
      </c>
      <c r="L2829" s="12" t="s">
        <v>334</v>
      </c>
      <c r="M2829" s="12" t="s">
        <v>334</v>
      </c>
      <c r="N2829" s="12" t="s">
        <v>334</v>
      </c>
      <c r="O2829" s="12" t="s">
        <v>334</v>
      </c>
      <c r="P2829" s="12" t="s">
        <v>334</v>
      </c>
      <c r="Q2829" s="12" t="s">
        <v>334</v>
      </c>
      <c r="R2829" s="12" t="s">
        <v>334</v>
      </c>
      <c r="S2829" s="12" t="s">
        <v>334</v>
      </c>
      <c r="T2829" s="12" t="s">
        <v>334</v>
      </c>
      <c r="U2829" s="12" t="s">
        <v>334</v>
      </c>
      <c r="V2829" s="12" t="s">
        <v>334</v>
      </c>
      <c r="W2829" s="12" t="s">
        <v>334</v>
      </c>
      <c r="X2829" s="12" t="s">
        <v>334</v>
      </c>
      <c r="Y2829" s="12" t="s">
        <v>334</v>
      </c>
      <c r="Z2829" s="12" t="s">
        <v>334</v>
      </c>
      <c r="AA2829" s="12" t="s">
        <v>334</v>
      </c>
      <c r="AB2829" s="12" t="s">
        <v>334</v>
      </c>
      <c r="AC2829" s="12" t="s">
        <v>334</v>
      </c>
      <c r="AD2829" s="12" t="s">
        <v>334</v>
      </c>
      <c r="AE2829" s="12" t="s">
        <v>334</v>
      </c>
      <c r="AF2829" s="12" t="s">
        <v>334</v>
      </c>
      <c r="AG2829" s="12" t="s">
        <v>334</v>
      </c>
      <c r="AH2829" s="12" t="s">
        <v>334</v>
      </c>
      <c r="AI2829" s="12" t="s">
        <v>334</v>
      </c>
      <c r="AJ2829" s="12" t="s">
        <v>334</v>
      </c>
      <c r="AK2829" s="12" t="s">
        <v>334</v>
      </c>
      <c r="AL2829" s="12" t="s">
        <v>334</v>
      </c>
    </row>
    <row r="2830" spans="1:38" x14ac:dyDescent="0.2">
      <c r="A2830" s="11" t="s">
        <v>311</v>
      </c>
      <c r="B2830" s="12" t="s">
        <v>334</v>
      </c>
      <c r="C2830" s="12" t="s">
        <v>334</v>
      </c>
      <c r="D2830" s="12" t="s">
        <v>334</v>
      </c>
      <c r="E2830" s="12" t="s">
        <v>334</v>
      </c>
      <c r="F2830" s="12" t="s">
        <v>334</v>
      </c>
      <c r="G2830" s="12" t="s">
        <v>334</v>
      </c>
      <c r="H2830" s="12" t="s">
        <v>334</v>
      </c>
      <c r="I2830" s="12" t="s">
        <v>334</v>
      </c>
      <c r="J2830" s="12" t="s">
        <v>334</v>
      </c>
      <c r="K2830" s="12" t="s">
        <v>334</v>
      </c>
      <c r="L2830" s="12" t="s">
        <v>334</v>
      </c>
      <c r="M2830" s="12" t="s">
        <v>334</v>
      </c>
      <c r="N2830" s="12" t="s">
        <v>334</v>
      </c>
      <c r="O2830" s="12" t="s">
        <v>334</v>
      </c>
      <c r="P2830" s="12" t="s">
        <v>334</v>
      </c>
      <c r="Q2830" s="12" t="s">
        <v>334</v>
      </c>
      <c r="R2830" s="12" t="s">
        <v>334</v>
      </c>
      <c r="S2830" s="12" t="s">
        <v>334</v>
      </c>
      <c r="T2830" s="12" t="s">
        <v>334</v>
      </c>
      <c r="U2830" s="12" t="s">
        <v>334</v>
      </c>
      <c r="V2830" s="12" t="s">
        <v>334</v>
      </c>
      <c r="W2830" s="12" t="s">
        <v>334</v>
      </c>
      <c r="X2830" s="12" t="s">
        <v>334</v>
      </c>
      <c r="Y2830" s="12" t="s">
        <v>334</v>
      </c>
      <c r="Z2830" s="12" t="s">
        <v>334</v>
      </c>
      <c r="AA2830" s="12" t="s">
        <v>334</v>
      </c>
      <c r="AB2830" s="12" t="s">
        <v>334</v>
      </c>
      <c r="AC2830" s="12" t="s">
        <v>334</v>
      </c>
      <c r="AD2830" s="12" t="s">
        <v>334</v>
      </c>
      <c r="AE2830" s="12" t="s">
        <v>334</v>
      </c>
      <c r="AF2830" s="12" t="s">
        <v>334</v>
      </c>
      <c r="AG2830" s="12" t="s">
        <v>334</v>
      </c>
      <c r="AH2830" s="12" t="s">
        <v>334</v>
      </c>
      <c r="AI2830" s="12" t="s">
        <v>334</v>
      </c>
      <c r="AJ2830" s="12" t="s">
        <v>334</v>
      </c>
      <c r="AK2830" s="12" t="s">
        <v>334</v>
      </c>
      <c r="AL2830" s="12" t="s">
        <v>334</v>
      </c>
    </row>
    <row r="2831" spans="1:38" x14ac:dyDescent="0.2">
      <c r="A2831" s="11" t="s">
        <v>312</v>
      </c>
      <c r="B2831" s="12" t="s">
        <v>334</v>
      </c>
      <c r="C2831" s="12" t="s">
        <v>334</v>
      </c>
      <c r="D2831" s="12" t="s">
        <v>334</v>
      </c>
      <c r="E2831" s="12" t="s">
        <v>334</v>
      </c>
      <c r="F2831" s="12" t="s">
        <v>334</v>
      </c>
      <c r="G2831" s="12" t="s">
        <v>334</v>
      </c>
      <c r="H2831" s="12" t="s">
        <v>334</v>
      </c>
      <c r="I2831" s="12" t="s">
        <v>334</v>
      </c>
      <c r="J2831" s="12" t="s">
        <v>334</v>
      </c>
      <c r="K2831" s="12" t="s">
        <v>334</v>
      </c>
      <c r="L2831" s="12" t="s">
        <v>334</v>
      </c>
      <c r="M2831" s="12" t="s">
        <v>334</v>
      </c>
      <c r="N2831" s="12" t="s">
        <v>334</v>
      </c>
      <c r="O2831" s="12" t="s">
        <v>334</v>
      </c>
      <c r="P2831" s="12" t="s">
        <v>334</v>
      </c>
      <c r="Q2831" s="12" t="s">
        <v>334</v>
      </c>
      <c r="R2831" s="12" t="s">
        <v>334</v>
      </c>
      <c r="S2831" s="12" t="s">
        <v>334</v>
      </c>
      <c r="T2831" s="12" t="s">
        <v>334</v>
      </c>
      <c r="U2831" s="12" t="s">
        <v>334</v>
      </c>
      <c r="V2831" s="12" t="s">
        <v>334</v>
      </c>
      <c r="W2831" s="12" t="s">
        <v>334</v>
      </c>
      <c r="X2831" s="12" t="s">
        <v>334</v>
      </c>
      <c r="Y2831" s="12" t="s">
        <v>334</v>
      </c>
      <c r="Z2831" s="12" t="s">
        <v>334</v>
      </c>
      <c r="AA2831" s="12" t="s">
        <v>334</v>
      </c>
      <c r="AB2831" s="12" t="s">
        <v>334</v>
      </c>
      <c r="AC2831" s="12" t="s">
        <v>334</v>
      </c>
      <c r="AD2831" s="12" t="s">
        <v>334</v>
      </c>
      <c r="AE2831" s="12" t="s">
        <v>334</v>
      </c>
      <c r="AF2831" s="12" t="s">
        <v>334</v>
      </c>
      <c r="AG2831" s="12" t="s">
        <v>334</v>
      </c>
      <c r="AH2831" s="12" t="s">
        <v>334</v>
      </c>
      <c r="AI2831" s="12" t="s">
        <v>334</v>
      </c>
      <c r="AJ2831" s="12" t="s">
        <v>334</v>
      </c>
      <c r="AK2831" s="12" t="s">
        <v>334</v>
      </c>
      <c r="AL2831" s="12" t="s">
        <v>334</v>
      </c>
    </row>
    <row r="2832" spans="1:38" x14ac:dyDescent="0.2">
      <c r="A2832" s="11" t="s">
        <v>313</v>
      </c>
      <c r="B2832" s="12" t="s">
        <v>334</v>
      </c>
      <c r="C2832" s="12" t="s">
        <v>334</v>
      </c>
      <c r="D2832" s="12" t="s">
        <v>334</v>
      </c>
      <c r="E2832" s="12" t="s">
        <v>334</v>
      </c>
      <c r="F2832" s="12" t="s">
        <v>334</v>
      </c>
      <c r="G2832" s="12" t="s">
        <v>334</v>
      </c>
      <c r="H2832" s="12" t="s">
        <v>334</v>
      </c>
      <c r="I2832" s="12" t="s">
        <v>334</v>
      </c>
      <c r="J2832" s="12" t="s">
        <v>334</v>
      </c>
      <c r="K2832" s="12" t="s">
        <v>334</v>
      </c>
      <c r="L2832" s="12" t="s">
        <v>334</v>
      </c>
      <c r="M2832" s="12" t="s">
        <v>334</v>
      </c>
      <c r="N2832" s="12" t="s">
        <v>334</v>
      </c>
      <c r="O2832" s="12" t="s">
        <v>334</v>
      </c>
      <c r="P2832" s="12" t="s">
        <v>334</v>
      </c>
      <c r="Q2832" s="12" t="s">
        <v>334</v>
      </c>
      <c r="R2832" s="13">
        <v>39.700000000000003</v>
      </c>
      <c r="S2832" s="12" t="s">
        <v>334</v>
      </c>
      <c r="T2832" s="12" t="s">
        <v>334</v>
      </c>
      <c r="U2832" s="12" t="s">
        <v>334</v>
      </c>
      <c r="V2832" s="12" t="s">
        <v>334</v>
      </c>
      <c r="W2832" s="12" t="s">
        <v>334</v>
      </c>
      <c r="X2832" s="12" t="s">
        <v>334</v>
      </c>
      <c r="Y2832" s="12" t="s">
        <v>334</v>
      </c>
      <c r="Z2832" s="12" t="s">
        <v>334</v>
      </c>
      <c r="AA2832" s="12" t="s">
        <v>334</v>
      </c>
      <c r="AB2832" s="12" t="s">
        <v>334</v>
      </c>
      <c r="AC2832" s="12" t="s">
        <v>334</v>
      </c>
      <c r="AD2832" s="12" t="s">
        <v>334</v>
      </c>
      <c r="AE2832" s="12" t="s">
        <v>334</v>
      </c>
      <c r="AF2832" s="12" t="s">
        <v>334</v>
      </c>
      <c r="AG2832" s="12" t="s">
        <v>334</v>
      </c>
      <c r="AH2832" s="12" t="s">
        <v>334</v>
      </c>
      <c r="AI2832" s="12" t="s">
        <v>334</v>
      </c>
      <c r="AJ2832" s="12" t="s">
        <v>334</v>
      </c>
      <c r="AK2832" s="12" t="s">
        <v>334</v>
      </c>
      <c r="AL2832" s="12" t="s">
        <v>334</v>
      </c>
    </row>
    <row r="2833" spans="1:38" x14ac:dyDescent="0.2">
      <c r="A2833" s="11" t="s">
        <v>314</v>
      </c>
      <c r="B2833" s="12" t="s">
        <v>334</v>
      </c>
      <c r="C2833" s="12" t="s">
        <v>334</v>
      </c>
      <c r="D2833" s="12" t="s">
        <v>334</v>
      </c>
      <c r="E2833" s="12" t="s">
        <v>334</v>
      </c>
      <c r="F2833" s="12" t="s">
        <v>334</v>
      </c>
      <c r="G2833" s="12" t="s">
        <v>334</v>
      </c>
      <c r="H2833" s="12" t="s">
        <v>334</v>
      </c>
      <c r="I2833" s="12" t="s">
        <v>334</v>
      </c>
      <c r="J2833" s="12" t="s">
        <v>334</v>
      </c>
      <c r="K2833" s="12" t="s">
        <v>334</v>
      </c>
      <c r="L2833" s="12" t="s">
        <v>334</v>
      </c>
      <c r="M2833" s="12" t="s">
        <v>334</v>
      </c>
      <c r="N2833" s="12" t="s">
        <v>334</v>
      </c>
      <c r="O2833" s="12" t="s">
        <v>334</v>
      </c>
      <c r="P2833" s="12" t="s">
        <v>334</v>
      </c>
      <c r="Q2833" s="12" t="s">
        <v>334</v>
      </c>
      <c r="R2833" s="12" t="s">
        <v>334</v>
      </c>
      <c r="S2833" s="12" t="s">
        <v>334</v>
      </c>
      <c r="T2833" s="12" t="s">
        <v>334</v>
      </c>
      <c r="U2833" s="12" t="s">
        <v>334</v>
      </c>
      <c r="V2833" s="12" t="s">
        <v>334</v>
      </c>
      <c r="W2833" s="12" t="s">
        <v>334</v>
      </c>
      <c r="X2833" s="12" t="s">
        <v>334</v>
      </c>
      <c r="Y2833" s="12" t="s">
        <v>334</v>
      </c>
      <c r="Z2833" s="12" t="s">
        <v>334</v>
      </c>
      <c r="AA2833" s="12" t="s">
        <v>334</v>
      </c>
      <c r="AB2833" s="12" t="s">
        <v>334</v>
      </c>
      <c r="AC2833" s="12" t="s">
        <v>334</v>
      </c>
      <c r="AD2833" s="12" t="s">
        <v>334</v>
      </c>
      <c r="AE2833" s="12" t="s">
        <v>334</v>
      </c>
      <c r="AF2833" s="12" t="s">
        <v>334</v>
      </c>
      <c r="AG2833" s="12" t="s">
        <v>334</v>
      </c>
      <c r="AH2833" s="12" t="s">
        <v>334</v>
      </c>
      <c r="AI2833" s="12" t="s">
        <v>334</v>
      </c>
      <c r="AJ2833" s="12" t="s">
        <v>334</v>
      </c>
      <c r="AK2833" s="12" t="s">
        <v>334</v>
      </c>
      <c r="AL2833" s="12" t="s">
        <v>334</v>
      </c>
    </row>
    <row r="2834" spans="1:38" x14ac:dyDescent="0.2">
      <c r="A2834" s="11" t="s">
        <v>315</v>
      </c>
      <c r="B2834" s="12" t="s">
        <v>334</v>
      </c>
      <c r="C2834" s="12" t="s">
        <v>334</v>
      </c>
      <c r="D2834" s="12" t="s">
        <v>334</v>
      </c>
      <c r="E2834" s="12" t="s">
        <v>334</v>
      </c>
      <c r="F2834" s="12" t="s">
        <v>334</v>
      </c>
      <c r="G2834" s="12" t="s">
        <v>334</v>
      </c>
      <c r="H2834" s="12" t="s">
        <v>334</v>
      </c>
      <c r="I2834" s="12" t="s">
        <v>334</v>
      </c>
      <c r="J2834" s="12" t="s">
        <v>334</v>
      </c>
      <c r="K2834" s="12" t="s">
        <v>334</v>
      </c>
      <c r="L2834" s="12" t="s">
        <v>334</v>
      </c>
      <c r="M2834" s="12" t="s">
        <v>334</v>
      </c>
      <c r="N2834" s="12" t="s">
        <v>334</v>
      </c>
      <c r="O2834" s="12" t="s">
        <v>334</v>
      </c>
      <c r="P2834" s="12" t="s">
        <v>334</v>
      </c>
      <c r="Q2834" s="12" t="s">
        <v>334</v>
      </c>
      <c r="R2834" s="12" t="s">
        <v>334</v>
      </c>
      <c r="S2834" s="12" t="s">
        <v>334</v>
      </c>
      <c r="T2834" s="12" t="s">
        <v>334</v>
      </c>
      <c r="U2834" s="12" t="s">
        <v>334</v>
      </c>
      <c r="V2834" s="12" t="s">
        <v>334</v>
      </c>
      <c r="W2834" s="12" t="s">
        <v>334</v>
      </c>
      <c r="X2834" s="12" t="s">
        <v>334</v>
      </c>
      <c r="Y2834" s="12" t="s">
        <v>334</v>
      </c>
      <c r="Z2834" s="12" t="s">
        <v>334</v>
      </c>
      <c r="AA2834" s="12" t="s">
        <v>334</v>
      </c>
      <c r="AB2834" s="12" t="s">
        <v>334</v>
      </c>
      <c r="AC2834" s="12" t="s">
        <v>334</v>
      </c>
      <c r="AD2834" s="12" t="s">
        <v>334</v>
      </c>
      <c r="AE2834" s="12" t="s">
        <v>334</v>
      </c>
      <c r="AF2834" s="12" t="s">
        <v>334</v>
      </c>
      <c r="AG2834" s="12" t="s">
        <v>334</v>
      </c>
      <c r="AH2834" s="12" t="s">
        <v>334</v>
      </c>
      <c r="AI2834" s="12" t="s">
        <v>334</v>
      </c>
      <c r="AJ2834" s="12" t="s">
        <v>334</v>
      </c>
      <c r="AK2834" s="12" t="s">
        <v>334</v>
      </c>
      <c r="AL2834" s="12" t="s">
        <v>334</v>
      </c>
    </row>
    <row r="2835" spans="1:38" x14ac:dyDescent="0.2">
      <c r="A2835" s="11" t="s">
        <v>316</v>
      </c>
      <c r="B2835" s="12" t="s">
        <v>334</v>
      </c>
      <c r="C2835" s="12" t="s">
        <v>334</v>
      </c>
      <c r="D2835" s="12" t="s">
        <v>334</v>
      </c>
      <c r="E2835" s="12" t="s">
        <v>334</v>
      </c>
      <c r="F2835" s="12" t="s">
        <v>334</v>
      </c>
      <c r="G2835" s="12" t="s">
        <v>334</v>
      </c>
      <c r="H2835" s="12" t="s">
        <v>334</v>
      </c>
      <c r="I2835" s="12" t="s">
        <v>334</v>
      </c>
      <c r="J2835" s="12" t="s">
        <v>334</v>
      </c>
      <c r="K2835" s="12" t="s">
        <v>334</v>
      </c>
      <c r="L2835" s="12" t="s">
        <v>334</v>
      </c>
      <c r="M2835" s="12" t="s">
        <v>334</v>
      </c>
      <c r="N2835" s="12" t="s">
        <v>334</v>
      </c>
      <c r="O2835" s="12" t="s">
        <v>334</v>
      </c>
      <c r="P2835" s="12" t="s">
        <v>334</v>
      </c>
      <c r="Q2835" s="12" t="s">
        <v>334</v>
      </c>
      <c r="R2835" s="12" t="s">
        <v>334</v>
      </c>
      <c r="S2835" s="12" t="s">
        <v>334</v>
      </c>
      <c r="T2835" s="12" t="s">
        <v>334</v>
      </c>
      <c r="U2835" s="12" t="s">
        <v>334</v>
      </c>
      <c r="V2835" s="12" t="s">
        <v>334</v>
      </c>
      <c r="W2835" s="12" t="s">
        <v>334</v>
      </c>
      <c r="X2835" s="12" t="s">
        <v>334</v>
      </c>
      <c r="Y2835" s="12" t="s">
        <v>334</v>
      </c>
      <c r="Z2835" s="12" t="s">
        <v>334</v>
      </c>
      <c r="AA2835" s="12" t="s">
        <v>334</v>
      </c>
      <c r="AB2835" s="12" t="s">
        <v>334</v>
      </c>
      <c r="AC2835" s="12" t="s">
        <v>334</v>
      </c>
      <c r="AD2835" s="12" t="s">
        <v>334</v>
      </c>
      <c r="AE2835" s="12" t="s">
        <v>334</v>
      </c>
      <c r="AF2835" s="12" t="s">
        <v>334</v>
      </c>
      <c r="AG2835" s="12" t="s">
        <v>334</v>
      </c>
      <c r="AH2835" s="12" t="s">
        <v>334</v>
      </c>
      <c r="AI2835" s="12" t="s">
        <v>334</v>
      </c>
      <c r="AJ2835" s="12" t="s">
        <v>334</v>
      </c>
      <c r="AK2835" s="12" t="s">
        <v>334</v>
      </c>
      <c r="AL2835" s="12" t="s">
        <v>334</v>
      </c>
    </row>
    <row r="2836" spans="1:38" x14ac:dyDescent="0.2">
      <c r="A2836" s="11" t="s">
        <v>317</v>
      </c>
      <c r="B2836" s="12" t="s">
        <v>334</v>
      </c>
      <c r="C2836" s="12" t="s">
        <v>334</v>
      </c>
      <c r="D2836" s="12" t="s">
        <v>334</v>
      </c>
      <c r="E2836" s="12" t="s">
        <v>334</v>
      </c>
      <c r="F2836" s="12" t="s">
        <v>334</v>
      </c>
      <c r="G2836" s="12" t="s">
        <v>334</v>
      </c>
      <c r="H2836" s="12" t="s">
        <v>334</v>
      </c>
      <c r="I2836" s="12" t="s">
        <v>334</v>
      </c>
      <c r="J2836" s="12" t="s">
        <v>334</v>
      </c>
      <c r="K2836" s="12" t="s">
        <v>334</v>
      </c>
      <c r="L2836" s="12" t="s">
        <v>334</v>
      </c>
      <c r="M2836" s="12" t="s">
        <v>334</v>
      </c>
      <c r="N2836" s="12" t="s">
        <v>334</v>
      </c>
      <c r="O2836" s="12" t="s">
        <v>334</v>
      </c>
      <c r="P2836" s="12" t="s">
        <v>334</v>
      </c>
      <c r="Q2836" s="12" t="s">
        <v>334</v>
      </c>
      <c r="R2836" s="12" t="s">
        <v>334</v>
      </c>
      <c r="S2836" s="12" t="s">
        <v>334</v>
      </c>
      <c r="T2836" s="12" t="s">
        <v>334</v>
      </c>
      <c r="U2836" s="12" t="s">
        <v>334</v>
      </c>
      <c r="V2836" s="12" t="s">
        <v>334</v>
      </c>
      <c r="W2836" s="12" t="s">
        <v>334</v>
      </c>
      <c r="X2836" s="12" t="s">
        <v>334</v>
      </c>
      <c r="Y2836" s="12" t="s">
        <v>334</v>
      </c>
      <c r="Z2836" s="12" t="s">
        <v>334</v>
      </c>
      <c r="AA2836" s="12" t="s">
        <v>334</v>
      </c>
      <c r="AB2836" s="12" t="s">
        <v>334</v>
      </c>
      <c r="AC2836" s="12" t="s">
        <v>334</v>
      </c>
      <c r="AD2836" s="12" t="s">
        <v>334</v>
      </c>
      <c r="AE2836" s="12" t="s">
        <v>334</v>
      </c>
      <c r="AF2836" s="12" t="s">
        <v>334</v>
      </c>
      <c r="AG2836" s="12" t="s">
        <v>334</v>
      </c>
      <c r="AH2836" s="12" t="s">
        <v>334</v>
      </c>
      <c r="AI2836" s="12" t="s">
        <v>334</v>
      </c>
      <c r="AJ2836" s="12" t="s">
        <v>334</v>
      </c>
      <c r="AK2836" s="12" t="s">
        <v>334</v>
      </c>
      <c r="AL2836" s="12" t="s">
        <v>334</v>
      </c>
    </row>
    <row r="2837" spans="1:38" x14ac:dyDescent="0.2">
      <c r="A2837" s="11" t="s">
        <v>318</v>
      </c>
      <c r="B2837" s="12" t="s">
        <v>334</v>
      </c>
      <c r="C2837" s="12" t="s">
        <v>334</v>
      </c>
      <c r="D2837" s="12" t="s">
        <v>334</v>
      </c>
      <c r="E2837" s="12" t="s">
        <v>334</v>
      </c>
      <c r="F2837" s="12" t="s">
        <v>334</v>
      </c>
      <c r="G2837" s="12" t="s">
        <v>334</v>
      </c>
      <c r="H2837" s="12" t="s">
        <v>334</v>
      </c>
      <c r="I2837" s="12" t="s">
        <v>334</v>
      </c>
      <c r="J2837" s="12" t="s">
        <v>334</v>
      </c>
      <c r="K2837" s="12" t="s">
        <v>334</v>
      </c>
      <c r="L2837" s="12" t="s">
        <v>334</v>
      </c>
      <c r="M2837" s="12" t="s">
        <v>334</v>
      </c>
      <c r="N2837" s="12" t="s">
        <v>334</v>
      </c>
      <c r="O2837" s="12" t="s">
        <v>334</v>
      </c>
      <c r="P2837" s="12" t="s">
        <v>334</v>
      </c>
      <c r="Q2837" s="12" t="s">
        <v>334</v>
      </c>
      <c r="R2837" s="12" t="s">
        <v>334</v>
      </c>
      <c r="S2837" s="12" t="s">
        <v>334</v>
      </c>
      <c r="T2837" s="12" t="s">
        <v>334</v>
      </c>
      <c r="U2837" s="12" t="s">
        <v>334</v>
      </c>
      <c r="V2837" s="12" t="s">
        <v>334</v>
      </c>
      <c r="W2837" s="12" t="s">
        <v>334</v>
      </c>
      <c r="X2837" s="12" t="s">
        <v>334</v>
      </c>
      <c r="Y2837" s="12" t="s">
        <v>334</v>
      </c>
      <c r="Z2837" s="12" t="s">
        <v>334</v>
      </c>
      <c r="AA2837" s="12" t="s">
        <v>334</v>
      </c>
      <c r="AB2837" s="12" t="s">
        <v>334</v>
      </c>
      <c r="AC2837" s="12" t="s">
        <v>334</v>
      </c>
      <c r="AD2837" s="12" t="s">
        <v>334</v>
      </c>
      <c r="AE2837" s="12" t="s">
        <v>334</v>
      </c>
      <c r="AF2837" s="12" t="s">
        <v>334</v>
      </c>
      <c r="AG2837" s="12" t="s">
        <v>334</v>
      </c>
      <c r="AH2837" s="12" t="s">
        <v>334</v>
      </c>
      <c r="AI2837" s="12" t="s">
        <v>334</v>
      </c>
      <c r="AJ2837" s="12" t="s">
        <v>334</v>
      </c>
      <c r="AK2837" s="12" t="s">
        <v>334</v>
      </c>
      <c r="AL2837" s="12" t="s">
        <v>334</v>
      </c>
    </row>
    <row r="2838" spans="1:38" x14ac:dyDescent="0.2">
      <c r="A2838" s="11" t="s">
        <v>319</v>
      </c>
      <c r="B2838" s="12" t="s">
        <v>334</v>
      </c>
      <c r="C2838" s="12" t="s">
        <v>334</v>
      </c>
      <c r="D2838" s="12" t="s">
        <v>334</v>
      </c>
      <c r="E2838" s="12" t="s">
        <v>334</v>
      </c>
      <c r="F2838" s="12" t="s">
        <v>334</v>
      </c>
      <c r="G2838" s="12" t="s">
        <v>334</v>
      </c>
      <c r="H2838" s="12" t="s">
        <v>334</v>
      </c>
      <c r="I2838" s="12" t="s">
        <v>334</v>
      </c>
      <c r="J2838" s="12" t="s">
        <v>334</v>
      </c>
      <c r="K2838" s="12" t="s">
        <v>334</v>
      </c>
      <c r="L2838" s="12" t="s">
        <v>334</v>
      </c>
      <c r="M2838" s="12" t="s">
        <v>334</v>
      </c>
      <c r="N2838" s="12" t="s">
        <v>334</v>
      </c>
      <c r="O2838" s="12" t="s">
        <v>334</v>
      </c>
      <c r="P2838" s="12" t="s">
        <v>334</v>
      </c>
      <c r="Q2838" s="12" t="s">
        <v>334</v>
      </c>
      <c r="R2838" s="12" t="s">
        <v>334</v>
      </c>
      <c r="S2838" s="12" t="s">
        <v>334</v>
      </c>
      <c r="T2838" s="12" t="s">
        <v>334</v>
      </c>
      <c r="U2838" s="12" t="s">
        <v>334</v>
      </c>
      <c r="V2838" s="12" t="s">
        <v>334</v>
      </c>
      <c r="W2838" s="12" t="s">
        <v>334</v>
      </c>
      <c r="X2838" s="12" t="s">
        <v>334</v>
      </c>
      <c r="Y2838" s="12" t="s">
        <v>334</v>
      </c>
      <c r="Z2838" s="12" t="s">
        <v>334</v>
      </c>
      <c r="AA2838" s="12" t="s">
        <v>334</v>
      </c>
      <c r="AB2838" s="12" t="s">
        <v>334</v>
      </c>
      <c r="AC2838" s="12" t="s">
        <v>334</v>
      </c>
      <c r="AD2838" s="12" t="s">
        <v>334</v>
      </c>
      <c r="AE2838" s="12" t="s">
        <v>334</v>
      </c>
      <c r="AF2838" s="12" t="s">
        <v>334</v>
      </c>
      <c r="AG2838" s="12" t="s">
        <v>334</v>
      </c>
      <c r="AH2838" s="12" t="s">
        <v>334</v>
      </c>
      <c r="AI2838" s="12" t="s">
        <v>334</v>
      </c>
      <c r="AJ2838" s="12" t="s">
        <v>334</v>
      </c>
      <c r="AK2838" s="12" t="s">
        <v>334</v>
      </c>
      <c r="AL2838" s="12" t="s">
        <v>334</v>
      </c>
    </row>
    <row r="2839" spans="1:38" x14ac:dyDescent="0.2">
      <c r="A2839" s="11" t="s">
        <v>320</v>
      </c>
      <c r="B2839" s="12" t="s">
        <v>334</v>
      </c>
      <c r="C2839" s="12" t="s">
        <v>334</v>
      </c>
      <c r="D2839" s="12" t="s">
        <v>334</v>
      </c>
      <c r="E2839" s="12" t="s">
        <v>334</v>
      </c>
      <c r="F2839" s="12" t="s">
        <v>334</v>
      </c>
      <c r="G2839" s="12" t="s">
        <v>334</v>
      </c>
      <c r="H2839" s="12" t="s">
        <v>334</v>
      </c>
      <c r="I2839" s="12" t="s">
        <v>334</v>
      </c>
      <c r="J2839" s="12" t="s">
        <v>334</v>
      </c>
      <c r="K2839" s="12" t="s">
        <v>334</v>
      </c>
      <c r="L2839" s="12" t="s">
        <v>334</v>
      </c>
      <c r="M2839" s="12" t="s">
        <v>334</v>
      </c>
      <c r="N2839" s="12" t="s">
        <v>334</v>
      </c>
      <c r="O2839" s="12" t="s">
        <v>334</v>
      </c>
      <c r="P2839" s="12" t="s">
        <v>334</v>
      </c>
      <c r="Q2839" s="12" t="s">
        <v>334</v>
      </c>
      <c r="R2839" s="12" t="s">
        <v>334</v>
      </c>
      <c r="S2839" s="12" t="s">
        <v>334</v>
      </c>
      <c r="T2839" s="12" t="s">
        <v>334</v>
      </c>
      <c r="U2839" s="12" t="s">
        <v>334</v>
      </c>
      <c r="V2839" s="12" t="s">
        <v>334</v>
      </c>
      <c r="W2839" s="12" t="s">
        <v>334</v>
      </c>
      <c r="X2839" s="12" t="s">
        <v>334</v>
      </c>
      <c r="Y2839" s="12" t="s">
        <v>334</v>
      </c>
      <c r="Z2839" s="12" t="s">
        <v>334</v>
      </c>
      <c r="AA2839" s="12" t="s">
        <v>334</v>
      </c>
      <c r="AB2839" s="12" t="s">
        <v>334</v>
      </c>
      <c r="AC2839" s="12" t="s">
        <v>334</v>
      </c>
      <c r="AD2839" s="12" t="s">
        <v>334</v>
      </c>
      <c r="AE2839" s="12" t="s">
        <v>334</v>
      </c>
      <c r="AF2839" s="12" t="s">
        <v>334</v>
      </c>
      <c r="AG2839" s="12" t="s">
        <v>334</v>
      </c>
      <c r="AH2839" s="12" t="s">
        <v>334</v>
      </c>
      <c r="AI2839" s="12" t="s">
        <v>334</v>
      </c>
      <c r="AJ2839" s="12" t="s">
        <v>334</v>
      </c>
      <c r="AK2839" s="12" t="s">
        <v>334</v>
      </c>
      <c r="AL2839" s="12" t="s">
        <v>334</v>
      </c>
    </row>
    <row r="2840" spans="1:38" x14ac:dyDescent="0.2">
      <c r="A2840" s="11" t="s">
        <v>321</v>
      </c>
      <c r="B2840" s="12" t="s">
        <v>334</v>
      </c>
      <c r="C2840" s="12" t="s">
        <v>334</v>
      </c>
      <c r="D2840" s="12" t="s">
        <v>334</v>
      </c>
      <c r="E2840" s="12" t="s">
        <v>334</v>
      </c>
      <c r="F2840" s="12" t="s">
        <v>334</v>
      </c>
      <c r="G2840" s="12" t="s">
        <v>334</v>
      </c>
      <c r="H2840" s="12" t="s">
        <v>334</v>
      </c>
      <c r="I2840" s="12" t="s">
        <v>334</v>
      </c>
      <c r="J2840" s="12" t="s">
        <v>334</v>
      </c>
      <c r="K2840" s="12" t="s">
        <v>334</v>
      </c>
      <c r="L2840" s="12" t="s">
        <v>334</v>
      </c>
      <c r="M2840" s="12" t="s">
        <v>334</v>
      </c>
      <c r="N2840" s="12" t="s">
        <v>334</v>
      </c>
      <c r="O2840" s="12" t="s">
        <v>334</v>
      </c>
      <c r="P2840" s="12" t="s">
        <v>334</v>
      </c>
      <c r="Q2840" s="12" t="s">
        <v>334</v>
      </c>
      <c r="R2840" s="12" t="s">
        <v>334</v>
      </c>
      <c r="S2840" s="12" t="s">
        <v>334</v>
      </c>
      <c r="T2840" s="12" t="s">
        <v>334</v>
      </c>
      <c r="U2840" s="12" t="s">
        <v>334</v>
      </c>
      <c r="V2840" s="12" t="s">
        <v>334</v>
      </c>
      <c r="W2840" s="12" t="s">
        <v>334</v>
      </c>
      <c r="X2840" s="12" t="s">
        <v>334</v>
      </c>
      <c r="Y2840" s="12" t="s">
        <v>334</v>
      </c>
      <c r="Z2840" s="12" t="s">
        <v>334</v>
      </c>
      <c r="AA2840" s="12" t="s">
        <v>334</v>
      </c>
      <c r="AB2840" s="12" t="s">
        <v>334</v>
      </c>
      <c r="AC2840" s="12" t="s">
        <v>334</v>
      </c>
      <c r="AD2840" s="12" t="s">
        <v>334</v>
      </c>
      <c r="AE2840" s="12" t="s">
        <v>334</v>
      </c>
      <c r="AF2840" s="12" t="s">
        <v>334</v>
      </c>
      <c r="AG2840" s="12" t="s">
        <v>334</v>
      </c>
      <c r="AH2840" s="12" t="s">
        <v>334</v>
      </c>
      <c r="AI2840" s="12" t="s">
        <v>334</v>
      </c>
      <c r="AJ2840" s="12" t="s">
        <v>334</v>
      </c>
      <c r="AK2840" s="12" t="s">
        <v>334</v>
      </c>
      <c r="AL2840" s="12" t="s">
        <v>334</v>
      </c>
    </row>
    <row r="2841" spans="1:38" x14ac:dyDescent="0.2">
      <c r="A2841" s="11" t="s">
        <v>322</v>
      </c>
      <c r="B2841" s="12" t="s">
        <v>334</v>
      </c>
      <c r="C2841" s="12" t="s">
        <v>334</v>
      </c>
      <c r="D2841" s="12" t="s">
        <v>334</v>
      </c>
      <c r="E2841" s="12" t="s">
        <v>334</v>
      </c>
      <c r="F2841" s="12" t="s">
        <v>334</v>
      </c>
      <c r="G2841" s="12" t="s">
        <v>334</v>
      </c>
      <c r="H2841" s="12" t="s">
        <v>334</v>
      </c>
      <c r="I2841" s="12" t="s">
        <v>334</v>
      </c>
      <c r="J2841" s="12" t="s">
        <v>334</v>
      </c>
      <c r="K2841" s="12" t="s">
        <v>334</v>
      </c>
      <c r="L2841" s="12" t="s">
        <v>334</v>
      </c>
      <c r="M2841" s="12" t="s">
        <v>334</v>
      </c>
      <c r="N2841" s="12" t="s">
        <v>334</v>
      </c>
      <c r="O2841" s="12" t="s">
        <v>334</v>
      </c>
      <c r="P2841" s="12" t="s">
        <v>334</v>
      </c>
      <c r="Q2841" s="12" t="s">
        <v>334</v>
      </c>
      <c r="R2841" s="12" t="s">
        <v>334</v>
      </c>
      <c r="S2841" s="12" t="s">
        <v>334</v>
      </c>
      <c r="T2841" s="12" t="s">
        <v>334</v>
      </c>
      <c r="U2841" s="12" t="s">
        <v>334</v>
      </c>
      <c r="V2841" s="12" t="s">
        <v>334</v>
      </c>
      <c r="W2841" s="12" t="s">
        <v>334</v>
      </c>
      <c r="X2841" s="12" t="s">
        <v>334</v>
      </c>
      <c r="Y2841" s="12" t="s">
        <v>334</v>
      </c>
      <c r="Z2841" s="12" t="s">
        <v>334</v>
      </c>
      <c r="AA2841" s="12" t="s">
        <v>334</v>
      </c>
      <c r="AB2841" s="12" t="s">
        <v>334</v>
      </c>
      <c r="AC2841" s="12" t="s">
        <v>334</v>
      </c>
      <c r="AD2841" s="12" t="s">
        <v>334</v>
      </c>
      <c r="AE2841" s="12" t="s">
        <v>334</v>
      </c>
      <c r="AF2841" s="12" t="s">
        <v>334</v>
      </c>
      <c r="AG2841" s="12" t="s">
        <v>334</v>
      </c>
      <c r="AH2841" s="12" t="s">
        <v>334</v>
      </c>
      <c r="AI2841" s="12" t="s">
        <v>334</v>
      </c>
      <c r="AJ2841" s="12" t="s">
        <v>334</v>
      </c>
      <c r="AK2841" s="12" t="s">
        <v>334</v>
      </c>
      <c r="AL2841" s="12" t="s">
        <v>334</v>
      </c>
    </row>
    <row r="2842" spans="1:38" x14ac:dyDescent="0.2">
      <c r="A2842" s="11" t="s">
        <v>323</v>
      </c>
      <c r="B2842" s="12" t="s">
        <v>334</v>
      </c>
      <c r="C2842" s="12" t="s">
        <v>334</v>
      </c>
      <c r="D2842" s="12" t="s">
        <v>334</v>
      </c>
      <c r="E2842" s="12" t="s">
        <v>334</v>
      </c>
      <c r="F2842" s="12" t="s">
        <v>334</v>
      </c>
      <c r="G2842" s="12" t="s">
        <v>334</v>
      </c>
      <c r="H2842" s="12" t="s">
        <v>334</v>
      </c>
      <c r="I2842" s="12" t="s">
        <v>334</v>
      </c>
      <c r="J2842" s="12" t="s">
        <v>334</v>
      </c>
      <c r="K2842" s="12" t="s">
        <v>334</v>
      </c>
      <c r="L2842" s="12" t="s">
        <v>334</v>
      </c>
      <c r="M2842" s="12" t="s">
        <v>334</v>
      </c>
      <c r="N2842" s="12" t="s">
        <v>334</v>
      </c>
      <c r="O2842" s="12" t="s">
        <v>334</v>
      </c>
      <c r="P2842" s="12" t="s">
        <v>334</v>
      </c>
      <c r="Q2842" s="13">
        <v>49.7</v>
      </c>
      <c r="R2842" s="13">
        <v>52.6</v>
      </c>
      <c r="S2842" s="13">
        <v>51.5</v>
      </c>
      <c r="T2842" s="12" t="s">
        <v>334</v>
      </c>
      <c r="U2842" s="12" t="s">
        <v>334</v>
      </c>
      <c r="V2842" s="12" t="s">
        <v>334</v>
      </c>
      <c r="W2842" s="12" t="s">
        <v>334</v>
      </c>
      <c r="X2842" s="12" t="s">
        <v>334</v>
      </c>
      <c r="Y2842" s="12" t="s">
        <v>334</v>
      </c>
      <c r="Z2842" s="12" t="s">
        <v>334</v>
      </c>
      <c r="AA2842" s="12" t="s">
        <v>334</v>
      </c>
      <c r="AB2842" s="12" t="s">
        <v>334</v>
      </c>
      <c r="AC2842" s="12" t="s">
        <v>334</v>
      </c>
      <c r="AD2842" s="12" t="s">
        <v>334</v>
      </c>
      <c r="AE2842" s="12" t="s">
        <v>334</v>
      </c>
      <c r="AF2842" s="12" t="s">
        <v>334</v>
      </c>
      <c r="AG2842" s="12" t="s">
        <v>334</v>
      </c>
      <c r="AH2842" s="12" t="s">
        <v>334</v>
      </c>
      <c r="AI2842" s="12" t="s">
        <v>334</v>
      </c>
      <c r="AJ2842" s="12" t="s">
        <v>334</v>
      </c>
      <c r="AK2842" s="12" t="s">
        <v>334</v>
      </c>
      <c r="AL2842" s="12" t="s">
        <v>334</v>
      </c>
    </row>
    <row r="2843" spans="1:38" x14ac:dyDescent="0.2">
      <c r="A2843" s="11" t="s">
        <v>324</v>
      </c>
      <c r="B2843" s="12" t="s">
        <v>334</v>
      </c>
      <c r="C2843" s="12" t="s">
        <v>334</v>
      </c>
      <c r="D2843" s="12" t="s">
        <v>334</v>
      </c>
      <c r="E2843" s="12" t="s">
        <v>334</v>
      </c>
      <c r="F2843" s="12" t="s">
        <v>334</v>
      </c>
      <c r="G2843" s="12" t="s">
        <v>334</v>
      </c>
      <c r="H2843" s="12" t="s">
        <v>334</v>
      </c>
      <c r="I2843" s="12" t="s">
        <v>334</v>
      </c>
      <c r="J2843" s="12" t="s">
        <v>334</v>
      </c>
      <c r="K2843" s="12" t="s">
        <v>334</v>
      </c>
      <c r="L2843" s="12" t="s">
        <v>334</v>
      </c>
      <c r="M2843" s="12" t="s">
        <v>334</v>
      </c>
      <c r="N2843" s="12" t="s">
        <v>334</v>
      </c>
      <c r="O2843" s="12" t="s">
        <v>334</v>
      </c>
      <c r="P2843" s="12" t="s">
        <v>334</v>
      </c>
      <c r="Q2843" s="12" t="s">
        <v>334</v>
      </c>
      <c r="R2843" s="12" t="s">
        <v>334</v>
      </c>
      <c r="S2843" s="12" t="s">
        <v>334</v>
      </c>
      <c r="T2843" s="12" t="s">
        <v>334</v>
      </c>
      <c r="U2843" s="12" t="s">
        <v>334</v>
      </c>
      <c r="V2843" s="12" t="s">
        <v>334</v>
      </c>
      <c r="W2843" s="12" t="s">
        <v>334</v>
      </c>
      <c r="X2843" s="12" t="s">
        <v>334</v>
      </c>
      <c r="Y2843" s="12" t="s">
        <v>334</v>
      </c>
      <c r="Z2843" s="12" t="s">
        <v>334</v>
      </c>
      <c r="AA2843" s="12" t="s">
        <v>334</v>
      </c>
      <c r="AB2843" s="12" t="s">
        <v>334</v>
      </c>
      <c r="AC2843" s="12" t="s">
        <v>334</v>
      </c>
      <c r="AD2843" s="12" t="s">
        <v>334</v>
      </c>
      <c r="AE2843" s="12" t="s">
        <v>334</v>
      </c>
      <c r="AF2843" s="12" t="s">
        <v>334</v>
      </c>
      <c r="AG2843" s="12" t="s">
        <v>334</v>
      </c>
      <c r="AH2843" s="12" t="s">
        <v>334</v>
      </c>
      <c r="AI2843" s="12" t="s">
        <v>334</v>
      </c>
      <c r="AJ2843" s="12" t="s">
        <v>334</v>
      </c>
      <c r="AK2843" s="12" t="s">
        <v>334</v>
      </c>
      <c r="AL2843" s="12" t="s">
        <v>334</v>
      </c>
    </row>
    <row r="2844" spans="1:38" x14ac:dyDescent="0.2">
      <c r="A2844" s="11" t="s">
        <v>325</v>
      </c>
      <c r="B2844" s="12" t="s">
        <v>334</v>
      </c>
      <c r="C2844" s="12" t="s">
        <v>334</v>
      </c>
      <c r="D2844" s="12" t="s">
        <v>334</v>
      </c>
      <c r="E2844" s="12" t="s">
        <v>334</v>
      </c>
      <c r="F2844" s="12" t="s">
        <v>334</v>
      </c>
      <c r="G2844" s="12" t="s">
        <v>334</v>
      </c>
      <c r="H2844" s="12" t="s">
        <v>334</v>
      </c>
      <c r="I2844" s="12" t="s">
        <v>334</v>
      </c>
      <c r="J2844" s="12" t="s">
        <v>334</v>
      </c>
      <c r="K2844" s="12" t="s">
        <v>334</v>
      </c>
      <c r="L2844" s="12" t="s">
        <v>334</v>
      </c>
      <c r="M2844" s="12" t="s">
        <v>334</v>
      </c>
      <c r="N2844" s="12" t="s">
        <v>334</v>
      </c>
      <c r="O2844" s="12" t="s">
        <v>334</v>
      </c>
      <c r="P2844" s="12" t="s">
        <v>334</v>
      </c>
      <c r="Q2844" s="12" t="s">
        <v>334</v>
      </c>
      <c r="R2844" s="12" t="s">
        <v>334</v>
      </c>
      <c r="S2844" s="12" t="s">
        <v>334</v>
      </c>
      <c r="T2844" s="12" t="s">
        <v>334</v>
      </c>
      <c r="U2844" s="12" t="s">
        <v>334</v>
      </c>
      <c r="V2844" s="12" t="s">
        <v>334</v>
      </c>
      <c r="W2844" s="12" t="s">
        <v>334</v>
      </c>
      <c r="X2844" s="12" t="s">
        <v>334</v>
      </c>
      <c r="Y2844" s="12" t="s">
        <v>334</v>
      </c>
      <c r="Z2844" s="12" t="s">
        <v>334</v>
      </c>
      <c r="AA2844" s="12" t="s">
        <v>334</v>
      </c>
      <c r="AB2844" s="12" t="s">
        <v>334</v>
      </c>
      <c r="AC2844" s="12" t="s">
        <v>334</v>
      </c>
      <c r="AD2844" s="12" t="s">
        <v>334</v>
      </c>
      <c r="AE2844" s="12" t="s">
        <v>334</v>
      </c>
      <c r="AF2844" s="12" t="s">
        <v>334</v>
      </c>
      <c r="AG2844" s="12" t="s">
        <v>334</v>
      </c>
      <c r="AH2844" s="12" t="s">
        <v>334</v>
      </c>
      <c r="AI2844" s="12" t="s">
        <v>334</v>
      </c>
      <c r="AJ2844" s="12" t="s">
        <v>334</v>
      </c>
      <c r="AK2844" s="12" t="s">
        <v>334</v>
      </c>
      <c r="AL2844" s="12" t="s">
        <v>334</v>
      </c>
    </row>
    <row r="2845" spans="1:38" x14ac:dyDescent="0.2">
      <c r="A2845" s="11" t="s">
        <v>326</v>
      </c>
      <c r="B2845" s="12" t="s">
        <v>334</v>
      </c>
      <c r="C2845" s="12" t="s">
        <v>334</v>
      </c>
      <c r="D2845" s="12" t="s">
        <v>334</v>
      </c>
      <c r="E2845" s="12" t="s">
        <v>334</v>
      </c>
      <c r="F2845" s="12" t="s">
        <v>334</v>
      </c>
      <c r="G2845" s="12" t="s">
        <v>334</v>
      </c>
      <c r="H2845" s="12" t="s">
        <v>334</v>
      </c>
      <c r="I2845" s="12" t="s">
        <v>334</v>
      </c>
      <c r="J2845" s="12" t="s">
        <v>334</v>
      </c>
      <c r="K2845" s="12" t="s">
        <v>334</v>
      </c>
      <c r="L2845" s="12" t="s">
        <v>334</v>
      </c>
      <c r="M2845" s="12" t="s">
        <v>334</v>
      </c>
      <c r="N2845" s="12" t="s">
        <v>334</v>
      </c>
      <c r="O2845" s="12" t="s">
        <v>334</v>
      </c>
      <c r="P2845" s="12" t="s">
        <v>334</v>
      </c>
      <c r="Q2845" s="12" t="s">
        <v>334</v>
      </c>
      <c r="R2845" s="12" t="s">
        <v>334</v>
      </c>
      <c r="S2845" s="12" t="s">
        <v>334</v>
      </c>
      <c r="T2845" s="12" t="s">
        <v>334</v>
      </c>
      <c r="U2845" s="12" t="s">
        <v>334</v>
      </c>
      <c r="V2845" s="12" t="s">
        <v>334</v>
      </c>
      <c r="W2845" s="12" t="s">
        <v>334</v>
      </c>
      <c r="X2845" s="12" t="s">
        <v>334</v>
      </c>
      <c r="Y2845" s="12" t="s">
        <v>334</v>
      </c>
      <c r="Z2845" s="12" t="s">
        <v>334</v>
      </c>
      <c r="AA2845" s="12" t="s">
        <v>334</v>
      </c>
      <c r="AB2845" s="12" t="s">
        <v>334</v>
      </c>
      <c r="AC2845" s="12" t="s">
        <v>334</v>
      </c>
      <c r="AD2845" s="12" t="s">
        <v>334</v>
      </c>
      <c r="AE2845" s="12" t="s">
        <v>334</v>
      </c>
      <c r="AF2845" s="12" t="s">
        <v>334</v>
      </c>
      <c r="AG2845" s="12" t="s">
        <v>334</v>
      </c>
      <c r="AH2845" s="12" t="s">
        <v>334</v>
      </c>
      <c r="AI2845" s="12" t="s">
        <v>334</v>
      </c>
      <c r="AJ2845" s="12" t="s">
        <v>334</v>
      </c>
      <c r="AK2845" s="12" t="s">
        <v>334</v>
      </c>
      <c r="AL2845" s="12" t="s">
        <v>334</v>
      </c>
    </row>
    <row r="2846" spans="1:38" x14ac:dyDescent="0.2">
      <c r="A2846" s="11" t="s">
        <v>327</v>
      </c>
      <c r="B2846" s="12" t="s">
        <v>334</v>
      </c>
      <c r="C2846" s="12" t="s">
        <v>334</v>
      </c>
      <c r="D2846" s="12" t="s">
        <v>334</v>
      </c>
      <c r="E2846" s="12" t="s">
        <v>334</v>
      </c>
      <c r="F2846" s="12" t="s">
        <v>334</v>
      </c>
      <c r="G2846" s="12" t="s">
        <v>334</v>
      </c>
      <c r="H2846" s="12" t="s">
        <v>334</v>
      </c>
      <c r="I2846" s="12" t="s">
        <v>334</v>
      </c>
      <c r="J2846" s="12" t="s">
        <v>334</v>
      </c>
      <c r="K2846" s="12" t="s">
        <v>334</v>
      </c>
      <c r="L2846" s="12" t="s">
        <v>334</v>
      </c>
      <c r="M2846" s="12" t="s">
        <v>334</v>
      </c>
      <c r="N2846" s="12" t="s">
        <v>334</v>
      </c>
      <c r="O2846" s="12" t="s">
        <v>334</v>
      </c>
      <c r="P2846" s="12" t="s">
        <v>334</v>
      </c>
      <c r="Q2846" s="12" t="s">
        <v>334</v>
      </c>
      <c r="R2846" s="12" t="s">
        <v>334</v>
      </c>
      <c r="S2846" s="12" t="s">
        <v>334</v>
      </c>
      <c r="T2846" s="12" t="s">
        <v>334</v>
      </c>
      <c r="U2846" s="12" t="s">
        <v>334</v>
      </c>
      <c r="V2846" s="12" t="s">
        <v>334</v>
      </c>
      <c r="W2846" s="12" t="s">
        <v>334</v>
      </c>
      <c r="X2846" s="12" t="s">
        <v>334</v>
      </c>
      <c r="Y2846" s="12" t="s">
        <v>334</v>
      </c>
      <c r="Z2846" s="12" t="s">
        <v>334</v>
      </c>
      <c r="AA2846" s="12" t="s">
        <v>334</v>
      </c>
      <c r="AB2846" s="12" t="s">
        <v>334</v>
      </c>
      <c r="AC2846" s="12" t="s">
        <v>334</v>
      </c>
      <c r="AD2846" s="12" t="s">
        <v>334</v>
      </c>
      <c r="AE2846" s="12" t="s">
        <v>334</v>
      </c>
      <c r="AF2846" s="12" t="s">
        <v>334</v>
      </c>
      <c r="AG2846" s="12" t="s">
        <v>334</v>
      </c>
      <c r="AH2846" s="12" t="s">
        <v>334</v>
      </c>
      <c r="AI2846" s="12" t="s">
        <v>334</v>
      </c>
      <c r="AJ2846" s="12" t="s">
        <v>334</v>
      </c>
      <c r="AK2846" s="12" t="s">
        <v>334</v>
      </c>
      <c r="AL2846" s="12" t="s">
        <v>334</v>
      </c>
    </row>
    <row r="2847" spans="1:38" x14ac:dyDescent="0.2">
      <c r="A2847" s="11" t="s">
        <v>328</v>
      </c>
      <c r="B2847" s="12" t="s">
        <v>334</v>
      </c>
      <c r="C2847" s="12" t="s">
        <v>334</v>
      </c>
      <c r="D2847" s="12" t="s">
        <v>334</v>
      </c>
      <c r="E2847" s="12" t="s">
        <v>334</v>
      </c>
      <c r="F2847" s="12" t="s">
        <v>334</v>
      </c>
      <c r="G2847" s="12" t="s">
        <v>334</v>
      </c>
      <c r="H2847" s="12" t="s">
        <v>334</v>
      </c>
      <c r="I2847" s="12" t="s">
        <v>334</v>
      </c>
      <c r="J2847" s="12" t="s">
        <v>334</v>
      </c>
      <c r="K2847" s="12" t="s">
        <v>334</v>
      </c>
      <c r="L2847" s="12" t="s">
        <v>334</v>
      </c>
      <c r="M2847" s="12" t="s">
        <v>334</v>
      </c>
      <c r="N2847" s="12" t="s">
        <v>334</v>
      </c>
      <c r="O2847" s="12" t="s">
        <v>334</v>
      </c>
      <c r="P2847" s="12" t="s">
        <v>334</v>
      </c>
      <c r="Q2847" s="12" t="s">
        <v>334</v>
      </c>
      <c r="R2847" s="12" t="s">
        <v>334</v>
      </c>
      <c r="S2847" s="12" t="s">
        <v>334</v>
      </c>
      <c r="T2847" s="12" t="s">
        <v>334</v>
      </c>
      <c r="U2847" s="12" t="s">
        <v>334</v>
      </c>
      <c r="V2847" s="12" t="s">
        <v>334</v>
      </c>
      <c r="W2847" s="12" t="s">
        <v>334</v>
      </c>
      <c r="X2847" s="12" t="s">
        <v>334</v>
      </c>
      <c r="Y2847" s="12" t="s">
        <v>334</v>
      </c>
      <c r="Z2847" s="12" t="s">
        <v>334</v>
      </c>
      <c r="AA2847" s="12" t="s">
        <v>334</v>
      </c>
      <c r="AB2847" s="12" t="s">
        <v>334</v>
      </c>
      <c r="AC2847" s="12" t="s">
        <v>334</v>
      </c>
      <c r="AD2847" s="12" t="s">
        <v>334</v>
      </c>
      <c r="AE2847" s="12" t="s">
        <v>334</v>
      </c>
      <c r="AF2847" s="12" t="s">
        <v>334</v>
      </c>
      <c r="AG2847" s="12" t="s">
        <v>334</v>
      </c>
      <c r="AH2847" s="12" t="s">
        <v>334</v>
      </c>
      <c r="AI2847" s="12" t="s">
        <v>334</v>
      </c>
      <c r="AJ2847" s="12" t="s">
        <v>334</v>
      </c>
      <c r="AK2847" s="12" t="s">
        <v>334</v>
      </c>
      <c r="AL2847" s="12" t="s">
        <v>334</v>
      </c>
    </row>
    <row r="2848" spans="1:38" x14ac:dyDescent="0.2">
      <c r="A2848" s="11" t="s">
        <v>329</v>
      </c>
      <c r="B2848" s="12" t="s">
        <v>334</v>
      </c>
      <c r="C2848" s="12" t="s">
        <v>334</v>
      </c>
      <c r="D2848" s="12" t="s">
        <v>334</v>
      </c>
      <c r="E2848" s="12" t="s">
        <v>334</v>
      </c>
      <c r="F2848" s="12" t="s">
        <v>334</v>
      </c>
      <c r="G2848" s="12" t="s">
        <v>334</v>
      </c>
      <c r="H2848" s="12" t="s">
        <v>334</v>
      </c>
      <c r="I2848" s="12" t="s">
        <v>334</v>
      </c>
      <c r="J2848" s="12" t="s">
        <v>334</v>
      </c>
      <c r="K2848" s="12" t="s">
        <v>334</v>
      </c>
      <c r="L2848" s="12" t="s">
        <v>334</v>
      </c>
      <c r="M2848" s="12" t="s">
        <v>334</v>
      </c>
      <c r="N2848" s="12" t="s">
        <v>334</v>
      </c>
      <c r="O2848" s="12" t="s">
        <v>334</v>
      </c>
      <c r="P2848" s="12" t="s">
        <v>334</v>
      </c>
      <c r="Q2848" s="12" t="s">
        <v>334</v>
      </c>
      <c r="R2848" s="12" t="s">
        <v>334</v>
      </c>
      <c r="S2848" s="12" t="s">
        <v>334</v>
      </c>
      <c r="T2848" s="12" t="s">
        <v>334</v>
      </c>
      <c r="U2848" s="12" t="s">
        <v>334</v>
      </c>
      <c r="V2848" s="12" t="s">
        <v>334</v>
      </c>
      <c r="W2848" s="12" t="s">
        <v>334</v>
      </c>
      <c r="X2848" s="12" t="s">
        <v>334</v>
      </c>
      <c r="Y2848" s="12" t="s">
        <v>334</v>
      </c>
      <c r="Z2848" s="12" t="s">
        <v>334</v>
      </c>
      <c r="AA2848" s="12" t="s">
        <v>334</v>
      </c>
      <c r="AB2848" s="12" t="s">
        <v>334</v>
      </c>
      <c r="AC2848" s="12" t="s">
        <v>334</v>
      </c>
      <c r="AD2848" s="12" t="s">
        <v>334</v>
      </c>
      <c r="AE2848" s="12" t="s">
        <v>334</v>
      </c>
      <c r="AF2848" s="12" t="s">
        <v>334</v>
      </c>
      <c r="AG2848" s="12" t="s">
        <v>334</v>
      </c>
      <c r="AH2848" s="12" t="s">
        <v>334</v>
      </c>
      <c r="AI2848" s="12" t="s">
        <v>334</v>
      </c>
      <c r="AJ2848" s="12" t="s">
        <v>334</v>
      </c>
      <c r="AK2848" s="12" t="s">
        <v>334</v>
      </c>
      <c r="AL2848" s="12" t="s">
        <v>334</v>
      </c>
    </row>
    <row r="2849" spans="1:38" x14ac:dyDescent="0.2">
      <c r="A2849" s="11" t="s">
        <v>330</v>
      </c>
      <c r="B2849" s="12" t="s">
        <v>334</v>
      </c>
      <c r="C2849" s="12" t="s">
        <v>334</v>
      </c>
      <c r="D2849" s="12" t="s">
        <v>334</v>
      </c>
      <c r="E2849" s="12" t="s">
        <v>334</v>
      </c>
      <c r="F2849" s="12" t="s">
        <v>334</v>
      </c>
      <c r="G2849" s="12" t="s">
        <v>334</v>
      </c>
      <c r="H2849" s="12" t="s">
        <v>334</v>
      </c>
      <c r="I2849" s="12" t="s">
        <v>334</v>
      </c>
      <c r="J2849" s="12" t="s">
        <v>334</v>
      </c>
      <c r="K2849" s="12" t="s">
        <v>334</v>
      </c>
      <c r="L2849" s="12" t="s">
        <v>334</v>
      </c>
      <c r="M2849" s="12" t="s">
        <v>334</v>
      </c>
      <c r="N2849" s="12" t="s">
        <v>334</v>
      </c>
      <c r="O2849" s="12" t="s">
        <v>334</v>
      </c>
      <c r="P2849" s="12" t="s">
        <v>334</v>
      </c>
      <c r="Q2849" s="12" t="s">
        <v>334</v>
      </c>
      <c r="R2849" s="12" t="s">
        <v>334</v>
      </c>
      <c r="S2849" s="12" t="s">
        <v>334</v>
      </c>
      <c r="T2849" s="12" t="s">
        <v>334</v>
      </c>
      <c r="U2849" s="12" t="s">
        <v>334</v>
      </c>
      <c r="V2849" s="12" t="s">
        <v>334</v>
      </c>
      <c r="W2849" s="12" t="s">
        <v>334</v>
      </c>
      <c r="X2849" s="12" t="s">
        <v>334</v>
      </c>
      <c r="Y2849" s="12" t="s">
        <v>334</v>
      </c>
      <c r="Z2849" s="12" t="s">
        <v>334</v>
      </c>
      <c r="AA2849" s="12" t="s">
        <v>334</v>
      </c>
      <c r="AB2849" s="12" t="s">
        <v>334</v>
      </c>
      <c r="AC2849" s="12" t="s">
        <v>334</v>
      </c>
      <c r="AD2849" s="12" t="s">
        <v>334</v>
      </c>
      <c r="AE2849" s="12" t="s">
        <v>334</v>
      </c>
      <c r="AF2849" s="12" t="s">
        <v>334</v>
      </c>
      <c r="AG2849" s="12" t="s">
        <v>334</v>
      </c>
      <c r="AH2849" s="12" t="s">
        <v>334</v>
      </c>
      <c r="AI2849" s="12" t="s">
        <v>334</v>
      </c>
      <c r="AJ2849" s="12" t="s">
        <v>334</v>
      </c>
      <c r="AK2849" s="12" t="s">
        <v>334</v>
      </c>
      <c r="AL2849" s="12" t="s">
        <v>334</v>
      </c>
    </row>
    <row r="2850" spans="1:38" x14ac:dyDescent="0.2">
      <c r="A2850" s="11" t="s">
        <v>331</v>
      </c>
      <c r="B2850" s="12" t="s">
        <v>334</v>
      </c>
      <c r="C2850" s="12" t="s">
        <v>334</v>
      </c>
      <c r="D2850" s="12" t="s">
        <v>334</v>
      </c>
      <c r="E2850" s="12" t="s">
        <v>334</v>
      </c>
      <c r="F2850" s="12" t="s">
        <v>334</v>
      </c>
      <c r="G2850" s="12" t="s">
        <v>334</v>
      </c>
      <c r="H2850" s="12" t="s">
        <v>334</v>
      </c>
      <c r="I2850" s="12" t="s">
        <v>334</v>
      </c>
      <c r="J2850" s="12" t="s">
        <v>334</v>
      </c>
      <c r="K2850" s="12" t="s">
        <v>334</v>
      </c>
      <c r="L2850" s="12" t="s">
        <v>334</v>
      </c>
      <c r="M2850" s="12" t="s">
        <v>334</v>
      </c>
      <c r="N2850" s="12" t="s">
        <v>334</v>
      </c>
      <c r="O2850" s="12" t="s">
        <v>334</v>
      </c>
      <c r="P2850" s="12" t="s">
        <v>334</v>
      </c>
      <c r="Q2850" s="12" t="s">
        <v>334</v>
      </c>
      <c r="R2850" s="12" t="s">
        <v>334</v>
      </c>
      <c r="S2850" s="12" t="s">
        <v>334</v>
      </c>
      <c r="T2850" s="12" t="s">
        <v>334</v>
      </c>
      <c r="U2850" s="12" t="s">
        <v>334</v>
      </c>
      <c r="V2850" s="12" t="s">
        <v>334</v>
      </c>
      <c r="W2850" s="12" t="s">
        <v>334</v>
      </c>
      <c r="X2850" s="12" t="s">
        <v>334</v>
      </c>
      <c r="Y2850" s="12" t="s">
        <v>334</v>
      </c>
      <c r="Z2850" s="12" t="s">
        <v>334</v>
      </c>
      <c r="AA2850" s="12" t="s">
        <v>334</v>
      </c>
      <c r="AB2850" s="12" t="s">
        <v>334</v>
      </c>
      <c r="AC2850" s="12" t="s">
        <v>334</v>
      </c>
      <c r="AD2850" s="12" t="s">
        <v>334</v>
      </c>
      <c r="AE2850" s="12" t="s">
        <v>334</v>
      </c>
      <c r="AF2850" s="12" t="s">
        <v>334</v>
      </c>
      <c r="AG2850" s="12" t="s">
        <v>334</v>
      </c>
      <c r="AH2850" s="12" t="s">
        <v>334</v>
      </c>
      <c r="AI2850" s="12" t="s">
        <v>334</v>
      </c>
      <c r="AJ2850" s="12" t="s">
        <v>334</v>
      </c>
      <c r="AK2850" s="12" t="s">
        <v>334</v>
      </c>
      <c r="AL2850" s="12" t="s">
        <v>334</v>
      </c>
    </row>
    <row r="2851" spans="1:38" x14ac:dyDescent="0.2">
      <c r="A2851" s="11" t="s">
        <v>332</v>
      </c>
      <c r="B2851" s="12" t="s">
        <v>334</v>
      </c>
      <c r="C2851" s="12" t="s">
        <v>334</v>
      </c>
      <c r="D2851" s="12" t="s">
        <v>334</v>
      </c>
      <c r="E2851" s="12" t="s">
        <v>334</v>
      </c>
      <c r="F2851" s="12" t="s">
        <v>334</v>
      </c>
      <c r="G2851" s="12" t="s">
        <v>334</v>
      </c>
      <c r="H2851" s="12" t="s">
        <v>334</v>
      </c>
      <c r="I2851" s="12" t="s">
        <v>334</v>
      </c>
      <c r="J2851" s="12" t="s">
        <v>334</v>
      </c>
      <c r="K2851" s="12" t="s">
        <v>334</v>
      </c>
      <c r="L2851" s="12" t="s">
        <v>334</v>
      </c>
      <c r="M2851" s="12" t="s">
        <v>334</v>
      </c>
      <c r="N2851" s="12" t="s">
        <v>334</v>
      </c>
      <c r="O2851" s="12" t="s">
        <v>334</v>
      </c>
      <c r="P2851" s="12" t="s">
        <v>334</v>
      </c>
      <c r="Q2851" s="12" t="s">
        <v>334</v>
      </c>
      <c r="R2851" s="12" t="s">
        <v>334</v>
      </c>
      <c r="S2851" s="12" t="s">
        <v>334</v>
      </c>
      <c r="T2851" s="12" t="s">
        <v>334</v>
      </c>
      <c r="U2851" s="12" t="s">
        <v>334</v>
      </c>
      <c r="V2851" s="12" t="s">
        <v>334</v>
      </c>
      <c r="W2851" s="12" t="s">
        <v>334</v>
      </c>
      <c r="X2851" s="12" t="s">
        <v>334</v>
      </c>
      <c r="Y2851" s="12" t="s">
        <v>334</v>
      </c>
      <c r="Z2851" s="12" t="s">
        <v>334</v>
      </c>
      <c r="AA2851" s="12" t="s">
        <v>334</v>
      </c>
      <c r="AB2851" s="12" t="s">
        <v>334</v>
      </c>
      <c r="AC2851" s="12" t="s">
        <v>334</v>
      </c>
      <c r="AD2851" s="12" t="s">
        <v>334</v>
      </c>
      <c r="AE2851" s="12" t="s">
        <v>334</v>
      </c>
      <c r="AF2851" s="12" t="s">
        <v>334</v>
      </c>
      <c r="AG2851" s="12" t="s">
        <v>334</v>
      </c>
      <c r="AH2851" s="12" t="s">
        <v>334</v>
      </c>
      <c r="AI2851" s="12" t="s">
        <v>334</v>
      </c>
      <c r="AJ2851" s="12" t="s">
        <v>334</v>
      </c>
      <c r="AK2851" s="12" t="s">
        <v>334</v>
      </c>
      <c r="AL2851" s="12" t="s">
        <v>334</v>
      </c>
    </row>
    <row r="2852" spans="1:38" x14ac:dyDescent="0.2">
      <c r="A2852" s="11" t="s">
        <v>333</v>
      </c>
      <c r="B2852" s="12" t="s">
        <v>334</v>
      </c>
      <c r="C2852" s="12" t="s">
        <v>334</v>
      </c>
      <c r="D2852" s="12" t="s">
        <v>334</v>
      </c>
      <c r="E2852" s="12" t="s">
        <v>334</v>
      </c>
      <c r="F2852" s="12" t="s">
        <v>334</v>
      </c>
      <c r="G2852" s="12" t="s">
        <v>334</v>
      </c>
      <c r="H2852" s="12" t="s">
        <v>334</v>
      </c>
      <c r="I2852" s="12" t="s">
        <v>334</v>
      </c>
      <c r="J2852" s="12" t="s">
        <v>334</v>
      </c>
      <c r="K2852" s="12" t="s">
        <v>334</v>
      </c>
      <c r="L2852" s="12" t="s">
        <v>334</v>
      </c>
      <c r="M2852" s="12" t="s">
        <v>334</v>
      </c>
      <c r="N2852" s="12" t="s">
        <v>334</v>
      </c>
      <c r="O2852" s="12" t="s">
        <v>334</v>
      </c>
      <c r="P2852" s="12" t="s">
        <v>334</v>
      </c>
      <c r="Q2852" s="12" t="s">
        <v>334</v>
      </c>
      <c r="R2852" s="12" t="s">
        <v>334</v>
      </c>
      <c r="S2852" s="12" t="s">
        <v>334</v>
      </c>
      <c r="T2852" s="12" t="s">
        <v>334</v>
      </c>
      <c r="U2852" s="12" t="s">
        <v>334</v>
      </c>
      <c r="V2852" s="12" t="s">
        <v>334</v>
      </c>
      <c r="W2852" s="12" t="s">
        <v>334</v>
      </c>
      <c r="X2852" s="12" t="s">
        <v>334</v>
      </c>
      <c r="Y2852" s="12" t="s">
        <v>334</v>
      </c>
      <c r="Z2852" s="12" t="s">
        <v>334</v>
      </c>
      <c r="AA2852" s="12" t="s">
        <v>334</v>
      </c>
      <c r="AB2852" s="12" t="s">
        <v>334</v>
      </c>
      <c r="AC2852" s="12" t="s">
        <v>334</v>
      </c>
      <c r="AD2852" s="12" t="s">
        <v>334</v>
      </c>
      <c r="AE2852" s="12" t="s">
        <v>334</v>
      </c>
      <c r="AF2852" s="12" t="s">
        <v>334</v>
      </c>
      <c r="AG2852" s="12" t="s">
        <v>334</v>
      </c>
      <c r="AH2852" s="12" t="s">
        <v>334</v>
      </c>
      <c r="AI2852" s="12" t="s">
        <v>334</v>
      </c>
      <c r="AJ2852" s="12" t="s">
        <v>334</v>
      </c>
      <c r="AK2852" s="12" t="s">
        <v>334</v>
      </c>
      <c r="AL2852" s="12" t="s">
        <v>334</v>
      </c>
    </row>
    <row r="2853" spans="1:38" ht="14.25" x14ac:dyDescent="0.2">
      <c r="A2853" s="9"/>
      <c r="B2853" s="9"/>
      <c r="C2853" s="9"/>
      <c r="D2853" s="9"/>
      <c r="E2853" s="9"/>
      <c r="F2853" s="9"/>
      <c r="G2853" s="9"/>
      <c r="H2853" s="9"/>
      <c r="I2853" s="9"/>
      <c r="J2853" s="9"/>
      <c r="K2853" s="9"/>
      <c r="L2853" s="9"/>
      <c r="M2853" s="9"/>
      <c r="N2853" s="9"/>
      <c r="O2853" s="9"/>
      <c r="P2853" s="9"/>
      <c r="Q2853" s="9"/>
      <c r="R2853" s="9"/>
      <c r="S2853" s="9"/>
      <c r="T2853" s="9"/>
      <c r="U2853" s="9"/>
      <c r="V2853" s="9"/>
      <c r="W2853" s="9"/>
      <c r="X2853" s="9"/>
      <c r="Y2853" s="9"/>
      <c r="Z2853" s="9"/>
      <c r="AA2853" s="9"/>
      <c r="AB2853" s="9"/>
      <c r="AC2853" s="9"/>
      <c r="AD2853" s="9"/>
      <c r="AE2853" s="9"/>
      <c r="AF2853" s="9"/>
      <c r="AG2853" s="9"/>
      <c r="AH2853" s="9"/>
      <c r="AI2853" s="9"/>
      <c r="AJ2853" s="9"/>
      <c r="AK2853" s="9"/>
      <c r="AL2853" s="9"/>
    </row>
    <row r="2854" spans="1:38" ht="14.25" x14ac:dyDescent="0.2">
      <c r="A2854" s="8" t="s">
        <v>335</v>
      </c>
      <c r="B2854" s="9"/>
      <c r="C2854" s="9"/>
      <c r="D2854" s="9"/>
      <c r="E2854" s="9"/>
      <c r="F2854" s="9"/>
      <c r="G2854" s="9"/>
      <c r="H2854" s="9"/>
      <c r="I2854" s="9"/>
      <c r="J2854" s="9"/>
      <c r="K2854" s="9"/>
      <c r="L2854" s="9"/>
      <c r="M2854" s="9"/>
      <c r="N2854" s="9"/>
      <c r="O2854" s="9"/>
      <c r="P2854" s="9"/>
      <c r="Q2854" s="9"/>
      <c r="R2854" s="9"/>
      <c r="S2854" s="9"/>
      <c r="T2854" s="9"/>
      <c r="U2854" s="9"/>
      <c r="V2854" s="9"/>
      <c r="W2854" s="9"/>
      <c r="X2854" s="9"/>
      <c r="Y2854" s="9"/>
      <c r="Z2854" s="9"/>
      <c r="AA2854" s="9"/>
      <c r="AB2854" s="9"/>
      <c r="AC2854" s="9"/>
      <c r="AD2854" s="9"/>
      <c r="AE2854" s="9"/>
      <c r="AF2854" s="9"/>
      <c r="AG2854" s="9"/>
      <c r="AH2854" s="9"/>
      <c r="AI2854" s="9"/>
      <c r="AJ2854" s="9"/>
      <c r="AK2854" s="9"/>
      <c r="AL2854" s="9"/>
    </row>
    <row r="2855" spans="1:38" ht="14.25" x14ac:dyDescent="0.2">
      <c r="A2855" s="8" t="s">
        <v>334</v>
      </c>
      <c r="B2855" s="8" t="s">
        <v>336</v>
      </c>
      <c r="C2855" s="9"/>
      <c r="D2855" s="9"/>
      <c r="E2855" s="9"/>
      <c r="F2855" s="9"/>
      <c r="G2855" s="9"/>
      <c r="H2855" s="9"/>
      <c r="I2855" s="9"/>
      <c r="J2855" s="9"/>
      <c r="K2855" s="9"/>
      <c r="L2855" s="9"/>
      <c r="M2855" s="9"/>
      <c r="N2855" s="9"/>
      <c r="O2855" s="9"/>
      <c r="P2855" s="9"/>
      <c r="Q2855" s="9"/>
      <c r="R2855" s="9"/>
      <c r="S2855" s="9"/>
      <c r="T2855" s="9"/>
      <c r="U2855" s="9"/>
      <c r="V2855" s="9"/>
      <c r="W2855" s="9"/>
      <c r="X2855" s="9"/>
      <c r="Y2855" s="9"/>
      <c r="Z2855" s="9"/>
      <c r="AA2855" s="9"/>
      <c r="AB2855" s="9"/>
      <c r="AC2855" s="9"/>
      <c r="AD2855" s="9"/>
      <c r="AE2855" s="9"/>
      <c r="AF2855" s="9"/>
      <c r="AG2855" s="9"/>
      <c r="AH2855" s="9"/>
      <c r="AI2855" s="9"/>
      <c r="AJ2855" s="9"/>
      <c r="AK2855" s="9"/>
      <c r="AL2855" s="9"/>
    </row>
    <row r="2856" spans="1:38" ht="14.25" x14ac:dyDescent="0.2">
      <c r="A2856" s="9"/>
      <c r="B2856" s="9"/>
      <c r="C2856" s="9"/>
      <c r="D2856" s="9"/>
      <c r="E2856" s="9"/>
      <c r="F2856" s="9"/>
      <c r="G2856" s="9"/>
      <c r="H2856" s="9"/>
      <c r="I2856" s="9"/>
      <c r="J2856" s="9"/>
      <c r="K2856" s="9"/>
      <c r="L2856" s="9"/>
      <c r="M2856" s="9"/>
      <c r="N2856" s="9"/>
      <c r="O2856" s="9"/>
      <c r="P2856" s="9"/>
      <c r="Q2856" s="9"/>
      <c r="R2856" s="9"/>
      <c r="S2856" s="9"/>
      <c r="T2856" s="9"/>
      <c r="U2856" s="9"/>
      <c r="V2856" s="9"/>
      <c r="W2856" s="9"/>
      <c r="X2856" s="9"/>
      <c r="Y2856" s="9"/>
      <c r="Z2856" s="9"/>
      <c r="AA2856" s="9"/>
      <c r="AB2856" s="9"/>
      <c r="AC2856" s="9"/>
      <c r="AD2856" s="9"/>
      <c r="AE2856" s="9"/>
      <c r="AF2856" s="9"/>
      <c r="AG2856" s="9"/>
      <c r="AH2856" s="9"/>
      <c r="AI2856" s="9"/>
      <c r="AJ2856" s="9"/>
      <c r="AK2856" s="9"/>
      <c r="AL2856" s="9"/>
    </row>
    <row r="2857" spans="1:38" ht="14.25" x14ac:dyDescent="0.2">
      <c r="A2857" s="8" t="s">
        <v>249</v>
      </c>
      <c r="B2857" s="8" t="s">
        <v>345</v>
      </c>
      <c r="C2857" s="9"/>
      <c r="D2857" s="9"/>
      <c r="E2857" s="9"/>
      <c r="F2857" s="9"/>
      <c r="G2857" s="9"/>
      <c r="H2857" s="9"/>
      <c r="I2857" s="9"/>
      <c r="J2857" s="9"/>
      <c r="K2857" s="9"/>
      <c r="L2857" s="9"/>
      <c r="M2857" s="9"/>
      <c r="N2857" s="9"/>
      <c r="O2857" s="9"/>
      <c r="P2857" s="9"/>
      <c r="Q2857" s="9"/>
      <c r="R2857" s="9"/>
      <c r="S2857" s="9"/>
      <c r="T2857" s="9"/>
      <c r="U2857" s="9"/>
      <c r="V2857" s="9"/>
      <c r="W2857" s="9"/>
      <c r="X2857" s="9"/>
      <c r="Y2857" s="9"/>
      <c r="Z2857" s="9"/>
      <c r="AA2857" s="9"/>
      <c r="AB2857" s="9"/>
      <c r="AC2857" s="9"/>
      <c r="AD2857" s="9"/>
      <c r="AE2857" s="9"/>
      <c r="AF2857" s="9"/>
      <c r="AG2857" s="9"/>
      <c r="AH2857" s="9"/>
      <c r="AI2857" s="9"/>
      <c r="AJ2857" s="9"/>
      <c r="AK2857" s="9"/>
      <c r="AL2857" s="9"/>
    </row>
    <row r="2858" spans="1:38" ht="14.25" x14ac:dyDescent="0.2">
      <c r="A2858" s="8" t="s">
        <v>251</v>
      </c>
      <c r="B2858" s="8" t="s">
        <v>343</v>
      </c>
      <c r="C2858" s="9"/>
      <c r="D2858" s="9"/>
      <c r="E2858" s="9"/>
      <c r="F2858" s="9"/>
      <c r="G2858" s="9"/>
      <c r="H2858" s="9"/>
      <c r="I2858" s="9"/>
      <c r="J2858" s="9"/>
      <c r="K2858" s="9"/>
      <c r="L2858" s="9"/>
      <c r="M2858" s="9"/>
      <c r="N2858" s="9"/>
      <c r="O2858" s="9"/>
      <c r="P2858" s="9"/>
      <c r="Q2858" s="9"/>
      <c r="R2858" s="9"/>
      <c r="S2858" s="9"/>
      <c r="T2858" s="9"/>
      <c r="U2858" s="9"/>
      <c r="V2858" s="9"/>
      <c r="W2858" s="9"/>
      <c r="X2858" s="9"/>
      <c r="Y2858" s="9"/>
      <c r="Z2858" s="9"/>
      <c r="AA2858" s="9"/>
      <c r="AB2858" s="9"/>
      <c r="AC2858" s="9"/>
      <c r="AD2858" s="9"/>
      <c r="AE2858" s="9"/>
      <c r="AF2858" s="9"/>
      <c r="AG2858" s="9"/>
      <c r="AH2858" s="9"/>
      <c r="AI2858" s="9"/>
      <c r="AJ2858" s="9"/>
      <c r="AK2858" s="9"/>
      <c r="AL2858" s="9"/>
    </row>
    <row r="2859" spans="1:38" ht="14.25" x14ac:dyDescent="0.2">
      <c r="A2859" s="8" t="s">
        <v>252</v>
      </c>
      <c r="B2859" s="8" t="s">
        <v>253</v>
      </c>
      <c r="C2859" s="9"/>
      <c r="D2859" s="9"/>
      <c r="E2859" s="9"/>
      <c r="F2859" s="9"/>
      <c r="G2859" s="9"/>
      <c r="H2859" s="9"/>
      <c r="I2859" s="9"/>
      <c r="J2859" s="9"/>
      <c r="K2859" s="9"/>
      <c r="L2859" s="9"/>
      <c r="M2859" s="9"/>
      <c r="N2859" s="9"/>
      <c r="O2859" s="9"/>
      <c r="P2859" s="9"/>
      <c r="Q2859" s="9"/>
      <c r="R2859" s="9"/>
      <c r="S2859" s="9"/>
      <c r="T2859" s="9"/>
      <c r="U2859" s="9"/>
      <c r="V2859" s="9"/>
      <c r="W2859" s="9"/>
      <c r="X2859" s="9"/>
      <c r="Y2859" s="9"/>
      <c r="Z2859" s="9"/>
      <c r="AA2859" s="9"/>
      <c r="AB2859" s="9"/>
      <c r="AC2859" s="9"/>
      <c r="AD2859" s="9"/>
      <c r="AE2859" s="9"/>
      <c r="AF2859" s="9"/>
      <c r="AG2859" s="9"/>
      <c r="AH2859" s="9"/>
      <c r="AI2859" s="9"/>
      <c r="AJ2859" s="9"/>
      <c r="AK2859" s="9"/>
      <c r="AL2859" s="9"/>
    </row>
    <row r="2860" spans="1:38" ht="14.25" x14ac:dyDescent="0.2">
      <c r="A2860" s="8" t="s">
        <v>254</v>
      </c>
      <c r="B2860" s="8" t="s">
        <v>338</v>
      </c>
      <c r="C2860" s="9"/>
      <c r="D2860" s="9"/>
      <c r="E2860" s="9"/>
      <c r="F2860" s="9"/>
      <c r="G2860" s="9"/>
      <c r="H2860" s="9"/>
      <c r="I2860" s="9"/>
      <c r="J2860" s="9"/>
      <c r="K2860" s="9"/>
      <c r="L2860" s="9"/>
      <c r="M2860" s="9"/>
      <c r="N2860" s="9"/>
      <c r="O2860" s="9"/>
      <c r="P2860" s="9"/>
      <c r="Q2860" s="9"/>
      <c r="R2860" s="9"/>
      <c r="S2860" s="9"/>
      <c r="T2860" s="9"/>
      <c r="U2860" s="9"/>
      <c r="V2860" s="9"/>
      <c r="W2860" s="9"/>
      <c r="X2860" s="9"/>
      <c r="Y2860" s="9"/>
      <c r="Z2860" s="9"/>
      <c r="AA2860" s="9"/>
      <c r="AB2860" s="9"/>
      <c r="AC2860" s="9"/>
      <c r="AD2860" s="9"/>
      <c r="AE2860" s="9"/>
      <c r="AF2860" s="9"/>
      <c r="AG2860" s="9"/>
      <c r="AH2860" s="9"/>
      <c r="AI2860" s="9"/>
      <c r="AJ2860" s="9"/>
      <c r="AK2860" s="9"/>
      <c r="AL2860" s="9"/>
    </row>
    <row r="2861" spans="1:38" ht="14.25" x14ac:dyDescent="0.2">
      <c r="A2861" s="8" t="s">
        <v>255</v>
      </c>
      <c r="B2861" s="8" t="s">
        <v>256</v>
      </c>
      <c r="C2861" s="9"/>
      <c r="D2861" s="9"/>
      <c r="E2861" s="9"/>
      <c r="F2861" s="9"/>
      <c r="G2861" s="9"/>
      <c r="H2861" s="9"/>
      <c r="I2861" s="9"/>
      <c r="J2861" s="9"/>
      <c r="K2861" s="9"/>
      <c r="L2861" s="9"/>
      <c r="M2861" s="9"/>
      <c r="N2861" s="9"/>
      <c r="O2861" s="9"/>
      <c r="P2861" s="9"/>
      <c r="Q2861" s="9"/>
      <c r="R2861" s="9"/>
      <c r="S2861" s="9"/>
      <c r="T2861" s="9"/>
      <c r="U2861" s="9"/>
      <c r="V2861" s="9"/>
      <c r="W2861" s="9"/>
      <c r="X2861" s="9"/>
      <c r="Y2861" s="9"/>
      <c r="Z2861" s="9"/>
      <c r="AA2861" s="9"/>
      <c r="AB2861" s="9"/>
      <c r="AC2861" s="9"/>
      <c r="AD2861" s="9"/>
      <c r="AE2861" s="9"/>
      <c r="AF2861" s="9"/>
      <c r="AG2861" s="9"/>
      <c r="AH2861" s="9"/>
      <c r="AI2861" s="9"/>
      <c r="AJ2861" s="9"/>
      <c r="AK2861" s="9"/>
      <c r="AL2861" s="9"/>
    </row>
    <row r="2862" spans="1:38" ht="14.25" x14ac:dyDescent="0.2">
      <c r="A2862" s="9"/>
      <c r="B2862" s="9"/>
      <c r="C2862" s="9"/>
      <c r="D2862" s="9"/>
      <c r="E2862" s="9"/>
      <c r="F2862" s="9"/>
      <c r="G2862" s="9"/>
      <c r="H2862" s="9"/>
      <c r="I2862" s="9"/>
      <c r="J2862" s="9"/>
      <c r="K2862" s="9"/>
      <c r="L2862" s="9"/>
      <c r="M2862" s="9"/>
      <c r="N2862" s="9"/>
      <c r="O2862" s="9"/>
      <c r="P2862" s="9"/>
      <c r="Q2862" s="9"/>
      <c r="R2862" s="9"/>
      <c r="S2862" s="9"/>
      <c r="T2862" s="9"/>
      <c r="U2862" s="9"/>
      <c r="V2862" s="9"/>
      <c r="W2862" s="9"/>
      <c r="X2862" s="9"/>
      <c r="Y2862" s="9"/>
      <c r="Z2862" s="9"/>
      <c r="AA2862" s="9"/>
      <c r="AB2862" s="9"/>
      <c r="AC2862" s="9"/>
      <c r="AD2862" s="9"/>
      <c r="AE2862" s="9"/>
      <c r="AF2862" s="9"/>
      <c r="AG2862" s="9"/>
      <c r="AH2862" s="9"/>
      <c r="AI2862" s="9"/>
      <c r="AJ2862" s="9"/>
      <c r="AK2862" s="9"/>
      <c r="AL2862" s="9"/>
    </row>
    <row r="2863" spans="1:38" x14ac:dyDescent="0.2">
      <c r="A2863" s="11" t="s">
        <v>257</v>
      </c>
      <c r="B2863" s="11" t="s">
        <v>258</v>
      </c>
      <c r="C2863" s="11" t="s">
        <v>259</v>
      </c>
      <c r="D2863" s="11" t="s">
        <v>260</v>
      </c>
      <c r="E2863" s="11" t="s">
        <v>261</v>
      </c>
      <c r="F2863" s="11" t="s">
        <v>262</v>
      </c>
      <c r="G2863" s="11" t="s">
        <v>263</v>
      </c>
      <c r="H2863" s="11" t="s">
        <v>264</v>
      </c>
      <c r="I2863" s="11" t="s">
        <v>265</v>
      </c>
      <c r="J2863" s="11" t="s">
        <v>266</v>
      </c>
      <c r="K2863" s="11" t="s">
        <v>267</v>
      </c>
      <c r="L2863" s="11" t="s">
        <v>268</v>
      </c>
      <c r="M2863" s="11" t="s">
        <v>269</v>
      </c>
      <c r="N2863" s="11" t="s">
        <v>270</v>
      </c>
      <c r="O2863" s="11" t="s">
        <v>271</v>
      </c>
      <c r="P2863" s="11" t="s">
        <v>272</v>
      </c>
      <c r="Q2863" s="11" t="s">
        <v>273</v>
      </c>
      <c r="R2863" s="11" t="s">
        <v>274</v>
      </c>
      <c r="S2863" s="11" t="s">
        <v>275</v>
      </c>
      <c r="T2863" s="11" t="s">
        <v>276</v>
      </c>
      <c r="U2863" s="11" t="s">
        <v>277</v>
      </c>
      <c r="V2863" s="11" t="s">
        <v>278</v>
      </c>
      <c r="W2863" s="11" t="s">
        <v>279</v>
      </c>
      <c r="X2863" s="11" t="s">
        <v>280</v>
      </c>
      <c r="Y2863" s="11" t="s">
        <v>281</v>
      </c>
      <c r="Z2863" s="11" t="s">
        <v>282</v>
      </c>
      <c r="AA2863" s="11" t="s">
        <v>283</v>
      </c>
      <c r="AB2863" s="11" t="s">
        <v>284</v>
      </c>
      <c r="AC2863" s="11" t="s">
        <v>285</v>
      </c>
      <c r="AD2863" s="11" t="s">
        <v>286</v>
      </c>
      <c r="AE2863" s="11" t="s">
        <v>287</v>
      </c>
      <c r="AF2863" s="11" t="s">
        <v>288</v>
      </c>
      <c r="AG2863" s="11" t="s">
        <v>289</v>
      </c>
      <c r="AH2863" s="11" t="s">
        <v>290</v>
      </c>
      <c r="AI2863" s="11" t="s">
        <v>291</v>
      </c>
      <c r="AJ2863" s="11" t="s">
        <v>292</v>
      </c>
      <c r="AK2863" s="11" t="s">
        <v>293</v>
      </c>
      <c r="AL2863" s="11" t="s">
        <v>294</v>
      </c>
    </row>
    <row r="2864" spans="1:38" x14ac:dyDescent="0.2">
      <c r="A2864" s="11" t="s">
        <v>295</v>
      </c>
      <c r="B2864" s="12" t="s">
        <v>334</v>
      </c>
      <c r="C2864" s="12" t="s">
        <v>334</v>
      </c>
      <c r="D2864" s="12" t="s">
        <v>334</v>
      </c>
      <c r="E2864" s="12" t="s">
        <v>334</v>
      </c>
      <c r="F2864" s="12" t="s">
        <v>334</v>
      </c>
      <c r="G2864" s="12" t="s">
        <v>334</v>
      </c>
      <c r="H2864" s="12" t="s">
        <v>334</v>
      </c>
      <c r="I2864" s="12" t="s">
        <v>334</v>
      </c>
      <c r="J2864" s="12" t="s">
        <v>334</v>
      </c>
      <c r="K2864" s="12" t="s">
        <v>334</v>
      </c>
      <c r="L2864" s="12" t="s">
        <v>334</v>
      </c>
      <c r="M2864" s="12" t="s">
        <v>334</v>
      </c>
      <c r="N2864" s="12" t="s">
        <v>334</v>
      </c>
      <c r="O2864" s="12" t="s">
        <v>334</v>
      </c>
      <c r="P2864" s="12" t="s">
        <v>334</v>
      </c>
      <c r="Q2864" s="12" t="s">
        <v>334</v>
      </c>
      <c r="R2864" s="12" t="s">
        <v>334</v>
      </c>
      <c r="S2864" s="12" t="s">
        <v>334</v>
      </c>
      <c r="T2864" s="12" t="s">
        <v>334</v>
      </c>
      <c r="U2864" s="13">
        <v>30.1</v>
      </c>
      <c r="V2864" s="12" t="s">
        <v>334</v>
      </c>
      <c r="W2864" s="12" t="s">
        <v>334</v>
      </c>
      <c r="X2864" s="13">
        <v>31.8</v>
      </c>
      <c r="Y2864" s="12" t="s">
        <v>334</v>
      </c>
      <c r="Z2864" s="12" t="s">
        <v>334</v>
      </c>
      <c r="AA2864" s="12" t="s">
        <v>334</v>
      </c>
      <c r="AB2864" s="12" t="s">
        <v>334</v>
      </c>
      <c r="AC2864" s="12" t="s">
        <v>334</v>
      </c>
      <c r="AD2864" s="12" t="s">
        <v>334</v>
      </c>
      <c r="AE2864" s="12" t="s">
        <v>334</v>
      </c>
      <c r="AF2864" s="12" t="s">
        <v>334</v>
      </c>
      <c r="AG2864" s="12" t="s">
        <v>334</v>
      </c>
      <c r="AH2864" s="12" t="s">
        <v>334</v>
      </c>
      <c r="AI2864" s="12" t="s">
        <v>334</v>
      </c>
      <c r="AJ2864" s="12" t="s">
        <v>334</v>
      </c>
      <c r="AK2864" s="12" t="s">
        <v>334</v>
      </c>
      <c r="AL2864" s="12" t="s">
        <v>334</v>
      </c>
    </row>
    <row r="2865" spans="1:38" x14ac:dyDescent="0.2">
      <c r="A2865" s="11" t="s">
        <v>296</v>
      </c>
      <c r="B2865" s="12" t="s">
        <v>334</v>
      </c>
      <c r="C2865" s="12" t="s">
        <v>334</v>
      </c>
      <c r="D2865" s="12" t="s">
        <v>334</v>
      </c>
      <c r="E2865" s="12" t="s">
        <v>334</v>
      </c>
      <c r="F2865" s="12" t="s">
        <v>334</v>
      </c>
      <c r="G2865" s="12" t="s">
        <v>334</v>
      </c>
      <c r="H2865" s="12" t="s">
        <v>334</v>
      </c>
      <c r="I2865" s="12" t="s">
        <v>334</v>
      </c>
      <c r="J2865" s="12" t="s">
        <v>334</v>
      </c>
      <c r="K2865" s="12" t="s">
        <v>334</v>
      </c>
      <c r="L2865" s="12" t="s">
        <v>334</v>
      </c>
      <c r="M2865" s="12" t="s">
        <v>334</v>
      </c>
      <c r="N2865" s="12" t="s">
        <v>334</v>
      </c>
      <c r="O2865" s="12" t="s">
        <v>334</v>
      </c>
      <c r="P2865" s="12" t="s">
        <v>334</v>
      </c>
      <c r="Q2865" s="12" t="s">
        <v>334</v>
      </c>
      <c r="R2865" s="12" t="s">
        <v>334</v>
      </c>
      <c r="S2865" s="12" t="s">
        <v>334</v>
      </c>
      <c r="T2865" s="12" t="s">
        <v>334</v>
      </c>
      <c r="U2865" s="13">
        <v>30.5</v>
      </c>
      <c r="V2865" s="12" t="s">
        <v>334</v>
      </c>
      <c r="W2865" s="12" t="s">
        <v>334</v>
      </c>
      <c r="X2865" s="13">
        <v>31.8</v>
      </c>
      <c r="Y2865" s="12" t="s">
        <v>334</v>
      </c>
      <c r="Z2865" s="12" t="s">
        <v>334</v>
      </c>
      <c r="AA2865" s="12" t="s">
        <v>334</v>
      </c>
      <c r="AB2865" s="12" t="s">
        <v>334</v>
      </c>
      <c r="AC2865" s="12" t="s">
        <v>334</v>
      </c>
      <c r="AD2865" s="12" t="s">
        <v>334</v>
      </c>
      <c r="AE2865" s="12" t="s">
        <v>334</v>
      </c>
      <c r="AF2865" s="12" t="s">
        <v>334</v>
      </c>
      <c r="AG2865" s="12" t="s">
        <v>334</v>
      </c>
      <c r="AH2865" s="12" t="s">
        <v>334</v>
      </c>
      <c r="AI2865" s="12" t="s">
        <v>334</v>
      </c>
      <c r="AJ2865" s="12" t="s">
        <v>334</v>
      </c>
      <c r="AK2865" s="12" t="s">
        <v>334</v>
      </c>
      <c r="AL2865" s="12" t="s">
        <v>334</v>
      </c>
    </row>
    <row r="2866" spans="1:38" x14ac:dyDescent="0.2">
      <c r="A2866" s="11" t="s">
        <v>297</v>
      </c>
      <c r="B2866" s="12" t="s">
        <v>334</v>
      </c>
      <c r="C2866" s="12" t="s">
        <v>334</v>
      </c>
      <c r="D2866" s="12" t="s">
        <v>334</v>
      </c>
      <c r="E2866" s="12" t="s">
        <v>334</v>
      </c>
      <c r="F2866" s="12" t="s">
        <v>334</v>
      </c>
      <c r="G2866" s="12" t="s">
        <v>334</v>
      </c>
      <c r="H2866" s="12" t="s">
        <v>334</v>
      </c>
      <c r="I2866" s="12" t="s">
        <v>334</v>
      </c>
      <c r="J2866" s="12" t="s">
        <v>334</v>
      </c>
      <c r="K2866" s="12" t="s">
        <v>334</v>
      </c>
      <c r="L2866" s="12" t="s">
        <v>334</v>
      </c>
      <c r="M2866" s="12" t="s">
        <v>334</v>
      </c>
      <c r="N2866" s="12" t="s">
        <v>334</v>
      </c>
      <c r="O2866" s="12" t="s">
        <v>334</v>
      </c>
      <c r="P2866" s="13">
        <v>24.9</v>
      </c>
      <c r="Q2866" s="12" t="s">
        <v>334</v>
      </c>
      <c r="R2866" s="13">
        <v>35.299999999999997</v>
      </c>
      <c r="S2866" s="13">
        <v>35.1</v>
      </c>
      <c r="T2866" s="13">
        <v>27.4</v>
      </c>
      <c r="U2866" s="13">
        <v>27.9</v>
      </c>
      <c r="V2866" s="12" t="s">
        <v>334</v>
      </c>
      <c r="W2866" s="12" t="s">
        <v>334</v>
      </c>
      <c r="X2866" s="13">
        <v>31.8</v>
      </c>
      <c r="Y2866" s="12" t="s">
        <v>334</v>
      </c>
      <c r="Z2866" s="12" t="s">
        <v>334</v>
      </c>
      <c r="AA2866" s="12" t="s">
        <v>334</v>
      </c>
      <c r="AB2866" s="12" t="s">
        <v>334</v>
      </c>
      <c r="AC2866" s="12" t="s">
        <v>334</v>
      </c>
      <c r="AD2866" s="12" t="s">
        <v>334</v>
      </c>
      <c r="AE2866" s="12" t="s">
        <v>334</v>
      </c>
      <c r="AF2866" s="12" t="s">
        <v>334</v>
      </c>
      <c r="AG2866" s="12" t="s">
        <v>334</v>
      </c>
      <c r="AH2866" s="12" t="s">
        <v>334</v>
      </c>
      <c r="AI2866" s="12" t="s">
        <v>334</v>
      </c>
      <c r="AJ2866" s="12" t="s">
        <v>334</v>
      </c>
      <c r="AK2866" s="12" t="s">
        <v>334</v>
      </c>
      <c r="AL2866" s="12" t="s">
        <v>334</v>
      </c>
    </row>
    <row r="2867" spans="1:38" x14ac:dyDescent="0.2">
      <c r="A2867" s="11" t="s">
        <v>298</v>
      </c>
      <c r="B2867" s="12" t="s">
        <v>334</v>
      </c>
      <c r="C2867" s="12" t="s">
        <v>334</v>
      </c>
      <c r="D2867" s="12" t="s">
        <v>334</v>
      </c>
      <c r="E2867" s="12" t="s">
        <v>334</v>
      </c>
      <c r="F2867" s="12" t="s">
        <v>334</v>
      </c>
      <c r="G2867" s="12" t="s">
        <v>334</v>
      </c>
      <c r="H2867" s="12" t="s">
        <v>334</v>
      </c>
      <c r="I2867" s="12" t="s">
        <v>334</v>
      </c>
      <c r="J2867" s="12" t="s">
        <v>334</v>
      </c>
      <c r="K2867" s="12" t="s">
        <v>334</v>
      </c>
      <c r="L2867" s="12" t="s">
        <v>334</v>
      </c>
      <c r="M2867" s="12" t="s">
        <v>334</v>
      </c>
      <c r="N2867" s="12" t="s">
        <v>334</v>
      </c>
      <c r="O2867" s="12" t="s">
        <v>334</v>
      </c>
      <c r="P2867" s="12" t="s">
        <v>334</v>
      </c>
      <c r="Q2867" s="12" t="s">
        <v>334</v>
      </c>
      <c r="R2867" s="12" t="s">
        <v>334</v>
      </c>
      <c r="S2867" s="13">
        <v>41.2</v>
      </c>
      <c r="T2867" s="12" t="s">
        <v>334</v>
      </c>
      <c r="U2867" s="12" t="s">
        <v>334</v>
      </c>
      <c r="V2867" s="12" t="s">
        <v>334</v>
      </c>
      <c r="W2867" s="12" t="s">
        <v>334</v>
      </c>
      <c r="X2867" s="13">
        <v>32.299999999999997</v>
      </c>
      <c r="Y2867" s="12" t="s">
        <v>334</v>
      </c>
      <c r="Z2867" s="12" t="s">
        <v>334</v>
      </c>
      <c r="AA2867" s="12" t="s">
        <v>334</v>
      </c>
      <c r="AB2867" s="12" t="s">
        <v>334</v>
      </c>
      <c r="AC2867" s="12" t="s">
        <v>334</v>
      </c>
      <c r="AD2867" s="12" t="s">
        <v>334</v>
      </c>
      <c r="AE2867" s="12" t="s">
        <v>334</v>
      </c>
      <c r="AF2867" s="12" t="s">
        <v>334</v>
      </c>
      <c r="AG2867" s="12" t="s">
        <v>334</v>
      </c>
      <c r="AH2867" s="12" t="s">
        <v>334</v>
      </c>
      <c r="AI2867" s="12" t="s">
        <v>334</v>
      </c>
      <c r="AJ2867" s="12" t="s">
        <v>334</v>
      </c>
      <c r="AK2867" s="12" t="s">
        <v>334</v>
      </c>
      <c r="AL2867" s="12" t="s">
        <v>334</v>
      </c>
    </row>
    <row r="2868" spans="1:38" x14ac:dyDescent="0.2">
      <c r="A2868" s="11" t="s">
        <v>299</v>
      </c>
      <c r="B2868" s="12" t="s">
        <v>334</v>
      </c>
      <c r="C2868" s="12" t="s">
        <v>334</v>
      </c>
      <c r="D2868" s="12" t="s">
        <v>334</v>
      </c>
      <c r="E2868" s="12" t="s">
        <v>334</v>
      </c>
      <c r="F2868" s="12" t="s">
        <v>334</v>
      </c>
      <c r="G2868" s="12" t="s">
        <v>334</v>
      </c>
      <c r="H2868" s="12" t="s">
        <v>334</v>
      </c>
      <c r="I2868" s="12" t="s">
        <v>334</v>
      </c>
      <c r="J2868" s="12" t="s">
        <v>334</v>
      </c>
      <c r="K2868" s="12" t="s">
        <v>334</v>
      </c>
      <c r="L2868" s="12" t="s">
        <v>334</v>
      </c>
      <c r="M2868" s="12" t="s">
        <v>334</v>
      </c>
      <c r="N2868" s="12" t="s">
        <v>334</v>
      </c>
      <c r="O2868" s="12" t="s">
        <v>334</v>
      </c>
      <c r="P2868" s="12" t="s">
        <v>334</v>
      </c>
      <c r="Q2868" s="12" t="s">
        <v>334</v>
      </c>
      <c r="R2868" s="13">
        <v>40.9</v>
      </c>
      <c r="S2868" s="13">
        <v>38.9</v>
      </c>
      <c r="T2868" s="12" t="s">
        <v>334</v>
      </c>
      <c r="U2868" s="12" t="s">
        <v>334</v>
      </c>
      <c r="V2868" s="12" t="s">
        <v>334</v>
      </c>
      <c r="W2868" s="12" t="s">
        <v>334</v>
      </c>
      <c r="X2868" s="12" t="s">
        <v>334</v>
      </c>
      <c r="Y2868" s="12" t="s">
        <v>334</v>
      </c>
      <c r="Z2868" s="12" t="s">
        <v>334</v>
      </c>
      <c r="AA2868" s="12" t="s">
        <v>334</v>
      </c>
      <c r="AB2868" s="12" t="s">
        <v>334</v>
      </c>
      <c r="AC2868" s="12" t="s">
        <v>334</v>
      </c>
      <c r="AD2868" s="12" t="s">
        <v>334</v>
      </c>
      <c r="AE2868" s="12" t="s">
        <v>334</v>
      </c>
      <c r="AF2868" s="12" t="s">
        <v>334</v>
      </c>
      <c r="AG2868" s="12" t="s">
        <v>334</v>
      </c>
      <c r="AH2868" s="12" t="s">
        <v>334</v>
      </c>
      <c r="AI2868" s="12" t="s">
        <v>334</v>
      </c>
      <c r="AJ2868" s="12" t="s">
        <v>334</v>
      </c>
      <c r="AK2868" s="12" t="s">
        <v>334</v>
      </c>
      <c r="AL2868" s="12" t="s">
        <v>334</v>
      </c>
    </row>
    <row r="2869" spans="1:38" x14ac:dyDescent="0.2">
      <c r="A2869" s="11" t="s">
        <v>300</v>
      </c>
      <c r="B2869" s="12" t="s">
        <v>334</v>
      </c>
      <c r="C2869" s="12" t="s">
        <v>334</v>
      </c>
      <c r="D2869" s="12" t="s">
        <v>334</v>
      </c>
      <c r="E2869" s="12" t="s">
        <v>334</v>
      </c>
      <c r="F2869" s="12" t="s">
        <v>334</v>
      </c>
      <c r="G2869" s="12" t="s">
        <v>334</v>
      </c>
      <c r="H2869" s="12" t="s">
        <v>334</v>
      </c>
      <c r="I2869" s="12" t="s">
        <v>334</v>
      </c>
      <c r="J2869" s="12" t="s">
        <v>334</v>
      </c>
      <c r="K2869" s="12" t="s">
        <v>334</v>
      </c>
      <c r="L2869" s="12" t="s">
        <v>334</v>
      </c>
      <c r="M2869" s="12" t="s">
        <v>334</v>
      </c>
      <c r="N2869" s="12" t="s">
        <v>334</v>
      </c>
      <c r="O2869" s="12" t="s">
        <v>334</v>
      </c>
      <c r="P2869" s="12" t="s">
        <v>334</v>
      </c>
      <c r="Q2869" s="12" t="s">
        <v>334</v>
      </c>
      <c r="R2869" s="12" t="s">
        <v>334</v>
      </c>
      <c r="S2869" s="13">
        <v>38.799999999999997</v>
      </c>
      <c r="T2869" s="12" t="s">
        <v>334</v>
      </c>
      <c r="U2869" s="12" t="s">
        <v>334</v>
      </c>
      <c r="V2869" s="12" t="s">
        <v>334</v>
      </c>
      <c r="W2869" s="12" t="s">
        <v>334</v>
      </c>
      <c r="X2869" s="12" t="s">
        <v>334</v>
      </c>
      <c r="Y2869" s="12" t="s">
        <v>334</v>
      </c>
      <c r="Z2869" s="12" t="s">
        <v>334</v>
      </c>
      <c r="AA2869" s="12" t="s">
        <v>334</v>
      </c>
      <c r="AB2869" s="12" t="s">
        <v>334</v>
      </c>
      <c r="AC2869" s="12" t="s">
        <v>334</v>
      </c>
      <c r="AD2869" s="12" t="s">
        <v>334</v>
      </c>
      <c r="AE2869" s="12" t="s">
        <v>334</v>
      </c>
      <c r="AF2869" s="12" t="s">
        <v>334</v>
      </c>
      <c r="AG2869" s="12" t="s">
        <v>334</v>
      </c>
      <c r="AH2869" s="12" t="s">
        <v>334</v>
      </c>
      <c r="AI2869" s="12" t="s">
        <v>334</v>
      </c>
      <c r="AJ2869" s="12" t="s">
        <v>334</v>
      </c>
      <c r="AK2869" s="12" t="s">
        <v>334</v>
      </c>
      <c r="AL2869" s="12" t="s">
        <v>334</v>
      </c>
    </row>
    <row r="2870" spans="1:38" x14ac:dyDescent="0.2">
      <c r="A2870" s="11" t="s">
        <v>301</v>
      </c>
      <c r="B2870" s="12" t="s">
        <v>334</v>
      </c>
      <c r="C2870" s="12" t="s">
        <v>334</v>
      </c>
      <c r="D2870" s="12" t="s">
        <v>334</v>
      </c>
      <c r="E2870" s="12" t="s">
        <v>334</v>
      </c>
      <c r="F2870" s="12" t="s">
        <v>334</v>
      </c>
      <c r="G2870" s="12" t="s">
        <v>334</v>
      </c>
      <c r="H2870" s="12" t="s">
        <v>334</v>
      </c>
      <c r="I2870" s="12" t="s">
        <v>334</v>
      </c>
      <c r="J2870" s="12" t="s">
        <v>334</v>
      </c>
      <c r="K2870" s="12" t="s">
        <v>334</v>
      </c>
      <c r="L2870" s="12" t="s">
        <v>334</v>
      </c>
      <c r="M2870" s="12" t="s">
        <v>334</v>
      </c>
      <c r="N2870" s="12" t="s">
        <v>334</v>
      </c>
      <c r="O2870" s="12" t="s">
        <v>334</v>
      </c>
      <c r="P2870" s="12" t="s">
        <v>334</v>
      </c>
      <c r="Q2870" s="12" t="s">
        <v>334</v>
      </c>
      <c r="R2870" s="12" t="s">
        <v>334</v>
      </c>
      <c r="S2870" s="12" t="s">
        <v>334</v>
      </c>
      <c r="T2870" s="12" t="s">
        <v>334</v>
      </c>
      <c r="U2870" s="12" t="s">
        <v>334</v>
      </c>
      <c r="V2870" s="12" t="s">
        <v>334</v>
      </c>
      <c r="W2870" s="12" t="s">
        <v>334</v>
      </c>
      <c r="X2870" s="12" t="s">
        <v>334</v>
      </c>
      <c r="Y2870" s="12" t="s">
        <v>334</v>
      </c>
      <c r="Z2870" s="12" t="s">
        <v>334</v>
      </c>
      <c r="AA2870" s="12" t="s">
        <v>334</v>
      </c>
      <c r="AB2870" s="12" t="s">
        <v>334</v>
      </c>
      <c r="AC2870" s="12" t="s">
        <v>334</v>
      </c>
      <c r="AD2870" s="12" t="s">
        <v>334</v>
      </c>
      <c r="AE2870" s="12" t="s">
        <v>334</v>
      </c>
      <c r="AF2870" s="12" t="s">
        <v>334</v>
      </c>
      <c r="AG2870" s="12" t="s">
        <v>334</v>
      </c>
      <c r="AH2870" s="12" t="s">
        <v>334</v>
      </c>
      <c r="AI2870" s="12" t="s">
        <v>334</v>
      </c>
      <c r="AJ2870" s="12" t="s">
        <v>334</v>
      </c>
      <c r="AK2870" s="12" t="s">
        <v>334</v>
      </c>
      <c r="AL2870" s="12" t="s">
        <v>334</v>
      </c>
    </row>
    <row r="2871" spans="1:38" x14ac:dyDescent="0.2">
      <c r="A2871" s="11" t="s">
        <v>302</v>
      </c>
      <c r="B2871" s="12" t="s">
        <v>334</v>
      </c>
      <c r="C2871" s="12" t="s">
        <v>334</v>
      </c>
      <c r="D2871" s="12" t="s">
        <v>334</v>
      </c>
      <c r="E2871" s="12" t="s">
        <v>334</v>
      </c>
      <c r="F2871" s="12" t="s">
        <v>334</v>
      </c>
      <c r="G2871" s="12" t="s">
        <v>334</v>
      </c>
      <c r="H2871" s="12" t="s">
        <v>334</v>
      </c>
      <c r="I2871" s="12" t="s">
        <v>334</v>
      </c>
      <c r="J2871" s="12" t="s">
        <v>334</v>
      </c>
      <c r="K2871" s="12" t="s">
        <v>334</v>
      </c>
      <c r="L2871" s="12" t="s">
        <v>334</v>
      </c>
      <c r="M2871" s="12" t="s">
        <v>334</v>
      </c>
      <c r="N2871" s="12" t="s">
        <v>334</v>
      </c>
      <c r="O2871" s="12" t="s">
        <v>334</v>
      </c>
      <c r="P2871" s="12" t="s">
        <v>334</v>
      </c>
      <c r="Q2871" s="12" t="s">
        <v>334</v>
      </c>
      <c r="R2871" s="12" t="s">
        <v>334</v>
      </c>
      <c r="S2871" s="12" t="s">
        <v>334</v>
      </c>
      <c r="T2871" s="12" t="s">
        <v>334</v>
      </c>
      <c r="U2871" s="12" t="s">
        <v>334</v>
      </c>
      <c r="V2871" s="12" t="s">
        <v>334</v>
      </c>
      <c r="W2871" s="12" t="s">
        <v>334</v>
      </c>
      <c r="X2871" s="12" t="s">
        <v>334</v>
      </c>
      <c r="Y2871" s="12" t="s">
        <v>334</v>
      </c>
      <c r="Z2871" s="12" t="s">
        <v>334</v>
      </c>
      <c r="AA2871" s="12" t="s">
        <v>334</v>
      </c>
      <c r="AB2871" s="12" t="s">
        <v>334</v>
      </c>
      <c r="AC2871" s="12" t="s">
        <v>334</v>
      </c>
      <c r="AD2871" s="12" t="s">
        <v>334</v>
      </c>
      <c r="AE2871" s="12" t="s">
        <v>334</v>
      </c>
      <c r="AF2871" s="12" t="s">
        <v>334</v>
      </c>
      <c r="AG2871" s="12" t="s">
        <v>334</v>
      </c>
      <c r="AH2871" s="12" t="s">
        <v>334</v>
      </c>
      <c r="AI2871" s="12" t="s">
        <v>334</v>
      </c>
      <c r="AJ2871" s="12" t="s">
        <v>334</v>
      </c>
      <c r="AK2871" s="12" t="s">
        <v>334</v>
      </c>
      <c r="AL2871" s="12" t="s">
        <v>334</v>
      </c>
    </row>
    <row r="2872" spans="1:38" x14ac:dyDescent="0.2">
      <c r="A2872" s="11" t="s">
        <v>303</v>
      </c>
      <c r="B2872" s="12" t="s">
        <v>334</v>
      </c>
      <c r="C2872" s="12" t="s">
        <v>334</v>
      </c>
      <c r="D2872" s="12" t="s">
        <v>334</v>
      </c>
      <c r="E2872" s="12" t="s">
        <v>334</v>
      </c>
      <c r="F2872" s="12" t="s">
        <v>334</v>
      </c>
      <c r="G2872" s="12" t="s">
        <v>334</v>
      </c>
      <c r="H2872" s="12" t="s">
        <v>334</v>
      </c>
      <c r="I2872" s="12" t="s">
        <v>334</v>
      </c>
      <c r="J2872" s="12" t="s">
        <v>334</v>
      </c>
      <c r="K2872" s="12" t="s">
        <v>334</v>
      </c>
      <c r="L2872" s="12" t="s">
        <v>334</v>
      </c>
      <c r="M2872" s="12" t="s">
        <v>334</v>
      </c>
      <c r="N2872" s="12" t="s">
        <v>334</v>
      </c>
      <c r="O2872" s="12" t="s">
        <v>334</v>
      </c>
      <c r="P2872" s="12" t="s">
        <v>334</v>
      </c>
      <c r="Q2872" s="12" t="s">
        <v>334</v>
      </c>
      <c r="R2872" s="12" t="s">
        <v>334</v>
      </c>
      <c r="S2872" s="12" t="s">
        <v>334</v>
      </c>
      <c r="T2872" s="12" t="s">
        <v>334</v>
      </c>
      <c r="U2872" s="12" t="s">
        <v>334</v>
      </c>
      <c r="V2872" s="12" t="s">
        <v>334</v>
      </c>
      <c r="W2872" s="12" t="s">
        <v>334</v>
      </c>
      <c r="X2872" s="12" t="s">
        <v>334</v>
      </c>
      <c r="Y2872" s="12" t="s">
        <v>334</v>
      </c>
      <c r="Z2872" s="12" t="s">
        <v>334</v>
      </c>
      <c r="AA2872" s="12" t="s">
        <v>334</v>
      </c>
      <c r="AB2872" s="12" t="s">
        <v>334</v>
      </c>
      <c r="AC2872" s="12" t="s">
        <v>334</v>
      </c>
      <c r="AD2872" s="12" t="s">
        <v>334</v>
      </c>
      <c r="AE2872" s="12" t="s">
        <v>334</v>
      </c>
      <c r="AF2872" s="12" t="s">
        <v>334</v>
      </c>
      <c r="AG2872" s="12" t="s">
        <v>334</v>
      </c>
      <c r="AH2872" s="12" t="s">
        <v>334</v>
      </c>
      <c r="AI2872" s="12" t="s">
        <v>334</v>
      </c>
      <c r="AJ2872" s="12" t="s">
        <v>334</v>
      </c>
      <c r="AK2872" s="12" t="s">
        <v>334</v>
      </c>
      <c r="AL2872" s="12" t="s">
        <v>334</v>
      </c>
    </row>
    <row r="2873" spans="1:38" x14ac:dyDescent="0.2">
      <c r="A2873" s="11" t="s">
        <v>304</v>
      </c>
      <c r="B2873" s="12" t="s">
        <v>334</v>
      </c>
      <c r="C2873" s="12" t="s">
        <v>334</v>
      </c>
      <c r="D2873" s="12" t="s">
        <v>334</v>
      </c>
      <c r="E2873" s="12" t="s">
        <v>334</v>
      </c>
      <c r="F2873" s="12" t="s">
        <v>334</v>
      </c>
      <c r="G2873" s="12" t="s">
        <v>334</v>
      </c>
      <c r="H2873" s="12" t="s">
        <v>334</v>
      </c>
      <c r="I2873" s="12" t="s">
        <v>334</v>
      </c>
      <c r="J2873" s="12" t="s">
        <v>334</v>
      </c>
      <c r="K2873" s="12" t="s">
        <v>334</v>
      </c>
      <c r="L2873" s="12" t="s">
        <v>334</v>
      </c>
      <c r="M2873" s="12" t="s">
        <v>334</v>
      </c>
      <c r="N2873" s="12" t="s">
        <v>334</v>
      </c>
      <c r="O2873" s="12" t="s">
        <v>334</v>
      </c>
      <c r="P2873" s="12" t="s">
        <v>334</v>
      </c>
      <c r="Q2873" s="12" t="s">
        <v>334</v>
      </c>
      <c r="R2873" s="12" t="s">
        <v>334</v>
      </c>
      <c r="S2873" s="12" t="s">
        <v>334</v>
      </c>
      <c r="T2873" s="12" t="s">
        <v>334</v>
      </c>
      <c r="U2873" s="12" t="s">
        <v>334</v>
      </c>
      <c r="V2873" s="12" t="s">
        <v>334</v>
      </c>
      <c r="W2873" s="12" t="s">
        <v>334</v>
      </c>
      <c r="X2873" s="12" t="s">
        <v>334</v>
      </c>
      <c r="Y2873" s="12" t="s">
        <v>334</v>
      </c>
      <c r="Z2873" s="12" t="s">
        <v>334</v>
      </c>
      <c r="AA2873" s="12" t="s">
        <v>334</v>
      </c>
      <c r="AB2873" s="12" t="s">
        <v>334</v>
      </c>
      <c r="AC2873" s="12" t="s">
        <v>334</v>
      </c>
      <c r="AD2873" s="12" t="s">
        <v>334</v>
      </c>
      <c r="AE2873" s="12" t="s">
        <v>334</v>
      </c>
      <c r="AF2873" s="12" t="s">
        <v>334</v>
      </c>
      <c r="AG2873" s="12" t="s">
        <v>334</v>
      </c>
      <c r="AH2873" s="12" t="s">
        <v>334</v>
      </c>
      <c r="AI2873" s="12" t="s">
        <v>334</v>
      </c>
      <c r="AJ2873" s="12" t="s">
        <v>334</v>
      </c>
      <c r="AK2873" s="12" t="s">
        <v>334</v>
      </c>
      <c r="AL2873" s="12" t="s">
        <v>334</v>
      </c>
    </row>
    <row r="2874" spans="1:38" x14ac:dyDescent="0.2">
      <c r="A2874" s="11" t="s">
        <v>305</v>
      </c>
      <c r="B2874" s="12" t="s">
        <v>334</v>
      </c>
      <c r="C2874" s="12" t="s">
        <v>334</v>
      </c>
      <c r="D2874" s="12" t="s">
        <v>334</v>
      </c>
      <c r="E2874" s="12" t="s">
        <v>334</v>
      </c>
      <c r="F2874" s="12" t="s">
        <v>334</v>
      </c>
      <c r="G2874" s="12" t="s">
        <v>334</v>
      </c>
      <c r="H2874" s="12" t="s">
        <v>334</v>
      </c>
      <c r="I2874" s="12" t="s">
        <v>334</v>
      </c>
      <c r="J2874" s="12" t="s">
        <v>334</v>
      </c>
      <c r="K2874" s="12" t="s">
        <v>334</v>
      </c>
      <c r="L2874" s="12" t="s">
        <v>334</v>
      </c>
      <c r="M2874" s="12" t="s">
        <v>334</v>
      </c>
      <c r="N2874" s="12" t="s">
        <v>334</v>
      </c>
      <c r="O2874" s="12" t="s">
        <v>334</v>
      </c>
      <c r="P2874" s="12" t="s">
        <v>334</v>
      </c>
      <c r="Q2874" s="12" t="s">
        <v>334</v>
      </c>
      <c r="R2874" s="12" t="s">
        <v>334</v>
      </c>
      <c r="S2874" s="12" t="s">
        <v>334</v>
      </c>
      <c r="T2874" s="12" t="s">
        <v>334</v>
      </c>
      <c r="U2874" s="12" t="s">
        <v>334</v>
      </c>
      <c r="V2874" s="12" t="s">
        <v>334</v>
      </c>
      <c r="W2874" s="12" t="s">
        <v>334</v>
      </c>
      <c r="X2874" s="13">
        <v>32.299999999999997</v>
      </c>
      <c r="Y2874" s="12" t="s">
        <v>334</v>
      </c>
      <c r="Z2874" s="12" t="s">
        <v>334</v>
      </c>
      <c r="AA2874" s="12" t="s">
        <v>334</v>
      </c>
      <c r="AB2874" s="12" t="s">
        <v>334</v>
      </c>
      <c r="AC2874" s="12" t="s">
        <v>334</v>
      </c>
      <c r="AD2874" s="12" t="s">
        <v>334</v>
      </c>
      <c r="AE2874" s="12" t="s">
        <v>334</v>
      </c>
      <c r="AF2874" s="12" t="s">
        <v>334</v>
      </c>
      <c r="AG2874" s="12" t="s">
        <v>334</v>
      </c>
      <c r="AH2874" s="12" t="s">
        <v>334</v>
      </c>
      <c r="AI2874" s="12" t="s">
        <v>334</v>
      </c>
      <c r="AJ2874" s="12" t="s">
        <v>334</v>
      </c>
      <c r="AK2874" s="12" t="s">
        <v>334</v>
      </c>
      <c r="AL2874" s="12" t="s">
        <v>334</v>
      </c>
    </row>
    <row r="2875" spans="1:38" x14ac:dyDescent="0.2">
      <c r="A2875" s="11" t="s">
        <v>306</v>
      </c>
      <c r="B2875" s="12" t="s">
        <v>334</v>
      </c>
      <c r="C2875" s="12" t="s">
        <v>334</v>
      </c>
      <c r="D2875" s="12" t="s">
        <v>334</v>
      </c>
      <c r="E2875" s="12" t="s">
        <v>334</v>
      </c>
      <c r="F2875" s="12" t="s">
        <v>334</v>
      </c>
      <c r="G2875" s="12" t="s">
        <v>334</v>
      </c>
      <c r="H2875" s="12" t="s">
        <v>334</v>
      </c>
      <c r="I2875" s="12" t="s">
        <v>334</v>
      </c>
      <c r="J2875" s="12" t="s">
        <v>334</v>
      </c>
      <c r="K2875" s="12" t="s">
        <v>334</v>
      </c>
      <c r="L2875" s="12" t="s">
        <v>334</v>
      </c>
      <c r="M2875" s="12" t="s">
        <v>334</v>
      </c>
      <c r="N2875" s="12" t="s">
        <v>334</v>
      </c>
      <c r="O2875" s="12" t="s">
        <v>334</v>
      </c>
      <c r="P2875" s="12" t="s">
        <v>334</v>
      </c>
      <c r="Q2875" s="12" t="s">
        <v>334</v>
      </c>
      <c r="R2875" s="12" t="s">
        <v>334</v>
      </c>
      <c r="S2875" s="12" t="s">
        <v>334</v>
      </c>
      <c r="T2875" s="12" t="s">
        <v>334</v>
      </c>
      <c r="U2875" s="12" t="s">
        <v>334</v>
      </c>
      <c r="V2875" s="12" t="s">
        <v>334</v>
      </c>
      <c r="W2875" s="12" t="s">
        <v>334</v>
      </c>
      <c r="X2875" s="12" t="s">
        <v>334</v>
      </c>
      <c r="Y2875" s="12" t="s">
        <v>334</v>
      </c>
      <c r="Z2875" s="12" t="s">
        <v>334</v>
      </c>
      <c r="AA2875" s="12" t="s">
        <v>334</v>
      </c>
      <c r="AB2875" s="12" t="s">
        <v>334</v>
      </c>
      <c r="AC2875" s="12" t="s">
        <v>334</v>
      </c>
      <c r="AD2875" s="12" t="s">
        <v>334</v>
      </c>
      <c r="AE2875" s="12" t="s">
        <v>334</v>
      </c>
      <c r="AF2875" s="12" t="s">
        <v>334</v>
      </c>
      <c r="AG2875" s="12" t="s">
        <v>334</v>
      </c>
      <c r="AH2875" s="12" t="s">
        <v>334</v>
      </c>
      <c r="AI2875" s="12" t="s">
        <v>334</v>
      </c>
      <c r="AJ2875" s="12" t="s">
        <v>334</v>
      </c>
      <c r="AK2875" s="12" t="s">
        <v>334</v>
      </c>
      <c r="AL2875" s="12" t="s">
        <v>334</v>
      </c>
    </row>
    <row r="2876" spans="1:38" x14ac:dyDescent="0.2">
      <c r="A2876" s="11" t="s">
        <v>307</v>
      </c>
      <c r="B2876" s="12" t="s">
        <v>334</v>
      </c>
      <c r="C2876" s="12" t="s">
        <v>334</v>
      </c>
      <c r="D2876" s="12" t="s">
        <v>334</v>
      </c>
      <c r="E2876" s="12" t="s">
        <v>334</v>
      </c>
      <c r="F2876" s="12" t="s">
        <v>334</v>
      </c>
      <c r="G2876" s="12" t="s">
        <v>334</v>
      </c>
      <c r="H2876" s="12" t="s">
        <v>334</v>
      </c>
      <c r="I2876" s="12" t="s">
        <v>334</v>
      </c>
      <c r="J2876" s="12" t="s">
        <v>334</v>
      </c>
      <c r="K2876" s="12" t="s">
        <v>334</v>
      </c>
      <c r="L2876" s="12" t="s">
        <v>334</v>
      </c>
      <c r="M2876" s="12" t="s">
        <v>334</v>
      </c>
      <c r="N2876" s="12" t="s">
        <v>334</v>
      </c>
      <c r="O2876" s="12" t="s">
        <v>334</v>
      </c>
      <c r="P2876" s="12" t="s">
        <v>334</v>
      </c>
      <c r="Q2876" s="12" t="s">
        <v>334</v>
      </c>
      <c r="R2876" s="12" t="s">
        <v>334</v>
      </c>
      <c r="S2876" s="12" t="s">
        <v>334</v>
      </c>
      <c r="T2876" s="12" t="s">
        <v>334</v>
      </c>
      <c r="U2876" s="12" t="s">
        <v>334</v>
      </c>
      <c r="V2876" s="12" t="s">
        <v>334</v>
      </c>
      <c r="W2876" s="12" t="s">
        <v>334</v>
      </c>
      <c r="X2876" s="12" t="s">
        <v>334</v>
      </c>
      <c r="Y2876" s="12" t="s">
        <v>334</v>
      </c>
      <c r="Z2876" s="12" t="s">
        <v>334</v>
      </c>
      <c r="AA2876" s="12" t="s">
        <v>334</v>
      </c>
      <c r="AB2876" s="12" t="s">
        <v>334</v>
      </c>
      <c r="AC2876" s="12" t="s">
        <v>334</v>
      </c>
      <c r="AD2876" s="12" t="s">
        <v>334</v>
      </c>
      <c r="AE2876" s="12" t="s">
        <v>334</v>
      </c>
      <c r="AF2876" s="12" t="s">
        <v>334</v>
      </c>
      <c r="AG2876" s="12" t="s">
        <v>334</v>
      </c>
      <c r="AH2876" s="12" t="s">
        <v>334</v>
      </c>
      <c r="AI2876" s="12" t="s">
        <v>334</v>
      </c>
      <c r="AJ2876" s="12" t="s">
        <v>334</v>
      </c>
      <c r="AK2876" s="12" t="s">
        <v>334</v>
      </c>
      <c r="AL2876" s="12" t="s">
        <v>334</v>
      </c>
    </row>
    <row r="2877" spans="1:38" x14ac:dyDescent="0.2">
      <c r="A2877" s="11" t="s">
        <v>308</v>
      </c>
      <c r="B2877" s="12" t="s">
        <v>334</v>
      </c>
      <c r="C2877" s="12" t="s">
        <v>334</v>
      </c>
      <c r="D2877" s="12" t="s">
        <v>334</v>
      </c>
      <c r="E2877" s="12" t="s">
        <v>334</v>
      </c>
      <c r="F2877" s="12" t="s">
        <v>334</v>
      </c>
      <c r="G2877" s="12" t="s">
        <v>334</v>
      </c>
      <c r="H2877" s="12" t="s">
        <v>334</v>
      </c>
      <c r="I2877" s="12" t="s">
        <v>334</v>
      </c>
      <c r="J2877" s="12" t="s">
        <v>334</v>
      </c>
      <c r="K2877" s="12" t="s">
        <v>334</v>
      </c>
      <c r="L2877" s="12" t="s">
        <v>334</v>
      </c>
      <c r="M2877" s="12" t="s">
        <v>334</v>
      </c>
      <c r="N2877" s="12" t="s">
        <v>334</v>
      </c>
      <c r="O2877" s="12" t="s">
        <v>334</v>
      </c>
      <c r="P2877" s="12" t="s">
        <v>334</v>
      </c>
      <c r="Q2877" s="12" t="s">
        <v>334</v>
      </c>
      <c r="R2877" s="12" t="s">
        <v>334</v>
      </c>
      <c r="S2877" s="12" t="s">
        <v>334</v>
      </c>
      <c r="T2877" s="12" t="s">
        <v>334</v>
      </c>
      <c r="U2877" s="12" t="s">
        <v>334</v>
      </c>
      <c r="V2877" s="12" t="s">
        <v>334</v>
      </c>
      <c r="W2877" s="12" t="s">
        <v>334</v>
      </c>
      <c r="X2877" s="12" t="s">
        <v>334</v>
      </c>
      <c r="Y2877" s="12" t="s">
        <v>334</v>
      </c>
      <c r="Z2877" s="12" t="s">
        <v>334</v>
      </c>
      <c r="AA2877" s="12" t="s">
        <v>334</v>
      </c>
      <c r="AB2877" s="12" t="s">
        <v>334</v>
      </c>
      <c r="AC2877" s="12" t="s">
        <v>334</v>
      </c>
      <c r="AD2877" s="12" t="s">
        <v>334</v>
      </c>
      <c r="AE2877" s="12" t="s">
        <v>334</v>
      </c>
      <c r="AF2877" s="12" t="s">
        <v>334</v>
      </c>
      <c r="AG2877" s="12" t="s">
        <v>334</v>
      </c>
      <c r="AH2877" s="12" t="s">
        <v>334</v>
      </c>
      <c r="AI2877" s="12" t="s">
        <v>334</v>
      </c>
      <c r="AJ2877" s="12" t="s">
        <v>334</v>
      </c>
      <c r="AK2877" s="12" t="s">
        <v>334</v>
      </c>
      <c r="AL2877" s="12" t="s">
        <v>334</v>
      </c>
    </row>
    <row r="2878" spans="1:38" x14ac:dyDescent="0.2">
      <c r="A2878" s="11" t="s">
        <v>309</v>
      </c>
      <c r="B2878" s="12" t="s">
        <v>334</v>
      </c>
      <c r="C2878" s="12" t="s">
        <v>334</v>
      </c>
      <c r="D2878" s="12" t="s">
        <v>334</v>
      </c>
      <c r="E2878" s="12" t="s">
        <v>334</v>
      </c>
      <c r="F2878" s="12" t="s">
        <v>334</v>
      </c>
      <c r="G2878" s="12" t="s">
        <v>334</v>
      </c>
      <c r="H2878" s="12" t="s">
        <v>334</v>
      </c>
      <c r="I2878" s="12" t="s">
        <v>334</v>
      </c>
      <c r="J2878" s="12" t="s">
        <v>334</v>
      </c>
      <c r="K2878" s="12" t="s">
        <v>334</v>
      </c>
      <c r="L2878" s="12" t="s">
        <v>334</v>
      </c>
      <c r="M2878" s="12" t="s">
        <v>334</v>
      </c>
      <c r="N2878" s="12" t="s">
        <v>334</v>
      </c>
      <c r="O2878" s="12" t="s">
        <v>334</v>
      </c>
      <c r="P2878" s="12" t="s">
        <v>334</v>
      </c>
      <c r="Q2878" s="12" t="s">
        <v>334</v>
      </c>
      <c r="R2878" s="12" t="s">
        <v>334</v>
      </c>
      <c r="S2878" s="12" t="s">
        <v>334</v>
      </c>
      <c r="T2878" s="12" t="s">
        <v>334</v>
      </c>
      <c r="U2878" s="12" t="s">
        <v>334</v>
      </c>
      <c r="V2878" s="12" t="s">
        <v>334</v>
      </c>
      <c r="W2878" s="12" t="s">
        <v>334</v>
      </c>
      <c r="X2878" s="12" t="s">
        <v>334</v>
      </c>
      <c r="Y2878" s="12" t="s">
        <v>334</v>
      </c>
      <c r="Z2878" s="12" t="s">
        <v>334</v>
      </c>
      <c r="AA2878" s="12" t="s">
        <v>334</v>
      </c>
      <c r="AB2878" s="12" t="s">
        <v>334</v>
      </c>
      <c r="AC2878" s="12" t="s">
        <v>334</v>
      </c>
      <c r="AD2878" s="12" t="s">
        <v>334</v>
      </c>
      <c r="AE2878" s="12" t="s">
        <v>334</v>
      </c>
      <c r="AF2878" s="12" t="s">
        <v>334</v>
      </c>
      <c r="AG2878" s="12" t="s">
        <v>334</v>
      </c>
      <c r="AH2878" s="12" t="s">
        <v>334</v>
      </c>
      <c r="AI2878" s="12" t="s">
        <v>334</v>
      </c>
      <c r="AJ2878" s="12" t="s">
        <v>334</v>
      </c>
      <c r="AK2878" s="12" t="s">
        <v>334</v>
      </c>
      <c r="AL2878" s="12" t="s">
        <v>334</v>
      </c>
    </row>
    <row r="2879" spans="1:38" x14ac:dyDescent="0.2">
      <c r="A2879" s="11" t="s">
        <v>310</v>
      </c>
      <c r="B2879" s="12" t="s">
        <v>334</v>
      </c>
      <c r="C2879" s="12" t="s">
        <v>334</v>
      </c>
      <c r="D2879" s="12" t="s">
        <v>334</v>
      </c>
      <c r="E2879" s="12" t="s">
        <v>334</v>
      </c>
      <c r="F2879" s="12" t="s">
        <v>334</v>
      </c>
      <c r="G2879" s="12" t="s">
        <v>334</v>
      </c>
      <c r="H2879" s="12" t="s">
        <v>334</v>
      </c>
      <c r="I2879" s="12" t="s">
        <v>334</v>
      </c>
      <c r="J2879" s="12" t="s">
        <v>334</v>
      </c>
      <c r="K2879" s="12" t="s">
        <v>334</v>
      </c>
      <c r="L2879" s="12" t="s">
        <v>334</v>
      </c>
      <c r="M2879" s="12" t="s">
        <v>334</v>
      </c>
      <c r="N2879" s="12" t="s">
        <v>334</v>
      </c>
      <c r="O2879" s="12" t="s">
        <v>334</v>
      </c>
      <c r="P2879" s="12" t="s">
        <v>334</v>
      </c>
      <c r="Q2879" s="12" t="s">
        <v>334</v>
      </c>
      <c r="R2879" s="12" t="s">
        <v>334</v>
      </c>
      <c r="S2879" s="12" t="s">
        <v>334</v>
      </c>
      <c r="T2879" s="12" t="s">
        <v>334</v>
      </c>
      <c r="U2879" s="12" t="s">
        <v>334</v>
      </c>
      <c r="V2879" s="12" t="s">
        <v>334</v>
      </c>
      <c r="W2879" s="12" t="s">
        <v>334</v>
      </c>
      <c r="X2879" s="12" t="s">
        <v>334</v>
      </c>
      <c r="Y2879" s="12" t="s">
        <v>334</v>
      </c>
      <c r="Z2879" s="12" t="s">
        <v>334</v>
      </c>
      <c r="AA2879" s="12" t="s">
        <v>334</v>
      </c>
      <c r="AB2879" s="12" t="s">
        <v>334</v>
      </c>
      <c r="AC2879" s="12" t="s">
        <v>334</v>
      </c>
      <c r="AD2879" s="12" t="s">
        <v>334</v>
      </c>
      <c r="AE2879" s="12" t="s">
        <v>334</v>
      </c>
      <c r="AF2879" s="12" t="s">
        <v>334</v>
      </c>
      <c r="AG2879" s="12" t="s">
        <v>334</v>
      </c>
      <c r="AH2879" s="12" t="s">
        <v>334</v>
      </c>
      <c r="AI2879" s="12" t="s">
        <v>334</v>
      </c>
      <c r="AJ2879" s="12" t="s">
        <v>334</v>
      </c>
      <c r="AK2879" s="12" t="s">
        <v>334</v>
      </c>
      <c r="AL2879" s="12" t="s">
        <v>334</v>
      </c>
    </row>
    <row r="2880" spans="1:38" x14ac:dyDescent="0.2">
      <c r="A2880" s="11" t="s">
        <v>311</v>
      </c>
      <c r="B2880" s="12" t="s">
        <v>334</v>
      </c>
      <c r="C2880" s="12" t="s">
        <v>334</v>
      </c>
      <c r="D2880" s="12" t="s">
        <v>334</v>
      </c>
      <c r="E2880" s="12" t="s">
        <v>334</v>
      </c>
      <c r="F2880" s="12" t="s">
        <v>334</v>
      </c>
      <c r="G2880" s="12" t="s">
        <v>334</v>
      </c>
      <c r="H2880" s="12" t="s">
        <v>334</v>
      </c>
      <c r="I2880" s="12" t="s">
        <v>334</v>
      </c>
      <c r="J2880" s="12" t="s">
        <v>334</v>
      </c>
      <c r="K2880" s="12" t="s">
        <v>334</v>
      </c>
      <c r="L2880" s="12" t="s">
        <v>334</v>
      </c>
      <c r="M2880" s="12" t="s">
        <v>334</v>
      </c>
      <c r="N2880" s="12" t="s">
        <v>334</v>
      </c>
      <c r="O2880" s="12" t="s">
        <v>334</v>
      </c>
      <c r="P2880" s="12" t="s">
        <v>334</v>
      </c>
      <c r="Q2880" s="12" t="s">
        <v>334</v>
      </c>
      <c r="R2880" s="12" t="s">
        <v>334</v>
      </c>
      <c r="S2880" s="12" t="s">
        <v>334</v>
      </c>
      <c r="T2880" s="12" t="s">
        <v>334</v>
      </c>
      <c r="U2880" s="12" t="s">
        <v>334</v>
      </c>
      <c r="V2880" s="12" t="s">
        <v>334</v>
      </c>
      <c r="W2880" s="12" t="s">
        <v>334</v>
      </c>
      <c r="X2880" s="12" t="s">
        <v>334</v>
      </c>
      <c r="Y2880" s="12" t="s">
        <v>334</v>
      </c>
      <c r="Z2880" s="12" t="s">
        <v>334</v>
      </c>
      <c r="AA2880" s="12" t="s">
        <v>334</v>
      </c>
      <c r="AB2880" s="12" t="s">
        <v>334</v>
      </c>
      <c r="AC2880" s="12" t="s">
        <v>334</v>
      </c>
      <c r="AD2880" s="12" t="s">
        <v>334</v>
      </c>
      <c r="AE2880" s="12" t="s">
        <v>334</v>
      </c>
      <c r="AF2880" s="12" t="s">
        <v>334</v>
      </c>
      <c r="AG2880" s="12" t="s">
        <v>334</v>
      </c>
      <c r="AH2880" s="12" t="s">
        <v>334</v>
      </c>
      <c r="AI2880" s="12" t="s">
        <v>334</v>
      </c>
      <c r="AJ2880" s="12" t="s">
        <v>334</v>
      </c>
      <c r="AK2880" s="12" t="s">
        <v>334</v>
      </c>
      <c r="AL2880" s="12" t="s">
        <v>334</v>
      </c>
    </row>
    <row r="2881" spans="1:38" x14ac:dyDescent="0.2">
      <c r="A2881" s="11" t="s">
        <v>312</v>
      </c>
      <c r="B2881" s="12" t="s">
        <v>334</v>
      </c>
      <c r="C2881" s="12" t="s">
        <v>334</v>
      </c>
      <c r="D2881" s="12" t="s">
        <v>334</v>
      </c>
      <c r="E2881" s="12" t="s">
        <v>334</v>
      </c>
      <c r="F2881" s="12" t="s">
        <v>334</v>
      </c>
      <c r="G2881" s="12" t="s">
        <v>334</v>
      </c>
      <c r="H2881" s="12" t="s">
        <v>334</v>
      </c>
      <c r="I2881" s="12" t="s">
        <v>334</v>
      </c>
      <c r="J2881" s="12" t="s">
        <v>334</v>
      </c>
      <c r="K2881" s="12" t="s">
        <v>334</v>
      </c>
      <c r="L2881" s="12" t="s">
        <v>334</v>
      </c>
      <c r="M2881" s="12" t="s">
        <v>334</v>
      </c>
      <c r="N2881" s="12" t="s">
        <v>334</v>
      </c>
      <c r="O2881" s="12" t="s">
        <v>334</v>
      </c>
      <c r="P2881" s="12" t="s">
        <v>334</v>
      </c>
      <c r="Q2881" s="12" t="s">
        <v>334</v>
      </c>
      <c r="R2881" s="12" t="s">
        <v>334</v>
      </c>
      <c r="S2881" s="12" t="s">
        <v>334</v>
      </c>
      <c r="T2881" s="12" t="s">
        <v>334</v>
      </c>
      <c r="U2881" s="12" t="s">
        <v>334</v>
      </c>
      <c r="V2881" s="12" t="s">
        <v>334</v>
      </c>
      <c r="W2881" s="12" t="s">
        <v>334</v>
      </c>
      <c r="X2881" s="12" t="s">
        <v>334</v>
      </c>
      <c r="Y2881" s="12" t="s">
        <v>334</v>
      </c>
      <c r="Z2881" s="12" t="s">
        <v>334</v>
      </c>
      <c r="AA2881" s="12" t="s">
        <v>334</v>
      </c>
      <c r="AB2881" s="12" t="s">
        <v>334</v>
      </c>
      <c r="AC2881" s="12" t="s">
        <v>334</v>
      </c>
      <c r="AD2881" s="12" t="s">
        <v>334</v>
      </c>
      <c r="AE2881" s="12" t="s">
        <v>334</v>
      </c>
      <c r="AF2881" s="12" t="s">
        <v>334</v>
      </c>
      <c r="AG2881" s="12" t="s">
        <v>334</v>
      </c>
      <c r="AH2881" s="12" t="s">
        <v>334</v>
      </c>
      <c r="AI2881" s="12" t="s">
        <v>334</v>
      </c>
      <c r="AJ2881" s="12" t="s">
        <v>334</v>
      </c>
      <c r="AK2881" s="12" t="s">
        <v>334</v>
      </c>
      <c r="AL2881" s="12" t="s">
        <v>334</v>
      </c>
    </row>
    <row r="2882" spans="1:38" x14ac:dyDescent="0.2">
      <c r="A2882" s="11" t="s">
        <v>313</v>
      </c>
      <c r="B2882" s="12" t="s">
        <v>334</v>
      </c>
      <c r="C2882" s="12" t="s">
        <v>334</v>
      </c>
      <c r="D2882" s="12" t="s">
        <v>334</v>
      </c>
      <c r="E2882" s="12" t="s">
        <v>334</v>
      </c>
      <c r="F2882" s="12" t="s">
        <v>334</v>
      </c>
      <c r="G2882" s="12" t="s">
        <v>334</v>
      </c>
      <c r="H2882" s="12" t="s">
        <v>334</v>
      </c>
      <c r="I2882" s="12" t="s">
        <v>334</v>
      </c>
      <c r="J2882" s="12" t="s">
        <v>334</v>
      </c>
      <c r="K2882" s="12" t="s">
        <v>334</v>
      </c>
      <c r="L2882" s="12" t="s">
        <v>334</v>
      </c>
      <c r="M2882" s="12" t="s">
        <v>334</v>
      </c>
      <c r="N2882" s="12" t="s">
        <v>334</v>
      </c>
      <c r="O2882" s="12" t="s">
        <v>334</v>
      </c>
      <c r="P2882" s="12" t="s">
        <v>334</v>
      </c>
      <c r="Q2882" s="12" t="s">
        <v>334</v>
      </c>
      <c r="R2882" s="13">
        <v>35</v>
      </c>
      <c r="S2882" s="12" t="s">
        <v>334</v>
      </c>
      <c r="T2882" s="12" t="s">
        <v>334</v>
      </c>
      <c r="U2882" s="12" t="s">
        <v>334</v>
      </c>
      <c r="V2882" s="12" t="s">
        <v>334</v>
      </c>
      <c r="W2882" s="12" t="s">
        <v>334</v>
      </c>
      <c r="X2882" s="12" t="s">
        <v>334</v>
      </c>
      <c r="Y2882" s="12" t="s">
        <v>334</v>
      </c>
      <c r="Z2882" s="12" t="s">
        <v>334</v>
      </c>
      <c r="AA2882" s="12" t="s">
        <v>334</v>
      </c>
      <c r="AB2882" s="12" t="s">
        <v>334</v>
      </c>
      <c r="AC2882" s="12" t="s">
        <v>334</v>
      </c>
      <c r="AD2882" s="12" t="s">
        <v>334</v>
      </c>
      <c r="AE2882" s="12" t="s">
        <v>334</v>
      </c>
      <c r="AF2882" s="12" t="s">
        <v>334</v>
      </c>
      <c r="AG2882" s="12" t="s">
        <v>334</v>
      </c>
      <c r="AH2882" s="12" t="s">
        <v>334</v>
      </c>
      <c r="AI2882" s="12" t="s">
        <v>334</v>
      </c>
      <c r="AJ2882" s="12" t="s">
        <v>334</v>
      </c>
      <c r="AK2882" s="12" t="s">
        <v>334</v>
      </c>
      <c r="AL2882" s="12" t="s">
        <v>334</v>
      </c>
    </row>
    <row r="2883" spans="1:38" x14ac:dyDescent="0.2">
      <c r="A2883" s="11" t="s">
        <v>314</v>
      </c>
      <c r="B2883" s="12" t="s">
        <v>334</v>
      </c>
      <c r="C2883" s="12" t="s">
        <v>334</v>
      </c>
      <c r="D2883" s="12" t="s">
        <v>334</v>
      </c>
      <c r="E2883" s="12" t="s">
        <v>334</v>
      </c>
      <c r="F2883" s="12" t="s">
        <v>334</v>
      </c>
      <c r="G2883" s="12" t="s">
        <v>334</v>
      </c>
      <c r="H2883" s="12" t="s">
        <v>334</v>
      </c>
      <c r="I2883" s="12" t="s">
        <v>334</v>
      </c>
      <c r="J2883" s="12" t="s">
        <v>334</v>
      </c>
      <c r="K2883" s="12" t="s">
        <v>334</v>
      </c>
      <c r="L2883" s="12" t="s">
        <v>334</v>
      </c>
      <c r="M2883" s="12" t="s">
        <v>334</v>
      </c>
      <c r="N2883" s="12" t="s">
        <v>334</v>
      </c>
      <c r="O2883" s="12" t="s">
        <v>334</v>
      </c>
      <c r="P2883" s="12" t="s">
        <v>334</v>
      </c>
      <c r="Q2883" s="12" t="s">
        <v>334</v>
      </c>
      <c r="R2883" s="12" t="s">
        <v>334</v>
      </c>
      <c r="S2883" s="12" t="s">
        <v>334</v>
      </c>
      <c r="T2883" s="12" t="s">
        <v>334</v>
      </c>
      <c r="U2883" s="12" t="s">
        <v>334</v>
      </c>
      <c r="V2883" s="12" t="s">
        <v>334</v>
      </c>
      <c r="W2883" s="12" t="s">
        <v>334</v>
      </c>
      <c r="X2883" s="12" t="s">
        <v>334</v>
      </c>
      <c r="Y2883" s="12" t="s">
        <v>334</v>
      </c>
      <c r="Z2883" s="12" t="s">
        <v>334</v>
      </c>
      <c r="AA2883" s="12" t="s">
        <v>334</v>
      </c>
      <c r="AB2883" s="12" t="s">
        <v>334</v>
      </c>
      <c r="AC2883" s="12" t="s">
        <v>334</v>
      </c>
      <c r="AD2883" s="12" t="s">
        <v>334</v>
      </c>
      <c r="AE2883" s="12" t="s">
        <v>334</v>
      </c>
      <c r="AF2883" s="12" t="s">
        <v>334</v>
      </c>
      <c r="AG2883" s="12" t="s">
        <v>334</v>
      </c>
      <c r="AH2883" s="12" t="s">
        <v>334</v>
      </c>
      <c r="AI2883" s="12" t="s">
        <v>334</v>
      </c>
      <c r="AJ2883" s="12" t="s">
        <v>334</v>
      </c>
      <c r="AK2883" s="12" t="s">
        <v>334</v>
      </c>
      <c r="AL2883" s="12" t="s">
        <v>334</v>
      </c>
    </row>
    <row r="2884" spans="1:38" x14ac:dyDescent="0.2">
      <c r="A2884" s="11" t="s">
        <v>315</v>
      </c>
      <c r="B2884" s="12" t="s">
        <v>334</v>
      </c>
      <c r="C2884" s="12" t="s">
        <v>334</v>
      </c>
      <c r="D2884" s="12" t="s">
        <v>334</v>
      </c>
      <c r="E2884" s="12" t="s">
        <v>334</v>
      </c>
      <c r="F2884" s="12" t="s">
        <v>334</v>
      </c>
      <c r="G2884" s="12" t="s">
        <v>334</v>
      </c>
      <c r="H2884" s="12" t="s">
        <v>334</v>
      </c>
      <c r="I2884" s="12" t="s">
        <v>334</v>
      </c>
      <c r="J2884" s="12" t="s">
        <v>334</v>
      </c>
      <c r="K2884" s="12" t="s">
        <v>334</v>
      </c>
      <c r="L2884" s="12" t="s">
        <v>334</v>
      </c>
      <c r="M2884" s="12" t="s">
        <v>334</v>
      </c>
      <c r="N2884" s="12" t="s">
        <v>334</v>
      </c>
      <c r="O2884" s="12" t="s">
        <v>334</v>
      </c>
      <c r="P2884" s="12" t="s">
        <v>334</v>
      </c>
      <c r="Q2884" s="12" t="s">
        <v>334</v>
      </c>
      <c r="R2884" s="12" t="s">
        <v>334</v>
      </c>
      <c r="S2884" s="12" t="s">
        <v>334</v>
      </c>
      <c r="T2884" s="12" t="s">
        <v>334</v>
      </c>
      <c r="U2884" s="12" t="s">
        <v>334</v>
      </c>
      <c r="V2884" s="12" t="s">
        <v>334</v>
      </c>
      <c r="W2884" s="12" t="s">
        <v>334</v>
      </c>
      <c r="X2884" s="12" t="s">
        <v>334</v>
      </c>
      <c r="Y2884" s="12" t="s">
        <v>334</v>
      </c>
      <c r="Z2884" s="12" t="s">
        <v>334</v>
      </c>
      <c r="AA2884" s="12" t="s">
        <v>334</v>
      </c>
      <c r="AB2884" s="12" t="s">
        <v>334</v>
      </c>
      <c r="AC2884" s="12" t="s">
        <v>334</v>
      </c>
      <c r="AD2884" s="12" t="s">
        <v>334</v>
      </c>
      <c r="AE2884" s="12" t="s">
        <v>334</v>
      </c>
      <c r="AF2884" s="12" t="s">
        <v>334</v>
      </c>
      <c r="AG2884" s="12" t="s">
        <v>334</v>
      </c>
      <c r="AH2884" s="12" t="s">
        <v>334</v>
      </c>
      <c r="AI2884" s="12" t="s">
        <v>334</v>
      </c>
      <c r="AJ2884" s="12" t="s">
        <v>334</v>
      </c>
      <c r="AK2884" s="12" t="s">
        <v>334</v>
      </c>
      <c r="AL2884" s="12" t="s">
        <v>334</v>
      </c>
    </row>
    <row r="2885" spans="1:38" x14ac:dyDescent="0.2">
      <c r="A2885" s="11" t="s">
        <v>316</v>
      </c>
      <c r="B2885" s="12" t="s">
        <v>334</v>
      </c>
      <c r="C2885" s="12" t="s">
        <v>334</v>
      </c>
      <c r="D2885" s="12" t="s">
        <v>334</v>
      </c>
      <c r="E2885" s="12" t="s">
        <v>334</v>
      </c>
      <c r="F2885" s="12" t="s">
        <v>334</v>
      </c>
      <c r="G2885" s="12" t="s">
        <v>334</v>
      </c>
      <c r="H2885" s="12" t="s">
        <v>334</v>
      </c>
      <c r="I2885" s="12" t="s">
        <v>334</v>
      </c>
      <c r="J2885" s="12" t="s">
        <v>334</v>
      </c>
      <c r="K2885" s="12" t="s">
        <v>334</v>
      </c>
      <c r="L2885" s="12" t="s">
        <v>334</v>
      </c>
      <c r="M2885" s="12" t="s">
        <v>334</v>
      </c>
      <c r="N2885" s="12" t="s">
        <v>334</v>
      </c>
      <c r="O2885" s="12" t="s">
        <v>334</v>
      </c>
      <c r="P2885" s="12" t="s">
        <v>334</v>
      </c>
      <c r="Q2885" s="12" t="s">
        <v>334</v>
      </c>
      <c r="R2885" s="12" t="s">
        <v>334</v>
      </c>
      <c r="S2885" s="12" t="s">
        <v>334</v>
      </c>
      <c r="T2885" s="12" t="s">
        <v>334</v>
      </c>
      <c r="U2885" s="12" t="s">
        <v>334</v>
      </c>
      <c r="V2885" s="12" t="s">
        <v>334</v>
      </c>
      <c r="W2885" s="12" t="s">
        <v>334</v>
      </c>
      <c r="X2885" s="12" t="s">
        <v>334</v>
      </c>
      <c r="Y2885" s="12" t="s">
        <v>334</v>
      </c>
      <c r="Z2885" s="12" t="s">
        <v>334</v>
      </c>
      <c r="AA2885" s="12" t="s">
        <v>334</v>
      </c>
      <c r="AB2885" s="12" t="s">
        <v>334</v>
      </c>
      <c r="AC2885" s="12" t="s">
        <v>334</v>
      </c>
      <c r="AD2885" s="12" t="s">
        <v>334</v>
      </c>
      <c r="AE2885" s="12" t="s">
        <v>334</v>
      </c>
      <c r="AF2885" s="12" t="s">
        <v>334</v>
      </c>
      <c r="AG2885" s="12" t="s">
        <v>334</v>
      </c>
      <c r="AH2885" s="12" t="s">
        <v>334</v>
      </c>
      <c r="AI2885" s="12" t="s">
        <v>334</v>
      </c>
      <c r="AJ2885" s="12" t="s">
        <v>334</v>
      </c>
      <c r="AK2885" s="12" t="s">
        <v>334</v>
      </c>
      <c r="AL2885" s="12" t="s">
        <v>334</v>
      </c>
    </row>
    <row r="2886" spans="1:38" x14ac:dyDescent="0.2">
      <c r="A2886" s="11" t="s">
        <v>317</v>
      </c>
      <c r="B2886" s="12" t="s">
        <v>334</v>
      </c>
      <c r="C2886" s="12" t="s">
        <v>334</v>
      </c>
      <c r="D2886" s="12" t="s">
        <v>334</v>
      </c>
      <c r="E2886" s="12" t="s">
        <v>334</v>
      </c>
      <c r="F2886" s="12" t="s">
        <v>334</v>
      </c>
      <c r="G2886" s="12" t="s">
        <v>334</v>
      </c>
      <c r="H2886" s="12" t="s">
        <v>334</v>
      </c>
      <c r="I2886" s="12" t="s">
        <v>334</v>
      </c>
      <c r="J2886" s="12" t="s">
        <v>334</v>
      </c>
      <c r="K2886" s="12" t="s">
        <v>334</v>
      </c>
      <c r="L2886" s="12" t="s">
        <v>334</v>
      </c>
      <c r="M2886" s="12" t="s">
        <v>334</v>
      </c>
      <c r="N2886" s="12" t="s">
        <v>334</v>
      </c>
      <c r="O2886" s="12" t="s">
        <v>334</v>
      </c>
      <c r="P2886" s="12" t="s">
        <v>334</v>
      </c>
      <c r="Q2886" s="13">
        <v>21.8</v>
      </c>
      <c r="R2886" s="13">
        <v>25.9</v>
      </c>
      <c r="S2886" s="12" t="s">
        <v>334</v>
      </c>
      <c r="T2886" s="12" t="s">
        <v>334</v>
      </c>
      <c r="U2886" s="12" t="s">
        <v>334</v>
      </c>
      <c r="V2886" s="12" t="s">
        <v>334</v>
      </c>
      <c r="W2886" s="12" t="s">
        <v>334</v>
      </c>
      <c r="X2886" s="12" t="s">
        <v>334</v>
      </c>
      <c r="Y2886" s="12" t="s">
        <v>334</v>
      </c>
      <c r="Z2886" s="12" t="s">
        <v>334</v>
      </c>
      <c r="AA2886" s="12" t="s">
        <v>334</v>
      </c>
      <c r="AB2886" s="12" t="s">
        <v>334</v>
      </c>
      <c r="AC2886" s="12" t="s">
        <v>334</v>
      </c>
      <c r="AD2886" s="12" t="s">
        <v>334</v>
      </c>
      <c r="AE2886" s="12" t="s">
        <v>334</v>
      </c>
      <c r="AF2886" s="12" t="s">
        <v>334</v>
      </c>
      <c r="AG2886" s="12" t="s">
        <v>334</v>
      </c>
      <c r="AH2886" s="12" t="s">
        <v>334</v>
      </c>
      <c r="AI2886" s="12" t="s">
        <v>334</v>
      </c>
      <c r="AJ2886" s="12" t="s">
        <v>334</v>
      </c>
      <c r="AK2886" s="12" t="s">
        <v>334</v>
      </c>
      <c r="AL2886" s="12" t="s">
        <v>334</v>
      </c>
    </row>
    <row r="2887" spans="1:38" x14ac:dyDescent="0.2">
      <c r="A2887" s="11" t="s">
        <v>318</v>
      </c>
      <c r="B2887" s="12" t="s">
        <v>334</v>
      </c>
      <c r="C2887" s="12" t="s">
        <v>334</v>
      </c>
      <c r="D2887" s="12" t="s">
        <v>334</v>
      </c>
      <c r="E2887" s="12" t="s">
        <v>334</v>
      </c>
      <c r="F2887" s="12" t="s">
        <v>334</v>
      </c>
      <c r="G2887" s="12" t="s">
        <v>334</v>
      </c>
      <c r="H2887" s="12" t="s">
        <v>334</v>
      </c>
      <c r="I2887" s="12" t="s">
        <v>334</v>
      </c>
      <c r="J2887" s="12" t="s">
        <v>334</v>
      </c>
      <c r="K2887" s="12" t="s">
        <v>334</v>
      </c>
      <c r="L2887" s="12" t="s">
        <v>334</v>
      </c>
      <c r="M2887" s="12" t="s">
        <v>334</v>
      </c>
      <c r="N2887" s="12" t="s">
        <v>334</v>
      </c>
      <c r="O2887" s="12" t="s">
        <v>334</v>
      </c>
      <c r="P2887" s="12" t="s">
        <v>334</v>
      </c>
      <c r="Q2887" s="12" t="s">
        <v>334</v>
      </c>
      <c r="R2887" s="12" t="s">
        <v>334</v>
      </c>
      <c r="S2887" s="12" t="s">
        <v>334</v>
      </c>
      <c r="T2887" s="12" t="s">
        <v>334</v>
      </c>
      <c r="U2887" s="12" t="s">
        <v>334</v>
      </c>
      <c r="V2887" s="12" t="s">
        <v>334</v>
      </c>
      <c r="W2887" s="12" t="s">
        <v>334</v>
      </c>
      <c r="X2887" s="12" t="s">
        <v>334</v>
      </c>
      <c r="Y2887" s="12" t="s">
        <v>334</v>
      </c>
      <c r="Z2887" s="12" t="s">
        <v>334</v>
      </c>
      <c r="AA2887" s="12" t="s">
        <v>334</v>
      </c>
      <c r="AB2887" s="12" t="s">
        <v>334</v>
      </c>
      <c r="AC2887" s="12" t="s">
        <v>334</v>
      </c>
      <c r="AD2887" s="12" t="s">
        <v>334</v>
      </c>
      <c r="AE2887" s="12" t="s">
        <v>334</v>
      </c>
      <c r="AF2887" s="12" t="s">
        <v>334</v>
      </c>
      <c r="AG2887" s="12" t="s">
        <v>334</v>
      </c>
      <c r="AH2887" s="12" t="s">
        <v>334</v>
      </c>
      <c r="AI2887" s="12" t="s">
        <v>334</v>
      </c>
      <c r="AJ2887" s="12" t="s">
        <v>334</v>
      </c>
      <c r="AK2887" s="12" t="s">
        <v>334</v>
      </c>
      <c r="AL2887" s="12" t="s">
        <v>334</v>
      </c>
    </row>
    <row r="2888" spans="1:38" x14ac:dyDescent="0.2">
      <c r="A2888" s="11" t="s">
        <v>319</v>
      </c>
      <c r="B2888" s="12" t="s">
        <v>334</v>
      </c>
      <c r="C2888" s="12" t="s">
        <v>334</v>
      </c>
      <c r="D2888" s="12" t="s">
        <v>334</v>
      </c>
      <c r="E2888" s="12" t="s">
        <v>334</v>
      </c>
      <c r="F2888" s="12" t="s">
        <v>334</v>
      </c>
      <c r="G2888" s="12" t="s">
        <v>334</v>
      </c>
      <c r="H2888" s="12" t="s">
        <v>334</v>
      </c>
      <c r="I2888" s="12" t="s">
        <v>334</v>
      </c>
      <c r="J2888" s="12" t="s">
        <v>334</v>
      </c>
      <c r="K2888" s="12" t="s">
        <v>334</v>
      </c>
      <c r="L2888" s="12" t="s">
        <v>334</v>
      </c>
      <c r="M2888" s="12" t="s">
        <v>334</v>
      </c>
      <c r="N2888" s="12" t="s">
        <v>334</v>
      </c>
      <c r="O2888" s="12" t="s">
        <v>334</v>
      </c>
      <c r="P2888" s="12" t="s">
        <v>334</v>
      </c>
      <c r="Q2888" s="12" t="s">
        <v>334</v>
      </c>
      <c r="R2888" s="12" t="s">
        <v>334</v>
      </c>
      <c r="S2888" s="12" t="s">
        <v>334</v>
      </c>
      <c r="T2888" s="12" t="s">
        <v>334</v>
      </c>
      <c r="U2888" s="12" t="s">
        <v>334</v>
      </c>
      <c r="V2888" s="12" t="s">
        <v>334</v>
      </c>
      <c r="W2888" s="12" t="s">
        <v>334</v>
      </c>
      <c r="X2888" s="12" t="s">
        <v>334</v>
      </c>
      <c r="Y2888" s="12" t="s">
        <v>334</v>
      </c>
      <c r="Z2888" s="12" t="s">
        <v>334</v>
      </c>
      <c r="AA2888" s="12" t="s">
        <v>334</v>
      </c>
      <c r="AB2888" s="12" t="s">
        <v>334</v>
      </c>
      <c r="AC2888" s="12" t="s">
        <v>334</v>
      </c>
      <c r="AD2888" s="12" t="s">
        <v>334</v>
      </c>
      <c r="AE2888" s="12" t="s">
        <v>334</v>
      </c>
      <c r="AF2888" s="12" t="s">
        <v>334</v>
      </c>
      <c r="AG2888" s="12" t="s">
        <v>334</v>
      </c>
      <c r="AH2888" s="12" t="s">
        <v>334</v>
      </c>
      <c r="AI2888" s="12" t="s">
        <v>334</v>
      </c>
      <c r="AJ2888" s="12" t="s">
        <v>334</v>
      </c>
      <c r="AK2888" s="12" t="s">
        <v>334</v>
      </c>
      <c r="AL2888" s="12" t="s">
        <v>334</v>
      </c>
    </row>
    <row r="2889" spans="1:38" x14ac:dyDescent="0.2">
      <c r="A2889" s="11" t="s">
        <v>320</v>
      </c>
      <c r="B2889" s="12" t="s">
        <v>334</v>
      </c>
      <c r="C2889" s="12" t="s">
        <v>334</v>
      </c>
      <c r="D2889" s="12" t="s">
        <v>334</v>
      </c>
      <c r="E2889" s="12" t="s">
        <v>334</v>
      </c>
      <c r="F2889" s="12" t="s">
        <v>334</v>
      </c>
      <c r="G2889" s="12" t="s">
        <v>334</v>
      </c>
      <c r="H2889" s="12" t="s">
        <v>334</v>
      </c>
      <c r="I2889" s="12" t="s">
        <v>334</v>
      </c>
      <c r="J2889" s="12" t="s">
        <v>334</v>
      </c>
      <c r="K2889" s="12" t="s">
        <v>334</v>
      </c>
      <c r="L2889" s="12" t="s">
        <v>334</v>
      </c>
      <c r="M2889" s="12" t="s">
        <v>334</v>
      </c>
      <c r="N2889" s="12" t="s">
        <v>334</v>
      </c>
      <c r="O2889" s="12" t="s">
        <v>334</v>
      </c>
      <c r="P2889" s="12" t="s">
        <v>334</v>
      </c>
      <c r="Q2889" s="12" t="s">
        <v>334</v>
      </c>
      <c r="R2889" s="12" t="s">
        <v>334</v>
      </c>
      <c r="S2889" s="12" t="s">
        <v>334</v>
      </c>
      <c r="T2889" s="12" t="s">
        <v>334</v>
      </c>
      <c r="U2889" s="12" t="s">
        <v>334</v>
      </c>
      <c r="V2889" s="12" t="s">
        <v>334</v>
      </c>
      <c r="W2889" s="12" t="s">
        <v>334</v>
      </c>
      <c r="X2889" s="12" t="s">
        <v>334</v>
      </c>
      <c r="Y2889" s="12" t="s">
        <v>334</v>
      </c>
      <c r="Z2889" s="12" t="s">
        <v>334</v>
      </c>
      <c r="AA2889" s="12" t="s">
        <v>334</v>
      </c>
      <c r="AB2889" s="12" t="s">
        <v>334</v>
      </c>
      <c r="AC2889" s="12" t="s">
        <v>334</v>
      </c>
      <c r="AD2889" s="12" t="s">
        <v>334</v>
      </c>
      <c r="AE2889" s="12" t="s">
        <v>334</v>
      </c>
      <c r="AF2889" s="12" t="s">
        <v>334</v>
      </c>
      <c r="AG2889" s="12" t="s">
        <v>334</v>
      </c>
      <c r="AH2889" s="12" t="s">
        <v>334</v>
      </c>
      <c r="AI2889" s="12" t="s">
        <v>334</v>
      </c>
      <c r="AJ2889" s="12" t="s">
        <v>334</v>
      </c>
      <c r="AK2889" s="12" t="s">
        <v>334</v>
      </c>
      <c r="AL2889" s="12" t="s">
        <v>334</v>
      </c>
    </row>
    <row r="2890" spans="1:38" x14ac:dyDescent="0.2">
      <c r="A2890" s="11" t="s">
        <v>321</v>
      </c>
      <c r="B2890" s="12" t="s">
        <v>334</v>
      </c>
      <c r="C2890" s="12" t="s">
        <v>334</v>
      </c>
      <c r="D2890" s="12" t="s">
        <v>334</v>
      </c>
      <c r="E2890" s="12" t="s">
        <v>334</v>
      </c>
      <c r="F2890" s="12" t="s">
        <v>334</v>
      </c>
      <c r="G2890" s="12" t="s">
        <v>334</v>
      </c>
      <c r="H2890" s="12" t="s">
        <v>334</v>
      </c>
      <c r="I2890" s="12" t="s">
        <v>334</v>
      </c>
      <c r="J2890" s="12" t="s">
        <v>334</v>
      </c>
      <c r="K2890" s="12" t="s">
        <v>334</v>
      </c>
      <c r="L2890" s="12" t="s">
        <v>334</v>
      </c>
      <c r="M2890" s="12" t="s">
        <v>334</v>
      </c>
      <c r="N2890" s="12" t="s">
        <v>334</v>
      </c>
      <c r="O2890" s="12" t="s">
        <v>334</v>
      </c>
      <c r="P2890" s="12" t="s">
        <v>334</v>
      </c>
      <c r="Q2890" s="12" t="s">
        <v>334</v>
      </c>
      <c r="R2890" s="12" t="s">
        <v>334</v>
      </c>
      <c r="S2890" s="12" t="s">
        <v>334</v>
      </c>
      <c r="T2890" s="12" t="s">
        <v>334</v>
      </c>
      <c r="U2890" s="12" t="s">
        <v>334</v>
      </c>
      <c r="V2890" s="12" t="s">
        <v>334</v>
      </c>
      <c r="W2890" s="12" t="s">
        <v>334</v>
      </c>
      <c r="X2890" s="12" t="s">
        <v>334</v>
      </c>
      <c r="Y2890" s="12" t="s">
        <v>334</v>
      </c>
      <c r="Z2890" s="12" t="s">
        <v>334</v>
      </c>
      <c r="AA2890" s="12" t="s">
        <v>334</v>
      </c>
      <c r="AB2890" s="12" t="s">
        <v>334</v>
      </c>
      <c r="AC2890" s="12" t="s">
        <v>334</v>
      </c>
      <c r="AD2890" s="12" t="s">
        <v>334</v>
      </c>
      <c r="AE2890" s="12" t="s">
        <v>334</v>
      </c>
      <c r="AF2890" s="12" t="s">
        <v>334</v>
      </c>
      <c r="AG2890" s="12" t="s">
        <v>334</v>
      </c>
      <c r="AH2890" s="12" t="s">
        <v>334</v>
      </c>
      <c r="AI2890" s="12" t="s">
        <v>334</v>
      </c>
      <c r="AJ2890" s="12" t="s">
        <v>334</v>
      </c>
      <c r="AK2890" s="12" t="s">
        <v>334</v>
      </c>
      <c r="AL2890" s="12" t="s">
        <v>334</v>
      </c>
    </row>
    <row r="2891" spans="1:38" x14ac:dyDescent="0.2">
      <c r="A2891" s="11" t="s">
        <v>322</v>
      </c>
      <c r="B2891" s="12" t="s">
        <v>334</v>
      </c>
      <c r="C2891" s="12" t="s">
        <v>334</v>
      </c>
      <c r="D2891" s="12" t="s">
        <v>334</v>
      </c>
      <c r="E2891" s="12" t="s">
        <v>334</v>
      </c>
      <c r="F2891" s="12" t="s">
        <v>334</v>
      </c>
      <c r="G2891" s="12" t="s">
        <v>334</v>
      </c>
      <c r="H2891" s="12" t="s">
        <v>334</v>
      </c>
      <c r="I2891" s="12" t="s">
        <v>334</v>
      </c>
      <c r="J2891" s="12" t="s">
        <v>334</v>
      </c>
      <c r="K2891" s="12" t="s">
        <v>334</v>
      </c>
      <c r="L2891" s="12" t="s">
        <v>334</v>
      </c>
      <c r="M2891" s="12" t="s">
        <v>334</v>
      </c>
      <c r="N2891" s="12" t="s">
        <v>334</v>
      </c>
      <c r="O2891" s="12" t="s">
        <v>334</v>
      </c>
      <c r="P2891" s="12" t="s">
        <v>334</v>
      </c>
      <c r="Q2891" s="12" t="s">
        <v>334</v>
      </c>
      <c r="R2891" s="12" t="s">
        <v>334</v>
      </c>
      <c r="S2891" s="12" t="s">
        <v>334</v>
      </c>
      <c r="T2891" s="12" t="s">
        <v>334</v>
      </c>
      <c r="U2891" s="12" t="s">
        <v>334</v>
      </c>
      <c r="V2891" s="12" t="s">
        <v>334</v>
      </c>
      <c r="W2891" s="12" t="s">
        <v>334</v>
      </c>
      <c r="X2891" s="12" t="s">
        <v>334</v>
      </c>
      <c r="Y2891" s="12" t="s">
        <v>334</v>
      </c>
      <c r="Z2891" s="12" t="s">
        <v>334</v>
      </c>
      <c r="AA2891" s="12" t="s">
        <v>334</v>
      </c>
      <c r="AB2891" s="12" t="s">
        <v>334</v>
      </c>
      <c r="AC2891" s="12" t="s">
        <v>334</v>
      </c>
      <c r="AD2891" s="12" t="s">
        <v>334</v>
      </c>
      <c r="AE2891" s="12" t="s">
        <v>334</v>
      </c>
      <c r="AF2891" s="12" t="s">
        <v>334</v>
      </c>
      <c r="AG2891" s="12" t="s">
        <v>334</v>
      </c>
      <c r="AH2891" s="12" t="s">
        <v>334</v>
      </c>
      <c r="AI2891" s="12" t="s">
        <v>334</v>
      </c>
      <c r="AJ2891" s="12" t="s">
        <v>334</v>
      </c>
      <c r="AK2891" s="12" t="s">
        <v>334</v>
      </c>
      <c r="AL2891" s="12" t="s">
        <v>334</v>
      </c>
    </row>
    <row r="2892" spans="1:38" x14ac:dyDescent="0.2">
      <c r="A2892" s="11" t="s">
        <v>323</v>
      </c>
      <c r="B2892" s="12" t="s">
        <v>334</v>
      </c>
      <c r="C2892" s="12" t="s">
        <v>334</v>
      </c>
      <c r="D2892" s="12" t="s">
        <v>334</v>
      </c>
      <c r="E2892" s="12" t="s">
        <v>334</v>
      </c>
      <c r="F2892" s="12" t="s">
        <v>334</v>
      </c>
      <c r="G2892" s="12" t="s">
        <v>334</v>
      </c>
      <c r="H2892" s="12" t="s">
        <v>334</v>
      </c>
      <c r="I2892" s="12" t="s">
        <v>334</v>
      </c>
      <c r="J2892" s="12" t="s">
        <v>334</v>
      </c>
      <c r="K2892" s="12" t="s">
        <v>334</v>
      </c>
      <c r="L2892" s="12" t="s">
        <v>334</v>
      </c>
      <c r="M2892" s="12" t="s">
        <v>334</v>
      </c>
      <c r="N2892" s="12" t="s">
        <v>334</v>
      </c>
      <c r="O2892" s="12" t="s">
        <v>334</v>
      </c>
      <c r="P2892" s="12" t="s">
        <v>334</v>
      </c>
      <c r="Q2892" s="13">
        <v>45.4</v>
      </c>
      <c r="R2892" s="13">
        <v>46.1</v>
      </c>
      <c r="S2892" s="13">
        <v>48.4</v>
      </c>
      <c r="T2892" s="12" t="s">
        <v>334</v>
      </c>
      <c r="U2892" s="12" t="s">
        <v>334</v>
      </c>
      <c r="V2892" s="12" t="s">
        <v>334</v>
      </c>
      <c r="W2892" s="12" t="s">
        <v>334</v>
      </c>
      <c r="X2892" s="12" t="s">
        <v>334</v>
      </c>
      <c r="Y2892" s="12" t="s">
        <v>334</v>
      </c>
      <c r="Z2892" s="12" t="s">
        <v>334</v>
      </c>
      <c r="AA2892" s="12" t="s">
        <v>334</v>
      </c>
      <c r="AB2892" s="12" t="s">
        <v>334</v>
      </c>
      <c r="AC2892" s="12" t="s">
        <v>334</v>
      </c>
      <c r="AD2892" s="12" t="s">
        <v>334</v>
      </c>
      <c r="AE2892" s="12" t="s">
        <v>334</v>
      </c>
      <c r="AF2892" s="12" t="s">
        <v>334</v>
      </c>
      <c r="AG2892" s="12" t="s">
        <v>334</v>
      </c>
      <c r="AH2892" s="12" t="s">
        <v>334</v>
      </c>
      <c r="AI2892" s="12" t="s">
        <v>334</v>
      </c>
      <c r="AJ2892" s="12" t="s">
        <v>334</v>
      </c>
      <c r="AK2892" s="12" t="s">
        <v>334</v>
      </c>
      <c r="AL2892" s="12" t="s">
        <v>334</v>
      </c>
    </row>
    <row r="2893" spans="1:38" x14ac:dyDescent="0.2">
      <c r="A2893" s="11" t="s">
        <v>324</v>
      </c>
      <c r="B2893" s="12" t="s">
        <v>334</v>
      </c>
      <c r="C2893" s="12" t="s">
        <v>334</v>
      </c>
      <c r="D2893" s="12" t="s">
        <v>334</v>
      </c>
      <c r="E2893" s="12" t="s">
        <v>334</v>
      </c>
      <c r="F2893" s="12" t="s">
        <v>334</v>
      </c>
      <c r="G2893" s="12" t="s">
        <v>334</v>
      </c>
      <c r="H2893" s="12" t="s">
        <v>334</v>
      </c>
      <c r="I2893" s="12" t="s">
        <v>334</v>
      </c>
      <c r="J2893" s="12" t="s">
        <v>334</v>
      </c>
      <c r="K2893" s="12" t="s">
        <v>334</v>
      </c>
      <c r="L2893" s="12" t="s">
        <v>334</v>
      </c>
      <c r="M2893" s="12" t="s">
        <v>334</v>
      </c>
      <c r="N2893" s="12" t="s">
        <v>334</v>
      </c>
      <c r="O2893" s="12" t="s">
        <v>334</v>
      </c>
      <c r="P2893" s="12" t="s">
        <v>334</v>
      </c>
      <c r="Q2893" s="12" t="s">
        <v>334</v>
      </c>
      <c r="R2893" s="12" t="s">
        <v>334</v>
      </c>
      <c r="S2893" s="12" t="s">
        <v>334</v>
      </c>
      <c r="T2893" s="12" t="s">
        <v>334</v>
      </c>
      <c r="U2893" s="12" t="s">
        <v>334</v>
      </c>
      <c r="V2893" s="12" t="s">
        <v>334</v>
      </c>
      <c r="W2893" s="12" t="s">
        <v>334</v>
      </c>
      <c r="X2893" s="12" t="s">
        <v>334</v>
      </c>
      <c r="Y2893" s="12" t="s">
        <v>334</v>
      </c>
      <c r="Z2893" s="12" t="s">
        <v>334</v>
      </c>
      <c r="AA2893" s="12" t="s">
        <v>334</v>
      </c>
      <c r="AB2893" s="12" t="s">
        <v>334</v>
      </c>
      <c r="AC2893" s="12" t="s">
        <v>334</v>
      </c>
      <c r="AD2893" s="12" t="s">
        <v>334</v>
      </c>
      <c r="AE2893" s="12" t="s">
        <v>334</v>
      </c>
      <c r="AF2893" s="12" t="s">
        <v>334</v>
      </c>
      <c r="AG2893" s="12" t="s">
        <v>334</v>
      </c>
      <c r="AH2893" s="12" t="s">
        <v>334</v>
      </c>
      <c r="AI2893" s="12" t="s">
        <v>334</v>
      </c>
      <c r="AJ2893" s="12" t="s">
        <v>334</v>
      </c>
      <c r="AK2893" s="12" t="s">
        <v>334</v>
      </c>
      <c r="AL2893" s="12" t="s">
        <v>334</v>
      </c>
    </row>
    <row r="2894" spans="1:38" x14ac:dyDescent="0.2">
      <c r="A2894" s="11" t="s">
        <v>325</v>
      </c>
      <c r="B2894" s="12" t="s">
        <v>334</v>
      </c>
      <c r="C2894" s="12" t="s">
        <v>334</v>
      </c>
      <c r="D2894" s="12" t="s">
        <v>334</v>
      </c>
      <c r="E2894" s="12" t="s">
        <v>334</v>
      </c>
      <c r="F2894" s="12" t="s">
        <v>334</v>
      </c>
      <c r="G2894" s="12" t="s">
        <v>334</v>
      </c>
      <c r="H2894" s="12" t="s">
        <v>334</v>
      </c>
      <c r="I2894" s="12" t="s">
        <v>334</v>
      </c>
      <c r="J2894" s="12" t="s">
        <v>334</v>
      </c>
      <c r="K2894" s="12" t="s">
        <v>334</v>
      </c>
      <c r="L2894" s="12" t="s">
        <v>334</v>
      </c>
      <c r="M2894" s="12" t="s">
        <v>334</v>
      </c>
      <c r="N2894" s="12" t="s">
        <v>334</v>
      </c>
      <c r="O2894" s="12" t="s">
        <v>334</v>
      </c>
      <c r="P2894" s="13">
        <v>24.8</v>
      </c>
      <c r="Q2894" s="12" t="s">
        <v>334</v>
      </c>
      <c r="R2894" s="13">
        <v>25</v>
      </c>
      <c r="S2894" s="13">
        <v>26.7</v>
      </c>
      <c r="T2894" s="13">
        <v>26.6</v>
      </c>
      <c r="U2894" s="13">
        <v>27.3</v>
      </c>
      <c r="V2894" s="12" t="s">
        <v>334</v>
      </c>
      <c r="W2894" s="12" t="s">
        <v>334</v>
      </c>
      <c r="X2894" s="13">
        <v>18.600000000000001</v>
      </c>
      <c r="Y2894" s="13">
        <v>15.8</v>
      </c>
      <c r="Z2894" s="13">
        <v>13.8</v>
      </c>
      <c r="AA2894" s="12" t="s">
        <v>334</v>
      </c>
      <c r="AB2894" s="12" t="s">
        <v>334</v>
      </c>
      <c r="AC2894" s="12" t="s">
        <v>334</v>
      </c>
      <c r="AD2894" s="12" t="s">
        <v>334</v>
      </c>
      <c r="AE2894" s="12" t="s">
        <v>334</v>
      </c>
      <c r="AF2894" s="12" t="s">
        <v>334</v>
      </c>
      <c r="AG2894" s="12" t="s">
        <v>334</v>
      </c>
      <c r="AH2894" s="12" t="s">
        <v>334</v>
      </c>
      <c r="AI2894" s="12" t="s">
        <v>334</v>
      </c>
      <c r="AJ2894" s="12" t="s">
        <v>334</v>
      </c>
      <c r="AK2894" s="12" t="s">
        <v>334</v>
      </c>
      <c r="AL2894" s="12" t="s">
        <v>334</v>
      </c>
    </row>
    <row r="2895" spans="1:38" x14ac:dyDescent="0.2">
      <c r="A2895" s="11" t="s">
        <v>326</v>
      </c>
      <c r="B2895" s="12" t="s">
        <v>334</v>
      </c>
      <c r="C2895" s="12" t="s">
        <v>334</v>
      </c>
      <c r="D2895" s="12" t="s">
        <v>334</v>
      </c>
      <c r="E2895" s="12" t="s">
        <v>334</v>
      </c>
      <c r="F2895" s="12" t="s">
        <v>334</v>
      </c>
      <c r="G2895" s="12" t="s">
        <v>334</v>
      </c>
      <c r="H2895" s="12" t="s">
        <v>334</v>
      </c>
      <c r="I2895" s="12" t="s">
        <v>334</v>
      </c>
      <c r="J2895" s="12" t="s">
        <v>334</v>
      </c>
      <c r="K2895" s="12" t="s">
        <v>334</v>
      </c>
      <c r="L2895" s="12" t="s">
        <v>334</v>
      </c>
      <c r="M2895" s="12" t="s">
        <v>334</v>
      </c>
      <c r="N2895" s="12" t="s">
        <v>334</v>
      </c>
      <c r="O2895" s="12" t="s">
        <v>334</v>
      </c>
      <c r="P2895" s="12" t="s">
        <v>334</v>
      </c>
      <c r="Q2895" s="12" t="s">
        <v>334</v>
      </c>
      <c r="R2895" s="12" t="s">
        <v>334</v>
      </c>
      <c r="S2895" s="12" t="s">
        <v>334</v>
      </c>
      <c r="T2895" s="12" t="s">
        <v>334</v>
      </c>
      <c r="U2895" s="12" t="s">
        <v>334</v>
      </c>
      <c r="V2895" s="12" t="s">
        <v>334</v>
      </c>
      <c r="W2895" s="12" t="s">
        <v>334</v>
      </c>
      <c r="X2895" s="12" t="s">
        <v>334</v>
      </c>
      <c r="Y2895" s="12" t="s">
        <v>334</v>
      </c>
      <c r="Z2895" s="12" t="s">
        <v>334</v>
      </c>
      <c r="AA2895" s="12" t="s">
        <v>334</v>
      </c>
      <c r="AB2895" s="12" t="s">
        <v>334</v>
      </c>
      <c r="AC2895" s="12" t="s">
        <v>334</v>
      </c>
      <c r="AD2895" s="12" t="s">
        <v>334</v>
      </c>
      <c r="AE2895" s="12" t="s">
        <v>334</v>
      </c>
      <c r="AF2895" s="12" t="s">
        <v>334</v>
      </c>
      <c r="AG2895" s="12" t="s">
        <v>334</v>
      </c>
      <c r="AH2895" s="12" t="s">
        <v>334</v>
      </c>
      <c r="AI2895" s="12" t="s">
        <v>334</v>
      </c>
      <c r="AJ2895" s="12" t="s">
        <v>334</v>
      </c>
      <c r="AK2895" s="12" t="s">
        <v>334</v>
      </c>
      <c r="AL2895" s="12" t="s">
        <v>334</v>
      </c>
    </row>
    <row r="2896" spans="1:38" x14ac:dyDescent="0.2">
      <c r="A2896" s="11" t="s">
        <v>327</v>
      </c>
      <c r="B2896" s="12" t="s">
        <v>334</v>
      </c>
      <c r="C2896" s="12" t="s">
        <v>334</v>
      </c>
      <c r="D2896" s="12" t="s">
        <v>334</v>
      </c>
      <c r="E2896" s="12" t="s">
        <v>334</v>
      </c>
      <c r="F2896" s="12" t="s">
        <v>334</v>
      </c>
      <c r="G2896" s="12" t="s">
        <v>334</v>
      </c>
      <c r="H2896" s="12" t="s">
        <v>334</v>
      </c>
      <c r="I2896" s="12" t="s">
        <v>334</v>
      </c>
      <c r="J2896" s="12" t="s">
        <v>334</v>
      </c>
      <c r="K2896" s="12" t="s">
        <v>334</v>
      </c>
      <c r="L2896" s="12" t="s">
        <v>334</v>
      </c>
      <c r="M2896" s="12" t="s">
        <v>334</v>
      </c>
      <c r="N2896" s="12" t="s">
        <v>334</v>
      </c>
      <c r="O2896" s="12" t="s">
        <v>334</v>
      </c>
      <c r="P2896" s="12" t="s">
        <v>334</v>
      </c>
      <c r="Q2896" s="12" t="s">
        <v>334</v>
      </c>
      <c r="R2896" s="12" t="s">
        <v>334</v>
      </c>
      <c r="S2896" s="12" t="s">
        <v>334</v>
      </c>
      <c r="T2896" s="12" t="s">
        <v>334</v>
      </c>
      <c r="U2896" s="12" t="s">
        <v>334</v>
      </c>
      <c r="V2896" s="12" t="s">
        <v>334</v>
      </c>
      <c r="W2896" s="12" t="s">
        <v>334</v>
      </c>
      <c r="X2896" s="12" t="s">
        <v>334</v>
      </c>
      <c r="Y2896" s="13">
        <v>24.2</v>
      </c>
      <c r="Z2896" s="12" t="s">
        <v>334</v>
      </c>
      <c r="AA2896" s="12" t="s">
        <v>334</v>
      </c>
      <c r="AB2896" s="12" t="s">
        <v>334</v>
      </c>
      <c r="AC2896" s="12" t="s">
        <v>334</v>
      </c>
      <c r="AD2896" s="12" t="s">
        <v>334</v>
      </c>
      <c r="AE2896" s="12" t="s">
        <v>334</v>
      </c>
      <c r="AF2896" s="12" t="s">
        <v>334</v>
      </c>
      <c r="AG2896" s="12" t="s">
        <v>334</v>
      </c>
      <c r="AH2896" s="12" t="s">
        <v>334</v>
      </c>
      <c r="AI2896" s="12" t="s">
        <v>334</v>
      </c>
      <c r="AJ2896" s="12" t="s">
        <v>334</v>
      </c>
      <c r="AK2896" s="12" t="s">
        <v>334</v>
      </c>
      <c r="AL2896" s="12" t="s">
        <v>334</v>
      </c>
    </row>
    <row r="2897" spans="1:38" x14ac:dyDescent="0.2">
      <c r="A2897" s="11" t="s">
        <v>328</v>
      </c>
      <c r="B2897" s="12" t="s">
        <v>334</v>
      </c>
      <c r="C2897" s="12" t="s">
        <v>334</v>
      </c>
      <c r="D2897" s="12" t="s">
        <v>334</v>
      </c>
      <c r="E2897" s="12" t="s">
        <v>334</v>
      </c>
      <c r="F2897" s="12" t="s">
        <v>334</v>
      </c>
      <c r="G2897" s="12" t="s">
        <v>334</v>
      </c>
      <c r="H2897" s="12" t="s">
        <v>334</v>
      </c>
      <c r="I2897" s="12" t="s">
        <v>334</v>
      </c>
      <c r="J2897" s="12" t="s">
        <v>334</v>
      </c>
      <c r="K2897" s="12" t="s">
        <v>334</v>
      </c>
      <c r="L2897" s="12" t="s">
        <v>334</v>
      </c>
      <c r="M2897" s="12" t="s">
        <v>334</v>
      </c>
      <c r="N2897" s="12" t="s">
        <v>334</v>
      </c>
      <c r="O2897" s="12" t="s">
        <v>334</v>
      </c>
      <c r="P2897" s="12" t="s">
        <v>334</v>
      </c>
      <c r="Q2897" s="12" t="s">
        <v>334</v>
      </c>
      <c r="R2897" s="12" t="s">
        <v>334</v>
      </c>
      <c r="S2897" s="12" t="s">
        <v>334</v>
      </c>
      <c r="T2897" s="12" t="s">
        <v>334</v>
      </c>
      <c r="U2897" s="12" t="s">
        <v>334</v>
      </c>
      <c r="V2897" s="12" t="s">
        <v>334</v>
      </c>
      <c r="W2897" s="12" t="s">
        <v>334</v>
      </c>
      <c r="X2897" s="12" t="s">
        <v>334</v>
      </c>
      <c r="Y2897" s="12" t="s">
        <v>334</v>
      </c>
      <c r="Z2897" s="12" t="s">
        <v>334</v>
      </c>
      <c r="AA2897" s="12" t="s">
        <v>334</v>
      </c>
      <c r="AB2897" s="12" t="s">
        <v>334</v>
      </c>
      <c r="AC2897" s="12" t="s">
        <v>334</v>
      </c>
      <c r="AD2897" s="12" t="s">
        <v>334</v>
      </c>
      <c r="AE2897" s="12" t="s">
        <v>334</v>
      </c>
      <c r="AF2897" s="12" t="s">
        <v>334</v>
      </c>
      <c r="AG2897" s="12" t="s">
        <v>334</v>
      </c>
      <c r="AH2897" s="12" t="s">
        <v>334</v>
      </c>
      <c r="AI2897" s="12" t="s">
        <v>334</v>
      </c>
      <c r="AJ2897" s="12" t="s">
        <v>334</v>
      </c>
      <c r="AK2897" s="12" t="s">
        <v>334</v>
      </c>
      <c r="AL2897" s="12" t="s">
        <v>334</v>
      </c>
    </row>
    <row r="2898" spans="1:38" x14ac:dyDescent="0.2">
      <c r="A2898" s="11" t="s">
        <v>329</v>
      </c>
      <c r="B2898" s="12" t="s">
        <v>334</v>
      </c>
      <c r="C2898" s="12" t="s">
        <v>334</v>
      </c>
      <c r="D2898" s="12" t="s">
        <v>334</v>
      </c>
      <c r="E2898" s="12" t="s">
        <v>334</v>
      </c>
      <c r="F2898" s="12" t="s">
        <v>334</v>
      </c>
      <c r="G2898" s="12" t="s">
        <v>334</v>
      </c>
      <c r="H2898" s="12" t="s">
        <v>334</v>
      </c>
      <c r="I2898" s="12" t="s">
        <v>334</v>
      </c>
      <c r="J2898" s="12" t="s">
        <v>334</v>
      </c>
      <c r="K2898" s="12" t="s">
        <v>334</v>
      </c>
      <c r="L2898" s="12" t="s">
        <v>334</v>
      </c>
      <c r="M2898" s="12" t="s">
        <v>334</v>
      </c>
      <c r="N2898" s="12" t="s">
        <v>334</v>
      </c>
      <c r="O2898" s="12" t="s">
        <v>334</v>
      </c>
      <c r="P2898" s="12" t="s">
        <v>334</v>
      </c>
      <c r="Q2898" s="12" t="s">
        <v>334</v>
      </c>
      <c r="R2898" s="12" t="s">
        <v>334</v>
      </c>
      <c r="S2898" s="12" t="s">
        <v>334</v>
      </c>
      <c r="T2898" s="12" t="s">
        <v>334</v>
      </c>
      <c r="U2898" s="12" t="s">
        <v>334</v>
      </c>
      <c r="V2898" s="12" t="s">
        <v>334</v>
      </c>
      <c r="W2898" s="12" t="s">
        <v>334</v>
      </c>
      <c r="X2898" s="12" t="s">
        <v>334</v>
      </c>
      <c r="Y2898" s="12" t="s">
        <v>334</v>
      </c>
      <c r="Z2898" s="12" t="s">
        <v>334</v>
      </c>
      <c r="AA2898" s="13">
        <v>13.8</v>
      </c>
      <c r="AB2898" s="12" t="s">
        <v>334</v>
      </c>
      <c r="AC2898" s="13">
        <v>16.8</v>
      </c>
      <c r="AD2898" s="13">
        <v>14.4</v>
      </c>
      <c r="AE2898" s="12" t="s">
        <v>334</v>
      </c>
      <c r="AF2898" s="12" t="s">
        <v>334</v>
      </c>
      <c r="AG2898" s="12" t="s">
        <v>334</v>
      </c>
      <c r="AH2898" s="12" t="s">
        <v>334</v>
      </c>
      <c r="AI2898" s="12" t="s">
        <v>334</v>
      </c>
      <c r="AJ2898" s="12" t="s">
        <v>334</v>
      </c>
      <c r="AK2898" s="12" t="s">
        <v>334</v>
      </c>
      <c r="AL2898" s="12" t="s">
        <v>334</v>
      </c>
    </row>
    <row r="2899" spans="1:38" x14ac:dyDescent="0.2">
      <c r="A2899" s="11" t="s">
        <v>330</v>
      </c>
      <c r="B2899" s="12" t="s">
        <v>334</v>
      </c>
      <c r="C2899" s="12" t="s">
        <v>334</v>
      </c>
      <c r="D2899" s="12" t="s">
        <v>334</v>
      </c>
      <c r="E2899" s="12" t="s">
        <v>334</v>
      </c>
      <c r="F2899" s="12" t="s">
        <v>334</v>
      </c>
      <c r="G2899" s="12" t="s">
        <v>334</v>
      </c>
      <c r="H2899" s="12" t="s">
        <v>334</v>
      </c>
      <c r="I2899" s="12" t="s">
        <v>334</v>
      </c>
      <c r="J2899" s="12" t="s">
        <v>334</v>
      </c>
      <c r="K2899" s="12" t="s">
        <v>334</v>
      </c>
      <c r="L2899" s="12" t="s">
        <v>334</v>
      </c>
      <c r="M2899" s="12" t="s">
        <v>334</v>
      </c>
      <c r="N2899" s="12" t="s">
        <v>334</v>
      </c>
      <c r="O2899" s="12" t="s">
        <v>334</v>
      </c>
      <c r="P2899" s="12" t="s">
        <v>334</v>
      </c>
      <c r="Q2899" s="12" t="s">
        <v>334</v>
      </c>
      <c r="R2899" s="12" t="s">
        <v>334</v>
      </c>
      <c r="S2899" s="12" t="s">
        <v>334</v>
      </c>
      <c r="T2899" s="12" t="s">
        <v>334</v>
      </c>
      <c r="U2899" s="12" t="s">
        <v>334</v>
      </c>
      <c r="V2899" s="12" t="s">
        <v>334</v>
      </c>
      <c r="W2899" s="12" t="s">
        <v>334</v>
      </c>
      <c r="X2899" s="12" t="s">
        <v>334</v>
      </c>
      <c r="Y2899" s="12" t="s">
        <v>334</v>
      </c>
      <c r="Z2899" s="12" t="s">
        <v>334</v>
      </c>
      <c r="AA2899" s="12" t="s">
        <v>334</v>
      </c>
      <c r="AB2899" s="12" t="s">
        <v>334</v>
      </c>
      <c r="AC2899" s="12" t="s">
        <v>334</v>
      </c>
      <c r="AD2899" s="12" t="s">
        <v>334</v>
      </c>
      <c r="AE2899" s="12" t="s">
        <v>334</v>
      </c>
      <c r="AF2899" s="12" t="s">
        <v>334</v>
      </c>
      <c r="AG2899" s="12" t="s">
        <v>334</v>
      </c>
      <c r="AH2899" s="12" t="s">
        <v>334</v>
      </c>
      <c r="AI2899" s="12" t="s">
        <v>334</v>
      </c>
      <c r="AJ2899" s="12" t="s">
        <v>334</v>
      </c>
      <c r="AK2899" s="12" t="s">
        <v>334</v>
      </c>
      <c r="AL2899" s="12" t="s">
        <v>334</v>
      </c>
    </row>
    <row r="2900" spans="1:38" x14ac:dyDescent="0.2">
      <c r="A2900" s="11" t="s">
        <v>331</v>
      </c>
      <c r="B2900" s="12" t="s">
        <v>334</v>
      </c>
      <c r="C2900" s="12" t="s">
        <v>334</v>
      </c>
      <c r="D2900" s="12" t="s">
        <v>334</v>
      </c>
      <c r="E2900" s="12" t="s">
        <v>334</v>
      </c>
      <c r="F2900" s="12" t="s">
        <v>334</v>
      </c>
      <c r="G2900" s="12" t="s">
        <v>334</v>
      </c>
      <c r="H2900" s="12" t="s">
        <v>334</v>
      </c>
      <c r="I2900" s="12" t="s">
        <v>334</v>
      </c>
      <c r="J2900" s="12" t="s">
        <v>334</v>
      </c>
      <c r="K2900" s="12" t="s">
        <v>334</v>
      </c>
      <c r="L2900" s="12" t="s">
        <v>334</v>
      </c>
      <c r="M2900" s="12" t="s">
        <v>334</v>
      </c>
      <c r="N2900" s="12" t="s">
        <v>334</v>
      </c>
      <c r="O2900" s="12" t="s">
        <v>334</v>
      </c>
      <c r="P2900" s="12" t="s">
        <v>334</v>
      </c>
      <c r="Q2900" s="12" t="s">
        <v>334</v>
      </c>
      <c r="R2900" s="12" t="s">
        <v>334</v>
      </c>
      <c r="S2900" s="12" t="s">
        <v>334</v>
      </c>
      <c r="T2900" s="12" t="s">
        <v>334</v>
      </c>
      <c r="U2900" s="12" t="s">
        <v>334</v>
      </c>
      <c r="V2900" s="12" t="s">
        <v>334</v>
      </c>
      <c r="W2900" s="12" t="s">
        <v>334</v>
      </c>
      <c r="X2900" s="12" t="s">
        <v>334</v>
      </c>
      <c r="Y2900" s="12" t="s">
        <v>334</v>
      </c>
      <c r="Z2900" s="12" t="s">
        <v>334</v>
      </c>
      <c r="AA2900" s="12" t="s">
        <v>334</v>
      </c>
      <c r="AB2900" s="12" t="s">
        <v>334</v>
      </c>
      <c r="AC2900" s="12" t="s">
        <v>334</v>
      </c>
      <c r="AD2900" s="12" t="s">
        <v>334</v>
      </c>
      <c r="AE2900" s="12" t="s">
        <v>334</v>
      </c>
      <c r="AF2900" s="12" t="s">
        <v>334</v>
      </c>
      <c r="AG2900" s="12" t="s">
        <v>334</v>
      </c>
      <c r="AH2900" s="12" t="s">
        <v>334</v>
      </c>
      <c r="AI2900" s="12" t="s">
        <v>334</v>
      </c>
      <c r="AJ2900" s="12" t="s">
        <v>334</v>
      </c>
      <c r="AK2900" s="12" t="s">
        <v>334</v>
      </c>
      <c r="AL2900" s="12" t="s">
        <v>334</v>
      </c>
    </row>
    <row r="2901" spans="1:38" x14ac:dyDescent="0.2">
      <c r="A2901" s="11" t="s">
        <v>332</v>
      </c>
      <c r="B2901" s="12" t="s">
        <v>334</v>
      </c>
      <c r="C2901" s="12" t="s">
        <v>334</v>
      </c>
      <c r="D2901" s="12" t="s">
        <v>334</v>
      </c>
      <c r="E2901" s="12" t="s">
        <v>334</v>
      </c>
      <c r="F2901" s="12" t="s">
        <v>334</v>
      </c>
      <c r="G2901" s="12" t="s">
        <v>334</v>
      </c>
      <c r="H2901" s="12" t="s">
        <v>334</v>
      </c>
      <c r="I2901" s="12" t="s">
        <v>334</v>
      </c>
      <c r="J2901" s="12" t="s">
        <v>334</v>
      </c>
      <c r="K2901" s="12" t="s">
        <v>334</v>
      </c>
      <c r="L2901" s="12" t="s">
        <v>334</v>
      </c>
      <c r="M2901" s="12" t="s">
        <v>334</v>
      </c>
      <c r="N2901" s="12" t="s">
        <v>334</v>
      </c>
      <c r="O2901" s="12" t="s">
        <v>334</v>
      </c>
      <c r="P2901" s="12" t="s">
        <v>334</v>
      </c>
      <c r="Q2901" s="12" t="s">
        <v>334</v>
      </c>
      <c r="R2901" s="12" t="s">
        <v>334</v>
      </c>
      <c r="S2901" s="12" t="s">
        <v>334</v>
      </c>
      <c r="T2901" s="12" t="s">
        <v>334</v>
      </c>
      <c r="U2901" s="12" t="s">
        <v>334</v>
      </c>
      <c r="V2901" s="12" t="s">
        <v>334</v>
      </c>
      <c r="W2901" s="12" t="s">
        <v>334</v>
      </c>
      <c r="X2901" s="12" t="s">
        <v>334</v>
      </c>
      <c r="Y2901" s="12" t="s">
        <v>334</v>
      </c>
      <c r="Z2901" s="12" t="s">
        <v>334</v>
      </c>
      <c r="AA2901" s="12" t="s">
        <v>334</v>
      </c>
      <c r="AB2901" s="12" t="s">
        <v>334</v>
      </c>
      <c r="AC2901" s="12" t="s">
        <v>334</v>
      </c>
      <c r="AD2901" s="12" t="s">
        <v>334</v>
      </c>
      <c r="AE2901" s="12" t="s">
        <v>334</v>
      </c>
      <c r="AF2901" s="12" t="s">
        <v>334</v>
      </c>
      <c r="AG2901" s="12" t="s">
        <v>334</v>
      </c>
      <c r="AH2901" s="12" t="s">
        <v>334</v>
      </c>
      <c r="AI2901" s="12" t="s">
        <v>334</v>
      </c>
      <c r="AJ2901" s="12" t="s">
        <v>334</v>
      </c>
      <c r="AK2901" s="12" t="s">
        <v>334</v>
      </c>
      <c r="AL2901" s="12" t="s">
        <v>334</v>
      </c>
    </row>
    <row r="2902" spans="1:38" x14ac:dyDescent="0.2">
      <c r="A2902" s="11" t="s">
        <v>333</v>
      </c>
      <c r="B2902" s="12" t="s">
        <v>334</v>
      </c>
      <c r="C2902" s="12" t="s">
        <v>334</v>
      </c>
      <c r="D2902" s="12" t="s">
        <v>334</v>
      </c>
      <c r="E2902" s="12" t="s">
        <v>334</v>
      </c>
      <c r="F2902" s="12" t="s">
        <v>334</v>
      </c>
      <c r="G2902" s="12" t="s">
        <v>334</v>
      </c>
      <c r="H2902" s="12" t="s">
        <v>334</v>
      </c>
      <c r="I2902" s="12" t="s">
        <v>334</v>
      </c>
      <c r="J2902" s="12" t="s">
        <v>334</v>
      </c>
      <c r="K2902" s="12" t="s">
        <v>334</v>
      </c>
      <c r="L2902" s="12" t="s">
        <v>334</v>
      </c>
      <c r="M2902" s="12" t="s">
        <v>334</v>
      </c>
      <c r="N2902" s="12" t="s">
        <v>334</v>
      </c>
      <c r="O2902" s="12" t="s">
        <v>334</v>
      </c>
      <c r="P2902" s="12" t="s">
        <v>334</v>
      </c>
      <c r="Q2902" s="12" t="s">
        <v>334</v>
      </c>
      <c r="R2902" s="12" t="s">
        <v>334</v>
      </c>
      <c r="S2902" s="12" t="s">
        <v>334</v>
      </c>
      <c r="T2902" s="12" t="s">
        <v>334</v>
      </c>
      <c r="U2902" s="12" t="s">
        <v>334</v>
      </c>
      <c r="V2902" s="12" t="s">
        <v>334</v>
      </c>
      <c r="W2902" s="12" t="s">
        <v>334</v>
      </c>
      <c r="X2902" s="12" t="s">
        <v>334</v>
      </c>
      <c r="Y2902" s="12" t="s">
        <v>334</v>
      </c>
      <c r="Z2902" s="12" t="s">
        <v>334</v>
      </c>
      <c r="AA2902" s="12" t="s">
        <v>334</v>
      </c>
      <c r="AB2902" s="12" t="s">
        <v>334</v>
      </c>
      <c r="AC2902" s="12" t="s">
        <v>334</v>
      </c>
      <c r="AD2902" s="12" t="s">
        <v>334</v>
      </c>
      <c r="AE2902" s="12" t="s">
        <v>334</v>
      </c>
      <c r="AF2902" s="12" t="s">
        <v>334</v>
      </c>
      <c r="AG2902" s="12" t="s">
        <v>334</v>
      </c>
      <c r="AH2902" s="12" t="s">
        <v>334</v>
      </c>
      <c r="AI2902" s="12" t="s">
        <v>334</v>
      </c>
      <c r="AJ2902" s="12" t="s">
        <v>334</v>
      </c>
      <c r="AK2902" s="12" t="s">
        <v>334</v>
      </c>
      <c r="AL2902" s="12" t="s">
        <v>334</v>
      </c>
    </row>
    <row r="2903" spans="1:38" ht="14.25" x14ac:dyDescent="0.2">
      <c r="A2903" s="9"/>
      <c r="B2903" s="9"/>
      <c r="C2903" s="9"/>
      <c r="D2903" s="9"/>
      <c r="E2903" s="9"/>
      <c r="F2903" s="9"/>
      <c r="G2903" s="9"/>
      <c r="H2903" s="9"/>
      <c r="I2903" s="9"/>
      <c r="J2903" s="9"/>
      <c r="K2903" s="9"/>
      <c r="L2903" s="9"/>
      <c r="M2903" s="9"/>
      <c r="N2903" s="9"/>
      <c r="O2903" s="9"/>
      <c r="P2903" s="9"/>
      <c r="Q2903" s="9"/>
      <c r="R2903" s="9"/>
      <c r="S2903" s="9"/>
      <c r="T2903" s="9"/>
      <c r="U2903" s="9"/>
      <c r="V2903" s="9"/>
      <c r="W2903" s="9"/>
      <c r="X2903" s="9"/>
      <c r="Y2903" s="9"/>
      <c r="Z2903" s="9"/>
      <c r="AA2903" s="9"/>
      <c r="AB2903" s="9"/>
      <c r="AC2903" s="9"/>
      <c r="AD2903" s="9"/>
      <c r="AE2903" s="9"/>
      <c r="AF2903" s="9"/>
      <c r="AG2903" s="9"/>
      <c r="AH2903" s="9"/>
      <c r="AI2903" s="9"/>
      <c r="AJ2903" s="9"/>
      <c r="AK2903" s="9"/>
      <c r="AL2903" s="9"/>
    </row>
    <row r="2904" spans="1:38" ht="14.25" x14ac:dyDescent="0.2">
      <c r="A2904" s="8" t="s">
        <v>335</v>
      </c>
      <c r="B2904" s="9"/>
      <c r="C2904" s="9"/>
      <c r="D2904" s="9"/>
      <c r="E2904" s="9"/>
      <c r="F2904" s="9"/>
      <c r="G2904" s="9"/>
      <c r="H2904" s="9"/>
      <c r="I2904" s="9"/>
      <c r="J2904" s="9"/>
      <c r="K2904" s="9"/>
      <c r="L2904" s="9"/>
      <c r="M2904" s="9"/>
      <c r="N2904" s="9"/>
      <c r="O2904" s="9"/>
      <c r="P2904" s="9"/>
      <c r="Q2904" s="9"/>
      <c r="R2904" s="9"/>
      <c r="S2904" s="9"/>
      <c r="T2904" s="9"/>
      <c r="U2904" s="9"/>
      <c r="V2904" s="9"/>
      <c r="W2904" s="9"/>
      <c r="X2904" s="9"/>
      <c r="Y2904" s="9"/>
      <c r="Z2904" s="9"/>
      <c r="AA2904" s="9"/>
      <c r="AB2904" s="9"/>
      <c r="AC2904" s="9"/>
      <c r="AD2904" s="9"/>
      <c r="AE2904" s="9"/>
      <c r="AF2904" s="9"/>
      <c r="AG2904" s="9"/>
      <c r="AH2904" s="9"/>
      <c r="AI2904" s="9"/>
      <c r="AJ2904" s="9"/>
      <c r="AK2904" s="9"/>
      <c r="AL2904" s="9"/>
    </row>
    <row r="2905" spans="1:38" ht="14.25" x14ac:dyDescent="0.2">
      <c r="A2905" s="8" t="s">
        <v>334</v>
      </c>
      <c r="B2905" s="8" t="s">
        <v>336</v>
      </c>
      <c r="C2905" s="9"/>
      <c r="D2905" s="9"/>
      <c r="E2905" s="9"/>
      <c r="F2905" s="9"/>
      <c r="G2905" s="9"/>
      <c r="H2905" s="9"/>
      <c r="I2905" s="9"/>
      <c r="J2905" s="9"/>
      <c r="K2905" s="9"/>
      <c r="L2905" s="9"/>
      <c r="M2905" s="9"/>
      <c r="N2905" s="9"/>
      <c r="O2905" s="9"/>
      <c r="P2905" s="9"/>
      <c r="Q2905" s="9"/>
      <c r="R2905" s="9"/>
      <c r="S2905" s="9"/>
      <c r="T2905" s="9"/>
      <c r="U2905" s="9"/>
      <c r="V2905" s="9"/>
      <c r="W2905" s="9"/>
      <c r="X2905" s="9"/>
      <c r="Y2905" s="9"/>
      <c r="Z2905" s="9"/>
      <c r="AA2905" s="9"/>
      <c r="AB2905" s="9"/>
      <c r="AC2905" s="9"/>
      <c r="AD2905" s="9"/>
      <c r="AE2905" s="9"/>
      <c r="AF2905" s="9"/>
      <c r="AG2905" s="9"/>
      <c r="AH2905" s="9"/>
      <c r="AI2905" s="9"/>
      <c r="AJ2905" s="9"/>
      <c r="AK2905" s="9"/>
      <c r="AL2905" s="9"/>
    </row>
    <row r="2906" spans="1:38" ht="14.25" x14ac:dyDescent="0.2">
      <c r="A2906" s="9"/>
      <c r="B2906" s="9"/>
      <c r="C2906" s="9"/>
      <c r="D2906" s="9"/>
      <c r="E2906" s="9"/>
      <c r="F2906" s="9"/>
      <c r="G2906" s="9"/>
      <c r="H2906" s="9"/>
      <c r="I2906" s="9"/>
      <c r="J2906" s="9"/>
      <c r="K2906" s="9"/>
      <c r="L2906" s="9"/>
      <c r="M2906" s="9"/>
      <c r="N2906" s="9"/>
      <c r="O2906" s="9"/>
      <c r="P2906" s="9"/>
      <c r="Q2906" s="9"/>
      <c r="R2906" s="9"/>
      <c r="S2906" s="9"/>
      <c r="T2906" s="9"/>
      <c r="U2906" s="9"/>
      <c r="V2906" s="9"/>
      <c r="W2906" s="9"/>
      <c r="X2906" s="9"/>
      <c r="Y2906" s="9"/>
      <c r="Z2906" s="9"/>
      <c r="AA2906" s="9"/>
      <c r="AB2906" s="9"/>
      <c r="AC2906" s="9"/>
      <c r="AD2906" s="9"/>
      <c r="AE2906" s="9"/>
      <c r="AF2906" s="9"/>
      <c r="AG2906" s="9"/>
      <c r="AH2906" s="9"/>
      <c r="AI2906" s="9"/>
      <c r="AJ2906" s="9"/>
      <c r="AK2906" s="9"/>
      <c r="AL2906" s="9"/>
    </row>
    <row r="2907" spans="1:38" ht="14.25" x14ac:dyDescent="0.2">
      <c r="A2907" s="8" t="s">
        <v>249</v>
      </c>
      <c r="B2907" s="8" t="s">
        <v>345</v>
      </c>
      <c r="C2907" s="9"/>
      <c r="D2907" s="9"/>
      <c r="E2907" s="9"/>
      <c r="F2907" s="9"/>
      <c r="G2907" s="9"/>
      <c r="H2907" s="9"/>
      <c r="I2907" s="9"/>
      <c r="J2907" s="9"/>
      <c r="K2907" s="9"/>
      <c r="L2907" s="9"/>
      <c r="M2907" s="9"/>
      <c r="N2907" s="9"/>
      <c r="O2907" s="9"/>
      <c r="P2907" s="9"/>
      <c r="Q2907" s="9"/>
      <c r="R2907" s="9"/>
      <c r="S2907" s="9"/>
      <c r="T2907" s="9"/>
      <c r="U2907" s="9"/>
      <c r="V2907" s="9"/>
      <c r="W2907" s="9"/>
      <c r="X2907" s="9"/>
      <c r="Y2907" s="9"/>
      <c r="Z2907" s="9"/>
      <c r="AA2907" s="9"/>
      <c r="AB2907" s="9"/>
      <c r="AC2907" s="9"/>
      <c r="AD2907" s="9"/>
      <c r="AE2907" s="9"/>
      <c r="AF2907" s="9"/>
      <c r="AG2907" s="9"/>
      <c r="AH2907" s="9"/>
      <c r="AI2907" s="9"/>
      <c r="AJ2907" s="9"/>
      <c r="AK2907" s="9"/>
      <c r="AL2907" s="9"/>
    </row>
    <row r="2908" spans="1:38" ht="14.25" x14ac:dyDescent="0.2">
      <c r="A2908" s="8" t="s">
        <v>251</v>
      </c>
      <c r="B2908" s="8" t="s">
        <v>343</v>
      </c>
      <c r="C2908" s="9"/>
      <c r="D2908" s="9"/>
      <c r="E2908" s="9"/>
      <c r="F2908" s="9"/>
      <c r="G2908" s="9"/>
      <c r="H2908" s="9"/>
      <c r="I2908" s="9"/>
      <c r="J2908" s="9"/>
      <c r="K2908" s="9"/>
      <c r="L2908" s="9"/>
      <c r="M2908" s="9"/>
      <c r="N2908" s="9"/>
      <c r="O2908" s="9"/>
      <c r="P2908" s="9"/>
      <c r="Q2908" s="9"/>
      <c r="R2908" s="9"/>
      <c r="S2908" s="9"/>
      <c r="T2908" s="9"/>
      <c r="U2908" s="9"/>
      <c r="V2908" s="9"/>
      <c r="W2908" s="9"/>
      <c r="X2908" s="9"/>
      <c r="Y2908" s="9"/>
      <c r="Z2908" s="9"/>
      <c r="AA2908" s="9"/>
      <c r="AB2908" s="9"/>
      <c r="AC2908" s="9"/>
      <c r="AD2908" s="9"/>
      <c r="AE2908" s="9"/>
      <c r="AF2908" s="9"/>
      <c r="AG2908" s="9"/>
      <c r="AH2908" s="9"/>
      <c r="AI2908" s="9"/>
      <c r="AJ2908" s="9"/>
      <c r="AK2908" s="9"/>
      <c r="AL2908" s="9"/>
    </row>
    <row r="2909" spans="1:38" ht="14.25" x14ac:dyDescent="0.2">
      <c r="A2909" s="8" t="s">
        <v>252</v>
      </c>
      <c r="B2909" s="8" t="s">
        <v>253</v>
      </c>
      <c r="C2909" s="9"/>
      <c r="D2909" s="9"/>
      <c r="E2909" s="9"/>
      <c r="F2909" s="9"/>
      <c r="G2909" s="9"/>
      <c r="H2909" s="9"/>
      <c r="I2909" s="9"/>
      <c r="J2909" s="9"/>
      <c r="K2909" s="9"/>
      <c r="L2909" s="9"/>
      <c r="M2909" s="9"/>
      <c r="N2909" s="9"/>
      <c r="O2909" s="9"/>
      <c r="P2909" s="9"/>
      <c r="Q2909" s="9"/>
      <c r="R2909" s="9"/>
      <c r="S2909" s="9"/>
      <c r="T2909" s="9"/>
      <c r="U2909" s="9"/>
      <c r="V2909" s="9"/>
      <c r="W2909" s="9"/>
      <c r="X2909" s="9"/>
      <c r="Y2909" s="9"/>
      <c r="Z2909" s="9"/>
      <c r="AA2909" s="9"/>
      <c r="AB2909" s="9"/>
      <c r="AC2909" s="9"/>
      <c r="AD2909" s="9"/>
      <c r="AE2909" s="9"/>
      <c r="AF2909" s="9"/>
      <c r="AG2909" s="9"/>
      <c r="AH2909" s="9"/>
      <c r="AI2909" s="9"/>
      <c r="AJ2909" s="9"/>
      <c r="AK2909" s="9"/>
      <c r="AL2909" s="9"/>
    </row>
    <row r="2910" spans="1:38" ht="14.25" x14ac:dyDescent="0.2">
      <c r="A2910" s="8" t="s">
        <v>254</v>
      </c>
      <c r="B2910" s="8" t="s">
        <v>339</v>
      </c>
      <c r="C2910" s="9"/>
      <c r="D2910" s="9"/>
      <c r="E2910" s="9"/>
      <c r="F2910" s="9"/>
      <c r="G2910" s="9"/>
      <c r="H2910" s="9"/>
      <c r="I2910" s="9"/>
      <c r="J2910" s="9"/>
      <c r="K2910" s="9"/>
      <c r="L2910" s="9"/>
      <c r="M2910" s="9"/>
      <c r="N2910" s="9"/>
      <c r="O2910" s="9"/>
      <c r="P2910" s="9"/>
      <c r="Q2910" s="9"/>
      <c r="R2910" s="9"/>
      <c r="S2910" s="9"/>
      <c r="T2910" s="9"/>
      <c r="U2910" s="9"/>
      <c r="V2910" s="9"/>
      <c r="W2910" s="9"/>
      <c r="X2910" s="9"/>
      <c r="Y2910" s="9"/>
      <c r="Z2910" s="9"/>
      <c r="AA2910" s="9"/>
      <c r="AB2910" s="9"/>
      <c r="AC2910" s="9"/>
      <c r="AD2910" s="9"/>
      <c r="AE2910" s="9"/>
      <c r="AF2910" s="9"/>
      <c r="AG2910" s="9"/>
      <c r="AH2910" s="9"/>
      <c r="AI2910" s="9"/>
      <c r="AJ2910" s="9"/>
      <c r="AK2910" s="9"/>
      <c r="AL2910" s="9"/>
    </row>
    <row r="2911" spans="1:38" ht="14.25" x14ac:dyDescent="0.2">
      <c r="A2911" s="8" t="s">
        <v>255</v>
      </c>
      <c r="B2911" s="8" t="s">
        <v>256</v>
      </c>
      <c r="C2911" s="9"/>
      <c r="D2911" s="9"/>
      <c r="E2911" s="9"/>
      <c r="F2911" s="9"/>
      <c r="G2911" s="9"/>
      <c r="H2911" s="9"/>
      <c r="I2911" s="9"/>
      <c r="J2911" s="9"/>
      <c r="K2911" s="9"/>
      <c r="L2911" s="9"/>
      <c r="M2911" s="9"/>
      <c r="N2911" s="9"/>
      <c r="O2911" s="9"/>
      <c r="P2911" s="9"/>
      <c r="Q2911" s="9"/>
      <c r="R2911" s="9"/>
      <c r="S2911" s="9"/>
      <c r="T2911" s="9"/>
      <c r="U2911" s="9"/>
      <c r="V2911" s="9"/>
      <c r="W2911" s="9"/>
      <c r="X2911" s="9"/>
      <c r="Y2911" s="9"/>
      <c r="Z2911" s="9"/>
      <c r="AA2911" s="9"/>
      <c r="AB2911" s="9"/>
      <c r="AC2911" s="9"/>
      <c r="AD2911" s="9"/>
      <c r="AE2911" s="9"/>
      <c r="AF2911" s="9"/>
      <c r="AG2911" s="9"/>
      <c r="AH2911" s="9"/>
      <c r="AI2911" s="9"/>
      <c r="AJ2911" s="9"/>
      <c r="AK2911" s="9"/>
      <c r="AL2911" s="9"/>
    </row>
    <row r="2912" spans="1:38" ht="14.25" x14ac:dyDescent="0.2">
      <c r="A2912" s="9"/>
      <c r="B2912" s="9"/>
      <c r="C2912" s="9"/>
      <c r="D2912" s="9"/>
      <c r="E2912" s="9"/>
      <c r="F2912" s="9"/>
      <c r="G2912" s="9"/>
      <c r="H2912" s="9"/>
      <c r="I2912" s="9"/>
      <c r="J2912" s="9"/>
      <c r="K2912" s="9"/>
      <c r="L2912" s="9"/>
      <c r="M2912" s="9"/>
      <c r="N2912" s="9"/>
      <c r="O2912" s="9"/>
      <c r="P2912" s="9"/>
      <c r="Q2912" s="9"/>
      <c r="R2912" s="9"/>
      <c r="S2912" s="9"/>
      <c r="T2912" s="9"/>
      <c r="U2912" s="9"/>
      <c r="V2912" s="9"/>
      <c r="W2912" s="9"/>
      <c r="X2912" s="9"/>
      <c r="Y2912" s="9"/>
      <c r="Z2912" s="9"/>
      <c r="AA2912" s="9"/>
      <c r="AB2912" s="9"/>
      <c r="AC2912" s="9"/>
      <c r="AD2912" s="9"/>
      <c r="AE2912" s="9"/>
      <c r="AF2912" s="9"/>
      <c r="AG2912" s="9"/>
      <c r="AH2912" s="9"/>
      <c r="AI2912" s="9"/>
      <c r="AJ2912" s="9"/>
      <c r="AK2912" s="9"/>
      <c r="AL2912" s="9"/>
    </row>
    <row r="2913" spans="1:38" x14ac:dyDescent="0.2">
      <c r="A2913" s="11" t="s">
        <v>257</v>
      </c>
      <c r="B2913" s="11" t="s">
        <v>258</v>
      </c>
      <c r="C2913" s="11" t="s">
        <v>259</v>
      </c>
      <c r="D2913" s="11" t="s">
        <v>260</v>
      </c>
      <c r="E2913" s="11" t="s">
        <v>261</v>
      </c>
      <c r="F2913" s="11" t="s">
        <v>262</v>
      </c>
      <c r="G2913" s="11" t="s">
        <v>263</v>
      </c>
      <c r="H2913" s="11" t="s">
        <v>264</v>
      </c>
      <c r="I2913" s="11" t="s">
        <v>265</v>
      </c>
      <c r="J2913" s="11" t="s">
        <v>266</v>
      </c>
      <c r="K2913" s="11" t="s">
        <v>267</v>
      </c>
      <c r="L2913" s="11" t="s">
        <v>268</v>
      </c>
      <c r="M2913" s="11" t="s">
        <v>269</v>
      </c>
      <c r="N2913" s="11" t="s">
        <v>270</v>
      </c>
      <c r="O2913" s="11" t="s">
        <v>271</v>
      </c>
      <c r="P2913" s="11" t="s">
        <v>272</v>
      </c>
      <c r="Q2913" s="11" t="s">
        <v>273</v>
      </c>
      <c r="R2913" s="11" t="s">
        <v>274</v>
      </c>
      <c r="S2913" s="11" t="s">
        <v>275</v>
      </c>
      <c r="T2913" s="11" t="s">
        <v>276</v>
      </c>
      <c r="U2913" s="11" t="s">
        <v>277</v>
      </c>
      <c r="V2913" s="11" t="s">
        <v>278</v>
      </c>
      <c r="W2913" s="11" t="s">
        <v>279</v>
      </c>
      <c r="X2913" s="11" t="s">
        <v>280</v>
      </c>
      <c r="Y2913" s="11" t="s">
        <v>281</v>
      </c>
      <c r="Z2913" s="11" t="s">
        <v>282</v>
      </c>
      <c r="AA2913" s="11" t="s">
        <v>283</v>
      </c>
      <c r="AB2913" s="11" t="s">
        <v>284</v>
      </c>
      <c r="AC2913" s="11" t="s">
        <v>285</v>
      </c>
      <c r="AD2913" s="11" t="s">
        <v>286</v>
      </c>
      <c r="AE2913" s="11" t="s">
        <v>287</v>
      </c>
      <c r="AF2913" s="11" t="s">
        <v>288</v>
      </c>
      <c r="AG2913" s="11" t="s">
        <v>289</v>
      </c>
      <c r="AH2913" s="11" t="s">
        <v>290</v>
      </c>
      <c r="AI2913" s="11" t="s">
        <v>291</v>
      </c>
      <c r="AJ2913" s="11" t="s">
        <v>292</v>
      </c>
      <c r="AK2913" s="11" t="s">
        <v>293</v>
      </c>
      <c r="AL2913" s="11" t="s">
        <v>294</v>
      </c>
    </row>
    <row r="2914" spans="1:38" x14ac:dyDescent="0.2">
      <c r="A2914" s="11" t="s">
        <v>295</v>
      </c>
      <c r="B2914" s="12" t="s">
        <v>334</v>
      </c>
      <c r="C2914" s="12" t="s">
        <v>334</v>
      </c>
      <c r="D2914" s="12" t="s">
        <v>334</v>
      </c>
      <c r="E2914" s="12" t="s">
        <v>334</v>
      </c>
      <c r="F2914" s="12" t="s">
        <v>334</v>
      </c>
      <c r="G2914" s="12" t="s">
        <v>334</v>
      </c>
      <c r="H2914" s="12" t="s">
        <v>334</v>
      </c>
      <c r="I2914" s="12" t="s">
        <v>334</v>
      </c>
      <c r="J2914" s="12" t="s">
        <v>334</v>
      </c>
      <c r="K2914" s="12" t="s">
        <v>334</v>
      </c>
      <c r="L2914" s="12" t="s">
        <v>334</v>
      </c>
      <c r="M2914" s="12" t="s">
        <v>334</v>
      </c>
      <c r="N2914" s="12" t="s">
        <v>334</v>
      </c>
      <c r="O2914" s="12" t="s">
        <v>334</v>
      </c>
      <c r="P2914" s="12" t="s">
        <v>334</v>
      </c>
      <c r="Q2914" s="12" t="s">
        <v>334</v>
      </c>
      <c r="R2914" s="12" t="s">
        <v>334</v>
      </c>
      <c r="S2914" s="12" t="s">
        <v>334</v>
      </c>
      <c r="T2914" s="12" t="s">
        <v>334</v>
      </c>
      <c r="U2914" s="13">
        <v>29.5</v>
      </c>
      <c r="V2914" s="12" t="s">
        <v>334</v>
      </c>
      <c r="W2914" s="12" t="s">
        <v>334</v>
      </c>
      <c r="X2914" s="13">
        <v>32</v>
      </c>
      <c r="Y2914" s="12" t="s">
        <v>334</v>
      </c>
      <c r="Z2914" s="12" t="s">
        <v>334</v>
      </c>
      <c r="AA2914" s="12" t="s">
        <v>334</v>
      </c>
      <c r="AB2914" s="12" t="s">
        <v>334</v>
      </c>
      <c r="AC2914" s="12" t="s">
        <v>334</v>
      </c>
      <c r="AD2914" s="12" t="s">
        <v>334</v>
      </c>
      <c r="AE2914" s="12" t="s">
        <v>334</v>
      </c>
      <c r="AF2914" s="12" t="s">
        <v>334</v>
      </c>
      <c r="AG2914" s="12" t="s">
        <v>334</v>
      </c>
      <c r="AH2914" s="12" t="s">
        <v>334</v>
      </c>
      <c r="AI2914" s="12" t="s">
        <v>334</v>
      </c>
      <c r="AJ2914" s="12" t="s">
        <v>334</v>
      </c>
      <c r="AK2914" s="12" t="s">
        <v>334</v>
      </c>
      <c r="AL2914" s="12" t="s">
        <v>334</v>
      </c>
    </row>
    <row r="2915" spans="1:38" x14ac:dyDescent="0.2">
      <c r="A2915" s="11" t="s">
        <v>296</v>
      </c>
      <c r="B2915" s="12" t="s">
        <v>334</v>
      </c>
      <c r="C2915" s="12" t="s">
        <v>334</v>
      </c>
      <c r="D2915" s="12" t="s">
        <v>334</v>
      </c>
      <c r="E2915" s="12" t="s">
        <v>334</v>
      </c>
      <c r="F2915" s="12" t="s">
        <v>334</v>
      </c>
      <c r="G2915" s="12" t="s">
        <v>334</v>
      </c>
      <c r="H2915" s="12" t="s">
        <v>334</v>
      </c>
      <c r="I2915" s="12" t="s">
        <v>334</v>
      </c>
      <c r="J2915" s="12" t="s">
        <v>334</v>
      </c>
      <c r="K2915" s="12" t="s">
        <v>334</v>
      </c>
      <c r="L2915" s="12" t="s">
        <v>334</v>
      </c>
      <c r="M2915" s="12" t="s">
        <v>334</v>
      </c>
      <c r="N2915" s="12" t="s">
        <v>334</v>
      </c>
      <c r="O2915" s="12" t="s">
        <v>334</v>
      </c>
      <c r="P2915" s="12" t="s">
        <v>334</v>
      </c>
      <c r="Q2915" s="12" t="s">
        <v>334</v>
      </c>
      <c r="R2915" s="12" t="s">
        <v>334</v>
      </c>
      <c r="S2915" s="12" t="s">
        <v>334</v>
      </c>
      <c r="T2915" s="12" t="s">
        <v>334</v>
      </c>
      <c r="U2915" s="13">
        <v>29.4</v>
      </c>
      <c r="V2915" s="12" t="s">
        <v>334</v>
      </c>
      <c r="W2915" s="12" t="s">
        <v>334</v>
      </c>
      <c r="X2915" s="13">
        <v>31.9</v>
      </c>
      <c r="Y2915" s="12" t="s">
        <v>334</v>
      </c>
      <c r="Z2915" s="12" t="s">
        <v>334</v>
      </c>
      <c r="AA2915" s="12" t="s">
        <v>334</v>
      </c>
      <c r="AB2915" s="12" t="s">
        <v>334</v>
      </c>
      <c r="AC2915" s="12" t="s">
        <v>334</v>
      </c>
      <c r="AD2915" s="12" t="s">
        <v>334</v>
      </c>
      <c r="AE2915" s="12" t="s">
        <v>334</v>
      </c>
      <c r="AF2915" s="12" t="s">
        <v>334</v>
      </c>
      <c r="AG2915" s="12" t="s">
        <v>334</v>
      </c>
      <c r="AH2915" s="12" t="s">
        <v>334</v>
      </c>
      <c r="AI2915" s="12" t="s">
        <v>334</v>
      </c>
      <c r="AJ2915" s="12" t="s">
        <v>334</v>
      </c>
      <c r="AK2915" s="12" t="s">
        <v>334</v>
      </c>
      <c r="AL2915" s="12" t="s">
        <v>334</v>
      </c>
    </row>
    <row r="2916" spans="1:38" x14ac:dyDescent="0.2">
      <c r="A2916" s="11" t="s">
        <v>297</v>
      </c>
      <c r="B2916" s="12" t="s">
        <v>334</v>
      </c>
      <c r="C2916" s="12" t="s">
        <v>334</v>
      </c>
      <c r="D2916" s="12" t="s">
        <v>334</v>
      </c>
      <c r="E2916" s="12" t="s">
        <v>334</v>
      </c>
      <c r="F2916" s="12" t="s">
        <v>334</v>
      </c>
      <c r="G2916" s="12" t="s">
        <v>334</v>
      </c>
      <c r="H2916" s="12" t="s">
        <v>334</v>
      </c>
      <c r="I2916" s="12" t="s">
        <v>334</v>
      </c>
      <c r="J2916" s="12" t="s">
        <v>334</v>
      </c>
      <c r="K2916" s="12" t="s">
        <v>334</v>
      </c>
      <c r="L2916" s="12" t="s">
        <v>334</v>
      </c>
      <c r="M2916" s="12" t="s">
        <v>334</v>
      </c>
      <c r="N2916" s="12" t="s">
        <v>334</v>
      </c>
      <c r="O2916" s="12" t="s">
        <v>334</v>
      </c>
      <c r="P2916" s="13">
        <v>25.6</v>
      </c>
      <c r="Q2916" s="13">
        <v>26.3</v>
      </c>
      <c r="R2916" s="13">
        <v>31.5</v>
      </c>
      <c r="S2916" s="13">
        <v>34.799999999999997</v>
      </c>
      <c r="T2916" s="13">
        <v>27.7</v>
      </c>
      <c r="U2916" s="13">
        <v>28.7</v>
      </c>
      <c r="V2916" s="12" t="s">
        <v>334</v>
      </c>
      <c r="W2916" s="12" t="s">
        <v>334</v>
      </c>
      <c r="X2916" s="13">
        <v>31.9</v>
      </c>
      <c r="Y2916" s="12" t="s">
        <v>334</v>
      </c>
      <c r="Z2916" s="12" t="s">
        <v>334</v>
      </c>
      <c r="AA2916" s="12" t="s">
        <v>334</v>
      </c>
      <c r="AB2916" s="12" t="s">
        <v>334</v>
      </c>
      <c r="AC2916" s="12" t="s">
        <v>334</v>
      </c>
      <c r="AD2916" s="12" t="s">
        <v>334</v>
      </c>
      <c r="AE2916" s="12" t="s">
        <v>334</v>
      </c>
      <c r="AF2916" s="12" t="s">
        <v>334</v>
      </c>
      <c r="AG2916" s="12" t="s">
        <v>334</v>
      </c>
      <c r="AH2916" s="12" t="s">
        <v>334</v>
      </c>
      <c r="AI2916" s="12" t="s">
        <v>334</v>
      </c>
      <c r="AJ2916" s="12" t="s">
        <v>334</v>
      </c>
      <c r="AK2916" s="12" t="s">
        <v>334</v>
      </c>
      <c r="AL2916" s="12" t="s">
        <v>334</v>
      </c>
    </row>
    <row r="2917" spans="1:38" x14ac:dyDescent="0.2">
      <c r="A2917" s="11" t="s">
        <v>298</v>
      </c>
      <c r="B2917" s="12" t="s">
        <v>334</v>
      </c>
      <c r="C2917" s="12" t="s">
        <v>334</v>
      </c>
      <c r="D2917" s="12" t="s">
        <v>334</v>
      </c>
      <c r="E2917" s="12" t="s">
        <v>334</v>
      </c>
      <c r="F2917" s="12" t="s">
        <v>334</v>
      </c>
      <c r="G2917" s="12" t="s">
        <v>334</v>
      </c>
      <c r="H2917" s="12" t="s">
        <v>334</v>
      </c>
      <c r="I2917" s="12" t="s">
        <v>334</v>
      </c>
      <c r="J2917" s="12" t="s">
        <v>334</v>
      </c>
      <c r="K2917" s="12" t="s">
        <v>334</v>
      </c>
      <c r="L2917" s="12" t="s">
        <v>334</v>
      </c>
      <c r="M2917" s="12" t="s">
        <v>334</v>
      </c>
      <c r="N2917" s="12" t="s">
        <v>334</v>
      </c>
      <c r="O2917" s="12" t="s">
        <v>334</v>
      </c>
      <c r="P2917" s="12" t="s">
        <v>334</v>
      </c>
      <c r="Q2917" s="12" t="s">
        <v>334</v>
      </c>
      <c r="R2917" s="12" t="s">
        <v>334</v>
      </c>
      <c r="S2917" s="13">
        <v>39.700000000000003</v>
      </c>
      <c r="T2917" s="12" t="s">
        <v>334</v>
      </c>
      <c r="U2917" s="12" t="s">
        <v>334</v>
      </c>
      <c r="V2917" s="12" t="s">
        <v>334</v>
      </c>
      <c r="W2917" s="12" t="s">
        <v>334</v>
      </c>
      <c r="X2917" s="13">
        <v>33.4</v>
      </c>
      <c r="Y2917" s="12" t="s">
        <v>334</v>
      </c>
      <c r="Z2917" s="12" t="s">
        <v>334</v>
      </c>
      <c r="AA2917" s="12" t="s">
        <v>334</v>
      </c>
      <c r="AB2917" s="12" t="s">
        <v>334</v>
      </c>
      <c r="AC2917" s="12" t="s">
        <v>334</v>
      </c>
      <c r="AD2917" s="12" t="s">
        <v>334</v>
      </c>
      <c r="AE2917" s="12" t="s">
        <v>334</v>
      </c>
      <c r="AF2917" s="12" t="s">
        <v>334</v>
      </c>
      <c r="AG2917" s="12" t="s">
        <v>334</v>
      </c>
      <c r="AH2917" s="12" t="s">
        <v>334</v>
      </c>
      <c r="AI2917" s="12" t="s">
        <v>334</v>
      </c>
      <c r="AJ2917" s="12" t="s">
        <v>334</v>
      </c>
      <c r="AK2917" s="12" t="s">
        <v>334</v>
      </c>
      <c r="AL2917" s="12" t="s">
        <v>334</v>
      </c>
    </row>
    <row r="2918" spans="1:38" x14ac:dyDescent="0.2">
      <c r="A2918" s="11" t="s">
        <v>299</v>
      </c>
      <c r="B2918" s="12" t="s">
        <v>334</v>
      </c>
      <c r="C2918" s="12" t="s">
        <v>334</v>
      </c>
      <c r="D2918" s="12" t="s">
        <v>334</v>
      </c>
      <c r="E2918" s="12" t="s">
        <v>334</v>
      </c>
      <c r="F2918" s="12" t="s">
        <v>334</v>
      </c>
      <c r="G2918" s="12" t="s">
        <v>334</v>
      </c>
      <c r="H2918" s="12" t="s">
        <v>334</v>
      </c>
      <c r="I2918" s="12" t="s">
        <v>334</v>
      </c>
      <c r="J2918" s="12" t="s">
        <v>334</v>
      </c>
      <c r="K2918" s="12" t="s">
        <v>334</v>
      </c>
      <c r="L2918" s="12" t="s">
        <v>334</v>
      </c>
      <c r="M2918" s="12" t="s">
        <v>334</v>
      </c>
      <c r="N2918" s="12" t="s">
        <v>334</v>
      </c>
      <c r="O2918" s="12" t="s">
        <v>334</v>
      </c>
      <c r="P2918" s="12" t="s">
        <v>334</v>
      </c>
      <c r="Q2918" s="12" t="s">
        <v>334</v>
      </c>
      <c r="R2918" s="13">
        <v>38.5</v>
      </c>
      <c r="S2918" s="13">
        <v>38.1</v>
      </c>
      <c r="T2918" s="12" t="s">
        <v>334</v>
      </c>
      <c r="U2918" s="12" t="s">
        <v>334</v>
      </c>
      <c r="V2918" s="12" t="s">
        <v>334</v>
      </c>
      <c r="W2918" s="12" t="s">
        <v>334</v>
      </c>
      <c r="X2918" s="12" t="s">
        <v>334</v>
      </c>
      <c r="Y2918" s="12" t="s">
        <v>334</v>
      </c>
      <c r="Z2918" s="12" t="s">
        <v>334</v>
      </c>
      <c r="AA2918" s="12" t="s">
        <v>334</v>
      </c>
      <c r="AB2918" s="12" t="s">
        <v>334</v>
      </c>
      <c r="AC2918" s="12" t="s">
        <v>334</v>
      </c>
      <c r="AD2918" s="12" t="s">
        <v>334</v>
      </c>
      <c r="AE2918" s="12" t="s">
        <v>334</v>
      </c>
      <c r="AF2918" s="12" t="s">
        <v>334</v>
      </c>
      <c r="AG2918" s="12" t="s">
        <v>334</v>
      </c>
      <c r="AH2918" s="12" t="s">
        <v>334</v>
      </c>
      <c r="AI2918" s="12" t="s">
        <v>334</v>
      </c>
      <c r="AJ2918" s="12" t="s">
        <v>334</v>
      </c>
      <c r="AK2918" s="12" t="s">
        <v>334</v>
      </c>
      <c r="AL2918" s="12" t="s">
        <v>334</v>
      </c>
    </row>
    <row r="2919" spans="1:38" x14ac:dyDescent="0.2">
      <c r="A2919" s="11" t="s">
        <v>300</v>
      </c>
      <c r="B2919" s="12" t="s">
        <v>334</v>
      </c>
      <c r="C2919" s="12" t="s">
        <v>334</v>
      </c>
      <c r="D2919" s="12" t="s">
        <v>334</v>
      </c>
      <c r="E2919" s="12" t="s">
        <v>334</v>
      </c>
      <c r="F2919" s="12" t="s">
        <v>334</v>
      </c>
      <c r="G2919" s="12" t="s">
        <v>334</v>
      </c>
      <c r="H2919" s="12" t="s">
        <v>334</v>
      </c>
      <c r="I2919" s="12" t="s">
        <v>334</v>
      </c>
      <c r="J2919" s="12" t="s">
        <v>334</v>
      </c>
      <c r="K2919" s="12" t="s">
        <v>334</v>
      </c>
      <c r="L2919" s="12" t="s">
        <v>334</v>
      </c>
      <c r="M2919" s="12" t="s">
        <v>334</v>
      </c>
      <c r="N2919" s="12" t="s">
        <v>334</v>
      </c>
      <c r="O2919" s="12" t="s">
        <v>334</v>
      </c>
      <c r="P2919" s="12" t="s">
        <v>334</v>
      </c>
      <c r="Q2919" s="12" t="s">
        <v>334</v>
      </c>
      <c r="R2919" s="12" t="s">
        <v>334</v>
      </c>
      <c r="S2919" s="13">
        <v>39.799999999999997</v>
      </c>
      <c r="T2919" s="12" t="s">
        <v>334</v>
      </c>
      <c r="U2919" s="12" t="s">
        <v>334</v>
      </c>
      <c r="V2919" s="12" t="s">
        <v>334</v>
      </c>
      <c r="W2919" s="12" t="s">
        <v>334</v>
      </c>
      <c r="X2919" s="12" t="s">
        <v>334</v>
      </c>
      <c r="Y2919" s="12" t="s">
        <v>334</v>
      </c>
      <c r="Z2919" s="12" t="s">
        <v>334</v>
      </c>
      <c r="AA2919" s="12" t="s">
        <v>334</v>
      </c>
      <c r="AB2919" s="12" t="s">
        <v>334</v>
      </c>
      <c r="AC2919" s="12" t="s">
        <v>334</v>
      </c>
      <c r="AD2919" s="12" t="s">
        <v>334</v>
      </c>
      <c r="AE2919" s="12" t="s">
        <v>334</v>
      </c>
      <c r="AF2919" s="12" t="s">
        <v>334</v>
      </c>
      <c r="AG2919" s="12" t="s">
        <v>334</v>
      </c>
      <c r="AH2919" s="12" t="s">
        <v>334</v>
      </c>
      <c r="AI2919" s="12" t="s">
        <v>334</v>
      </c>
      <c r="AJ2919" s="12" t="s">
        <v>334</v>
      </c>
      <c r="AK2919" s="12" t="s">
        <v>334</v>
      </c>
      <c r="AL2919" s="12" t="s">
        <v>334</v>
      </c>
    </row>
    <row r="2920" spans="1:38" x14ac:dyDescent="0.2">
      <c r="A2920" s="11" t="s">
        <v>301</v>
      </c>
      <c r="B2920" s="12" t="s">
        <v>334</v>
      </c>
      <c r="C2920" s="12" t="s">
        <v>334</v>
      </c>
      <c r="D2920" s="12" t="s">
        <v>334</v>
      </c>
      <c r="E2920" s="12" t="s">
        <v>334</v>
      </c>
      <c r="F2920" s="12" t="s">
        <v>334</v>
      </c>
      <c r="G2920" s="12" t="s">
        <v>334</v>
      </c>
      <c r="H2920" s="12" t="s">
        <v>334</v>
      </c>
      <c r="I2920" s="12" t="s">
        <v>334</v>
      </c>
      <c r="J2920" s="12" t="s">
        <v>334</v>
      </c>
      <c r="K2920" s="12" t="s">
        <v>334</v>
      </c>
      <c r="L2920" s="12" t="s">
        <v>334</v>
      </c>
      <c r="M2920" s="12" t="s">
        <v>334</v>
      </c>
      <c r="N2920" s="12" t="s">
        <v>334</v>
      </c>
      <c r="O2920" s="12" t="s">
        <v>334</v>
      </c>
      <c r="P2920" s="12" t="s">
        <v>334</v>
      </c>
      <c r="Q2920" s="12" t="s">
        <v>334</v>
      </c>
      <c r="R2920" s="12" t="s">
        <v>334</v>
      </c>
      <c r="S2920" s="12" t="s">
        <v>334</v>
      </c>
      <c r="T2920" s="12" t="s">
        <v>334</v>
      </c>
      <c r="U2920" s="12" t="s">
        <v>334</v>
      </c>
      <c r="V2920" s="12" t="s">
        <v>334</v>
      </c>
      <c r="W2920" s="12" t="s">
        <v>334</v>
      </c>
      <c r="X2920" s="12" t="s">
        <v>334</v>
      </c>
      <c r="Y2920" s="12" t="s">
        <v>334</v>
      </c>
      <c r="Z2920" s="12" t="s">
        <v>334</v>
      </c>
      <c r="AA2920" s="12" t="s">
        <v>334</v>
      </c>
      <c r="AB2920" s="12" t="s">
        <v>334</v>
      </c>
      <c r="AC2920" s="12" t="s">
        <v>334</v>
      </c>
      <c r="AD2920" s="12" t="s">
        <v>334</v>
      </c>
      <c r="AE2920" s="12" t="s">
        <v>334</v>
      </c>
      <c r="AF2920" s="12" t="s">
        <v>334</v>
      </c>
      <c r="AG2920" s="12" t="s">
        <v>334</v>
      </c>
      <c r="AH2920" s="12" t="s">
        <v>334</v>
      </c>
      <c r="AI2920" s="12" t="s">
        <v>334</v>
      </c>
      <c r="AJ2920" s="12" t="s">
        <v>334</v>
      </c>
      <c r="AK2920" s="12" t="s">
        <v>334</v>
      </c>
      <c r="AL2920" s="12" t="s">
        <v>334</v>
      </c>
    </row>
    <row r="2921" spans="1:38" x14ac:dyDescent="0.2">
      <c r="A2921" s="11" t="s">
        <v>302</v>
      </c>
      <c r="B2921" s="12" t="s">
        <v>334</v>
      </c>
      <c r="C2921" s="12" t="s">
        <v>334</v>
      </c>
      <c r="D2921" s="12" t="s">
        <v>334</v>
      </c>
      <c r="E2921" s="12" t="s">
        <v>334</v>
      </c>
      <c r="F2921" s="12" t="s">
        <v>334</v>
      </c>
      <c r="G2921" s="12" t="s">
        <v>334</v>
      </c>
      <c r="H2921" s="12" t="s">
        <v>334</v>
      </c>
      <c r="I2921" s="12" t="s">
        <v>334</v>
      </c>
      <c r="J2921" s="12" t="s">
        <v>334</v>
      </c>
      <c r="K2921" s="12" t="s">
        <v>334</v>
      </c>
      <c r="L2921" s="12" t="s">
        <v>334</v>
      </c>
      <c r="M2921" s="12" t="s">
        <v>334</v>
      </c>
      <c r="N2921" s="12" t="s">
        <v>334</v>
      </c>
      <c r="O2921" s="12" t="s">
        <v>334</v>
      </c>
      <c r="P2921" s="12" t="s">
        <v>334</v>
      </c>
      <c r="Q2921" s="12" t="s">
        <v>334</v>
      </c>
      <c r="R2921" s="12" t="s">
        <v>334</v>
      </c>
      <c r="S2921" s="12" t="s">
        <v>334</v>
      </c>
      <c r="T2921" s="12" t="s">
        <v>334</v>
      </c>
      <c r="U2921" s="12" t="s">
        <v>334</v>
      </c>
      <c r="V2921" s="12" t="s">
        <v>334</v>
      </c>
      <c r="W2921" s="12" t="s">
        <v>334</v>
      </c>
      <c r="X2921" s="12" t="s">
        <v>334</v>
      </c>
      <c r="Y2921" s="12" t="s">
        <v>334</v>
      </c>
      <c r="Z2921" s="12" t="s">
        <v>334</v>
      </c>
      <c r="AA2921" s="12" t="s">
        <v>334</v>
      </c>
      <c r="AB2921" s="12" t="s">
        <v>334</v>
      </c>
      <c r="AC2921" s="12" t="s">
        <v>334</v>
      </c>
      <c r="AD2921" s="12" t="s">
        <v>334</v>
      </c>
      <c r="AE2921" s="12" t="s">
        <v>334</v>
      </c>
      <c r="AF2921" s="12" t="s">
        <v>334</v>
      </c>
      <c r="AG2921" s="12" t="s">
        <v>334</v>
      </c>
      <c r="AH2921" s="12" t="s">
        <v>334</v>
      </c>
      <c r="AI2921" s="12" t="s">
        <v>334</v>
      </c>
      <c r="AJ2921" s="12" t="s">
        <v>334</v>
      </c>
      <c r="AK2921" s="12" t="s">
        <v>334</v>
      </c>
      <c r="AL2921" s="12" t="s">
        <v>334</v>
      </c>
    </row>
    <row r="2922" spans="1:38" x14ac:dyDescent="0.2">
      <c r="A2922" s="11" t="s">
        <v>303</v>
      </c>
      <c r="B2922" s="12" t="s">
        <v>334</v>
      </c>
      <c r="C2922" s="12" t="s">
        <v>334</v>
      </c>
      <c r="D2922" s="12" t="s">
        <v>334</v>
      </c>
      <c r="E2922" s="12" t="s">
        <v>334</v>
      </c>
      <c r="F2922" s="12" t="s">
        <v>334</v>
      </c>
      <c r="G2922" s="12" t="s">
        <v>334</v>
      </c>
      <c r="H2922" s="12" t="s">
        <v>334</v>
      </c>
      <c r="I2922" s="12" t="s">
        <v>334</v>
      </c>
      <c r="J2922" s="12" t="s">
        <v>334</v>
      </c>
      <c r="K2922" s="12" t="s">
        <v>334</v>
      </c>
      <c r="L2922" s="12" t="s">
        <v>334</v>
      </c>
      <c r="M2922" s="12" t="s">
        <v>334</v>
      </c>
      <c r="N2922" s="12" t="s">
        <v>334</v>
      </c>
      <c r="O2922" s="12" t="s">
        <v>334</v>
      </c>
      <c r="P2922" s="12" t="s">
        <v>334</v>
      </c>
      <c r="Q2922" s="12" t="s">
        <v>334</v>
      </c>
      <c r="R2922" s="12" t="s">
        <v>334</v>
      </c>
      <c r="S2922" s="12" t="s">
        <v>334</v>
      </c>
      <c r="T2922" s="12" t="s">
        <v>334</v>
      </c>
      <c r="U2922" s="12" t="s">
        <v>334</v>
      </c>
      <c r="V2922" s="12" t="s">
        <v>334</v>
      </c>
      <c r="W2922" s="12" t="s">
        <v>334</v>
      </c>
      <c r="X2922" s="12" t="s">
        <v>334</v>
      </c>
      <c r="Y2922" s="12" t="s">
        <v>334</v>
      </c>
      <c r="Z2922" s="12" t="s">
        <v>334</v>
      </c>
      <c r="AA2922" s="12" t="s">
        <v>334</v>
      </c>
      <c r="AB2922" s="12" t="s">
        <v>334</v>
      </c>
      <c r="AC2922" s="12" t="s">
        <v>334</v>
      </c>
      <c r="AD2922" s="12" t="s">
        <v>334</v>
      </c>
      <c r="AE2922" s="12" t="s">
        <v>334</v>
      </c>
      <c r="AF2922" s="12" t="s">
        <v>334</v>
      </c>
      <c r="AG2922" s="12" t="s">
        <v>334</v>
      </c>
      <c r="AH2922" s="12" t="s">
        <v>334</v>
      </c>
      <c r="AI2922" s="12" t="s">
        <v>334</v>
      </c>
      <c r="AJ2922" s="12" t="s">
        <v>334</v>
      </c>
      <c r="AK2922" s="12" t="s">
        <v>334</v>
      </c>
      <c r="AL2922" s="12" t="s">
        <v>334</v>
      </c>
    </row>
    <row r="2923" spans="1:38" x14ac:dyDescent="0.2">
      <c r="A2923" s="11" t="s">
        <v>304</v>
      </c>
      <c r="B2923" s="12" t="s">
        <v>334</v>
      </c>
      <c r="C2923" s="12" t="s">
        <v>334</v>
      </c>
      <c r="D2923" s="12" t="s">
        <v>334</v>
      </c>
      <c r="E2923" s="12" t="s">
        <v>334</v>
      </c>
      <c r="F2923" s="12" t="s">
        <v>334</v>
      </c>
      <c r="G2923" s="12" t="s">
        <v>334</v>
      </c>
      <c r="H2923" s="12" t="s">
        <v>334</v>
      </c>
      <c r="I2923" s="12" t="s">
        <v>334</v>
      </c>
      <c r="J2923" s="12" t="s">
        <v>334</v>
      </c>
      <c r="K2923" s="12" t="s">
        <v>334</v>
      </c>
      <c r="L2923" s="12" t="s">
        <v>334</v>
      </c>
      <c r="M2923" s="12" t="s">
        <v>334</v>
      </c>
      <c r="N2923" s="12" t="s">
        <v>334</v>
      </c>
      <c r="O2923" s="12" t="s">
        <v>334</v>
      </c>
      <c r="P2923" s="12" t="s">
        <v>334</v>
      </c>
      <c r="Q2923" s="12" t="s">
        <v>334</v>
      </c>
      <c r="R2923" s="12" t="s">
        <v>334</v>
      </c>
      <c r="S2923" s="12" t="s">
        <v>334</v>
      </c>
      <c r="T2923" s="12" t="s">
        <v>334</v>
      </c>
      <c r="U2923" s="12" t="s">
        <v>334</v>
      </c>
      <c r="V2923" s="12" t="s">
        <v>334</v>
      </c>
      <c r="W2923" s="12" t="s">
        <v>334</v>
      </c>
      <c r="X2923" s="12" t="s">
        <v>334</v>
      </c>
      <c r="Y2923" s="12" t="s">
        <v>334</v>
      </c>
      <c r="Z2923" s="12" t="s">
        <v>334</v>
      </c>
      <c r="AA2923" s="12" t="s">
        <v>334</v>
      </c>
      <c r="AB2923" s="12" t="s">
        <v>334</v>
      </c>
      <c r="AC2923" s="12" t="s">
        <v>334</v>
      </c>
      <c r="AD2923" s="12" t="s">
        <v>334</v>
      </c>
      <c r="AE2923" s="12" t="s">
        <v>334</v>
      </c>
      <c r="AF2923" s="12" t="s">
        <v>334</v>
      </c>
      <c r="AG2923" s="12" t="s">
        <v>334</v>
      </c>
      <c r="AH2923" s="12" t="s">
        <v>334</v>
      </c>
      <c r="AI2923" s="12" t="s">
        <v>334</v>
      </c>
      <c r="AJ2923" s="12" t="s">
        <v>334</v>
      </c>
      <c r="AK2923" s="12" t="s">
        <v>334</v>
      </c>
      <c r="AL2923" s="12" t="s">
        <v>334</v>
      </c>
    </row>
    <row r="2924" spans="1:38" x14ac:dyDescent="0.2">
      <c r="A2924" s="11" t="s">
        <v>305</v>
      </c>
      <c r="B2924" s="12" t="s">
        <v>334</v>
      </c>
      <c r="C2924" s="12" t="s">
        <v>334</v>
      </c>
      <c r="D2924" s="12" t="s">
        <v>334</v>
      </c>
      <c r="E2924" s="12" t="s">
        <v>334</v>
      </c>
      <c r="F2924" s="12" t="s">
        <v>334</v>
      </c>
      <c r="G2924" s="12" t="s">
        <v>334</v>
      </c>
      <c r="H2924" s="12" t="s">
        <v>334</v>
      </c>
      <c r="I2924" s="12" t="s">
        <v>334</v>
      </c>
      <c r="J2924" s="12" t="s">
        <v>334</v>
      </c>
      <c r="K2924" s="12" t="s">
        <v>334</v>
      </c>
      <c r="L2924" s="12" t="s">
        <v>334</v>
      </c>
      <c r="M2924" s="12" t="s">
        <v>334</v>
      </c>
      <c r="N2924" s="12" t="s">
        <v>334</v>
      </c>
      <c r="O2924" s="12" t="s">
        <v>334</v>
      </c>
      <c r="P2924" s="12" t="s">
        <v>334</v>
      </c>
      <c r="Q2924" s="12" t="s">
        <v>334</v>
      </c>
      <c r="R2924" s="12" t="s">
        <v>334</v>
      </c>
      <c r="S2924" s="12" t="s">
        <v>334</v>
      </c>
      <c r="T2924" s="12" t="s">
        <v>334</v>
      </c>
      <c r="U2924" s="12" t="s">
        <v>334</v>
      </c>
      <c r="V2924" s="12" t="s">
        <v>334</v>
      </c>
      <c r="W2924" s="12" t="s">
        <v>334</v>
      </c>
      <c r="X2924" s="13">
        <v>33.4</v>
      </c>
      <c r="Y2924" s="12" t="s">
        <v>334</v>
      </c>
      <c r="Z2924" s="12" t="s">
        <v>334</v>
      </c>
      <c r="AA2924" s="12" t="s">
        <v>334</v>
      </c>
      <c r="AB2924" s="12" t="s">
        <v>334</v>
      </c>
      <c r="AC2924" s="12" t="s">
        <v>334</v>
      </c>
      <c r="AD2924" s="12" t="s">
        <v>334</v>
      </c>
      <c r="AE2924" s="12" t="s">
        <v>334</v>
      </c>
      <c r="AF2924" s="12" t="s">
        <v>334</v>
      </c>
      <c r="AG2924" s="12" t="s">
        <v>334</v>
      </c>
      <c r="AH2924" s="12" t="s">
        <v>334</v>
      </c>
      <c r="AI2924" s="12" t="s">
        <v>334</v>
      </c>
      <c r="AJ2924" s="12" t="s">
        <v>334</v>
      </c>
      <c r="AK2924" s="12" t="s">
        <v>334</v>
      </c>
      <c r="AL2924" s="12" t="s">
        <v>334</v>
      </c>
    </row>
    <row r="2925" spans="1:38" x14ac:dyDescent="0.2">
      <c r="A2925" s="11" t="s">
        <v>306</v>
      </c>
      <c r="B2925" s="12" t="s">
        <v>334</v>
      </c>
      <c r="C2925" s="12" t="s">
        <v>334</v>
      </c>
      <c r="D2925" s="12" t="s">
        <v>334</v>
      </c>
      <c r="E2925" s="12" t="s">
        <v>334</v>
      </c>
      <c r="F2925" s="12" t="s">
        <v>334</v>
      </c>
      <c r="G2925" s="12" t="s">
        <v>334</v>
      </c>
      <c r="H2925" s="12" t="s">
        <v>334</v>
      </c>
      <c r="I2925" s="12" t="s">
        <v>334</v>
      </c>
      <c r="J2925" s="12" t="s">
        <v>334</v>
      </c>
      <c r="K2925" s="12" t="s">
        <v>334</v>
      </c>
      <c r="L2925" s="12" t="s">
        <v>334</v>
      </c>
      <c r="M2925" s="12" t="s">
        <v>334</v>
      </c>
      <c r="N2925" s="12" t="s">
        <v>334</v>
      </c>
      <c r="O2925" s="12" t="s">
        <v>334</v>
      </c>
      <c r="P2925" s="12" t="s">
        <v>334</v>
      </c>
      <c r="Q2925" s="12" t="s">
        <v>334</v>
      </c>
      <c r="R2925" s="12" t="s">
        <v>334</v>
      </c>
      <c r="S2925" s="12" t="s">
        <v>334</v>
      </c>
      <c r="T2925" s="12" t="s">
        <v>334</v>
      </c>
      <c r="U2925" s="12" t="s">
        <v>334</v>
      </c>
      <c r="V2925" s="12" t="s">
        <v>334</v>
      </c>
      <c r="W2925" s="12" t="s">
        <v>334</v>
      </c>
      <c r="X2925" s="12" t="s">
        <v>334</v>
      </c>
      <c r="Y2925" s="12" t="s">
        <v>334</v>
      </c>
      <c r="Z2925" s="12" t="s">
        <v>334</v>
      </c>
      <c r="AA2925" s="12" t="s">
        <v>334</v>
      </c>
      <c r="AB2925" s="12" t="s">
        <v>334</v>
      </c>
      <c r="AC2925" s="12" t="s">
        <v>334</v>
      </c>
      <c r="AD2925" s="12" t="s">
        <v>334</v>
      </c>
      <c r="AE2925" s="12" t="s">
        <v>334</v>
      </c>
      <c r="AF2925" s="12" t="s">
        <v>334</v>
      </c>
      <c r="AG2925" s="12" t="s">
        <v>334</v>
      </c>
      <c r="AH2925" s="12" t="s">
        <v>334</v>
      </c>
      <c r="AI2925" s="12" t="s">
        <v>334</v>
      </c>
      <c r="AJ2925" s="12" t="s">
        <v>334</v>
      </c>
      <c r="AK2925" s="12" t="s">
        <v>334</v>
      </c>
      <c r="AL2925" s="12" t="s">
        <v>334</v>
      </c>
    </row>
    <row r="2926" spans="1:38" x14ac:dyDescent="0.2">
      <c r="A2926" s="11" t="s">
        <v>307</v>
      </c>
      <c r="B2926" s="12" t="s">
        <v>334</v>
      </c>
      <c r="C2926" s="12" t="s">
        <v>334</v>
      </c>
      <c r="D2926" s="12" t="s">
        <v>334</v>
      </c>
      <c r="E2926" s="12" t="s">
        <v>334</v>
      </c>
      <c r="F2926" s="12" t="s">
        <v>334</v>
      </c>
      <c r="G2926" s="12" t="s">
        <v>334</v>
      </c>
      <c r="H2926" s="12" t="s">
        <v>334</v>
      </c>
      <c r="I2926" s="12" t="s">
        <v>334</v>
      </c>
      <c r="J2926" s="12" t="s">
        <v>334</v>
      </c>
      <c r="K2926" s="12" t="s">
        <v>334</v>
      </c>
      <c r="L2926" s="12" t="s">
        <v>334</v>
      </c>
      <c r="M2926" s="12" t="s">
        <v>334</v>
      </c>
      <c r="N2926" s="12" t="s">
        <v>334</v>
      </c>
      <c r="O2926" s="12" t="s">
        <v>334</v>
      </c>
      <c r="P2926" s="12" t="s">
        <v>334</v>
      </c>
      <c r="Q2926" s="12" t="s">
        <v>334</v>
      </c>
      <c r="R2926" s="12" t="s">
        <v>334</v>
      </c>
      <c r="S2926" s="12" t="s">
        <v>334</v>
      </c>
      <c r="T2926" s="12" t="s">
        <v>334</v>
      </c>
      <c r="U2926" s="12" t="s">
        <v>334</v>
      </c>
      <c r="V2926" s="12" t="s">
        <v>334</v>
      </c>
      <c r="W2926" s="12" t="s">
        <v>334</v>
      </c>
      <c r="X2926" s="12" t="s">
        <v>334</v>
      </c>
      <c r="Y2926" s="12" t="s">
        <v>334</v>
      </c>
      <c r="Z2926" s="12" t="s">
        <v>334</v>
      </c>
      <c r="AA2926" s="12" t="s">
        <v>334</v>
      </c>
      <c r="AB2926" s="12" t="s">
        <v>334</v>
      </c>
      <c r="AC2926" s="12" t="s">
        <v>334</v>
      </c>
      <c r="AD2926" s="12" t="s">
        <v>334</v>
      </c>
      <c r="AE2926" s="12" t="s">
        <v>334</v>
      </c>
      <c r="AF2926" s="12" t="s">
        <v>334</v>
      </c>
      <c r="AG2926" s="12" t="s">
        <v>334</v>
      </c>
      <c r="AH2926" s="12" t="s">
        <v>334</v>
      </c>
      <c r="AI2926" s="12" t="s">
        <v>334</v>
      </c>
      <c r="AJ2926" s="12" t="s">
        <v>334</v>
      </c>
      <c r="AK2926" s="12" t="s">
        <v>334</v>
      </c>
      <c r="AL2926" s="12" t="s">
        <v>334</v>
      </c>
    </row>
    <row r="2927" spans="1:38" x14ac:dyDescent="0.2">
      <c r="A2927" s="11" t="s">
        <v>308</v>
      </c>
      <c r="B2927" s="12" t="s">
        <v>334</v>
      </c>
      <c r="C2927" s="12" t="s">
        <v>334</v>
      </c>
      <c r="D2927" s="12" t="s">
        <v>334</v>
      </c>
      <c r="E2927" s="12" t="s">
        <v>334</v>
      </c>
      <c r="F2927" s="12" t="s">
        <v>334</v>
      </c>
      <c r="G2927" s="12" t="s">
        <v>334</v>
      </c>
      <c r="H2927" s="12" t="s">
        <v>334</v>
      </c>
      <c r="I2927" s="12" t="s">
        <v>334</v>
      </c>
      <c r="J2927" s="12" t="s">
        <v>334</v>
      </c>
      <c r="K2927" s="12" t="s">
        <v>334</v>
      </c>
      <c r="L2927" s="12" t="s">
        <v>334</v>
      </c>
      <c r="M2927" s="12" t="s">
        <v>334</v>
      </c>
      <c r="N2927" s="12" t="s">
        <v>334</v>
      </c>
      <c r="O2927" s="12" t="s">
        <v>334</v>
      </c>
      <c r="P2927" s="12" t="s">
        <v>334</v>
      </c>
      <c r="Q2927" s="12" t="s">
        <v>334</v>
      </c>
      <c r="R2927" s="12" t="s">
        <v>334</v>
      </c>
      <c r="S2927" s="12" t="s">
        <v>334</v>
      </c>
      <c r="T2927" s="12" t="s">
        <v>334</v>
      </c>
      <c r="U2927" s="12" t="s">
        <v>334</v>
      </c>
      <c r="V2927" s="12" t="s">
        <v>334</v>
      </c>
      <c r="W2927" s="12" t="s">
        <v>334</v>
      </c>
      <c r="X2927" s="12" t="s">
        <v>334</v>
      </c>
      <c r="Y2927" s="12" t="s">
        <v>334</v>
      </c>
      <c r="Z2927" s="12" t="s">
        <v>334</v>
      </c>
      <c r="AA2927" s="12" t="s">
        <v>334</v>
      </c>
      <c r="AB2927" s="12" t="s">
        <v>334</v>
      </c>
      <c r="AC2927" s="12" t="s">
        <v>334</v>
      </c>
      <c r="AD2927" s="12" t="s">
        <v>334</v>
      </c>
      <c r="AE2927" s="12" t="s">
        <v>334</v>
      </c>
      <c r="AF2927" s="12" t="s">
        <v>334</v>
      </c>
      <c r="AG2927" s="12" t="s">
        <v>334</v>
      </c>
      <c r="AH2927" s="12" t="s">
        <v>334</v>
      </c>
      <c r="AI2927" s="12" t="s">
        <v>334</v>
      </c>
      <c r="AJ2927" s="12" t="s">
        <v>334</v>
      </c>
      <c r="AK2927" s="12" t="s">
        <v>334</v>
      </c>
      <c r="AL2927" s="12" t="s">
        <v>334</v>
      </c>
    </row>
    <row r="2928" spans="1:38" x14ac:dyDescent="0.2">
      <c r="A2928" s="11" t="s">
        <v>309</v>
      </c>
      <c r="B2928" s="12" t="s">
        <v>334</v>
      </c>
      <c r="C2928" s="12" t="s">
        <v>334</v>
      </c>
      <c r="D2928" s="12" t="s">
        <v>334</v>
      </c>
      <c r="E2928" s="12" t="s">
        <v>334</v>
      </c>
      <c r="F2928" s="12" t="s">
        <v>334</v>
      </c>
      <c r="G2928" s="12" t="s">
        <v>334</v>
      </c>
      <c r="H2928" s="12" t="s">
        <v>334</v>
      </c>
      <c r="I2928" s="12" t="s">
        <v>334</v>
      </c>
      <c r="J2928" s="12" t="s">
        <v>334</v>
      </c>
      <c r="K2928" s="12" t="s">
        <v>334</v>
      </c>
      <c r="L2928" s="12" t="s">
        <v>334</v>
      </c>
      <c r="M2928" s="12" t="s">
        <v>334</v>
      </c>
      <c r="N2928" s="12" t="s">
        <v>334</v>
      </c>
      <c r="O2928" s="12" t="s">
        <v>334</v>
      </c>
      <c r="P2928" s="12" t="s">
        <v>334</v>
      </c>
      <c r="Q2928" s="12" t="s">
        <v>334</v>
      </c>
      <c r="R2928" s="12" t="s">
        <v>334</v>
      </c>
      <c r="S2928" s="12" t="s">
        <v>334</v>
      </c>
      <c r="T2928" s="12" t="s">
        <v>334</v>
      </c>
      <c r="U2928" s="12" t="s">
        <v>334</v>
      </c>
      <c r="V2928" s="12" t="s">
        <v>334</v>
      </c>
      <c r="W2928" s="12" t="s">
        <v>334</v>
      </c>
      <c r="X2928" s="12" t="s">
        <v>334</v>
      </c>
      <c r="Y2928" s="12" t="s">
        <v>334</v>
      </c>
      <c r="Z2928" s="12" t="s">
        <v>334</v>
      </c>
      <c r="AA2928" s="12" t="s">
        <v>334</v>
      </c>
      <c r="AB2928" s="12" t="s">
        <v>334</v>
      </c>
      <c r="AC2928" s="12" t="s">
        <v>334</v>
      </c>
      <c r="AD2928" s="12" t="s">
        <v>334</v>
      </c>
      <c r="AE2928" s="12" t="s">
        <v>334</v>
      </c>
      <c r="AF2928" s="12" t="s">
        <v>334</v>
      </c>
      <c r="AG2928" s="12" t="s">
        <v>334</v>
      </c>
      <c r="AH2928" s="12" t="s">
        <v>334</v>
      </c>
      <c r="AI2928" s="12" t="s">
        <v>334</v>
      </c>
      <c r="AJ2928" s="12" t="s">
        <v>334</v>
      </c>
      <c r="AK2928" s="12" t="s">
        <v>334</v>
      </c>
      <c r="AL2928" s="12" t="s">
        <v>334</v>
      </c>
    </row>
    <row r="2929" spans="1:38" x14ac:dyDescent="0.2">
      <c r="A2929" s="11" t="s">
        <v>310</v>
      </c>
      <c r="B2929" s="12" t="s">
        <v>334</v>
      </c>
      <c r="C2929" s="12" t="s">
        <v>334</v>
      </c>
      <c r="D2929" s="12" t="s">
        <v>334</v>
      </c>
      <c r="E2929" s="12" t="s">
        <v>334</v>
      </c>
      <c r="F2929" s="12" t="s">
        <v>334</v>
      </c>
      <c r="G2929" s="12" t="s">
        <v>334</v>
      </c>
      <c r="H2929" s="12" t="s">
        <v>334</v>
      </c>
      <c r="I2929" s="12" t="s">
        <v>334</v>
      </c>
      <c r="J2929" s="12" t="s">
        <v>334</v>
      </c>
      <c r="K2929" s="12" t="s">
        <v>334</v>
      </c>
      <c r="L2929" s="12" t="s">
        <v>334</v>
      </c>
      <c r="M2929" s="12" t="s">
        <v>334</v>
      </c>
      <c r="N2929" s="12" t="s">
        <v>334</v>
      </c>
      <c r="O2929" s="12" t="s">
        <v>334</v>
      </c>
      <c r="P2929" s="12" t="s">
        <v>334</v>
      </c>
      <c r="Q2929" s="12" t="s">
        <v>334</v>
      </c>
      <c r="R2929" s="12" t="s">
        <v>334</v>
      </c>
      <c r="S2929" s="12" t="s">
        <v>334</v>
      </c>
      <c r="T2929" s="12" t="s">
        <v>334</v>
      </c>
      <c r="U2929" s="12" t="s">
        <v>334</v>
      </c>
      <c r="V2929" s="12" t="s">
        <v>334</v>
      </c>
      <c r="W2929" s="12" t="s">
        <v>334</v>
      </c>
      <c r="X2929" s="12" t="s">
        <v>334</v>
      </c>
      <c r="Y2929" s="12" t="s">
        <v>334</v>
      </c>
      <c r="Z2929" s="12" t="s">
        <v>334</v>
      </c>
      <c r="AA2929" s="12" t="s">
        <v>334</v>
      </c>
      <c r="AB2929" s="12" t="s">
        <v>334</v>
      </c>
      <c r="AC2929" s="12" t="s">
        <v>334</v>
      </c>
      <c r="AD2929" s="12" t="s">
        <v>334</v>
      </c>
      <c r="AE2929" s="12" t="s">
        <v>334</v>
      </c>
      <c r="AF2929" s="12" t="s">
        <v>334</v>
      </c>
      <c r="AG2929" s="12" t="s">
        <v>334</v>
      </c>
      <c r="AH2929" s="12" t="s">
        <v>334</v>
      </c>
      <c r="AI2929" s="12" t="s">
        <v>334</v>
      </c>
      <c r="AJ2929" s="12" t="s">
        <v>334</v>
      </c>
      <c r="AK2929" s="12" t="s">
        <v>334</v>
      </c>
      <c r="AL2929" s="12" t="s">
        <v>334</v>
      </c>
    </row>
    <row r="2930" spans="1:38" x14ac:dyDescent="0.2">
      <c r="A2930" s="11" t="s">
        <v>311</v>
      </c>
      <c r="B2930" s="12" t="s">
        <v>334</v>
      </c>
      <c r="C2930" s="12" t="s">
        <v>334</v>
      </c>
      <c r="D2930" s="12" t="s">
        <v>334</v>
      </c>
      <c r="E2930" s="12" t="s">
        <v>334</v>
      </c>
      <c r="F2930" s="12" t="s">
        <v>334</v>
      </c>
      <c r="G2930" s="12" t="s">
        <v>334</v>
      </c>
      <c r="H2930" s="12" t="s">
        <v>334</v>
      </c>
      <c r="I2930" s="12" t="s">
        <v>334</v>
      </c>
      <c r="J2930" s="12" t="s">
        <v>334</v>
      </c>
      <c r="K2930" s="12" t="s">
        <v>334</v>
      </c>
      <c r="L2930" s="12" t="s">
        <v>334</v>
      </c>
      <c r="M2930" s="12" t="s">
        <v>334</v>
      </c>
      <c r="N2930" s="12" t="s">
        <v>334</v>
      </c>
      <c r="O2930" s="12" t="s">
        <v>334</v>
      </c>
      <c r="P2930" s="12" t="s">
        <v>334</v>
      </c>
      <c r="Q2930" s="12" t="s">
        <v>334</v>
      </c>
      <c r="R2930" s="12" t="s">
        <v>334</v>
      </c>
      <c r="S2930" s="12" t="s">
        <v>334</v>
      </c>
      <c r="T2930" s="12" t="s">
        <v>334</v>
      </c>
      <c r="U2930" s="12" t="s">
        <v>334</v>
      </c>
      <c r="V2930" s="12" t="s">
        <v>334</v>
      </c>
      <c r="W2930" s="12" t="s">
        <v>334</v>
      </c>
      <c r="X2930" s="12" t="s">
        <v>334</v>
      </c>
      <c r="Y2930" s="12" t="s">
        <v>334</v>
      </c>
      <c r="Z2930" s="12" t="s">
        <v>334</v>
      </c>
      <c r="AA2930" s="12" t="s">
        <v>334</v>
      </c>
      <c r="AB2930" s="12" t="s">
        <v>334</v>
      </c>
      <c r="AC2930" s="12" t="s">
        <v>334</v>
      </c>
      <c r="AD2930" s="12" t="s">
        <v>334</v>
      </c>
      <c r="AE2930" s="12" t="s">
        <v>334</v>
      </c>
      <c r="AF2930" s="12" t="s">
        <v>334</v>
      </c>
      <c r="AG2930" s="12" t="s">
        <v>334</v>
      </c>
      <c r="AH2930" s="12" t="s">
        <v>334</v>
      </c>
      <c r="AI2930" s="12" t="s">
        <v>334</v>
      </c>
      <c r="AJ2930" s="12" t="s">
        <v>334</v>
      </c>
      <c r="AK2930" s="12" t="s">
        <v>334</v>
      </c>
      <c r="AL2930" s="12" t="s">
        <v>334</v>
      </c>
    </row>
    <row r="2931" spans="1:38" x14ac:dyDescent="0.2">
      <c r="A2931" s="11" t="s">
        <v>312</v>
      </c>
      <c r="B2931" s="12" t="s">
        <v>334</v>
      </c>
      <c r="C2931" s="12" t="s">
        <v>334</v>
      </c>
      <c r="D2931" s="12" t="s">
        <v>334</v>
      </c>
      <c r="E2931" s="12" t="s">
        <v>334</v>
      </c>
      <c r="F2931" s="12" t="s">
        <v>334</v>
      </c>
      <c r="G2931" s="12" t="s">
        <v>334</v>
      </c>
      <c r="H2931" s="12" t="s">
        <v>334</v>
      </c>
      <c r="I2931" s="12" t="s">
        <v>334</v>
      </c>
      <c r="J2931" s="12" t="s">
        <v>334</v>
      </c>
      <c r="K2931" s="12" t="s">
        <v>334</v>
      </c>
      <c r="L2931" s="12" t="s">
        <v>334</v>
      </c>
      <c r="M2931" s="12" t="s">
        <v>334</v>
      </c>
      <c r="N2931" s="12" t="s">
        <v>334</v>
      </c>
      <c r="O2931" s="12" t="s">
        <v>334</v>
      </c>
      <c r="P2931" s="12" t="s">
        <v>334</v>
      </c>
      <c r="Q2931" s="12" t="s">
        <v>334</v>
      </c>
      <c r="R2931" s="12" t="s">
        <v>334</v>
      </c>
      <c r="S2931" s="12" t="s">
        <v>334</v>
      </c>
      <c r="T2931" s="12" t="s">
        <v>334</v>
      </c>
      <c r="U2931" s="12" t="s">
        <v>334</v>
      </c>
      <c r="V2931" s="12" t="s">
        <v>334</v>
      </c>
      <c r="W2931" s="12" t="s">
        <v>334</v>
      </c>
      <c r="X2931" s="12" t="s">
        <v>334</v>
      </c>
      <c r="Y2931" s="12" t="s">
        <v>334</v>
      </c>
      <c r="Z2931" s="12" t="s">
        <v>334</v>
      </c>
      <c r="AA2931" s="12" t="s">
        <v>334</v>
      </c>
      <c r="AB2931" s="12" t="s">
        <v>334</v>
      </c>
      <c r="AC2931" s="12" t="s">
        <v>334</v>
      </c>
      <c r="AD2931" s="12" t="s">
        <v>334</v>
      </c>
      <c r="AE2931" s="12" t="s">
        <v>334</v>
      </c>
      <c r="AF2931" s="12" t="s">
        <v>334</v>
      </c>
      <c r="AG2931" s="12" t="s">
        <v>334</v>
      </c>
      <c r="AH2931" s="12" t="s">
        <v>334</v>
      </c>
      <c r="AI2931" s="12" t="s">
        <v>334</v>
      </c>
      <c r="AJ2931" s="12" t="s">
        <v>334</v>
      </c>
      <c r="AK2931" s="12" t="s">
        <v>334</v>
      </c>
      <c r="AL2931" s="12" t="s">
        <v>334</v>
      </c>
    </row>
    <row r="2932" spans="1:38" x14ac:dyDescent="0.2">
      <c r="A2932" s="11" t="s">
        <v>313</v>
      </c>
      <c r="B2932" s="12" t="s">
        <v>334</v>
      </c>
      <c r="C2932" s="12" t="s">
        <v>334</v>
      </c>
      <c r="D2932" s="12" t="s">
        <v>334</v>
      </c>
      <c r="E2932" s="12" t="s">
        <v>334</v>
      </c>
      <c r="F2932" s="12" t="s">
        <v>334</v>
      </c>
      <c r="G2932" s="12" t="s">
        <v>334</v>
      </c>
      <c r="H2932" s="12" t="s">
        <v>334</v>
      </c>
      <c r="I2932" s="12" t="s">
        <v>334</v>
      </c>
      <c r="J2932" s="12" t="s">
        <v>334</v>
      </c>
      <c r="K2932" s="12" t="s">
        <v>334</v>
      </c>
      <c r="L2932" s="12" t="s">
        <v>334</v>
      </c>
      <c r="M2932" s="12" t="s">
        <v>334</v>
      </c>
      <c r="N2932" s="12" t="s">
        <v>334</v>
      </c>
      <c r="O2932" s="12" t="s">
        <v>334</v>
      </c>
      <c r="P2932" s="12" t="s">
        <v>334</v>
      </c>
      <c r="Q2932" s="12" t="s">
        <v>334</v>
      </c>
      <c r="R2932" s="13">
        <v>37.799999999999997</v>
      </c>
      <c r="S2932" s="12" t="s">
        <v>334</v>
      </c>
      <c r="T2932" s="12" t="s">
        <v>334</v>
      </c>
      <c r="U2932" s="12" t="s">
        <v>334</v>
      </c>
      <c r="V2932" s="12" t="s">
        <v>334</v>
      </c>
      <c r="W2932" s="12" t="s">
        <v>334</v>
      </c>
      <c r="X2932" s="12" t="s">
        <v>334</v>
      </c>
      <c r="Y2932" s="12" t="s">
        <v>334</v>
      </c>
      <c r="Z2932" s="12" t="s">
        <v>334</v>
      </c>
      <c r="AA2932" s="12" t="s">
        <v>334</v>
      </c>
      <c r="AB2932" s="12" t="s">
        <v>334</v>
      </c>
      <c r="AC2932" s="12" t="s">
        <v>334</v>
      </c>
      <c r="AD2932" s="12" t="s">
        <v>334</v>
      </c>
      <c r="AE2932" s="12" t="s">
        <v>334</v>
      </c>
      <c r="AF2932" s="12" t="s">
        <v>334</v>
      </c>
      <c r="AG2932" s="12" t="s">
        <v>334</v>
      </c>
      <c r="AH2932" s="12" t="s">
        <v>334</v>
      </c>
      <c r="AI2932" s="12" t="s">
        <v>334</v>
      </c>
      <c r="AJ2932" s="12" t="s">
        <v>334</v>
      </c>
      <c r="AK2932" s="12" t="s">
        <v>334</v>
      </c>
      <c r="AL2932" s="12" t="s">
        <v>334</v>
      </c>
    </row>
    <row r="2933" spans="1:38" x14ac:dyDescent="0.2">
      <c r="A2933" s="11" t="s">
        <v>314</v>
      </c>
      <c r="B2933" s="12" t="s">
        <v>334</v>
      </c>
      <c r="C2933" s="12" t="s">
        <v>334</v>
      </c>
      <c r="D2933" s="12" t="s">
        <v>334</v>
      </c>
      <c r="E2933" s="12" t="s">
        <v>334</v>
      </c>
      <c r="F2933" s="12" t="s">
        <v>334</v>
      </c>
      <c r="G2933" s="12" t="s">
        <v>334</v>
      </c>
      <c r="H2933" s="12" t="s">
        <v>334</v>
      </c>
      <c r="I2933" s="12" t="s">
        <v>334</v>
      </c>
      <c r="J2933" s="12" t="s">
        <v>334</v>
      </c>
      <c r="K2933" s="12" t="s">
        <v>334</v>
      </c>
      <c r="L2933" s="12" t="s">
        <v>334</v>
      </c>
      <c r="M2933" s="12" t="s">
        <v>334</v>
      </c>
      <c r="N2933" s="12" t="s">
        <v>334</v>
      </c>
      <c r="O2933" s="12" t="s">
        <v>334</v>
      </c>
      <c r="P2933" s="12" t="s">
        <v>334</v>
      </c>
      <c r="Q2933" s="12" t="s">
        <v>334</v>
      </c>
      <c r="R2933" s="12" t="s">
        <v>334</v>
      </c>
      <c r="S2933" s="12" t="s">
        <v>334</v>
      </c>
      <c r="T2933" s="12" t="s">
        <v>334</v>
      </c>
      <c r="U2933" s="12" t="s">
        <v>334</v>
      </c>
      <c r="V2933" s="12" t="s">
        <v>334</v>
      </c>
      <c r="W2933" s="12" t="s">
        <v>334</v>
      </c>
      <c r="X2933" s="12" t="s">
        <v>334</v>
      </c>
      <c r="Y2933" s="12" t="s">
        <v>334</v>
      </c>
      <c r="Z2933" s="12" t="s">
        <v>334</v>
      </c>
      <c r="AA2933" s="12" t="s">
        <v>334</v>
      </c>
      <c r="AB2933" s="12" t="s">
        <v>334</v>
      </c>
      <c r="AC2933" s="12" t="s">
        <v>334</v>
      </c>
      <c r="AD2933" s="12" t="s">
        <v>334</v>
      </c>
      <c r="AE2933" s="12" t="s">
        <v>334</v>
      </c>
      <c r="AF2933" s="12" t="s">
        <v>334</v>
      </c>
      <c r="AG2933" s="12" t="s">
        <v>334</v>
      </c>
      <c r="AH2933" s="12" t="s">
        <v>334</v>
      </c>
      <c r="AI2933" s="12" t="s">
        <v>334</v>
      </c>
      <c r="AJ2933" s="12" t="s">
        <v>334</v>
      </c>
      <c r="AK2933" s="12" t="s">
        <v>334</v>
      </c>
      <c r="AL2933" s="12" t="s">
        <v>334</v>
      </c>
    </row>
    <row r="2934" spans="1:38" x14ac:dyDescent="0.2">
      <c r="A2934" s="11" t="s">
        <v>315</v>
      </c>
      <c r="B2934" s="12" t="s">
        <v>334</v>
      </c>
      <c r="C2934" s="12" t="s">
        <v>334</v>
      </c>
      <c r="D2934" s="12" t="s">
        <v>334</v>
      </c>
      <c r="E2934" s="12" t="s">
        <v>334</v>
      </c>
      <c r="F2934" s="12" t="s">
        <v>334</v>
      </c>
      <c r="G2934" s="12" t="s">
        <v>334</v>
      </c>
      <c r="H2934" s="12" t="s">
        <v>334</v>
      </c>
      <c r="I2934" s="12" t="s">
        <v>334</v>
      </c>
      <c r="J2934" s="12" t="s">
        <v>334</v>
      </c>
      <c r="K2934" s="12" t="s">
        <v>334</v>
      </c>
      <c r="L2934" s="12" t="s">
        <v>334</v>
      </c>
      <c r="M2934" s="12" t="s">
        <v>334</v>
      </c>
      <c r="N2934" s="12" t="s">
        <v>334</v>
      </c>
      <c r="O2934" s="12" t="s">
        <v>334</v>
      </c>
      <c r="P2934" s="12" t="s">
        <v>334</v>
      </c>
      <c r="Q2934" s="12" t="s">
        <v>334</v>
      </c>
      <c r="R2934" s="12" t="s">
        <v>334</v>
      </c>
      <c r="S2934" s="12" t="s">
        <v>334</v>
      </c>
      <c r="T2934" s="12" t="s">
        <v>334</v>
      </c>
      <c r="U2934" s="12" t="s">
        <v>334</v>
      </c>
      <c r="V2934" s="12" t="s">
        <v>334</v>
      </c>
      <c r="W2934" s="12" t="s">
        <v>334</v>
      </c>
      <c r="X2934" s="12" t="s">
        <v>334</v>
      </c>
      <c r="Y2934" s="12" t="s">
        <v>334</v>
      </c>
      <c r="Z2934" s="12" t="s">
        <v>334</v>
      </c>
      <c r="AA2934" s="12" t="s">
        <v>334</v>
      </c>
      <c r="AB2934" s="12" t="s">
        <v>334</v>
      </c>
      <c r="AC2934" s="12" t="s">
        <v>334</v>
      </c>
      <c r="AD2934" s="12" t="s">
        <v>334</v>
      </c>
      <c r="AE2934" s="12" t="s">
        <v>334</v>
      </c>
      <c r="AF2934" s="12" t="s">
        <v>334</v>
      </c>
      <c r="AG2934" s="12" t="s">
        <v>334</v>
      </c>
      <c r="AH2934" s="12" t="s">
        <v>334</v>
      </c>
      <c r="AI2934" s="12" t="s">
        <v>334</v>
      </c>
      <c r="AJ2934" s="12" t="s">
        <v>334</v>
      </c>
      <c r="AK2934" s="12" t="s">
        <v>334</v>
      </c>
      <c r="AL2934" s="12" t="s">
        <v>334</v>
      </c>
    </row>
    <row r="2935" spans="1:38" x14ac:dyDescent="0.2">
      <c r="A2935" s="11" t="s">
        <v>316</v>
      </c>
      <c r="B2935" s="12" t="s">
        <v>334</v>
      </c>
      <c r="C2935" s="12" t="s">
        <v>334</v>
      </c>
      <c r="D2935" s="12" t="s">
        <v>334</v>
      </c>
      <c r="E2935" s="12" t="s">
        <v>334</v>
      </c>
      <c r="F2935" s="12" t="s">
        <v>334</v>
      </c>
      <c r="G2935" s="12" t="s">
        <v>334</v>
      </c>
      <c r="H2935" s="12" t="s">
        <v>334</v>
      </c>
      <c r="I2935" s="12" t="s">
        <v>334</v>
      </c>
      <c r="J2935" s="12" t="s">
        <v>334</v>
      </c>
      <c r="K2935" s="12" t="s">
        <v>334</v>
      </c>
      <c r="L2935" s="12" t="s">
        <v>334</v>
      </c>
      <c r="M2935" s="12" t="s">
        <v>334</v>
      </c>
      <c r="N2935" s="12" t="s">
        <v>334</v>
      </c>
      <c r="O2935" s="12" t="s">
        <v>334</v>
      </c>
      <c r="P2935" s="12" t="s">
        <v>334</v>
      </c>
      <c r="Q2935" s="12" t="s">
        <v>334</v>
      </c>
      <c r="R2935" s="12" t="s">
        <v>334</v>
      </c>
      <c r="S2935" s="12" t="s">
        <v>334</v>
      </c>
      <c r="T2935" s="12" t="s">
        <v>334</v>
      </c>
      <c r="U2935" s="12" t="s">
        <v>334</v>
      </c>
      <c r="V2935" s="12" t="s">
        <v>334</v>
      </c>
      <c r="W2935" s="12" t="s">
        <v>334</v>
      </c>
      <c r="X2935" s="12" t="s">
        <v>334</v>
      </c>
      <c r="Y2935" s="12" t="s">
        <v>334</v>
      </c>
      <c r="Z2935" s="12" t="s">
        <v>334</v>
      </c>
      <c r="AA2935" s="12" t="s">
        <v>334</v>
      </c>
      <c r="AB2935" s="12" t="s">
        <v>334</v>
      </c>
      <c r="AC2935" s="12" t="s">
        <v>334</v>
      </c>
      <c r="AD2935" s="12" t="s">
        <v>334</v>
      </c>
      <c r="AE2935" s="12" t="s">
        <v>334</v>
      </c>
      <c r="AF2935" s="12" t="s">
        <v>334</v>
      </c>
      <c r="AG2935" s="12" t="s">
        <v>334</v>
      </c>
      <c r="AH2935" s="12" t="s">
        <v>334</v>
      </c>
      <c r="AI2935" s="12" t="s">
        <v>334</v>
      </c>
      <c r="AJ2935" s="12" t="s">
        <v>334</v>
      </c>
      <c r="AK2935" s="12" t="s">
        <v>334</v>
      </c>
      <c r="AL2935" s="12" t="s">
        <v>334</v>
      </c>
    </row>
    <row r="2936" spans="1:38" x14ac:dyDescent="0.2">
      <c r="A2936" s="11" t="s">
        <v>317</v>
      </c>
      <c r="B2936" s="12" t="s">
        <v>334</v>
      </c>
      <c r="C2936" s="12" t="s">
        <v>334</v>
      </c>
      <c r="D2936" s="12" t="s">
        <v>334</v>
      </c>
      <c r="E2936" s="12" t="s">
        <v>334</v>
      </c>
      <c r="F2936" s="12" t="s">
        <v>334</v>
      </c>
      <c r="G2936" s="12" t="s">
        <v>334</v>
      </c>
      <c r="H2936" s="12" t="s">
        <v>334</v>
      </c>
      <c r="I2936" s="12" t="s">
        <v>334</v>
      </c>
      <c r="J2936" s="12" t="s">
        <v>334</v>
      </c>
      <c r="K2936" s="12" t="s">
        <v>334</v>
      </c>
      <c r="L2936" s="12" t="s">
        <v>334</v>
      </c>
      <c r="M2936" s="12" t="s">
        <v>334</v>
      </c>
      <c r="N2936" s="12" t="s">
        <v>334</v>
      </c>
      <c r="O2936" s="13">
        <v>25.7</v>
      </c>
      <c r="P2936" s="13">
        <v>22.5</v>
      </c>
      <c r="Q2936" s="13">
        <v>24.6</v>
      </c>
      <c r="R2936" s="13">
        <v>23.6</v>
      </c>
      <c r="S2936" s="12" t="s">
        <v>334</v>
      </c>
      <c r="T2936" s="12" t="s">
        <v>334</v>
      </c>
      <c r="U2936" s="12" t="s">
        <v>334</v>
      </c>
      <c r="V2936" s="12" t="s">
        <v>334</v>
      </c>
      <c r="W2936" s="12" t="s">
        <v>334</v>
      </c>
      <c r="X2936" s="12" t="s">
        <v>334</v>
      </c>
      <c r="Y2936" s="12" t="s">
        <v>334</v>
      </c>
      <c r="Z2936" s="12" t="s">
        <v>334</v>
      </c>
      <c r="AA2936" s="12" t="s">
        <v>334</v>
      </c>
      <c r="AB2936" s="12" t="s">
        <v>334</v>
      </c>
      <c r="AC2936" s="12" t="s">
        <v>334</v>
      </c>
      <c r="AD2936" s="12" t="s">
        <v>334</v>
      </c>
      <c r="AE2936" s="12" t="s">
        <v>334</v>
      </c>
      <c r="AF2936" s="12" t="s">
        <v>334</v>
      </c>
      <c r="AG2936" s="12" t="s">
        <v>334</v>
      </c>
      <c r="AH2936" s="12" t="s">
        <v>334</v>
      </c>
      <c r="AI2936" s="12" t="s">
        <v>334</v>
      </c>
      <c r="AJ2936" s="12" t="s">
        <v>334</v>
      </c>
      <c r="AK2936" s="12" t="s">
        <v>334</v>
      </c>
      <c r="AL2936" s="12" t="s">
        <v>334</v>
      </c>
    </row>
    <row r="2937" spans="1:38" x14ac:dyDescent="0.2">
      <c r="A2937" s="11" t="s">
        <v>318</v>
      </c>
      <c r="B2937" s="12" t="s">
        <v>334</v>
      </c>
      <c r="C2937" s="12" t="s">
        <v>334</v>
      </c>
      <c r="D2937" s="12" t="s">
        <v>334</v>
      </c>
      <c r="E2937" s="12" t="s">
        <v>334</v>
      </c>
      <c r="F2937" s="12" t="s">
        <v>334</v>
      </c>
      <c r="G2937" s="12" t="s">
        <v>334</v>
      </c>
      <c r="H2937" s="12" t="s">
        <v>334</v>
      </c>
      <c r="I2937" s="12" t="s">
        <v>334</v>
      </c>
      <c r="J2937" s="12" t="s">
        <v>334</v>
      </c>
      <c r="K2937" s="12" t="s">
        <v>334</v>
      </c>
      <c r="L2937" s="12" t="s">
        <v>334</v>
      </c>
      <c r="M2937" s="12" t="s">
        <v>334</v>
      </c>
      <c r="N2937" s="12" t="s">
        <v>334</v>
      </c>
      <c r="O2937" s="12" t="s">
        <v>334</v>
      </c>
      <c r="P2937" s="12" t="s">
        <v>334</v>
      </c>
      <c r="Q2937" s="12" t="s">
        <v>334</v>
      </c>
      <c r="R2937" s="12" t="s">
        <v>334</v>
      </c>
      <c r="S2937" s="12" t="s">
        <v>334</v>
      </c>
      <c r="T2937" s="12" t="s">
        <v>334</v>
      </c>
      <c r="U2937" s="12" t="s">
        <v>334</v>
      </c>
      <c r="V2937" s="12" t="s">
        <v>334</v>
      </c>
      <c r="W2937" s="12" t="s">
        <v>334</v>
      </c>
      <c r="X2937" s="12" t="s">
        <v>334</v>
      </c>
      <c r="Y2937" s="12" t="s">
        <v>334</v>
      </c>
      <c r="Z2937" s="12" t="s">
        <v>334</v>
      </c>
      <c r="AA2937" s="12" t="s">
        <v>334</v>
      </c>
      <c r="AB2937" s="12" t="s">
        <v>334</v>
      </c>
      <c r="AC2937" s="12" t="s">
        <v>334</v>
      </c>
      <c r="AD2937" s="12" t="s">
        <v>334</v>
      </c>
      <c r="AE2937" s="12" t="s">
        <v>334</v>
      </c>
      <c r="AF2937" s="12" t="s">
        <v>334</v>
      </c>
      <c r="AG2937" s="12" t="s">
        <v>334</v>
      </c>
      <c r="AH2937" s="12" t="s">
        <v>334</v>
      </c>
      <c r="AI2937" s="12" t="s">
        <v>334</v>
      </c>
      <c r="AJ2937" s="12" t="s">
        <v>334</v>
      </c>
      <c r="AK2937" s="12" t="s">
        <v>334</v>
      </c>
      <c r="AL2937" s="12" t="s">
        <v>334</v>
      </c>
    </row>
    <row r="2938" spans="1:38" x14ac:dyDescent="0.2">
      <c r="A2938" s="11" t="s">
        <v>319</v>
      </c>
      <c r="B2938" s="12" t="s">
        <v>334</v>
      </c>
      <c r="C2938" s="12" t="s">
        <v>334</v>
      </c>
      <c r="D2938" s="12" t="s">
        <v>334</v>
      </c>
      <c r="E2938" s="12" t="s">
        <v>334</v>
      </c>
      <c r="F2938" s="12" t="s">
        <v>334</v>
      </c>
      <c r="G2938" s="12" t="s">
        <v>334</v>
      </c>
      <c r="H2938" s="12" t="s">
        <v>334</v>
      </c>
      <c r="I2938" s="12" t="s">
        <v>334</v>
      </c>
      <c r="J2938" s="12" t="s">
        <v>334</v>
      </c>
      <c r="K2938" s="12" t="s">
        <v>334</v>
      </c>
      <c r="L2938" s="12" t="s">
        <v>334</v>
      </c>
      <c r="M2938" s="12" t="s">
        <v>334</v>
      </c>
      <c r="N2938" s="12" t="s">
        <v>334</v>
      </c>
      <c r="O2938" s="12" t="s">
        <v>334</v>
      </c>
      <c r="P2938" s="12" t="s">
        <v>334</v>
      </c>
      <c r="Q2938" s="12" t="s">
        <v>334</v>
      </c>
      <c r="R2938" s="12" t="s">
        <v>334</v>
      </c>
      <c r="S2938" s="12" t="s">
        <v>334</v>
      </c>
      <c r="T2938" s="12" t="s">
        <v>334</v>
      </c>
      <c r="U2938" s="12" t="s">
        <v>334</v>
      </c>
      <c r="V2938" s="12" t="s">
        <v>334</v>
      </c>
      <c r="W2938" s="12" t="s">
        <v>334</v>
      </c>
      <c r="X2938" s="12" t="s">
        <v>334</v>
      </c>
      <c r="Y2938" s="12" t="s">
        <v>334</v>
      </c>
      <c r="Z2938" s="12" t="s">
        <v>334</v>
      </c>
      <c r="AA2938" s="12" t="s">
        <v>334</v>
      </c>
      <c r="AB2938" s="12" t="s">
        <v>334</v>
      </c>
      <c r="AC2938" s="12" t="s">
        <v>334</v>
      </c>
      <c r="AD2938" s="12" t="s">
        <v>334</v>
      </c>
      <c r="AE2938" s="12" t="s">
        <v>334</v>
      </c>
      <c r="AF2938" s="12" t="s">
        <v>334</v>
      </c>
      <c r="AG2938" s="12" t="s">
        <v>334</v>
      </c>
      <c r="AH2938" s="12" t="s">
        <v>334</v>
      </c>
      <c r="AI2938" s="12" t="s">
        <v>334</v>
      </c>
      <c r="AJ2938" s="12" t="s">
        <v>334</v>
      </c>
      <c r="AK2938" s="12" t="s">
        <v>334</v>
      </c>
      <c r="AL2938" s="12" t="s">
        <v>334</v>
      </c>
    </row>
    <row r="2939" spans="1:38" x14ac:dyDescent="0.2">
      <c r="A2939" s="11" t="s">
        <v>320</v>
      </c>
      <c r="B2939" s="12" t="s">
        <v>334</v>
      </c>
      <c r="C2939" s="12" t="s">
        <v>334</v>
      </c>
      <c r="D2939" s="12" t="s">
        <v>334</v>
      </c>
      <c r="E2939" s="12" t="s">
        <v>334</v>
      </c>
      <c r="F2939" s="12" t="s">
        <v>334</v>
      </c>
      <c r="G2939" s="12" t="s">
        <v>334</v>
      </c>
      <c r="H2939" s="12" t="s">
        <v>334</v>
      </c>
      <c r="I2939" s="12" t="s">
        <v>334</v>
      </c>
      <c r="J2939" s="12" t="s">
        <v>334</v>
      </c>
      <c r="K2939" s="12" t="s">
        <v>334</v>
      </c>
      <c r="L2939" s="12" t="s">
        <v>334</v>
      </c>
      <c r="M2939" s="12" t="s">
        <v>334</v>
      </c>
      <c r="N2939" s="12" t="s">
        <v>334</v>
      </c>
      <c r="O2939" s="12" t="s">
        <v>334</v>
      </c>
      <c r="P2939" s="12" t="s">
        <v>334</v>
      </c>
      <c r="Q2939" s="12" t="s">
        <v>334</v>
      </c>
      <c r="R2939" s="12" t="s">
        <v>334</v>
      </c>
      <c r="S2939" s="12" t="s">
        <v>334</v>
      </c>
      <c r="T2939" s="12" t="s">
        <v>334</v>
      </c>
      <c r="U2939" s="12" t="s">
        <v>334</v>
      </c>
      <c r="V2939" s="12" t="s">
        <v>334</v>
      </c>
      <c r="W2939" s="12" t="s">
        <v>334</v>
      </c>
      <c r="X2939" s="12" t="s">
        <v>334</v>
      </c>
      <c r="Y2939" s="12" t="s">
        <v>334</v>
      </c>
      <c r="Z2939" s="12" t="s">
        <v>334</v>
      </c>
      <c r="AA2939" s="12" t="s">
        <v>334</v>
      </c>
      <c r="AB2939" s="12" t="s">
        <v>334</v>
      </c>
      <c r="AC2939" s="12" t="s">
        <v>334</v>
      </c>
      <c r="AD2939" s="12" t="s">
        <v>334</v>
      </c>
      <c r="AE2939" s="12" t="s">
        <v>334</v>
      </c>
      <c r="AF2939" s="12" t="s">
        <v>334</v>
      </c>
      <c r="AG2939" s="12" t="s">
        <v>334</v>
      </c>
      <c r="AH2939" s="12" t="s">
        <v>334</v>
      </c>
      <c r="AI2939" s="12" t="s">
        <v>334</v>
      </c>
      <c r="AJ2939" s="12" t="s">
        <v>334</v>
      </c>
      <c r="AK2939" s="12" t="s">
        <v>334</v>
      </c>
      <c r="AL2939" s="12" t="s">
        <v>334</v>
      </c>
    </row>
    <row r="2940" spans="1:38" x14ac:dyDescent="0.2">
      <c r="A2940" s="11" t="s">
        <v>321</v>
      </c>
      <c r="B2940" s="12" t="s">
        <v>334</v>
      </c>
      <c r="C2940" s="12" t="s">
        <v>334</v>
      </c>
      <c r="D2940" s="12" t="s">
        <v>334</v>
      </c>
      <c r="E2940" s="12" t="s">
        <v>334</v>
      </c>
      <c r="F2940" s="12" t="s">
        <v>334</v>
      </c>
      <c r="G2940" s="12" t="s">
        <v>334</v>
      </c>
      <c r="H2940" s="12" t="s">
        <v>334</v>
      </c>
      <c r="I2940" s="12" t="s">
        <v>334</v>
      </c>
      <c r="J2940" s="12" t="s">
        <v>334</v>
      </c>
      <c r="K2940" s="12" t="s">
        <v>334</v>
      </c>
      <c r="L2940" s="12" t="s">
        <v>334</v>
      </c>
      <c r="M2940" s="12" t="s">
        <v>334</v>
      </c>
      <c r="N2940" s="12" t="s">
        <v>334</v>
      </c>
      <c r="O2940" s="12" t="s">
        <v>334</v>
      </c>
      <c r="P2940" s="12" t="s">
        <v>334</v>
      </c>
      <c r="Q2940" s="12" t="s">
        <v>334</v>
      </c>
      <c r="R2940" s="12" t="s">
        <v>334</v>
      </c>
      <c r="S2940" s="12" t="s">
        <v>334</v>
      </c>
      <c r="T2940" s="12" t="s">
        <v>334</v>
      </c>
      <c r="U2940" s="12" t="s">
        <v>334</v>
      </c>
      <c r="V2940" s="12" t="s">
        <v>334</v>
      </c>
      <c r="W2940" s="12" t="s">
        <v>334</v>
      </c>
      <c r="X2940" s="12" t="s">
        <v>334</v>
      </c>
      <c r="Y2940" s="12" t="s">
        <v>334</v>
      </c>
      <c r="Z2940" s="12" t="s">
        <v>334</v>
      </c>
      <c r="AA2940" s="12" t="s">
        <v>334</v>
      </c>
      <c r="AB2940" s="12" t="s">
        <v>334</v>
      </c>
      <c r="AC2940" s="12" t="s">
        <v>334</v>
      </c>
      <c r="AD2940" s="12" t="s">
        <v>334</v>
      </c>
      <c r="AE2940" s="12" t="s">
        <v>334</v>
      </c>
      <c r="AF2940" s="12" t="s">
        <v>334</v>
      </c>
      <c r="AG2940" s="12" t="s">
        <v>334</v>
      </c>
      <c r="AH2940" s="12" t="s">
        <v>334</v>
      </c>
      <c r="AI2940" s="12" t="s">
        <v>334</v>
      </c>
      <c r="AJ2940" s="12" t="s">
        <v>334</v>
      </c>
      <c r="AK2940" s="12" t="s">
        <v>334</v>
      </c>
      <c r="AL2940" s="12" t="s">
        <v>334</v>
      </c>
    </row>
    <row r="2941" spans="1:38" x14ac:dyDescent="0.2">
      <c r="A2941" s="11" t="s">
        <v>322</v>
      </c>
      <c r="B2941" s="12" t="s">
        <v>334</v>
      </c>
      <c r="C2941" s="12" t="s">
        <v>334</v>
      </c>
      <c r="D2941" s="12" t="s">
        <v>334</v>
      </c>
      <c r="E2941" s="12" t="s">
        <v>334</v>
      </c>
      <c r="F2941" s="12" t="s">
        <v>334</v>
      </c>
      <c r="G2941" s="12" t="s">
        <v>334</v>
      </c>
      <c r="H2941" s="12" t="s">
        <v>334</v>
      </c>
      <c r="I2941" s="12" t="s">
        <v>334</v>
      </c>
      <c r="J2941" s="12" t="s">
        <v>334</v>
      </c>
      <c r="K2941" s="12" t="s">
        <v>334</v>
      </c>
      <c r="L2941" s="12" t="s">
        <v>334</v>
      </c>
      <c r="M2941" s="12" t="s">
        <v>334</v>
      </c>
      <c r="N2941" s="12" t="s">
        <v>334</v>
      </c>
      <c r="O2941" s="12" t="s">
        <v>334</v>
      </c>
      <c r="P2941" s="12" t="s">
        <v>334</v>
      </c>
      <c r="Q2941" s="12" t="s">
        <v>334</v>
      </c>
      <c r="R2941" s="12" t="s">
        <v>334</v>
      </c>
      <c r="S2941" s="12" t="s">
        <v>334</v>
      </c>
      <c r="T2941" s="12" t="s">
        <v>334</v>
      </c>
      <c r="U2941" s="12" t="s">
        <v>334</v>
      </c>
      <c r="V2941" s="12" t="s">
        <v>334</v>
      </c>
      <c r="W2941" s="12" t="s">
        <v>334</v>
      </c>
      <c r="X2941" s="12" t="s">
        <v>334</v>
      </c>
      <c r="Y2941" s="12" t="s">
        <v>334</v>
      </c>
      <c r="Z2941" s="12" t="s">
        <v>334</v>
      </c>
      <c r="AA2941" s="12" t="s">
        <v>334</v>
      </c>
      <c r="AB2941" s="12" t="s">
        <v>334</v>
      </c>
      <c r="AC2941" s="12" t="s">
        <v>334</v>
      </c>
      <c r="AD2941" s="12" t="s">
        <v>334</v>
      </c>
      <c r="AE2941" s="12" t="s">
        <v>334</v>
      </c>
      <c r="AF2941" s="12" t="s">
        <v>334</v>
      </c>
      <c r="AG2941" s="12" t="s">
        <v>334</v>
      </c>
      <c r="AH2941" s="12" t="s">
        <v>334</v>
      </c>
      <c r="AI2941" s="12" t="s">
        <v>334</v>
      </c>
      <c r="AJ2941" s="12" t="s">
        <v>334</v>
      </c>
      <c r="AK2941" s="12" t="s">
        <v>334</v>
      </c>
      <c r="AL2941" s="12" t="s">
        <v>334</v>
      </c>
    </row>
    <row r="2942" spans="1:38" x14ac:dyDescent="0.2">
      <c r="A2942" s="11" t="s">
        <v>323</v>
      </c>
      <c r="B2942" s="12" t="s">
        <v>334</v>
      </c>
      <c r="C2942" s="12" t="s">
        <v>334</v>
      </c>
      <c r="D2942" s="12" t="s">
        <v>334</v>
      </c>
      <c r="E2942" s="12" t="s">
        <v>334</v>
      </c>
      <c r="F2942" s="12" t="s">
        <v>334</v>
      </c>
      <c r="G2942" s="12" t="s">
        <v>334</v>
      </c>
      <c r="H2942" s="12" t="s">
        <v>334</v>
      </c>
      <c r="I2942" s="12" t="s">
        <v>334</v>
      </c>
      <c r="J2942" s="12" t="s">
        <v>334</v>
      </c>
      <c r="K2942" s="12" t="s">
        <v>334</v>
      </c>
      <c r="L2942" s="12" t="s">
        <v>334</v>
      </c>
      <c r="M2942" s="12" t="s">
        <v>334</v>
      </c>
      <c r="N2942" s="12" t="s">
        <v>334</v>
      </c>
      <c r="O2942" s="12" t="s">
        <v>334</v>
      </c>
      <c r="P2942" s="12" t="s">
        <v>334</v>
      </c>
      <c r="Q2942" s="13">
        <v>45.9</v>
      </c>
      <c r="R2942" s="13">
        <v>46.1</v>
      </c>
      <c r="S2942" s="13">
        <v>48.1</v>
      </c>
      <c r="T2942" s="12" t="s">
        <v>334</v>
      </c>
      <c r="U2942" s="12" t="s">
        <v>334</v>
      </c>
      <c r="V2942" s="12" t="s">
        <v>334</v>
      </c>
      <c r="W2942" s="12" t="s">
        <v>334</v>
      </c>
      <c r="X2942" s="12" t="s">
        <v>334</v>
      </c>
      <c r="Y2942" s="12" t="s">
        <v>334</v>
      </c>
      <c r="Z2942" s="12" t="s">
        <v>334</v>
      </c>
      <c r="AA2942" s="12" t="s">
        <v>334</v>
      </c>
      <c r="AB2942" s="12" t="s">
        <v>334</v>
      </c>
      <c r="AC2942" s="12" t="s">
        <v>334</v>
      </c>
      <c r="AD2942" s="12" t="s">
        <v>334</v>
      </c>
      <c r="AE2942" s="12" t="s">
        <v>334</v>
      </c>
      <c r="AF2942" s="12" t="s">
        <v>334</v>
      </c>
      <c r="AG2942" s="12" t="s">
        <v>334</v>
      </c>
      <c r="AH2942" s="12" t="s">
        <v>334</v>
      </c>
      <c r="AI2942" s="12" t="s">
        <v>334</v>
      </c>
      <c r="AJ2942" s="12" t="s">
        <v>334</v>
      </c>
      <c r="AK2942" s="12" t="s">
        <v>334</v>
      </c>
      <c r="AL2942" s="12" t="s">
        <v>334</v>
      </c>
    </row>
    <row r="2943" spans="1:38" x14ac:dyDescent="0.2">
      <c r="A2943" s="11" t="s">
        <v>324</v>
      </c>
      <c r="B2943" s="12" t="s">
        <v>334</v>
      </c>
      <c r="C2943" s="12" t="s">
        <v>334</v>
      </c>
      <c r="D2943" s="12" t="s">
        <v>334</v>
      </c>
      <c r="E2943" s="12" t="s">
        <v>334</v>
      </c>
      <c r="F2943" s="12" t="s">
        <v>334</v>
      </c>
      <c r="G2943" s="12" t="s">
        <v>334</v>
      </c>
      <c r="H2943" s="12" t="s">
        <v>334</v>
      </c>
      <c r="I2943" s="12" t="s">
        <v>334</v>
      </c>
      <c r="J2943" s="12" t="s">
        <v>334</v>
      </c>
      <c r="K2943" s="12" t="s">
        <v>334</v>
      </c>
      <c r="L2943" s="12" t="s">
        <v>334</v>
      </c>
      <c r="M2943" s="12" t="s">
        <v>334</v>
      </c>
      <c r="N2943" s="12" t="s">
        <v>334</v>
      </c>
      <c r="O2943" s="12" t="s">
        <v>334</v>
      </c>
      <c r="P2943" s="12" t="s">
        <v>334</v>
      </c>
      <c r="Q2943" s="12" t="s">
        <v>334</v>
      </c>
      <c r="R2943" s="12" t="s">
        <v>334</v>
      </c>
      <c r="S2943" s="12" t="s">
        <v>334</v>
      </c>
      <c r="T2943" s="12" t="s">
        <v>334</v>
      </c>
      <c r="U2943" s="12" t="s">
        <v>334</v>
      </c>
      <c r="V2943" s="12" t="s">
        <v>334</v>
      </c>
      <c r="W2943" s="12" t="s">
        <v>334</v>
      </c>
      <c r="X2943" s="12" t="s">
        <v>334</v>
      </c>
      <c r="Y2943" s="12" t="s">
        <v>334</v>
      </c>
      <c r="Z2943" s="12" t="s">
        <v>334</v>
      </c>
      <c r="AA2943" s="12" t="s">
        <v>334</v>
      </c>
      <c r="AB2943" s="12" t="s">
        <v>334</v>
      </c>
      <c r="AC2943" s="12" t="s">
        <v>334</v>
      </c>
      <c r="AD2943" s="12" t="s">
        <v>334</v>
      </c>
      <c r="AE2943" s="12" t="s">
        <v>334</v>
      </c>
      <c r="AF2943" s="12" t="s">
        <v>334</v>
      </c>
      <c r="AG2943" s="12" t="s">
        <v>334</v>
      </c>
      <c r="AH2943" s="12" t="s">
        <v>334</v>
      </c>
      <c r="AI2943" s="12" t="s">
        <v>334</v>
      </c>
      <c r="AJ2943" s="12" t="s">
        <v>334</v>
      </c>
      <c r="AK2943" s="12" t="s">
        <v>334</v>
      </c>
      <c r="AL2943" s="12" t="s">
        <v>334</v>
      </c>
    </row>
    <row r="2944" spans="1:38" x14ac:dyDescent="0.2">
      <c r="A2944" s="11" t="s">
        <v>325</v>
      </c>
      <c r="B2944" s="12" t="s">
        <v>334</v>
      </c>
      <c r="C2944" s="12" t="s">
        <v>334</v>
      </c>
      <c r="D2944" s="12" t="s">
        <v>334</v>
      </c>
      <c r="E2944" s="12" t="s">
        <v>334</v>
      </c>
      <c r="F2944" s="12" t="s">
        <v>334</v>
      </c>
      <c r="G2944" s="12" t="s">
        <v>334</v>
      </c>
      <c r="H2944" s="12" t="s">
        <v>334</v>
      </c>
      <c r="I2944" s="12" t="s">
        <v>334</v>
      </c>
      <c r="J2944" s="12" t="s">
        <v>334</v>
      </c>
      <c r="K2944" s="12" t="s">
        <v>334</v>
      </c>
      <c r="L2944" s="12" t="s">
        <v>334</v>
      </c>
      <c r="M2944" s="12" t="s">
        <v>334</v>
      </c>
      <c r="N2944" s="12" t="s">
        <v>334</v>
      </c>
      <c r="O2944" s="12" t="s">
        <v>334</v>
      </c>
      <c r="P2944" s="12" t="s">
        <v>334</v>
      </c>
      <c r="Q2944" s="13">
        <v>26.6</v>
      </c>
      <c r="R2944" s="13">
        <v>26.2</v>
      </c>
      <c r="S2944" s="13">
        <v>27.4</v>
      </c>
      <c r="T2944" s="13">
        <v>27.3</v>
      </c>
      <c r="U2944" s="13">
        <v>28.8</v>
      </c>
      <c r="V2944" s="12" t="s">
        <v>334</v>
      </c>
      <c r="W2944" s="12" t="s">
        <v>334</v>
      </c>
      <c r="X2944" s="13">
        <v>18.2</v>
      </c>
      <c r="Y2944" s="13">
        <v>16.600000000000001</v>
      </c>
      <c r="Z2944" s="13">
        <v>18.399999999999999</v>
      </c>
      <c r="AA2944" s="12" t="s">
        <v>334</v>
      </c>
      <c r="AB2944" s="12" t="s">
        <v>334</v>
      </c>
      <c r="AC2944" s="12" t="s">
        <v>334</v>
      </c>
      <c r="AD2944" s="12" t="s">
        <v>334</v>
      </c>
      <c r="AE2944" s="12" t="s">
        <v>334</v>
      </c>
      <c r="AF2944" s="12" t="s">
        <v>334</v>
      </c>
      <c r="AG2944" s="12" t="s">
        <v>334</v>
      </c>
      <c r="AH2944" s="12" t="s">
        <v>334</v>
      </c>
      <c r="AI2944" s="12" t="s">
        <v>334</v>
      </c>
      <c r="AJ2944" s="12" t="s">
        <v>334</v>
      </c>
      <c r="AK2944" s="12" t="s">
        <v>334</v>
      </c>
      <c r="AL2944" s="12" t="s">
        <v>334</v>
      </c>
    </row>
    <row r="2945" spans="1:38" x14ac:dyDescent="0.2">
      <c r="A2945" s="11" t="s">
        <v>326</v>
      </c>
      <c r="B2945" s="12" t="s">
        <v>334</v>
      </c>
      <c r="C2945" s="12" t="s">
        <v>334</v>
      </c>
      <c r="D2945" s="12" t="s">
        <v>334</v>
      </c>
      <c r="E2945" s="12" t="s">
        <v>334</v>
      </c>
      <c r="F2945" s="12" t="s">
        <v>334</v>
      </c>
      <c r="G2945" s="12" t="s">
        <v>334</v>
      </c>
      <c r="H2945" s="12" t="s">
        <v>334</v>
      </c>
      <c r="I2945" s="12" t="s">
        <v>334</v>
      </c>
      <c r="J2945" s="12" t="s">
        <v>334</v>
      </c>
      <c r="K2945" s="13">
        <v>32.9</v>
      </c>
      <c r="L2945" s="12" t="s">
        <v>334</v>
      </c>
      <c r="M2945" s="12" t="s">
        <v>334</v>
      </c>
      <c r="N2945" s="12" t="s">
        <v>334</v>
      </c>
      <c r="O2945" s="12" t="s">
        <v>334</v>
      </c>
      <c r="P2945" s="12" t="s">
        <v>334</v>
      </c>
      <c r="Q2945" s="12" t="s">
        <v>334</v>
      </c>
      <c r="R2945" s="12" t="s">
        <v>334</v>
      </c>
      <c r="S2945" s="12" t="s">
        <v>334</v>
      </c>
      <c r="T2945" s="12" t="s">
        <v>334</v>
      </c>
      <c r="U2945" s="12" t="s">
        <v>334</v>
      </c>
      <c r="V2945" s="12" t="s">
        <v>334</v>
      </c>
      <c r="W2945" s="12" t="s">
        <v>334</v>
      </c>
      <c r="X2945" s="12" t="s">
        <v>334</v>
      </c>
      <c r="Y2945" s="12" t="s">
        <v>334</v>
      </c>
      <c r="Z2945" s="12" t="s">
        <v>334</v>
      </c>
      <c r="AA2945" s="12" t="s">
        <v>334</v>
      </c>
      <c r="AB2945" s="12" t="s">
        <v>334</v>
      </c>
      <c r="AC2945" s="12" t="s">
        <v>334</v>
      </c>
      <c r="AD2945" s="12" t="s">
        <v>334</v>
      </c>
      <c r="AE2945" s="12" t="s">
        <v>334</v>
      </c>
      <c r="AF2945" s="12" t="s">
        <v>334</v>
      </c>
      <c r="AG2945" s="12" t="s">
        <v>334</v>
      </c>
      <c r="AH2945" s="12" t="s">
        <v>334</v>
      </c>
      <c r="AI2945" s="12" t="s">
        <v>334</v>
      </c>
      <c r="AJ2945" s="12" t="s">
        <v>334</v>
      </c>
      <c r="AK2945" s="12" t="s">
        <v>334</v>
      </c>
      <c r="AL2945" s="12" t="s">
        <v>334</v>
      </c>
    </row>
    <row r="2946" spans="1:38" x14ac:dyDescent="0.2">
      <c r="A2946" s="11" t="s">
        <v>327</v>
      </c>
      <c r="B2946" s="12" t="s">
        <v>334</v>
      </c>
      <c r="C2946" s="12" t="s">
        <v>334</v>
      </c>
      <c r="D2946" s="12" t="s">
        <v>334</v>
      </c>
      <c r="E2946" s="12" t="s">
        <v>334</v>
      </c>
      <c r="F2946" s="12" t="s">
        <v>334</v>
      </c>
      <c r="G2946" s="12" t="s">
        <v>334</v>
      </c>
      <c r="H2946" s="12" t="s">
        <v>334</v>
      </c>
      <c r="I2946" s="12" t="s">
        <v>334</v>
      </c>
      <c r="J2946" s="12" t="s">
        <v>334</v>
      </c>
      <c r="K2946" s="12" t="s">
        <v>334</v>
      </c>
      <c r="L2946" s="12" t="s">
        <v>334</v>
      </c>
      <c r="M2946" s="12" t="s">
        <v>334</v>
      </c>
      <c r="N2946" s="12" t="s">
        <v>334</v>
      </c>
      <c r="O2946" s="12" t="s">
        <v>334</v>
      </c>
      <c r="P2946" s="12" t="s">
        <v>334</v>
      </c>
      <c r="Q2946" s="12" t="s">
        <v>334</v>
      </c>
      <c r="R2946" s="12" t="s">
        <v>334</v>
      </c>
      <c r="S2946" s="12" t="s">
        <v>334</v>
      </c>
      <c r="T2946" s="12" t="s">
        <v>334</v>
      </c>
      <c r="U2946" s="12" t="s">
        <v>334</v>
      </c>
      <c r="V2946" s="12" t="s">
        <v>334</v>
      </c>
      <c r="W2946" s="12" t="s">
        <v>334</v>
      </c>
      <c r="X2946" s="12" t="s">
        <v>334</v>
      </c>
      <c r="Y2946" s="13">
        <v>22.9</v>
      </c>
      <c r="Z2946" s="12" t="s">
        <v>334</v>
      </c>
      <c r="AA2946" s="12" t="s">
        <v>334</v>
      </c>
      <c r="AB2946" s="12" t="s">
        <v>334</v>
      </c>
      <c r="AC2946" s="12" t="s">
        <v>334</v>
      </c>
      <c r="AD2946" s="12" t="s">
        <v>334</v>
      </c>
      <c r="AE2946" s="12" t="s">
        <v>334</v>
      </c>
      <c r="AF2946" s="12" t="s">
        <v>334</v>
      </c>
      <c r="AG2946" s="12" t="s">
        <v>334</v>
      </c>
      <c r="AH2946" s="12" t="s">
        <v>334</v>
      </c>
      <c r="AI2946" s="12" t="s">
        <v>334</v>
      </c>
      <c r="AJ2946" s="12" t="s">
        <v>334</v>
      </c>
      <c r="AK2946" s="12" t="s">
        <v>334</v>
      </c>
      <c r="AL2946" s="12" t="s">
        <v>334</v>
      </c>
    </row>
    <row r="2947" spans="1:38" x14ac:dyDescent="0.2">
      <c r="A2947" s="11" t="s">
        <v>328</v>
      </c>
      <c r="B2947" s="12" t="s">
        <v>334</v>
      </c>
      <c r="C2947" s="12" t="s">
        <v>334</v>
      </c>
      <c r="D2947" s="12" t="s">
        <v>334</v>
      </c>
      <c r="E2947" s="12" t="s">
        <v>334</v>
      </c>
      <c r="F2947" s="12" t="s">
        <v>334</v>
      </c>
      <c r="G2947" s="12" t="s">
        <v>334</v>
      </c>
      <c r="H2947" s="12" t="s">
        <v>334</v>
      </c>
      <c r="I2947" s="12" t="s">
        <v>334</v>
      </c>
      <c r="J2947" s="12" t="s">
        <v>334</v>
      </c>
      <c r="K2947" s="12" t="s">
        <v>334</v>
      </c>
      <c r="L2947" s="12" t="s">
        <v>334</v>
      </c>
      <c r="M2947" s="12" t="s">
        <v>334</v>
      </c>
      <c r="N2947" s="12" t="s">
        <v>334</v>
      </c>
      <c r="O2947" s="12" t="s">
        <v>334</v>
      </c>
      <c r="P2947" s="13">
        <v>36</v>
      </c>
      <c r="Q2947" s="12" t="s">
        <v>334</v>
      </c>
      <c r="R2947" s="12" t="s">
        <v>334</v>
      </c>
      <c r="S2947" s="12" t="s">
        <v>334</v>
      </c>
      <c r="T2947" s="12" t="s">
        <v>334</v>
      </c>
      <c r="U2947" s="12" t="s">
        <v>334</v>
      </c>
      <c r="V2947" s="12" t="s">
        <v>334</v>
      </c>
      <c r="W2947" s="12" t="s">
        <v>334</v>
      </c>
      <c r="X2947" s="12" t="s">
        <v>334</v>
      </c>
      <c r="Y2947" s="12" t="s">
        <v>334</v>
      </c>
      <c r="Z2947" s="12" t="s">
        <v>334</v>
      </c>
      <c r="AA2947" s="12" t="s">
        <v>334</v>
      </c>
      <c r="AB2947" s="12" t="s">
        <v>334</v>
      </c>
      <c r="AC2947" s="12" t="s">
        <v>334</v>
      </c>
      <c r="AD2947" s="12" t="s">
        <v>334</v>
      </c>
      <c r="AE2947" s="12" t="s">
        <v>334</v>
      </c>
      <c r="AF2947" s="12" t="s">
        <v>334</v>
      </c>
      <c r="AG2947" s="12" t="s">
        <v>334</v>
      </c>
      <c r="AH2947" s="12" t="s">
        <v>334</v>
      </c>
      <c r="AI2947" s="12" t="s">
        <v>334</v>
      </c>
      <c r="AJ2947" s="12" t="s">
        <v>334</v>
      </c>
      <c r="AK2947" s="12" t="s">
        <v>334</v>
      </c>
      <c r="AL2947" s="12" t="s">
        <v>334</v>
      </c>
    </row>
    <row r="2948" spans="1:38" x14ac:dyDescent="0.2">
      <c r="A2948" s="11" t="s">
        <v>329</v>
      </c>
      <c r="B2948" s="12" t="s">
        <v>334</v>
      </c>
      <c r="C2948" s="12" t="s">
        <v>334</v>
      </c>
      <c r="D2948" s="12" t="s">
        <v>334</v>
      </c>
      <c r="E2948" s="12" t="s">
        <v>334</v>
      </c>
      <c r="F2948" s="12" t="s">
        <v>334</v>
      </c>
      <c r="G2948" s="12" t="s">
        <v>334</v>
      </c>
      <c r="H2948" s="12" t="s">
        <v>334</v>
      </c>
      <c r="I2948" s="12" t="s">
        <v>334</v>
      </c>
      <c r="J2948" s="12" t="s">
        <v>334</v>
      </c>
      <c r="K2948" s="12" t="s">
        <v>334</v>
      </c>
      <c r="L2948" s="12" t="s">
        <v>334</v>
      </c>
      <c r="M2948" s="12" t="s">
        <v>334</v>
      </c>
      <c r="N2948" s="12" t="s">
        <v>334</v>
      </c>
      <c r="O2948" s="12" t="s">
        <v>334</v>
      </c>
      <c r="P2948" s="12" t="s">
        <v>334</v>
      </c>
      <c r="Q2948" s="12" t="s">
        <v>334</v>
      </c>
      <c r="R2948" s="12" t="s">
        <v>334</v>
      </c>
      <c r="S2948" s="12" t="s">
        <v>334</v>
      </c>
      <c r="T2948" s="12" t="s">
        <v>334</v>
      </c>
      <c r="U2948" s="12" t="s">
        <v>334</v>
      </c>
      <c r="V2948" s="12" t="s">
        <v>334</v>
      </c>
      <c r="W2948" s="12" t="s">
        <v>334</v>
      </c>
      <c r="X2948" s="12" t="s">
        <v>334</v>
      </c>
      <c r="Y2948" s="13">
        <v>11.1</v>
      </c>
      <c r="Z2948" s="13">
        <v>18</v>
      </c>
      <c r="AA2948" s="13">
        <v>18.2</v>
      </c>
      <c r="AB2948" s="12" t="s">
        <v>334</v>
      </c>
      <c r="AC2948" s="13">
        <v>11.6</v>
      </c>
      <c r="AD2948" s="12" t="s">
        <v>334</v>
      </c>
      <c r="AE2948" s="12" t="s">
        <v>334</v>
      </c>
      <c r="AF2948" s="12" t="s">
        <v>334</v>
      </c>
      <c r="AG2948" s="12" t="s">
        <v>334</v>
      </c>
      <c r="AH2948" s="12" t="s">
        <v>334</v>
      </c>
      <c r="AI2948" s="12" t="s">
        <v>334</v>
      </c>
      <c r="AJ2948" s="12" t="s">
        <v>334</v>
      </c>
      <c r="AK2948" s="12" t="s">
        <v>334</v>
      </c>
      <c r="AL2948" s="12" t="s">
        <v>334</v>
      </c>
    </row>
    <row r="2949" spans="1:38" x14ac:dyDescent="0.2">
      <c r="A2949" s="11" t="s">
        <v>330</v>
      </c>
      <c r="B2949" s="12" t="s">
        <v>334</v>
      </c>
      <c r="C2949" s="12" t="s">
        <v>334</v>
      </c>
      <c r="D2949" s="12" t="s">
        <v>334</v>
      </c>
      <c r="E2949" s="12" t="s">
        <v>334</v>
      </c>
      <c r="F2949" s="12" t="s">
        <v>334</v>
      </c>
      <c r="G2949" s="12" t="s">
        <v>334</v>
      </c>
      <c r="H2949" s="12" t="s">
        <v>334</v>
      </c>
      <c r="I2949" s="12" t="s">
        <v>334</v>
      </c>
      <c r="J2949" s="12" t="s">
        <v>334</v>
      </c>
      <c r="K2949" s="12" t="s">
        <v>334</v>
      </c>
      <c r="L2949" s="12" t="s">
        <v>334</v>
      </c>
      <c r="M2949" s="12" t="s">
        <v>334</v>
      </c>
      <c r="N2949" s="12" t="s">
        <v>334</v>
      </c>
      <c r="O2949" s="12" t="s">
        <v>334</v>
      </c>
      <c r="P2949" s="12" t="s">
        <v>334</v>
      </c>
      <c r="Q2949" s="12" t="s">
        <v>334</v>
      </c>
      <c r="R2949" s="12" t="s">
        <v>334</v>
      </c>
      <c r="S2949" s="12" t="s">
        <v>334</v>
      </c>
      <c r="T2949" s="12" t="s">
        <v>334</v>
      </c>
      <c r="U2949" s="12" t="s">
        <v>334</v>
      </c>
      <c r="V2949" s="12" t="s">
        <v>334</v>
      </c>
      <c r="W2949" s="12" t="s">
        <v>334</v>
      </c>
      <c r="X2949" s="12" t="s">
        <v>334</v>
      </c>
      <c r="Y2949" s="12" t="s">
        <v>334</v>
      </c>
      <c r="Z2949" s="12" t="s">
        <v>334</v>
      </c>
      <c r="AA2949" s="12" t="s">
        <v>334</v>
      </c>
      <c r="AB2949" s="12" t="s">
        <v>334</v>
      </c>
      <c r="AC2949" s="12" t="s">
        <v>334</v>
      </c>
      <c r="AD2949" s="12" t="s">
        <v>334</v>
      </c>
      <c r="AE2949" s="12" t="s">
        <v>334</v>
      </c>
      <c r="AF2949" s="12" t="s">
        <v>334</v>
      </c>
      <c r="AG2949" s="12" t="s">
        <v>334</v>
      </c>
      <c r="AH2949" s="12" t="s">
        <v>334</v>
      </c>
      <c r="AI2949" s="12" t="s">
        <v>334</v>
      </c>
      <c r="AJ2949" s="12" t="s">
        <v>334</v>
      </c>
      <c r="AK2949" s="12" t="s">
        <v>334</v>
      </c>
      <c r="AL2949" s="12" t="s">
        <v>334</v>
      </c>
    </row>
    <row r="2950" spans="1:38" x14ac:dyDescent="0.2">
      <c r="A2950" s="11" t="s">
        <v>331</v>
      </c>
      <c r="B2950" s="12" t="s">
        <v>334</v>
      </c>
      <c r="C2950" s="12" t="s">
        <v>334</v>
      </c>
      <c r="D2950" s="12" t="s">
        <v>334</v>
      </c>
      <c r="E2950" s="12" t="s">
        <v>334</v>
      </c>
      <c r="F2950" s="12" t="s">
        <v>334</v>
      </c>
      <c r="G2950" s="12" t="s">
        <v>334</v>
      </c>
      <c r="H2950" s="12" t="s">
        <v>334</v>
      </c>
      <c r="I2950" s="12" t="s">
        <v>334</v>
      </c>
      <c r="J2950" s="12" t="s">
        <v>334</v>
      </c>
      <c r="K2950" s="12" t="s">
        <v>334</v>
      </c>
      <c r="L2950" s="12" t="s">
        <v>334</v>
      </c>
      <c r="M2950" s="12" t="s">
        <v>334</v>
      </c>
      <c r="N2950" s="12" t="s">
        <v>334</v>
      </c>
      <c r="O2950" s="12" t="s">
        <v>334</v>
      </c>
      <c r="P2950" s="12" t="s">
        <v>334</v>
      </c>
      <c r="Q2950" s="12" t="s">
        <v>334</v>
      </c>
      <c r="R2950" s="12" t="s">
        <v>334</v>
      </c>
      <c r="S2950" s="12" t="s">
        <v>334</v>
      </c>
      <c r="T2950" s="12" t="s">
        <v>334</v>
      </c>
      <c r="U2950" s="12" t="s">
        <v>334</v>
      </c>
      <c r="V2950" s="12" t="s">
        <v>334</v>
      </c>
      <c r="W2950" s="12" t="s">
        <v>334</v>
      </c>
      <c r="X2950" s="12" t="s">
        <v>334</v>
      </c>
      <c r="Y2950" s="12" t="s">
        <v>334</v>
      </c>
      <c r="Z2950" s="12" t="s">
        <v>334</v>
      </c>
      <c r="AA2950" s="12" t="s">
        <v>334</v>
      </c>
      <c r="AB2950" s="12" t="s">
        <v>334</v>
      </c>
      <c r="AC2950" s="12" t="s">
        <v>334</v>
      </c>
      <c r="AD2950" s="12" t="s">
        <v>334</v>
      </c>
      <c r="AE2950" s="12" t="s">
        <v>334</v>
      </c>
      <c r="AF2950" s="12" t="s">
        <v>334</v>
      </c>
      <c r="AG2950" s="12" t="s">
        <v>334</v>
      </c>
      <c r="AH2950" s="12" t="s">
        <v>334</v>
      </c>
      <c r="AI2950" s="12" t="s">
        <v>334</v>
      </c>
      <c r="AJ2950" s="12" t="s">
        <v>334</v>
      </c>
      <c r="AK2950" s="12" t="s">
        <v>334</v>
      </c>
      <c r="AL2950" s="12" t="s">
        <v>334</v>
      </c>
    </row>
    <row r="2951" spans="1:38" x14ac:dyDescent="0.2">
      <c r="A2951" s="11" t="s">
        <v>332</v>
      </c>
      <c r="B2951" s="12" t="s">
        <v>334</v>
      </c>
      <c r="C2951" s="12" t="s">
        <v>334</v>
      </c>
      <c r="D2951" s="12" t="s">
        <v>334</v>
      </c>
      <c r="E2951" s="12" t="s">
        <v>334</v>
      </c>
      <c r="F2951" s="12" t="s">
        <v>334</v>
      </c>
      <c r="G2951" s="12" t="s">
        <v>334</v>
      </c>
      <c r="H2951" s="12" t="s">
        <v>334</v>
      </c>
      <c r="I2951" s="12" t="s">
        <v>334</v>
      </c>
      <c r="J2951" s="12" t="s">
        <v>334</v>
      </c>
      <c r="K2951" s="12" t="s">
        <v>334</v>
      </c>
      <c r="L2951" s="12" t="s">
        <v>334</v>
      </c>
      <c r="M2951" s="12" t="s">
        <v>334</v>
      </c>
      <c r="N2951" s="12" t="s">
        <v>334</v>
      </c>
      <c r="O2951" s="12" t="s">
        <v>334</v>
      </c>
      <c r="P2951" s="12" t="s">
        <v>334</v>
      </c>
      <c r="Q2951" s="12" t="s">
        <v>334</v>
      </c>
      <c r="R2951" s="12" t="s">
        <v>334</v>
      </c>
      <c r="S2951" s="12" t="s">
        <v>334</v>
      </c>
      <c r="T2951" s="12" t="s">
        <v>334</v>
      </c>
      <c r="U2951" s="12" t="s">
        <v>334</v>
      </c>
      <c r="V2951" s="12" t="s">
        <v>334</v>
      </c>
      <c r="W2951" s="12" t="s">
        <v>334</v>
      </c>
      <c r="X2951" s="12" t="s">
        <v>334</v>
      </c>
      <c r="Y2951" s="12" t="s">
        <v>334</v>
      </c>
      <c r="Z2951" s="12" t="s">
        <v>334</v>
      </c>
      <c r="AA2951" s="12" t="s">
        <v>334</v>
      </c>
      <c r="AB2951" s="12" t="s">
        <v>334</v>
      </c>
      <c r="AC2951" s="12" t="s">
        <v>334</v>
      </c>
      <c r="AD2951" s="12" t="s">
        <v>334</v>
      </c>
      <c r="AE2951" s="12" t="s">
        <v>334</v>
      </c>
      <c r="AF2951" s="12" t="s">
        <v>334</v>
      </c>
      <c r="AG2951" s="12" t="s">
        <v>334</v>
      </c>
      <c r="AH2951" s="12" t="s">
        <v>334</v>
      </c>
      <c r="AI2951" s="12" t="s">
        <v>334</v>
      </c>
      <c r="AJ2951" s="12" t="s">
        <v>334</v>
      </c>
      <c r="AK2951" s="12" t="s">
        <v>334</v>
      </c>
      <c r="AL2951" s="12" t="s">
        <v>334</v>
      </c>
    </row>
    <row r="2952" spans="1:38" x14ac:dyDescent="0.2">
      <c r="A2952" s="11" t="s">
        <v>333</v>
      </c>
      <c r="B2952" s="12" t="s">
        <v>334</v>
      </c>
      <c r="C2952" s="12" t="s">
        <v>334</v>
      </c>
      <c r="D2952" s="12" t="s">
        <v>334</v>
      </c>
      <c r="E2952" s="12" t="s">
        <v>334</v>
      </c>
      <c r="F2952" s="12" t="s">
        <v>334</v>
      </c>
      <c r="G2952" s="12" t="s">
        <v>334</v>
      </c>
      <c r="H2952" s="12" t="s">
        <v>334</v>
      </c>
      <c r="I2952" s="12" t="s">
        <v>334</v>
      </c>
      <c r="J2952" s="12" t="s">
        <v>334</v>
      </c>
      <c r="K2952" s="12" t="s">
        <v>334</v>
      </c>
      <c r="L2952" s="12" t="s">
        <v>334</v>
      </c>
      <c r="M2952" s="12" t="s">
        <v>334</v>
      </c>
      <c r="N2952" s="12" t="s">
        <v>334</v>
      </c>
      <c r="O2952" s="12" t="s">
        <v>334</v>
      </c>
      <c r="P2952" s="12" t="s">
        <v>334</v>
      </c>
      <c r="Q2952" s="12" t="s">
        <v>334</v>
      </c>
      <c r="R2952" s="12" t="s">
        <v>334</v>
      </c>
      <c r="S2952" s="12" t="s">
        <v>334</v>
      </c>
      <c r="T2952" s="12" t="s">
        <v>334</v>
      </c>
      <c r="U2952" s="12" t="s">
        <v>334</v>
      </c>
      <c r="V2952" s="12" t="s">
        <v>334</v>
      </c>
      <c r="W2952" s="12" t="s">
        <v>334</v>
      </c>
      <c r="X2952" s="12" t="s">
        <v>334</v>
      </c>
      <c r="Y2952" s="12" t="s">
        <v>334</v>
      </c>
      <c r="Z2952" s="12" t="s">
        <v>334</v>
      </c>
      <c r="AA2952" s="12" t="s">
        <v>334</v>
      </c>
      <c r="AB2952" s="12" t="s">
        <v>334</v>
      </c>
      <c r="AC2952" s="12" t="s">
        <v>334</v>
      </c>
      <c r="AD2952" s="12" t="s">
        <v>334</v>
      </c>
      <c r="AE2952" s="12" t="s">
        <v>334</v>
      </c>
      <c r="AF2952" s="12" t="s">
        <v>334</v>
      </c>
      <c r="AG2952" s="12" t="s">
        <v>334</v>
      </c>
      <c r="AH2952" s="12" t="s">
        <v>334</v>
      </c>
      <c r="AI2952" s="12" t="s">
        <v>334</v>
      </c>
      <c r="AJ2952" s="12" t="s">
        <v>334</v>
      </c>
      <c r="AK2952" s="12" t="s">
        <v>334</v>
      </c>
      <c r="AL2952" s="12" t="s">
        <v>334</v>
      </c>
    </row>
    <row r="2953" spans="1:38" ht="14.25" x14ac:dyDescent="0.2">
      <c r="A2953" s="9"/>
      <c r="B2953" s="9"/>
      <c r="C2953" s="9"/>
      <c r="D2953" s="9"/>
      <c r="E2953" s="9"/>
      <c r="F2953" s="9"/>
      <c r="G2953" s="9"/>
      <c r="H2953" s="9"/>
      <c r="I2953" s="9"/>
      <c r="J2953" s="9"/>
      <c r="K2953" s="9"/>
      <c r="L2953" s="9"/>
      <c r="M2953" s="9"/>
      <c r="N2953" s="9"/>
      <c r="O2953" s="9"/>
      <c r="P2953" s="9"/>
      <c r="Q2953" s="9"/>
      <c r="R2953" s="9"/>
      <c r="S2953" s="9"/>
      <c r="T2953" s="9"/>
      <c r="U2953" s="9"/>
      <c r="V2953" s="9"/>
      <c r="W2953" s="9"/>
      <c r="X2953" s="9"/>
      <c r="Y2953" s="9"/>
      <c r="Z2953" s="9"/>
      <c r="AA2953" s="9"/>
      <c r="AB2953" s="9"/>
      <c r="AC2953" s="9"/>
      <c r="AD2953" s="9"/>
      <c r="AE2953" s="9"/>
      <c r="AF2953" s="9"/>
      <c r="AG2953" s="9"/>
      <c r="AH2953" s="9"/>
      <c r="AI2953" s="9"/>
      <c r="AJ2953" s="9"/>
      <c r="AK2953" s="9"/>
      <c r="AL2953" s="9"/>
    </row>
    <row r="2954" spans="1:38" ht="14.25" x14ac:dyDescent="0.2">
      <c r="A2954" s="8" t="s">
        <v>335</v>
      </c>
      <c r="B2954" s="9"/>
      <c r="C2954" s="9"/>
      <c r="D2954" s="9"/>
      <c r="E2954" s="9"/>
      <c r="F2954" s="9"/>
      <c r="G2954" s="9"/>
      <c r="H2954" s="9"/>
      <c r="I2954" s="9"/>
      <c r="J2954" s="9"/>
      <c r="K2954" s="9"/>
      <c r="L2954" s="9"/>
      <c r="M2954" s="9"/>
      <c r="N2954" s="9"/>
      <c r="O2954" s="9"/>
      <c r="P2954" s="9"/>
      <c r="Q2954" s="9"/>
      <c r="R2954" s="9"/>
      <c r="S2954" s="9"/>
      <c r="T2954" s="9"/>
      <c r="U2954" s="9"/>
      <c r="V2954" s="9"/>
      <c r="W2954" s="9"/>
      <c r="X2954" s="9"/>
      <c r="Y2954" s="9"/>
      <c r="Z2954" s="9"/>
      <c r="AA2954" s="9"/>
      <c r="AB2954" s="9"/>
      <c r="AC2954" s="9"/>
      <c r="AD2954" s="9"/>
      <c r="AE2954" s="9"/>
      <c r="AF2954" s="9"/>
      <c r="AG2954" s="9"/>
      <c r="AH2954" s="9"/>
      <c r="AI2954" s="9"/>
      <c r="AJ2954" s="9"/>
      <c r="AK2954" s="9"/>
      <c r="AL2954" s="9"/>
    </row>
    <row r="2955" spans="1:38" ht="14.25" x14ac:dyDescent="0.2">
      <c r="A2955" s="8" t="s">
        <v>334</v>
      </c>
      <c r="B2955" s="8" t="s">
        <v>336</v>
      </c>
      <c r="C2955" s="9"/>
      <c r="D2955" s="9"/>
      <c r="E2955" s="9"/>
      <c r="F2955" s="9"/>
      <c r="G2955" s="9"/>
      <c r="H2955" s="9"/>
      <c r="I2955" s="9"/>
      <c r="J2955" s="9"/>
      <c r="K2955" s="9"/>
      <c r="L2955" s="9"/>
      <c r="M2955" s="9"/>
      <c r="N2955" s="9"/>
      <c r="O2955" s="9"/>
      <c r="P2955" s="9"/>
      <c r="Q2955" s="9"/>
      <c r="R2955" s="9"/>
      <c r="S2955" s="9"/>
      <c r="T2955" s="9"/>
      <c r="U2955" s="9"/>
      <c r="V2955" s="9"/>
      <c r="W2955" s="9"/>
      <c r="X2955" s="9"/>
      <c r="Y2955" s="9"/>
      <c r="Z2955" s="9"/>
      <c r="AA2955" s="9"/>
      <c r="AB2955" s="9"/>
      <c r="AC2955" s="9"/>
      <c r="AD2955" s="9"/>
      <c r="AE2955" s="9"/>
      <c r="AF2955" s="9"/>
      <c r="AG2955" s="9"/>
      <c r="AH2955" s="9"/>
      <c r="AI2955" s="9"/>
      <c r="AJ2955" s="9"/>
      <c r="AK2955" s="9"/>
      <c r="AL2955" s="9"/>
    </row>
    <row r="2956" spans="1:38" ht="14.25" x14ac:dyDescent="0.2">
      <c r="A2956" s="9"/>
      <c r="B2956" s="9"/>
      <c r="C2956" s="9"/>
      <c r="D2956" s="9"/>
      <c r="E2956" s="9"/>
      <c r="F2956" s="9"/>
      <c r="G2956" s="9"/>
      <c r="H2956" s="9"/>
      <c r="I2956" s="9"/>
      <c r="J2956" s="9"/>
      <c r="K2956" s="9"/>
      <c r="L2956" s="9"/>
      <c r="M2956" s="9"/>
      <c r="N2956" s="9"/>
      <c r="O2956" s="9"/>
      <c r="P2956" s="9"/>
      <c r="Q2956" s="9"/>
      <c r="R2956" s="9"/>
      <c r="S2956" s="9"/>
      <c r="T2956" s="9"/>
      <c r="U2956" s="9"/>
      <c r="V2956" s="9"/>
      <c r="W2956" s="9"/>
      <c r="X2956" s="9"/>
      <c r="Y2956" s="9"/>
      <c r="Z2956" s="9"/>
      <c r="AA2956" s="9"/>
      <c r="AB2956" s="9"/>
      <c r="AC2956" s="9"/>
      <c r="AD2956" s="9"/>
      <c r="AE2956" s="9"/>
      <c r="AF2956" s="9"/>
      <c r="AG2956" s="9"/>
      <c r="AH2956" s="9"/>
      <c r="AI2956" s="9"/>
      <c r="AJ2956" s="9"/>
      <c r="AK2956" s="9"/>
      <c r="AL2956" s="9"/>
    </row>
    <row r="2957" spans="1:38" ht="14.25" x14ac:dyDescent="0.2">
      <c r="A2957" s="8" t="s">
        <v>249</v>
      </c>
      <c r="B2957" s="8" t="s">
        <v>345</v>
      </c>
      <c r="C2957" s="9"/>
      <c r="D2957" s="9"/>
      <c r="E2957" s="9"/>
      <c r="F2957" s="9"/>
      <c r="G2957" s="9"/>
      <c r="H2957" s="9"/>
      <c r="I2957" s="9"/>
      <c r="J2957" s="9"/>
      <c r="K2957" s="9"/>
      <c r="L2957" s="9"/>
      <c r="M2957" s="9"/>
      <c r="N2957" s="9"/>
      <c r="O2957" s="9"/>
      <c r="P2957" s="9"/>
      <c r="Q2957" s="9"/>
      <c r="R2957" s="9"/>
      <c r="S2957" s="9"/>
      <c r="T2957" s="9"/>
      <c r="U2957" s="9"/>
      <c r="V2957" s="9"/>
      <c r="W2957" s="9"/>
      <c r="X2957" s="9"/>
      <c r="Y2957" s="9"/>
      <c r="Z2957" s="9"/>
      <c r="AA2957" s="9"/>
      <c r="AB2957" s="9"/>
      <c r="AC2957" s="9"/>
      <c r="AD2957" s="9"/>
      <c r="AE2957" s="9"/>
      <c r="AF2957" s="9"/>
      <c r="AG2957" s="9"/>
      <c r="AH2957" s="9"/>
      <c r="AI2957" s="9"/>
      <c r="AJ2957" s="9"/>
      <c r="AK2957" s="9"/>
      <c r="AL2957" s="9"/>
    </row>
    <row r="2958" spans="1:38" ht="14.25" x14ac:dyDescent="0.2">
      <c r="A2958" s="8" t="s">
        <v>251</v>
      </c>
      <c r="B2958" s="8" t="s">
        <v>343</v>
      </c>
      <c r="C2958" s="9"/>
      <c r="D2958" s="9"/>
      <c r="E2958" s="9"/>
      <c r="F2958" s="9"/>
      <c r="G2958" s="9"/>
      <c r="H2958" s="9"/>
      <c r="I2958" s="9"/>
      <c r="J2958" s="9"/>
      <c r="K2958" s="9"/>
      <c r="L2958" s="9"/>
      <c r="M2958" s="9"/>
      <c r="N2958" s="9"/>
      <c r="O2958" s="9"/>
      <c r="P2958" s="9"/>
      <c r="Q2958" s="9"/>
      <c r="R2958" s="9"/>
      <c r="S2958" s="9"/>
      <c r="T2958" s="9"/>
      <c r="U2958" s="9"/>
      <c r="V2958" s="9"/>
      <c r="W2958" s="9"/>
      <c r="X2958" s="9"/>
      <c r="Y2958" s="9"/>
      <c r="Z2958" s="9"/>
      <c r="AA2958" s="9"/>
      <c r="AB2958" s="9"/>
      <c r="AC2958" s="9"/>
      <c r="AD2958" s="9"/>
      <c r="AE2958" s="9"/>
      <c r="AF2958" s="9"/>
      <c r="AG2958" s="9"/>
      <c r="AH2958" s="9"/>
      <c r="AI2958" s="9"/>
      <c r="AJ2958" s="9"/>
      <c r="AK2958" s="9"/>
      <c r="AL2958" s="9"/>
    </row>
    <row r="2959" spans="1:38" ht="14.25" x14ac:dyDescent="0.2">
      <c r="A2959" s="8" t="s">
        <v>252</v>
      </c>
      <c r="B2959" s="8" t="s">
        <v>253</v>
      </c>
      <c r="C2959" s="9"/>
      <c r="D2959" s="9"/>
      <c r="E2959" s="9"/>
      <c r="F2959" s="9"/>
      <c r="G2959" s="9"/>
      <c r="H2959" s="9"/>
      <c r="I2959" s="9"/>
      <c r="J2959" s="9"/>
      <c r="K2959" s="9"/>
      <c r="L2959" s="9"/>
      <c r="M2959" s="9"/>
      <c r="N2959" s="9"/>
      <c r="O2959" s="9"/>
      <c r="P2959" s="9"/>
      <c r="Q2959" s="9"/>
      <c r="R2959" s="9"/>
      <c r="S2959" s="9"/>
      <c r="T2959" s="9"/>
      <c r="U2959" s="9"/>
      <c r="V2959" s="9"/>
      <c r="W2959" s="9"/>
      <c r="X2959" s="9"/>
      <c r="Y2959" s="9"/>
      <c r="Z2959" s="9"/>
      <c r="AA2959" s="9"/>
      <c r="AB2959" s="9"/>
      <c r="AC2959" s="9"/>
      <c r="AD2959" s="9"/>
      <c r="AE2959" s="9"/>
      <c r="AF2959" s="9"/>
      <c r="AG2959" s="9"/>
      <c r="AH2959" s="9"/>
      <c r="AI2959" s="9"/>
      <c r="AJ2959" s="9"/>
      <c r="AK2959" s="9"/>
      <c r="AL2959" s="9"/>
    </row>
    <row r="2960" spans="1:38" ht="14.25" x14ac:dyDescent="0.2">
      <c r="A2960" s="8" t="s">
        <v>254</v>
      </c>
      <c r="B2960" s="8" t="s">
        <v>340</v>
      </c>
      <c r="C2960" s="9"/>
      <c r="D2960" s="9"/>
      <c r="E2960" s="9"/>
      <c r="F2960" s="9"/>
      <c r="G2960" s="9"/>
      <c r="H2960" s="9"/>
      <c r="I2960" s="9"/>
      <c r="J2960" s="9"/>
      <c r="K2960" s="9"/>
      <c r="L2960" s="9"/>
      <c r="M2960" s="9"/>
      <c r="N2960" s="9"/>
      <c r="O2960" s="9"/>
      <c r="P2960" s="9"/>
      <c r="Q2960" s="9"/>
      <c r="R2960" s="9"/>
      <c r="S2960" s="9"/>
      <c r="T2960" s="9"/>
      <c r="U2960" s="9"/>
      <c r="V2960" s="9"/>
      <c r="W2960" s="9"/>
      <c r="X2960" s="9"/>
      <c r="Y2960" s="9"/>
      <c r="Z2960" s="9"/>
      <c r="AA2960" s="9"/>
      <c r="AB2960" s="9"/>
      <c r="AC2960" s="9"/>
      <c r="AD2960" s="9"/>
      <c r="AE2960" s="9"/>
      <c r="AF2960" s="9"/>
      <c r="AG2960" s="9"/>
      <c r="AH2960" s="9"/>
      <c r="AI2960" s="9"/>
      <c r="AJ2960" s="9"/>
      <c r="AK2960" s="9"/>
      <c r="AL2960" s="9"/>
    </row>
    <row r="2961" spans="1:38" ht="14.25" x14ac:dyDescent="0.2">
      <c r="A2961" s="8" t="s">
        <v>255</v>
      </c>
      <c r="B2961" s="8" t="s">
        <v>256</v>
      </c>
      <c r="C2961" s="9"/>
      <c r="D2961" s="9"/>
      <c r="E2961" s="9"/>
      <c r="F2961" s="9"/>
      <c r="G2961" s="9"/>
      <c r="H2961" s="9"/>
      <c r="I2961" s="9"/>
      <c r="J2961" s="9"/>
      <c r="K2961" s="9"/>
      <c r="L2961" s="9"/>
      <c r="M2961" s="9"/>
      <c r="N2961" s="9"/>
      <c r="O2961" s="9"/>
      <c r="P2961" s="9"/>
      <c r="Q2961" s="9"/>
      <c r="R2961" s="9"/>
      <c r="S2961" s="9"/>
      <c r="T2961" s="9"/>
      <c r="U2961" s="9"/>
      <c r="V2961" s="9"/>
      <c r="W2961" s="9"/>
      <c r="X2961" s="9"/>
      <c r="Y2961" s="9"/>
      <c r="Z2961" s="9"/>
      <c r="AA2961" s="9"/>
      <c r="AB2961" s="9"/>
      <c r="AC2961" s="9"/>
      <c r="AD2961" s="9"/>
      <c r="AE2961" s="9"/>
      <c r="AF2961" s="9"/>
      <c r="AG2961" s="9"/>
      <c r="AH2961" s="9"/>
      <c r="AI2961" s="9"/>
      <c r="AJ2961" s="9"/>
      <c r="AK2961" s="9"/>
      <c r="AL2961" s="9"/>
    </row>
    <row r="2962" spans="1:38" ht="14.25" x14ac:dyDescent="0.2">
      <c r="A2962" s="9"/>
      <c r="B2962" s="9"/>
      <c r="C2962" s="9"/>
      <c r="D2962" s="9"/>
      <c r="E2962" s="9"/>
      <c r="F2962" s="9"/>
      <c r="G2962" s="9"/>
      <c r="H2962" s="9"/>
      <c r="I2962" s="9"/>
      <c r="J2962" s="9"/>
      <c r="K2962" s="9"/>
      <c r="L2962" s="9"/>
      <c r="M2962" s="9"/>
      <c r="N2962" s="9"/>
      <c r="O2962" s="9"/>
      <c r="P2962" s="9"/>
      <c r="Q2962" s="9"/>
      <c r="R2962" s="9"/>
      <c r="S2962" s="9"/>
      <c r="T2962" s="9"/>
      <c r="U2962" s="9"/>
      <c r="V2962" s="9"/>
      <c r="W2962" s="9"/>
      <c r="X2962" s="9"/>
      <c r="Y2962" s="9"/>
      <c r="Z2962" s="9"/>
      <c r="AA2962" s="9"/>
      <c r="AB2962" s="9"/>
      <c r="AC2962" s="9"/>
      <c r="AD2962" s="9"/>
      <c r="AE2962" s="9"/>
      <c r="AF2962" s="9"/>
      <c r="AG2962" s="9"/>
      <c r="AH2962" s="9"/>
      <c r="AI2962" s="9"/>
      <c r="AJ2962" s="9"/>
      <c r="AK2962" s="9"/>
      <c r="AL2962" s="9"/>
    </row>
    <row r="2963" spans="1:38" x14ac:dyDescent="0.2">
      <c r="A2963" s="11" t="s">
        <v>257</v>
      </c>
      <c r="B2963" s="11" t="s">
        <v>258</v>
      </c>
      <c r="C2963" s="11" t="s">
        <v>259</v>
      </c>
      <c r="D2963" s="11" t="s">
        <v>260</v>
      </c>
      <c r="E2963" s="11" t="s">
        <v>261</v>
      </c>
      <c r="F2963" s="11" t="s">
        <v>262</v>
      </c>
      <c r="G2963" s="11" t="s">
        <v>263</v>
      </c>
      <c r="H2963" s="11" t="s">
        <v>264</v>
      </c>
      <c r="I2963" s="11" t="s">
        <v>265</v>
      </c>
      <c r="J2963" s="11" t="s">
        <v>266</v>
      </c>
      <c r="K2963" s="11" t="s">
        <v>267</v>
      </c>
      <c r="L2963" s="11" t="s">
        <v>268</v>
      </c>
      <c r="M2963" s="11" t="s">
        <v>269</v>
      </c>
      <c r="N2963" s="11" t="s">
        <v>270</v>
      </c>
      <c r="O2963" s="11" t="s">
        <v>271</v>
      </c>
      <c r="P2963" s="11" t="s">
        <v>272</v>
      </c>
      <c r="Q2963" s="11" t="s">
        <v>273</v>
      </c>
      <c r="R2963" s="11" t="s">
        <v>274</v>
      </c>
      <c r="S2963" s="11" t="s">
        <v>275</v>
      </c>
      <c r="T2963" s="11" t="s">
        <v>276</v>
      </c>
      <c r="U2963" s="11" t="s">
        <v>277</v>
      </c>
      <c r="V2963" s="11" t="s">
        <v>278</v>
      </c>
      <c r="W2963" s="11" t="s">
        <v>279</v>
      </c>
      <c r="X2963" s="11" t="s">
        <v>280</v>
      </c>
      <c r="Y2963" s="11" t="s">
        <v>281</v>
      </c>
      <c r="Z2963" s="11" t="s">
        <v>282</v>
      </c>
      <c r="AA2963" s="11" t="s">
        <v>283</v>
      </c>
      <c r="AB2963" s="11" t="s">
        <v>284</v>
      </c>
      <c r="AC2963" s="11" t="s">
        <v>285</v>
      </c>
      <c r="AD2963" s="11" t="s">
        <v>286</v>
      </c>
      <c r="AE2963" s="11" t="s">
        <v>287</v>
      </c>
      <c r="AF2963" s="11" t="s">
        <v>288</v>
      </c>
      <c r="AG2963" s="11" t="s">
        <v>289</v>
      </c>
      <c r="AH2963" s="11" t="s">
        <v>290</v>
      </c>
      <c r="AI2963" s="11" t="s">
        <v>291</v>
      </c>
      <c r="AJ2963" s="11" t="s">
        <v>292</v>
      </c>
      <c r="AK2963" s="11" t="s">
        <v>293</v>
      </c>
      <c r="AL2963" s="11" t="s">
        <v>294</v>
      </c>
    </row>
    <row r="2964" spans="1:38" x14ac:dyDescent="0.2">
      <c r="A2964" s="11" t="s">
        <v>295</v>
      </c>
      <c r="B2964" s="12" t="s">
        <v>334</v>
      </c>
      <c r="C2964" s="12" t="s">
        <v>334</v>
      </c>
      <c r="D2964" s="12" t="s">
        <v>334</v>
      </c>
      <c r="E2964" s="12" t="s">
        <v>334</v>
      </c>
      <c r="F2964" s="12" t="s">
        <v>334</v>
      </c>
      <c r="G2964" s="12" t="s">
        <v>334</v>
      </c>
      <c r="H2964" s="12" t="s">
        <v>334</v>
      </c>
      <c r="I2964" s="12" t="s">
        <v>334</v>
      </c>
      <c r="J2964" s="12" t="s">
        <v>334</v>
      </c>
      <c r="K2964" s="12" t="s">
        <v>334</v>
      </c>
      <c r="L2964" s="12" t="s">
        <v>334</v>
      </c>
      <c r="M2964" s="12" t="s">
        <v>334</v>
      </c>
      <c r="N2964" s="12" t="s">
        <v>334</v>
      </c>
      <c r="O2964" s="12" t="s">
        <v>334</v>
      </c>
      <c r="P2964" s="12" t="s">
        <v>334</v>
      </c>
      <c r="Q2964" s="12" t="s">
        <v>334</v>
      </c>
      <c r="R2964" s="12" t="s">
        <v>334</v>
      </c>
      <c r="S2964" s="12" t="s">
        <v>334</v>
      </c>
      <c r="T2964" s="12" t="s">
        <v>334</v>
      </c>
      <c r="U2964" s="13">
        <v>27.5</v>
      </c>
      <c r="V2964" s="12" t="s">
        <v>334</v>
      </c>
      <c r="W2964" s="12" t="s">
        <v>334</v>
      </c>
      <c r="X2964" s="13">
        <v>31.5</v>
      </c>
      <c r="Y2964" s="13">
        <v>18.399999999999999</v>
      </c>
      <c r="Z2964" s="13">
        <v>18.3</v>
      </c>
      <c r="AA2964" s="12" t="s">
        <v>334</v>
      </c>
      <c r="AB2964" s="12" t="s">
        <v>334</v>
      </c>
      <c r="AC2964" s="12" t="s">
        <v>334</v>
      </c>
      <c r="AD2964" s="12" t="s">
        <v>334</v>
      </c>
      <c r="AE2964" s="12" t="s">
        <v>334</v>
      </c>
      <c r="AF2964" s="12" t="s">
        <v>334</v>
      </c>
      <c r="AG2964" s="12" t="s">
        <v>334</v>
      </c>
      <c r="AH2964" s="12" t="s">
        <v>334</v>
      </c>
      <c r="AI2964" s="12" t="s">
        <v>334</v>
      </c>
      <c r="AJ2964" s="12" t="s">
        <v>334</v>
      </c>
      <c r="AK2964" s="12" t="s">
        <v>334</v>
      </c>
      <c r="AL2964" s="12" t="s">
        <v>334</v>
      </c>
    </row>
    <row r="2965" spans="1:38" x14ac:dyDescent="0.2">
      <c r="A2965" s="11" t="s">
        <v>296</v>
      </c>
      <c r="B2965" s="12" t="s">
        <v>334</v>
      </c>
      <c r="C2965" s="12" t="s">
        <v>334</v>
      </c>
      <c r="D2965" s="12" t="s">
        <v>334</v>
      </c>
      <c r="E2965" s="12" t="s">
        <v>334</v>
      </c>
      <c r="F2965" s="12" t="s">
        <v>334</v>
      </c>
      <c r="G2965" s="12" t="s">
        <v>334</v>
      </c>
      <c r="H2965" s="12" t="s">
        <v>334</v>
      </c>
      <c r="I2965" s="12" t="s">
        <v>334</v>
      </c>
      <c r="J2965" s="12" t="s">
        <v>334</v>
      </c>
      <c r="K2965" s="12" t="s">
        <v>334</v>
      </c>
      <c r="L2965" s="12" t="s">
        <v>334</v>
      </c>
      <c r="M2965" s="12" t="s">
        <v>334</v>
      </c>
      <c r="N2965" s="12" t="s">
        <v>334</v>
      </c>
      <c r="O2965" s="12" t="s">
        <v>334</v>
      </c>
      <c r="P2965" s="12" t="s">
        <v>334</v>
      </c>
      <c r="Q2965" s="12" t="s">
        <v>334</v>
      </c>
      <c r="R2965" s="12" t="s">
        <v>334</v>
      </c>
      <c r="S2965" s="12" t="s">
        <v>334</v>
      </c>
      <c r="T2965" s="12" t="s">
        <v>334</v>
      </c>
      <c r="U2965" s="13">
        <v>27.5</v>
      </c>
      <c r="V2965" s="12" t="s">
        <v>334</v>
      </c>
      <c r="W2965" s="12" t="s">
        <v>334</v>
      </c>
      <c r="X2965" s="13">
        <v>31.5</v>
      </c>
      <c r="Y2965" s="13">
        <v>18.399999999999999</v>
      </c>
      <c r="Z2965" s="13">
        <v>18.8</v>
      </c>
      <c r="AA2965" s="12" t="s">
        <v>334</v>
      </c>
      <c r="AB2965" s="12" t="s">
        <v>334</v>
      </c>
      <c r="AC2965" s="12" t="s">
        <v>334</v>
      </c>
      <c r="AD2965" s="12" t="s">
        <v>334</v>
      </c>
      <c r="AE2965" s="12" t="s">
        <v>334</v>
      </c>
      <c r="AF2965" s="12" t="s">
        <v>334</v>
      </c>
      <c r="AG2965" s="12" t="s">
        <v>334</v>
      </c>
      <c r="AH2965" s="12" t="s">
        <v>334</v>
      </c>
      <c r="AI2965" s="12" t="s">
        <v>334</v>
      </c>
      <c r="AJ2965" s="12" t="s">
        <v>334</v>
      </c>
      <c r="AK2965" s="12" t="s">
        <v>334</v>
      </c>
      <c r="AL2965" s="12" t="s">
        <v>334</v>
      </c>
    </row>
    <row r="2966" spans="1:38" x14ac:dyDescent="0.2">
      <c r="A2966" s="11" t="s">
        <v>297</v>
      </c>
      <c r="B2966" s="12" t="s">
        <v>334</v>
      </c>
      <c r="C2966" s="12" t="s">
        <v>334</v>
      </c>
      <c r="D2966" s="12" t="s">
        <v>334</v>
      </c>
      <c r="E2966" s="12" t="s">
        <v>334</v>
      </c>
      <c r="F2966" s="12" t="s">
        <v>334</v>
      </c>
      <c r="G2966" s="12" t="s">
        <v>334</v>
      </c>
      <c r="H2966" s="12" t="s">
        <v>334</v>
      </c>
      <c r="I2966" s="12" t="s">
        <v>334</v>
      </c>
      <c r="J2966" s="12" t="s">
        <v>334</v>
      </c>
      <c r="K2966" s="12" t="s">
        <v>334</v>
      </c>
      <c r="L2966" s="12" t="s">
        <v>334</v>
      </c>
      <c r="M2966" s="12" t="s">
        <v>334</v>
      </c>
      <c r="N2966" s="12" t="s">
        <v>334</v>
      </c>
      <c r="O2966" s="12" t="s">
        <v>334</v>
      </c>
      <c r="P2966" s="12" t="s">
        <v>334</v>
      </c>
      <c r="Q2966" s="13">
        <v>25.2</v>
      </c>
      <c r="R2966" s="13">
        <v>23.1</v>
      </c>
      <c r="S2966" s="13">
        <v>31</v>
      </c>
      <c r="T2966" s="13">
        <v>25.9</v>
      </c>
      <c r="U2966" s="13">
        <v>26.4</v>
      </c>
      <c r="V2966" s="12" t="s">
        <v>334</v>
      </c>
      <c r="W2966" s="12" t="s">
        <v>334</v>
      </c>
      <c r="X2966" s="13">
        <v>31.5</v>
      </c>
      <c r="Y2966" s="13">
        <v>17.5</v>
      </c>
      <c r="Z2966" s="13">
        <v>18.100000000000001</v>
      </c>
      <c r="AA2966" s="12" t="s">
        <v>334</v>
      </c>
      <c r="AB2966" s="12" t="s">
        <v>334</v>
      </c>
      <c r="AC2966" s="12" t="s">
        <v>334</v>
      </c>
      <c r="AD2966" s="12" t="s">
        <v>334</v>
      </c>
      <c r="AE2966" s="12" t="s">
        <v>334</v>
      </c>
      <c r="AF2966" s="12" t="s">
        <v>334</v>
      </c>
      <c r="AG2966" s="12" t="s">
        <v>334</v>
      </c>
      <c r="AH2966" s="12" t="s">
        <v>334</v>
      </c>
      <c r="AI2966" s="12" t="s">
        <v>334</v>
      </c>
      <c r="AJ2966" s="12" t="s">
        <v>334</v>
      </c>
      <c r="AK2966" s="12" t="s">
        <v>334</v>
      </c>
      <c r="AL2966" s="12" t="s">
        <v>334</v>
      </c>
    </row>
    <row r="2967" spans="1:38" x14ac:dyDescent="0.2">
      <c r="A2967" s="11" t="s">
        <v>298</v>
      </c>
      <c r="B2967" s="12" t="s">
        <v>334</v>
      </c>
      <c r="C2967" s="12" t="s">
        <v>334</v>
      </c>
      <c r="D2967" s="12" t="s">
        <v>334</v>
      </c>
      <c r="E2967" s="12" t="s">
        <v>334</v>
      </c>
      <c r="F2967" s="12" t="s">
        <v>334</v>
      </c>
      <c r="G2967" s="12" t="s">
        <v>334</v>
      </c>
      <c r="H2967" s="12" t="s">
        <v>334</v>
      </c>
      <c r="I2967" s="12" t="s">
        <v>334</v>
      </c>
      <c r="J2967" s="12" t="s">
        <v>334</v>
      </c>
      <c r="K2967" s="12" t="s">
        <v>334</v>
      </c>
      <c r="L2967" s="12" t="s">
        <v>334</v>
      </c>
      <c r="M2967" s="12" t="s">
        <v>334</v>
      </c>
      <c r="N2967" s="12" t="s">
        <v>334</v>
      </c>
      <c r="O2967" s="12" t="s">
        <v>334</v>
      </c>
      <c r="P2967" s="12" t="s">
        <v>334</v>
      </c>
      <c r="Q2967" s="12" t="s">
        <v>334</v>
      </c>
      <c r="R2967" s="12" t="s">
        <v>334</v>
      </c>
      <c r="S2967" s="12" t="s">
        <v>334</v>
      </c>
      <c r="T2967" s="12" t="s">
        <v>334</v>
      </c>
      <c r="U2967" s="12" t="s">
        <v>334</v>
      </c>
      <c r="V2967" s="12" t="s">
        <v>334</v>
      </c>
      <c r="W2967" s="12" t="s">
        <v>334</v>
      </c>
      <c r="X2967" s="13">
        <v>32.5</v>
      </c>
      <c r="Y2967" s="12" t="s">
        <v>334</v>
      </c>
      <c r="Z2967" s="12" t="s">
        <v>334</v>
      </c>
      <c r="AA2967" s="12" t="s">
        <v>334</v>
      </c>
      <c r="AB2967" s="12" t="s">
        <v>334</v>
      </c>
      <c r="AC2967" s="12" t="s">
        <v>334</v>
      </c>
      <c r="AD2967" s="12" t="s">
        <v>334</v>
      </c>
      <c r="AE2967" s="12" t="s">
        <v>334</v>
      </c>
      <c r="AF2967" s="12" t="s">
        <v>334</v>
      </c>
      <c r="AG2967" s="12" t="s">
        <v>334</v>
      </c>
      <c r="AH2967" s="12" t="s">
        <v>334</v>
      </c>
      <c r="AI2967" s="12" t="s">
        <v>334</v>
      </c>
      <c r="AJ2967" s="12" t="s">
        <v>334</v>
      </c>
      <c r="AK2967" s="12" t="s">
        <v>334</v>
      </c>
      <c r="AL2967" s="12" t="s">
        <v>334</v>
      </c>
    </row>
    <row r="2968" spans="1:38" x14ac:dyDescent="0.2">
      <c r="A2968" s="11" t="s">
        <v>299</v>
      </c>
      <c r="B2968" s="12" t="s">
        <v>334</v>
      </c>
      <c r="C2968" s="12" t="s">
        <v>334</v>
      </c>
      <c r="D2968" s="12" t="s">
        <v>334</v>
      </c>
      <c r="E2968" s="12" t="s">
        <v>334</v>
      </c>
      <c r="F2968" s="12" t="s">
        <v>334</v>
      </c>
      <c r="G2968" s="12" t="s">
        <v>334</v>
      </c>
      <c r="H2968" s="12" t="s">
        <v>334</v>
      </c>
      <c r="I2968" s="12" t="s">
        <v>334</v>
      </c>
      <c r="J2968" s="12" t="s">
        <v>334</v>
      </c>
      <c r="K2968" s="12" t="s">
        <v>334</v>
      </c>
      <c r="L2968" s="12" t="s">
        <v>334</v>
      </c>
      <c r="M2968" s="12" t="s">
        <v>334</v>
      </c>
      <c r="N2968" s="12" t="s">
        <v>334</v>
      </c>
      <c r="O2968" s="12" t="s">
        <v>334</v>
      </c>
      <c r="P2968" s="12" t="s">
        <v>334</v>
      </c>
      <c r="Q2968" s="12" t="s">
        <v>334</v>
      </c>
      <c r="R2968" s="13">
        <v>22.8</v>
      </c>
      <c r="S2968" s="13">
        <v>35.799999999999997</v>
      </c>
      <c r="T2968" s="12" t="s">
        <v>334</v>
      </c>
      <c r="U2968" s="12" t="s">
        <v>334</v>
      </c>
      <c r="V2968" s="12" t="s">
        <v>334</v>
      </c>
      <c r="W2968" s="12" t="s">
        <v>334</v>
      </c>
      <c r="X2968" s="12" t="s">
        <v>334</v>
      </c>
      <c r="Y2968" s="12" t="s">
        <v>334</v>
      </c>
      <c r="Z2968" s="12" t="s">
        <v>334</v>
      </c>
      <c r="AA2968" s="12" t="s">
        <v>334</v>
      </c>
      <c r="AB2968" s="12" t="s">
        <v>334</v>
      </c>
      <c r="AC2968" s="12" t="s">
        <v>334</v>
      </c>
      <c r="AD2968" s="12" t="s">
        <v>334</v>
      </c>
      <c r="AE2968" s="12" t="s">
        <v>334</v>
      </c>
      <c r="AF2968" s="12" t="s">
        <v>334</v>
      </c>
      <c r="AG2968" s="12" t="s">
        <v>334</v>
      </c>
      <c r="AH2968" s="12" t="s">
        <v>334</v>
      </c>
      <c r="AI2968" s="12" t="s">
        <v>334</v>
      </c>
      <c r="AJ2968" s="12" t="s">
        <v>334</v>
      </c>
      <c r="AK2968" s="12" t="s">
        <v>334</v>
      </c>
      <c r="AL2968" s="12" t="s">
        <v>334</v>
      </c>
    </row>
    <row r="2969" spans="1:38" x14ac:dyDescent="0.2">
      <c r="A2969" s="11" t="s">
        <v>300</v>
      </c>
      <c r="B2969" s="12" t="s">
        <v>334</v>
      </c>
      <c r="C2969" s="12" t="s">
        <v>334</v>
      </c>
      <c r="D2969" s="12" t="s">
        <v>334</v>
      </c>
      <c r="E2969" s="12" t="s">
        <v>334</v>
      </c>
      <c r="F2969" s="12" t="s">
        <v>334</v>
      </c>
      <c r="G2969" s="12" t="s">
        <v>334</v>
      </c>
      <c r="H2969" s="12" t="s">
        <v>334</v>
      </c>
      <c r="I2969" s="12" t="s">
        <v>334</v>
      </c>
      <c r="J2969" s="12" t="s">
        <v>334</v>
      </c>
      <c r="K2969" s="12" t="s">
        <v>334</v>
      </c>
      <c r="L2969" s="12" t="s">
        <v>334</v>
      </c>
      <c r="M2969" s="12" t="s">
        <v>334</v>
      </c>
      <c r="N2969" s="12" t="s">
        <v>334</v>
      </c>
      <c r="O2969" s="12" t="s">
        <v>334</v>
      </c>
      <c r="P2969" s="12" t="s">
        <v>334</v>
      </c>
      <c r="Q2969" s="12" t="s">
        <v>334</v>
      </c>
      <c r="R2969" s="12" t="s">
        <v>334</v>
      </c>
      <c r="S2969" s="13">
        <v>40.200000000000003</v>
      </c>
      <c r="T2969" s="12" t="s">
        <v>334</v>
      </c>
      <c r="U2969" s="12" t="s">
        <v>334</v>
      </c>
      <c r="V2969" s="12" t="s">
        <v>334</v>
      </c>
      <c r="W2969" s="12" t="s">
        <v>334</v>
      </c>
      <c r="X2969" s="12" t="s">
        <v>334</v>
      </c>
      <c r="Y2969" s="12" t="s">
        <v>334</v>
      </c>
      <c r="Z2969" s="12" t="s">
        <v>334</v>
      </c>
      <c r="AA2969" s="12" t="s">
        <v>334</v>
      </c>
      <c r="AB2969" s="12" t="s">
        <v>334</v>
      </c>
      <c r="AC2969" s="12" t="s">
        <v>334</v>
      </c>
      <c r="AD2969" s="12" t="s">
        <v>334</v>
      </c>
      <c r="AE2969" s="12" t="s">
        <v>334</v>
      </c>
      <c r="AF2969" s="12" t="s">
        <v>334</v>
      </c>
      <c r="AG2969" s="12" t="s">
        <v>334</v>
      </c>
      <c r="AH2969" s="12" t="s">
        <v>334</v>
      </c>
      <c r="AI2969" s="12" t="s">
        <v>334</v>
      </c>
      <c r="AJ2969" s="12" t="s">
        <v>334</v>
      </c>
      <c r="AK2969" s="12" t="s">
        <v>334</v>
      </c>
      <c r="AL2969" s="12" t="s">
        <v>334</v>
      </c>
    </row>
    <row r="2970" spans="1:38" x14ac:dyDescent="0.2">
      <c r="A2970" s="11" t="s">
        <v>301</v>
      </c>
      <c r="B2970" s="12" t="s">
        <v>334</v>
      </c>
      <c r="C2970" s="12" t="s">
        <v>334</v>
      </c>
      <c r="D2970" s="12" t="s">
        <v>334</v>
      </c>
      <c r="E2970" s="12" t="s">
        <v>334</v>
      </c>
      <c r="F2970" s="12" t="s">
        <v>334</v>
      </c>
      <c r="G2970" s="12" t="s">
        <v>334</v>
      </c>
      <c r="H2970" s="12" t="s">
        <v>334</v>
      </c>
      <c r="I2970" s="12" t="s">
        <v>334</v>
      </c>
      <c r="J2970" s="12" t="s">
        <v>334</v>
      </c>
      <c r="K2970" s="12" t="s">
        <v>334</v>
      </c>
      <c r="L2970" s="12" t="s">
        <v>334</v>
      </c>
      <c r="M2970" s="12" t="s">
        <v>334</v>
      </c>
      <c r="N2970" s="12" t="s">
        <v>334</v>
      </c>
      <c r="O2970" s="12" t="s">
        <v>334</v>
      </c>
      <c r="P2970" s="12" t="s">
        <v>334</v>
      </c>
      <c r="Q2970" s="12" t="s">
        <v>334</v>
      </c>
      <c r="R2970" s="12" t="s">
        <v>334</v>
      </c>
      <c r="S2970" s="12" t="s">
        <v>334</v>
      </c>
      <c r="T2970" s="12" t="s">
        <v>334</v>
      </c>
      <c r="U2970" s="12" t="s">
        <v>334</v>
      </c>
      <c r="V2970" s="12" t="s">
        <v>334</v>
      </c>
      <c r="W2970" s="12" t="s">
        <v>334</v>
      </c>
      <c r="X2970" s="12" t="s">
        <v>334</v>
      </c>
      <c r="Y2970" s="12" t="s">
        <v>334</v>
      </c>
      <c r="Z2970" s="12" t="s">
        <v>334</v>
      </c>
      <c r="AA2970" s="12" t="s">
        <v>334</v>
      </c>
      <c r="AB2970" s="12" t="s">
        <v>334</v>
      </c>
      <c r="AC2970" s="12" t="s">
        <v>334</v>
      </c>
      <c r="AD2970" s="12" t="s">
        <v>334</v>
      </c>
      <c r="AE2970" s="12" t="s">
        <v>334</v>
      </c>
      <c r="AF2970" s="12" t="s">
        <v>334</v>
      </c>
      <c r="AG2970" s="12" t="s">
        <v>334</v>
      </c>
      <c r="AH2970" s="12" t="s">
        <v>334</v>
      </c>
      <c r="AI2970" s="12" t="s">
        <v>334</v>
      </c>
      <c r="AJ2970" s="12" t="s">
        <v>334</v>
      </c>
      <c r="AK2970" s="12" t="s">
        <v>334</v>
      </c>
      <c r="AL2970" s="12" t="s">
        <v>334</v>
      </c>
    </row>
    <row r="2971" spans="1:38" x14ac:dyDescent="0.2">
      <c r="A2971" s="11" t="s">
        <v>302</v>
      </c>
      <c r="B2971" s="12" t="s">
        <v>334</v>
      </c>
      <c r="C2971" s="12" t="s">
        <v>334</v>
      </c>
      <c r="D2971" s="12" t="s">
        <v>334</v>
      </c>
      <c r="E2971" s="12" t="s">
        <v>334</v>
      </c>
      <c r="F2971" s="12" t="s">
        <v>334</v>
      </c>
      <c r="G2971" s="12" t="s">
        <v>334</v>
      </c>
      <c r="H2971" s="12" t="s">
        <v>334</v>
      </c>
      <c r="I2971" s="12" t="s">
        <v>334</v>
      </c>
      <c r="J2971" s="12" t="s">
        <v>334</v>
      </c>
      <c r="K2971" s="12" t="s">
        <v>334</v>
      </c>
      <c r="L2971" s="12" t="s">
        <v>334</v>
      </c>
      <c r="M2971" s="12" t="s">
        <v>334</v>
      </c>
      <c r="N2971" s="12" t="s">
        <v>334</v>
      </c>
      <c r="O2971" s="12" t="s">
        <v>334</v>
      </c>
      <c r="P2971" s="12" t="s">
        <v>334</v>
      </c>
      <c r="Q2971" s="12" t="s">
        <v>334</v>
      </c>
      <c r="R2971" s="12" t="s">
        <v>334</v>
      </c>
      <c r="S2971" s="12" t="s">
        <v>334</v>
      </c>
      <c r="T2971" s="12" t="s">
        <v>334</v>
      </c>
      <c r="U2971" s="12" t="s">
        <v>334</v>
      </c>
      <c r="V2971" s="12" t="s">
        <v>334</v>
      </c>
      <c r="W2971" s="12" t="s">
        <v>334</v>
      </c>
      <c r="X2971" s="12" t="s">
        <v>334</v>
      </c>
      <c r="Y2971" s="12" t="s">
        <v>334</v>
      </c>
      <c r="Z2971" s="12" t="s">
        <v>334</v>
      </c>
      <c r="AA2971" s="12" t="s">
        <v>334</v>
      </c>
      <c r="AB2971" s="12" t="s">
        <v>334</v>
      </c>
      <c r="AC2971" s="12" t="s">
        <v>334</v>
      </c>
      <c r="AD2971" s="12" t="s">
        <v>334</v>
      </c>
      <c r="AE2971" s="12" t="s">
        <v>334</v>
      </c>
      <c r="AF2971" s="12" t="s">
        <v>334</v>
      </c>
      <c r="AG2971" s="12" t="s">
        <v>334</v>
      </c>
      <c r="AH2971" s="12" t="s">
        <v>334</v>
      </c>
      <c r="AI2971" s="12" t="s">
        <v>334</v>
      </c>
      <c r="AJ2971" s="12" t="s">
        <v>334</v>
      </c>
      <c r="AK2971" s="12" t="s">
        <v>334</v>
      </c>
      <c r="AL2971" s="12" t="s">
        <v>334</v>
      </c>
    </row>
    <row r="2972" spans="1:38" x14ac:dyDescent="0.2">
      <c r="A2972" s="11" t="s">
        <v>303</v>
      </c>
      <c r="B2972" s="12" t="s">
        <v>334</v>
      </c>
      <c r="C2972" s="12" t="s">
        <v>334</v>
      </c>
      <c r="D2972" s="12" t="s">
        <v>334</v>
      </c>
      <c r="E2972" s="12" t="s">
        <v>334</v>
      </c>
      <c r="F2972" s="12" t="s">
        <v>334</v>
      </c>
      <c r="G2972" s="12" t="s">
        <v>334</v>
      </c>
      <c r="H2972" s="12" t="s">
        <v>334</v>
      </c>
      <c r="I2972" s="12" t="s">
        <v>334</v>
      </c>
      <c r="J2972" s="12" t="s">
        <v>334</v>
      </c>
      <c r="K2972" s="12" t="s">
        <v>334</v>
      </c>
      <c r="L2972" s="12" t="s">
        <v>334</v>
      </c>
      <c r="M2972" s="12" t="s">
        <v>334</v>
      </c>
      <c r="N2972" s="12" t="s">
        <v>334</v>
      </c>
      <c r="O2972" s="12" t="s">
        <v>334</v>
      </c>
      <c r="P2972" s="12" t="s">
        <v>334</v>
      </c>
      <c r="Q2972" s="12" t="s">
        <v>334</v>
      </c>
      <c r="R2972" s="12" t="s">
        <v>334</v>
      </c>
      <c r="S2972" s="12" t="s">
        <v>334</v>
      </c>
      <c r="T2972" s="12" t="s">
        <v>334</v>
      </c>
      <c r="U2972" s="12" t="s">
        <v>334</v>
      </c>
      <c r="V2972" s="12" t="s">
        <v>334</v>
      </c>
      <c r="W2972" s="12" t="s">
        <v>334</v>
      </c>
      <c r="X2972" s="12" t="s">
        <v>334</v>
      </c>
      <c r="Y2972" s="12" t="s">
        <v>334</v>
      </c>
      <c r="Z2972" s="12" t="s">
        <v>334</v>
      </c>
      <c r="AA2972" s="12" t="s">
        <v>334</v>
      </c>
      <c r="AB2972" s="12" t="s">
        <v>334</v>
      </c>
      <c r="AC2972" s="12" t="s">
        <v>334</v>
      </c>
      <c r="AD2972" s="12" t="s">
        <v>334</v>
      </c>
      <c r="AE2972" s="12" t="s">
        <v>334</v>
      </c>
      <c r="AF2972" s="12" t="s">
        <v>334</v>
      </c>
      <c r="AG2972" s="12" t="s">
        <v>334</v>
      </c>
      <c r="AH2972" s="12" t="s">
        <v>334</v>
      </c>
      <c r="AI2972" s="12" t="s">
        <v>334</v>
      </c>
      <c r="AJ2972" s="12" t="s">
        <v>334</v>
      </c>
      <c r="AK2972" s="12" t="s">
        <v>334</v>
      </c>
      <c r="AL2972" s="12" t="s">
        <v>334</v>
      </c>
    </row>
    <row r="2973" spans="1:38" x14ac:dyDescent="0.2">
      <c r="A2973" s="11" t="s">
        <v>304</v>
      </c>
      <c r="B2973" s="12" t="s">
        <v>334</v>
      </c>
      <c r="C2973" s="12" t="s">
        <v>334</v>
      </c>
      <c r="D2973" s="12" t="s">
        <v>334</v>
      </c>
      <c r="E2973" s="12" t="s">
        <v>334</v>
      </c>
      <c r="F2973" s="12" t="s">
        <v>334</v>
      </c>
      <c r="G2973" s="12" t="s">
        <v>334</v>
      </c>
      <c r="H2973" s="12" t="s">
        <v>334</v>
      </c>
      <c r="I2973" s="12" t="s">
        <v>334</v>
      </c>
      <c r="J2973" s="12" t="s">
        <v>334</v>
      </c>
      <c r="K2973" s="12" t="s">
        <v>334</v>
      </c>
      <c r="L2973" s="12" t="s">
        <v>334</v>
      </c>
      <c r="M2973" s="12" t="s">
        <v>334</v>
      </c>
      <c r="N2973" s="12" t="s">
        <v>334</v>
      </c>
      <c r="O2973" s="12" t="s">
        <v>334</v>
      </c>
      <c r="P2973" s="12" t="s">
        <v>334</v>
      </c>
      <c r="Q2973" s="12" t="s">
        <v>334</v>
      </c>
      <c r="R2973" s="12" t="s">
        <v>334</v>
      </c>
      <c r="S2973" s="12" t="s">
        <v>334</v>
      </c>
      <c r="T2973" s="12" t="s">
        <v>334</v>
      </c>
      <c r="U2973" s="12" t="s">
        <v>334</v>
      </c>
      <c r="V2973" s="12" t="s">
        <v>334</v>
      </c>
      <c r="W2973" s="12" t="s">
        <v>334</v>
      </c>
      <c r="X2973" s="12" t="s">
        <v>334</v>
      </c>
      <c r="Y2973" s="12" t="s">
        <v>334</v>
      </c>
      <c r="Z2973" s="12" t="s">
        <v>334</v>
      </c>
      <c r="AA2973" s="12" t="s">
        <v>334</v>
      </c>
      <c r="AB2973" s="12" t="s">
        <v>334</v>
      </c>
      <c r="AC2973" s="12" t="s">
        <v>334</v>
      </c>
      <c r="AD2973" s="12" t="s">
        <v>334</v>
      </c>
      <c r="AE2973" s="12" t="s">
        <v>334</v>
      </c>
      <c r="AF2973" s="12" t="s">
        <v>334</v>
      </c>
      <c r="AG2973" s="12" t="s">
        <v>334</v>
      </c>
      <c r="AH2973" s="12" t="s">
        <v>334</v>
      </c>
      <c r="AI2973" s="12" t="s">
        <v>334</v>
      </c>
      <c r="AJ2973" s="12" t="s">
        <v>334</v>
      </c>
      <c r="AK2973" s="12" t="s">
        <v>334</v>
      </c>
      <c r="AL2973" s="12" t="s">
        <v>334</v>
      </c>
    </row>
    <row r="2974" spans="1:38" x14ac:dyDescent="0.2">
      <c r="A2974" s="11" t="s">
        <v>305</v>
      </c>
      <c r="B2974" s="12" t="s">
        <v>334</v>
      </c>
      <c r="C2974" s="12" t="s">
        <v>334</v>
      </c>
      <c r="D2974" s="12" t="s">
        <v>334</v>
      </c>
      <c r="E2974" s="12" t="s">
        <v>334</v>
      </c>
      <c r="F2974" s="12" t="s">
        <v>334</v>
      </c>
      <c r="G2974" s="12" t="s">
        <v>334</v>
      </c>
      <c r="H2974" s="12" t="s">
        <v>334</v>
      </c>
      <c r="I2974" s="12" t="s">
        <v>334</v>
      </c>
      <c r="J2974" s="12" t="s">
        <v>334</v>
      </c>
      <c r="K2974" s="12" t="s">
        <v>334</v>
      </c>
      <c r="L2974" s="12" t="s">
        <v>334</v>
      </c>
      <c r="M2974" s="12" t="s">
        <v>334</v>
      </c>
      <c r="N2974" s="12" t="s">
        <v>334</v>
      </c>
      <c r="O2974" s="12" t="s">
        <v>334</v>
      </c>
      <c r="P2974" s="12" t="s">
        <v>334</v>
      </c>
      <c r="Q2974" s="12" t="s">
        <v>334</v>
      </c>
      <c r="R2974" s="12" t="s">
        <v>334</v>
      </c>
      <c r="S2974" s="12" t="s">
        <v>334</v>
      </c>
      <c r="T2974" s="12" t="s">
        <v>334</v>
      </c>
      <c r="U2974" s="12" t="s">
        <v>334</v>
      </c>
      <c r="V2974" s="12" t="s">
        <v>334</v>
      </c>
      <c r="W2974" s="12" t="s">
        <v>334</v>
      </c>
      <c r="X2974" s="13">
        <v>32.5</v>
      </c>
      <c r="Y2974" s="12" t="s">
        <v>334</v>
      </c>
      <c r="Z2974" s="12" t="s">
        <v>334</v>
      </c>
      <c r="AA2974" s="12" t="s">
        <v>334</v>
      </c>
      <c r="AB2974" s="12" t="s">
        <v>334</v>
      </c>
      <c r="AC2974" s="12" t="s">
        <v>334</v>
      </c>
      <c r="AD2974" s="12" t="s">
        <v>334</v>
      </c>
      <c r="AE2974" s="12" t="s">
        <v>334</v>
      </c>
      <c r="AF2974" s="12" t="s">
        <v>334</v>
      </c>
      <c r="AG2974" s="12" t="s">
        <v>334</v>
      </c>
      <c r="AH2974" s="12" t="s">
        <v>334</v>
      </c>
      <c r="AI2974" s="12" t="s">
        <v>334</v>
      </c>
      <c r="AJ2974" s="12" t="s">
        <v>334</v>
      </c>
      <c r="AK2974" s="12" t="s">
        <v>334</v>
      </c>
      <c r="AL2974" s="12" t="s">
        <v>334</v>
      </c>
    </row>
    <row r="2975" spans="1:38" x14ac:dyDescent="0.2">
      <c r="A2975" s="11" t="s">
        <v>306</v>
      </c>
      <c r="B2975" s="12" t="s">
        <v>334</v>
      </c>
      <c r="C2975" s="12" t="s">
        <v>334</v>
      </c>
      <c r="D2975" s="12" t="s">
        <v>334</v>
      </c>
      <c r="E2975" s="12" t="s">
        <v>334</v>
      </c>
      <c r="F2975" s="12" t="s">
        <v>334</v>
      </c>
      <c r="G2975" s="12" t="s">
        <v>334</v>
      </c>
      <c r="H2975" s="12" t="s">
        <v>334</v>
      </c>
      <c r="I2975" s="12" t="s">
        <v>334</v>
      </c>
      <c r="J2975" s="12" t="s">
        <v>334</v>
      </c>
      <c r="K2975" s="12" t="s">
        <v>334</v>
      </c>
      <c r="L2975" s="12" t="s">
        <v>334</v>
      </c>
      <c r="M2975" s="12" t="s">
        <v>334</v>
      </c>
      <c r="N2975" s="12" t="s">
        <v>334</v>
      </c>
      <c r="O2975" s="12" t="s">
        <v>334</v>
      </c>
      <c r="P2975" s="12" t="s">
        <v>334</v>
      </c>
      <c r="Q2975" s="12" t="s">
        <v>334</v>
      </c>
      <c r="R2975" s="12" t="s">
        <v>334</v>
      </c>
      <c r="S2975" s="12" t="s">
        <v>334</v>
      </c>
      <c r="T2975" s="12" t="s">
        <v>334</v>
      </c>
      <c r="U2975" s="12" t="s">
        <v>334</v>
      </c>
      <c r="V2975" s="12" t="s">
        <v>334</v>
      </c>
      <c r="W2975" s="12" t="s">
        <v>334</v>
      </c>
      <c r="X2975" s="12" t="s">
        <v>334</v>
      </c>
      <c r="Y2975" s="12" t="s">
        <v>334</v>
      </c>
      <c r="Z2975" s="12" t="s">
        <v>334</v>
      </c>
      <c r="AA2975" s="12" t="s">
        <v>334</v>
      </c>
      <c r="AB2975" s="12" t="s">
        <v>334</v>
      </c>
      <c r="AC2975" s="12" t="s">
        <v>334</v>
      </c>
      <c r="AD2975" s="12" t="s">
        <v>334</v>
      </c>
      <c r="AE2975" s="12" t="s">
        <v>334</v>
      </c>
      <c r="AF2975" s="12" t="s">
        <v>334</v>
      </c>
      <c r="AG2975" s="12" t="s">
        <v>334</v>
      </c>
      <c r="AH2975" s="12" t="s">
        <v>334</v>
      </c>
      <c r="AI2975" s="12" t="s">
        <v>334</v>
      </c>
      <c r="AJ2975" s="12" t="s">
        <v>334</v>
      </c>
      <c r="AK2975" s="12" t="s">
        <v>334</v>
      </c>
      <c r="AL2975" s="12" t="s">
        <v>334</v>
      </c>
    </row>
    <row r="2976" spans="1:38" x14ac:dyDescent="0.2">
      <c r="A2976" s="11" t="s">
        <v>307</v>
      </c>
      <c r="B2976" s="12" t="s">
        <v>334</v>
      </c>
      <c r="C2976" s="12" t="s">
        <v>334</v>
      </c>
      <c r="D2976" s="12" t="s">
        <v>334</v>
      </c>
      <c r="E2976" s="12" t="s">
        <v>334</v>
      </c>
      <c r="F2976" s="12" t="s">
        <v>334</v>
      </c>
      <c r="G2976" s="12" t="s">
        <v>334</v>
      </c>
      <c r="H2976" s="12" t="s">
        <v>334</v>
      </c>
      <c r="I2976" s="12" t="s">
        <v>334</v>
      </c>
      <c r="J2976" s="12" t="s">
        <v>334</v>
      </c>
      <c r="K2976" s="12" t="s">
        <v>334</v>
      </c>
      <c r="L2976" s="12" t="s">
        <v>334</v>
      </c>
      <c r="M2976" s="12" t="s">
        <v>334</v>
      </c>
      <c r="N2976" s="12" t="s">
        <v>334</v>
      </c>
      <c r="O2976" s="12" t="s">
        <v>334</v>
      </c>
      <c r="P2976" s="12" t="s">
        <v>334</v>
      </c>
      <c r="Q2976" s="12" t="s">
        <v>334</v>
      </c>
      <c r="R2976" s="12" t="s">
        <v>334</v>
      </c>
      <c r="S2976" s="12" t="s">
        <v>334</v>
      </c>
      <c r="T2976" s="12" t="s">
        <v>334</v>
      </c>
      <c r="U2976" s="12" t="s">
        <v>334</v>
      </c>
      <c r="V2976" s="12" t="s">
        <v>334</v>
      </c>
      <c r="W2976" s="12" t="s">
        <v>334</v>
      </c>
      <c r="X2976" s="12" t="s">
        <v>334</v>
      </c>
      <c r="Y2976" s="12" t="s">
        <v>334</v>
      </c>
      <c r="Z2976" s="12" t="s">
        <v>334</v>
      </c>
      <c r="AA2976" s="12" t="s">
        <v>334</v>
      </c>
      <c r="AB2976" s="12" t="s">
        <v>334</v>
      </c>
      <c r="AC2976" s="12" t="s">
        <v>334</v>
      </c>
      <c r="AD2976" s="12" t="s">
        <v>334</v>
      </c>
      <c r="AE2976" s="12" t="s">
        <v>334</v>
      </c>
      <c r="AF2976" s="12" t="s">
        <v>334</v>
      </c>
      <c r="AG2976" s="12" t="s">
        <v>334</v>
      </c>
      <c r="AH2976" s="12" t="s">
        <v>334</v>
      </c>
      <c r="AI2976" s="12" t="s">
        <v>334</v>
      </c>
      <c r="AJ2976" s="12" t="s">
        <v>334</v>
      </c>
      <c r="AK2976" s="12" t="s">
        <v>334</v>
      </c>
      <c r="AL2976" s="12" t="s">
        <v>334</v>
      </c>
    </row>
    <row r="2977" spans="1:38" x14ac:dyDescent="0.2">
      <c r="A2977" s="11" t="s">
        <v>308</v>
      </c>
      <c r="B2977" s="12" t="s">
        <v>334</v>
      </c>
      <c r="C2977" s="12" t="s">
        <v>334</v>
      </c>
      <c r="D2977" s="12" t="s">
        <v>334</v>
      </c>
      <c r="E2977" s="12" t="s">
        <v>334</v>
      </c>
      <c r="F2977" s="12" t="s">
        <v>334</v>
      </c>
      <c r="G2977" s="12" t="s">
        <v>334</v>
      </c>
      <c r="H2977" s="12" t="s">
        <v>334</v>
      </c>
      <c r="I2977" s="12" t="s">
        <v>334</v>
      </c>
      <c r="J2977" s="12" t="s">
        <v>334</v>
      </c>
      <c r="K2977" s="12" t="s">
        <v>334</v>
      </c>
      <c r="L2977" s="12" t="s">
        <v>334</v>
      </c>
      <c r="M2977" s="12" t="s">
        <v>334</v>
      </c>
      <c r="N2977" s="12" t="s">
        <v>334</v>
      </c>
      <c r="O2977" s="12" t="s">
        <v>334</v>
      </c>
      <c r="P2977" s="12" t="s">
        <v>334</v>
      </c>
      <c r="Q2977" s="12" t="s">
        <v>334</v>
      </c>
      <c r="R2977" s="12" t="s">
        <v>334</v>
      </c>
      <c r="S2977" s="12" t="s">
        <v>334</v>
      </c>
      <c r="T2977" s="12" t="s">
        <v>334</v>
      </c>
      <c r="U2977" s="12" t="s">
        <v>334</v>
      </c>
      <c r="V2977" s="12" t="s">
        <v>334</v>
      </c>
      <c r="W2977" s="12" t="s">
        <v>334</v>
      </c>
      <c r="X2977" s="12" t="s">
        <v>334</v>
      </c>
      <c r="Y2977" s="12" t="s">
        <v>334</v>
      </c>
      <c r="Z2977" s="12" t="s">
        <v>334</v>
      </c>
      <c r="AA2977" s="12" t="s">
        <v>334</v>
      </c>
      <c r="AB2977" s="12" t="s">
        <v>334</v>
      </c>
      <c r="AC2977" s="12" t="s">
        <v>334</v>
      </c>
      <c r="AD2977" s="12" t="s">
        <v>334</v>
      </c>
      <c r="AE2977" s="12" t="s">
        <v>334</v>
      </c>
      <c r="AF2977" s="12" t="s">
        <v>334</v>
      </c>
      <c r="AG2977" s="12" t="s">
        <v>334</v>
      </c>
      <c r="AH2977" s="12" t="s">
        <v>334</v>
      </c>
      <c r="AI2977" s="12" t="s">
        <v>334</v>
      </c>
      <c r="AJ2977" s="12" t="s">
        <v>334</v>
      </c>
      <c r="AK2977" s="12" t="s">
        <v>334</v>
      </c>
      <c r="AL2977" s="12" t="s">
        <v>334</v>
      </c>
    </row>
    <row r="2978" spans="1:38" x14ac:dyDescent="0.2">
      <c r="A2978" s="11" t="s">
        <v>309</v>
      </c>
      <c r="B2978" s="12" t="s">
        <v>334</v>
      </c>
      <c r="C2978" s="12" t="s">
        <v>334</v>
      </c>
      <c r="D2978" s="12" t="s">
        <v>334</v>
      </c>
      <c r="E2978" s="12" t="s">
        <v>334</v>
      </c>
      <c r="F2978" s="12" t="s">
        <v>334</v>
      </c>
      <c r="G2978" s="12" t="s">
        <v>334</v>
      </c>
      <c r="H2978" s="12" t="s">
        <v>334</v>
      </c>
      <c r="I2978" s="12" t="s">
        <v>334</v>
      </c>
      <c r="J2978" s="12" t="s">
        <v>334</v>
      </c>
      <c r="K2978" s="12" t="s">
        <v>334</v>
      </c>
      <c r="L2978" s="12" t="s">
        <v>334</v>
      </c>
      <c r="M2978" s="12" t="s">
        <v>334</v>
      </c>
      <c r="N2978" s="12" t="s">
        <v>334</v>
      </c>
      <c r="O2978" s="12" t="s">
        <v>334</v>
      </c>
      <c r="P2978" s="12" t="s">
        <v>334</v>
      </c>
      <c r="Q2978" s="12" t="s">
        <v>334</v>
      </c>
      <c r="R2978" s="12" t="s">
        <v>334</v>
      </c>
      <c r="S2978" s="12" t="s">
        <v>334</v>
      </c>
      <c r="T2978" s="12" t="s">
        <v>334</v>
      </c>
      <c r="U2978" s="12" t="s">
        <v>334</v>
      </c>
      <c r="V2978" s="12" t="s">
        <v>334</v>
      </c>
      <c r="W2978" s="12" t="s">
        <v>334</v>
      </c>
      <c r="X2978" s="12" t="s">
        <v>334</v>
      </c>
      <c r="Y2978" s="12" t="s">
        <v>334</v>
      </c>
      <c r="Z2978" s="12" t="s">
        <v>334</v>
      </c>
      <c r="AA2978" s="12" t="s">
        <v>334</v>
      </c>
      <c r="AB2978" s="12" t="s">
        <v>334</v>
      </c>
      <c r="AC2978" s="12" t="s">
        <v>334</v>
      </c>
      <c r="AD2978" s="12" t="s">
        <v>334</v>
      </c>
      <c r="AE2978" s="12" t="s">
        <v>334</v>
      </c>
      <c r="AF2978" s="12" t="s">
        <v>334</v>
      </c>
      <c r="AG2978" s="12" t="s">
        <v>334</v>
      </c>
      <c r="AH2978" s="12" t="s">
        <v>334</v>
      </c>
      <c r="AI2978" s="12" t="s">
        <v>334</v>
      </c>
      <c r="AJ2978" s="12" t="s">
        <v>334</v>
      </c>
      <c r="AK2978" s="12" t="s">
        <v>334</v>
      </c>
      <c r="AL2978" s="12" t="s">
        <v>334</v>
      </c>
    </row>
    <row r="2979" spans="1:38" x14ac:dyDescent="0.2">
      <c r="A2979" s="11" t="s">
        <v>310</v>
      </c>
      <c r="B2979" s="12" t="s">
        <v>334</v>
      </c>
      <c r="C2979" s="12" t="s">
        <v>334</v>
      </c>
      <c r="D2979" s="12" t="s">
        <v>334</v>
      </c>
      <c r="E2979" s="12" t="s">
        <v>334</v>
      </c>
      <c r="F2979" s="12" t="s">
        <v>334</v>
      </c>
      <c r="G2979" s="12" t="s">
        <v>334</v>
      </c>
      <c r="H2979" s="12" t="s">
        <v>334</v>
      </c>
      <c r="I2979" s="12" t="s">
        <v>334</v>
      </c>
      <c r="J2979" s="12" t="s">
        <v>334</v>
      </c>
      <c r="K2979" s="12" t="s">
        <v>334</v>
      </c>
      <c r="L2979" s="12" t="s">
        <v>334</v>
      </c>
      <c r="M2979" s="12" t="s">
        <v>334</v>
      </c>
      <c r="N2979" s="12" t="s">
        <v>334</v>
      </c>
      <c r="O2979" s="12" t="s">
        <v>334</v>
      </c>
      <c r="P2979" s="12" t="s">
        <v>334</v>
      </c>
      <c r="Q2979" s="12" t="s">
        <v>334</v>
      </c>
      <c r="R2979" s="12" t="s">
        <v>334</v>
      </c>
      <c r="S2979" s="12" t="s">
        <v>334</v>
      </c>
      <c r="T2979" s="12" t="s">
        <v>334</v>
      </c>
      <c r="U2979" s="12" t="s">
        <v>334</v>
      </c>
      <c r="V2979" s="12" t="s">
        <v>334</v>
      </c>
      <c r="W2979" s="12" t="s">
        <v>334</v>
      </c>
      <c r="X2979" s="12" t="s">
        <v>334</v>
      </c>
      <c r="Y2979" s="12" t="s">
        <v>334</v>
      </c>
      <c r="Z2979" s="12" t="s">
        <v>334</v>
      </c>
      <c r="AA2979" s="12" t="s">
        <v>334</v>
      </c>
      <c r="AB2979" s="12" t="s">
        <v>334</v>
      </c>
      <c r="AC2979" s="12" t="s">
        <v>334</v>
      </c>
      <c r="AD2979" s="12" t="s">
        <v>334</v>
      </c>
      <c r="AE2979" s="12" t="s">
        <v>334</v>
      </c>
      <c r="AF2979" s="12" t="s">
        <v>334</v>
      </c>
      <c r="AG2979" s="12" t="s">
        <v>334</v>
      </c>
      <c r="AH2979" s="12" t="s">
        <v>334</v>
      </c>
      <c r="AI2979" s="12" t="s">
        <v>334</v>
      </c>
      <c r="AJ2979" s="12" t="s">
        <v>334</v>
      </c>
      <c r="AK2979" s="12" t="s">
        <v>334</v>
      </c>
      <c r="AL2979" s="12" t="s">
        <v>334</v>
      </c>
    </row>
    <row r="2980" spans="1:38" x14ac:dyDescent="0.2">
      <c r="A2980" s="11" t="s">
        <v>311</v>
      </c>
      <c r="B2980" s="12" t="s">
        <v>334</v>
      </c>
      <c r="C2980" s="12" t="s">
        <v>334</v>
      </c>
      <c r="D2980" s="12" t="s">
        <v>334</v>
      </c>
      <c r="E2980" s="12" t="s">
        <v>334</v>
      </c>
      <c r="F2980" s="12" t="s">
        <v>334</v>
      </c>
      <c r="G2980" s="12" t="s">
        <v>334</v>
      </c>
      <c r="H2980" s="12" t="s">
        <v>334</v>
      </c>
      <c r="I2980" s="12" t="s">
        <v>334</v>
      </c>
      <c r="J2980" s="12" t="s">
        <v>334</v>
      </c>
      <c r="K2980" s="12" t="s">
        <v>334</v>
      </c>
      <c r="L2980" s="12" t="s">
        <v>334</v>
      </c>
      <c r="M2980" s="12" t="s">
        <v>334</v>
      </c>
      <c r="N2980" s="12" t="s">
        <v>334</v>
      </c>
      <c r="O2980" s="12" t="s">
        <v>334</v>
      </c>
      <c r="P2980" s="12" t="s">
        <v>334</v>
      </c>
      <c r="Q2980" s="12" t="s">
        <v>334</v>
      </c>
      <c r="R2980" s="12" t="s">
        <v>334</v>
      </c>
      <c r="S2980" s="12" t="s">
        <v>334</v>
      </c>
      <c r="T2980" s="12" t="s">
        <v>334</v>
      </c>
      <c r="U2980" s="12" t="s">
        <v>334</v>
      </c>
      <c r="V2980" s="12" t="s">
        <v>334</v>
      </c>
      <c r="W2980" s="12" t="s">
        <v>334</v>
      </c>
      <c r="X2980" s="12" t="s">
        <v>334</v>
      </c>
      <c r="Y2980" s="12" t="s">
        <v>334</v>
      </c>
      <c r="Z2980" s="12" t="s">
        <v>334</v>
      </c>
      <c r="AA2980" s="12" t="s">
        <v>334</v>
      </c>
      <c r="AB2980" s="12" t="s">
        <v>334</v>
      </c>
      <c r="AC2980" s="12" t="s">
        <v>334</v>
      </c>
      <c r="AD2980" s="12" t="s">
        <v>334</v>
      </c>
      <c r="AE2980" s="12" t="s">
        <v>334</v>
      </c>
      <c r="AF2980" s="12" t="s">
        <v>334</v>
      </c>
      <c r="AG2980" s="12" t="s">
        <v>334</v>
      </c>
      <c r="AH2980" s="12" t="s">
        <v>334</v>
      </c>
      <c r="AI2980" s="12" t="s">
        <v>334</v>
      </c>
      <c r="AJ2980" s="12" t="s">
        <v>334</v>
      </c>
      <c r="AK2980" s="12" t="s">
        <v>334</v>
      </c>
      <c r="AL2980" s="12" t="s">
        <v>334</v>
      </c>
    </row>
    <row r="2981" spans="1:38" x14ac:dyDescent="0.2">
      <c r="A2981" s="11" t="s">
        <v>312</v>
      </c>
      <c r="B2981" s="12" t="s">
        <v>334</v>
      </c>
      <c r="C2981" s="12" t="s">
        <v>334</v>
      </c>
      <c r="D2981" s="12" t="s">
        <v>334</v>
      </c>
      <c r="E2981" s="12" t="s">
        <v>334</v>
      </c>
      <c r="F2981" s="12" t="s">
        <v>334</v>
      </c>
      <c r="G2981" s="12" t="s">
        <v>334</v>
      </c>
      <c r="H2981" s="12" t="s">
        <v>334</v>
      </c>
      <c r="I2981" s="12" t="s">
        <v>334</v>
      </c>
      <c r="J2981" s="12" t="s">
        <v>334</v>
      </c>
      <c r="K2981" s="12" t="s">
        <v>334</v>
      </c>
      <c r="L2981" s="12" t="s">
        <v>334</v>
      </c>
      <c r="M2981" s="12" t="s">
        <v>334</v>
      </c>
      <c r="N2981" s="12" t="s">
        <v>334</v>
      </c>
      <c r="O2981" s="12" t="s">
        <v>334</v>
      </c>
      <c r="P2981" s="12" t="s">
        <v>334</v>
      </c>
      <c r="Q2981" s="12" t="s">
        <v>334</v>
      </c>
      <c r="R2981" s="12" t="s">
        <v>334</v>
      </c>
      <c r="S2981" s="12" t="s">
        <v>334</v>
      </c>
      <c r="T2981" s="12" t="s">
        <v>334</v>
      </c>
      <c r="U2981" s="12" t="s">
        <v>334</v>
      </c>
      <c r="V2981" s="12" t="s">
        <v>334</v>
      </c>
      <c r="W2981" s="12" t="s">
        <v>334</v>
      </c>
      <c r="X2981" s="12" t="s">
        <v>334</v>
      </c>
      <c r="Y2981" s="12" t="s">
        <v>334</v>
      </c>
      <c r="Z2981" s="12" t="s">
        <v>334</v>
      </c>
      <c r="AA2981" s="12" t="s">
        <v>334</v>
      </c>
      <c r="AB2981" s="12" t="s">
        <v>334</v>
      </c>
      <c r="AC2981" s="12" t="s">
        <v>334</v>
      </c>
      <c r="AD2981" s="12" t="s">
        <v>334</v>
      </c>
      <c r="AE2981" s="12" t="s">
        <v>334</v>
      </c>
      <c r="AF2981" s="12" t="s">
        <v>334</v>
      </c>
      <c r="AG2981" s="12" t="s">
        <v>334</v>
      </c>
      <c r="AH2981" s="12" t="s">
        <v>334</v>
      </c>
      <c r="AI2981" s="12" t="s">
        <v>334</v>
      </c>
      <c r="AJ2981" s="12" t="s">
        <v>334</v>
      </c>
      <c r="AK2981" s="12" t="s">
        <v>334</v>
      </c>
      <c r="AL2981" s="12" t="s">
        <v>334</v>
      </c>
    </row>
    <row r="2982" spans="1:38" x14ac:dyDescent="0.2">
      <c r="A2982" s="11" t="s">
        <v>313</v>
      </c>
      <c r="B2982" s="12" t="s">
        <v>334</v>
      </c>
      <c r="C2982" s="12" t="s">
        <v>334</v>
      </c>
      <c r="D2982" s="12" t="s">
        <v>334</v>
      </c>
      <c r="E2982" s="12" t="s">
        <v>334</v>
      </c>
      <c r="F2982" s="12" t="s">
        <v>334</v>
      </c>
      <c r="G2982" s="12" t="s">
        <v>334</v>
      </c>
      <c r="H2982" s="12" t="s">
        <v>334</v>
      </c>
      <c r="I2982" s="12" t="s">
        <v>334</v>
      </c>
      <c r="J2982" s="12" t="s">
        <v>334</v>
      </c>
      <c r="K2982" s="12" t="s">
        <v>334</v>
      </c>
      <c r="L2982" s="12" t="s">
        <v>334</v>
      </c>
      <c r="M2982" s="12" t="s">
        <v>334</v>
      </c>
      <c r="N2982" s="12" t="s">
        <v>334</v>
      </c>
      <c r="O2982" s="12" t="s">
        <v>334</v>
      </c>
      <c r="P2982" s="12" t="s">
        <v>334</v>
      </c>
      <c r="Q2982" s="12" t="s">
        <v>334</v>
      </c>
      <c r="R2982" s="13">
        <v>39.5</v>
      </c>
      <c r="S2982" s="12" t="s">
        <v>334</v>
      </c>
      <c r="T2982" s="12" t="s">
        <v>334</v>
      </c>
      <c r="U2982" s="12" t="s">
        <v>334</v>
      </c>
      <c r="V2982" s="12" t="s">
        <v>334</v>
      </c>
      <c r="W2982" s="12" t="s">
        <v>334</v>
      </c>
      <c r="X2982" s="12" t="s">
        <v>334</v>
      </c>
      <c r="Y2982" s="12" t="s">
        <v>334</v>
      </c>
      <c r="Z2982" s="12" t="s">
        <v>334</v>
      </c>
      <c r="AA2982" s="12" t="s">
        <v>334</v>
      </c>
      <c r="AB2982" s="12" t="s">
        <v>334</v>
      </c>
      <c r="AC2982" s="12" t="s">
        <v>334</v>
      </c>
      <c r="AD2982" s="12" t="s">
        <v>334</v>
      </c>
      <c r="AE2982" s="12" t="s">
        <v>334</v>
      </c>
      <c r="AF2982" s="12" t="s">
        <v>334</v>
      </c>
      <c r="AG2982" s="12" t="s">
        <v>334</v>
      </c>
      <c r="AH2982" s="12" t="s">
        <v>334</v>
      </c>
      <c r="AI2982" s="12" t="s">
        <v>334</v>
      </c>
      <c r="AJ2982" s="12" t="s">
        <v>334</v>
      </c>
      <c r="AK2982" s="12" t="s">
        <v>334</v>
      </c>
      <c r="AL2982" s="12" t="s">
        <v>334</v>
      </c>
    </row>
    <row r="2983" spans="1:38" x14ac:dyDescent="0.2">
      <c r="A2983" s="11" t="s">
        <v>314</v>
      </c>
      <c r="B2983" s="12" t="s">
        <v>334</v>
      </c>
      <c r="C2983" s="12" t="s">
        <v>334</v>
      </c>
      <c r="D2983" s="12" t="s">
        <v>334</v>
      </c>
      <c r="E2983" s="12" t="s">
        <v>334</v>
      </c>
      <c r="F2983" s="12" t="s">
        <v>334</v>
      </c>
      <c r="G2983" s="12" t="s">
        <v>334</v>
      </c>
      <c r="H2983" s="12" t="s">
        <v>334</v>
      </c>
      <c r="I2983" s="12" t="s">
        <v>334</v>
      </c>
      <c r="J2983" s="12" t="s">
        <v>334</v>
      </c>
      <c r="K2983" s="12" t="s">
        <v>334</v>
      </c>
      <c r="L2983" s="12" t="s">
        <v>334</v>
      </c>
      <c r="M2983" s="12" t="s">
        <v>334</v>
      </c>
      <c r="N2983" s="12" t="s">
        <v>334</v>
      </c>
      <c r="O2983" s="12" t="s">
        <v>334</v>
      </c>
      <c r="P2983" s="12" t="s">
        <v>334</v>
      </c>
      <c r="Q2983" s="12" t="s">
        <v>334</v>
      </c>
      <c r="R2983" s="12" t="s">
        <v>334</v>
      </c>
      <c r="S2983" s="12" t="s">
        <v>334</v>
      </c>
      <c r="T2983" s="12" t="s">
        <v>334</v>
      </c>
      <c r="U2983" s="12" t="s">
        <v>334</v>
      </c>
      <c r="V2983" s="12" t="s">
        <v>334</v>
      </c>
      <c r="W2983" s="12" t="s">
        <v>334</v>
      </c>
      <c r="X2983" s="12" t="s">
        <v>334</v>
      </c>
      <c r="Y2983" s="12" t="s">
        <v>334</v>
      </c>
      <c r="Z2983" s="12" t="s">
        <v>334</v>
      </c>
      <c r="AA2983" s="12" t="s">
        <v>334</v>
      </c>
      <c r="AB2983" s="12" t="s">
        <v>334</v>
      </c>
      <c r="AC2983" s="12" t="s">
        <v>334</v>
      </c>
      <c r="AD2983" s="12" t="s">
        <v>334</v>
      </c>
      <c r="AE2983" s="12" t="s">
        <v>334</v>
      </c>
      <c r="AF2983" s="12" t="s">
        <v>334</v>
      </c>
      <c r="AG2983" s="12" t="s">
        <v>334</v>
      </c>
      <c r="AH2983" s="12" t="s">
        <v>334</v>
      </c>
      <c r="AI2983" s="12" t="s">
        <v>334</v>
      </c>
      <c r="AJ2983" s="12" t="s">
        <v>334</v>
      </c>
      <c r="AK2983" s="12" t="s">
        <v>334</v>
      </c>
      <c r="AL2983" s="12" t="s">
        <v>334</v>
      </c>
    </row>
    <row r="2984" spans="1:38" x14ac:dyDescent="0.2">
      <c r="A2984" s="11" t="s">
        <v>315</v>
      </c>
      <c r="B2984" s="12" t="s">
        <v>334</v>
      </c>
      <c r="C2984" s="12" t="s">
        <v>334</v>
      </c>
      <c r="D2984" s="12" t="s">
        <v>334</v>
      </c>
      <c r="E2984" s="12" t="s">
        <v>334</v>
      </c>
      <c r="F2984" s="12" t="s">
        <v>334</v>
      </c>
      <c r="G2984" s="12" t="s">
        <v>334</v>
      </c>
      <c r="H2984" s="12" t="s">
        <v>334</v>
      </c>
      <c r="I2984" s="12" t="s">
        <v>334</v>
      </c>
      <c r="J2984" s="12" t="s">
        <v>334</v>
      </c>
      <c r="K2984" s="12" t="s">
        <v>334</v>
      </c>
      <c r="L2984" s="12" t="s">
        <v>334</v>
      </c>
      <c r="M2984" s="12" t="s">
        <v>334</v>
      </c>
      <c r="N2984" s="12" t="s">
        <v>334</v>
      </c>
      <c r="O2984" s="12" t="s">
        <v>334</v>
      </c>
      <c r="P2984" s="12" t="s">
        <v>334</v>
      </c>
      <c r="Q2984" s="12" t="s">
        <v>334</v>
      </c>
      <c r="R2984" s="12" t="s">
        <v>334</v>
      </c>
      <c r="S2984" s="12" t="s">
        <v>334</v>
      </c>
      <c r="T2984" s="12" t="s">
        <v>334</v>
      </c>
      <c r="U2984" s="12" t="s">
        <v>334</v>
      </c>
      <c r="V2984" s="12" t="s">
        <v>334</v>
      </c>
      <c r="W2984" s="12" t="s">
        <v>334</v>
      </c>
      <c r="X2984" s="12" t="s">
        <v>334</v>
      </c>
      <c r="Y2984" s="12" t="s">
        <v>334</v>
      </c>
      <c r="Z2984" s="12" t="s">
        <v>334</v>
      </c>
      <c r="AA2984" s="12" t="s">
        <v>334</v>
      </c>
      <c r="AB2984" s="12" t="s">
        <v>334</v>
      </c>
      <c r="AC2984" s="12" t="s">
        <v>334</v>
      </c>
      <c r="AD2984" s="12" t="s">
        <v>334</v>
      </c>
      <c r="AE2984" s="12" t="s">
        <v>334</v>
      </c>
      <c r="AF2984" s="12" t="s">
        <v>334</v>
      </c>
      <c r="AG2984" s="12" t="s">
        <v>334</v>
      </c>
      <c r="AH2984" s="12" t="s">
        <v>334</v>
      </c>
      <c r="AI2984" s="12" t="s">
        <v>334</v>
      </c>
      <c r="AJ2984" s="12" t="s">
        <v>334</v>
      </c>
      <c r="AK2984" s="12" t="s">
        <v>334</v>
      </c>
      <c r="AL2984" s="12" t="s">
        <v>334</v>
      </c>
    </row>
    <row r="2985" spans="1:38" x14ac:dyDescent="0.2">
      <c r="A2985" s="11" t="s">
        <v>316</v>
      </c>
      <c r="B2985" s="12" t="s">
        <v>334</v>
      </c>
      <c r="C2985" s="12" t="s">
        <v>334</v>
      </c>
      <c r="D2985" s="12" t="s">
        <v>334</v>
      </c>
      <c r="E2985" s="12" t="s">
        <v>334</v>
      </c>
      <c r="F2985" s="12" t="s">
        <v>334</v>
      </c>
      <c r="G2985" s="12" t="s">
        <v>334</v>
      </c>
      <c r="H2985" s="12" t="s">
        <v>334</v>
      </c>
      <c r="I2985" s="12" t="s">
        <v>334</v>
      </c>
      <c r="J2985" s="12" t="s">
        <v>334</v>
      </c>
      <c r="K2985" s="12" t="s">
        <v>334</v>
      </c>
      <c r="L2985" s="12" t="s">
        <v>334</v>
      </c>
      <c r="M2985" s="12" t="s">
        <v>334</v>
      </c>
      <c r="N2985" s="12" t="s">
        <v>334</v>
      </c>
      <c r="O2985" s="12" t="s">
        <v>334</v>
      </c>
      <c r="P2985" s="12" t="s">
        <v>334</v>
      </c>
      <c r="Q2985" s="12" t="s">
        <v>334</v>
      </c>
      <c r="R2985" s="12" t="s">
        <v>334</v>
      </c>
      <c r="S2985" s="12" t="s">
        <v>334</v>
      </c>
      <c r="T2985" s="12" t="s">
        <v>334</v>
      </c>
      <c r="U2985" s="12" t="s">
        <v>334</v>
      </c>
      <c r="V2985" s="12" t="s">
        <v>334</v>
      </c>
      <c r="W2985" s="12" t="s">
        <v>334</v>
      </c>
      <c r="X2985" s="12" t="s">
        <v>334</v>
      </c>
      <c r="Y2985" s="12" t="s">
        <v>334</v>
      </c>
      <c r="Z2985" s="12" t="s">
        <v>334</v>
      </c>
      <c r="AA2985" s="12" t="s">
        <v>334</v>
      </c>
      <c r="AB2985" s="12" t="s">
        <v>334</v>
      </c>
      <c r="AC2985" s="12" t="s">
        <v>334</v>
      </c>
      <c r="AD2985" s="12" t="s">
        <v>334</v>
      </c>
      <c r="AE2985" s="12" t="s">
        <v>334</v>
      </c>
      <c r="AF2985" s="12" t="s">
        <v>334</v>
      </c>
      <c r="AG2985" s="12" t="s">
        <v>334</v>
      </c>
      <c r="AH2985" s="12" t="s">
        <v>334</v>
      </c>
      <c r="AI2985" s="12" t="s">
        <v>334</v>
      </c>
      <c r="AJ2985" s="12" t="s">
        <v>334</v>
      </c>
      <c r="AK2985" s="12" t="s">
        <v>334</v>
      </c>
      <c r="AL2985" s="12" t="s">
        <v>334</v>
      </c>
    </row>
    <row r="2986" spans="1:38" x14ac:dyDescent="0.2">
      <c r="A2986" s="11" t="s">
        <v>317</v>
      </c>
      <c r="B2986" s="12" t="s">
        <v>334</v>
      </c>
      <c r="C2986" s="12" t="s">
        <v>334</v>
      </c>
      <c r="D2986" s="12" t="s">
        <v>334</v>
      </c>
      <c r="E2986" s="12" t="s">
        <v>334</v>
      </c>
      <c r="F2986" s="12" t="s">
        <v>334</v>
      </c>
      <c r="G2986" s="12" t="s">
        <v>334</v>
      </c>
      <c r="H2986" s="12" t="s">
        <v>334</v>
      </c>
      <c r="I2986" s="12" t="s">
        <v>334</v>
      </c>
      <c r="J2986" s="12" t="s">
        <v>334</v>
      </c>
      <c r="K2986" s="12" t="s">
        <v>334</v>
      </c>
      <c r="L2986" s="12" t="s">
        <v>334</v>
      </c>
      <c r="M2986" s="12" t="s">
        <v>334</v>
      </c>
      <c r="N2986" s="12" t="s">
        <v>334</v>
      </c>
      <c r="O2986" s="13">
        <v>19.7</v>
      </c>
      <c r="P2986" s="13">
        <v>22.5</v>
      </c>
      <c r="Q2986" s="13">
        <v>21</v>
      </c>
      <c r="R2986" s="13">
        <v>22</v>
      </c>
      <c r="S2986" s="12" t="s">
        <v>334</v>
      </c>
      <c r="T2986" s="12" t="s">
        <v>334</v>
      </c>
      <c r="U2986" s="12" t="s">
        <v>334</v>
      </c>
      <c r="V2986" s="12" t="s">
        <v>334</v>
      </c>
      <c r="W2986" s="12" t="s">
        <v>334</v>
      </c>
      <c r="X2986" s="12" t="s">
        <v>334</v>
      </c>
      <c r="Y2986" s="12" t="s">
        <v>334</v>
      </c>
      <c r="Z2986" s="12" t="s">
        <v>334</v>
      </c>
      <c r="AA2986" s="12" t="s">
        <v>334</v>
      </c>
      <c r="AB2986" s="12" t="s">
        <v>334</v>
      </c>
      <c r="AC2986" s="12" t="s">
        <v>334</v>
      </c>
      <c r="AD2986" s="12" t="s">
        <v>334</v>
      </c>
      <c r="AE2986" s="12" t="s">
        <v>334</v>
      </c>
      <c r="AF2986" s="12" t="s">
        <v>334</v>
      </c>
      <c r="AG2986" s="12" t="s">
        <v>334</v>
      </c>
      <c r="AH2986" s="12" t="s">
        <v>334</v>
      </c>
      <c r="AI2986" s="12" t="s">
        <v>334</v>
      </c>
      <c r="AJ2986" s="12" t="s">
        <v>334</v>
      </c>
      <c r="AK2986" s="12" t="s">
        <v>334</v>
      </c>
      <c r="AL2986" s="12" t="s">
        <v>334</v>
      </c>
    </row>
    <row r="2987" spans="1:38" x14ac:dyDescent="0.2">
      <c r="A2987" s="11" t="s">
        <v>318</v>
      </c>
      <c r="B2987" s="12" t="s">
        <v>334</v>
      </c>
      <c r="C2987" s="12" t="s">
        <v>334</v>
      </c>
      <c r="D2987" s="12" t="s">
        <v>334</v>
      </c>
      <c r="E2987" s="12" t="s">
        <v>334</v>
      </c>
      <c r="F2987" s="12" t="s">
        <v>334</v>
      </c>
      <c r="G2987" s="12" t="s">
        <v>334</v>
      </c>
      <c r="H2987" s="12" t="s">
        <v>334</v>
      </c>
      <c r="I2987" s="12" t="s">
        <v>334</v>
      </c>
      <c r="J2987" s="12" t="s">
        <v>334</v>
      </c>
      <c r="K2987" s="12" t="s">
        <v>334</v>
      </c>
      <c r="L2987" s="12" t="s">
        <v>334</v>
      </c>
      <c r="M2987" s="12" t="s">
        <v>334</v>
      </c>
      <c r="N2987" s="12" t="s">
        <v>334</v>
      </c>
      <c r="O2987" s="12" t="s">
        <v>334</v>
      </c>
      <c r="P2987" s="12" t="s">
        <v>334</v>
      </c>
      <c r="Q2987" s="12" t="s">
        <v>334</v>
      </c>
      <c r="R2987" s="12" t="s">
        <v>334</v>
      </c>
      <c r="S2987" s="12" t="s">
        <v>334</v>
      </c>
      <c r="T2987" s="12" t="s">
        <v>334</v>
      </c>
      <c r="U2987" s="12" t="s">
        <v>334</v>
      </c>
      <c r="V2987" s="12" t="s">
        <v>334</v>
      </c>
      <c r="W2987" s="12" t="s">
        <v>334</v>
      </c>
      <c r="X2987" s="12" t="s">
        <v>334</v>
      </c>
      <c r="Y2987" s="12" t="s">
        <v>334</v>
      </c>
      <c r="Z2987" s="12" t="s">
        <v>334</v>
      </c>
      <c r="AA2987" s="12" t="s">
        <v>334</v>
      </c>
      <c r="AB2987" s="12" t="s">
        <v>334</v>
      </c>
      <c r="AC2987" s="12" t="s">
        <v>334</v>
      </c>
      <c r="AD2987" s="12" t="s">
        <v>334</v>
      </c>
      <c r="AE2987" s="12" t="s">
        <v>334</v>
      </c>
      <c r="AF2987" s="12" t="s">
        <v>334</v>
      </c>
      <c r="AG2987" s="12" t="s">
        <v>334</v>
      </c>
      <c r="AH2987" s="12" t="s">
        <v>334</v>
      </c>
      <c r="AI2987" s="12" t="s">
        <v>334</v>
      </c>
      <c r="AJ2987" s="12" t="s">
        <v>334</v>
      </c>
      <c r="AK2987" s="12" t="s">
        <v>334</v>
      </c>
      <c r="AL2987" s="12" t="s">
        <v>334</v>
      </c>
    </row>
    <row r="2988" spans="1:38" x14ac:dyDescent="0.2">
      <c r="A2988" s="11" t="s">
        <v>319</v>
      </c>
      <c r="B2988" s="12" t="s">
        <v>334</v>
      </c>
      <c r="C2988" s="12" t="s">
        <v>334</v>
      </c>
      <c r="D2988" s="12" t="s">
        <v>334</v>
      </c>
      <c r="E2988" s="12" t="s">
        <v>334</v>
      </c>
      <c r="F2988" s="12" t="s">
        <v>334</v>
      </c>
      <c r="G2988" s="12" t="s">
        <v>334</v>
      </c>
      <c r="H2988" s="12" t="s">
        <v>334</v>
      </c>
      <c r="I2988" s="12" t="s">
        <v>334</v>
      </c>
      <c r="J2988" s="12" t="s">
        <v>334</v>
      </c>
      <c r="K2988" s="12" t="s">
        <v>334</v>
      </c>
      <c r="L2988" s="12" t="s">
        <v>334</v>
      </c>
      <c r="M2988" s="12" t="s">
        <v>334</v>
      </c>
      <c r="N2988" s="12" t="s">
        <v>334</v>
      </c>
      <c r="O2988" s="12" t="s">
        <v>334</v>
      </c>
      <c r="P2988" s="12" t="s">
        <v>334</v>
      </c>
      <c r="Q2988" s="12" t="s">
        <v>334</v>
      </c>
      <c r="R2988" s="12" t="s">
        <v>334</v>
      </c>
      <c r="S2988" s="12" t="s">
        <v>334</v>
      </c>
      <c r="T2988" s="12" t="s">
        <v>334</v>
      </c>
      <c r="U2988" s="12" t="s">
        <v>334</v>
      </c>
      <c r="V2988" s="12" t="s">
        <v>334</v>
      </c>
      <c r="W2988" s="12" t="s">
        <v>334</v>
      </c>
      <c r="X2988" s="12" t="s">
        <v>334</v>
      </c>
      <c r="Y2988" s="12" t="s">
        <v>334</v>
      </c>
      <c r="Z2988" s="12" t="s">
        <v>334</v>
      </c>
      <c r="AA2988" s="12" t="s">
        <v>334</v>
      </c>
      <c r="AB2988" s="12" t="s">
        <v>334</v>
      </c>
      <c r="AC2988" s="12" t="s">
        <v>334</v>
      </c>
      <c r="AD2988" s="12" t="s">
        <v>334</v>
      </c>
      <c r="AE2988" s="12" t="s">
        <v>334</v>
      </c>
      <c r="AF2988" s="12" t="s">
        <v>334</v>
      </c>
      <c r="AG2988" s="12" t="s">
        <v>334</v>
      </c>
      <c r="AH2988" s="12" t="s">
        <v>334</v>
      </c>
      <c r="AI2988" s="12" t="s">
        <v>334</v>
      </c>
      <c r="AJ2988" s="12" t="s">
        <v>334</v>
      </c>
      <c r="AK2988" s="12" t="s">
        <v>334</v>
      </c>
      <c r="AL2988" s="12" t="s">
        <v>334</v>
      </c>
    </row>
    <row r="2989" spans="1:38" x14ac:dyDescent="0.2">
      <c r="A2989" s="11" t="s">
        <v>320</v>
      </c>
      <c r="B2989" s="12" t="s">
        <v>334</v>
      </c>
      <c r="C2989" s="12" t="s">
        <v>334</v>
      </c>
      <c r="D2989" s="12" t="s">
        <v>334</v>
      </c>
      <c r="E2989" s="12" t="s">
        <v>334</v>
      </c>
      <c r="F2989" s="12" t="s">
        <v>334</v>
      </c>
      <c r="G2989" s="12" t="s">
        <v>334</v>
      </c>
      <c r="H2989" s="12" t="s">
        <v>334</v>
      </c>
      <c r="I2989" s="12" t="s">
        <v>334</v>
      </c>
      <c r="J2989" s="12" t="s">
        <v>334</v>
      </c>
      <c r="K2989" s="12" t="s">
        <v>334</v>
      </c>
      <c r="L2989" s="12" t="s">
        <v>334</v>
      </c>
      <c r="M2989" s="12" t="s">
        <v>334</v>
      </c>
      <c r="N2989" s="12" t="s">
        <v>334</v>
      </c>
      <c r="O2989" s="12" t="s">
        <v>334</v>
      </c>
      <c r="P2989" s="12" t="s">
        <v>334</v>
      </c>
      <c r="Q2989" s="12" t="s">
        <v>334</v>
      </c>
      <c r="R2989" s="12" t="s">
        <v>334</v>
      </c>
      <c r="S2989" s="12" t="s">
        <v>334</v>
      </c>
      <c r="T2989" s="12" t="s">
        <v>334</v>
      </c>
      <c r="U2989" s="12" t="s">
        <v>334</v>
      </c>
      <c r="V2989" s="12" t="s">
        <v>334</v>
      </c>
      <c r="W2989" s="12" t="s">
        <v>334</v>
      </c>
      <c r="X2989" s="12" t="s">
        <v>334</v>
      </c>
      <c r="Y2989" s="12" t="s">
        <v>334</v>
      </c>
      <c r="Z2989" s="12" t="s">
        <v>334</v>
      </c>
      <c r="AA2989" s="12" t="s">
        <v>334</v>
      </c>
      <c r="AB2989" s="12" t="s">
        <v>334</v>
      </c>
      <c r="AC2989" s="12" t="s">
        <v>334</v>
      </c>
      <c r="AD2989" s="12" t="s">
        <v>334</v>
      </c>
      <c r="AE2989" s="12" t="s">
        <v>334</v>
      </c>
      <c r="AF2989" s="12" t="s">
        <v>334</v>
      </c>
      <c r="AG2989" s="12" t="s">
        <v>334</v>
      </c>
      <c r="AH2989" s="12" t="s">
        <v>334</v>
      </c>
      <c r="AI2989" s="12" t="s">
        <v>334</v>
      </c>
      <c r="AJ2989" s="12" t="s">
        <v>334</v>
      </c>
      <c r="AK2989" s="12" t="s">
        <v>334</v>
      </c>
      <c r="AL2989" s="12" t="s">
        <v>334</v>
      </c>
    </row>
    <row r="2990" spans="1:38" x14ac:dyDescent="0.2">
      <c r="A2990" s="11" t="s">
        <v>321</v>
      </c>
      <c r="B2990" s="12" t="s">
        <v>334</v>
      </c>
      <c r="C2990" s="12" t="s">
        <v>334</v>
      </c>
      <c r="D2990" s="12" t="s">
        <v>334</v>
      </c>
      <c r="E2990" s="12" t="s">
        <v>334</v>
      </c>
      <c r="F2990" s="12" t="s">
        <v>334</v>
      </c>
      <c r="G2990" s="12" t="s">
        <v>334</v>
      </c>
      <c r="H2990" s="12" t="s">
        <v>334</v>
      </c>
      <c r="I2990" s="12" t="s">
        <v>334</v>
      </c>
      <c r="J2990" s="12" t="s">
        <v>334</v>
      </c>
      <c r="K2990" s="12" t="s">
        <v>334</v>
      </c>
      <c r="L2990" s="12" t="s">
        <v>334</v>
      </c>
      <c r="M2990" s="12" t="s">
        <v>334</v>
      </c>
      <c r="N2990" s="12" t="s">
        <v>334</v>
      </c>
      <c r="O2990" s="12" t="s">
        <v>334</v>
      </c>
      <c r="P2990" s="12" t="s">
        <v>334</v>
      </c>
      <c r="Q2990" s="12" t="s">
        <v>334</v>
      </c>
      <c r="R2990" s="12" t="s">
        <v>334</v>
      </c>
      <c r="S2990" s="12" t="s">
        <v>334</v>
      </c>
      <c r="T2990" s="12" t="s">
        <v>334</v>
      </c>
      <c r="U2990" s="12" t="s">
        <v>334</v>
      </c>
      <c r="V2990" s="12" t="s">
        <v>334</v>
      </c>
      <c r="W2990" s="12" t="s">
        <v>334</v>
      </c>
      <c r="X2990" s="12" t="s">
        <v>334</v>
      </c>
      <c r="Y2990" s="12" t="s">
        <v>334</v>
      </c>
      <c r="Z2990" s="12" t="s">
        <v>334</v>
      </c>
      <c r="AA2990" s="12" t="s">
        <v>334</v>
      </c>
      <c r="AB2990" s="12" t="s">
        <v>334</v>
      </c>
      <c r="AC2990" s="12" t="s">
        <v>334</v>
      </c>
      <c r="AD2990" s="12" t="s">
        <v>334</v>
      </c>
      <c r="AE2990" s="12" t="s">
        <v>334</v>
      </c>
      <c r="AF2990" s="12" t="s">
        <v>334</v>
      </c>
      <c r="AG2990" s="12" t="s">
        <v>334</v>
      </c>
      <c r="AH2990" s="12" t="s">
        <v>334</v>
      </c>
      <c r="AI2990" s="12" t="s">
        <v>334</v>
      </c>
      <c r="AJ2990" s="12" t="s">
        <v>334</v>
      </c>
      <c r="AK2990" s="12" t="s">
        <v>334</v>
      </c>
      <c r="AL2990" s="12" t="s">
        <v>334</v>
      </c>
    </row>
    <row r="2991" spans="1:38" x14ac:dyDescent="0.2">
      <c r="A2991" s="11" t="s">
        <v>322</v>
      </c>
      <c r="B2991" s="12" t="s">
        <v>334</v>
      </c>
      <c r="C2991" s="12" t="s">
        <v>334</v>
      </c>
      <c r="D2991" s="12" t="s">
        <v>334</v>
      </c>
      <c r="E2991" s="12" t="s">
        <v>334</v>
      </c>
      <c r="F2991" s="12" t="s">
        <v>334</v>
      </c>
      <c r="G2991" s="12" t="s">
        <v>334</v>
      </c>
      <c r="H2991" s="12" t="s">
        <v>334</v>
      </c>
      <c r="I2991" s="12" t="s">
        <v>334</v>
      </c>
      <c r="J2991" s="12" t="s">
        <v>334</v>
      </c>
      <c r="K2991" s="12" t="s">
        <v>334</v>
      </c>
      <c r="L2991" s="12" t="s">
        <v>334</v>
      </c>
      <c r="M2991" s="12" t="s">
        <v>334</v>
      </c>
      <c r="N2991" s="12" t="s">
        <v>334</v>
      </c>
      <c r="O2991" s="12" t="s">
        <v>334</v>
      </c>
      <c r="P2991" s="12" t="s">
        <v>334</v>
      </c>
      <c r="Q2991" s="12" t="s">
        <v>334</v>
      </c>
      <c r="R2991" s="12" t="s">
        <v>334</v>
      </c>
      <c r="S2991" s="12" t="s">
        <v>334</v>
      </c>
      <c r="T2991" s="12" t="s">
        <v>334</v>
      </c>
      <c r="U2991" s="12" t="s">
        <v>334</v>
      </c>
      <c r="V2991" s="12" t="s">
        <v>334</v>
      </c>
      <c r="W2991" s="12" t="s">
        <v>334</v>
      </c>
      <c r="X2991" s="12" t="s">
        <v>334</v>
      </c>
      <c r="Y2991" s="12" t="s">
        <v>334</v>
      </c>
      <c r="Z2991" s="12" t="s">
        <v>334</v>
      </c>
      <c r="AA2991" s="12" t="s">
        <v>334</v>
      </c>
      <c r="AB2991" s="12" t="s">
        <v>334</v>
      </c>
      <c r="AC2991" s="12" t="s">
        <v>334</v>
      </c>
      <c r="AD2991" s="12" t="s">
        <v>334</v>
      </c>
      <c r="AE2991" s="12" t="s">
        <v>334</v>
      </c>
      <c r="AF2991" s="12" t="s">
        <v>334</v>
      </c>
      <c r="AG2991" s="12" t="s">
        <v>334</v>
      </c>
      <c r="AH2991" s="12" t="s">
        <v>334</v>
      </c>
      <c r="AI2991" s="12" t="s">
        <v>334</v>
      </c>
      <c r="AJ2991" s="12" t="s">
        <v>334</v>
      </c>
      <c r="AK2991" s="12" t="s">
        <v>334</v>
      </c>
      <c r="AL2991" s="12" t="s">
        <v>334</v>
      </c>
    </row>
    <row r="2992" spans="1:38" x14ac:dyDescent="0.2">
      <c r="A2992" s="11" t="s">
        <v>323</v>
      </c>
      <c r="B2992" s="12" t="s">
        <v>334</v>
      </c>
      <c r="C2992" s="12" t="s">
        <v>334</v>
      </c>
      <c r="D2992" s="12" t="s">
        <v>334</v>
      </c>
      <c r="E2992" s="12" t="s">
        <v>334</v>
      </c>
      <c r="F2992" s="12" t="s">
        <v>334</v>
      </c>
      <c r="G2992" s="12" t="s">
        <v>334</v>
      </c>
      <c r="H2992" s="12" t="s">
        <v>334</v>
      </c>
      <c r="I2992" s="12" t="s">
        <v>334</v>
      </c>
      <c r="J2992" s="12" t="s">
        <v>334</v>
      </c>
      <c r="K2992" s="12" t="s">
        <v>334</v>
      </c>
      <c r="L2992" s="12" t="s">
        <v>334</v>
      </c>
      <c r="M2992" s="12" t="s">
        <v>334</v>
      </c>
      <c r="N2992" s="12" t="s">
        <v>334</v>
      </c>
      <c r="O2992" s="12" t="s">
        <v>334</v>
      </c>
      <c r="P2992" s="12" t="s">
        <v>334</v>
      </c>
      <c r="Q2992" s="12" t="s">
        <v>334</v>
      </c>
      <c r="R2992" s="12" t="s">
        <v>334</v>
      </c>
      <c r="S2992" s="12" t="s">
        <v>334</v>
      </c>
      <c r="T2992" s="12" t="s">
        <v>334</v>
      </c>
      <c r="U2992" s="12" t="s">
        <v>334</v>
      </c>
      <c r="V2992" s="12" t="s">
        <v>334</v>
      </c>
      <c r="W2992" s="12" t="s">
        <v>334</v>
      </c>
      <c r="X2992" s="12" t="s">
        <v>334</v>
      </c>
      <c r="Y2992" s="12" t="s">
        <v>334</v>
      </c>
      <c r="Z2992" s="12" t="s">
        <v>334</v>
      </c>
      <c r="AA2992" s="12" t="s">
        <v>334</v>
      </c>
      <c r="AB2992" s="12" t="s">
        <v>334</v>
      </c>
      <c r="AC2992" s="12" t="s">
        <v>334</v>
      </c>
      <c r="AD2992" s="12" t="s">
        <v>334</v>
      </c>
      <c r="AE2992" s="12" t="s">
        <v>334</v>
      </c>
      <c r="AF2992" s="12" t="s">
        <v>334</v>
      </c>
      <c r="AG2992" s="12" t="s">
        <v>334</v>
      </c>
      <c r="AH2992" s="12" t="s">
        <v>334</v>
      </c>
      <c r="AI2992" s="12" t="s">
        <v>334</v>
      </c>
      <c r="AJ2992" s="12" t="s">
        <v>334</v>
      </c>
      <c r="AK2992" s="12" t="s">
        <v>334</v>
      </c>
      <c r="AL2992" s="12" t="s">
        <v>334</v>
      </c>
    </row>
    <row r="2993" spans="1:38" x14ac:dyDescent="0.2">
      <c r="A2993" s="11" t="s">
        <v>324</v>
      </c>
      <c r="B2993" s="12" t="s">
        <v>334</v>
      </c>
      <c r="C2993" s="12" t="s">
        <v>334</v>
      </c>
      <c r="D2993" s="12" t="s">
        <v>334</v>
      </c>
      <c r="E2993" s="12" t="s">
        <v>334</v>
      </c>
      <c r="F2993" s="12" t="s">
        <v>334</v>
      </c>
      <c r="G2993" s="12" t="s">
        <v>334</v>
      </c>
      <c r="H2993" s="12" t="s">
        <v>334</v>
      </c>
      <c r="I2993" s="12" t="s">
        <v>334</v>
      </c>
      <c r="J2993" s="12" t="s">
        <v>334</v>
      </c>
      <c r="K2993" s="12" t="s">
        <v>334</v>
      </c>
      <c r="L2993" s="12" t="s">
        <v>334</v>
      </c>
      <c r="M2993" s="12" t="s">
        <v>334</v>
      </c>
      <c r="N2993" s="12" t="s">
        <v>334</v>
      </c>
      <c r="O2993" s="12" t="s">
        <v>334</v>
      </c>
      <c r="P2993" s="12" t="s">
        <v>334</v>
      </c>
      <c r="Q2993" s="12" t="s">
        <v>334</v>
      </c>
      <c r="R2993" s="12" t="s">
        <v>334</v>
      </c>
      <c r="S2993" s="12" t="s">
        <v>334</v>
      </c>
      <c r="T2993" s="12" t="s">
        <v>334</v>
      </c>
      <c r="U2993" s="12" t="s">
        <v>334</v>
      </c>
      <c r="V2993" s="12" t="s">
        <v>334</v>
      </c>
      <c r="W2993" s="12" t="s">
        <v>334</v>
      </c>
      <c r="X2993" s="12" t="s">
        <v>334</v>
      </c>
      <c r="Y2993" s="12" t="s">
        <v>334</v>
      </c>
      <c r="Z2993" s="12" t="s">
        <v>334</v>
      </c>
      <c r="AA2993" s="12" t="s">
        <v>334</v>
      </c>
      <c r="AB2993" s="12" t="s">
        <v>334</v>
      </c>
      <c r="AC2993" s="12" t="s">
        <v>334</v>
      </c>
      <c r="AD2993" s="12" t="s">
        <v>334</v>
      </c>
      <c r="AE2993" s="12" t="s">
        <v>334</v>
      </c>
      <c r="AF2993" s="12" t="s">
        <v>334</v>
      </c>
      <c r="AG2993" s="12" t="s">
        <v>334</v>
      </c>
      <c r="AH2993" s="12" t="s">
        <v>334</v>
      </c>
      <c r="AI2993" s="12" t="s">
        <v>334</v>
      </c>
      <c r="AJ2993" s="12" t="s">
        <v>334</v>
      </c>
      <c r="AK2993" s="12" t="s">
        <v>334</v>
      </c>
      <c r="AL2993" s="12" t="s">
        <v>334</v>
      </c>
    </row>
    <row r="2994" spans="1:38" x14ac:dyDescent="0.2">
      <c r="A2994" s="11" t="s">
        <v>325</v>
      </c>
      <c r="B2994" s="12" t="s">
        <v>334</v>
      </c>
      <c r="C2994" s="12" t="s">
        <v>334</v>
      </c>
      <c r="D2994" s="12" t="s">
        <v>334</v>
      </c>
      <c r="E2994" s="12" t="s">
        <v>334</v>
      </c>
      <c r="F2994" s="12" t="s">
        <v>334</v>
      </c>
      <c r="G2994" s="12" t="s">
        <v>334</v>
      </c>
      <c r="H2994" s="12" t="s">
        <v>334</v>
      </c>
      <c r="I2994" s="12" t="s">
        <v>334</v>
      </c>
      <c r="J2994" s="12" t="s">
        <v>334</v>
      </c>
      <c r="K2994" s="12" t="s">
        <v>334</v>
      </c>
      <c r="L2994" s="12" t="s">
        <v>334</v>
      </c>
      <c r="M2994" s="12" t="s">
        <v>334</v>
      </c>
      <c r="N2994" s="12" t="s">
        <v>334</v>
      </c>
      <c r="O2994" s="12" t="s">
        <v>334</v>
      </c>
      <c r="P2994" s="12" t="s">
        <v>334</v>
      </c>
      <c r="Q2994" s="13">
        <v>25.3</v>
      </c>
      <c r="R2994" s="13">
        <v>24.1</v>
      </c>
      <c r="S2994" s="13">
        <v>25.9</v>
      </c>
      <c r="T2994" s="13">
        <v>25.6</v>
      </c>
      <c r="U2994" s="13">
        <v>26.1</v>
      </c>
      <c r="V2994" s="13">
        <v>14.2</v>
      </c>
      <c r="W2994" s="12" t="s">
        <v>334</v>
      </c>
      <c r="X2994" s="13">
        <v>17</v>
      </c>
      <c r="Y2994" s="13">
        <v>17</v>
      </c>
      <c r="Z2994" s="13">
        <v>17.600000000000001</v>
      </c>
      <c r="AA2994" s="12" t="s">
        <v>334</v>
      </c>
      <c r="AB2994" s="12" t="s">
        <v>334</v>
      </c>
      <c r="AC2994" s="12" t="s">
        <v>334</v>
      </c>
      <c r="AD2994" s="12" t="s">
        <v>334</v>
      </c>
      <c r="AE2994" s="12" t="s">
        <v>334</v>
      </c>
      <c r="AF2994" s="12" t="s">
        <v>334</v>
      </c>
      <c r="AG2994" s="12" t="s">
        <v>334</v>
      </c>
      <c r="AH2994" s="12" t="s">
        <v>334</v>
      </c>
      <c r="AI2994" s="12" t="s">
        <v>334</v>
      </c>
      <c r="AJ2994" s="12" t="s">
        <v>334</v>
      </c>
      <c r="AK2994" s="12" t="s">
        <v>334</v>
      </c>
      <c r="AL2994" s="12" t="s">
        <v>334</v>
      </c>
    </row>
    <row r="2995" spans="1:38" x14ac:dyDescent="0.2">
      <c r="A2995" s="11" t="s">
        <v>326</v>
      </c>
      <c r="B2995" s="12" t="s">
        <v>334</v>
      </c>
      <c r="C2995" s="12" t="s">
        <v>334</v>
      </c>
      <c r="D2995" s="12" t="s">
        <v>334</v>
      </c>
      <c r="E2995" s="12" t="s">
        <v>334</v>
      </c>
      <c r="F2995" s="12" t="s">
        <v>334</v>
      </c>
      <c r="G2995" s="12" t="s">
        <v>334</v>
      </c>
      <c r="H2995" s="12" t="s">
        <v>334</v>
      </c>
      <c r="I2995" s="12" t="s">
        <v>334</v>
      </c>
      <c r="J2995" s="12" t="s">
        <v>334</v>
      </c>
      <c r="K2995" s="13">
        <v>33.4</v>
      </c>
      <c r="L2995" s="12" t="s">
        <v>334</v>
      </c>
      <c r="M2995" s="12" t="s">
        <v>334</v>
      </c>
      <c r="N2995" s="12" t="s">
        <v>334</v>
      </c>
      <c r="O2995" s="12" t="s">
        <v>334</v>
      </c>
      <c r="P2995" s="12" t="s">
        <v>334</v>
      </c>
      <c r="Q2995" s="12" t="s">
        <v>334</v>
      </c>
      <c r="R2995" s="12" t="s">
        <v>334</v>
      </c>
      <c r="S2995" s="12" t="s">
        <v>334</v>
      </c>
      <c r="T2995" s="12" t="s">
        <v>334</v>
      </c>
      <c r="U2995" s="12" t="s">
        <v>334</v>
      </c>
      <c r="V2995" s="12" t="s">
        <v>334</v>
      </c>
      <c r="W2995" s="12" t="s">
        <v>334</v>
      </c>
      <c r="X2995" s="12" t="s">
        <v>334</v>
      </c>
      <c r="Y2995" s="12" t="s">
        <v>334</v>
      </c>
      <c r="Z2995" s="12" t="s">
        <v>334</v>
      </c>
      <c r="AA2995" s="12" t="s">
        <v>334</v>
      </c>
      <c r="AB2995" s="12" t="s">
        <v>334</v>
      </c>
      <c r="AC2995" s="12" t="s">
        <v>334</v>
      </c>
      <c r="AD2995" s="12" t="s">
        <v>334</v>
      </c>
      <c r="AE2995" s="12" t="s">
        <v>334</v>
      </c>
      <c r="AF2995" s="12" t="s">
        <v>334</v>
      </c>
      <c r="AG2995" s="12" t="s">
        <v>334</v>
      </c>
      <c r="AH2995" s="12" t="s">
        <v>334</v>
      </c>
      <c r="AI2995" s="12" t="s">
        <v>334</v>
      </c>
      <c r="AJ2995" s="12" t="s">
        <v>334</v>
      </c>
      <c r="AK2995" s="12" t="s">
        <v>334</v>
      </c>
      <c r="AL2995" s="12" t="s">
        <v>334</v>
      </c>
    </row>
    <row r="2996" spans="1:38" x14ac:dyDescent="0.2">
      <c r="A2996" s="11" t="s">
        <v>327</v>
      </c>
      <c r="B2996" s="12" t="s">
        <v>334</v>
      </c>
      <c r="C2996" s="12" t="s">
        <v>334</v>
      </c>
      <c r="D2996" s="12" t="s">
        <v>334</v>
      </c>
      <c r="E2996" s="12" t="s">
        <v>334</v>
      </c>
      <c r="F2996" s="12" t="s">
        <v>334</v>
      </c>
      <c r="G2996" s="12" t="s">
        <v>334</v>
      </c>
      <c r="H2996" s="12" t="s">
        <v>334</v>
      </c>
      <c r="I2996" s="12" t="s">
        <v>334</v>
      </c>
      <c r="J2996" s="12" t="s">
        <v>334</v>
      </c>
      <c r="K2996" s="12" t="s">
        <v>334</v>
      </c>
      <c r="L2996" s="12" t="s">
        <v>334</v>
      </c>
      <c r="M2996" s="12" t="s">
        <v>334</v>
      </c>
      <c r="N2996" s="12" t="s">
        <v>334</v>
      </c>
      <c r="O2996" s="12" t="s">
        <v>334</v>
      </c>
      <c r="P2996" s="12" t="s">
        <v>334</v>
      </c>
      <c r="Q2996" s="12" t="s">
        <v>334</v>
      </c>
      <c r="R2996" s="12" t="s">
        <v>334</v>
      </c>
      <c r="S2996" s="12" t="s">
        <v>334</v>
      </c>
      <c r="T2996" s="12" t="s">
        <v>334</v>
      </c>
      <c r="U2996" s="12" t="s">
        <v>334</v>
      </c>
      <c r="V2996" s="12" t="s">
        <v>334</v>
      </c>
      <c r="W2996" s="12" t="s">
        <v>334</v>
      </c>
      <c r="X2996" s="12" t="s">
        <v>334</v>
      </c>
      <c r="Y2996" s="13">
        <v>20</v>
      </c>
      <c r="Z2996" s="12" t="s">
        <v>334</v>
      </c>
      <c r="AA2996" s="12" t="s">
        <v>334</v>
      </c>
      <c r="AB2996" s="12" t="s">
        <v>334</v>
      </c>
      <c r="AC2996" s="12" t="s">
        <v>334</v>
      </c>
      <c r="AD2996" s="12" t="s">
        <v>334</v>
      </c>
      <c r="AE2996" s="12" t="s">
        <v>334</v>
      </c>
      <c r="AF2996" s="12" t="s">
        <v>334</v>
      </c>
      <c r="AG2996" s="12" t="s">
        <v>334</v>
      </c>
      <c r="AH2996" s="12" t="s">
        <v>334</v>
      </c>
      <c r="AI2996" s="12" t="s">
        <v>334</v>
      </c>
      <c r="AJ2996" s="12" t="s">
        <v>334</v>
      </c>
      <c r="AK2996" s="12" t="s">
        <v>334</v>
      </c>
      <c r="AL2996" s="12" t="s">
        <v>334</v>
      </c>
    </row>
    <row r="2997" spans="1:38" x14ac:dyDescent="0.2">
      <c r="A2997" s="11" t="s">
        <v>328</v>
      </c>
      <c r="B2997" s="12" t="s">
        <v>334</v>
      </c>
      <c r="C2997" s="12" t="s">
        <v>334</v>
      </c>
      <c r="D2997" s="12" t="s">
        <v>334</v>
      </c>
      <c r="E2997" s="12" t="s">
        <v>334</v>
      </c>
      <c r="F2997" s="12" t="s">
        <v>334</v>
      </c>
      <c r="G2997" s="12" t="s">
        <v>334</v>
      </c>
      <c r="H2997" s="12" t="s">
        <v>334</v>
      </c>
      <c r="I2997" s="12" t="s">
        <v>334</v>
      </c>
      <c r="J2997" s="12" t="s">
        <v>334</v>
      </c>
      <c r="K2997" s="12" t="s">
        <v>334</v>
      </c>
      <c r="L2997" s="12" t="s">
        <v>334</v>
      </c>
      <c r="M2997" s="12" t="s">
        <v>334</v>
      </c>
      <c r="N2997" s="12" t="s">
        <v>334</v>
      </c>
      <c r="O2997" s="12" t="s">
        <v>334</v>
      </c>
      <c r="P2997" s="12" t="s">
        <v>334</v>
      </c>
      <c r="Q2997" s="12" t="s">
        <v>334</v>
      </c>
      <c r="R2997" s="12" t="s">
        <v>334</v>
      </c>
      <c r="S2997" s="12" t="s">
        <v>334</v>
      </c>
      <c r="T2997" s="12" t="s">
        <v>334</v>
      </c>
      <c r="U2997" s="12" t="s">
        <v>334</v>
      </c>
      <c r="V2997" s="12" t="s">
        <v>334</v>
      </c>
      <c r="W2997" s="12" t="s">
        <v>334</v>
      </c>
      <c r="X2997" s="12" t="s">
        <v>334</v>
      </c>
      <c r="Y2997" s="12" t="s">
        <v>334</v>
      </c>
      <c r="Z2997" s="12" t="s">
        <v>334</v>
      </c>
      <c r="AA2997" s="12" t="s">
        <v>334</v>
      </c>
      <c r="AB2997" s="12" t="s">
        <v>334</v>
      </c>
      <c r="AC2997" s="12" t="s">
        <v>334</v>
      </c>
      <c r="AD2997" s="12" t="s">
        <v>334</v>
      </c>
      <c r="AE2997" s="12" t="s">
        <v>334</v>
      </c>
      <c r="AF2997" s="12" t="s">
        <v>334</v>
      </c>
      <c r="AG2997" s="12" t="s">
        <v>334</v>
      </c>
      <c r="AH2997" s="12" t="s">
        <v>334</v>
      </c>
      <c r="AI2997" s="12" t="s">
        <v>334</v>
      </c>
      <c r="AJ2997" s="12" t="s">
        <v>334</v>
      </c>
      <c r="AK2997" s="12" t="s">
        <v>334</v>
      </c>
      <c r="AL2997" s="12" t="s">
        <v>334</v>
      </c>
    </row>
    <row r="2998" spans="1:38" x14ac:dyDescent="0.2">
      <c r="A2998" s="11" t="s">
        <v>329</v>
      </c>
      <c r="B2998" s="12" t="s">
        <v>334</v>
      </c>
      <c r="C2998" s="12" t="s">
        <v>334</v>
      </c>
      <c r="D2998" s="12" t="s">
        <v>334</v>
      </c>
      <c r="E2998" s="12" t="s">
        <v>334</v>
      </c>
      <c r="F2998" s="12" t="s">
        <v>334</v>
      </c>
      <c r="G2998" s="12" t="s">
        <v>334</v>
      </c>
      <c r="H2998" s="12" t="s">
        <v>334</v>
      </c>
      <c r="I2998" s="12" t="s">
        <v>334</v>
      </c>
      <c r="J2998" s="12" t="s">
        <v>334</v>
      </c>
      <c r="K2998" s="12" t="s">
        <v>334</v>
      </c>
      <c r="L2998" s="12" t="s">
        <v>334</v>
      </c>
      <c r="M2998" s="12" t="s">
        <v>334</v>
      </c>
      <c r="N2998" s="12" t="s">
        <v>334</v>
      </c>
      <c r="O2998" s="12" t="s">
        <v>334</v>
      </c>
      <c r="P2998" s="12" t="s">
        <v>334</v>
      </c>
      <c r="Q2998" s="12" t="s">
        <v>334</v>
      </c>
      <c r="R2998" s="12" t="s">
        <v>334</v>
      </c>
      <c r="S2998" s="12" t="s">
        <v>334</v>
      </c>
      <c r="T2998" s="12" t="s">
        <v>334</v>
      </c>
      <c r="U2998" s="12" t="s">
        <v>334</v>
      </c>
      <c r="V2998" s="12" t="s">
        <v>334</v>
      </c>
      <c r="W2998" s="12" t="s">
        <v>334</v>
      </c>
      <c r="X2998" s="12" t="s">
        <v>334</v>
      </c>
      <c r="Y2998" s="12" t="s">
        <v>334</v>
      </c>
      <c r="Z2998" s="12" t="s">
        <v>334</v>
      </c>
      <c r="AA2998" s="12" t="s">
        <v>334</v>
      </c>
      <c r="AB2998" s="12" t="s">
        <v>334</v>
      </c>
      <c r="AC2998" s="13">
        <v>7.6</v>
      </c>
      <c r="AD2998" s="12" t="s">
        <v>334</v>
      </c>
      <c r="AE2998" s="12" t="s">
        <v>334</v>
      </c>
      <c r="AF2998" s="12" t="s">
        <v>334</v>
      </c>
      <c r="AG2998" s="12" t="s">
        <v>334</v>
      </c>
      <c r="AH2998" s="12" t="s">
        <v>334</v>
      </c>
      <c r="AI2998" s="12" t="s">
        <v>334</v>
      </c>
      <c r="AJ2998" s="12" t="s">
        <v>334</v>
      </c>
      <c r="AK2998" s="12" t="s">
        <v>334</v>
      </c>
      <c r="AL2998" s="12" t="s">
        <v>334</v>
      </c>
    </row>
    <row r="2999" spans="1:38" x14ac:dyDescent="0.2">
      <c r="A2999" s="11" t="s">
        <v>330</v>
      </c>
      <c r="B2999" s="12" t="s">
        <v>334</v>
      </c>
      <c r="C2999" s="12" t="s">
        <v>334</v>
      </c>
      <c r="D2999" s="12" t="s">
        <v>334</v>
      </c>
      <c r="E2999" s="12" t="s">
        <v>334</v>
      </c>
      <c r="F2999" s="12" t="s">
        <v>334</v>
      </c>
      <c r="G2999" s="12" t="s">
        <v>334</v>
      </c>
      <c r="H2999" s="12" t="s">
        <v>334</v>
      </c>
      <c r="I2999" s="12" t="s">
        <v>334</v>
      </c>
      <c r="J2999" s="12" t="s">
        <v>334</v>
      </c>
      <c r="K2999" s="12" t="s">
        <v>334</v>
      </c>
      <c r="L2999" s="12" t="s">
        <v>334</v>
      </c>
      <c r="M2999" s="12" t="s">
        <v>334</v>
      </c>
      <c r="N2999" s="12" t="s">
        <v>334</v>
      </c>
      <c r="O2999" s="12" t="s">
        <v>334</v>
      </c>
      <c r="P2999" s="12" t="s">
        <v>334</v>
      </c>
      <c r="Q2999" s="12" t="s">
        <v>334</v>
      </c>
      <c r="R2999" s="12" t="s">
        <v>334</v>
      </c>
      <c r="S2999" s="12" t="s">
        <v>334</v>
      </c>
      <c r="T2999" s="12" t="s">
        <v>334</v>
      </c>
      <c r="U2999" s="12" t="s">
        <v>334</v>
      </c>
      <c r="V2999" s="12" t="s">
        <v>334</v>
      </c>
      <c r="W2999" s="12" t="s">
        <v>334</v>
      </c>
      <c r="X2999" s="12" t="s">
        <v>334</v>
      </c>
      <c r="Y2999" s="12" t="s">
        <v>334</v>
      </c>
      <c r="Z2999" s="12" t="s">
        <v>334</v>
      </c>
      <c r="AA2999" s="12" t="s">
        <v>334</v>
      </c>
      <c r="AB2999" s="12" t="s">
        <v>334</v>
      </c>
      <c r="AC2999" s="12" t="s">
        <v>334</v>
      </c>
      <c r="AD2999" s="12" t="s">
        <v>334</v>
      </c>
      <c r="AE2999" s="12" t="s">
        <v>334</v>
      </c>
      <c r="AF2999" s="12" t="s">
        <v>334</v>
      </c>
      <c r="AG2999" s="12" t="s">
        <v>334</v>
      </c>
      <c r="AH2999" s="12" t="s">
        <v>334</v>
      </c>
      <c r="AI2999" s="12" t="s">
        <v>334</v>
      </c>
      <c r="AJ2999" s="12" t="s">
        <v>334</v>
      </c>
      <c r="AK2999" s="12" t="s">
        <v>334</v>
      </c>
      <c r="AL2999" s="12" t="s">
        <v>334</v>
      </c>
    </row>
    <row r="3000" spans="1:38" x14ac:dyDescent="0.2">
      <c r="A3000" s="11" t="s">
        <v>331</v>
      </c>
      <c r="B3000" s="12" t="s">
        <v>334</v>
      </c>
      <c r="C3000" s="12" t="s">
        <v>334</v>
      </c>
      <c r="D3000" s="12" t="s">
        <v>334</v>
      </c>
      <c r="E3000" s="12" t="s">
        <v>334</v>
      </c>
      <c r="F3000" s="12" t="s">
        <v>334</v>
      </c>
      <c r="G3000" s="12" t="s">
        <v>334</v>
      </c>
      <c r="H3000" s="12" t="s">
        <v>334</v>
      </c>
      <c r="I3000" s="12" t="s">
        <v>334</v>
      </c>
      <c r="J3000" s="12" t="s">
        <v>334</v>
      </c>
      <c r="K3000" s="12" t="s">
        <v>334</v>
      </c>
      <c r="L3000" s="12" t="s">
        <v>334</v>
      </c>
      <c r="M3000" s="12" t="s">
        <v>334</v>
      </c>
      <c r="N3000" s="12" t="s">
        <v>334</v>
      </c>
      <c r="O3000" s="12" t="s">
        <v>334</v>
      </c>
      <c r="P3000" s="12" t="s">
        <v>334</v>
      </c>
      <c r="Q3000" s="12" t="s">
        <v>334</v>
      </c>
      <c r="R3000" s="12" t="s">
        <v>334</v>
      </c>
      <c r="S3000" s="12" t="s">
        <v>334</v>
      </c>
      <c r="T3000" s="12" t="s">
        <v>334</v>
      </c>
      <c r="U3000" s="12" t="s">
        <v>334</v>
      </c>
      <c r="V3000" s="12" t="s">
        <v>334</v>
      </c>
      <c r="W3000" s="12" t="s">
        <v>334</v>
      </c>
      <c r="X3000" s="12" t="s">
        <v>334</v>
      </c>
      <c r="Y3000" s="12" t="s">
        <v>334</v>
      </c>
      <c r="Z3000" s="12" t="s">
        <v>334</v>
      </c>
      <c r="AA3000" s="12" t="s">
        <v>334</v>
      </c>
      <c r="AB3000" s="12" t="s">
        <v>334</v>
      </c>
      <c r="AC3000" s="12" t="s">
        <v>334</v>
      </c>
      <c r="AD3000" s="12" t="s">
        <v>334</v>
      </c>
      <c r="AE3000" s="12" t="s">
        <v>334</v>
      </c>
      <c r="AF3000" s="12" t="s">
        <v>334</v>
      </c>
      <c r="AG3000" s="12" t="s">
        <v>334</v>
      </c>
      <c r="AH3000" s="12" t="s">
        <v>334</v>
      </c>
      <c r="AI3000" s="12" t="s">
        <v>334</v>
      </c>
      <c r="AJ3000" s="12" t="s">
        <v>334</v>
      </c>
      <c r="AK3000" s="12" t="s">
        <v>334</v>
      </c>
      <c r="AL3000" s="12" t="s">
        <v>334</v>
      </c>
    </row>
    <row r="3001" spans="1:38" x14ac:dyDescent="0.2">
      <c r="A3001" s="11" t="s">
        <v>332</v>
      </c>
      <c r="B3001" s="12" t="s">
        <v>334</v>
      </c>
      <c r="C3001" s="12" t="s">
        <v>334</v>
      </c>
      <c r="D3001" s="12" t="s">
        <v>334</v>
      </c>
      <c r="E3001" s="12" t="s">
        <v>334</v>
      </c>
      <c r="F3001" s="12" t="s">
        <v>334</v>
      </c>
      <c r="G3001" s="12" t="s">
        <v>334</v>
      </c>
      <c r="H3001" s="12" t="s">
        <v>334</v>
      </c>
      <c r="I3001" s="12" t="s">
        <v>334</v>
      </c>
      <c r="J3001" s="12" t="s">
        <v>334</v>
      </c>
      <c r="K3001" s="12" t="s">
        <v>334</v>
      </c>
      <c r="L3001" s="12" t="s">
        <v>334</v>
      </c>
      <c r="M3001" s="12" t="s">
        <v>334</v>
      </c>
      <c r="N3001" s="12" t="s">
        <v>334</v>
      </c>
      <c r="O3001" s="12" t="s">
        <v>334</v>
      </c>
      <c r="P3001" s="12" t="s">
        <v>334</v>
      </c>
      <c r="Q3001" s="12" t="s">
        <v>334</v>
      </c>
      <c r="R3001" s="12" t="s">
        <v>334</v>
      </c>
      <c r="S3001" s="12" t="s">
        <v>334</v>
      </c>
      <c r="T3001" s="12" t="s">
        <v>334</v>
      </c>
      <c r="U3001" s="12" t="s">
        <v>334</v>
      </c>
      <c r="V3001" s="12" t="s">
        <v>334</v>
      </c>
      <c r="W3001" s="12" t="s">
        <v>334</v>
      </c>
      <c r="X3001" s="12" t="s">
        <v>334</v>
      </c>
      <c r="Y3001" s="12" t="s">
        <v>334</v>
      </c>
      <c r="Z3001" s="12" t="s">
        <v>334</v>
      </c>
      <c r="AA3001" s="12" t="s">
        <v>334</v>
      </c>
      <c r="AB3001" s="12" t="s">
        <v>334</v>
      </c>
      <c r="AC3001" s="12" t="s">
        <v>334</v>
      </c>
      <c r="AD3001" s="12" t="s">
        <v>334</v>
      </c>
      <c r="AE3001" s="12" t="s">
        <v>334</v>
      </c>
      <c r="AF3001" s="12" t="s">
        <v>334</v>
      </c>
      <c r="AG3001" s="12" t="s">
        <v>334</v>
      </c>
      <c r="AH3001" s="12" t="s">
        <v>334</v>
      </c>
      <c r="AI3001" s="12" t="s">
        <v>334</v>
      </c>
      <c r="AJ3001" s="12" t="s">
        <v>334</v>
      </c>
      <c r="AK3001" s="12" t="s">
        <v>334</v>
      </c>
      <c r="AL3001" s="12" t="s">
        <v>334</v>
      </c>
    </row>
    <row r="3002" spans="1:38" x14ac:dyDescent="0.2">
      <c r="A3002" s="11" t="s">
        <v>333</v>
      </c>
      <c r="B3002" s="12" t="s">
        <v>334</v>
      </c>
      <c r="C3002" s="12" t="s">
        <v>334</v>
      </c>
      <c r="D3002" s="12" t="s">
        <v>334</v>
      </c>
      <c r="E3002" s="12" t="s">
        <v>334</v>
      </c>
      <c r="F3002" s="12" t="s">
        <v>334</v>
      </c>
      <c r="G3002" s="12" t="s">
        <v>334</v>
      </c>
      <c r="H3002" s="12" t="s">
        <v>334</v>
      </c>
      <c r="I3002" s="12" t="s">
        <v>334</v>
      </c>
      <c r="J3002" s="12" t="s">
        <v>334</v>
      </c>
      <c r="K3002" s="12" t="s">
        <v>334</v>
      </c>
      <c r="L3002" s="12" t="s">
        <v>334</v>
      </c>
      <c r="M3002" s="12" t="s">
        <v>334</v>
      </c>
      <c r="N3002" s="12" t="s">
        <v>334</v>
      </c>
      <c r="O3002" s="12" t="s">
        <v>334</v>
      </c>
      <c r="P3002" s="12" t="s">
        <v>334</v>
      </c>
      <c r="Q3002" s="12" t="s">
        <v>334</v>
      </c>
      <c r="R3002" s="12" t="s">
        <v>334</v>
      </c>
      <c r="S3002" s="12" t="s">
        <v>334</v>
      </c>
      <c r="T3002" s="12" t="s">
        <v>334</v>
      </c>
      <c r="U3002" s="12" t="s">
        <v>334</v>
      </c>
      <c r="V3002" s="12" t="s">
        <v>334</v>
      </c>
      <c r="W3002" s="12" t="s">
        <v>334</v>
      </c>
      <c r="X3002" s="12" t="s">
        <v>334</v>
      </c>
      <c r="Y3002" s="12" t="s">
        <v>334</v>
      </c>
      <c r="Z3002" s="12" t="s">
        <v>334</v>
      </c>
      <c r="AA3002" s="12" t="s">
        <v>334</v>
      </c>
      <c r="AB3002" s="12" t="s">
        <v>334</v>
      </c>
      <c r="AC3002" s="12" t="s">
        <v>334</v>
      </c>
      <c r="AD3002" s="12" t="s">
        <v>334</v>
      </c>
      <c r="AE3002" s="12" t="s">
        <v>334</v>
      </c>
      <c r="AF3002" s="12" t="s">
        <v>334</v>
      </c>
      <c r="AG3002" s="12" t="s">
        <v>334</v>
      </c>
      <c r="AH3002" s="12" t="s">
        <v>334</v>
      </c>
      <c r="AI3002" s="12" t="s">
        <v>334</v>
      </c>
      <c r="AJ3002" s="12" t="s">
        <v>334</v>
      </c>
      <c r="AK3002" s="12" t="s">
        <v>334</v>
      </c>
      <c r="AL3002" s="12" t="s">
        <v>334</v>
      </c>
    </row>
    <row r="3003" spans="1:38" ht="14.25" x14ac:dyDescent="0.2">
      <c r="A3003" s="9"/>
      <c r="B3003" s="9"/>
      <c r="C3003" s="9"/>
      <c r="D3003" s="9"/>
      <c r="E3003" s="9"/>
      <c r="F3003" s="9"/>
      <c r="G3003" s="9"/>
      <c r="H3003" s="9"/>
      <c r="I3003" s="9"/>
      <c r="J3003" s="9"/>
      <c r="K3003" s="9"/>
      <c r="L3003" s="9"/>
      <c r="M3003" s="9"/>
      <c r="N3003" s="9"/>
      <c r="O3003" s="9"/>
      <c r="P3003" s="9"/>
      <c r="Q3003" s="9"/>
      <c r="R3003" s="9"/>
      <c r="S3003" s="9"/>
      <c r="T3003" s="9"/>
      <c r="U3003" s="9"/>
      <c r="V3003" s="9"/>
      <c r="W3003" s="9"/>
      <c r="X3003" s="9"/>
      <c r="Y3003" s="9"/>
      <c r="Z3003" s="9"/>
      <c r="AA3003" s="9"/>
      <c r="AB3003" s="9"/>
      <c r="AC3003" s="9"/>
      <c r="AD3003" s="9"/>
      <c r="AE3003" s="9"/>
      <c r="AF3003" s="9"/>
      <c r="AG3003" s="9"/>
      <c r="AH3003" s="9"/>
      <c r="AI3003" s="9"/>
      <c r="AJ3003" s="9"/>
      <c r="AK3003" s="9"/>
      <c r="AL3003" s="9"/>
    </row>
    <row r="3004" spans="1:38" ht="14.25" x14ac:dyDescent="0.2">
      <c r="A3004" s="8" t="s">
        <v>335</v>
      </c>
      <c r="B3004" s="9"/>
      <c r="C3004" s="9"/>
      <c r="D3004" s="9"/>
      <c r="E3004" s="9"/>
      <c r="F3004" s="9"/>
      <c r="G3004" s="9"/>
      <c r="H3004" s="9"/>
      <c r="I3004" s="9"/>
      <c r="J3004" s="9"/>
      <c r="K3004" s="9"/>
      <c r="L3004" s="9"/>
      <c r="M3004" s="9"/>
      <c r="N3004" s="9"/>
      <c r="O3004" s="9"/>
      <c r="P3004" s="9"/>
      <c r="Q3004" s="9"/>
      <c r="R3004" s="9"/>
      <c r="S3004" s="9"/>
      <c r="T3004" s="9"/>
      <c r="U3004" s="9"/>
      <c r="V3004" s="9"/>
      <c r="W3004" s="9"/>
      <c r="X3004" s="9"/>
      <c r="Y3004" s="9"/>
      <c r="Z3004" s="9"/>
      <c r="AA3004" s="9"/>
      <c r="AB3004" s="9"/>
      <c r="AC3004" s="9"/>
      <c r="AD3004" s="9"/>
      <c r="AE3004" s="9"/>
      <c r="AF3004" s="9"/>
      <c r="AG3004" s="9"/>
      <c r="AH3004" s="9"/>
      <c r="AI3004" s="9"/>
      <c r="AJ3004" s="9"/>
      <c r="AK3004" s="9"/>
      <c r="AL3004" s="9"/>
    </row>
    <row r="3005" spans="1:38" ht="14.25" x14ac:dyDescent="0.2">
      <c r="A3005" s="8" t="s">
        <v>334</v>
      </c>
      <c r="B3005" s="8" t="s">
        <v>336</v>
      </c>
      <c r="C3005" s="9"/>
      <c r="D3005" s="9"/>
      <c r="E3005" s="9"/>
      <c r="F3005" s="9"/>
      <c r="G3005" s="9"/>
      <c r="H3005" s="9"/>
      <c r="I3005" s="9"/>
      <c r="J3005" s="9"/>
      <c r="K3005" s="9"/>
      <c r="L3005" s="9"/>
      <c r="M3005" s="9"/>
      <c r="N3005" s="9"/>
      <c r="O3005" s="9"/>
      <c r="P3005" s="9"/>
      <c r="Q3005" s="9"/>
      <c r="R3005" s="9"/>
      <c r="S3005" s="9"/>
      <c r="T3005" s="9"/>
      <c r="U3005" s="9"/>
      <c r="V3005" s="9"/>
      <c r="W3005" s="9"/>
      <c r="X3005" s="9"/>
      <c r="Y3005" s="9"/>
      <c r="Z3005" s="9"/>
      <c r="AA3005" s="9"/>
      <c r="AB3005" s="9"/>
      <c r="AC3005" s="9"/>
      <c r="AD3005" s="9"/>
      <c r="AE3005" s="9"/>
      <c r="AF3005" s="9"/>
      <c r="AG3005" s="9"/>
      <c r="AH3005" s="9"/>
      <c r="AI3005" s="9"/>
      <c r="AJ3005" s="9"/>
      <c r="AK3005" s="9"/>
      <c r="AL3005" s="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9DAD-7CC0-489D-B9B3-0477115029F3}">
  <dimension ref="A1:O7130"/>
  <sheetViews>
    <sheetView workbookViewId="0">
      <pane xSplit="1" ySplit="3" topLeftCell="B2885" activePane="bottomRight" state="frozen"/>
      <selection pane="topRight" activeCell="B1" sqref="B1"/>
      <selection pane="bottomLeft" activeCell="A4" sqref="A4"/>
      <selection pane="bottomRight" activeCell="B2" sqref="B2"/>
    </sheetView>
  </sheetViews>
  <sheetFormatPr defaultRowHeight="12.75" x14ac:dyDescent="0.2"/>
  <cols>
    <col min="1" max="1" width="14.5703125" bestFit="1" customWidth="1"/>
    <col min="2" max="2" width="9.140625" style="2"/>
    <col min="8" max="8" width="10.140625" bestFit="1" customWidth="1"/>
    <col min="15" max="15" width="9.140625" style="2"/>
  </cols>
  <sheetData>
    <row r="1" spans="1:15" x14ac:dyDescent="0.2">
      <c r="B1" s="2" t="s">
        <v>733</v>
      </c>
      <c r="O1" s="2" t="s">
        <v>731</v>
      </c>
    </row>
    <row r="2" spans="1:15" x14ac:dyDescent="0.2">
      <c r="B2" s="33" t="s">
        <v>708</v>
      </c>
    </row>
    <row r="3" spans="1:15" x14ac:dyDescent="0.2">
      <c r="A3" t="s">
        <v>706</v>
      </c>
      <c r="B3" s="2" t="s">
        <v>707</v>
      </c>
      <c r="J3" t="s">
        <v>730</v>
      </c>
    </row>
    <row r="4" spans="1:15" x14ac:dyDescent="0.2">
      <c r="A4" s="32">
        <v>35795</v>
      </c>
      <c r="B4" s="2">
        <v>6.27</v>
      </c>
      <c r="C4">
        <f>YEAR(A4)</f>
        <v>1997</v>
      </c>
      <c r="D4">
        <f>+MONTH(A4)</f>
        <v>12</v>
      </c>
      <c r="E4" t="str">
        <f>CONCATENATE(C4,"m",D4)</f>
        <v>1997m12</v>
      </c>
      <c r="H4" s="32">
        <v>35795</v>
      </c>
      <c r="I4" t="str">
        <f>CONCATENATE(YEAR(H4),"m",MONTH(H4))</f>
        <v>1997m12</v>
      </c>
      <c r="J4">
        <f>AVERAGEIF($E$4:$E$7130,I4,$B$4:$B$7130)</f>
        <v>6.27</v>
      </c>
      <c r="K4">
        <f>YEAR(H4)</f>
        <v>1997</v>
      </c>
      <c r="L4">
        <f>INT((MONTH(H4)+1)/3+0.5)</f>
        <v>4</v>
      </c>
      <c r="M4" t="str">
        <f>CONCATENATE(L4,"q",K4)</f>
        <v>4q1997</v>
      </c>
      <c r="N4" t="s">
        <v>471</v>
      </c>
      <c r="O4" s="2">
        <f>AVERAGEIF($M$4:$M$328,N4,$J$4:$J$328)</f>
        <v>6.27</v>
      </c>
    </row>
    <row r="5" spans="1:15" x14ac:dyDescent="0.2">
      <c r="A5" s="32">
        <v>35796</v>
      </c>
      <c r="B5" s="2" t="s">
        <v>363</v>
      </c>
      <c r="C5">
        <f t="shared" ref="C5:C68" si="0">YEAR(A5)</f>
        <v>1998</v>
      </c>
      <c r="D5">
        <f t="shared" ref="D5:D68" si="1">+MONTH(A5)</f>
        <v>1</v>
      </c>
      <c r="E5" t="str">
        <f t="shared" ref="E5:E68" si="2">CONCATENATE(C5,"m",D5)</f>
        <v>1998m1</v>
      </c>
      <c r="H5" s="32">
        <v>35826</v>
      </c>
      <c r="I5" t="str">
        <f t="shared" ref="I5:I68" si="3">CONCATENATE(YEAR(H5),"m",MONTH(H5))</f>
        <v>1998m1</v>
      </c>
      <c r="J5">
        <f t="shared" ref="J5:J68" si="4">AVERAGEIF($E$4:$E$7130,I5,$B$4:$B$7130)</f>
        <v>6.0395454545454532</v>
      </c>
      <c r="K5">
        <f t="shared" ref="K5:K12" si="5">YEAR(H5)</f>
        <v>1998</v>
      </c>
      <c r="L5">
        <f>INT((MONTH(H5)+1)/3+0.5)</f>
        <v>1</v>
      </c>
      <c r="M5" t="str">
        <f t="shared" ref="M5:M12" si="6">CONCATENATE(L5,"q",K5)</f>
        <v>1q1998</v>
      </c>
      <c r="N5" t="s">
        <v>472</v>
      </c>
      <c r="O5" s="2">
        <f>AVERAGEIF($M$4:$M$328,N5,$J$4:$J$328)</f>
        <v>5.781313131313131</v>
      </c>
    </row>
    <row r="6" spans="1:15" x14ac:dyDescent="0.2">
      <c r="A6" s="32">
        <v>35797</v>
      </c>
      <c r="B6" s="2">
        <v>6.32</v>
      </c>
      <c r="C6">
        <f t="shared" si="0"/>
        <v>1998</v>
      </c>
      <c r="D6">
        <f t="shared" si="1"/>
        <v>1</v>
      </c>
      <c r="E6" t="str">
        <f t="shared" si="2"/>
        <v>1998m1</v>
      </c>
      <c r="H6" s="32">
        <v>35854</v>
      </c>
      <c r="I6" t="str">
        <f t="shared" si="3"/>
        <v>1998m2</v>
      </c>
      <c r="J6">
        <f t="shared" si="4"/>
        <v>5.6966666666666672</v>
      </c>
      <c r="K6">
        <f t="shared" si="5"/>
        <v>1998</v>
      </c>
      <c r="L6">
        <f t="shared" ref="L6:L12" si="7">INT((MONTH(H6)+1)/3+0.5)</f>
        <v>1</v>
      </c>
      <c r="M6" t="str">
        <f t="shared" si="6"/>
        <v>1q1998</v>
      </c>
      <c r="N6" t="s">
        <v>473</v>
      </c>
      <c r="O6" s="2">
        <f t="shared" ref="O6:O69" si="8">AVERAGEIF($M$4:$M$328,N6,$J$4:$J$328)</f>
        <v>5.4596608946608951</v>
      </c>
    </row>
    <row r="7" spans="1:15" x14ac:dyDescent="0.2">
      <c r="A7" s="32">
        <v>35800</v>
      </c>
      <c r="B7" s="2">
        <v>6.32</v>
      </c>
      <c r="C7">
        <f t="shared" si="0"/>
        <v>1998</v>
      </c>
      <c r="D7">
        <f t="shared" si="1"/>
        <v>1</v>
      </c>
      <c r="E7" t="str">
        <f t="shared" si="2"/>
        <v>1998m1</v>
      </c>
      <c r="H7" s="32">
        <v>35885</v>
      </c>
      <c r="I7" t="str">
        <f t="shared" si="3"/>
        <v>1998m3</v>
      </c>
      <c r="J7">
        <f t="shared" si="4"/>
        <v>5.6077272727272742</v>
      </c>
      <c r="K7">
        <f t="shared" si="5"/>
        <v>1998</v>
      </c>
      <c r="L7">
        <f t="shared" si="7"/>
        <v>1</v>
      </c>
      <c r="M7" t="str">
        <f t="shared" si="6"/>
        <v>1q1998</v>
      </c>
      <c r="N7" t="s">
        <v>474</v>
      </c>
      <c r="O7" s="2">
        <f t="shared" si="8"/>
        <v>7.1322451220277303</v>
      </c>
    </row>
    <row r="8" spans="1:15" x14ac:dyDescent="0.2">
      <c r="A8" s="32">
        <v>35801</v>
      </c>
      <c r="B8" s="2">
        <v>6.32</v>
      </c>
      <c r="C8">
        <f t="shared" si="0"/>
        <v>1998</v>
      </c>
      <c r="D8">
        <f t="shared" si="1"/>
        <v>1</v>
      </c>
      <c r="E8" t="str">
        <f t="shared" si="2"/>
        <v>1998m1</v>
      </c>
      <c r="H8" s="32">
        <v>35915</v>
      </c>
      <c r="I8" t="str">
        <f t="shared" si="3"/>
        <v>1998m4</v>
      </c>
      <c r="J8">
        <f t="shared" si="4"/>
        <v>5.3976190476190471</v>
      </c>
      <c r="K8">
        <f t="shared" si="5"/>
        <v>1998</v>
      </c>
      <c r="L8">
        <f t="shared" si="7"/>
        <v>2</v>
      </c>
      <c r="M8" t="str">
        <f t="shared" si="6"/>
        <v>2q1998</v>
      </c>
      <c r="N8" t="s">
        <v>475</v>
      </c>
      <c r="O8" s="2">
        <f t="shared" si="8"/>
        <v>8.5325908149821181</v>
      </c>
    </row>
    <row r="9" spans="1:15" x14ac:dyDescent="0.2">
      <c r="A9" s="32">
        <v>35802</v>
      </c>
      <c r="B9" s="2">
        <v>6.32</v>
      </c>
      <c r="C9">
        <f t="shared" si="0"/>
        <v>1998</v>
      </c>
      <c r="D9">
        <f t="shared" si="1"/>
        <v>1</v>
      </c>
      <c r="E9" t="str">
        <f t="shared" si="2"/>
        <v>1998m1</v>
      </c>
      <c r="H9" s="32">
        <v>35946</v>
      </c>
      <c r="I9" t="str">
        <f t="shared" si="3"/>
        <v>1998m5</v>
      </c>
      <c r="J9">
        <f t="shared" si="4"/>
        <v>5.4354545454545464</v>
      </c>
      <c r="K9">
        <f t="shared" si="5"/>
        <v>1998</v>
      </c>
      <c r="L9">
        <f t="shared" si="7"/>
        <v>2</v>
      </c>
      <c r="M9" t="str">
        <f t="shared" si="6"/>
        <v>2q1998</v>
      </c>
      <c r="N9" t="s">
        <v>476</v>
      </c>
      <c r="O9" s="2">
        <f t="shared" si="8"/>
        <v>7.4281642512077291</v>
      </c>
    </row>
    <row r="10" spans="1:15" x14ac:dyDescent="0.2">
      <c r="A10" s="32">
        <v>35803</v>
      </c>
      <c r="B10" s="2">
        <v>6.32</v>
      </c>
      <c r="C10">
        <f t="shared" si="0"/>
        <v>1998</v>
      </c>
      <c r="D10">
        <f t="shared" si="1"/>
        <v>1</v>
      </c>
      <c r="E10" t="str">
        <f t="shared" si="2"/>
        <v>1998m1</v>
      </c>
      <c r="H10" s="32">
        <v>35976</v>
      </c>
      <c r="I10" t="str">
        <f t="shared" si="3"/>
        <v>1998m6</v>
      </c>
      <c r="J10">
        <f t="shared" si="4"/>
        <v>5.54590909090909</v>
      </c>
      <c r="K10">
        <f t="shared" si="5"/>
        <v>1998</v>
      </c>
      <c r="L10">
        <f t="shared" si="7"/>
        <v>2</v>
      </c>
      <c r="M10" t="str">
        <f t="shared" si="6"/>
        <v>2q1998</v>
      </c>
      <c r="N10" t="s">
        <v>477</v>
      </c>
      <c r="O10" s="2">
        <f t="shared" si="8"/>
        <v>6.8089393939393936</v>
      </c>
    </row>
    <row r="11" spans="1:15" x14ac:dyDescent="0.2">
      <c r="A11" s="32">
        <v>35804</v>
      </c>
      <c r="B11" s="2">
        <v>6.15</v>
      </c>
      <c r="C11">
        <f t="shared" si="0"/>
        <v>1998</v>
      </c>
      <c r="D11">
        <f t="shared" si="1"/>
        <v>1</v>
      </c>
      <c r="E11" t="str">
        <f t="shared" si="2"/>
        <v>1998m1</v>
      </c>
      <c r="H11" s="32">
        <v>36007</v>
      </c>
      <c r="I11" t="str">
        <f t="shared" si="3"/>
        <v>1998m7</v>
      </c>
      <c r="J11">
        <f t="shared" si="4"/>
        <v>5.9508695652173902</v>
      </c>
      <c r="K11">
        <f t="shared" si="5"/>
        <v>1998</v>
      </c>
      <c r="L11">
        <f>INT((MONTH(H11)+1)/3+0.5)</f>
        <v>3</v>
      </c>
      <c r="M11" t="str">
        <f t="shared" si="6"/>
        <v>3q1998</v>
      </c>
      <c r="N11" t="s">
        <v>478</v>
      </c>
      <c r="O11" s="2">
        <f t="shared" si="8"/>
        <v>6.227859025032938</v>
      </c>
    </row>
    <row r="12" spans="1:15" x14ac:dyDescent="0.2">
      <c r="A12" s="32">
        <v>35807</v>
      </c>
      <c r="B12" s="2">
        <v>6.14</v>
      </c>
      <c r="C12">
        <f t="shared" si="0"/>
        <v>1998</v>
      </c>
      <c r="D12">
        <f t="shared" si="1"/>
        <v>1</v>
      </c>
      <c r="E12" t="str">
        <f t="shared" si="2"/>
        <v>1998m1</v>
      </c>
      <c r="H12" s="32">
        <v>36038</v>
      </c>
      <c r="I12" t="str">
        <f t="shared" si="3"/>
        <v>1998m8</v>
      </c>
      <c r="J12">
        <f t="shared" si="4"/>
        <v>6.4690476190476192</v>
      </c>
      <c r="K12">
        <f t="shared" si="5"/>
        <v>1998</v>
      </c>
      <c r="L12">
        <f t="shared" si="7"/>
        <v>3</v>
      </c>
      <c r="M12" t="str">
        <f t="shared" si="6"/>
        <v>3q1998</v>
      </c>
      <c r="N12" t="s">
        <v>479</v>
      </c>
      <c r="O12" s="2">
        <f t="shared" si="8"/>
        <v>5.8340052700922271</v>
      </c>
    </row>
    <row r="13" spans="1:15" x14ac:dyDescent="0.2">
      <c r="A13" s="32">
        <v>35808</v>
      </c>
      <c r="B13" s="2">
        <v>6.14</v>
      </c>
      <c r="C13">
        <f t="shared" si="0"/>
        <v>1998</v>
      </c>
      <c r="D13">
        <f t="shared" si="1"/>
        <v>1</v>
      </c>
      <c r="E13" t="str">
        <f t="shared" si="2"/>
        <v>1998m1</v>
      </c>
      <c r="H13" s="32">
        <v>36068</v>
      </c>
      <c r="I13" t="str">
        <f t="shared" si="3"/>
        <v>1998m9</v>
      </c>
      <c r="J13">
        <f t="shared" si="4"/>
        <v>8.9768181818181816</v>
      </c>
      <c r="K13">
        <f t="shared" ref="K13:K73" si="9">YEAR(H13)</f>
        <v>1998</v>
      </c>
      <c r="L13">
        <f t="shared" ref="L13:L73" si="10">INT((MONTH(H13)+1)/3+0.5)</f>
        <v>3</v>
      </c>
      <c r="M13" t="str">
        <f t="shared" ref="M13:M73" si="11">CONCATENATE(L13,"q",K13)</f>
        <v>3q1998</v>
      </c>
      <c r="N13" t="s">
        <v>480</v>
      </c>
      <c r="O13" s="2">
        <f t="shared" si="8"/>
        <v>5.3550793650793658</v>
      </c>
    </row>
    <row r="14" spans="1:15" x14ac:dyDescent="0.2">
      <c r="A14" s="32">
        <v>35809</v>
      </c>
      <c r="B14" s="2">
        <v>6.14</v>
      </c>
      <c r="C14">
        <f t="shared" si="0"/>
        <v>1998</v>
      </c>
      <c r="D14">
        <f t="shared" si="1"/>
        <v>1</v>
      </c>
      <c r="E14" t="str">
        <f t="shared" si="2"/>
        <v>1998m1</v>
      </c>
      <c r="H14" s="32">
        <v>36099</v>
      </c>
      <c r="I14" t="str">
        <f t="shared" si="3"/>
        <v>1998m10</v>
      </c>
      <c r="J14">
        <f t="shared" si="4"/>
        <v>9.7904347826086955</v>
      </c>
      <c r="K14">
        <f t="shared" si="9"/>
        <v>1998</v>
      </c>
      <c r="L14">
        <f t="shared" si="10"/>
        <v>4</v>
      </c>
      <c r="M14" t="str">
        <f t="shared" si="11"/>
        <v>4q1998</v>
      </c>
      <c r="N14" t="s">
        <v>481</v>
      </c>
      <c r="O14" s="2">
        <f t="shared" si="8"/>
        <v>6.5670968379446633</v>
      </c>
    </row>
    <row r="15" spans="1:15" x14ac:dyDescent="0.2">
      <c r="A15" s="32">
        <v>35810</v>
      </c>
      <c r="B15" s="2">
        <v>6.14</v>
      </c>
      <c r="C15">
        <f t="shared" si="0"/>
        <v>1998</v>
      </c>
      <c r="D15">
        <f t="shared" si="1"/>
        <v>1</v>
      </c>
      <c r="E15" t="str">
        <f t="shared" si="2"/>
        <v>1998m1</v>
      </c>
      <c r="H15" s="32">
        <v>36129</v>
      </c>
      <c r="I15" t="str">
        <f t="shared" si="3"/>
        <v>1998m11</v>
      </c>
      <c r="J15">
        <f t="shared" si="4"/>
        <v>8.1414285714285679</v>
      </c>
      <c r="K15">
        <f t="shared" si="9"/>
        <v>1998</v>
      </c>
      <c r="L15">
        <f t="shared" si="10"/>
        <v>4</v>
      </c>
      <c r="M15" t="str">
        <f t="shared" si="11"/>
        <v>4q1998</v>
      </c>
      <c r="N15" t="s">
        <v>482</v>
      </c>
      <c r="O15" s="2">
        <f t="shared" si="8"/>
        <v>7.6084879854445076</v>
      </c>
    </row>
    <row r="16" spans="1:15" x14ac:dyDescent="0.2">
      <c r="A16" s="32">
        <v>35811</v>
      </c>
      <c r="B16" s="2">
        <v>5.99</v>
      </c>
      <c r="C16">
        <f t="shared" si="0"/>
        <v>1998</v>
      </c>
      <c r="D16">
        <f t="shared" si="1"/>
        <v>1</v>
      </c>
      <c r="E16" t="str">
        <f t="shared" si="2"/>
        <v>1998m1</v>
      </c>
      <c r="H16" s="32">
        <v>36160</v>
      </c>
      <c r="I16" t="str">
        <f t="shared" si="3"/>
        <v>1998m12</v>
      </c>
      <c r="J16">
        <f t="shared" si="4"/>
        <v>7.6659090909090928</v>
      </c>
      <c r="K16">
        <f t="shared" si="9"/>
        <v>1998</v>
      </c>
      <c r="L16">
        <f t="shared" si="10"/>
        <v>4</v>
      </c>
      <c r="M16" t="str">
        <f t="shared" si="11"/>
        <v>4q1998</v>
      </c>
      <c r="N16" t="s">
        <v>483</v>
      </c>
      <c r="O16" s="2">
        <f t="shared" si="8"/>
        <v>10.468340548340548</v>
      </c>
    </row>
    <row r="17" spans="1:15" x14ac:dyDescent="0.2">
      <c r="A17" s="32">
        <v>35814</v>
      </c>
      <c r="B17" s="2">
        <v>5.99</v>
      </c>
      <c r="C17">
        <f t="shared" si="0"/>
        <v>1998</v>
      </c>
      <c r="D17">
        <f t="shared" si="1"/>
        <v>1</v>
      </c>
      <c r="E17" t="str">
        <f t="shared" si="2"/>
        <v>1998m1</v>
      </c>
      <c r="H17" s="32">
        <v>36191</v>
      </c>
      <c r="I17" t="str">
        <f t="shared" si="3"/>
        <v>1999m1</v>
      </c>
      <c r="J17">
        <f t="shared" si="4"/>
        <v>7.4104761904761904</v>
      </c>
      <c r="K17">
        <f t="shared" si="9"/>
        <v>1999</v>
      </c>
      <c r="L17">
        <f t="shared" si="10"/>
        <v>1</v>
      </c>
      <c r="M17" t="str">
        <f t="shared" si="11"/>
        <v>1q1999</v>
      </c>
      <c r="N17" t="s">
        <v>484</v>
      </c>
      <c r="O17" s="2">
        <f t="shared" si="8"/>
        <v>10.323430171277998</v>
      </c>
    </row>
    <row r="18" spans="1:15" x14ac:dyDescent="0.2">
      <c r="A18" s="32">
        <v>35815</v>
      </c>
      <c r="B18" s="2">
        <v>5.99</v>
      </c>
      <c r="C18">
        <f t="shared" si="0"/>
        <v>1998</v>
      </c>
      <c r="D18">
        <f t="shared" si="1"/>
        <v>1</v>
      </c>
      <c r="E18" t="str">
        <f t="shared" si="2"/>
        <v>1998m1</v>
      </c>
      <c r="H18" s="32">
        <v>36219</v>
      </c>
      <c r="I18" t="str">
        <f t="shared" si="3"/>
        <v>1999m2</v>
      </c>
      <c r="J18">
        <f t="shared" si="4"/>
        <v>7.5261904761904752</v>
      </c>
      <c r="K18">
        <f t="shared" si="9"/>
        <v>1999</v>
      </c>
      <c r="L18">
        <f t="shared" si="10"/>
        <v>1</v>
      </c>
      <c r="M18" t="str">
        <f t="shared" si="11"/>
        <v>1q1999</v>
      </c>
      <c r="N18" t="s">
        <v>485</v>
      </c>
      <c r="O18" s="2">
        <f t="shared" si="8"/>
        <v>11.135546772068514</v>
      </c>
    </row>
    <row r="19" spans="1:15" x14ac:dyDescent="0.2">
      <c r="A19" s="32">
        <v>35816</v>
      </c>
      <c r="B19" s="2">
        <v>5.99</v>
      </c>
      <c r="C19">
        <f t="shared" si="0"/>
        <v>1998</v>
      </c>
      <c r="D19">
        <f t="shared" si="1"/>
        <v>1</v>
      </c>
      <c r="E19" t="str">
        <f t="shared" si="2"/>
        <v>1998m1</v>
      </c>
      <c r="H19" s="32">
        <v>36250</v>
      </c>
      <c r="I19" t="str">
        <f t="shared" si="3"/>
        <v>1999m3</v>
      </c>
      <c r="J19">
        <f t="shared" si="4"/>
        <v>7.3478260869565215</v>
      </c>
      <c r="K19">
        <f t="shared" si="9"/>
        <v>1999</v>
      </c>
      <c r="L19">
        <f t="shared" si="10"/>
        <v>1</v>
      </c>
      <c r="M19" t="str">
        <f t="shared" si="11"/>
        <v>1q1999</v>
      </c>
      <c r="N19" t="s">
        <v>486</v>
      </c>
      <c r="O19" s="2">
        <f t="shared" si="8"/>
        <v>12.813432879519835</v>
      </c>
    </row>
    <row r="20" spans="1:15" x14ac:dyDescent="0.2">
      <c r="A20" s="32">
        <v>35817</v>
      </c>
      <c r="B20" s="2">
        <v>5.99</v>
      </c>
      <c r="C20">
        <f t="shared" si="0"/>
        <v>1998</v>
      </c>
      <c r="D20">
        <f t="shared" si="1"/>
        <v>1</v>
      </c>
      <c r="E20" t="str">
        <f t="shared" si="2"/>
        <v>1998m1</v>
      </c>
      <c r="H20" s="32">
        <v>36280</v>
      </c>
      <c r="I20" t="str">
        <f t="shared" si="3"/>
        <v>1999m4</v>
      </c>
      <c r="J20">
        <f t="shared" si="4"/>
        <v>6.9909090909090912</v>
      </c>
      <c r="K20">
        <f t="shared" si="9"/>
        <v>1999</v>
      </c>
      <c r="L20">
        <f t="shared" si="10"/>
        <v>2</v>
      </c>
      <c r="M20" t="str">
        <f t="shared" si="11"/>
        <v>2q1999</v>
      </c>
      <c r="N20" t="s">
        <v>487</v>
      </c>
      <c r="O20" s="2">
        <f t="shared" si="8"/>
        <v>14.412722661396574</v>
      </c>
    </row>
    <row r="21" spans="1:15" x14ac:dyDescent="0.2">
      <c r="A21" s="32">
        <v>35818</v>
      </c>
      <c r="B21" s="2">
        <v>5.84</v>
      </c>
      <c r="C21">
        <f t="shared" si="0"/>
        <v>1998</v>
      </c>
      <c r="D21">
        <f t="shared" si="1"/>
        <v>1</v>
      </c>
      <c r="E21" t="str">
        <f t="shared" si="2"/>
        <v>1998m1</v>
      </c>
      <c r="H21" s="32">
        <v>36311</v>
      </c>
      <c r="I21" t="str">
        <f t="shared" si="3"/>
        <v>1999m5</v>
      </c>
      <c r="J21">
        <f t="shared" si="4"/>
        <v>6.8299999999999992</v>
      </c>
      <c r="K21">
        <f t="shared" si="9"/>
        <v>1999</v>
      </c>
      <c r="L21">
        <f t="shared" si="10"/>
        <v>2</v>
      </c>
      <c r="M21" t="str">
        <f t="shared" si="11"/>
        <v>2q1999</v>
      </c>
      <c r="N21" t="s">
        <v>488</v>
      </c>
      <c r="O21" s="2">
        <f t="shared" si="8"/>
        <v>12.111567821067821</v>
      </c>
    </row>
    <row r="22" spans="1:15" x14ac:dyDescent="0.2">
      <c r="A22" s="32">
        <v>35821</v>
      </c>
      <c r="B22" s="2">
        <v>5.84</v>
      </c>
      <c r="C22">
        <f t="shared" si="0"/>
        <v>1998</v>
      </c>
      <c r="D22">
        <f t="shared" si="1"/>
        <v>1</v>
      </c>
      <c r="E22" t="str">
        <f t="shared" si="2"/>
        <v>1998m1</v>
      </c>
      <c r="H22" s="32">
        <v>36341</v>
      </c>
      <c r="I22" t="str">
        <f t="shared" si="3"/>
        <v>1999m6</v>
      </c>
      <c r="J22">
        <f t="shared" si="4"/>
        <v>6.6059090909090914</v>
      </c>
      <c r="K22">
        <f t="shared" si="9"/>
        <v>1999</v>
      </c>
      <c r="L22">
        <f t="shared" si="10"/>
        <v>2</v>
      </c>
      <c r="M22" t="str">
        <f t="shared" si="11"/>
        <v>2q1999</v>
      </c>
      <c r="N22" t="s">
        <v>489</v>
      </c>
      <c r="O22" s="2">
        <f t="shared" si="8"/>
        <v>11.032974778844343</v>
      </c>
    </row>
    <row r="23" spans="1:15" x14ac:dyDescent="0.2">
      <c r="A23" s="32">
        <v>35822</v>
      </c>
      <c r="B23" s="2">
        <v>5.84</v>
      </c>
      <c r="C23">
        <f t="shared" si="0"/>
        <v>1998</v>
      </c>
      <c r="D23">
        <f t="shared" si="1"/>
        <v>1</v>
      </c>
      <c r="E23" t="str">
        <f t="shared" si="2"/>
        <v>1998m1</v>
      </c>
      <c r="H23" s="32">
        <v>36372</v>
      </c>
      <c r="I23" t="str">
        <f t="shared" si="3"/>
        <v>1999m7</v>
      </c>
      <c r="J23">
        <f t="shared" si="4"/>
        <v>5.971304347826087</v>
      </c>
      <c r="K23">
        <f t="shared" si="9"/>
        <v>1999</v>
      </c>
      <c r="L23">
        <f t="shared" si="10"/>
        <v>3</v>
      </c>
      <c r="M23" t="str">
        <f t="shared" si="11"/>
        <v>3q1999</v>
      </c>
      <c r="N23" t="s">
        <v>490</v>
      </c>
      <c r="O23" s="2">
        <f t="shared" si="8"/>
        <v>12.063650793650794</v>
      </c>
    </row>
    <row r="24" spans="1:15" x14ac:dyDescent="0.2">
      <c r="A24" s="32">
        <v>35823</v>
      </c>
      <c r="B24" s="2">
        <v>5.85</v>
      </c>
      <c r="C24">
        <f t="shared" si="0"/>
        <v>1998</v>
      </c>
      <c r="D24">
        <f t="shared" si="1"/>
        <v>1</v>
      </c>
      <c r="E24" t="str">
        <f t="shared" si="2"/>
        <v>1998m1</v>
      </c>
      <c r="H24" s="32">
        <v>36403</v>
      </c>
      <c r="I24" t="str">
        <f t="shared" si="3"/>
        <v>1999m8</v>
      </c>
      <c r="J24">
        <f t="shared" si="4"/>
        <v>6.4277272727272727</v>
      </c>
      <c r="K24">
        <f t="shared" si="9"/>
        <v>1999</v>
      </c>
      <c r="L24">
        <f t="shared" si="10"/>
        <v>3</v>
      </c>
      <c r="M24" t="str">
        <f t="shared" si="11"/>
        <v>3q1999</v>
      </c>
      <c r="N24" t="s">
        <v>491</v>
      </c>
      <c r="O24" s="2">
        <f t="shared" si="8"/>
        <v>11.515350084697912</v>
      </c>
    </row>
    <row r="25" spans="1:15" x14ac:dyDescent="0.2">
      <c r="A25" s="32">
        <v>35824</v>
      </c>
      <c r="B25" s="2">
        <v>5.85</v>
      </c>
      <c r="C25">
        <f t="shared" si="0"/>
        <v>1998</v>
      </c>
      <c r="D25">
        <f t="shared" si="1"/>
        <v>1</v>
      </c>
      <c r="E25" t="str">
        <f t="shared" si="2"/>
        <v>1998m1</v>
      </c>
      <c r="H25" s="32">
        <v>36433</v>
      </c>
      <c r="I25" t="str">
        <f t="shared" si="3"/>
        <v>1999m9</v>
      </c>
      <c r="J25">
        <f t="shared" si="4"/>
        <v>6.2845454545454542</v>
      </c>
      <c r="K25">
        <f t="shared" si="9"/>
        <v>1999</v>
      </c>
      <c r="L25">
        <f t="shared" si="10"/>
        <v>3</v>
      </c>
      <c r="M25" t="str">
        <f t="shared" si="11"/>
        <v>3q1999</v>
      </c>
      <c r="N25" t="s">
        <v>492</v>
      </c>
      <c r="O25" s="2">
        <f t="shared" si="8"/>
        <v>8.3863650793650795</v>
      </c>
    </row>
    <row r="26" spans="1:15" x14ac:dyDescent="0.2">
      <c r="A26" s="32">
        <v>35825</v>
      </c>
      <c r="B26" s="2">
        <v>5.85</v>
      </c>
      <c r="C26">
        <f t="shared" si="0"/>
        <v>1998</v>
      </c>
      <c r="D26">
        <f t="shared" si="1"/>
        <v>1</v>
      </c>
      <c r="E26" t="str">
        <f t="shared" si="2"/>
        <v>1998m1</v>
      </c>
      <c r="H26" s="32">
        <v>36464</v>
      </c>
      <c r="I26" t="str">
        <f t="shared" si="3"/>
        <v>1999m10</v>
      </c>
      <c r="J26">
        <f t="shared" si="4"/>
        <v>6.0277272727272724</v>
      </c>
      <c r="K26">
        <f t="shared" si="9"/>
        <v>1999</v>
      </c>
      <c r="L26">
        <f t="shared" si="10"/>
        <v>4</v>
      </c>
      <c r="M26" t="str">
        <f t="shared" si="11"/>
        <v>4q1999</v>
      </c>
      <c r="N26" t="s">
        <v>493</v>
      </c>
      <c r="O26" s="2">
        <f t="shared" si="8"/>
        <v>6.1591097308488605</v>
      </c>
    </row>
    <row r="27" spans="1:15" x14ac:dyDescent="0.2">
      <c r="A27" s="32">
        <v>35826</v>
      </c>
      <c r="B27" s="2">
        <v>5.54</v>
      </c>
      <c r="C27">
        <f t="shared" si="0"/>
        <v>1998</v>
      </c>
      <c r="D27">
        <f t="shared" si="1"/>
        <v>1</v>
      </c>
      <c r="E27" t="str">
        <f t="shared" si="2"/>
        <v>1998m1</v>
      </c>
      <c r="H27" s="32">
        <v>36494</v>
      </c>
      <c r="I27" t="str">
        <f t="shared" si="3"/>
        <v>1999m11</v>
      </c>
      <c r="J27">
        <f t="shared" si="4"/>
        <v>5.9686363636363637</v>
      </c>
      <c r="K27">
        <f t="shared" si="9"/>
        <v>1999</v>
      </c>
      <c r="L27">
        <f t="shared" si="10"/>
        <v>4</v>
      </c>
      <c r="M27" t="str">
        <f t="shared" si="11"/>
        <v>4q1999</v>
      </c>
      <c r="N27" t="s">
        <v>494</v>
      </c>
      <c r="O27" s="2">
        <f t="shared" si="8"/>
        <v>4.8568181818181815</v>
      </c>
    </row>
    <row r="28" spans="1:15" x14ac:dyDescent="0.2">
      <c r="A28" s="32">
        <v>35828</v>
      </c>
      <c r="B28" s="2">
        <v>5.61</v>
      </c>
      <c r="C28">
        <f t="shared" si="0"/>
        <v>1998</v>
      </c>
      <c r="D28">
        <f t="shared" si="1"/>
        <v>2</v>
      </c>
      <c r="E28" t="str">
        <f t="shared" si="2"/>
        <v>1998m2</v>
      </c>
      <c r="H28" s="32">
        <v>36525</v>
      </c>
      <c r="I28" t="str">
        <f t="shared" si="3"/>
        <v>1999m12</v>
      </c>
      <c r="J28">
        <f t="shared" si="4"/>
        <v>5.5056521739130435</v>
      </c>
      <c r="K28">
        <f t="shared" si="9"/>
        <v>1999</v>
      </c>
      <c r="L28">
        <f t="shared" si="10"/>
        <v>4</v>
      </c>
      <c r="M28" t="str">
        <f t="shared" si="11"/>
        <v>4q1999</v>
      </c>
      <c r="N28" t="s">
        <v>495</v>
      </c>
      <c r="O28" s="2">
        <f t="shared" si="8"/>
        <v>3.8218451596712466</v>
      </c>
    </row>
    <row r="29" spans="1:15" x14ac:dyDescent="0.2">
      <c r="A29" s="32">
        <v>35829</v>
      </c>
      <c r="B29" s="2">
        <v>5.61</v>
      </c>
      <c r="C29">
        <f t="shared" si="0"/>
        <v>1998</v>
      </c>
      <c r="D29">
        <f t="shared" si="1"/>
        <v>2</v>
      </c>
      <c r="E29" t="str">
        <f t="shared" si="2"/>
        <v>1998m2</v>
      </c>
      <c r="H29" s="32">
        <v>36556</v>
      </c>
      <c r="I29" t="str">
        <f t="shared" si="3"/>
        <v>2000m1</v>
      </c>
      <c r="J29">
        <f t="shared" si="4"/>
        <v>5.3633333333333342</v>
      </c>
      <c r="K29">
        <f t="shared" si="9"/>
        <v>2000</v>
      </c>
      <c r="L29">
        <f t="shared" si="10"/>
        <v>1</v>
      </c>
      <c r="M29" t="str">
        <f t="shared" si="11"/>
        <v>1q2000</v>
      </c>
      <c r="N29" t="s">
        <v>496</v>
      </c>
      <c r="O29" s="2">
        <f t="shared" si="8"/>
        <v>3.7137596461509497</v>
      </c>
    </row>
    <row r="30" spans="1:15" x14ac:dyDescent="0.2">
      <c r="A30" s="32">
        <v>35830</v>
      </c>
      <c r="B30" s="2">
        <v>5.61</v>
      </c>
      <c r="C30">
        <f t="shared" si="0"/>
        <v>1998</v>
      </c>
      <c r="D30">
        <f t="shared" si="1"/>
        <v>2</v>
      </c>
      <c r="E30" t="str">
        <f t="shared" si="2"/>
        <v>1998m2</v>
      </c>
      <c r="H30" s="32">
        <v>36585</v>
      </c>
      <c r="I30" t="str">
        <f t="shared" si="3"/>
        <v>2000m2</v>
      </c>
      <c r="J30">
        <f t="shared" si="4"/>
        <v>5.2919047619047621</v>
      </c>
      <c r="K30">
        <f t="shared" si="9"/>
        <v>2000</v>
      </c>
      <c r="L30">
        <f t="shared" si="10"/>
        <v>1</v>
      </c>
      <c r="M30" t="str">
        <f t="shared" si="11"/>
        <v>1q2000</v>
      </c>
      <c r="N30" t="s">
        <v>497</v>
      </c>
      <c r="O30" s="2">
        <f t="shared" si="8"/>
        <v>3.5320418470418473</v>
      </c>
    </row>
    <row r="31" spans="1:15" x14ac:dyDescent="0.2">
      <c r="A31" s="32">
        <v>35831</v>
      </c>
      <c r="B31" s="2">
        <v>5.61</v>
      </c>
      <c r="C31">
        <f t="shared" si="0"/>
        <v>1998</v>
      </c>
      <c r="D31">
        <f t="shared" si="1"/>
        <v>2</v>
      </c>
      <c r="E31" t="str">
        <f t="shared" si="2"/>
        <v>1998m2</v>
      </c>
      <c r="H31" s="32">
        <v>36616</v>
      </c>
      <c r="I31" t="str">
        <f t="shared" si="3"/>
        <v>2000m3</v>
      </c>
      <c r="J31">
        <f t="shared" si="4"/>
        <v>5.4099999999999993</v>
      </c>
      <c r="K31">
        <f t="shared" si="9"/>
        <v>2000</v>
      </c>
      <c r="L31">
        <f t="shared" si="10"/>
        <v>1</v>
      </c>
      <c r="M31" t="str">
        <f t="shared" si="11"/>
        <v>1q2000</v>
      </c>
      <c r="N31" t="s">
        <v>498</v>
      </c>
      <c r="O31" s="2">
        <f t="shared" si="8"/>
        <v>3.4963306982872204</v>
      </c>
    </row>
    <row r="32" spans="1:15" x14ac:dyDescent="0.2">
      <c r="A32" s="32">
        <v>35832</v>
      </c>
      <c r="B32" s="2">
        <v>5.72</v>
      </c>
      <c r="C32">
        <f t="shared" si="0"/>
        <v>1998</v>
      </c>
      <c r="D32">
        <f t="shared" si="1"/>
        <v>2</v>
      </c>
      <c r="E32" t="str">
        <f t="shared" si="2"/>
        <v>1998m2</v>
      </c>
      <c r="H32" s="32">
        <v>36646</v>
      </c>
      <c r="I32" t="str">
        <f t="shared" si="3"/>
        <v>2000m4</v>
      </c>
      <c r="J32">
        <f t="shared" si="4"/>
        <v>6.035499999999999</v>
      </c>
      <c r="K32">
        <f t="shared" si="9"/>
        <v>2000</v>
      </c>
      <c r="L32">
        <f t="shared" si="10"/>
        <v>2</v>
      </c>
      <c r="M32" t="str">
        <f t="shared" si="11"/>
        <v>2q2000</v>
      </c>
      <c r="N32" t="s">
        <v>499</v>
      </c>
      <c r="O32" s="2">
        <f t="shared" si="8"/>
        <v>3.0531818181818182</v>
      </c>
    </row>
    <row r="33" spans="1:15" x14ac:dyDescent="0.2">
      <c r="A33" s="32">
        <v>35835</v>
      </c>
      <c r="B33" s="2">
        <v>5.72</v>
      </c>
      <c r="C33">
        <f t="shared" si="0"/>
        <v>1998</v>
      </c>
      <c r="D33">
        <f t="shared" si="1"/>
        <v>2</v>
      </c>
      <c r="E33" t="str">
        <f t="shared" si="2"/>
        <v>1998m2</v>
      </c>
      <c r="H33" s="32">
        <v>36677</v>
      </c>
      <c r="I33" t="str">
        <f t="shared" si="3"/>
        <v>2000m5</v>
      </c>
      <c r="J33">
        <f t="shared" si="4"/>
        <v>6.692608695652174</v>
      </c>
      <c r="K33">
        <f t="shared" si="9"/>
        <v>2000</v>
      </c>
      <c r="L33">
        <f t="shared" si="10"/>
        <v>2</v>
      </c>
      <c r="M33" t="str">
        <f t="shared" si="11"/>
        <v>2q2000</v>
      </c>
      <c r="N33" t="s">
        <v>500</v>
      </c>
      <c r="O33" s="2">
        <f t="shared" si="8"/>
        <v>2.7019444444444445</v>
      </c>
    </row>
    <row r="34" spans="1:15" x14ac:dyDescent="0.2">
      <c r="A34" s="32">
        <v>35836</v>
      </c>
      <c r="B34" s="2">
        <v>5.73</v>
      </c>
      <c r="C34">
        <f t="shared" si="0"/>
        <v>1998</v>
      </c>
      <c r="D34">
        <f t="shared" si="1"/>
        <v>2</v>
      </c>
      <c r="E34" t="str">
        <f t="shared" si="2"/>
        <v>1998m2</v>
      </c>
      <c r="H34" s="32">
        <v>36707</v>
      </c>
      <c r="I34" t="str">
        <f t="shared" si="3"/>
        <v>2000m6</v>
      </c>
      <c r="J34">
        <f t="shared" si="4"/>
        <v>6.9731818181818168</v>
      </c>
      <c r="K34">
        <f t="shared" si="9"/>
        <v>2000</v>
      </c>
      <c r="L34">
        <f t="shared" si="10"/>
        <v>2</v>
      </c>
      <c r="M34" t="str">
        <f t="shared" si="11"/>
        <v>2q2000</v>
      </c>
      <c r="N34" t="s">
        <v>501</v>
      </c>
      <c r="O34" s="2">
        <f t="shared" si="8"/>
        <v>3.9622727272727274</v>
      </c>
    </row>
    <row r="35" spans="1:15" x14ac:dyDescent="0.2">
      <c r="A35" s="32">
        <v>35837</v>
      </c>
      <c r="B35" s="2">
        <v>5.73</v>
      </c>
      <c r="C35">
        <f t="shared" si="0"/>
        <v>1998</v>
      </c>
      <c r="D35">
        <f t="shared" si="1"/>
        <v>2</v>
      </c>
      <c r="E35" t="str">
        <f t="shared" si="2"/>
        <v>1998m2</v>
      </c>
      <c r="H35" s="32">
        <v>36738</v>
      </c>
      <c r="I35" t="str">
        <f t="shared" si="3"/>
        <v>2000m7</v>
      </c>
      <c r="J35">
        <f t="shared" si="4"/>
        <v>7.2623809523809504</v>
      </c>
      <c r="K35">
        <f t="shared" si="9"/>
        <v>2000</v>
      </c>
      <c r="L35">
        <f t="shared" si="10"/>
        <v>3</v>
      </c>
      <c r="M35" t="str">
        <f t="shared" si="11"/>
        <v>3q2000</v>
      </c>
      <c r="N35" t="s">
        <v>502</v>
      </c>
      <c r="O35" s="2">
        <f t="shared" si="8"/>
        <v>3.4269894598155468</v>
      </c>
    </row>
    <row r="36" spans="1:15" x14ac:dyDescent="0.2">
      <c r="A36" s="32">
        <v>35838</v>
      </c>
      <c r="B36" s="2">
        <v>5.73</v>
      </c>
      <c r="C36">
        <f t="shared" si="0"/>
        <v>1998</v>
      </c>
      <c r="D36">
        <f t="shared" si="1"/>
        <v>2</v>
      </c>
      <c r="E36" t="str">
        <f t="shared" si="2"/>
        <v>1998m2</v>
      </c>
      <c r="H36" s="32">
        <v>36769</v>
      </c>
      <c r="I36" t="str">
        <f t="shared" si="3"/>
        <v>2000m8</v>
      </c>
      <c r="J36">
        <f t="shared" si="4"/>
        <v>7.6621739130434774</v>
      </c>
      <c r="K36">
        <f t="shared" si="9"/>
        <v>2000</v>
      </c>
      <c r="L36">
        <f t="shared" si="10"/>
        <v>3</v>
      </c>
      <c r="M36" t="str">
        <f t="shared" si="11"/>
        <v>3q2000</v>
      </c>
      <c r="N36" t="s">
        <v>503</v>
      </c>
      <c r="O36" s="2">
        <f t="shared" si="8"/>
        <v>3.4419769119769121</v>
      </c>
    </row>
    <row r="37" spans="1:15" x14ac:dyDescent="0.2">
      <c r="A37" s="32">
        <v>35839</v>
      </c>
      <c r="B37" s="2">
        <v>5.74</v>
      </c>
      <c r="C37">
        <f t="shared" si="0"/>
        <v>1998</v>
      </c>
      <c r="D37">
        <f t="shared" si="1"/>
        <v>2</v>
      </c>
      <c r="E37" t="str">
        <f t="shared" si="2"/>
        <v>1998m2</v>
      </c>
      <c r="H37" s="32">
        <v>36799</v>
      </c>
      <c r="I37" t="str">
        <f t="shared" si="3"/>
        <v>2000m9</v>
      </c>
      <c r="J37">
        <f t="shared" si="4"/>
        <v>7.9009090909090931</v>
      </c>
      <c r="K37">
        <f t="shared" si="9"/>
        <v>2000</v>
      </c>
      <c r="L37">
        <f t="shared" si="10"/>
        <v>3</v>
      </c>
      <c r="M37" t="str">
        <f t="shared" si="11"/>
        <v>3q2000</v>
      </c>
      <c r="N37" t="s">
        <v>504</v>
      </c>
      <c r="O37" s="2">
        <f t="shared" si="8"/>
        <v>3.3332708764665284</v>
      </c>
    </row>
    <row r="38" spans="1:15" x14ac:dyDescent="0.2">
      <c r="A38" s="32">
        <v>35842</v>
      </c>
      <c r="B38" s="2">
        <v>5.73</v>
      </c>
      <c r="C38">
        <f t="shared" si="0"/>
        <v>1998</v>
      </c>
      <c r="D38">
        <f t="shared" si="1"/>
        <v>2</v>
      </c>
      <c r="E38" t="str">
        <f t="shared" si="2"/>
        <v>1998m2</v>
      </c>
      <c r="H38" s="32">
        <v>36830</v>
      </c>
      <c r="I38" t="str">
        <f t="shared" si="3"/>
        <v>2000m10</v>
      </c>
      <c r="J38">
        <f t="shared" si="4"/>
        <v>9.4463636363636354</v>
      </c>
      <c r="K38">
        <f t="shared" si="9"/>
        <v>2000</v>
      </c>
      <c r="L38">
        <f t="shared" si="10"/>
        <v>4</v>
      </c>
      <c r="M38" t="str">
        <f t="shared" si="11"/>
        <v>4q2000</v>
      </c>
      <c r="N38" t="s">
        <v>505</v>
      </c>
      <c r="O38" s="2">
        <f t="shared" si="8"/>
        <v>2.9300131752305667</v>
      </c>
    </row>
    <row r="39" spans="1:15" x14ac:dyDescent="0.2">
      <c r="A39" s="32">
        <v>35843</v>
      </c>
      <c r="B39" s="2">
        <v>5.73</v>
      </c>
      <c r="C39">
        <f t="shared" si="0"/>
        <v>1998</v>
      </c>
      <c r="D39">
        <f t="shared" si="1"/>
        <v>2</v>
      </c>
      <c r="E39" t="str">
        <f t="shared" si="2"/>
        <v>1998m2</v>
      </c>
      <c r="H39" s="32">
        <v>36860</v>
      </c>
      <c r="I39" t="str">
        <f t="shared" si="3"/>
        <v>2000m11</v>
      </c>
      <c r="J39">
        <f t="shared" si="4"/>
        <v>10.488181818181818</v>
      </c>
      <c r="K39">
        <f t="shared" si="9"/>
        <v>2000</v>
      </c>
      <c r="L39">
        <f t="shared" si="10"/>
        <v>4</v>
      </c>
      <c r="M39" t="str">
        <f t="shared" si="11"/>
        <v>4q2000</v>
      </c>
      <c r="N39" t="s">
        <v>506</v>
      </c>
      <c r="O39" s="2">
        <f t="shared" si="8"/>
        <v>2.9088029361942405</v>
      </c>
    </row>
    <row r="40" spans="1:15" x14ac:dyDescent="0.2">
      <c r="A40" s="32">
        <v>35844</v>
      </c>
      <c r="B40" s="2">
        <v>5.73</v>
      </c>
      <c r="C40">
        <f t="shared" si="0"/>
        <v>1998</v>
      </c>
      <c r="D40">
        <f t="shared" si="1"/>
        <v>2</v>
      </c>
      <c r="E40" t="str">
        <f t="shared" si="2"/>
        <v>1998m2</v>
      </c>
      <c r="H40" s="32">
        <v>36891</v>
      </c>
      <c r="I40" t="str">
        <f t="shared" si="3"/>
        <v>2000m12</v>
      </c>
      <c r="J40">
        <f t="shared" si="4"/>
        <v>11.470476190476191</v>
      </c>
      <c r="K40">
        <f t="shared" si="9"/>
        <v>2000</v>
      </c>
      <c r="L40">
        <f t="shared" si="10"/>
        <v>4</v>
      </c>
      <c r="M40" t="str">
        <f t="shared" si="11"/>
        <v>4q2000</v>
      </c>
      <c r="N40" t="s">
        <v>507</v>
      </c>
      <c r="O40" s="2">
        <f t="shared" si="8"/>
        <v>2.4765512265512264</v>
      </c>
    </row>
    <row r="41" spans="1:15" x14ac:dyDescent="0.2">
      <c r="A41" s="32">
        <v>35845</v>
      </c>
      <c r="B41" s="2">
        <v>5.73</v>
      </c>
      <c r="C41">
        <f t="shared" si="0"/>
        <v>1998</v>
      </c>
      <c r="D41">
        <f t="shared" si="1"/>
        <v>2</v>
      </c>
      <c r="E41" t="str">
        <f t="shared" si="2"/>
        <v>1998m2</v>
      </c>
      <c r="H41" s="32">
        <v>36922</v>
      </c>
      <c r="I41" t="str">
        <f t="shared" si="3"/>
        <v>2001m1</v>
      </c>
      <c r="J41">
        <f t="shared" si="4"/>
        <v>10.308181818181819</v>
      </c>
      <c r="K41">
        <f t="shared" si="9"/>
        <v>2001</v>
      </c>
      <c r="L41">
        <f t="shared" si="10"/>
        <v>1</v>
      </c>
      <c r="M41" t="str">
        <f t="shared" si="11"/>
        <v>1q2001</v>
      </c>
      <c r="N41" t="s">
        <v>508</v>
      </c>
      <c r="O41" s="2">
        <f t="shared" si="8"/>
        <v>2.1816653491436093</v>
      </c>
    </row>
    <row r="42" spans="1:15" x14ac:dyDescent="0.2">
      <c r="A42" s="32">
        <v>35846</v>
      </c>
      <c r="B42" s="2">
        <v>5.72</v>
      </c>
      <c r="C42">
        <f t="shared" si="0"/>
        <v>1998</v>
      </c>
      <c r="D42">
        <f t="shared" si="1"/>
        <v>2</v>
      </c>
      <c r="E42" t="str">
        <f t="shared" si="2"/>
        <v>1998m2</v>
      </c>
      <c r="H42" s="32">
        <v>36950</v>
      </c>
      <c r="I42" t="str">
        <f t="shared" si="3"/>
        <v>2001m2</v>
      </c>
      <c r="J42">
        <f t="shared" si="4"/>
        <v>9.6595000000000013</v>
      </c>
      <c r="K42">
        <f t="shared" si="9"/>
        <v>2001</v>
      </c>
      <c r="L42">
        <f t="shared" si="10"/>
        <v>1</v>
      </c>
      <c r="M42" t="str">
        <f t="shared" si="11"/>
        <v>1q2001</v>
      </c>
      <c r="N42" t="s">
        <v>509</v>
      </c>
      <c r="O42" s="2">
        <f t="shared" si="8"/>
        <v>1.9837272727272726</v>
      </c>
    </row>
    <row r="43" spans="1:15" x14ac:dyDescent="0.2">
      <c r="A43" s="32">
        <v>35849</v>
      </c>
      <c r="B43" s="2">
        <v>5.72</v>
      </c>
      <c r="C43">
        <f t="shared" si="0"/>
        <v>1998</v>
      </c>
      <c r="D43">
        <f t="shared" si="1"/>
        <v>2</v>
      </c>
      <c r="E43" t="str">
        <f t="shared" si="2"/>
        <v>1998m2</v>
      </c>
      <c r="H43" s="32">
        <v>36981</v>
      </c>
      <c r="I43" t="str">
        <f t="shared" si="3"/>
        <v>2001m3</v>
      </c>
      <c r="J43">
        <f t="shared" si="4"/>
        <v>11.002608695652174</v>
      </c>
      <c r="K43">
        <f t="shared" si="9"/>
        <v>2001</v>
      </c>
      <c r="L43">
        <f t="shared" si="10"/>
        <v>1</v>
      </c>
      <c r="M43" t="str">
        <f t="shared" si="11"/>
        <v>1q2001</v>
      </c>
      <c r="N43" t="s">
        <v>510</v>
      </c>
      <c r="O43" s="2">
        <f t="shared" si="8"/>
        <v>3.444434719869502</v>
      </c>
    </row>
    <row r="44" spans="1:15" x14ac:dyDescent="0.2">
      <c r="A44" s="32">
        <v>35850</v>
      </c>
      <c r="B44" s="2">
        <v>5.72</v>
      </c>
      <c r="C44">
        <f t="shared" si="0"/>
        <v>1998</v>
      </c>
      <c r="D44">
        <f t="shared" si="1"/>
        <v>2</v>
      </c>
      <c r="E44" t="str">
        <f t="shared" si="2"/>
        <v>1998m2</v>
      </c>
      <c r="H44" s="32">
        <v>37011</v>
      </c>
      <c r="I44" t="str">
        <f t="shared" si="3"/>
        <v>2001m4</v>
      </c>
      <c r="J44">
        <f t="shared" si="4"/>
        <v>11.940000000000001</v>
      </c>
      <c r="K44">
        <f t="shared" si="9"/>
        <v>2001</v>
      </c>
      <c r="L44">
        <f t="shared" si="10"/>
        <v>2</v>
      </c>
      <c r="M44" t="str">
        <f t="shared" si="11"/>
        <v>2q2001</v>
      </c>
      <c r="N44" t="s">
        <v>511</v>
      </c>
      <c r="O44" s="2">
        <f t="shared" si="8"/>
        <v>4.3272984189723323</v>
      </c>
    </row>
    <row r="45" spans="1:15" x14ac:dyDescent="0.2">
      <c r="A45" s="32">
        <v>35851</v>
      </c>
      <c r="B45" s="2">
        <v>5.72</v>
      </c>
      <c r="C45">
        <f t="shared" si="0"/>
        <v>1998</v>
      </c>
      <c r="D45">
        <f t="shared" si="1"/>
        <v>2</v>
      </c>
      <c r="E45" t="str">
        <f t="shared" si="2"/>
        <v>1998m2</v>
      </c>
      <c r="H45" s="32">
        <v>37042</v>
      </c>
      <c r="I45" t="str">
        <f t="shared" si="3"/>
        <v>2001m5</v>
      </c>
      <c r="J45">
        <f t="shared" si="4"/>
        <v>10.263913043478261</v>
      </c>
      <c r="K45">
        <f t="shared" si="9"/>
        <v>2001</v>
      </c>
      <c r="L45">
        <f t="shared" si="10"/>
        <v>2</v>
      </c>
      <c r="M45" t="str">
        <f t="shared" si="11"/>
        <v>2q2001</v>
      </c>
      <c r="N45" t="s">
        <v>512</v>
      </c>
      <c r="O45" s="2">
        <f t="shared" si="8"/>
        <v>6.8962431457431457</v>
      </c>
    </row>
    <row r="46" spans="1:15" x14ac:dyDescent="0.2">
      <c r="A46" s="32">
        <v>35852</v>
      </c>
      <c r="B46" s="2">
        <v>5.72</v>
      </c>
      <c r="C46">
        <f t="shared" si="0"/>
        <v>1998</v>
      </c>
      <c r="D46">
        <f t="shared" si="1"/>
        <v>2</v>
      </c>
      <c r="E46" t="str">
        <f t="shared" si="2"/>
        <v>1998m2</v>
      </c>
      <c r="H46" s="32">
        <v>37072</v>
      </c>
      <c r="I46" t="str">
        <f t="shared" si="3"/>
        <v>2001m6</v>
      </c>
      <c r="J46">
        <f t="shared" si="4"/>
        <v>11.202727272727275</v>
      </c>
      <c r="K46">
        <f t="shared" si="9"/>
        <v>2001</v>
      </c>
      <c r="L46">
        <f t="shared" si="10"/>
        <v>2</v>
      </c>
      <c r="M46" t="str">
        <f t="shared" si="11"/>
        <v>2q2001</v>
      </c>
      <c r="N46" t="s">
        <v>513</v>
      </c>
      <c r="O46" s="2">
        <f t="shared" si="8"/>
        <v>6.3778527511136218</v>
      </c>
    </row>
    <row r="47" spans="1:15" x14ac:dyDescent="0.2">
      <c r="A47" s="32">
        <v>35853</v>
      </c>
      <c r="B47" s="2">
        <v>5.72</v>
      </c>
      <c r="C47">
        <f t="shared" si="0"/>
        <v>1998</v>
      </c>
      <c r="D47">
        <f t="shared" si="1"/>
        <v>2</v>
      </c>
      <c r="E47" t="str">
        <f t="shared" si="2"/>
        <v>1998m2</v>
      </c>
      <c r="H47" s="32">
        <v>37103</v>
      </c>
      <c r="I47" t="str">
        <f t="shared" si="3"/>
        <v>2001m7</v>
      </c>
      <c r="J47">
        <f t="shared" si="4"/>
        <v>12.144090909090908</v>
      </c>
      <c r="K47">
        <f t="shared" si="9"/>
        <v>2001</v>
      </c>
      <c r="L47">
        <f t="shared" si="10"/>
        <v>3</v>
      </c>
      <c r="M47" t="str">
        <f t="shared" si="11"/>
        <v>3q2001</v>
      </c>
      <c r="N47" t="s">
        <v>514</v>
      </c>
      <c r="O47" s="2">
        <f t="shared" si="8"/>
        <v>8.8790382081686428</v>
      </c>
    </row>
    <row r="48" spans="1:15" x14ac:dyDescent="0.2">
      <c r="A48" s="32">
        <v>35854</v>
      </c>
      <c r="B48" s="2">
        <v>5.58</v>
      </c>
      <c r="C48">
        <f t="shared" si="0"/>
        <v>1998</v>
      </c>
      <c r="D48">
        <f t="shared" si="1"/>
        <v>2</v>
      </c>
      <c r="E48" t="str">
        <f t="shared" si="2"/>
        <v>1998m2</v>
      </c>
      <c r="H48" s="32">
        <v>37134</v>
      </c>
      <c r="I48" t="str">
        <f t="shared" si="3"/>
        <v>2001m8</v>
      </c>
      <c r="J48">
        <f t="shared" si="4"/>
        <v>12.235652173913044</v>
      </c>
      <c r="K48">
        <f t="shared" si="9"/>
        <v>2001</v>
      </c>
      <c r="L48">
        <f t="shared" si="10"/>
        <v>3</v>
      </c>
      <c r="M48" t="str">
        <f t="shared" si="11"/>
        <v>3q2001</v>
      </c>
      <c r="N48" t="s">
        <v>515</v>
      </c>
      <c r="O48" s="2">
        <f t="shared" si="8"/>
        <v>20.028660831921702</v>
      </c>
    </row>
    <row r="49" spans="1:15" x14ac:dyDescent="0.2">
      <c r="A49" s="32">
        <v>35856</v>
      </c>
      <c r="B49" s="2">
        <v>5.6</v>
      </c>
      <c r="C49">
        <f t="shared" si="0"/>
        <v>1998</v>
      </c>
      <c r="D49">
        <f t="shared" si="1"/>
        <v>3</v>
      </c>
      <c r="E49" t="str">
        <f t="shared" si="2"/>
        <v>1998m3</v>
      </c>
      <c r="H49" s="32">
        <v>37164</v>
      </c>
      <c r="I49" t="str">
        <f t="shared" si="3"/>
        <v>2001m9</v>
      </c>
      <c r="J49">
        <f t="shared" si="4"/>
        <v>14.060555555555554</v>
      </c>
      <c r="K49">
        <f t="shared" si="9"/>
        <v>2001</v>
      </c>
      <c r="L49">
        <f t="shared" si="10"/>
        <v>3</v>
      </c>
      <c r="M49" t="str">
        <f t="shared" si="11"/>
        <v>3q2001</v>
      </c>
      <c r="N49" t="s">
        <v>516</v>
      </c>
      <c r="O49" s="2">
        <f t="shared" si="8"/>
        <v>20.122395382395382</v>
      </c>
    </row>
    <row r="50" spans="1:15" x14ac:dyDescent="0.2">
      <c r="A50" s="32">
        <v>35857</v>
      </c>
      <c r="B50" s="2">
        <v>5.6</v>
      </c>
      <c r="C50">
        <f t="shared" si="0"/>
        <v>1998</v>
      </c>
      <c r="D50">
        <f t="shared" si="1"/>
        <v>3</v>
      </c>
      <c r="E50" t="str">
        <f t="shared" si="2"/>
        <v>1998m3</v>
      </c>
      <c r="H50" s="32">
        <v>37195</v>
      </c>
      <c r="I50" t="str">
        <f t="shared" si="3"/>
        <v>2001m10</v>
      </c>
      <c r="J50">
        <f t="shared" si="4"/>
        <v>15.371304347826083</v>
      </c>
      <c r="K50">
        <f t="shared" si="9"/>
        <v>2001</v>
      </c>
      <c r="L50">
        <f t="shared" si="10"/>
        <v>4</v>
      </c>
      <c r="M50" t="str">
        <f t="shared" si="11"/>
        <v>4q2001</v>
      </c>
      <c r="N50" t="s">
        <v>517</v>
      </c>
      <c r="O50" s="2">
        <f t="shared" si="8"/>
        <v>16.940187590187595</v>
      </c>
    </row>
    <row r="51" spans="1:15" x14ac:dyDescent="0.2">
      <c r="A51" s="32">
        <v>35858</v>
      </c>
      <c r="B51" s="2">
        <v>5.61</v>
      </c>
      <c r="C51">
        <f t="shared" si="0"/>
        <v>1998</v>
      </c>
      <c r="D51">
        <f t="shared" si="1"/>
        <v>3</v>
      </c>
      <c r="E51" t="str">
        <f t="shared" si="2"/>
        <v>1998m3</v>
      </c>
      <c r="H51" s="32">
        <v>37225</v>
      </c>
      <c r="I51" t="str">
        <f t="shared" si="3"/>
        <v>2001m11</v>
      </c>
      <c r="J51">
        <f t="shared" si="4"/>
        <v>13.741363636363637</v>
      </c>
      <c r="K51">
        <f t="shared" si="9"/>
        <v>2001</v>
      </c>
      <c r="L51">
        <f t="shared" si="10"/>
        <v>4</v>
      </c>
      <c r="M51" t="str">
        <f t="shared" si="11"/>
        <v>4q2001</v>
      </c>
      <c r="N51" t="s">
        <v>518</v>
      </c>
      <c r="O51" s="2">
        <f t="shared" si="8"/>
        <v>11.417105841018882</v>
      </c>
    </row>
    <row r="52" spans="1:15" x14ac:dyDescent="0.2">
      <c r="A52" s="32">
        <v>35859</v>
      </c>
      <c r="B52" s="2">
        <v>5.61</v>
      </c>
      <c r="C52">
        <f t="shared" si="0"/>
        <v>1998</v>
      </c>
      <c r="D52">
        <f t="shared" si="1"/>
        <v>3</v>
      </c>
      <c r="E52" t="str">
        <f t="shared" si="2"/>
        <v>1998m3</v>
      </c>
      <c r="H52" s="32">
        <v>37256</v>
      </c>
      <c r="I52" t="str">
        <f t="shared" si="3"/>
        <v>2001m12</v>
      </c>
      <c r="J52">
        <f t="shared" si="4"/>
        <v>14.125500000000002</v>
      </c>
      <c r="K52">
        <f t="shared" si="9"/>
        <v>2001</v>
      </c>
      <c r="L52">
        <f t="shared" si="10"/>
        <v>4</v>
      </c>
      <c r="M52" t="str">
        <f t="shared" si="11"/>
        <v>4q2001</v>
      </c>
      <c r="N52" t="s">
        <v>519</v>
      </c>
      <c r="O52" s="2">
        <f t="shared" si="8"/>
        <v>8.2479967375619552</v>
      </c>
    </row>
    <row r="53" spans="1:15" x14ac:dyDescent="0.2">
      <c r="A53" s="32">
        <v>35860</v>
      </c>
      <c r="B53" s="2">
        <v>5.62</v>
      </c>
      <c r="C53">
        <f t="shared" si="0"/>
        <v>1998</v>
      </c>
      <c r="D53">
        <f t="shared" si="1"/>
        <v>3</v>
      </c>
      <c r="E53" t="str">
        <f t="shared" si="2"/>
        <v>1998m3</v>
      </c>
      <c r="H53" s="32">
        <v>37287</v>
      </c>
      <c r="I53" t="str">
        <f t="shared" si="3"/>
        <v>2002m1</v>
      </c>
      <c r="J53">
        <f t="shared" si="4"/>
        <v>12.057727272727272</v>
      </c>
      <c r="K53">
        <f t="shared" si="9"/>
        <v>2002</v>
      </c>
      <c r="L53">
        <f t="shared" si="10"/>
        <v>1</v>
      </c>
      <c r="M53" t="str">
        <f t="shared" si="11"/>
        <v>1q2002</v>
      </c>
      <c r="N53" t="s">
        <v>520</v>
      </c>
      <c r="O53" s="2">
        <f t="shared" si="8"/>
        <v>6.9631193926846109</v>
      </c>
    </row>
    <row r="54" spans="1:15" x14ac:dyDescent="0.2">
      <c r="A54" s="32">
        <v>35863</v>
      </c>
      <c r="B54" s="2">
        <v>5.62</v>
      </c>
      <c r="C54">
        <f t="shared" si="0"/>
        <v>1998</v>
      </c>
      <c r="D54">
        <f t="shared" si="1"/>
        <v>3</v>
      </c>
      <c r="E54" t="str">
        <f t="shared" si="2"/>
        <v>1998m3</v>
      </c>
      <c r="H54" s="32">
        <v>37315</v>
      </c>
      <c r="I54" t="str">
        <f t="shared" si="3"/>
        <v>2002m2</v>
      </c>
      <c r="J54">
        <f t="shared" si="4"/>
        <v>12.506499999999999</v>
      </c>
      <c r="K54">
        <f t="shared" si="9"/>
        <v>2002</v>
      </c>
      <c r="L54">
        <f t="shared" si="10"/>
        <v>1</v>
      </c>
      <c r="M54" t="str">
        <f t="shared" si="11"/>
        <v>1q2002</v>
      </c>
      <c r="N54" t="s">
        <v>521</v>
      </c>
      <c r="O54" s="2">
        <f t="shared" si="8"/>
        <v>7.1498989898989889</v>
      </c>
    </row>
    <row r="55" spans="1:15" x14ac:dyDescent="0.2">
      <c r="A55" s="32">
        <v>35864</v>
      </c>
      <c r="B55" s="2">
        <v>5.62</v>
      </c>
      <c r="C55">
        <f t="shared" si="0"/>
        <v>1998</v>
      </c>
      <c r="D55">
        <f t="shared" si="1"/>
        <v>3</v>
      </c>
      <c r="E55" t="str">
        <f t="shared" si="2"/>
        <v>1998m3</v>
      </c>
      <c r="H55" s="32">
        <v>37346</v>
      </c>
      <c r="I55" t="str">
        <f t="shared" si="3"/>
        <v>2002m3</v>
      </c>
      <c r="J55">
        <f t="shared" si="4"/>
        <v>11.77047619047619</v>
      </c>
      <c r="K55">
        <f t="shared" si="9"/>
        <v>2002</v>
      </c>
      <c r="L55">
        <f t="shared" si="10"/>
        <v>1</v>
      </c>
      <c r="M55" t="str">
        <f t="shared" si="11"/>
        <v>1q2002</v>
      </c>
      <c r="N55" t="s">
        <v>522</v>
      </c>
      <c r="O55" s="2">
        <f t="shared" si="8"/>
        <v>6.6983794466403159</v>
      </c>
    </row>
    <row r="56" spans="1:15" x14ac:dyDescent="0.2">
      <c r="A56" s="32">
        <v>35865</v>
      </c>
      <c r="B56" s="2">
        <v>5.62</v>
      </c>
      <c r="C56">
        <f t="shared" si="0"/>
        <v>1998</v>
      </c>
      <c r="D56">
        <f t="shared" si="1"/>
        <v>3</v>
      </c>
      <c r="E56" t="str">
        <f t="shared" si="2"/>
        <v>1998m3</v>
      </c>
      <c r="H56" s="32">
        <v>37376</v>
      </c>
      <c r="I56" t="str">
        <f t="shared" si="3"/>
        <v>2002m4</v>
      </c>
      <c r="J56">
        <f t="shared" si="4"/>
        <v>11.159545454545453</v>
      </c>
      <c r="K56">
        <f t="shared" si="9"/>
        <v>2002</v>
      </c>
      <c r="L56">
        <f t="shared" si="10"/>
        <v>2</v>
      </c>
      <c r="M56" t="str">
        <f t="shared" si="11"/>
        <v>2q2002</v>
      </c>
      <c r="N56" t="s">
        <v>523</v>
      </c>
      <c r="O56" s="2">
        <f t="shared" si="8"/>
        <v>5.7682345191040838</v>
      </c>
    </row>
    <row r="57" spans="1:15" x14ac:dyDescent="0.2">
      <c r="A57" s="32">
        <v>35866</v>
      </c>
      <c r="B57" s="2">
        <v>5.62</v>
      </c>
      <c r="C57">
        <f t="shared" si="0"/>
        <v>1998</v>
      </c>
      <c r="D57">
        <f t="shared" si="1"/>
        <v>3</v>
      </c>
      <c r="E57" t="str">
        <f t="shared" si="2"/>
        <v>1998m3</v>
      </c>
      <c r="H57" s="32">
        <v>37407</v>
      </c>
      <c r="I57" t="str">
        <f t="shared" si="3"/>
        <v>2002m5</v>
      </c>
      <c r="J57">
        <f t="shared" si="4"/>
        <v>11.436521739130436</v>
      </c>
      <c r="K57">
        <f t="shared" si="9"/>
        <v>2002</v>
      </c>
      <c r="L57">
        <f t="shared" si="10"/>
        <v>2</v>
      </c>
      <c r="M57" t="str">
        <f t="shared" si="11"/>
        <v>2q2002</v>
      </c>
      <c r="N57" t="s">
        <v>524</v>
      </c>
      <c r="O57" s="2">
        <f t="shared" si="8"/>
        <v>5.1934002760524498</v>
      </c>
    </row>
    <row r="58" spans="1:15" x14ac:dyDescent="0.2">
      <c r="A58" s="32">
        <v>35867</v>
      </c>
      <c r="B58" s="2">
        <v>5.59</v>
      </c>
      <c r="C58">
        <f t="shared" si="0"/>
        <v>1998</v>
      </c>
      <c r="D58">
        <f t="shared" si="1"/>
        <v>3</v>
      </c>
      <c r="E58" t="str">
        <f t="shared" si="2"/>
        <v>1998m3</v>
      </c>
      <c r="H58" s="32">
        <v>37437</v>
      </c>
      <c r="I58" t="str">
        <f t="shared" si="3"/>
        <v>2002m6</v>
      </c>
      <c r="J58">
        <f t="shared" si="4"/>
        <v>10.502857142857144</v>
      </c>
      <c r="K58">
        <f t="shared" si="9"/>
        <v>2002</v>
      </c>
      <c r="L58">
        <f t="shared" si="10"/>
        <v>2</v>
      </c>
      <c r="M58" t="str">
        <f t="shared" si="11"/>
        <v>2q2002</v>
      </c>
      <c r="N58" t="s">
        <v>525</v>
      </c>
      <c r="O58" s="2">
        <f t="shared" si="8"/>
        <v>5.1130447330447328</v>
      </c>
    </row>
    <row r="59" spans="1:15" x14ac:dyDescent="0.2">
      <c r="A59" s="32">
        <v>35870</v>
      </c>
      <c r="B59" s="2">
        <v>5.59</v>
      </c>
      <c r="C59">
        <f t="shared" si="0"/>
        <v>1998</v>
      </c>
      <c r="D59">
        <f t="shared" si="1"/>
        <v>3</v>
      </c>
      <c r="E59" t="str">
        <f t="shared" si="2"/>
        <v>1998m3</v>
      </c>
      <c r="H59" s="32">
        <v>37468</v>
      </c>
      <c r="I59" t="str">
        <f t="shared" si="3"/>
        <v>2002m7</v>
      </c>
      <c r="J59">
        <f t="shared" si="4"/>
        <v>11.589130434782609</v>
      </c>
      <c r="K59">
        <f t="shared" si="9"/>
        <v>2002</v>
      </c>
      <c r="L59">
        <f t="shared" si="10"/>
        <v>3</v>
      </c>
      <c r="M59" t="str">
        <f t="shared" si="11"/>
        <v>3q2002</v>
      </c>
      <c r="N59" t="s">
        <v>526</v>
      </c>
      <c r="O59" s="2">
        <f t="shared" si="8"/>
        <v>7.6708893280632395</v>
      </c>
    </row>
    <row r="60" spans="1:15" x14ac:dyDescent="0.2">
      <c r="A60" s="32">
        <v>35871</v>
      </c>
      <c r="B60" s="2">
        <v>5.59</v>
      </c>
      <c r="C60">
        <f t="shared" si="0"/>
        <v>1998</v>
      </c>
      <c r="D60">
        <f t="shared" si="1"/>
        <v>3</v>
      </c>
      <c r="E60" t="str">
        <f t="shared" si="2"/>
        <v>1998m3</v>
      </c>
      <c r="H60" s="32">
        <v>37499</v>
      </c>
      <c r="I60" t="str">
        <f t="shared" si="3"/>
        <v>2002m8</v>
      </c>
      <c r="J60">
        <f t="shared" si="4"/>
        <v>12.270869565217392</v>
      </c>
      <c r="K60">
        <f t="shared" si="9"/>
        <v>2002</v>
      </c>
      <c r="L60">
        <f t="shared" si="10"/>
        <v>3</v>
      </c>
      <c r="M60" t="str">
        <f t="shared" si="11"/>
        <v>3q2002</v>
      </c>
      <c r="N60" t="s">
        <v>527</v>
      </c>
      <c r="O60" s="2">
        <f t="shared" si="8"/>
        <v>9.2649494949494944</v>
      </c>
    </row>
    <row r="61" spans="1:15" x14ac:dyDescent="0.2">
      <c r="A61" s="32">
        <v>35872</v>
      </c>
      <c r="B61" s="2">
        <v>5.59</v>
      </c>
      <c r="C61">
        <f t="shared" si="0"/>
        <v>1998</v>
      </c>
      <c r="D61">
        <f t="shared" si="1"/>
        <v>3</v>
      </c>
      <c r="E61" t="str">
        <f t="shared" si="2"/>
        <v>1998m3</v>
      </c>
      <c r="H61" s="32">
        <v>37529</v>
      </c>
      <c r="I61" t="str">
        <f t="shared" si="3"/>
        <v>2002m9</v>
      </c>
      <c r="J61">
        <f t="shared" si="4"/>
        <v>12.330952380952381</v>
      </c>
      <c r="K61">
        <f t="shared" si="9"/>
        <v>2002</v>
      </c>
      <c r="L61">
        <f t="shared" si="10"/>
        <v>3</v>
      </c>
      <c r="M61" t="str">
        <f t="shared" si="11"/>
        <v>3q2002</v>
      </c>
      <c r="N61" t="s">
        <v>528</v>
      </c>
      <c r="O61" s="2">
        <f t="shared" si="8"/>
        <v>8.2748171152518974</v>
      </c>
    </row>
    <row r="62" spans="1:15" x14ac:dyDescent="0.2">
      <c r="A62" s="32">
        <v>35873</v>
      </c>
      <c r="B62" s="2">
        <v>5.59</v>
      </c>
      <c r="C62">
        <f t="shared" si="0"/>
        <v>1998</v>
      </c>
      <c r="D62">
        <f t="shared" si="1"/>
        <v>3</v>
      </c>
      <c r="E62" t="str">
        <f t="shared" si="2"/>
        <v>1998m3</v>
      </c>
      <c r="H62" s="32">
        <v>37560</v>
      </c>
      <c r="I62" t="str">
        <f t="shared" si="3"/>
        <v>2002m10</v>
      </c>
      <c r="J62">
        <f t="shared" si="4"/>
        <v>13.462608695652175</v>
      </c>
      <c r="K62">
        <f t="shared" si="9"/>
        <v>2002</v>
      </c>
      <c r="L62">
        <f t="shared" si="10"/>
        <v>4</v>
      </c>
      <c r="M62" t="str">
        <f t="shared" si="11"/>
        <v>4q2002</v>
      </c>
      <c r="N62" t="s">
        <v>529</v>
      </c>
      <c r="O62" s="2">
        <f t="shared" si="8"/>
        <v>8.1190566534914357</v>
      </c>
    </row>
    <row r="63" spans="1:15" x14ac:dyDescent="0.2">
      <c r="A63" s="32">
        <v>35874</v>
      </c>
      <c r="B63" s="2">
        <v>5.62</v>
      </c>
      <c r="C63">
        <f t="shared" si="0"/>
        <v>1998</v>
      </c>
      <c r="D63">
        <f t="shared" si="1"/>
        <v>3</v>
      </c>
      <c r="E63" t="str">
        <f t="shared" si="2"/>
        <v>1998m3</v>
      </c>
      <c r="H63" s="32">
        <v>37590</v>
      </c>
      <c r="I63" t="str">
        <f t="shared" si="3"/>
        <v>2002m11</v>
      </c>
      <c r="J63">
        <f t="shared" si="4"/>
        <v>10.777727272727272</v>
      </c>
      <c r="K63">
        <f t="shared" si="9"/>
        <v>2002</v>
      </c>
      <c r="L63">
        <f t="shared" si="10"/>
        <v>4</v>
      </c>
      <c r="M63" t="str">
        <f t="shared" si="11"/>
        <v>4q2002</v>
      </c>
      <c r="N63" t="s">
        <v>530</v>
      </c>
      <c r="O63" s="2">
        <f t="shared" si="8"/>
        <v>7.5576711211493803</v>
      </c>
    </row>
    <row r="64" spans="1:15" x14ac:dyDescent="0.2">
      <c r="A64" s="32">
        <v>35877</v>
      </c>
      <c r="B64" s="2">
        <v>5.62</v>
      </c>
      <c r="C64">
        <f t="shared" si="0"/>
        <v>1998</v>
      </c>
      <c r="D64">
        <f t="shared" si="1"/>
        <v>3</v>
      </c>
      <c r="E64" t="str">
        <f t="shared" si="2"/>
        <v>1998m3</v>
      </c>
      <c r="H64" s="32">
        <v>37621</v>
      </c>
      <c r="I64" t="str">
        <f t="shared" si="3"/>
        <v>2002m12</v>
      </c>
      <c r="J64">
        <f t="shared" si="4"/>
        <v>10.305714285714286</v>
      </c>
      <c r="K64">
        <f t="shared" si="9"/>
        <v>2002</v>
      </c>
      <c r="L64">
        <f t="shared" si="10"/>
        <v>4</v>
      </c>
      <c r="M64" t="str">
        <f t="shared" si="11"/>
        <v>4q2002</v>
      </c>
      <c r="N64" t="s">
        <v>531</v>
      </c>
      <c r="O64" s="2">
        <f t="shared" si="8"/>
        <v>6.1753333333333336</v>
      </c>
    </row>
    <row r="65" spans="1:15" x14ac:dyDescent="0.2">
      <c r="A65" s="32">
        <v>35878</v>
      </c>
      <c r="B65" s="2">
        <v>5.62</v>
      </c>
      <c r="C65">
        <f t="shared" si="0"/>
        <v>1998</v>
      </c>
      <c r="D65">
        <f t="shared" si="1"/>
        <v>3</v>
      </c>
      <c r="E65" t="str">
        <f t="shared" si="2"/>
        <v>1998m3</v>
      </c>
      <c r="H65" s="32">
        <v>37652</v>
      </c>
      <c r="I65" t="str">
        <f t="shared" si="3"/>
        <v>2003m1</v>
      </c>
      <c r="J65">
        <f t="shared" si="4"/>
        <v>8.5649999999999995</v>
      </c>
      <c r="K65">
        <f t="shared" si="9"/>
        <v>2003</v>
      </c>
      <c r="L65">
        <f t="shared" si="10"/>
        <v>1</v>
      </c>
      <c r="M65" t="str">
        <f t="shared" si="11"/>
        <v>1q2003</v>
      </c>
      <c r="N65" t="s">
        <v>532</v>
      </c>
      <c r="O65" s="2">
        <f t="shared" si="8"/>
        <v>5.2002518037518044</v>
      </c>
    </row>
    <row r="66" spans="1:15" x14ac:dyDescent="0.2">
      <c r="A66" s="32">
        <v>35879</v>
      </c>
      <c r="B66" s="2">
        <v>5.62</v>
      </c>
      <c r="C66">
        <f t="shared" si="0"/>
        <v>1998</v>
      </c>
      <c r="D66">
        <f t="shared" si="1"/>
        <v>3</v>
      </c>
      <c r="E66" t="str">
        <f t="shared" si="2"/>
        <v>1998m3</v>
      </c>
      <c r="H66" s="32">
        <v>37680</v>
      </c>
      <c r="I66" t="str">
        <f t="shared" si="3"/>
        <v>2003m2</v>
      </c>
      <c r="J66">
        <f t="shared" si="4"/>
        <v>8.1359999999999992</v>
      </c>
      <c r="K66">
        <f t="shared" si="9"/>
        <v>2003</v>
      </c>
      <c r="L66">
        <f t="shared" si="10"/>
        <v>1</v>
      </c>
      <c r="M66" t="str">
        <f t="shared" si="11"/>
        <v>1q2003</v>
      </c>
      <c r="N66" t="s">
        <v>533</v>
      </c>
      <c r="O66" s="2">
        <f t="shared" si="8"/>
        <v>4.9770951753560455</v>
      </c>
    </row>
    <row r="67" spans="1:15" x14ac:dyDescent="0.2">
      <c r="A67" s="32">
        <v>35880</v>
      </c>
      <c r="B67" s="2">
        <v>5.62</v>
      </c>
      <c r="C67">
        <f t="shared" si="0"/>
        <v>1998</v>
      </c>
      <c r="D67">
        <f t="shared" si="1"/>
        <v>3</v>
      </c>
      <c r="E67" t="str">
        <f t="shared" si="2"/>
        <v>1998m3</v>
      </c>
      <c r="H67" s="32">
        <v>37711</v>
      </c>
      <c r="I67" t="str">
        <f t="shared" si="3"/>
        <v>2003m3</v>
      </c>
      <c r="J67">
        <f t="shared" si="4"/>
        <v>8.4580952380952379</v>
      </c>
      <c r="K67">
        <f t="shared" si="9"/>
        <v>2003</v>
      </c>
      <c r="L67">
        <f t="shared" si="10"/>
        <v>1</v>
      </c>
      <c r="M67" t="str">
        <f t="shared" si="11"/>
        <v>1q2003</v>
      </c>
      <c r="N67" t="s">
        <v>534</v>
      </c>
      <c r="O67" s="2">
        <f t="shared" si="8"/>
        <v>5.0020427881297449</v>
      </c>
    </row>
    <row r="68" spans="1:15" x14ac:dyDescent="0.2">
      <c r="A68" s="32">
        <v>35881</v>
      </c>
      <c r="B68" s="2">
        <v>5.62</v>
      </c>
      <c r="C68">
        <f t="shared" si="0"/>
        <v>1998</v>
      </c>
      <c r="D68">
        <f t="shared" si="1"/>
        <v>3</v>
      </c>
      <c r="E68" t="str">
        <f t="shared" si="2"/>
        <v>1998m3</v>
      </c>
      <c r="H68" s="32">
        <v>37741</v>
      </c>
      <c r="I68" t="str">
        <f t="shared" si="3"/>
        <v>2003m4</v>
      </c>
      <c r="J68">
        <f t="shared" si="4"/>
        <v>7.0647619047619044</v>
      </c>
      <c r="K68">
        <f t="shared" si="9"/>
        <v>2003</v>
      </c>
      <c r="L68">
        <f t="shared" si="10"/>
        <v>2</v>
      </c>
      <c r="M68" t="str">
        <f t="shared" si="11"/>
        <v>2q2003</v>
      </c>
      <c r="N68" t="s">
        <v>535</v>
      </c>
      <c r="O68" s="2">
        <f t="shared" si="8"/>
        <v>4.1841640002509566</v>
      </c>
    </row>
    <row r="69" spans="1:15" x14ac:dyDescent="0.2">
      <c r="A69" s="32">
        <v>35884</v>
      </c>
      <c r="B69" s="2">
        <v>5.62</v>
      </c>
      <c r="C69">
        <f t="shared" ref="C69:C132" si="12">YEAR(A69)</f>
        <v>1998</v>
      </c>
      <c r="D69">
        <f t="shared" ref="D69:D132" si="13">+MONTH(A69)</f>
        <v>3</v>
      </c>
      <c r="E69" t="str">
        <f t="shared" ref="E69:E132" si="14">CONCATENATE(C69,"m",D69)</f>
        <v>1998m3</v>
      </c>
      <c r="H69" s="32">
        <v>37772</v>
      </c>
      <c r="I69" t="str">
        <f t="shared" ref="I69:I132" si="15">CONCATENATE(YEAR(H69),"m",MONTH(H69))</f>
        <v>2003m5</v>
      </c>
      <c r="J69">
        <f t="shared" ref="J69:J132" si="16">AVERAGEIF($E$4:$E$7130,I69,$B$4:$B$7130)</f>
        <v>6.003043478260869</v>
      </c>
      <c r="K69">
        <f t="shared" si="9"/>
        <v>2003</v>
      </c>
      <c r="L69">
        <f t="shared" si="10"/>
        <v>2</v>
      </c>
      <c r="M69" t="str">
        <f t="shared" si="11"/>
        <v>2q2003</v>
      </c>
      <c r="N69" t="s">
        <v>536</v>
      </c>
      <c r="O69" s="2">
        <f t="shared" si="8"/>
        <v>3.4003679653679648</v>
      </c>
    </row>
    <row r="70" spans="1:15" x14ac:dyDescent="0.2">
      <c r="A70" s="32">
        <v>35885</v>
      </c>
      <c r="B70" s="2">
        <v>5.56</v>
      </c>
      <c r="C70">
        <f t="shared" si="12"/>
        <v>1998</v>
      </c>
      <c r="D70">
        <f t="shared" si="13"/>
        <v>3</v>
      </c>
      <c r="E70" t="str">
        <f t="shared" si="14"/>
        <v>1998m3</v>
      </c>
      <c r="H70" s="32">
        <v>37802</v>
      </c>
      <c r="I70" t="str">
        <f t="shared" si="15"/>
        <v>2003m6</v>
      </c>
      <c r="J70">
        <f t="shared" si="16"/>
        <v>5.409523809523809</v>
      </c>
      <c r="K70">
        <f t="shared" si="9"/>
        <v>2003</v>
      </c>
      <c r="L70">
        <f t="shared" si="10"/>
        <v>2</v>
      </c>
      <c r="M70" t="str">
        <f t="shared" si="11"/>
        <v>2q2003</v>
      </c>
      <c r="N70" t="s">
        <v>537</v>
      </c>
      <c r="O70" s="2">
        <f t="shared" ref="O70:O112" si="17">AVERAGEIF($M$4:$M$328,N70,$J$4:$J$328)</f>
        <v>3.063650793650794</v>
      </c>
    </row>
    <row r="71" spans="1:15" x14ac:dyDescent="0.2">
      <c r="A71" s="32">
        <v>35886</v>
      </c>
      <c r="B71" s="2">
        <v>5.57</v>
      </c>
      <c r="C71">
        <f t="shared" si="12"/>
        <v>1998</v>
      </c>
      <c r="D71">
        <f t="shared" si="13"/>
        <v>4</v>
      </c>
      <c r="E71" t="str">
        <f t="shared" si="14"/>
        <v>1998m4</v>
      </c>
      <c r="H71" s="32">
        <v>37833</v>
      </c>
      <c r="I71" t="str">
        <f t="shared" si="15"/>
        <v>2003m7</v>
      </c>
      <c r="J71">
        <f t="shared" si="16"/>
        <v>5.1799999999999988</v>
      </c>
      <c r="K71">
        <f t="shared" si="9"/>
        <v>2003</v>
      </c>
      <c r="L71">
        <f t="shared" si="10"/>
        <v>3</v>
      </c>
      <c r="M71" t="str">
        <f t="shared" si="11"/>
        <v>3q2003</v>
      </c>
      <c r="N71" t="s">
        <v>538</v>
      </c>
      <c r="O71" s="2">
        <f t="shared" si="17"/>
        <v>3.5621936758893278</v>
      </c>
    </row>
    <row r="72" spans="1:15" x14ac:dyDescent="0.2">
      <c r="A72" s="32">
        <v>35887</v>
      </c>
      <c r="B72" s="2">
        <v>5.57</v>
      </c>
      <c r="C72">
        <f t="shared" si="12"/>
        <v>1998</v>
      </c>
      <c r="D72">
        <f t="shared" si="13"/>
        <v>4</v>
      </c>
      <c r="E72" t="str">
        <f t="shared" si="14"/>
        <v>1998m4</v>
      </c>
      <c r="H72" s="32">
        <v>37864</v>
      </c>
      <c r="I72" t="str">
        <f t="shared" si="15"/>
        <v>2003m8</v>
      </c>
      <c r="J72">
        <f t="shared" si="16"/>
        <v>5.0086363636363638</v>
      </c>
      <c r="K72">
        <f t="shared" si="9"/>
        <v>2003</v>
      </c>
      <c r="L72">
        <f t="shared" si="10"/>
        <v>3</v>
      </c>
      <c r="M72" t="str">
        <f t="shared" si="11"/>
        <v>3q2003</v>
      </c>
      <c r="N72" t="s">
        <v>539</v>
      </c>
      <c r="O72" s="2">
        <f t="shared" si="17"/>
        <v>3.9654956396260741</v>
      </c>
    </row>
    <row r="73" spans="1:15" x14ac:dyDescent="0.2">
      <c r="A73" s="32">
        <v>35888</v>
      </c>
      <c r="B73" s="2">
        <v>5.55</v>
      </c>
      <c r="C73">
        <f t="shared" si="12"/>
        <v>1998</v>
      </c>
      <c r="D73">
        <f t="shared" si="13"/>
        <v>4</v>
      </c>
      <c r="E73" t="str">
        <f t="shared" si="14"/>
        <v>1998m4</v>
      </c>
      <c r="H73" s="32">
        <v>37894</v>
      </c>
      <c r="I73" t="str">
        <f t="shared" si="15"/>
        <v>2003m9</v>
      </c>
      <c r="J73">
        <f t="shared" si="16"/>
        <v>4.3818181818181818</v>
      </c>
      <c r="K73">
        <f t="shared" si="9"/>
        <v>2003</v>
      </c>
      <c r="L73">
        <f t="shared" si="10"/>
        <v>3</v>
      </c>
      <c r="M73" t="str">
        <f t="shared" si="11"/>
        <v>3q2003</v>
      </c>
      <c r="N73" t="s">
        <v>540</v>
      </c>
      <c r="O73" s="2">
        <f t="shared" si="17"/>
        <v>3.9056493506493504</v>
      </c>
    </row>
    <row r="74" spans="1:15" x14ac:dyDescent="0.2">
      <c r="A74" s="32">
        <v>35891</v>
      </c>
      <c r="B74" s="2">
        <v>5.54</v>
      </c>
      <c r="C74">
        <f t="shared" si="12"/>
        <v>1998</v>
      </c>
      <c r="D74">
        <f t="shared" si="13"/>
        <v>4</v>
      </c>
      <c r="E74" t="str">
        <f t="shared" si="14"/>
        <v>1998m4</v>
      </c>
      <c r="H74" s="32">
        <v>37925</v>
      </c>
      <c r="I74" t="str">
        <f t="shared" si="15"/>
        <v>2003m10</v>
      </c>
      <c r="J74">
        <f t="shared" si="16"/>
        <v>4.0586956521739124</v>
      </c>
      <c r="K74">
        <f t="shared" ref="K74:K137" si="18">YEAR(H74)</f>
        <v>2003</v>
      </c>
      <c r="L74">
        <f t="shared" ref="L74:L137" si="19">INT((MONTH(H74)+1)/3+0.5)</f>
        <v>4</v>
      </c>
      <c r="M74" t="str">
        <f t="shared" ref="M74:M137" si="20">CONCATENATE(L74,"q",K74)</f>
        <v>4q2003</v>
      </c>
      <c r="N74" t="s">
        <v>541</v>
      </c>
      <c r="O74" s="2">
        <f t="shared" si="17"/>
        <v>3.9162481962481963</v>
      </c>
    </row>
    <row r="75" spans="1:15" x14ac:dyDescent="0.2">
      <c r="A75" s="32">
        <v>35892</v>
      </c>
      <c r="B75" s="2">
        <v>5.54</v>
      </c>
      <c r="C75">
        <f t="shared" si="12"/>
        <v>1998</v>
      </c>
      <c r="D75">
        <f t="shared" si="13"/>
        <v>4</v>
      </c>
      <c r="E75" t="str">
        <f t="shared" si="14"/>
        <v>1998m4</v>
      </c>
      <c r="H75" s="32">
        <v>37955</v>
      </c>
      <c r="I75" t="str">
        <f t="shared" si="15"/>
        <v>2003m11</v>
      </c>
      <c r="J75">
        <f t="shared" si="16"/>
        <v>3.6604761904761909</v>
      </c>
      <c r="K75">
        <f t="shared" si="18"/>
        <v>2003</v>
      </c>
      <c r="L75">
        <f t="shared" si="19"/>
        <v>4</v>
      </c>
      <c r="M75" t="str">
        <f t="shared" si="20"/>
        <v>4q2003</v>
      </c>
      <c r="N75" t="s">
        <v>542</v>
      </c>
      <c r="O75" s="2">
        <f t="shared" si="17"/>
        <v>4.5514872325741891</v>
      </c>
    </row>
    <row r="76" spans="1:15" x14ac:dyDescent="0.2">
      <c r="A76" s="32">
        <v>35893</v>
      </c>
      <c r="B76" s="2">
        <v>5.52</v>
      </c>
      <c r="C76">
        <f t="shared" si="12"/>
        <v>1998</v>
      </c>
      <c r="D76">
        <f t="shared" si="13"/>
        <v>4</v>
      </c>
      <c r="E76" t="str">
        <f t="shared" si="14"/>
        <v>1998m4</v>
      </c>
      <c r="H76" s="32">
        <v>37986</v>
      </c>
      <c r="I76" t="str">
        <f t="shared" si="15"/>
        <v>2003m12</v>
      </c>
      <c r="J76">
        <f t="shared" si="16"/>
        <v>3.7463636363636357</v>
      </c>
      <c r="K76">
        <f t="shared" si="18"/>
        <v>2003</v>
      </c>
      <c r="L76">
        <f t="shared" si="19"/>
        <v>4</v>
      </c>
      <c r="M76" t="str">
        <f t="shared" si="20"/>
        <v>4q2003</v>
      </c>
      <c r="N76" t="s">
        <v>543</v>
      </c>
      <c r="O76" s="2">
        <f t="shared" si="17"/>
        <v>4.9924399272225353</v>
      </c>
    </row>
    <row r="77" spans="1:15" x14ac:dyDescent="0.2">
      <c r="A77" s="32">
        <v>35894</v>
      </c>
      <c r="B77" s="2">
        <v>5.45</v>
      </c>
      <c r="C77">
        <f t="shared" si="12"/>
        <v>1998</v>
      </c>
      <c r="D77">
        <f t="shared" si="13"/>
        <v>4</v>
      </c>
      <c r="E77" t="str">
        <f t="shared" si="14"/>
        <v>1998m4</v>
      </c>
      <c r="H77" s="32">
        <v>38017</v>
      </c>
      <c r="I77" t="str">
        <f t="shared" si="15"/>
        <v>2004m1</v>
      </c>
      <c r="J77">
        <f t="shared" si="16"/>
        <v>3.7022727272727267</v>
      </c>
      <c r="K77">
        <f t="shared" si="18"/>
        <v>2004</v>
      </c>
      <c r="L77">
        <f t="shared" si="19"/>
        <v>1</v>
      </c>
      <c r="M77" t="str">
        <f t="shared" si="20"/>
        <v>1q2004</v>
      </c>
      <c r="N77" t="s">
        <v>544</v>
      </c>
      <c r="O77" s="2">
        <f t="shared" si="17"/>
        <v>5.7688600288600291</v>
      </c>
    </row>
    <row r="78" spans="1:15" x14ac:dyDescent="0.2">
      <c r="A78" s="32">
        <v>35895</v>
      </c>
      <c r="C78">
        <f t="shared" si="12"/>
        <v>1998</v>
      </c>
      <c r="D78">
        <f t="shared" si="13"/>
        <v>4</v>
      </c>
      <c r="E78" t="str">
        <f t="shared" si="14"/>
        <v>1998m4</v>
      </c>
      <c r="H78" s="32">
        <v>38046</v>
      </c>
      <c r="I78" t="str">
        <f t="shared" si="15"/>
        <v>2004m2</v>
      </c>
      <c r="J78">
        <f t="shared" si="16"/>
        <v>3.7685714285714291</v>
      </c>
      <c r="K78">
        <f t="shared" si="18"/>
        <v>2004</v>
      </c>
      <c r="L78">
        <f t="shared" si="19"/>
        <v>1</v>
      </c>
      <c r="M78" t="str">
        <f t="shared" si="20"/>
        <v>1q2004</v>
      </c>
      <c r="N78" t="s">
        <v>545</v>
      </c>
      <c r="O78" s="2">
        <f t="shared" si="17"/>
        <v>4.7415151515151495</v>
      </c>
    </row>
    <row r="79" spans="1:15" x14ac:dyDescent="0.2">
      <c r="A79" s="32">
        <v>35898</v>
      </c>
      <c r="B79" s="2">
        <v>5.45</v>
      </c>
      <c r="C79">
        <f t="shared" si="12"/>
        <v>1998</v>
      </c>
      <c r="D79">
        <f t="shared" si="13"/>
        <v>4</v>
      </c>
      <c r="E79" t="str">
        <f t="shared" si="14"/>
        <v>1998m4</v>
      </c>
      <c r="H79" s="32">
        <v>38077</v>
      </c>
      <c r="I79" t="str">
        <f t="shared" si="15"/>
        <v>2004m3</v>
      </c>
      <c r="J79">
        <f t="shared" si="16"/>
        <v>3.6704347826086945</v>
      </c>
      <c r="K79">
        <f t="shared" si="18"/>
        <v>2004</v>
      </c>
      <c r="L79">
        <f t="shared" si="19"/>
        <v>1</v>
      </c>
      <c r="M79" t="str">
        <f t="shared" si="20"/>
        <v>1q2004</v>
      </c>
      <c r="N79" t="s">
        <v>546</v>
      </c>
      <c r="O79" s="2">
        <f t="shared" si="17"/>
        <v>4.1753293807641638</v>
      </c>
    </row>
    <row r="80" spans="1:15" x14ac:dyDescent="0.2">
      <c r="A80" s="32">
        <v>35899</v>
      </c>
      <c r="B80" s="2">
        <v>5.45</v>
      </c>
      <c r="C80">
        <f t="shared" si="12"/>
        <v>1998</v>
      </c>
      <c r="D80">
        <f t="shared" si="13"/>
        <v>4</v>
      </c>
      <c r="E80" t="str">
        <f t="shared" si="14"/>
        <v>1998m4</v>
      </c>
      <c r="H80" s="32">
        <v>38107</v>
      </c>
      <c r="I80" t="str">
        <f t="shared" si="15"/>
        <v>2004m4</v>
      </c>
      <c r="J80">
        <f t="shared" si="16"/>
        <v>3.3380952380952387</v>
      </c>
      <c r="K80">
        <f t="shared" si="18"/>
        <v>2004</v>
      </c>
      <c r="L80">
        <f t="shared" si="19"/>
        <v>2</v>
      </c>
      <c r="M80" t="str">
        <f t="shared" si="20"/>
        <v>2q2004</v>
      </c>
      <c r="N80" t="s">
        <v>547</v>
      </c>
      <c r="O80" s="2">
        <f t="shared" si="17"/>
        <v>3.9254978354978363</v>
      </c>
    </row>
    <row r="81" spans="1:15" x14ac:dyDescent="0.2">
      <c r="A81" s="32">
        <v>35900</v>
      </c>
      <c r="B81" s="2">
        <v>5.4</v>
      </c>
      <c r="C81">
        <f t="shared" si="12"/>
        <v>1998</v>
      </c>
      <c r="D81">
        <f t="shared" si="13"/>
        <v>4</v>
      </c>
      <c r="E81" t="str">
        <f t="shared" si="14"/>
        <v>1998m4</v>
      </c>
      <c r="H81" s="32">
        <v>38138</v>
      </c>
      <c r="I81" t="str">
        <f t="shared" si="15"/>
        <v>2004m5</v>
      </c>
      <c r="J81">
        <f t="shared" si="16"/>
        <v>3.7066666666666674</v>
      </c>
      <c r="K81">
        <f t="shared" si="18"/>
        <v>2004</v>
      </c>
      <c r="L81">
        <f t="shared" si="19"/>
        <v>2</v>
      </c>
      <c r="M81" t="str">
        <f t="shared" si="20"/>
        <v>2q2004</v>
      </c>
      <c r="N81" t="s">
        <v>548</v>
      </c>
      <c r="O81" s="2">
        <f t="shared" si="17"/>
        <v>3.5124723947550032</v>
      </c>
    </row>
    <row r="82" spans="1:15" x14ac:dyDescent="0.2">
      <c r="A82" s="32">
        <v>35901</v>
      </c>
      <c r="B82" s="2">
        <v>5.41</v>
      </c>
      <c r="C82">
        <f t="shared" si="12"/>
        <v>1998</v>
      </c>
      <c r="D82">
        <f t="shared" si="13"/>
        <v>4</v>
      </c>
      <c r="E82" t="str">
        <f t="shared" si="14"/>
        <v>1998m4</v>
      </c>
      <c r="H82" s="32">
        <v>38168</v>
      </c>
      <c r="I82" t="str">
        <f t="shared" si="15"/>
        <v>2004m6</v>
      </c>
      <c r="J82">
        <f t="shared" si="16"/>
        <v>3.5513636363636354</v>
      </c>
      <c r="K82">
        <f t="shared" si="18"/>
        <v>2004</v>
      </c>
      <c r="L82">
        <f t="shared" si="19"/>
        <v>2</v>
      </c>
      <c r="M82" t="str">
        <f t="shared" si="20"/>
        <v>2q2004</v>
      </c>
      <c r="N82" t="s">
        <v>549</v>
      </c>
      <c r="O82" s="2">
        <f t="shared" si="17"/>
        <v>3.1596693017127802</v>
      </c>
    </row>
    <row r="83" spans="1:15" x14ac:dyDescent="0.2">
      <c r="A83" s="32">
        <v>35902</v>
      </c>
      <c r="B83" s="2">
        <v>5.35</v>
      </c>
      <c r="C83">
        <f t="shared" si="12"/>
        <v>1998</v>
      </c>
      <c r="D83">
        <f t="shared" si="13"/>
        <v>4</v>
      </c>
      <c r="E83" t="str">
        <f t="shared" si="14"/>
        <v>1998m4</v>
      </c>
      <c r="H83" s="32">
        <v>38199</v>
      </c>
      <c r="I83" t="str">
        <f t="shared" si="15"/>
        <v>2004m7</v>
      </c>
      <c r="J83">
        <f t="shared" si="16"/>
        <v>3.6021739130434791</v>
      </c>
      <c r="K83">
        <f t="shared" si="18"/>
        <v>2004</v>
      </c>
      <c r="L83">
        <f t="shared" si="19"/>
        <v>3</v>
      </c>
      <c r="M83" t="str">
        <f t="shared" si="20"/>
        <v>3q2004</v>
      </c>
      <c r="N83" t="s">
        <v>550</v>
      </c>
      <c r="O83" s="2">
        <f t="shared" si="17"/>
        <v>2.7370368279063935</v>
      </c>
    </row>
    <row r="84" spans="1:15" x14ac:dyDescent="0.2">
      <c r="A84" s="32">
        <v>35905</v>
      </c>
      <c r="B84" s="2">
        <v>5.35</v>
      </c>
      <c r="C84">
        <f t="shared" si="12"/>
        <v>1998</v>
      </c>
      <c r="D84">
        <f t="shared" si="13"/>
        <v>4</v>
      </c>
      <c r="E84" t="str">
        <f t="shared" si="14"/>
        <v>1998m4</v>
      </c>
      <c r="H84" s="32">
        <v>38230</v>
      </c>
      <c r="I84" t="str">
        <f t="shared" si="15"/>
        <v>2004m8</v>
      </c>
      <c r="J84">
        <f t="shared" si="16"/>
        <v>3.5863636363636364</v>
      </c>
      <c r="K84">
        <f t="shared" si="18"/>
        <v>2004</v>
      </c>
      <c r="L84">
        <f t="shared" si="19"/>
        <v>3</v>
      </c>
      <c r="M84" t="str">
        <f t="shared" si="20"/>
        <v>3q2004</v>
      </c>
      <c r="N84" t="s">
        <v>551</v>
      </c>
      <c r="O84" s="2">
        <f t="shared" si="17"/>
        <v>2.6275324675324669</v>
      </c>
    </row>
    <row r="85" spans="1:15" x14ac:dyDescent="0.2">
      <c r="A85" s="32">
        <v>35906</v>
      </c>
      <c r="B85" s="2">
        <v>5.34</v>
      </c>
      <c r="C85">
        <f t="shared" si="12"/>
        <v>1998</v>
      </c>
      <c r="D85">
        <f t="shared" si="13"/>
        <v>4</v>
      </c>
      <c r="E85" t="str">
        <f t="shared" si="14"/>
        <v>1998m4</v>
      </c>
      <c r="H85" s="32">
        <v>38260</v>
      </c>
      <c r="I85" t="str">
        <f t="shared" si="15"/>
        <v>2004m9</v>
      </c>
      <c r="J85">
        <f t="shared" si="16"/>
        <v>3.3004545454545453</v>
      </c>
      <c r="K85">
        <f t="shared" si="18"/>
        <v>2004</v>
      </c>
      <c r="L85">
        <f t="shared" si="19"/>
        <v>3</v>
      </c>
      <c r="M85" t="str">
        <f t="shared" si="20"/>
        <v>3q2004</v>
      </c>
      <c r="N85" t="s">
        <v>552</v>
      </c>
      <c r="O85" s="2">
        <f t="shared" si="17"/>
        <v>2.7703787878787884</v>
      </c>
    </row>
    <row r="86" spans="1:15" x14ac:dyDescent="0.2">
      <c r="A86" s="32">
        <v>35907</v>
      </c>
      <c r="B86" s="2">
        <v>5.35</v>
      </c>
      <c r="C86">
        <f t="shared" si="12"/>
        <v>1998</v>
      </c>
      <c r="D86">
        <f t="shared" si="13"/>
        <v>4</v>
      </c>
      <c r="E86" t="str">
        <f t="shared" si="14"/>
        <v>1998m4</v>
      </c>
      <c r="H86" s="32">
        <v>38291</v>
      </c>
      <c r="I86" t="str">
        <f t="shared" si="15"/>
        <v>2004m10</v>
      </c>
      <c r="J86">
        <f t="shared" si="16"/>
        <v>3.2627272727272736</v>
      </c>
      <c r="K86">
        <f t="shared" si="18"/>
        <v>2004</v>
      </c>
      <c r="L86">
        <f t="shared" si="19"/>
        <v>4</v>
      </c>
      <c r="M86" t="str">
        <f t="shared" si="20"/>
        <v>4q2004</v>
      </c>
      <c r="N86" t="s">
        <v>553</v>
      </c>
      <c r="O86" s="2">
        <f t="shared" si="17"/>
        <v>3.2712961917309751</v>
      </c>
    </row>
    <row r="87" spans="1:15" x14ac:dyDescent="0.2">
      <c r="A87" s="32">
        <v>35908</v>
      </c>
      <c r="B87" s="2">
        <v>5.35</v>
      </c>
      <c r="C87">
        <f t="shared" si="12"/>
        <v>1998</v>
      </c>
      <c r="D87">
        <f t="shared" si="13"/>
        <v>4</v>
      </c>
      <c r="E87" t="str">
        <f t="shared" si="14"/>
        <v>1998m4</v>
      </c>
      <c r="H87" s="32">
        <v>38321</v>
      </c>
      <c r="I87" t="str">
        <f t="shared" si="15"/>
        <v>2004m11</v>
      </c>
      <c r="J87">
        <f t="shared" si="16"/>
        <v>3.0245454545454549</v>
      </c>
      <c r="K87">
        <f t="shared" si="18"/>
        <v>2004</v>
      </c>
      <c r="L87">
        <f t="shared" si="19"/>
        <v>4</v>
      </c>
      <c r="M87" t="str">
        <f t="shared" si="20"/>
        <v>4q2004</v>
      </c>
      <c r="N87" t="s">
        <v>554</v>
      </c>
      <c r="O87" s="2">
        <f t="shared" si="17"/>
        <v>3.5734010916619616</v>
      </c>
    </row>
    <row r="88" spans="1:15" x14ac:dyDescent="0.2">
      <c r="A88" s="32">
        <v>35909</v>
      </c>
      <c r="B88" s="2">
        <v>5.23</v>
      </c>
      <c r="C88">
        <f t="shared" si="12"/>
        <v>1998</v>
      </c>
      <c r="D88">
        <f t="shared" si="13"/>
        <v>4</v>
      </c>
      <c r="E88" t="str">
        <f t="shared" si="14"/>
        <v>1998m4</v>
      </c>
      <c r="H88" s="32">
        <v>38352</v>
      </c>
      <c r="I88" t="str">
        <f t="shared" si="15"/>
        <v>2004m12</v>
      </c>
      <c r="J88">
        <f t="shared" si="16"/>
        <v>2.8722727272727271</v>
      </c>
      <c r="K88">
        <f t="shared" si="18"/>
        <v>2004</v>
      </c>
      <c r="L88">
        <f t="shared" si="19"/>
        <v>4</v>
      </c>
      <c r="M88" t="str">
        <f t="shared" si="20"/>
        <v>4q2004</v>
      </c>
      <c r="N88" t="s">
        <v>555</v>
      </c>
      <c r="O88" s="2">
        <f t="shared" si="17"/>
        <v>4.3551192358366269</v>
      </c>
    </row>
    <row r="89" spans="1:15" x14ac:dyDescent="0.2">
      <c r="A89" s="32">
        <v>35912</v>
      </c>
      <c r="B89" s="2">
        <v>5.23</v>
      </c>
      <c r="C89">
        <f t="shared" si="12"/>
        <v>1998</v>
      </c>
      <c r="D89">
        <f t="shared" si="13"/>
        <v>4</v>
      </c>
      <c r="E89" t="str">
        <f t="shared" si="14"/>
        <v>1998m4</v>
      </c>
      <c r="H89" s="32">
        <v>38383</v>
      </c>
      <c r="I89" t="str">
        <f t="shared" si="15"/>
        <v>2005m1</v>
      </c>
      <c r="J89">
        <f t="shared" si="16"/>
        <v>2.893333333333334</v>
      </c>
      <c r="K89">
        <f t="shared" si="18"/>
        <v>2005</v>
      </c>
      <c r="L89">
        <f t="shared" si="19"/>
        <v>1</v>
      </c>
      <c r="M89" t="str">
        <f t="shared" si="20"/>
        <v>1q2005</v>
      </c>
      <c r="N89" t="s">
        <v>556</v>
      </c>
      <c r="O89" s="2">
        <f t="shared" si="17"/>
        <v>4.3418636363636365</v>
      </c>
    </row>
    <row r="90" spans="1:15" x14ac:dyDescent="0.2">
      <c r="A90" s="32">
        <v>35913</v>
      </c>
      <c r="B90" s="2">
        <v>5.23</v>
      </c>
      <c r="C90">
        <f t="shared" si="12"/>
        <v>1998</v>
      </c>
      <c r="D90">
        <f t="shared" si="13"/>
        <v>4</v>
      </c>
      <c r="E90" t="str">
        <f t="shared" si="14"/>
        <v>1998m4</v>
      </c>
      <c r="H90" s="32">
        <v>38411</v>
      </c>
      <c r="I90" t="str">
        <f t="shared" si="15"/>
        <v>2005m2</v>
      </c>
      <c r="J90">
        <f t="shared" si="16"/>
        <v>2.5674999999999999</v>
      </c>
      <c r="K90">
        <f t="shared" si="18"/>
        <v>2005</v>
      </c>
      <c r="L90">
        <f t="shared" si="19"/>
        <v>1</v>
      </c>
      <c r="M90" t="str">
        <f t="shared" si="20"/>
        <v>1q2005</v>
      </c>
      <c r="N90" t="s">
        <v>557</v>
      </c>
      <c r="O90" s="2">
        <f t="shared" si="17"/>
        <v>3.8561697722567292</v>
      </c>
    </row>
    <row r="91" spans="1:15" x14ac:dyDescent="0.2">
      <c r="A91" s="32">
        <v>35914</v>
      </c>
      <c r="B91" s="2">
        <v>5.23</v>
      </c>
      <c r="C91">
        <f t="shared" si="12"/>
        <v>1998</v>
      </c>
      <c r="D91">
        <f t="shared" si="13"/>
        <v>4</v>
      </c>
      <c r="E91" t="str">
        <f t="shared" si="14"/>
        <v>1998m4</v>
      </c>
      <c r="H91" s="32">
        <v>38442</v>
      </c>
      <c r="I91" t="str">
        <f t="shared" si="15"/>
        <v>2005m3</v>
      </c>
      <c r="J91">
        <f t="shared" si="16"/>
        <v>2.645</v>
      </c>
      <c r="K91">
        <f t="shared" si="18"/>
        <v>2005</v>
      </c>
      <c r="L91">
        <f t="shared" si="19"/>
        <v>1</v>
      </c>
      <c r="M91" t="str">
        <f t="shared" si="20"/>
        <v>1q2005</v>
      </c>
      <c r="N91" t="s">
        <v>558</v>
      </c>
      <c r="O91" s="2">
        <f t="shared" si="17"/>
        <v>3.6360179434092479</v>
      </c>
    </row>
    <row r="92" spans="1:15" x14ac:dyDescent="0.2">
      <c r="A92" s="32">
        <v>35915</v>
      </c>
      <c r="B92" s="2">
        <v>5.24</v>
      </c>
      <c r="C92">
        <f t="shared" si="12"/>
        <v>1998</v>
      </c>
      <c r="D92">
        <f t="shared" si="13"/>
        <v>4</v>
      </c>
      <c r="E92" t="str">
        <f t="shared" si="14"/>
        <v>1998m4</v>
      </c>
      <c r="H92" s="32">
        <v>38472</v>
      </c>
      <c r="I92" t="str">
        <f t="shared" si="15"/>
        <v>2005m4</v>
      </c>
      <c r="J92">
        <f t="shared" si="16"/>
        <v>3.6059090909090914</v>
      </c>
      <c r="K92">
        <f t="shared" si="18"/>
        <v>2005</v>
      </c>
      <c r="L92">
        <f t="shared" si="19"/>
        <v>2</v>
      </c>
      <c r="M92" t="str">
        <f t="shared" si="20"/>
        <v>2q2005</v>
      </c>
      <c r="N92" t="s">
        <v>559</v>
      </c>
      <c r="O92" s="2">
        <f t="shared" si="17"/>
        <v>3.5143754313319526</v>
      </c>
    </row>
    <row r="93" spans="1:15" x14ac:dyDescent="0.2">
      <c r="A93" s="32">
        <v>35916</v>
      </c>
      <c r="B93" s="2">
        <v>5.32</v>
      </c>
      <c r="C93">
        <f t="shared" si="12"/>
        <v>1998</v>
      </c>
      <c r="D93">
        <f t="shared" si="13"/>
        <v>5</v>
      </c>
      <c r="E93" t="str">
        <f t="shared" si="14"/>
        <v>1998m5</v>
      </c>
      <c r="H93" s="32">
        <v>38503</v>
      </c>
      <c r="I93" t="str">
        <f t="shared" si="15"/>
        <v>2005m5</v>
      </c>
      <c r="J93">
        <f t="shared" si="16"/>
        <v>4.2690909090909086</v>
      </c>
      <c r="K93">
        <f t="shared" si="18"/>
        <v>2005</v>
      </c>
      <c r="L93">
        <f t="shared" si="19"/>
        <v>2</v>
      </c>
      <c r="M93" t="str">
        <f t="shared" si="20"/>
        <v>2q2005</v>
      </c>
      <c r="N93" t="s">
        <v>560</v>
      </c>
      <c r="O93" s="2">
        <f t="shared" si="17"/>
        <v>4.3309451659451659</v>
      </c>
    </row>
    <row r="94" spans="1:15" x14ac:dyDescent="0.2">
      <c r="A94" s="32">
        <v>35919</v>
      </c>
      <c r="B94" s="2">
        <v>5.27</v>
      </c>
      <c r="C94">
        <f t="shared" si="12"/>
        <v>1998</v>
      </c>
      <c r="D94">
        <f t="shared" si="13"/>
        <v>5</v>
      </c>
      <c r="E94" t="str">
        <f t="shared" si="14"/>
        <v>1998m5</v>
      </c>
      <c r="H94" s="32">
        <v>38533</v>
      </c>
      <c r="I94" t="str">
        <f t="shared" si="15"/>
        <v>2005m6</v>
      </c>
      <c r="J94">
        <f t="shared" si="16"/>
        <v>4.0118181818181817</v>
      </c>
      <c r="K94">
        <f t="shared" si="18"/>
        <v>2005</v>
      </c>
      <c r="L94">
        <f t="shared" si="19"/>
        <v>2</v>
      </c>
      <c r="M94" t="str">
        <f t="shared" si="20"/>
        <v>2q2005</v>
      </c>
      <c r="N94" t="s">
        <v>470</v>
      </c>
      <c r="O94" s="2">
        <f t="shared" si="17"/>
        <v>5.9981024531024536</v>
      </c>
    </row>
    <row r="95" spans="1:15" x14ac:dyDescent="0.2">
      <c r="A95" s="32">
        <v>35920</v>
      </c>
      <c r="B95" s="2">
        <v>5.27</v>
      </c>
      <c r="C95">
        <f t="shared" si="12"/>
        <v>1998</v>
      </c>
      <c r="D95">
        <f t="shared" si="13"/>
        <v>5</v>
      </c>
      <c r="E95" t="str">
        <f t="shared" si="14"/>
        <v>1998m5</v>
      </c>
      <c r="H95" s="32">
        <v>38564</v>
      </c>
      <c r="I95" t="str">
        <f t="shared" si="15"/>
        <v>2005m7</v>
      </c>
      <c r="J95">
        <f t="shared" si="16"/>
        <v>3.5513636363636363</v>
      </c>
      <c r="K95">
        <f t="shared" si="18"/>
        <v>2005</v>
      </c>
      <c r="L95">
        <f t="shared" si="19"/>
        <v>3</v>
      </c>
      <c r="M95" t="str">
        <f t="shared" si="20"/>
        <v>3q2005</v>
      </c>
      <c r="N95" t="s">
        <v>561</v>
      </c>
      <c r="O95" s="2">
        <f t="shared" si="17"/>
        <v>4.6870559633603124</v>
      </c>
    </row>
    <row r="96" spans="1:15" x14ac:dyDescent="0.2">
      <c r="A96" s="32">
        <v>35921</v>
      </c>
      <c r="B96" s="2">
        <v>5.27</v>
      </c>
      <c r="C96">
        <f t="shared" si="12"/>
        <v>1998</v>
      </c>
      <c r="D96">
        <f t="shared" si="13"/>
        <v>5</v>
      </c>
      <c r="E96" t="str">
        <f t="shared" si="14"/>
        <v>1998m5</v>
      </c>
      <c r="H96" s="32">
        <v>38595</v>
      </c>
      <c r="I96" t="str">
        <f t="shared" si="15"/>
        <v>2005m8</v>
      </c>
      <c r="J96">
        <f t="shared" si="16"/>
        <v>3.3486956521739133</v>
      </c>
      <c r="K96">
        <f t="shared" si="18"/>
        <v>2005</v>
      </c>
      <c r="L96">
        <f t="shared" si="19"/>
        <v>3</v>
      </c>
      <c r="M96" t="str">
        <f t="shared" si="20"/>
        <v>3q2005</v>
      </c>
      <c r="N96" t="s">
        <v>671</v>
      </c>
      <c r="O96" s="2">
        <f t="shared" si="17"/>
        <v>4.0543835874270657</v>
      </c>
    </row>
    <row r="97" spans="1:15" x14ac:dyDescent="0.2">
      <c r="A97" s="32">
        <v>35922</v>
      </c>
      <c r="B97" s="2">
        <v>5.28</v>
      </c>
      <c r="C97">
        <f t="shared" si="12"/>
        <v>1998</v>
      </c>
      <c r="D97">
        <f t="shared" si="13"/>
        <v>5</v>
      </c>
      <c r="E97" t="str">
        <f t="shared" si="14"/>
        <v>1998m5</v>
      </c>
      <c r="H97" s="32">
        <v>38625</v>
      </c>
      <c r="I97" t="str">
        <f t="shared" si="15"/>
        <v>2005m9</v>
      </c>
      <c r="J97">
        <f t="shared" si="16"/>
        <v>3.3809090909090913</v>
      </c>
      <c r="K97">
        <f t="shared" si="18"/>
        <v>2005</v>
      </c>
      <c r="L97">
        <f t="shared" si="19"/>
        <v>3</v>
      </c>
      <c r="M97" t="str">
        <f t="shared" si="20"/>
        <v>3q2005</v>
      </c>
      <c r="N97" t="s">
        <v>672</v>
      </c>
      <c r="O97" s="2">
        <f t="shared" si="17"/>
        <v>3.2663630089717053</v>
      </c>
    </row>
    <row r="98" spans="1:15" x14ac:dyDescent="0.2">
      <c r="A98" s="32">
        <v>35923</v>
      </c>
      <c r="B98" s="2">
        <v>5.35</v>
      </c>
      <c r="C98">
        <f t="shared" si="12"/>
        <v>1998</v>
      </c>
      <c r="D98">
        <f t="shared" si="13"/>
        <v>5</v>
      </c>
      <c r="E98" t="str">
        <f t="shared" si="14"/>
        <v>1998m5</v>
      </c>
      <c r="H98" s="32">
        <v>38656</v>
      </c>
      <c r="I98" t="str">
        <f t="shared" si="15"/>
        <v>2005m10</v>
      </c>
      <c r="J98">
        <f t="shared" si="16"/>
        <v>3.2804761904761897</v>
      </c>
      <c r="K98">
        <f t="shared" si="18"/>
        <v>2005</v>
      </c>
      <c r="L98">
        <f t="shared" si="19"/>
        <v>4</v>
      </c>
      <c r="M98" t="str">
        <f t="shared" si="20"/>
        <v>4q2005</v>
      </c>
      <c r="N98" t="s">
        <v>673</v>
      </c>
      <c r="O98" s="2">
        <f t="shared" si="17"/>
        <v>2.9870129870129869</v>
      </c>
    </row>
    <row r="99" spans="1:15" x14ac:dyDescent="0.2">
      <c r="A99" s="32">
        <v>35926</v>
      </c>
      <c r="B99" s="2">
        <v>5.35</v>
      </c>
      <c r="C99">
        <f t="shared" si="12"/>
        <v>1998</v>
      </c>
      <c r="D99">
        <f t="shared" si="13"/>
        <v>5</v>
      </c>
      <c r="E99" t="str">
        <f t="shared" si="14"/>
        <v>1998m5</v>
      </c>
      <c r="H99" s="32">
        <v>38686</v>
      </c>
      <c r="I99" t="str">
        <f t="shared" si="15"/>
        <v>2005m11</v>
      </c>
      <c r="J99">
        <f t="shared" si="16"/>
        <v>3.4181818181818184</v>
      </c>
      <c r="K99">
        <f t="shared" si="18"/>
        <v>2005</v>
      </c>
      <c r="L99">
        <f t="shared" si="19"/>
        <v>4</v>
      </c>
      <c r="M99" t="str">
        <f t="shared" si="20"/>
        <v>4q2005</v>
      </c>
      <c r="N99" t="s">
        <v>674</v>
      </c>
      <c r="O99" s="2">
        <f t="shared" si="17"/>
        <v>3.0160079051383399</v>
      </c>
    </row>
    <row r="100" spans="1:15" x14ac:dyDescent="0.2">
      <c r="A100" s="32">
        <v>35927</v>
      </c>
      <c r="B100" s="2">
        <v>5.35</v>
      </c>
      <c r="C100">
        <f t="shared" si="12"/>
        <v>1998</v>
      </c>
      <c r="D100">
        <f t="shared" si="13"/>
        <v>5</v>
      </c>
      <c r="E100" t="str">
        <f t="shared" si="14"/>
        <v>1998m5</v>
      </c>
      <c r="H100" s="32">
        <v>38717</v>
      </c>
      <c r="I100" t="str">
        <f t="shared" si="15"/>
        <v>2005m12</v>
      </c>
      <c r="J100">
        <f t="shared" si="16"/>
        <v>3.6272727272727279</v>
      </c>
      <c r="K100">
        <f t="shared" si="18"/>
        <v>2005</v>
      </c>
      <c r="L100">
        <f t="shared" si="19"/>
        <v>4</v>
      </c>
      <c r="M100" t="str">
        <f t="shared" si="20"/>
        <v>4q2005</v>
      </c>
      <c r="N100" t="s">
        <v>675</v>
      </c>
      <c r="O100" s="2">
        <f t="shared" si="17"/>
        <v>3.3286363636363632</v>
      </c>
    </row>
    <row r="101" spans="1:15" x14ac:dyDescent="0.2">
      <c r="A101" s="32">
        <v>35928</v>
      </c>
      <c r="B101" s="2">
        <v>5.35</v>
      </c>
      <c r="C101">
        <f t="shared" si="12"/>
        <v>1998</v>
      </c>
      <c r="D101">
        <f t="shared" si="13"/>
        <v>5</v>
      </c>
      <c r="E101" t="str">
        <f t="shared" si="14"/>
        <v>1998m5</v>
      </c>
      <c r="H101" s="32">
        <v>38748</v>
      </c>
      <c r="I101" t="str">
        <f t="shared" si="15"/>
        <v>2006m1</v>
      </c>
      <c r="J101">
        <f t="shared" si="16"/>
        <v>3.5580952380952389</v>
      </c>
      <c r="K101">
        <f t="shared" si="18"/>
        <v>2006</v>
      </c>
      <c r="L101">
        <f t="shared" si="19"/>
        <v>1</v>
      </c>
      <c r="M101" t="str">
        <f t="shared" si="20"/>
        <v>1q2006</v>
      </c>
      <c r="N101" t="s">
        <v>676</v>
      </c>
      <c r="O101" s="2">
        <f t="shared" si="17"/>
        <v>3.9251677018633537</v>
      </c>
    </row>
    <row r="102" spans="1:15" x14ac:dyDescent="0.2">
      <c r="A102" s="32">
        <v>35929</v>
      </c>
      <c r="B102" s="2">
        <v>5.38</v>
      </c>
      <c r="C102">
        <f t="shared" si="12"/>
        <v>1998</v>
      </c>
      <c r="D102">
        <f t="shared" si="13"/>
        <v>5</v>
      </c>
      <c r="E102" t="str">
        <f t="shared" si="14"/>
        <v>1998m5</v>
      </c>
      <c r="H102" s="32">
        <v>38776</v>
      </c>
      <c r="I102" t="str">
        <f t="shared" si="15"/>
        <v>2006m2</v>
      </c>
      <c r="J102">
        <f t="shared" si="16"/>
        <v>3.3464999999999998</v>
      </c>
      <c r="K102">
        <f t="shared" si="18"/>
        <v>2006</v>
      </c>
      <c r="L102">
        <f t="shared" si="19"/>
        <v>1</v>
      </c>
      <c r="M102" t="str">
        <f t="shared" si="20"/>
        <v>1q2006</v>
      </c>
      <c r="N102" t="s">
        <v>677</v>
      </c>
      <c r="O102" s="2">
        <f t="shared" si="17"/>
        <v>4.7781457431457426</v>
      </c>
    </row>
    <row r="103" spans="1:15" x14ac:dyDescent="0.2">
      <c r="A103" s="32">
        <v>35930</v>
      </c>
      <c r="B103" s="2">
        <v>5.49</v>
      </c>
      <c r="C103">
        <f t="shared" si="12"/>
        <v>1998</v>
      </c>
      <c r="D103">
        <f t="shared" si="13"/>
        <v>5</v>
      </c>
      <c r="E103" t="str">
        <f t="shared" si="14"/>
        <v>1998m5</v>
      </c>
      <c r="H103" s="32">
        <v>38807</v>
      </c>
      <c r="I103" t="str">
        <f t="shared" si="15"/>
        <v>2006m3</v>
      </c>
      <c r="J103">
        <f t="shared" si="16"/>
        <v>3.0952173913043479</v>
      </c>
      <c r="K103">
        <f t="shared" si="18"/>
        <v>2006</v>
      </c>
      <c r="L103">
        <f t="shared" si="19"/>
        <v>1</v>
      </c>
      <c r="M103" t="str">
        <f t="shared" si="20"/>
        <v>1q2006</v>
      </c>
      <c r="N103" t="s">
        <v>678</v>
      </c>
      <c r="O103" s="2">
        <f t="shared" si="17"/>
        <v>5.7514822134387344</v>
      </c>
    </row>
    <row r="104" spans="1:15" x14ac:dyDescent="0.2">
      <c r="A104" s="32">
        <v>35933</v>
      </c>
      <c r="B104" s="2">
        <v>5.51</v>
      </c>
      <c r="C104">
        <f t="shared" si="12"/>
        <v>1998</v>
      </c>
      <c r="D104">
        <f t="shared" si="13"/>
        <v>5</v>
      </c>
      <c r="E104" t="str">
        <f t="shared" si="14"/>
        <v>1998m5</v>
      </c>
      <c r="H104" s="32">
        <v>38837</v>
      </c>
      <c r="I104" t="str">
        <f t="shared" si="15"/>
        <v>2006m4</v>
      </c>
      <c r="J104">
        <f t="shared" si="16"/>
        <v>2.8600000000000003</v>
      </c>
      <c r="K104">
        <f t="shared" si="18"/>
        <v>2006</v>
      </c>
      <c r="L104">
        <f t="shared" si="19"/>
        <v>2</v>
      </c>
      <c r="M104" t="str">
        <f t="shared" si="20"/>
        <v>2q2006</v>
      </c>
      <c r="N104" t="s">
        <v>679</v>
      </c>
      <c r="O104" s="2">
        <f t="shared" si="17"/>
        <v>5.4675180375180377</v>
      </c>
    </row>
    <row r="105" spans="1:15" x14ac:dyDescent="0.2">
      <c r="A105" s="32">
        <v>35934</v>
      </c>
      <c r="B105" s="2">
        <v>5.51</v>
      </c>
      <c r="C105">
        <f t="shared" si="12"/>
        <v>1998</v>
      </c>
      <c r="D105">
        <f t="shared" si="13"/>
        <v>5</v>
      </c>
      <c r="E105" t="str">
        <f t="shared" si="14"/>
        <v>1998m5</v>
      </c>
      <c r="H105" s="32">
        <v>38868</v>
      </c>
      <c r="I105" t="str">
        <f t="shared" si="15"/>
        <v>2006m5</v>
      </c>
      <c r="J105">
        <f t="shared" si="16"/>
        <v>2.8891304347826083</v>
      </c>
      <c r="K105">
        <f t="shared" si="18"/>
        <v>2006</v>
      </c>
      <c r="L105">
        <f t="shared" si="19"/>
        <v>2</v>
      </c>
      <c r="M105" t="str">
        <f t="shared" si="20"/>
        <v>2q2006</v>
      </c>
      <c r="N105" t="s">
        <v>680</v>
      </c>
      <c r="O105" s="2">
        <f t="shared" si="17"/>
        <v>4.4795148378191847</v>
      </c>
    </row>
    <row r="106" spans="1:15" x14ac:dyDescent="0.2">
      <c r="A106" s="32">
        <v>35935</v>
      </c>
      <c r="B106" s="2">
        <v>5.5</v>
      </c>
      <c r="C106">
        <f t="shared" si="12"/>
        <v>1998</v>
      </c>
      <c r="D106">
        <f t="shared" si="13"/>
        <v>5</v>
      </c>
      <c r="E106" t="str">
        <f t="shared" si="14"/>
        <v>1998m5</v>
      </c>
      <c r="H106" s="32">
        <v>38898</v>
      </c>
      <c r="I106" t="str">
        <f t="shared" si="15"/>
        <v>2006m6</v>
      </c>
      <c r="J106">
        <f t="shared" si="16"/>
        <v>3.040909090909091</v>
      </c>
      <c r="K106">
        <f t="shared" si="18"/>
        <v>2006</v>
      </c>
      <c r="L106">
        <f t="shared" si="19"/>
        <v>2</v>
      </c>
      <c r="M106" t="str">
        <f t="shared" si="20"/>
        <v>2q2006</v>
      </c>
      <c r="N106" t="s">
        <v>681</v>
      </c>
      <c r="O106" s="2">
        <f t="shared" si="17"/>
        <v>4.6268194993412379</v>
      </c>
    </row>
    <row r="107" spans="1:15" x14ac:dyDescent="0.2">
      <c r="A107" s="32">
        <v>35936</v>
      </c>
      <c r="B107" s="2">
        <v>5.5</v>
      </c>
      <c r="C107">
        <f t="shared" si="12"/>
        <v>1998</v>
      </c>
      <c r="D107">
        <f t="shared" si="13"/>
        <v>5</v>
      </c>
      <c r="E107" t="str">
        <f t="shared" si="14"/>
        <v>1998m5</v>
      </c>
      <c r="H107" s="32">
        <v>38929</v>
      </c>
      <c r="I107" t="str">
        <f t="shared" si="15"/>
        <v>2006m7</v>
      </c>
      <c r="J107">
        <f t="shared" si="16"/>
        <v>3.0214285714285714</v>
      </c>
      <c r="K107">
        <f t="shared" si="18"/>
        <v>2006</v>
      </c>
      <c r="L107">
        <f t="shared" si="19"/>
        <v>3</v>
      </c>
      <c r="M107" t="str">
        <f t="shared" si="20"/>
        <v>3q2006</v>
      </c>
      <c r="N107" t="s">
        <v>682</v>
      </c>
      <c r="O107" s="2">
        <f t="shared" si="17"/>
        <v>4.3755034820252208</v>
      </c>
    </row>
    <row r="108" spans="1:15" x14ac:dyDescent="0.2">
      <c r="A108" s="32">
        <v>35937</v>
      </c>
      <c r="B108" s="2">
        <v>5.58</v>
      </c>
      <c r="C108">
        <f t="shared" si="12"/>
        <v>1998</v>
      </c>
      <c r="D108">
        <f t="shared" si="13"/>
        <v>5</v>
      </c>
      <c r="E108" t="str">
        <f t="shared" si="14"/>
        <v>1998m5</v>
      </c>
      <c r="H108" s="32">
        <v>38960</v>
      </c>
      <c r="I108" t="str">
        <f t="shared" si="15"/>
        <v>2006m8</v>
      </c>
      <c r="J108">
        <f t="shared" si="16"/>
        <v>2.8704347826086956</v>
      </c>
      <c r="K108">
        <f t="shared" si="18"/>
        <v>2006</v>
      </c>
      <c r="L108">
        <f t="shared" si="19"/>
        <v>3</v>
      </c>
      <c r="M108" t="str">
        <f t="shared" si="20"/>
        <v>3q2006</v>
      </c>
      <c r="N108" t="s">
        <v>683</v>
      </c>
      <c r="O108" s="2">
        <f t="shared" si="17"/>
        <v>4.4347691197691184</v>
      </c>
    </row>
    <row r="109" spans="1:15" x14ac:dyDescent="0.2">
      <c r="A109" s="32">
        <v>35940</v>
      </c>
      <c r="B109" s="2">
        <v>5.61</v>
      </c>
      <c r="C109">
        <f t="shared" si="12"/>
        <v>1998</v>
      </c>
      <c r="D109">
        <f t="shared" si="13"/>
        <v>5</v>
      </c>
      <c r="E109" t="str">
        <f t="shared" si="14"/>
        <v>1998m5</v>
      </c>
      <c r="H109" s="32">
        <v>38990</v>
      </c>
      <c r="I109" t="str">
        <f t="shared" si="15"/>
        <v>2006m9</v>
      </c>
      <c r="J109">
        <f t="shared" si="16"/>
        <v>2.8345454545454549</v>
      </c>
      <c r="K109">
        <f t="shared" si="18"/>
        <v>2006</v>
      </c>
      <c r="L109">
        <f t="shared" si="19"/>
        <v>3</v>
      </c>
      <c r="M109" t="str">
        <f t="shared" si="20"/>
        <v>3q2006</v>
      </c>
      <c r="N109" t="s">
        <v>684</v>
      </c>
      <c r="O109" s="2">
        <f t="shared" si="17"/>
        <v>3.6274314574314572</v>
      </c>
    </row>
    <row r="110" spans="1:15" x14ac:dyDescent="0.2">
      <c r="A110" s="32">
        <v>35941</v>
      </c>
      <c r="B110" s="2">
        <v>5.61</v>
      </c>
      <c r="C110">
        <f t="shared" si="12"/>
        <v>1998</v>
      </c>
      <c r="D110">
        <f t="shared" si="13"/>
        <v>5</v>
      </c>
      <c r="E110" t="str">
        <f t="shared" si="14"/>
        <v>1998m5</v>
      </c>
      <c r="H110" s="32">
        <v>39021</v>
      </c>
      <c r="I110" t="str">
        <f t="shared" si="15"/>
        <v>2006m10</v>
      </c>
      <c r="J110">
        <f t="shared" si="16"/>
        <v>2.645</v>
      </c>
      <c r="K110">
        <f t="shared" si="18"/>
        <v>2006</v>
      </c>
      <c r="L110">
        <f t="shared" si="19"/>
        <v>4</v>
      </c>
      <c r="M110" t="str">
        <f t="shared" si="20"/>
        <v>4q2006</v>
      </c>
      <c r="N110" t="s">
        <v>685</v>
      </c>
      <c r="O110" s="2">
        <f t="shared" si="17"/>
        <v>3.44765229939143</v>
      </c>
    </row>
    <row r="111" spans="1:15" x14ac:dyDescent="0.2">
      <c r="A111" s="32">
        <v>35942</v>
      </c>
      <c r="B111" s="2">
        <v>5.61</v>
      </c>
      <c r="C111">
        <f t="shared" si="12"/>
        <v>1998</v>
      </c>
      <c r="D111">
        <f t="shared" si="13"/>
        <v>5</v>
      </c>
      <c r="E111" t="str">
        <f t="shared" si="14"/>
        <v>1998m5</v>
      </c>
      <c r="H111" s="32">
        <v>39051</v>
      </c>
      <c r="I111" t="str">
        <f t="shared" si="15"/>
        <v>2006m11</v>
      </c>
      <c r="J111">
        <f t="shared" si="16"/>
        <v>2.4622727272727278</v>
      </c>
      <c r="K111">
        <f t="shared" si="18"/>
        <v>2006</v>
      </c>
      <c r="L111">
        <f t="shared" si="19"/>
        <v>4</v>
      </c>
      <c r="M111" t="str">
        <f t="shared" si="20"/>
        <v>4q2006</v>
      </c>
      <c r="N111" t="s">
        <v>686</v>
      </c>
      <c r="O111" s="2">
        <f t="shared" si="17"/>
        <v>3.526114561766736</v>
      </c>
    </row>
    <row r="112" spans="1:15" x14ac:dyDescent="0.2">
      <c r="A112" s="32">
        <v>35943</v>
      </c>
      <c r="B112" s="2">
        <v>5.61</v>
      </c>
      <c r="C112">
        <f t="shared" si="12"/>
        <v>1998</v>
      </c>
      <c r="D112">
        <f t="shared" si="13"/>
        <v>5</v>
      </c>
      <c r="E112" t="str">
        <f t="shared" si="14"/>
        <v>1998m5</v>
      </c>
      <c r="H112" s="32">
        <v>39082</v>
      </c>
      <c r="I112" t="str">
        <f t="shared" si="15"/>
        <v>2006m12</v>
      </c>
      <c r="J112">
        <f t="shared" si="16"/>
        <v>2.3223809523809522</v>
      </c>
      <c r="K112">
        <f t="shared" si="18"/>
        <v>2006</v>
      </c>
      <c r="L112">
        <f t="shared" si="19"/>
        <v>4</v>
      </c>
      <c r="M112" t="str">
        <f t="shared" si="20"/>
        <v>4q2006</v>
      </c>
      <c r="N112" t="s">
        <v>732</v>
      </c>
      <c r="O112" s="2">
        <f t="shared" si="17"/>
        <v>3.2052459376372426</v>
      </c>
    </row>
    <row r="113" spans="1:13" x14ac:dyDescent="0.2">
      <c r="A113" s="32">
        <v>35944</v>
      </c>
      <c r="B113" s="2">
        <v>5.59</v>
      </c>
      <c r="C113">
        <f t="shared" si="12"/>
        <v>1998</v>
      </c>
      <c r="D113">
        <f t="shared" si="13"/>
        <v>5</v>
      </c>
      <c r="E113" t="str">
        <f t="shared" si="14"/>
        <v>1998m5</v>
      </c>
      <c r="H113" s="32">
        <v>39113</v>
      </c>
      <c r="I113" t="str">
        <f t="shared" si="15"/>
        <v>2007m1</v>
      </c>
      <c r="J113">
        <f t="shared" si="16"/>
        <v>2.2059090909090902</v>
      </c>
      <c r="K113">
        <f t="shared" si="18"/>
        <v>2007</v>
      </c>
      <c r="L113">
        <f t="shared" si="19"/>
        <v>1</v>
      </c>
      <c r="M113" t="str">
        <f t="shared" si="20"/>
        <v>1q2007</v>
      </c>
    </row>
    <row r="114" spans="1:13" x14ac:dyDescent="0.2">
      <c r="A114" s="32">
        <v>35946</v>
      </c>
      <c r="B114" s="2">
        <v>5.27</v>
      </c>
      <c r="C114">
        <f t="shared" si="12"/>
        <v>1998</v>
      </c>
      <c r="D114">
        <f t="shared" si="13"/>
        <v>5</v>
      </c>
      <c r="E114" t="str">
        <f t="shared" si="14"/>
        <v>1998m5</v>
      </c>
      <c r="H114" s="32">
        <v>39141</v>
      </c>
      <c r="I114" t="str">
        <f t="shared" si="15"/>
        <v>2007m2</v>
      </c>
      <c r="J114">
        <f t="shared" si="16"/>
        <v>2.0430000000000001</v>
      </c>
      <c r="K114">
        <f t="shared" si="18"/>
        <v>2007</v>
      </c>
      <c r="L114">
        <f t="shared" si="19"/>
        <v>1</v>
      </c>
      <c r="M114" t="str">
        <f t="shared" si="20"/>
        <v>1q2007</v>
      </c>
    </row>
    <row r="115" spans="1:13" x14ac:dyDescent="0.2">
      <c r="A115" s="32">
        <v>35947</v>
      </c>
      <c r="B115" s="2">
        <v>5.31</v>
      </c>
      <c r="C115">
        <f t="shared" si="12"/>
        <v>1998</v>
      </c>
      <c r="D115">
        <f t="shared" si="13"/>
        <v>6</v>
      </c>
      <c r="E115" t="str">
        <f t="shared" si="14"/>
        <v>1998m6</v>
      </c>
      <c r="H115" s="32">
        <v>39172</v>
      </c>
      <c r="I115" t="str">
        <f t="shared" si="15"/>
        <v>2007m3</v>
      </c>
      <c r="J115">
        <f t="shared" si="16"/>
        <v>2.2960869565217386</v>
      </c>
      <c r="K115">
        <f t="shared" si="18"/>
        <v>2007</v>
      </c>
      <c r="L115">
        <f t="shared" si="19"/>
        <v>1</v>
      </c>
      <c r="M115" t="str">
        <f t="shared" si="20"/>
        <v>1q2007</v>
      </c>
    </row>
    <row r="116" spans="1:13" x14ac:dyDescent="0.2">
      <c r="A116" s="32">
        <v>35948</v>
      </c>
      <c r="B116" s="2">
        <v>5.36</v>
      </c>
      <c r="C116">
        <f t="shared" si="12"/>
        <v>1998</v>
      </c>
      <c r="D116">
        <f t="shared" si="13"/>
        <v>6</v>
      </c>
      <c r="E116" t="str">
        <f t="shared" si="14"/>
        <v>1998m6</v>
      </c>
      <c r="H116" s="32">
        <v>39202</v>
      </c>
      <c r="I116" t="str">
        <f t="shared" si="15"/>
        <v>2007m4</v>
      </c>
      <c r="J116">
        <f t="shared" si="16"/>
        <v>2.0579999999999998</v>
      </c>
      <c r="K116">
        <f t="shared" si="18"/>
        <v>2007</v>
      </c>
      <c r="L116">
        <f t="shared" si="19"/>
        <v>2</v>
      </c>
      <c r="M116" t="str">
        <f t="shared" si="20"/>
        <v>2q2007</v>
      </c>
    </row>
    <row r="117" spans="1:13" x14ac:dyDescent="0.2">
      <c r="A117" s="32">
        <v>35949</v>
      </c>
      <c r="B117" s="2">
        <v>5.35</v>
      </c>
      <c r="C117">
        <f t="shared" si="12"/>
        <v>1998</v>
      </c>
      <c r="D117">
        <f t="shared" si="13"/>
        <v>6</v>
      </c>
      <c r="E117" t="str">
        <f t="shared" si="14"/>
        <v>1998m6</v>
      </c>
      <c r="H117" s="32">
        <v>39233</v>
      </c>
      <c r="I117" t="str">
        <f t="shared" si="15"/>
        <v>2007m5</v>
      </c>
      <c r="J117">
        <f t="shared" si="16"/>
        <v>1.9090909090909087</v>
      </c>
      <c r="K117">
        <f t="shared" si="18"/>
        <v>2007</v>
      </c>
      <c r="L117">
        <f t="shared" si="19"/>
        <v>2</v>
      </c>
      <c r="M117" t="str">
        <f t="shared" si="20"/>
        <v>2q2007</v>
      </c>
    </row>
    <row r="118" spans="1:13" x14ac:dyDescent="0.2">
      <c r="A118" s="32">
        <v>35950</v>
      </c>
      <c r="B118" s="2">
        <v>5.34</v>
      </c>
      <c r="C118">
        <f t="shared" si="12"/>
        <v>1998</v>
      </c>
      <c r="D118">
        <f t="shared" si="13"/>
        <v>6</v>
      </c>
      <c r="E118" t="str">
        <f t="shared" si="14"/>
        <v>1998m6</v>
      </c>
      <c r="H118" s="32">
        <v>39263</v>
      </c>
      <c r="I118" t="str">
        <f t="shared" si="15"/>
        <v>2007m6</v>
      </c>
      <c r="J118">
        <f t="shared" si="16"/>
        <v>1.9840909090909087</v>
      </c>
      <c r="K118">
        <f t="shared" si="18"/>
        <v>2007</v>
      </c>
      <c r="L118">
        <f t="shared" si="19"/>
        <v>2</v>
      </c>
      <c r="M118" t="str">
        <f t="shared" si="20"/>
        <v>2q2007</v>
      </c>
    </row>
    <row r="119" spans="1:13" x14ac:dyDescent="0.2">
      <c r="A119" s="32">
        <v>35951</v>
      </c>
      <c r="B119" s="2">
        <v>5.35</v>
      </c>
      <c r="C119">
        <f t="shared" si="12"/>
        <v>1998</v>
      </c>
      <c r="D119">
        <f t="shared" si="13"/>
        <v>6</v>
      </c>
      <c r="E119" t="str">
        <f t="shared" si="14"/>
        <v>1998m6</v>
      </c>
      <c r="H119" s="32">
        <v>39294</v>
      </c>
      <c r="I119" t="str">
        <f t="shared" si="15"/>
        <v>2007m7</v>
      </c>
      <c r="J119">
        <f t="shared" si="16"/>
        <v>2.6540909090909093</v>
      </c>
      <c r="K119">
        <f t="shared" si="18"/>
        <v>2007</v>
      </c>
      <c r="L119">
        <f t="shared" si="19"/>
        <v>3</v>
      </c>
      <c r="M119" t="str">
        <f t="shared" si="20"/>
        <v>3q2007</v>
      </c>
    </row>
    <row r="120" spans="1:13" x14ac:dyDescent="0.2">
      <c r="A120" s="32">
        <v>35954</v>
      </c>
      <c r="B120" s="2">
        <v>5.35</v>
      </c>
      <c r="C120">
        <f t="shared" si="12"/>
        <v>1998</v>
      </c>
      <c r="D120">
        <f t="shared" si="13"/>
        <v>6</v>
      </c>
      <c r="E120" t="str">
        <f t="shared" si="14"/>
        <v>1998m6</v>
      </c>
      <c r="H120" s="32">
        <v>39325</v>
      </c>
      <c r="I120" t="str">
        <f t="shared" si="15"/>
        <v>2007m8</v>
      </c>
      <c r="J120">
        <f t="shared" si="16"/>
        <v>3.7082608695652168</v>
      </c>
      <c r="K120">
        <f t="shared" si="18"/>
        <v>2007</v>
      </c>
      <c r="L120">
        <f t="shared" si="19"/>
        <v>3</v>
      </c>
      <c r="M120" t="str">
        <f t="shared" si="20"/>
        <v>3q2007</v>
      </c>
    </row>
    <row r="121" spans="1:13" x14ac:dyDescent="0.2">
      <c r="A121" s="32">
        <v>35955</v>
      </c>
      <c r="B121" s="2">
        <v>5.16</v>
      </c>
      <c r="C121">
        <f t="shared" si="12"/>
        <v>1998</v>
      </c>
      <c r="D121">
        <f t="shared" si="13"/>
        <v>6</v>
      </c>
      <c r="E121" t="str">
        <f t="shared" si="14"/>
        <v>1998m6</v>
      </c>
      <c r="H121" s="32">
        <v>39355</v>
      </c>
      <c r="I121" t="str">
        <f t="shared" si="15"/>
        <v>2007m9</v>
      </c>
      <c r="J121">
        <f t="shared" si="16"/>
        <v>3.9709523809523803</v>
      </c>
      <c r="K121">
        <f t="shared" si="18"/>
        <v>2007</v>
      </c>
      <c r="L121">
        <f t="shared" si="19"/>
        <v>3</v>
      </c>
      <c r="M121" t="str">
        <f t="shared" si="20"/>
        <v>3q2007</v>
      </c>
    </row>
    <row r="122" spans="1:13" x14ac:dyDescent="0.2">
      <c r="A122" s="32">
        <v>35956</v>
      </c>
      <c r="B122" s="2">
        <v>5.44</v>
      </c>
      <c r="C122">
        <f t="shared" si="12"/>
        <v>1998</v>
      </c>
      <c r="D122">
        <f t="shared" si="13"/>
        <v>6</v>
      </c>
      <c r="E122" t="str">
        <f t="shared" si="14"/>
        <v>1998m6</v>
      </c>
      <c r="H122" s="32">
        <v>39386</v>
      </c>
      <c r="I122" t="str">
        <f t="shared" si="15"/>
        <v>2007m10</v>
      </c>
      <c r="J122">
        <f t="shared" si="16"/>
        <v>3.5713043478260871</v>
      </c>
      <c r="K122">
        <f t="shared" si="18"/>
        <v>2007</v>
      </c>
      <c r="L122">
        <f t="shared" si="19"/>
        <v>4</v>
      </c>
      <c r="M122" t="str">
        <f t="shared" si="20"/>
        <v>4q2007</v>
      </c>
    </row>
    <row r="123" spans="1:13" x14ac:dyDescent="0.2">
      <c r="A123" s="32">
        <v>35957</v>
      </c>
      <c r="B123" s="2">
        <v>5.41</v>
      </c>
      <c r="C123">
        <f t="shared" si="12"/>
        <v>1998</v>
      </c>
      <c r="D123">
        <f t="shared" si="13"/>
        <v>6</v>
      </c>
      <c r="E123" t="str">
        <f t="shared" si="14"/>
        <v>1998m6</v>
      </c>
      <c r="H123" s="32">
        <v>39416</v>
      </c>
      <c r="I123" t="str">
        <f t="shared" si="15"/>
        <v>2007m11</v>
      </c>
      <c r="J123">
        <f t="shared" si="16"/>
        <v>4.5390909090909091</v>
      </c>
      <c r="K123">
        <f t="shared" si="18"/>
        <v>2007</v>
      </c>
      <c r="L123">
        <f t="shared" si="19"/>
        <v>4</v>
      </c>
      <c r="M123" t="str">
        <f t="shared" si="20"/>
        <v>4q2007</v>
      </c>
    </row>
    <row r="124" spans="1:13" x14ac:dyDescent="0.2">
      <c r="A124" s="32">
        <v>35958</v>
      </c>
      <c r="B124" s="2">
        <v>5.46</v>
      </c>
      <c r="C124">
        <f t="shared" si="12"/>
        <v>1998</v>
      </c>
      <c r="D124">
        <f t="shared" si="13"/>
        <v>6</v>
      </c>
      <c r="E124" t="str">
        <f t="shared" si="14"/>
        <v>1998m6</v>
      </c>
      <c r="H124" s="32">
        <v>39447</v>
      </c>
      <c r="I124" t="str">
        <f t="shared" si="15"/>
        <v>2007m12</v>
      </c>
      <c r="J124">
        <f t="shared" si="16"/>
        <v>4.8715000000000002</v>
      </c>
      <c r="K124">
        <f t="shared" si="18"/>
        <v>2007</v>
      </c>
      <c r="L124">
        <f t="shared" si="19"/>
        <v>4</v>
      </c>
      <c r="M124" t="str">
        <f t="shared" si="20"/>
        <v>4q2007</v>
      </c>
    </row>
    <row r="125" spans="1:13" x14ac:dyDescent="0.2">
      <c r="A125" s="32">
        <v>35961</v>
      </c>
      <c r="B125" s="2">
        <v>5.55</v>
      </c>
      <c r="C125">
        <f t="shared" si="12"/>
        <v>1998</v>
      </c>
      <c r="D125">
        <f t="shared" si="13"/>
        <v>6</v>
      </c>
      <c r="E125" t="str">
        <f t="shared" si="14"/>
        <v>1998m6</v>
      </c>
      <c r="H125" s="32">
        <v>39478</v>
      </c>
      <c r="I125" t="str">
        <f t="shared" si="15"/>
        <v>2008m1</v>
      </c>
      <c r="J125">
        <f t="shared" si="16"/>
        <v>5.9731818181818177</v>
      </c>
      <c r="K125">
        <f t="shared" si="18"/>
        <v>2008</v>
      </c>
      <c r="L125">
        <f t="shared" si="19"/>
        <v>1</v>
      </c>
      <c r="M125" t="str">
        <f t="shared" si="20"/>
        <v>1q2008</v>
      </c>
    </row>
    <row r="126" spans="1:13" x14ac:dyDescent="0.2">
      <c r="A126" s="32">
        <v>35962</v>
      </c>
      <c r="B126" s="2">
        <v>5.6</v>
      </c>
      <c r="C126">
        <f t="shared" si="12"/>
        <v>1998</v>
      </c>
      <c r="D126">
        <f t="shared" si="13"/>
        <v>6</v>
      </c>
      <c r="E126" t="str">
        <f t="shared" si="14"/>
        <v>1998m6</v>
      </c>
      <c r="H126" s="32">
        <v>39507</v>
      </c>
      <c r="I126" t="str">
        <f t="shared" si="15"/>
        <v>2008m2</v>
      </c>
      <c r="J126">
        <f t="shared" si="16"/>
        <v>6.9990476190476185</v>
      </c>
      <c r="K126">
        <f t="shared" si="18"/>
        <v>2008</v>
      </c>
      <c r="L126">
        <f t="shared" si="19"/>
        <v>1</v>
      </c>
      <c r="M126" t="str">
        <f t="shared" si="20"/>
        <v>1q2008</v>
      </c>
    </row>
    <row r="127" spans="1:13" x14ac:dyDescent="0.2">
      <c r="A127" s="32">
        <v>35963</v>
      </c>
      <c r="B127" s="2">
        <v>5.56</v>
      </c>
      <c r="C127">
        <f t="shared" si="12"/>
        <v>1998</v>
      </c>
      <c r="D127">
        <f t="shared" si="13"/>
        <v>6</v>
      </c>
      <c r="E127" t="str">
        <f t="shared" si="14"/>
        <v>1998m6</v>
      </c>
      <c r="H127" s="32">
        <v>39538</v>
      </c>
      <c r="I127" t="str">
        <f t="shared" si="15"/>
        <v>2008m3</v>
      </c>
      <c r="J127">
        <f t="shared" si="16"/>
        <v>7.716499999999999</v>
      </c>
      <c r="K127">
        <f t="shared" si="18"/>
        <v>2008</v>
      </c>
      <c r="L127">
        <f t="shared" si="19"/>
        <v>1</v>
      </c>
      <c r="M127" t="str">
        <f t="shared" si="20"/>
        <v>1q2008</v>
      </c>
    </row>
    <row r="128" spans="1:13" x14ac:dyDescent="0.2">
      <c r="A128" s="32">
        <v>35964</v>
      </c>
      <c r="B128" s="2">
        <v>5.64</v>
      </c>
      <c r="C128">
        <f t="shared" si="12"/>
        <v>1998</v>
      </c>
      <c r="D128">
        <f t="shared" si="13"/>
        <v>6</v>
      </c>
      <c r="E128" t="str">
        <f t="shared" si="14"/>
        <v>1998m6</v>
      </c>
      <c r="H128" s="32">
        <v>39568</v>
      </c>
      <c r="I128" t="str">
        <f t="shared" si="15"/>
        <v>2008m4</v>
      </c>
      <c r="J128">
        <f t="shared" si="16"/>
        <v>6.791363636363636</v>
      </c>
      <c r="K128">
        <f t="shared" si="18"/>
        <v>2008</v>
      </c>
      <c r="L128">
        <f t="shared" si="19"/>
        <v>2</v>
      </c>
      <c r="M128" t="str">
        <f t="shared" si="20"/>
        <v>2q2008</v>
      </c>
    </row>
    <row r="129" spans="1:13" x14ac:dyDescent="0.2">
      <c r="A129" s="32">
        <v>35965</v>
      </c>
      <c r="B129" s="2">
        <v>5.67</v>
      </c>
      <c r="C129">
        <f t="shared" si="12"/>
        <v>1998</v>
      </c>
      <c r="D129">
        <f t="shared" si="13"/>
        <v>6</v>
      </c>
      <c r="E129" t="str">
        <f t="shared" si="14"/>
        <v>1998m6</v>
      </c>
      <c r="H129" s="32">
        <v>39599</v>
      </c>
      <c r="I129" t="str">
        <f t="shared" si="15"/>
        <v>2008m5</v>
      </c>
      <c r="J129">
        <f t="shared" si="16"/>
        <v>5.866956521739132</v>
      </c>
      <c r="K129">
        <f t="shared" si="18"/>
        <v>2008</v>
      </c>
      <c r="L129">
        <f t="shared" si="19"/>
        <v>2</v>
      </c>
      <c r="M129" t="str">
        <f t="shared" si="20"/>
        <v>2q2008</v>
      </c>
    </row>
    <row r="130" spans="1:13" x14ac:dyDescent="0.2">
      <c r="A130" s="32">
        <v>35968</v>
      </c>
      <c r="B130" s="2">
        <v>5.72</v>
      </c>
      <c r="C130">
        <f t="shared" si="12"/>
        <v>1998</v>
      </c>
      <c r="D130">
        <f t="shared" si="13"/>
        <v>6</v>
      </c>
      <c r="E130" t="str">
        <f t="shared" si="14"/>
        <v>1998m6</v>
      </c>
      <c r="H130" s="32">
        <v>39629</v>
      </c>
      <c r="I130" t="str">
        <f t="shared" si="15"/>
        <v>2008m6</v>
      </c>
      <c r="J130">
        <f t="shared" si="16"/>
        <v>6.4752380952380957</v>
      </c>
      <c r="K130">
        <f t="shared" si="18"/>
        <v>2008</v>
      </c>
      <c r="L130">
        <f t="shared" si="19"/>
        <v>2</v>
      </c>
      <c r="M130" t="str">
        <f t="shared" si="20"/>
        <v>2q2008</v>
      </c>
    </row>
    <row r="131" spans="1:13" x14ac:dyDescent="0.2">
      <c r="A131" s="32">
        <v>35969</v>
      </c>
      <c r="B131" s="2">
        <v>5.75</v>
      </c>
      <c r="C131">
        <f t="shared" si="12"/>
        <v>1998</v>
      </c>
      <c r="D131">
        <f t="shared" si="13"/>
        <v>6</v>
      </c>
      <c r="E131" t="str">
        <f t="shared" si="14"/>
        <v>1998m6</v>
      </c>
      <c r="H131" s="32">
        <v>39660</v>
      </c>
      <c r="I131" t="str">
        <f t="shared" si="15"/>
        <v>2008m7</v>
      </c>
      <c r="J131">
        <f t="shared" si="16"/>
        <v>8.1334782608695644</v>
      </c>
      <c r="K131">
        <f t="shared" si="18"/>
        <v>2008</v>
      </c>
      <c r="L131">
        <f t="shared" si="19"/>
        <v>3</v>
      </c>
      <c r="M131" t="str">
        <f t="shared" si="20"/>
        <v>3q2008</v>
      </c>
    </row>
    <row r="132" spans="1:13" x14ac:dyDescent="0.2">
      <c r="A132" s="32">
        <v>35970</v>
      </c>
      <c r="B132" s="2">
        <v>5.77</v>
      </c>
      <c r="C132">
        <f t="shared" si="12"/>
        <v>1998</v>
      </c>
      <c r="D132">
        <f t="shared" si="13"/>
        <v>6</v>
      </c>
      <c r="E132" t="str">
        <f t="shared" si="14"/>
        <v>1998m6</v>
      </c>
      <c r="H132" s="32">
        <v>39691</v>
      </c>
      <c r="I132" t="str">
        <f t="shared" si="15"/>
        <v>2008m8</v>
      </c>
      <c r="J132">
        <f t="shared" si="16"/>
        <v>8.70409090909091</v>
      </c>
      <c r="K132">
        <f t="shared" si="18"/>
        <v>2008</v>
      </c>
      <c r="L132">
        <f t="shared" si="19"/>
        <v>3</v>
      </c>
      <c r="M132" t="str">
        <f t="shared" si="20"/>
        <v>3q2008</v>
      </c>
    </row>
    <row r="133" spans="1:13" x14ac:dyDescent="0.2">
      <c r="A133" s="32">
        <v>35971</v>
      </c>
      <c r="B133" s="2">
        <v>5.72</v>
      </c>
      <c r="C133">
        <f t="shared" ref="C133:C196" si="21">YEAR(A133)</f>
        <v>1998</v>
      </c>
      <c r="D133">
        <f t="shared" ref="D133:D196" si="22">+MONTH(A133)</f>
        <v>6</v>
      </c>
      <c r="E133" t="str">
        <f t="shared" ref="E133:E196" si="23">CONCATENATE(C133,"m",D133)</f>
        <v>1998m6</v>
      </c>
      <c r="H133" s="32">
        <v>39721</v>
      </c>
      <c r="I133" t="str">
        <f t="shared" ref="I133:I196" si="24">CONCATENATE(YEAR(H133),"m",MONTH(H133))</f>
        <v>2008m9</v>
      </c>
      <c r="J133">
        <f t="shared" ref="J133:J196" si="25">AVERAGEIF($E$4:$E$7130,I133,$B$4:$B$7130)</f>
        <v>9.7995454545454539</v>
      </c>
      <c r="K133">
        <f t="shared" si="18"/>
        <v>2008</v>
      </c>
      <c r="L133">
        <f t="shared" si="19"/>
        <v>3</v>
      </c>
      <c r="M133" t="str">
        <f t="shared" si="20"/>
        <v>3q2008</v>
      </c>
    </row>
    <row r="134" spans="1:13" x14ac:dyDescent="0.2">
      <c r="A134" s="32">
        <v>35972</v>
      </c>
      <c r="B134" s="2">
        <v>5.74</v>
      </c>
      <c r="C134">
        <f t="shared" si="21"/>
        <v>1998</v>
      </c>
      <c r="D134">
        <f t="shared" si="22"/>
        <v>6</v>
      </c>
      <c r="E134" t="str">
        <f t="shared" si="23"/>
        <v>1998m6</v>
      </c>
      <c r="H134" s="32">
        <v>39752</v>
      </c>
      <c r="I134" t="str">
        <f t="shared" si="24"/>
        <v>2008m10</v>
      </c>
      <c r="J134">
        <f t="shared" si="25"/>
        <v>17.016956521739129</v>
      </c>
      <c r="K134">
        <f t="shared" si="18"/>
        <v>2008</v>
      </c>
      <c r="L134">
        <f t="shared" si="19"/>
        <v>4</v>
      </c>
      <c r="M134" t="str">
        <f t="shared" si="20"/>
        <v>4q2008</v>
      </c>
    </row>
    <row r="135" spans="1:13" x14ac:dyDescent="0.2">
      <c r="A135" s="32">
        <v>35975</v>
      </c>
      <c r="B135" s="2">
        <v>5.74</v>
      </c>
      <c r="C135">
        <f t="shared" si="21"/>
        <v>1998</v>
      </c>
      <c r="D135">
        <f t="shared" si="22"/>
        <v>6</v>
      </c>
      <c r="E135" t="str">
        <f t="shared" si="23"/>
        <v>1998m6</v>
      </c>
      <c r="H135" s="32">
        <v>39782</v>
      </c>
      <c r="I135" t="str">
        <f t="shared" si="24"/>
        <v>2008m11</v>
      </c>
      <c r="J135">
        <f t="shared" si="25"/>
        <v>20.288571428571426</v>
      </c>
      <c r="K135">
        <f t="shared" si="18"/>
        <v>2008</v>
      </c>
      <c r="L135">
        <f t="shared" si="19"/>
        <v>4</v>
      </c>
      <c r="M135" t="str">
        <f t="shared" si="20"/>
        <v>4q2008</v>
      </c>
    </row>
    <row r="136" spans="1:13" x14ac:dyDescent="0.2">
      <c r="A136" s="32">
        <v>35976</v>
      </c>
      <c r="B136" s="2">
        <v>6.02</v>
      </c>
      <c r="C136">
        <f t="shared" si="21"/>
        <v>1998</v>
      </c>
      <c r="D136">
        <f t="shared" si="22"/>
        <v>6</v>
      </c>
      <c r="E136" t="str">
        <f t="shared" si="23"/>
        <v>1998m6</v>
      </c>
      <c r="H136" s="32">
        <v>39813</v>
      </c>
      <c r="I136" t="str">
        <f t="shared" si="24"/>
        <v>2008m12</v>
      </c>
      <c r="J136">
        <f t="shared" si="25"/>
        <v>22.780454545454546</v>
      </c>
      <c r="K136">
        <f t="shared" si="18"/>
        <v>2008</v>
      </c>
      <c r="L136">
        <f t="shared" si="19"/>
        <v>4</v>
      </c>
      <c r="M136" t="str">
        <f t="shared" si="20"/>
        <v>4q2008</v>
      </c>
    </row>
    <row r="137" spans="1:13" x14ac:dyDescent="0.2">
      <c r="A137" s="32">
        <v>35977</v>
      </c>
      <c r="B137" s="2">
        <v>5.93</v>
      </c>
      <c r="C137">
        <f t="shared" si="21"/>
        <v>1998</v>
      </c>
      <c r="D137">
        <f t="shared" si="22"/>
        <v>7</v>
      </c>
      <c r="E137" t="str">
        <f t="shared" si="23"/>
        <v>1998m7</v>
      </c>
      <c r="H137" s="32">
        <v>39844</v>
      </c>
      <c r="I137" t="str">
        <f t="shared" si="24"/>
        <v>2009m1</v>
      </c>
      <c r="J137">
        <f t="shared" si="25"/>
        <v>18.96409090909091</v>
      </c>
      <c r="K137">
        <f t="shared" si="18"/>
        <v>2009</v>
      </c>
      <c r="L137">
        <f t="shared" si="19"/>
        <v>1</v>
      </c>
      <c r="M137" t="str">
        <f t="shared" si="20"/>
        <v>1q2009</v>
      </c>
    </row>
    <row r="138" spans="1:13" x14ac:dyDescent="0.2">
      <c r="A138" s="32">
        <v>35978</v>
      </c>
      <c r="B138" s="2">
        <v>5.96</v>
      </c>
      <c r="C138">
        <f t="shared" si="21"/>
        <v>1998</v>
      </c>
      <c r="D138">
        <f t="shared" si="22"/>
        <v>7</v>
      </c>
      <c r="E138" t="str">
        <f t="shared" si="23"/>
        <v>1998m7</v>
      </c>
      <c r="H138" s="32">
        <v>39872</v>
      </c>
      <c r="I138" t="str">
        <f t="shared" si="24"/>
        <v>2009m2</v>
      </c>
      <c r="J138">
        <f t="shared" si="25"/>
        <v>19.948095238095238</v>
      </c>
      <c r="K138">
        <f t="shared" ref="K138:K201" si="26">YEAR(H138)</f>
        <v>2009</v>
      </c>
      <c r="L138">
        <f t="shared" ref="L138:L201" si="27">INT((MONTH(H138)+1)/3+0.5)</f>
        <v>1</v>
      </c>
      <c r="M138" t="str">
        <f t="shared" ref="M138:M201" si="28">CONCATENATE(L138,"q",K138)</f>
        <v>1q2009</v>
      </c>
    </row>
    <row r="139" spans="1:13" x14ac:dyDescent="0.2">
      <c r="A139" s="32">
        <v>35979</v>
      </c>
      <c r="B139" s="2">
        <v>5.96</v>
      </c>
      <c r="C139">
        <f t="shared" si="21"/>
        <v>1998</v>
      </c>
      <c r="D139">
        <f t="shared" si="22"/>
        <v>7</v>
      </c>
      <c r="E139" t="str">
        <f t="shared" si="23"/>
        <v>1998m7</v>
      </c>
      <c r="H139" s="32">
        <v>39903</v>
      </c>
      <c r="I139" t="str">
        <f t="shared" si="24"/>
        <v>2009m3</v>
      </c>
      <c r="J139">
        <f t="shared" si="25"/>
        <v>21.455000000000002</v>
      </c>
      <c r="K139">
        <f t="shared" si="26"/>
        <v>2009</v>
      </c>
      <c r="L139">
        <f t="shared" si="27"/>
        <v>1</v>
      </c>
      <c r="M139" t="str">
        <f t="shared" si="28"/>
        <v>1q2009</v>
      </c>
    </row>
    <row r="140" spans="1:13" x14ac:dyDescent="0.2">
      <c r="A140" s="32">
        <v>35982</v>
      </c>
      <c r="B140" s="2">
        <v>5.99</v>
      </c>
      <c r="C140">
        <f t="shared" si="21"/>
        <v>1998</v>
      </c>
      <c r="D140">
        <f t="shared" si="22"/>
        <v>7</v>
      </c>
      <c r="E140" t="str">
        <f t="shared" si="23"/>
        <v>1998m7</v>
      </c>
      <c r="H140" s="32">
        <v>39933</v>
      </c>
      <c r="I140" t="str">
        <f t="shared" si="24"/>
        <v>2009m4</v>
      </c>
      <c r="J140">
        <f t="shared" si="25"/>
        <v>18.942380952380955</v>
      </c>
      <c r="K140">
        <f t="shared" si="26"/>
        <v>2009</v>
      </c>
      <c r="L140">
        <f t="shared" si="27"/>
        <v>2</v>
      </c>
      <c r="M140" t="str">
        <f t="shared" si="28"/>
        <v>2q2009</v>
      </c>
    </row>
    <row r="141" spans="1:13" x14ac:dyDescent="0.2">
      <c r="A141" s="32">
        <v>35983</v>
      </c>
      <c r="B141" s="2">
        <v>5.97</v>
      </c>
      <c r="C141">
        <f t="shared" si="21"/>
        <v>1998</v>
      </c>
      <c r="D141">
        <f t="shared" si="22"/>
        <v>7</v>
      </c>
      <c r="E141" t="str">
        <f t="shared" si="23"/>
        <v>1998m7</v>
      </c>
      <c r="H141" s="32">
        <v>39964</v>
      </c>
      <c r="I141" t="str">
        <f t="shared" si="24"/>
        <v>2009m5</v>
      </c>
      <c r="J141">
        <f t="shared" si="25"/>
        <v>17.083636363636369</v>
      </c>
      <c r="K141">
        <f t="shared" si="26"/>
        <v>2009</v>
      </c>
      <c r="L141">
        <f t="shared" si="27"/>
        <v>2</v>
      </c>
      <c r="M141" t="str">
        <f t="shared" si="28"/>
        <v>2q2009</v>
      </c>
    </row>
    <row r="142" spans="1:13" x14ac:dyDescent="0.2">
      <c r="A142" s="32">
        <v>35984</v>
      </c>
      <c r="B142" s="2">
        <v>5.99</v>
      </c>
      <c r="C142">
        <f t="shared" si="21"/>
        <v>1998</v>
      </c>
      <c r="D142">
        <f t="shared" si="22"/>
        <v>7</v>
      </c>
      <c r="E142" t="str">
        <f t="shared" si="23"/>
        <v>1998m7</v>
      </c>
      <c r="H142" s="32">
        <v>39994</v>
      </c>
      <c r="I142" t="str">
        <f t="shared" si="24"/>
        <v>2009m6</v>
      </c>
      <c r="J142">
        <f t="shared" si="25"/>
        <v>14.794545454545455</v>
      </c>
      <c r="K142">
        <f t="shared" si="26"/>
        <v>2009</v>
      </c>
      <c r="L142">
        <f t="shared" si="27"/>
        <v>2</v>
      </c>
      <c r="M142" t="str">
        <f t="shared" si="28"/>
        <v>2q2009</v>
      </c>
    </row>
    <row r="143" spans="1:13" x14ac:dyDescent="0.2">
      <c r="A143" s="32">
        <v>35985</v>
      </c>
      <c r="B143" s="2">
        <v>6.04</v>
      </c>
      <c r="C143">
        <f t="shared" si="21"/>
        <v>1998</v>
      </c>
      <c r="D143">
        <f t="shared" si="22"/>
        <v>7</v>
      </c>
      <c r="E143" t="str">
        <f t="shared" si="23"/>
        <v>1998m7</v>
      </c>
      <c r="H143" s="32">
        <v>40025</v>
      </c>
      <c r="I143" t="str">
        <f t="shared" si="24"/>
        <v>2009m7</v>
      </c>
      <c r="J143">
        <f t="shared" si="25"/>
        <v>13.574347826086953</v>
      </c>
      <c r="K143">
        <f t="shared" si="26"/>
        <v>2009</v>
      </c>
      <c r="L143">
        <f t="shared" si="27"/>
        <v>3</v>
      </c>
      <c r="M143" t="str">
        <f t="shared" si="28"/>
        <v>3q2009</v>
      </c>
    </row>
    <row r="144" spans="1:13" x14ac:dyDescent="0.2">
      <c r="A144" s="32">
        <v>35986</v>
      </c>
      <c r="B144" s="2">
        <v>6.03</v>
      </c>
      <c r="C144">
        <f t="shared" si="21"/>
        <v>1998</v>
      </c>
      <c r="D144">
        <f t="shared" si="22"/>
        <v>7</v>
      </c>
      <c r="E144" t="str">
        <f t="shared" si="23"/>
        <v>1998m7</v>
      </c>
      <c r="H144" s="32">
        <v>40056</v>
      </c>
      <c r="I144" t="str">
        <f t="shared" si="24"/>
        <v>2009m8</v>
      </c>
      <c r="J144">
        <f t="shared" si="25"/>
        <v>10.863333333333335</v>
      </c>
      <c r="K144">
        <f t="shared" si="26"/>
        <v>2009</v>
      </c>
      <c r="L144">
        <f t="shared" si="27"/>
        <v>3</v>
      </c>
      <c r="M144" t="str">
        <f t="shared" si="28"/>
        <v>3q2009</v>
      </c>
    </row>
    <row r="145" spans="1:13" x14ac:dyDescent="0.2">
      <c r="A145" s="32">
        <v>35989</v>
      </c>
      <c r="B145" s="2">
        <v>5.99</v>
      </c>
      <c r="C145">
        <f t="shared" si="21"/>
        <v>1998</v>
      </c>
      <c r="D145">
        <f t="shared" si="22"/>
        <v>7</v>
      </c>
      <c r="E145" t="str">
        <f t="shared" si="23"/>
        <v>1998m7</v>
      </c>
      <c r="H145" s="32">
        <v>40086</v>
      </c>
      <c r="I145" t="str">
        <f t="shared" si="24"/>
        <v>2009m9</v>
      </c>
      <c r="J145">
        <f t="shared" si="25"/>
        <v>9.8136363636363644</v>
      </c>
      <c r="K145">
        <f t="shared" si="26"/>
        <v>2009</v>
      </c>
      <c r="L145">
        <f t="shared" si="27"/>
        <v>3</v>
      </c>
      <c r="M145" t="str">
        <f t="shared" si="28"/>
        <v>3q2009</v>
      </c>
    </row>
    <row r="146" spans="1:13" x14ac:dyDescent="0.2">
      <c r="A146" s="32">
        <v>35990</v>
      </c>
      <c r="B146" s="2">
        <v>5.96</v>
      </c>
      <c r="C146">
        <f t="shared" si="21"/>
        <v>1998</v>
      </c>
      <c r="D146">
        <f t="shared" si="22"/>
        <v>7</v>
      </c>
      <c r="E146" t="str">
        <f t="shared" si="23"/>
        <v>1998m7</v>
      </c>
      <c r="H146" s="32">
        <v>40117</v>
      </c>
      <c r="I146" t="str">
        <f t="shared" si="24"/>
        <v>2009m10</v>
      </c>
      <c r="J146">
        <f t="shared" si="25"/>
        <v>8.6217391304347828</v>
      </c>
      <c r="K146">
        <f t="shared" si="26"/>
        <v>2009</v>
      </c>
      <c r="L146">
        <f t="shared" si="27"/>
        <v>4</v>
      </c>
      <c r="M146" t="str">
        <f t="shared" si="28"/>
        <v>4q2009</v>
      </c>
    </row>
    <row r="147" spans="1:13" x14ac:dyDescent="0.2">
      <c r="A147" s="32">
        <v>35991</v>
      </c>
      <c r="B147" s="2">
        <v>5.97</v>
      </c>
      <c r="C147">
        <f t="shared" si="21"/>
        <v>1998</v>
      </c>
      <c r="D147">
        <f t="shared" si="22"/>
        <v>7</v>
      </c>
      <c r="E147" t="str">
        <f t="shared" si="23"/>
        <v>1998m7</v>
      </c>
      <c r="H147" s="32">
        <v>40147</v>
      </c>
      <c r="I147" t="str">
        <f t="shared" si="24"/>
        <v>2009m11</v>
      </c>
      <c r="J147">
        <f t="shared" si="25"/>
        <v>8.31952380952381</v>
      </c>
      <c r="K147">
        <f t="shared" si="26"/>
        <v>2009</v>
      </c>
      <c r="L147">
        <f t="shared" si="27"/>
        <v>4</v>
      </c>
      <c r="M147" t="str">
        <f t="shared" si="28"/>
        <v>4q2009</v>
      </c>
    </row>
    <row r="148" spans="1:13" x14ac:dyDescent="0.2">
      <c r="A148" s="32">
        <v>35992</v>
      </c>
      <c r="B148" s="2">
        <v>5.97</v>
      </c>
      <c r="C148">
        <f t="shared" si="21"/>
        <v>1998</v>
      </c>
      <c r="D148">
        <f t="shared" si="22"/>
        <v>7</v>
      </c>
      <c r="E148" t="str">
        <f t="shared" si="23"/>
        <v>1998m7</v>
      </c>
      <c r="H148" s="32">
        <v>40178</v>
      </c>
      <c r="I148" t="str">
        <f t="shared" si="24"/>
        <v>2009m12</v>
      </c>
      <c r="J148">
        <f t="shared" si="25"/>
        <v>7.8027272727272754</v>
      </c>
      <c r="K148">
        <f t="shared" si="26"/>
        <v>2009</v>
      </c>
      <c r="L148">
        <f t="shared" si="27"/>
        <v>4</v>
      </c>
      <c r="M148" t="str">
        <f t="shared" si="28"/>
        <v>4q2009</v>
      </c>
    </row>
    <row r="149" spans="1:13" x14ac:dyDescent="0.2">
      <c r="A149" s="32">
        <v>35993</v>
      </c>
      <c r="B149" s="2">
        <v>5.96</v>
      </c>
      <c r="C149">
        <f t="shared" si="21"/>
        <v>1998</v>
      </c>
      <c r="D149">
        <f t="shared" si="22"/>
        <v>7</v>
      </c>
      <c r="E149" t="str">
        <f t="shared" si="23"/>
        <v>1998m7</v>
      </c>
      <c r="H149" s="32">
        <v>40209</v>
      </c>
      <c r="I149" t="str">
        <f t="shared" si="24"/>
        <v>2010m1</v>
      </c>
      <c r="J149">
        <f t="shared" si="25"/>
        <v>6.8747619047619049</v>
      </c>
      <c r="K149">
        <f t="shared" si="26"/>
        <v>2010</v>
      </c>
      <c r="L149">
        <f t="shared" si="27"/>
        <v>1</v>
      </c>
      <c r="M149" t="str">
        <f t="shared" si="28"/>
        <v>1q2010</v>
      </c>
    </row>
    <row r="150" spans="1:13" x14ac:dyDescent="0.2">
      <c r="A150" s="32">
        <v>35996</v>
      </c>
      <c r="B150" s="2">
        <v>5.97</v>
      </c>
      <c r="C150">
        <f t="shared" si="21"/>
        <v>1998</v>
      </c>
      <c r="D150">
        <f t="shared" si="22"/>
        <v>7</v>
      </c>
      <c r="E150" t="str">
        <f t="shared" si="23"/>
        <v>1998m7</v>
      </c>
      <c r="H150" s="32">
        <v>40237</v>
      </c>
      <c r="I150" t="str">
        <f t="shared" si="24"/>
        <v>2010m2</v>
      </c>
      <c r="J150">
        <f t="shared" si="25"/>
        <v>7.2028571428571428</v>
      </c>
      <c r="K150">
        <f t="shared" si="26"/>
        <v>2010</v>
      </c>
      <c r="L150">
        <f t="shared" si="27"/>
        <v>1</v>
      </c>
      <c r="M150" t="str">
        <f t="shared" si="28"/>
        <v>1q2010</v>
      </c>
    </row>
    <row r="151" spans="1:13" x14ac:dyDescent="0.2">
      <c r="A151" s="32">
        <v>35997</v>
      </c>
      <c r="B151" s="2">
        <v>5.97</v>
      </c>
      <c r="C151">
        <f t="shared" si="21"/>
        <v>1998</v>
      </c>
      <c r="D151">
        <f t="shared" si="22"/>
        <v>7</v>
      </c>
      <c r="E151" t="str">
        <f t="shared" si="23"/>
        <v>1998m7</v>
      </c>
      <c r="H151" s="32">
        <v>40268</v>
      </c>
      <c r="I151" t="str">
        <f t="shared" si="24"/>
        <v>2010m3</v>
      </c>
      <c r="J151">
        <f t="shared" si="25"/>
        <v>6.8117391304347823</v>
      </c>
      <c r="K151">
        <f t="shared" si="26"/>
        <v>2010</v>
      </c>
      <c r="L151">
        <f t="shared" si="27"/>
        <v>1</v>
      </c>
      <c r="M151" t="str">
        <f t="shared" si="28"/>
        <v>1q2010</v>
      </c>
    </row>
    <row r="152" spans="1:13" x14ac:dyDescent="0.2">
      <c r="A152" s="32">
        <v>35998</v>
      </c>
      <c r="B152" s="2">
        <v>5.96</v>
      </c>
      <c r="C152">
        <f t="shared" si="21"/>
        <v>1998</v>
      </c>
      <c r="D152">
        <f t="shared" si="22"/>
        <v>7</v>
      </c>
      <c r="E152" t="str">
        <f t="shared" si="23"/>
        <v>1998m7</v>
      </c>
      <c r="H152" s="32">
        <v>40298</v>
      </c>
      <c r="I152" t="str">
        <f t="shared" si="24"/>
        <v>2010m4</v>
      </c>
      <c r="J152">
        <f t="shared" si="25"/>
        <v>6.0823809523809516</v>
      </c>
      <c r="K152">
        <f t="shared" si="26"/>
        <v>2010</v>
      </c>
      <c r="L152">
        <f t="shared" si="27"/>
        <v>2</v>
      </c>
      <c r="M152" t="str">
        <f t="shared" si="28"/>
        <v>2q2010</v>
      </c>
    </row>
    <row r="153" spans="1:13" x14ac:dyDescent="0.2">
      <c r="A153" s="32">
        <v>35999</v>
      </c>
      <c r="B153" s="2">
        <v>5.89</v>
      </c>
      <c r="C153">
        <f t="shared" si="21"/>
        <v>1998</v>
      </c>
      <c r="D153">
        <f t="shared" si="22"/>
        <v>7</v>
      </c>
      <c r="E153" t="str">
        <f t="shared" si="23"/>
        <v>1998m7</v>
      </c>
      <c r="H153" s="32">
        <v>40329</v>
      </c>
      <c r="I153" t="str">
        <f t="shared" si="24"/>
        <v>2010m5</v>
      </c>
      <c r="J153">
        <f t="shared" si="25"/>
        <v>7.3409523809523805</v>
      </c>
      <c r="K153">
        <f t="shared" si="26"/>
        <v>2010</v>
      </c>
      <c r="L153">
        <f t="shared" si="27"/>
        <v>2</v>
      </c>
      <c r="M153" t="str">
        <f t="shared" si="28"/>
        <v>2q2010</v>
      </c>
    </row>
    <row r="154" spans="1:13" x14ac:dyDescent="0.2">
      <c r="A154" s="32">
        <v>36000</v>
      </c>
      <c r="B154" s="2">
        <v>5.9</v>
      </c>
      <c r="C154">
        <f t="shared" si="21"/>
        <v>1998</v>
      </c>
      <c r="D154">
        <f t="shared" si="22"/>
        <v>7</v>
      </c>
      <c r="E154" t="str">
        <f t="shared" si="23"/>
        <v>1998m7</v>
      </c>
      <c r="H154" s="32">
        <v>40359</v>
      </c>
      <c r="I154" t="str">
        <f t="shared" si="24"/>
        <v>2010m6</v>
      </c>
      <c r="J154">
        <f t="shared" si="25"/>
        <v>8.0263636363636355</v>
      </c>
      <c r="K154">
        <f t="shared" si="26"/>
        <v>2010</v>
      </c>
      <c r="L154">
        <f t="shared" si="27"/>
        <v>2</v>
      </c>
      <c r="M154" t="str">
        <f t="shared" si="28"/>
        <v>2q2010</v>
      </c>
    </row>
    <row r="155" spans="1:13" x14ac:dyDescent="0.2">
      <c r="A155" s="32">
        <v>36003</v>
      </c>
      <c r="B155" s="2">
        <v>5.91</v>
      </c>
      <c r="C155">
        <f t="shared" si="21"/>
        <v>1998</v>
      </c>
      <c r="D155">
        <f t="shared" si="22"/>
        <v>7</v>
      </c>
      <c r="E155" t="str">
        <f t="shared" si="23"/>
        <v>1998m7</v>
      </c>
      <c r="H155" s="32">
        <v>40390</v>
      </c>
      <c r="I155" t="str">
        <f t="shared" si="24"/>
        <v>2010m7</v>
      </c>
      <c r="J155">
        <f t="shared" si="25"/>
        <v>7.2369565217391303</v>
      </c>
      <c r="K155">
        <f t="shared" si="26"/>
        <v>2010</v>
      </c>
      <c r="L155">
        <f t="shared" si="27"/>
        <v>3</v>
      </c>
      <c r="M155" t="str">
        <f t="shared" si="28"/>
        <v>3q2010</v>
      </c>
    </row>
    <row r="156" spans="1:13" x14ac:dyDescent="0.2">
      <c r="A156" s="32">
        <v>36004</v>
      </c>
      <c r="B156" s="2">
        <v>5.96</v>
      </c>
      <c r="C156">
        <f t="shared" si="21"/>
        <v>1998</v>
      </c>
      <c r="D156">
        <f t="shared" si="22"/>
        <v>7</v>
      </c>
      <c r="E156" t="str">
        <f t="shared" si="23"/>
        <v>1998m7</v>
      </c>
      <c r="H156" s="32">
        <v>40421</v>
      </c>
      <c r="I156" t="str">
        <f t="shared" si="24"/>
        <v>2010m8</v>
      </c>
      <c r="J156">
        <f t="shared" si="25"/>
        <v>6.6450000000000014</v>
      </c>
      <c r="K156">
        <f t="shared" si="26"/>
        <v>2010</v>
      </c>
      <c r="L156">
        <f t="shared" si="27"/>
        <v>3</v>
      </c>
      <c r="M156" t="str">
        <f t="shared" si="28"/>
        <v>3q2010</v>
      </c>
    </row>
    <row r="157" spans="1:13" x14ac:dyDescent="0.2">
      <c r="A157" s="32">
        <v>36005</v>
      </c>
      <c r="B157" s="2">
        <v>5.94</v>
      </c>
      <c r="C157">
        <f t="shared" si="21"/>
        <v>1998</v>
      </c>
      <c r="D157">
        <f t="shared" si="22"/>
        <v>7</v>
      </c>
      <c r="E157" t="str">
        <f t="shared" si="23"/>
        <v>1998m7</v>
      </c>
      <c r="H157" s="32">
        <v>40451</v>
      </c>
      <c r="I157" t="str">
        <f t="shared" si="24"/>
        <v>2010m9</v>
      </c>
      <c r="J157">
        <f t="shared" si="25"/>
        <v>6.213181818181817</v>
      </c>
      <c r="K157">
        <f t="shared" si="26"/>
        <v>2010</v>
      </c>
      <c r="L157">
        <f t="shared" si="27"/>
        <v>3</v>
      </c>
      <c r="M157" t="str">
        <f t="shared" si="28"/>
        <v>3q2010</v>
      </c>
    </row>
    <row r="158" spans="1:13" x14ac:dyDescent="0.2">
      <c r="A158" s="32">
        <v>36006</v>
      </c>
      <c r="B158" s="2">
        <v>5.93</v>
      </c>
      <c r="C158">
        <f t="shared" si="21"/>
        <v>1998</v>
      </c>
      <c r="D158">
        <f t="shared" si="22"/>
        <v>7</v>
      </c>
      <c r="E158" t="str">
        <f t="shared" si="23"/>
        <v>1998m7</v>
      </c>
      <c r="H158" s="32">
        <v>40482</v>
      </c>
      <c r="I158" t="str">
        <f t="shared" si="24"/>
        <v>2010m10</v>
      </c>
      <c r="J158">
        <f t="shared" si="25"/>
        <v>5.5318181818181822</v>
      </c>
      <c r="K158">
        <f t="shared" si="26"/>
        <v>2010</v>
      </c>
      <c r="L158">
        <f t="shared" si="27"/>
        <v>4</v>
      </c>
      <c r="M158" t="str">
        <f t="shared" si="28"/>
        <v>4q2010</v>
      </c>
    </row>
    <row r="159" spans="1:13" x14ac:dyDescent="0.2">
      <c r="A159" s="32">
        <v>36007</v>
      </c>
      <c r="B159" s="2">
        <v>5.72</v>
      </c>
      <c r="C159">
        <f t="shared" si="21"/>
        <v>1998</v>
      </c>
      <c r="D159">
        <f t="shared" si="22"/>
        <v>7</v>
      </c>
      <c r="E159" t="str">
        <f t="shared" si="23"/>
        <v>1998m7</v>
      </c>
      <c r="H159" s="32">
        <v>40512</v>
      </c>
      <c r="I159" t="str">
        <f t="shared" si="24"/>
        <v>2010m11</v>
      </c>
      <c r="J159">
        <f t="shared" si="25"/>
        <v>5.7763636363636373</v>
      </c>
      <c r="K159">
        <f t="shared" si="26"/>
        <v>2010</v>
      </c>
      <c r="L159">
        <f t="shared" si="27"/>
        <v>4</v>
      </c>
      <c r="M159" t="str">
        <f t="shared" si="28"/>
        <v>4q2010</v>
      </c>
    </row>
    <row r="160" spans="1:13" x14ac:dyDescent="0.2">
      <c r="A160" s="32">
        <v>36010</v>
      </c>
      <c r="B160" s="2">
        <v>5.74</v>
      </c>
      <c r="C160">
        <f t="shared" si="21"/>
        <v>1998</v>
      </c>
      <c r="D160">
        <f t="shared" si="22"/>
        <v>8</v>
      </c>
      <c r="E160" t="str">
        <f t="shared" si="23"/>
        <v>1998m8</v>
      </c>
      <c r="H160" s="32">
        <v>40543</v>
      </c>
      <c r="I160" t="str">
        <f t="shared" si="24"/>
        <v>2010m12</v>
      </c>
      <c r="J160">
        <f t="shared" si="25"/>
        <v>5.9965217391304346</v>
      </c>
      <c r="K160">
        <f t="shared" si="26"/>
        <v>2010</v>
      </c>
      <c r="L160">
        <f t="shared" si="27"/>
        <v>4</v>
      </c>
      <c r="M160" t="str">
        <f t="shared" si="28"/>
        <v>4q2010</v>
      </c>
    </row>
    <row r="161" spans="1:13" x14ac:dyDescent="0.2">
      <c r="A161" s="32">
        <v>36011</v>
      </c>
      <c r="B161" s="2">
        <v>5.76</v>
      </c>
      <c r="C161">
        <f t="shared" si="21"/>
        <v>1998</v>
      </c>
      <c r="D161">
        <f t="shared" si="22"/>
        <v>8</v>
      </c>
      <c r="E161" t="str">
        <f t="shared" si="23"/>
        <v>1998m8</v>
      </c>
      <c r="H161" s="32">
        <v>40574</v>
      </c>
      <c r="I161" t="str">
        <f t="shared" si="24"/>
        <v>2011m1</v>
      </c>
      <c r="J161">
        <f t="shared" si="25"/>
        <v>5.513809523809523</v>
      </c>
      <c r="K161">
        <f t="shared" si="26"/>
        <v>2011</v>
      </c>
      <c r="L161">
        <f t="shared" si="27"/>
        <v>1</v>
      </c>
      <c r="M161" t="str">
        <f t="shared" si="28"/>
        <v>1q2011</v>
      </c>
    </row>
    <row r="162" spans="1:13" x14ac:dyDescent="0.2">
      <c r="A162" s="32">
        <v>36012</v>
      </c>
      <c r="B162" s="2">
        <v>5.83</v>
      </c>
      <c r="C162">
        <f t="shared" si="21"/>
        <v>1998</v>
      </c>
      <c r="D162">
        <f t="shared" si="22"/>
        <v>8</v>
      </c>
      <c r="E162" t="str">
        <f t="shared" si="23"/>
        <v>1998m8</v>
      </c>
      <c r="H162" s="32">
        <v>40602</v>
      </c>
      <c r="I162" t="str">
        <f t="shared" si="24"/>
        <v>2011m2</v>
      </c>
      <c r="J162">
        <f t="shared" si="25"/>
        <v>5.0089999999999995</v>
      </c>
      <c r="K162">
        <f t="shared" si="26"/>
        <v>2011</v>
      </c>
      <c r="L162">
        <f t="shared" si="27"/>
        <v>1</v>
      </c>
      <c r="M162" t="str">
        <f t="shared" si="28"/>
        <v>1q2011</v>
      </c>
    </row>
    <row r="163" spans="1:13" x14ac:dyDescent="0.2">
      <c r="A163" s="32">
        <v>36013</v>
      </c>
      <c r="B163" s="2">
        <v>5.83</v>
      </c>
      <c r="C163">
        <f t="shared" si="21"/>
        <v>1998</v>
      </c>
      <c r="D163">
        <f t="shared" si="22"/>
        <v>8</v>
      </c>
      <c r="E163" t="str">
        <f t="shared" si="23"/>
        <v>1998m8</v>
      </c>
      <c r="H163" s="32">
        <v>40633</v>
      </c>
      <c r="I163" t="str">
        <f t="shared" si="24"/>
        <v>2011m3</v>
      </c>
      <c r="J163">
        <f t="shared" si="25"/>
        <v>5.057391304347826</v>
      </c>
      <c r="K163">
        <f t="shared" si="26"/>
        <v>2011</v>
      </c>
      <c r="L163">
        <f t="shared" si="27"/>
        <v>1</v>
      </c>
      <c r="M163" t="str">
        <f t="shared" si="28"/>
        <v>1q2011</v>
      </c>
    </row>
    <row r="164" spans="1:13" x14ac:dyDescent="0.2">
      <c r="A164" s="32">
        <v>36014</v>
      </c>
      <c r="B164" s="2">
        <v>5.87</v>
      </c>
      <c r="C164">
        <f t="shared" si="21"/>
        <v>1998</v>
      </c>
      <c r="D164">
        <f t="shared" si="22"/>
        <v>8</v>
      </c>
      <c r="E164" t="str">
        <f t="shared" si="23"/>
        <v>1998m8</v>
      </c>
      <c r="H164" s="32">
        <v>40663</v>
      </c>
      <c r="I164" t="str">
        <f t="shared" si="24"/>
        <v>2011m4</v>
      </c>
      <c r="J164">
        <f t="shared" si="25"/>
        <v>4.8809523809523814</v>
      </c>
      <c r="K164">
        <f t="shared" si="26"/>
        <v>2011</v>
      </c>
      <c r="L164">
        <f t="shared" si="27"/>
        <v>2</v>
      </c>
      <c r="M164" t="str">
        <f t="shared" si="28"/>
        <v>2q2011</v>
      </c>
    </row>
    <row r="165" spans="1:13" x14ac:dyDescent="0.2">
      <c r="A165" s="32">
        <v>36017</v>
      </c>
      <c r="B165" s="2">
        <v>6.01</v>
      </c>
      <c r="C165">
        <f t="shared" si="21"/>
        <v>1998</v>
      </c>
      <c r="D165">
        <f t="shared" si="22"/>
        <v>8</v>
      </c>
      <c r="E165" t="str">
        <f t="shared" si="23"/>
        <v>1998m8</v>
      </c>
      <c r="H165" s="32">
        <v>40694</v>
      </c>
      <c r="I165" t="str">
        <f t="shared" si="24"/>
        <v>2011m5</v>
      </c>
      <c r="J165">
        <f t="shared" si="25"/>
        <v>4.9836363636363634</v>
      </c>
      <c r="K165">
        <f t="shared" si="26"/>
        <v>2011</v>
      </c>
      <c r="L165">
        <f t="shared" si="27"/>
        <v>2</v>
      </c>
      <c r="M165" t="str">
        <f t="shared" si="28"/>
        <v>2q2011</v>
      </c>
    </row>
    <row r="166" spans="1:13" x14ac:dyDescent="0.2">
      <c r="A166" s="32">
        <v>36018</v>
      </c>
      <c r="B166" s="2">
        <v>6.23</v>
      </c>
      <c r="C166">
        <f t="shared" si="21"/>
        <v>1998</v>
      </c>
      <c r="D166">
        <f t="shared" si="22"/>
        <v>8</v>
      </c>
      <c r="E166" t="str">
        <f t="shared" si="23"/>
        <v>1998m8</v>
      </c>
      <c r="H166" s="32">
        <v>40724</v>
      </c>
      <c r="I166" t="str">
        <f t="shared" si="24"/>
        <v>2011m6</v>
      </c>
      <c r="J166">
        <f t="shared" si="25"/>
        <v>5.4745454545454546</v>
      </c>
      <c r="K166">
        <f t="shared" si="26"/>
        <v>2011</v>
      </c>
      <c r="L166">
        <f t="shared" si="27"/>
        <v>2</v>
      </c>
      <c r="M166" t="str">
        <f t="shared" si="28"/>
        <v>2q2011</v>
      </c>
    </row>
    <row r="167" spans="1:13" x14ac:dyDescent="0.2">
      <c r="A167" s="32">
        <v>36019</v>
      </c>
      <c r="B167" s="2">
        <v>6.24</v>
      </c>
      <c r="C167">
        <f t="shared" si="21"/>
        <v>1998</v>
      </c>
      <c r="D167">
        <f t="shared" si="22"/>
        <v>8</v>
      </c>
      <c r="E167" t="str">
        <f t="shared" si="23"/>
        <v>1998m8</v>
      </c>
      <c r="H167" s="32">
        <v>40755</v>
      </c>
      <c r="I167" t="str">
        <f t="shared" si="24"/>
        <v>2011m7</v>
      </c>
      <c r="J167">
        <f t="shared" si="25"/>
        <v>5.9881818181818183</v>
      </c>
      <c r="K167">
        <f t="shared" si="26"/>
        <v>2011</v>
      </c>
      <c r="L167">
        <f t="shared" si="27"/>
        <v>3</v>
      </c>
      <c r="M167" t="str">
        <f t="shared" si="28"/>
        <v>3q2011</v>
      </c>
    </row>
    <row r="168" spans="1:13" x14ac:dyDescent="0.2">
      <c r="A168" s="32">
        <v>36020</v>
      </c>
      <c r="B168" s="2">
        <v>6.24</v>
      </c>
      <c r="C168">
        <f t="shared" si="21"/>
        <v>1998</v>
      </c>
      <c r="D168">
        <f t="shared" si="22"/>
        <v>8</v>
      </c>
      <c r="E168" t="str">
        <f t="shared" si="23"/>
        <v>1998m8</v>
      </c>
      <c r="H168" s="32">
        <v>40786</v>
      </c>
      <c r="I168" t="str">
        <f t="shared" si="24"/>
        <v>2011m8</v>
      </c>
      <c r="J168">
        <f t="shared" si="25"/>
        <v>7.8413043478260871</v>
      </c>
      <c r="K168">
        <f t="shared" si="26"/>
        <v>2011</v>
      </c>
      <c r="L168">
        <f t="shared" si="27"/>
        <v>3</v>
      </c>
      <c r="M168" t="str">
        <f t="shared" si="28"/>
        <v>3q2011</v>
      </c>
    </row>
    <row r="169" spans="1:13" x14ac:dyDescent="0.2">
      <c r="A169" s="32">
        <v>36021</v>
      </c>
      <c r="B169" s="2">
        <v>6.28</v>
      </c>
      <c r="C169">
        <f t="shared" si="21"/>
        <v>1998</v>
      </c>
      <c r="D169">
        <f t="shared" si="22"/>
        <v>8</v>
      </c>
      <c r="E169" t="str">
        <f t="shared" si="23"/>
        <v>1998m8</v>
      </c>
      <c r="H169" s="32">
        <v>40816</v>
      </c>
      <c r="I169" t="str">
        <f t="shared" si="24"/>
        <v>2011m9</v>
      </c>
      <c r="J169">
        <f t="shared" si="25"/>
        <v>9.183181818181815</v>
      </c>
      <c r="K169">
        <f t="shared" si="26"/>
        <v>2011</v>
      </c>
      <c r="L169">
        <f t="shared" si="27"/>
        <v>3</v>
      </c>
      <c r="M169" t="str">
        <f t="shared" si="28"/>
        <v>3q2011</v>
      </c>
    </row>
    <row r="170" spans="1:13" x14ac:dyDescent="0.2">
      <c r="A170" s="32">
        <v>36024</v>
      </c>
      <c r="B170" s="2">
        <v>6.46</v>
      </c>
      <c r="C170">
        <f t="shared" si="21"/>
        <v>1998</v>
      </c>
      <c r="D170">
        <f t="shared" si="22"/>
        <v>8</v>
      </c>
      <c r="E170" t="str">
        <f t="shared" si="23"/>
        <v>1998m8</v>
      </c>
      <c r="H170" s="32">
        <v>40847</v>
      </c>
      <c r="I170" t="str">
        <f t="shared" si="24"/>
        <v>2011m10</v>
      </c>
      <c r="J170">
        <f t="shared" si="25"/>
        <v>9.1766666666666659</v>
      </c>
      <c r="K170">
        <f t="shared" si="26"/>
        <v>2011</v>
      </c>
      <c r="L170">
        <f t="shared" si="27"/>
        <v>4</v>
      </c>
      <c r="M170" t="str">
        <f t="shared" si="28"/>
        <v>4q2011</v>
      </c>
    </row>
    <row r="171" spans="1:13" x14ac:dyDescent="0.2">
      <c r="A171" s="32">
        <v>36025</v>
      </c>
      <c r="B171" s="2">
        <v>6.46</v>
      </c>
      <c r="C171">
        <f t="shared" si="21"/>
        <v>1998</v>
      </c>
      <c r="D171">
        <f t="shared" si="22"/>
        <v>8</v>
      </c>
      <c r="E171" t="str">
        <f t="shared" si="23"/>
        <v>1998m8</v>
      </c>
      <c r="H171" s="32">
        <v>40877</v>
      </c>
      <c r="I171" t="str">
        <f t="shared" si="24"/>
        <v>2011m11</v>
      </c>
      <c r="J171">
        <f t="shared" si="25"/>
        <v>8.9309090909090898</v>
      </c>
      <c r="K171">
        <f t="shared" si="26"/>
        <v>2011</v>
      </c>
      <c r="L171">
        <f t="shared" si="27"/>
        <v>4</v>
      </c>
      <c r="M171" t="str">
        <f t="shared" si="28"/>
        <v>4q2011</v>
      </c>
    </row>
    <row r="172" spans="1:13" x14ac:dyDescent="0.2">
      <c r="A172" s="32">
        <v>36026</v>
      </c>
      <c r="B172" s="2">
        <v>6.46</v>
      </c>
      <c r="C172">
        <f t="shared" si="21"/>
        <v>1998</v>
      </c>
      <c r="D172">
        <f t="shared" si="22"/>
        <v>8</v>
      </c>
      <c r="E172" t="str">
        <f t="shared" si="23"/>
        <v>1998m8</v>
      </c>
      <c r="H172" s="32">
        <v>40908</v>
      </c>
      <c r="I172" t="str">
        <f t="shared" si="24"/>
        <v>2011m12</v>
      </c>
      <c r="J172">
        <f t="shared" si="25"/>
        <v>9.6872727272727275</v>
      </c>
      <c r="K172">
        <f t="shared" si="26"/>
        <v>2011</v>
      </c>
      <c r="L172">
        <f t="shared" si="27"/>
        <v>4</v>
      </c>
      <c r="M172" t="str">
        <f t="shared" si="28"/>
        <v>4q2011</v>
      </c>
    </row>
    <row r="173" spans="1:13" x14ac:dyDescent="0.2">
      <c r="A173" s="32">
        <v>36027</v>
      </c>
      <c r="B173" s="2">
        <v>6.62</v>
      </c>
      <c r="C173">
        <f t="shared" si="21"/>
        <v>1998</v>
      </c>
      <c r="D173">
        <f t="shared" si="22"/>
        <v>8</v>
      </c>
      <c r="E173" t="str">
        <f t="shared" si="23"/>
        <v>1998m8</v>
      </c>
      <c r="H173" s="32">
        <v>40939</v>
      </c>
      <c r="I173" t="str">
        <f t="shared" si="24"/>
        <v>2012m1</v>
      </c>
      <c r="J173">
        <f t="shared" si="25"/>
        <v>9.4971428571428564</v>
      </c>
      <c r="K173">
        <f t="shared" si="26"/>
        <v>2012</v>
      </c>
      <c r="L173">
        <f t="shared" si="27"/>
        <v>1</v>
      </c>
      <c r="M173" t="str">
        <f t="shared" si="28"/>
        <v>1q2012</v>
      </c>
    </row>
    <row r="174" spans="1:13" x14ac:dyDescent="0.2">
      <c r="A174" s="32">
        <v>36028</v>
      </c>
      <c r="B174" s="2">
        <v>6.73</v>
      </c>
      <c r="C174">
        <f t="shared" si="21"/>
        <v>1998</v>
      </c>
      <c r="D174">
        <f t="shared" si="22"/>
        <v>8</v>
      </c>
      <c r="E174" t="str">
        <f t="shared" si="23"/>
        <v>1998m8</v>
      </c>
      <c r="H174" s="32">
        <v>40968</v>
      </c>
      <c r="I174" t="str">
        <f t="shared" si="24"/>
        <v>2012m2</v>
      </c>
      <c r="J174">
        <f t="shared" si="25"/>
        <v>8.0990476190476191</v>
      </c>
      <c r="K174">
        <f t="shared" si="26"/>
        <v>2012</v>
      </c>
      <c r="L174">
        <f t="shared" si="27"/>
        <v>1</v>
      </c>
      <c r="M174" t="str">
        <f t="shared" si="28"/>
        <v>1q2012</v>
      </c>
    </row>
    <row r="175" spans="1:13" x14ac:dyDescent="0.2">
      <c r="A175" s="32">
        <v>36031</v>
      </c>
      <c r="B175" s="2">
        <v>6.7</v>
      </c>
      <c r="C175">
        <f t="shared" si="21"/>
        <v>1998</v>
      </c>
      <c r="D175">
        <f t="shared" si="22"/>
        <v>8</v>
      </c>
      <c r="E175" t="str">
        <f t="shared" si="23"/>
        <v>1998m8</v>
      </c>
      <c r="H175" s="32">
        <v>40999</v>
      </c>
      <c r="I175" t="str">
        <f t="shared" si="24"/>
        <v>2012m3</v>
      </c>
      <c r="J175">
        <f t="shared" si="25"/>
        <v>7.2282608695652177</v>
      </c>
      <c r="K175">
        <f t="shared" si="26"/>
        <v>2012</v>
      </c>
      <c r="L175">
        <f t="shared" si="27"/>
        <v>1</v>
      </c>
      <c r="M175" t="str">
        <f t="shared" si="28"/>
        <v>1q2012</v>
      </c>
    </row>
    <row r="176" spans="1:13" x14ac:dyDescent="0.2">
      <c r="A176" s="32">
        <v>36032</v>
      </c>
      <c r="B176" s="2">
        <v>6.92</v>
      </c>
      <c r="C176">
        <f t="shared" si="21"/>
        <v>1998</v>
      </c>
      <c r="D176">
        <f t="shared" si="22"/>
        <v>8</v>
      </c>
      <c r="E176" t="str">
        <f t="shared" si="23"/>
        <v>1998m8</v>
      </c>
      <c r="H176" s="32">
        <v>41029</v>
      </c>
      <c r="I176" t="str">
        <f t="shared" si="24"/>
        <v>2012m4</v>
      </c>
      <c r="J176">
        <f t="shared" si="25"/>
        <v>7.6829999999999998</v>
      </c>
      <c r="K176">
        <f t="shared" si="26"/>
        <v>2012</v>
      </c>
      <c r="L176">
        <f t="shared" si="27"/>
        <v>2</v>
      </c>
      <c r="M176" t="str">
        <f t="shared" si="28"/>
        <v>2q2012</v>
      </c>
    </row>
    <row r="177" spans="1:13" x14ac:dyDescent="0.2">
      <c r="A177" s="32">
        <v>36033</v>
      </c>
      <c r="B177" s="2">
        <v>6.93</v>
      </c>
      <c r="C177">
        <f t="shared" si="21"/>
        <v>1998</v>
      </c>
      <c r="D177">
        <f t="shared" si="22"/>
        <v>8</v>
      </c>
      <c r="E177" t="str">
        <f t="shared" si="23"/>
        <v>1998m8</v>
      </c>
      <c r="H177" s="32">
        <v>41060</v>
      </c>
      <c r="I177" t="str">
        <f t="shared" si="24"/>
        <v>2012m5</v>
      </c>
      <c r="J177">
        <f t="shared" si="25"/>
        <v>8.2082608695652173</v>
      </c>
      <c r="K177">
        <f t="shared" si="26"/>
        <v>2012</v>
      </c>
      <c r="L177">
        <f t="shared" si="27"/>
        <v>2</v>
      </c>
      <c r="M177" t="str">
        <f t="shared" si="28"/>
        <v>2q2012</v>
      </c>
    </row>
    <row r="178" spans="1:13" x14ac:dyDescent="0.2">
      <c r="A178" s="32">
        <v>36034</v>
      </c>
      <c r="B178" s="2">
        <v>7.42</v>
      </c>
      <c r="C178">
        <f t="shared" si="21"/>
        <v>1998</v>
      </c>
      <c r="D178">
        <f t="shared" si="22"/>
        <v>8</v>
      </c>
      <c r="E178" t="str">
        <f t="shared" si="23"/>
        <v>1998m8</v>
      </c>
      <c r="H178" s="32">
        <v>41090</v>
      </c>
      <c r="I178" t="str">
        <f t="shared" si="24"/>
        <v>2012m6</v>
      </c>
      <c r="J178">
        <f t="shared" si="25"/>
        <v>8.4659090909090899</v>
      </c>
      <c r="K178">
        <f t="shared" si="26"/>
        <v>2012</v>
      </c>
      <c r="L178">
        <f t="shared" si="27"/>
        <v>2</v>
      </c>
      <c r="M178" t="str">
        <f t="shared" si="28"/>
        <v>2q2012</v>
      </c>
    </row>
    <row r="179" spans="1:13" x14ac:dyDescent="0.2">
      <c r="A179" s="32">
        <v>36035</v>
      </c>
      <c r="B179" s="2">
        <v>7.45</v>
      </c>
      <c r="C179">
        <f t="shared" si="21"/>
        <v>1998</v>
      </c>
      <c r="D179">
        <f t="shared" si="22"/>
        <v>8</v>
      </c>
      <c r="E179" t="str">
        <f t="shared" si="23"/>
        <v>1998m8</v>
      </c>
      <c r="H179" s="32">
        <v>41121</v>
      </c>
      <c r="I179" t="str">
        <f t="shared" si="24"/>
        <v>2012m7</v>
      </c>
      <c r="J179">
        <f t="shared" si="25"/>
        <v>8.2245454545454511</v>
      </c>
      <c r="K179">
        <f t="shared" si="26"/>
        <v>2012</v>
      </c>
      <c r="L179">
        <f t="shared" si="27"/>
        <v>3</v>
      </c>
      <c r="M179" t="str">
        <f t="shared" si="28"/>
        <v>3q2012</v>
      </c>
    </row>
    <row r="180" spans="1:13" x14ac:dyDescent="0.2">
      <c r="A180" s="32">
        <v>36038</v>
      </c>
      <c r="B180" s="2">
        <v>7.67</v>
      </c>
      <c r="C180">
        <f t="shared" si="21"/>
        <v>1998</v>
      </c>
      <c r="D180">
        <f t="shared" si="22"/>
        <v>8</v>
      </c>
      <c r="E180" t="str">
        <f t="shared" si="23"/>
        <v>1998m8</v>
      </c>
      <c r="H180" s="32">
        <v>41152</v>
      </c>
      <c r="I180" t="str">
        <f t="shared" si="24"/>
        <v>2012m8</v>
      </c>
      <c r="J180">
        <f t="shared" si="25"/>
        <v>7.5960869565217406</v>
      </c>
      <c r="K180">
        <f t="shared" si="26"/>
        <v>2012</v>
      </c>
      <c r="L180">
        <f t="shared" si="27"/>
        <v>3</v>
      </c>
      <c r="M180" t="str">
        <f t="shared" si="28"/>
        <v>3q2012</v>
      </c>
    </row>
    <row r="181" spans="1:13" x14ac:dyDescent="0.2">
      <c r="A181" s="32">
        <v>36039</v>
      </c>
      <c r="B181" s="2">
        <v>8.4700000000000006</v>
      </c>
      <c r="C181">
        <f t="shared" si="21"/>
        <v>1998</v>
      </c>
      <c r="D181">
        <f t="shared" si="22"/>
        <v>9</v>
      </c>
      <c r="E181" t="str">
        <f t="shared" si="23"/>
        <v>1998m9</v>
      </c>
      <c r="H181" s="32">
        <v>41182</v>
      </c>
      <c r="I181" t="str">
        <f t="shared" si="24"/>
        <v>2012m9</v>
      </c>
      <c r="J181">
        <f t="shared" si="25"/>
        <v>6.8523809523809529</v>
      </c>
      <c r="K181">
        <f t="shared" si="26"/>
        <v>2012</v>
      </c>
      <c r="L181">
        <f t="shared" si="27"/>
        <v>3</v>
      </c>
      <c r="M181" t="str">
        <f t="shared" si="28"/>
        <v>3q2012</v>
      </c>
    </row>
    <row r="182" spans="1:13" x14ac:dyDescent="0.2">
      <c r="A182" s="32">
        <v>36040</v>
      </c>
      <c r="B182" s="2">
        <v>8.49</v>
      </c>
      <c r="C182">
        <f t="shared" si="21"/>
        <v>1998</v>
      </c>
      <c r="D182">
        <f t="shared" si="22"/>
        <v>9</v>
      </c>
      <c r="E182" t="str">
        <f t="shared" si="23"/>
        <v>1998m9</v>
      </c>
      <c r="H182" s="32">
        <v>41213</v>
      </c>
      <c r="I182" t="str">
        <f t="shared" si="24"/>
        <v>2012m10</v>
      </c>
      <c r="J182">
        <f t="shared" si="25"/>
        <v>6.5204545454545446</v>
      </c>
      <c r="K182">
        <f t="shared" si="26"/>
        <v>2012</v>
      </c>
      <c r="L182">
        <f t="shared" si="27"/>
        <v>4</v>
      </c>
      <c r="M182" t="str">
        <f t="shared" si="28"/>
        <v>4q2012</v>
      </c>
    </row>
    <row r="183" spans="1:13" x14ac:dyDescent="0.2">
      <c r="A183" s="32">
        <v>36041</v>
      </c>
      <c r="B183" s="2">
        <v>8.5299999999999994</v>
      </c>
      <c r="C183">
        <f t="shared" si="21"/>
        <v>1998</v>
      </c>
      <c r="D183">
        <f t="shared" si="22"/>
        <v>9</v>
      </c>
      <c r="E183" t="str">
        <f t="shared" si="23"/>
        <v>1998m9</v>
      </c>
      <c r="H183" s="32">
        <v>41243</v>
      </c>
      <c r="I183" t="str">
        <f t="shared" si="24"/>
        <v>2012m11</v>
      </c>
      <c r="J183">
        <f t="shared" si="25"/>
        <v>6.3195454545454544</v>
      </c>
      <c r="K183">
        <f t="shared" si="26"/>
        <v>2012</v>
      </c>
      <c r="L183">
        <f t="shared" si="27"/>
        <v>4</v>
      </c>
      <c r="M183" t="str">
        <f t="shared" si="28"/>
        <v>4q2012</v>
      </c>
    </row>
    <row r="184" spans="1:13" x14ac:dyDescent="0.2">
      <c r="A184" s="32">
        <v>36042</v>
      </c>
      <c r="B184" s="2">
        <v>8.76</v>
      </c>
      <c r="C184">
        <f t="shared" si="21"/>
        <v>1998</v>
      </c>
      <c r="D184">
        <f t="shared" si="22"/>
        <v>9</v>
      </c>
      <c r="E184" t="str">
        <f t="shared" si="23"/>
        <v>1998m9</v>
      </c>
      <c r="H184" s="32">
        <v>41274</v>
      </c>
      <c r="I184" t="str">
        <f t="shared" si="24"/>
        <v>2012m12</v>
      </c>
      <c r="J184">
        <f t="shared" si="25"/>
        <v>5.6859999999999999</v>
      </c>
      <c r="K184">
        <f t="shared" si="26"/>
        <v>2012</v>
      </c>
      <c r="L184">
        <f t="shared" si="27"/>
        <v>4</v>
      </c>
      <c r="M184" t="str">
        <f t="shared" si="28"/>
        <v>4q2012</v>
      </c>
    </row>
    <row r="185" spans="1:13" x14ac:dyDescent="0.2">
      <c r="A185" s="32">
        <v>36045</v>
      </c>
      <c r="B185" s="2">
        <v>8.76</v>
      </c>
      <c r="C185">
        <f t="shared" si="21"/>
        <v>1998</v>
      </c>
      <c r="D185">
        <f t="shared" si="22"/>
        <v>9</v>
      </c>
      <c r="E185" t="str">
        <f t="shared" si="23"/>
        <v>1998m9</v>
      </c>
      <c r="H185" s="32">
        <v>41305</v>
      </c>
      <c r="I185" t="str">
        <f t="shared" si="24"/>
        <v>2013m1</v>
      </c>
      <c r="J185">
        <f t="shared" si="25"/>
        <v>5.0236363636363643</v>
      </c>
      <c r="K185">
        <f t="shared" si="26"/>
        <v>2013</v>
      </c>
      <c r="L185">
        <f t="shared" si="27"/>
        <v>1</v>
      </c>
      <c r="M185" t="str">
        <f t="shared" si="28"/>
        <v>1q2013</v>
      </c>
    </row>
    <row r="186" spans="1:13" x14ac:dyDescent="0.2">
      <c r="A186" s="32">
        <v>36046</v>
      </c>
      <c r="B186" s="2">
        <v>8.81</v>
      </c>
      <c r="C186">
        <f t="shared" si="21"/>
        <v>1998</v>
      </c>
      <c r="D186">
        <f t="shared" si="22"/>
        <v>9</v>
      </c>
      <c r="E186" t="str">
        <f t="shared" si="23"/>
        <v>1998m9</v>
      </c>
      <c r="H186" s="32">
        <v>41333</v>
      </c>
      <c r="I186" t="str">
        <f t="shared" si="24"/>
        <v>2013m2</v>
      </c>
      <c r="J186">
        <f t="shared" si="25"/>
        <v>5.3694999999999995</v>
      </c>
      <c r="K186">
        <f t="shared" si="26"/>
        <v>2013</v>
      </c>
      <c r="L186">
        <f t="shared" si="27"/>
        <v>1</v>
      </c>
      <c r="M186" t="str">
        <f t="shared" si="28"/>
        <v>1q2013</v>
      </c>
    </row>
    <row r="187" spans="1:13" x14ac:dyDescent="0.2">
      <c r="A187" s="32">
        <v>36047</v>
      </c>
      <c r="B187" s="2">
        <v>8.7899999999999991</v>
      </c>
      <c r="C187">
        <f t="shared" si="21"/>
        <v>1998</v>
      </c>
      <c r="D187">
        <f t="shared" si="22"/>
        <v>9</v>
      </c>
      <c r="E187" t="str">
        <f t="shared" si="23"/>
        <v>1998m9</v>
      </c>
      <c r="H187" s="32">
        <v>41364</v>
      </c>
      <c r="I187" t="str">
        <f t="shared" si="24"/>
        <v>2013m3</v>
      </c>
      <c r="J187">
        <f t="shared" si="25"/>
        <v>5.2076190476190485</v>
      </c>
      <c r="K187">
        <f t="shared" si="26"/>
        <v>2013</v>
      </c>
      <c r="L187">
        <f t="shared" si="27"/>
        <v>1</v>
      </c>
      <c r="M187" t="str">
        <f t="shared" si="28"/>
        <v>1q2013</v>
      </c>
    </row>
    <row r="188" spans="1:13" x14ac:dyDescent="0.2">
      <c r="A188" s="32">
        <v>36048</v>
      </c>
      <c r="B188" s="2">
        <v>8.9700000000000006</v>
      </c>
      <c r="C188">
        <f t="shared" si="21"/>
        <v>1998</v>
      </c>
      <c r="D188">
        <f t="shared" si="22"/>
        <v>9</v>
      </c>
      <c r="E188" t="str">
        <f t="shared" si="23"/>
        <v>1998m9</v>
      </c>
      <c r="H188" s="32">
        <v>41394</v>
      </c>
      <c r="I188" t="str">
        <f t="shared" si="24"/>
        <v>2013m4</v>
      </c>
      <c r="J188">
        <f t="shared" si="25"/>
        <v>5.0890909090909098</v>
      </c>
      <c r="K188">
        <f t="shared" si="26"/>
        <v>2013</v>
      </c>
      <c r="L188">
        <f t="shared" si="27"/>
        <v>2</v>
      </c>
      <c r="M188" t="str">
        <f t="shared" si="28"/>
        <v>2q2013</v>
      </c>
    </row>
    <row r="189" spans="1:13" x14ac:dyDescent="0.2">
      <c r="A189" s="32">
        <v>36049</v>
      </c>
      <c r="B189" s="2">
        <v>9.09</v>
      </c>
      <c r="C189">
        <f t="shared" si="21"/>
        <v>1998</v>
      </c>
      <c r="D189">
        <f t="shared" si="22"/>
        <v>9</v>
      </c>
      <c r="E189" t="str">
        <f t="shared" si="23"/>
        <v>1998m9</v>
      </c>
      <c r="H189" s="32">
        <v>41425</v>
      </c>
      <c r="I189" t="str">
        <f t="shared" si="24"/>
        <v>2013m5</v>
      </c>
      <c r="J189">
        <f t="shared" si="25"/>
        <v>4.616956521739132</v>
      </c>
      <c r="K189">
        <f t="shared" si="26"/>
        <v>2013</v>
      </c>
      <c r="L189">
        <f t="shared" si="27"/>
        <v>2</v>
      </c>
      <c r="M189" t="str">
        <f t="shared" si="28"/>
        <v>2q2013</v>
      </c>
    </row>
    <row r="190" spans="1:13" x14ac:dyDescent="0.2">
      <c r="A190" s="32">
        <v>36052</v>
      </c>
      <c r="B190" s="2">
        <v>9.0500000000000007</v>
      </c>
      <c r="C190">
        <f t="shared" si="21"/>
        <v>1998</v>
      </c>
      <c r="D190">
        <f t="shared" si="22"/>
        <v>9</v>
      </c>
      <c r="E190" t="str">
        <f t="shared" si="23"/>
        <v>1998m9</v>
      </c>
      <c r="H190" s="32">
        <v>41455</v>
      </c>
      <c r="I190" t="str">
        <f t="shared" si="24"/>
        <v>2013m6</v>
      </c>
      <c r="J190">
        <f t="shared" si="25"/>
        <v>5.2252380952380948</v>
      </c>
      <c r="K190">
        <f t="shared" si="26"/>
        <v>2013</v>
      </c>
      <c r="L190">
        <f t="shared" si="27"/>
        <v>2</v>
      </c>
      <c r="M190" t="str">
        <f t="shared" si="28"/>
        <v>2q2013</v>
      </c>
    </row>
    <row r="191" spans="1:13" x14ac:dyDescent="0.2">
      <c r="A191" s="32">
        <v>36053</v>
      </c>
      <c r="B191" s="2">
        <v>9.08</v>
      </c>
      <c r="C191">
        <f t="shared" si="21"/>
        <v>1998</v>
      </c>
      <c r="D191">
        <f t="shared" si="22"/>
        <v>9</v>
      </c>
      <c r="E191" t="str">
        <f t="shared" si="23"/>
        <v>1998m9</v>
      </c>
      <c r="H191" s="32">
        <v>41486</v>
      </c>
      <c r="I191" t="str">
        <f t="shared" si="24"/>
        <v>2013m7</v>
      </c>
      <c r="J191">
        <f t="shared" si="25"/>
        <v>5.3356521739130445</v>
      </c>
      <c r="K191">
        <f t="shared" si="26"/>
        <v>2013</v>
      </c>
      <c r="L191">
        <f t="shared" si="27"/>
        <v>3</v>
      </c>
      <c r="M191" t="str">
        <f t="shared" si="28"/>
        <v>3q2013</v>
      </c>
    </row>
    <row r="192" spans="1:13" x14ac:dyDescent="0.2">
      <c r="A192" s="32">
        <v>36054</v>
      </c>
      <c r="B192" s="2">
        <v>9.06</v>
      </c>
      <c r="C192">
        <f t="shared" si="21"/>
        <v>1998</v>
      </c>
      <c r="D192">
        <f t="shared" si="22"/>
        <v>9</v>
      </c>
      <c r="E192" t="str">
        <f t="shared" si="23"/>
        <v>1998m9</v>
      </c>
      <c r="H192" s="32">
        <v>41517</v>
      </c>
      <c r="I192" t="str">
        <f t="shared" si="24"/>
        <v>2013m8</v>
      </c>
      <c r="J192">
        <f t="shared" si="25"/>
        <v>4.8804761904761911</v>
      </c>
      <c r="K192">
        <f t="shared" si="26"/>
        <v>2013</v>
      </c>
      <c r="L192">
        <f t="shared" si="27"/>
        <v>3</v>
      </c>
      <c r="M192" t="str">
        <f t="shared" si="28"/>
        <v>3q2013</v>
      </c>
    </row>
    <row r="193" spans="1:13" x14ac:dyDescent="0.2">
      <c r="A193" s="32">
        <v>36055</v>
      </c>
      <c r="B193" s="2">
        <v>9.1300000000000008</v>
      </c>
      <c r="C193">
        <f t="shared" si="21"/>
        <v>1998</v>
      </c>
      <c r="D193">
        <f t="shared" si="22"/>
        <v>9</v>
      </c>
      <c r="E193" t="str">
        <f t="shared" si="23"/>
        <v>1998m9</v>
      </c>
      <c r="H193" s="32">
        <v>41547</v>
      </c>
      <c r="I193" t="str">
        <f t="shared" si="24"/>
        <v>2013m9</v>
      </c>
      <c r="J193">
        <f t="shared" si="25"/>
        <v>4.7899999999999991</v>
      </c>
      <c r="K193">
        <f t="shared" si="26"/>
        <v>2013</v>
      </c>
      <c r="L193">
        <f t="shared" si="27"/>
        <v>3</v>
      </c>
      <c r="M193" t="str">
        <f t="shared" si="28"/>
        <v>3q2013</v>
      </c>
    </row>
    <row r="194" spans="1:13" x14ac:dyDescent="0.2">
      <c r="A194" s="32">
        <v>36056</v>
      </c>
      <c r="B194" s="2">
        <v>9.1199999999999992</v>
      </c>
      <c r="C194">
        <f t="shared" si="21"/>
        <v>1998</v>
      </c>
      <c r="D194">
        <f t="shared" si="22"/>
        <v>9</v>
      </c>
      <c r="E194" t="str">
        <f t="shared" si="23"/>
        <v>1998m9</v>
      </c>
      <c r="H194" s="32">
        <v>41578</v>
      </c>
      <c r="I194" t="str">
        <f t="shared" si="24"/>
        <v>2013m10</v>
      </c>
      <c r="J194">
        <f t="shared" si="25"/>
        <v>4.5256521739130422</v>
      </c>
      <c r="K194">
        <f t="shared" si="26"/>
        <v>2013</v>
      </c>
      <c r="L194">
        <f t="shared" si="27"/>
        <v>4</v>
      </c>
      <c r="M194" t="str">
        <f t="shared" si="28"/>
        <v>4q2013</v>
      </c>
    </row>
    <row r="195" spans="1:13" x14ac:dyDescent="0.2">
      <c r="A195" s="32">
        <v>36059</v>
      </c>
      <c r="B195" s="2">
        <v>9.19</v>
      </c>
      <c r="C195">
        <f t="shared" si="21"/>
        <v>1998</v>
      </c>
      <c r="D195">
        <f t="shared" si="22"/>
        <v>9</v>
      </c>
      <c r="E195" t="str">
        <f t="shared" si="23"/>
        <v>1998m9</v>
      </c>
      <c r="H195" s="32">
        <v>41608</v>
      </c>
      <c r="I195" t="str">
        <f t="shared" si="24"/>
        <v>2013m11</v>
      </c>
      <c r="J195">
        <f t="shared" si="25"/>
        <v>4.3263636363636362</v>
      </c>
      <c r="K195">
        <f t="shared" si="26"/>
        <v>2013</v>
      </c>
      <c r="L195">
        <f t="shared" si="27"/>
        <v>4</v>
      </c>
      <c r="M195" t="str">
        <f t="shared" si="28"/>
        <v>4q2013</v>
      </c>
    </row>
    <row r="196" spans="1:13" x14ac:dyDescent="0.2">
      <c r="A196" s="32">
        <v>36060</v>
      </c>
      <c r="B196" s="2">
        <v>9.32</v>
      </c>
      <c r="C196">
        <f t="shared" si="21"/>
        <v>1998</v>
      </c>
      <c r="D196">
        <f t="shared" si="22"/>
        <v>9</v>
      </c>
      <c r="E196" t="str">
        <f t="shared" si="23"/>
        <v>1998m9</v>
      </c>
      <c r="H196" s="32">
        <v>41639</v>
      </c>
      <c r="I196" t="str">
        <f t="shared" si="24"/>
        <v>2013m12</v>
      </c>
      <c r="J196">
        <f t="shared" si="25"/>
        <v>3.7004761904761896</v>
      </c>
      <c r="K196">
        <f t="shared" si="26"/>
        <v>2013</v>
      </c>
      <c r="L196">
        <f t="shared" si="27"/>
        <v>4</v>
      </c>
      <c r="M196" t="str">
        <f t="shared" si="28"/>
        <v>4q2013</v>
      </c>
    </row>
    <row r="197" spans="1:13" x14ac:dyDescent="0.2">
      <c r="A197" s="32">
        <v>36061</v>
      </c>
      <c r="B197" s="2">
        <v>9.1300000000000008</v>
      </c>
      <c r="C197">
        <f t="shared" ref="C197:C260" si="29">YEAR(A197)</f>
        <v>1998</v>
      </c>
      <c r="D197">
        <f t="shared" ref="D197:D260" si="30">+MONTH(A197)</f>
        <v>9</v>
      </c>
      <c r="E197" t="str">
        <f t="shared" ref="E197:E260" si="31">CONCATENATE(C197,"m",D197)</f>
        <v>1998m9</v>
      </c>
      <c r="H197" s="32">
        <v>41670</v>
      </c>
      <c r="I197" t="str">
        <f t="shared" ref="I197:I260" si="32">CONCATENATE(YEAR(H197),"m",MONTH(H197))</f>
        <v>2014m1</v>
      </c>
      <c r="J197">
        <f t="shared" ref="J197:J260" si="33">AVERAGEIF($E$4:$E$7130,I197,$B$4:$B$7130)</f>
        <v>3.5718181818181809</v>
      </c>
      <c r="K197">
        <f t="shared" si="26"/>
        <v>2014</v>
      </c>
      <c r="L197">
        <f t="shared" si="27"/>
        <v>1</v>
      </c>
      <c r="M197" t="str">
        <f t="shared" si="28"/>
        <v>1q2014</v>
      </c>
    </row>
    <row r="198" spans="1:13" x14ac:dyDescent="0.2">
      <c r="A198" s="32">
        <v>36062</v>
      </c>
      <c r="B198" s="2">
        <v>9.15</v>
      </c>
      <c r="C198">
        <f t="shared" si="29"/>
        <v>1998</v>
      </c>
      <c r="D198">
        <f t="shared" si="30"/>
        <v>9</v>
      </c>
      <c r="E198" t="str">
        <f t="shared" si="31"/>
        <v>1998m9</v>
      </c>
      <c r="H198" s="32">
        <v>41698</v>
      </c>
      <c r="I198" t="str">
        <f t="shared" si="32"/>
        <v>2014m2</v>
      </c>
      <c r="J198">
        <f t="shared" si="33"/>
        <v>3.4750000000000001</v>
      </c>
      <c r="K198">
        <f t="shared" si="26"/>
        <v>2014</v>
      </c>
      <c r="L198">
        <f t="shared" si="27"/>
        <v>1</v>
      </c>
      <c r="M198" t="str">
        <f t="shared" si="28"/>
        <v>1q2014</v>
      </c>
    </row>
    <row r="199" spans="1:13" x14ac:dyDescent="0.2">
      <c r="A199" s="32">
        <v>36063</v>
      </c>
      <c r="B199" s="2">
        <v>9.2100000000000009</v>
      </c>
      <c r="C199">
        <f t="shared" si="29"/>
        <v>1998</v>
      </c>
      <c r="D199">
        <f t="shared" si="30"/>
        <v>9</v>
      </c>
      <c r="E199" t="str">
        <f t="shared" si="31"/>
        <v>1998m9</v>
      </c>
      <c r="H199" s="32">
        <v>41729</v>
      </c>
      <c r="I199" t="str">
        <f t="shared" si="32"/>
        <v>2014m3</v>
      </c>
      <c r="J199">
        <f t="shared" si="33"/>
        <v>3.1542857142857148</v>
      </c>
      <c r="K199">
        <f t="shared" si="26"/>
        <v>2014</v>
      </c>
      <c r="L199">
        <f t="shared" si="27"/>
        <v>1</v>
      </c>
      <c r="M199" t="str">
        <f t="shared" si="28"/>
        <v>1q2014</v>
      </c>
    </row>
    <row r="200" spans="1:13" x14ac:dyDescent="0.2">
      <c r="A200" s="32">
        <v>36066</v>
      </c>
      <c r="B200" s="2">
        <v>9.2200000000000006</v>
      </c>
      <c r="C200">
        <f t="shared" si="29"/>
        <v>1998</v>
      </c>
      <c r="D200">
        <f t="shared" si="30"/>
        <v>9</v>
      </c>
      <c r="E200" t="str">
        <f t="shared" si="31"/>
        <v>1998m9</v>
      </c>
      <c r="H200" s="32">
        <v>41759</v>
      </c>
      <c r="I200" t="str">
        <f t="shared" si="32"/>
        <v>2014m4</v>
      </c>
      <c r="J200">
        <f t="shared" si="33"/>
        <v>3.0257142857142858</v>
      </c>
      <c r="K200">
        <f t="shared" si="26"/>
        <v>2014</v>
      </c>
      <c r="L200">
        <f t="shared" si="27"/>
        <v>2</v>
      </c>
      <c r="M200" t="str">
        <f t="shared" si="28"/>
        <v>2q2014</v>
      </c>
    </row>
    <row r="201" spans="1:13" x14ac:dyDescent="0.2">
      <c r="A201" s="32">
        <v>36067</v>
      </c>
      <c r="B201" s="2">
        <v>9.18</v>
      </c>
      <c r="C201">
        <f t="shared" si="29"/>
        <v>1998</v>
      </c>
      <c r="D201">
        <f t="shared" si="30"/>
        <v>9</v>
      </c>
      <c r="E201" t="str">
        <f t="shared" si="31"/>
        <v>1998m9</v>
      </c>
      <c r="H201" s="32">
        <v>41790</v>
      </c>
      <c r="I201" t="str">
        <f t="shared" si="32"/>
        <v>2014m5</v>
      </c>
      <c r="J201">
        <f t="shared" si="33"/>
        <v>3.1</v>
      </c>
      <c r="K201">
        <f t="shared" si="26"/>
        <v>2014</v>
      </c>
      <c r="L201">
        <f t="shared" si="27"/>
        <v>2</v>
      </c>
      <c r="M201" t="str">
        <f t="shared" si="28"/>
        <v>2q2014</v>
      </c>
    </row>
    <row r="202" spans="1:13" x14ac:dyDescent="0.2">
      <c r="A202" s="32">
        <v>36068</v>
      </c>
      <c r="B202" s="2">
        <v>8.98</v>
      </c>
      <c r="C202">
        <f t="shared" si="29"/>
        <v>1998</v>
      </c>
      <c r="D202">
        <f t="shared" si="30"/>
        <v>9</v>
      </c>
      <c r="E202" t="str">
        <f t="shared" si="31"/>
        <v>1998m9</v>
      </c>
      <c r="H202" s="32">
        <v>41820</v>
      </c>
      <c r="I202" t="str">
        <f t="shared" si="32"/>
        <v>2014m6</v>
      </c>
      <c r="J202">
        <f t="shared" si="33"/>
        <v>3.0652380952380955</v>
      </c>
      <c r="K202">
        <f t="shared" ref="K202:K265" si="34">YEAR(H202)</f>
        <v>2014</v>
      </c>
      <c r="L202">
        <f t="shared" ref="L202:L265" si="35">INT((MONTH(H202)+1)/3+0.5)</f>
        <v>2</v>
      </c>
      <c r="M202" t="str">
        <f t="shared" ref="M202:M265" si="36">CONCATENATE(L202,"q",K202)</f>
        <v>2q2014</v>
      </c>
    </row>
    <row r="203" spans="1:13" x14ac:dyDescent="0.2">
      <c r="A203" s="32">
        <v>36069</v>
      </c>
      <c r="B203" s="2">
        <v>9.7100000000000009</v>
      </c>
      <c r="C203">
        <f t="shared" si="29"/>
        <v>1998</v>
      </c>
      <c r="D203">
        <f t="shared" si="30"/>
        <v>10</v>
      </c>
      <c r="E203" t="str">
        <f t="shared" si="31"/>
        <v>1998m10</v>
      </c>
      <c r="H203" s="32">
        <v>41851</v>
      </c>
      <c r="I203" t="str">
        <f t="shared" si="32"/>
        <v>2014m7</v>
      </c>
      <c r="J203">
        <f t="shared" si="33"/>
        <v>3.3652173913043479</v>
      </c>
      <c r="K203">
        <f t="shared" si="34"/>
        <v>2014</v>
      </c>
      <c r="L203">
        <f t="shared" si="35"/>
        <v>3</v>
      </c>
      <c r="M203" t="str">
        <f t="shared" si="36"/>
        <v>3q2014</v>
      </c>
    </row>
    <row r="204" spans="1:13" x14ac:dyDescent="0.2">
      <c r="A204" s="32">
        <v>36070</v>
      </c>
      <c r="B204" s="2">
        <v>9.7100000000000009</v>
      </c>
      <c r="C204">
        <f t="shared" si="29"/>
        <v>1998</v>
      </c>
      <c r="D204">
        <f t="shared" si="30"/>
        <v>10</v>
      </c>
      <c r="E204" t="str">
        <f t="shared" si="31"/>
        <v>1998m10</v>
      </c>
      <c r="H204" s="32">
        <v>41882</v>
      </c>
      <c r="I204" t="str">
        <f t="shared" si="32"/>
        <v>2014m8</v>
      </c>
      <c r="J204">
        <f t="shared" si="33"/>
        <v>3.666363636363636</v>
      </c>
      <c r="K204">
        <f t="shared" si="34"/>
        <v>2014</v>
      </c>
      <c r="L204">
        <f t="shared" si="35"/>
        <v>3</v>
      </c>
      <c r="M204" t="str">
        <f t="shared" si="36"/>
        <v>3q2014</v>
      </c>
    </row>
    <row r="205" spans="1:13" x14ac:dyDescent="0.2">
      <c r="A205" s="32">
        <v>36073</v>
      </c>
      <c r="B205" s="2">
        <v>9.91</v>
      </c>
      <c r="C205">
        <f t="shared" si="29"/>
        <v>1998</v>
      </c>
      <c r="D205">
        <f t="shared" si="30"/>
        <v>10</v>
      </c>
      <c r="E205" t="str">
        <f t="shared" si="31"/>
        <v>1998m10</v>
      </c>
      <c r="H205" s="32">
        <v>41912</v>
      </c>
      <c r="I205" t="str">
        <f t="shared" si="32"/>
        <v>2014m9</v>
      </c>
      <c r="J205">
        <f t="shared" si="33"/>
        <v>3.6549999999999998</v>
      </c>
      <c r="K205">
        <f t="shared" si="34"/>
        <v>2014</v>
      </c>
      <c r="L205">
        <f t="shared" si="35"/>
        <v>3</v>
      </c>
      <c r="M205" t="str">
        <f t="shared" si="36"/>
        <v>3q2014</v>
      </c>
    </row>
    <row r="206" spans="1:13" x14ac:dyDescent="0.2">
      <c r="A206" s="32">
        <v>36074</v>
      </c>
      <c r="B206" s="2">
        <v>9.89</v>
      </c>
      <c r="C206">
        <f t="shared" si="29"/>
        <v>1998</v>
      </c>
      <c r="D206">
        <f t="shared" si="30"/>
        <v>10</v>
      </c>
      <c r="E206" t="str">
        <f t="shared" si="31"/>
        <v>1998m10</v>
      </c>
      <c r="H206" s="32">
        <v>41943</v>
      </c>
      <c r="I206" t="str">
        <f t="shared" si="32"/>
        <v>2014m10</v>
      </c>
      <c r="J206">
        <f t="shared" si="33"/>
        <v>4.103478260869565</v>
      </c>
      <c r="K206">
        <f t="shared" si="34"/>
        <v>2014</v>
      </c>
      <c r="L206">
        <f t="shared" si="35"/>
        <v>4</v>
      </c>
      <c r="M206" t="str">
        <f t="shared" si="36"/>
        <v>4q2014</v>
      </c>
    </row>
    <row r="207" spans="1:13" x14ac:dyDescent="0.2">
      <c r="A207" s="32">
        <v>36075</v>
      </c>
      <c r="B207" s="2">
        <v>9.91</v>
      </c>
      <c r="C207">
        <f t="shared" si="29"/>
        <v>1998</v>
      </c>
      <c r="D207">
        <f t="shared" si="30"/>
        <v>10</v>
      </c>
      <c r="E207" t="str">
        <f t="shared" si="31"/>
        <v>1998m10</v>
      </c>
      <c r="H207" s="32">
        <v>41973</v>
      </c>
      <c r="I207" t="str">
        <f t="shared" si="32"/>
        <v>2014m11</v>
      </c>
      <c r="J207">
        <f t="shared" si="33"/>
        <v>3.8361904761904762</v>
      </c>
      <c r="K207">
        <f t="shared" si="34"/>
        <v>2014</v>
      </c>
      <c r="L207">
        <f t="shared" si="35"/>
        <v>4</v>
      </c>
      <c r="M207" t="str">
        <f t="shared" si="36"/>
        <v>4q2014</v>
      </c>
    </row>
    <row r="208" spans="1:13" x14ac:dyDescent="0.2">
      <c r="A208" s="32">
        <v>36076</v>
      </c>
      <c r="B208" s="2">
        <v>9.68</v>
      </c>
      <c r="C208">
        <f t="shared" si="29"/>
        <v>1998</v>
      </c>
      <c r="D208">
        <f t="shared" si="30"/>
        <v>10</v>
      </c>
      <c r="E208" t="str">
        <f t="shared" si="31"/>
        <v>1998m10</v>
      </c>
      <c r="H208" s="32">
        <v>42004</v>
      </c>
      <c r="I208" t="str">
        <f t="shared" si="32"/>
        <v>2014m12</v>
      </c>
      <c r="J208">
        <f t="shared" si="33"/>
        <v>3.9568181818181825</v>
      </c>
      <c r="K208">
        <f t="shared" si="34"/>
        <v>2014</v>
      </c>
      <c r="L208">
        <f t="shared" si="35"/>
        <v>4</v>
      </c>
      <c r="M208" t="str">
        <f t="shared" si="36"/>
        <v>4q2014</v>
      </c>
    </row>
    <row r="209" spans="1:13" x14ac:dyDescent="0.2">
      <c r="A209" s="32">
        <v>36077</v>
      </c>
      <c r="B209" s="2">
        <v>9.5500000000000007</v>
      </c>
      <c r="C209">
        <f t="shared" si="29"/>
        <v>1998</v>
      </c>
      <c r="D209">
        <f t="shared" si="30"/>
        <v>10</v>
      </c>
      <c r="E209" t="str">
        <f t="shared" si="31"/>
        <v>1998m10</v>
      </c>
      <c r="H209" s="32">
        <v>42035</v>
      </c>
      <c r="I209" t="str">
        <f t="shared" si="32"/>
        <v>2015m1</v>
      </c>
      <c r="J209">
        <f t="shared" si="33"/>
        <v>4.0409523809523806</v>
      </c>
      <c r="K209">
        <f t="shared" si="34"/>
        <v>2015</v>
      </c>
      <c r="L209">
        <f t="shared" si="35"/>
        <v>1</v>
      </c>
      <c r="M209" t="str">
        <f t="shared" si="36"/>
        <v>1q2015</v>
      </c>
    </row>
    <row r="210" spans="1:13" x14ac:dyDescent="0.2">
      <c r="A210" s="32">
        <v>36080</v>
      </c>
      <c r="B210" s="2">
        <v>9.5399999999999991</v>
      </c>
      <c r="C210">
        <f t="shared" si="29"/>
        <v>1998</v>
      </c>
      <c r="D210">
        <f t="shared" si="30"/>
        <v>10</v>
      </c>
      <c r="E210" t="str">
        <f t="shared" si="31"/>
        <v>1998m10</v>
      </c>
      <c r="H210" s="32">
        <v>42063</v>
      </c>
      <c r="I210" t="str">
        <f t="shared" si="32"/>
        <v>2015m2</v>
      </c>
      <c r="J210">
        <f t="shared" si="33"/>
        <v>3.8619047619047611</v>
      </c>
      <c r="K210">
        <f t="shared" si="34"/>
        <v>2015</v>
      </c>
      <c r="L210">
        <f t="shared" si="35"/>
        <v>1</v>
      </c>
      <c r="M210" t="str">
        <f t="shared" si="36"/>
        <v>1q2015</v>
      </c>
    </row>
    <row r="211" spans="1:13" x14ac:dyDescent="0.2">
      <c r="A211" s="32">
        <v>36081</v>
      </c>
      <c r="B211" s="2">
        <v>9.82</v>
      </c>
      <c r="C211">
        <f t="shared" si="29"/>
        <v>1998</v>
      </c>
      <c r="D211">
        <f t="shared" si="30"/>
        <v>10</v>
      </c>
      <c r="E211" t="str">
        <f t="shared" si="31"/>
        <v>1998m10</v>
      </c>
      <c r="H211" s="32">
        <v>42094</v>
      </c>
      <c r="I211" t="str">
        <f t="shared" si="32"/>
        <v>2015m3</v>
      </c>
      <c r="J211">
        <f t="shared" si="33"/>
        <v>3.814090909090909</v>
      </c>
      <c r="K211">
        <f t="shared" si="34"/>
        <v>2015</v>
      </c>
      <c r="L211">
        <f t="shared" si="35"/>
        <v>1</v>
      </c>
      <c r="M211" t="str">
        <f t="shared" si="36"/>
        <v>1q2015</v>
      </c>
    </row>
    <row r="212" spans="1:13" x14ac:dyDescent="0.2">
      <c r="A212" s="32">
        <v>36082</v>
      </c>
      <c r="B212" s="2">
        <v>9.8699999999999992</v>
      </c>
      <c r="C212">
        <f t="shared" si="29"/>
        <v>1998</v>
      </c>
      <c r="D212">
        <f t="shared" si="30"/>
        <v>10</v>
      </c>
      <c r="E212" t="str">
        <f t="shared" si="31"/>
        <v>1998m10</v>
      </c>
      <c r="H212" s="32">
        <v>42124</v>
      </c>
      <c r="I212" t="str">
        <f t="shared" si="32"/>
        <v>2015m4</v>
      </c>
      <c r="J212">
        <f t="shared" si="33"/>
        <v>3.8757142857142859</v>
      </c>
      <c r="K212">
        <f t="shared" si="34"/>
        <v>2015</v>
      </c>
      <c r="L212">
        <f t="shared" si="35"/>
        <v>2</v>
      </c>
      <c r="M212" t="str">
        <f t="shared" si="36"/>
        <v>2q2015</v>
      </c>
    </row>
    <row r="213" spans="1:13" x14ac:dyDescent="0.2">
      <c r="A213" s="32">
        <v>36083</v>
      </c>
      <c r="B213" s="2">
        <v>9.93</v>
      </c>
      <c r="C213">
        <f t="shared" si="29"/>
        <v>1998</v>
      </c>
      <c r="D213">
        <f t="shared" si="30"/>
        <v>10</v>
      </c>
      <c r="E213" t="str">
        <f t="shared" si="31"/>
        <v>1998m10</v>
      </c>
      <c r="H213" s="32">
        <v>42155</v>
      </c>
      <c r="I213" t="str">
        <f t="shared" si="32"/>
        <v>2015m5</v>
      </c>
      <c r="J213">
        <f t="shared" si="33"/>
        <v>3.8066666666666666</v>
      </c>
      <c r="K213">
        <f t="shared" si="34"/>
        <v>2015</v>
      </c>
      <c r="L213">
        <f t="shared" si="35"/>
        <v>2</v>
      </c>
      <c r="M213" t="str">
        <f t="shared" si="36"/>
        <v>2q2015</v>
      </c>
    </row>
    <row r="214" spans="1:13" x14ac:dyDescent="0.2">
      <c r="A214" s="32">
        <v>36084</v>
      </c>
      <c r="B214" s="2">
        <v>9.9499999999999993</v>
      </c>
      <c r="C214">
        <f t="shared" si="29"/>
        <v>1998</v>
      </c>
      <c r="D214">
        <f t="shared" si="30"/>
        <v>10</v>
      </c>
      <c r="E214" t="str">
        <f t="shared" si="31"/>
        <v>1998m10</v>
      </c>
      <c r="H214" s="32">
        <v>42185</v>
      </c>
      <c r="I214" t="str">
        <f t="shared" si="32"/>
        <v>2015m6</v>
      </c>
      <c r="J214">
        <f t="shared" si="33"/>
        <v>4.0663636363636364</v>
      </c>
      <c r="K214">
        <f t="shared" si="34"/>
        <v>2015</v>
      </c>
      <c r="L214">
        <f t="shared" si="35"/>
        <v>2</v>
      </c>
      <c r="M214" t="str">
        <f t="shared" si="36"/>
        <v>2q2015</v>
      </c>
    </row>
    <row r="215" spans="1:13" x14ac:dyDescent="0.2">
      <c r="A215" s="32">
        <v>36087</v>
      </c>
      <c r="B215" s="2">
        <v>10.210000000000001</v>
      </c>
      <c r="C215">
        <f t="shared" si="29"/>
        <v>1998</v>
      </c>
      <c r="D215">
        <f t="shared" si="30"/>
        <v>10</v>
      </c>
      <c r="E215" t="str">
        <f t="shared" si="31"/>
        <v>1998m10</v>
      </c>
      <c r="H215" s="32">
        <v>42216</v>
      </c>
      <c r="I215" t="str">
        <f t="shared" si="32"/>
        <v>2015m7</v>
      </c>
      <c r="J215">
        <f t="shared" si="33"/>
        <v>4.2656521739130433</v>
      </c>
      <c r="K215">
        <f t="shared" si="34"/>
        <v>2015</v>
      </c>
      <c r="L215">
        <f t="shared" si="35"/>
        <v>3</v>
      </c>
      <c r="M215" t="str">
        <f t="shared" si="36"/>
        <v>3q2015</v>
      </c>
    </row>
    <row r="216" spans="1:13" x14ac:dyDescent="0.2">
      <c r="A216" s="32">
        <v>36088</v>
      </c>
      <c r="B216" s="2">
        <v>10.17</v>
      </c>
      <c r="C216">
        <f t="shared" si="29"/>
        <v>1998</v>
      </c>
      <c r="D216">
        <f t="shared" si="30"/>
        <v>10</v>
      </c>
      <c r="E216" t="str">
        <f t="shared" si="31"/>
        <v>1998m10</v>
      </c>
      <c r="H216" s="32">
        <v>42247</v>
      </c>
      <c r="I216" t="str">
        <f t="shared" si="32"/>
        <v>2015m8</v>
      </c>
      <c r="J216">
        <f t="shared" si="33"/>
        <v>4.473809523809523</v>
      </c>
      <c r="K216">
        <f t="shared" si="34"/>
        <v>2015</v>
      </c>
      <c r="L216">
        <f t="shared" si="35"/>
        <v>3</v>
      </c>
      <c r="M216" t="str">
        <f t="shared" si="36"/>
        <v>3q2015</v>
      </c>
    </row>
    <row r="217" spans="1:13" x14ac:dyDescent="0.2">
      <c r="A217" s="32">
        <v>36089</v>
      </c>
      <c r="B217" s="2">
        <v>10.199999999999999</v>
      </c>
      <c r="C217">
        <f t="shared" si="29"/>
        <v>1998</v>
      </c>
      <c r="D217">
        <f t="shared" si="30"/>
        <v>10</v>
      </c>
      <c r="E217" t="str">
        <f t="shared" si="31"/>
        <v>1998m10</v>
      </c>
      <c r="H217" s="32">
        <v>42277</v>
      </c>
      <c r="I217" t="str">
        <f t="shared" si="32"/>
        <v>2015m9</v>
      </c>
      <c r="J217">
        <f t="shared" si="33"/>
        <v>4.915</v>
      </c>
      <c r="K217">
        <f t="shared" si="34"/>
        <v>2015</v>
      </c>
      <c r="L217">
        <f t="shared" si="35"/>
        <v>3</v>
      </c>
      <c r="M217" t="str">
        <f t="shared" si="36"/>
        <v>3q2015</v>
      </c>
    </row>
    <row r="218" spans="1:13" x14ac:dyDescent="0.2">
      <c r="A218" s="32">
        <v>36090</v>
      </c>
      <c r="B218" s="2">
        <v>10.18</v>
      </c>
      <c r="C218">
        <f t="shared" si="29"/>
        <v>1998</v>
      </c>
      <c r="D218">
        <f t="shared" si="30"/>
        <v>10</v>
      </c>
      <c r="E218" t="str">
        <f t="shared" si="31"/>
        <v>1998m10</v>
      </c>
      <c r="H218" s="32">
        <v>42308</v>
      </c>
      <c r="I218" t="str">
        <f t="shared" si="32"/>
        <v>2015m10</v>
      </c>
      <c r="J218">
        <f t="shared" si="33"/>
        <v>5.1508695652173913</v>
      </c>
      <c r="K218">
        <f t="shared" si="34"/>
        <v>2015</v>
      </c>
      <c r="L218">
        <f t="shared" si="35"/>
        <v>4</v>
      </c>
      <c r="M218" t="str">
        <f t="shared" si="36"/>
        <v>4q2015</v>
      </c>
    </row>
    <row r="219" spans="1:13" x14ac:dyDescent="0.2">
      <c r="A219" s="32">
        <v>36091</v>
      </c>
      <c r="B219" s="2">
        <v>9.9499999999999993</v>
      </c>
      <c r="C219">
        <f t="shared" si="29"/>
        <v>1998</v>
      </c>
      <c r="D219">
        <f t="shared" si="30"/>
        <v>10</v>
      </c>
      <c r="E219" t="str">
        <f t="shared" si="31"/>
        <v>1998m10</v>
      </c>
      <c r="H219" s="32">
        <v>42338</v>
      </c>
      <c r="I219" t="str">
        <f t="shared" si="32"/>
        <v>2015m11</v>
      </c>
      <c r="J219">
        <f t="shared" si="33"/>
        <v>4.7819047619047614</v>
      </c>
      <c r="K219">
        <f t="shared" si="34"/>
        <v>2015</v>
      </c>
      <c r="L219">
        <f t="shared" si="35"/>
        <v>4</v>
      </c>
      <c r="M219" t="str">
        <f t="shared" si="36"/>
        <v>4q2015</v>
      </c>
    </row>
    <row r="220" spans="1:13" x14ac:dyDescent="0.2">
      <c r="A220" s="32">
        <v>36094</v>
      </c>
      <c r="B220" s="2">
        <v>9.94</v>
      </c>
      <c r="C220">
        <f t="shared" si="29"/>
        <v>1998</v>
      </c>
      <c r="D220">
        <f t="shared" si="30"/>
        <v>10</v>
      </c>
      <c r="E220" t="str">
        <f t="shared" si="31"/>
        <v>1998m10</v>
      </c>
      <c r="H220" s="32">
        <v>42369</v>
      </c>
      <c r="I220" t="str">
        <f t="shared" si="32"/>
        <v>2015m12</v>
      </c>
      <c r="J220">
        <f t="shared" si="33"/>
        <v>5.0445454545454531</v>
      </c>
      <c r="K220">
        <f t="shared" si="34"/>
        <v>2015</v>
      </c>
      <c r="L220">
        <f t="shared" si="35"/>
        <v>4</v>
      </c>
      <c r="M220" t="str">
        <f t="shared" si="36"/>
        <v>4q2015</v>
      </c>
    </row>
    <row r="221" spans="1:13" x14ac:dyDescent="0.2">
      <c r="A221" s="32">
        <v>36095</v>
      </c>
      <c r="B221" s="2">
        <v>9.61</v>
      </c>
      <c r="C221">
        <f t="shared" si="29"/>
        <v>1998</v>
      </c>
      <c r="D221">
        <f t="shared" si="30"/>
        <v>10</v>
      </c>
      <c r="E221" t="str">
        <f t="shared" si="31"/>
        <v>1998m10</v>
      </c>
      <c r="H221" s="32">
        <v>42400</v>
      </c>
      <c r="I221" t="str">
        <f t="shared" si="32"/>
        <v>2016m1</v>
      </c>
      <c r="J221">
        <f t="shared" si="33"/>
        <v>5.9257142857142853</v>
      </c>
      <c r="K221">
        <f t="shared" si="34"/>
        <v>2016</v>
      </c>
      <c r="L221">
        <f t="shared" si="35"/>
        <v>1</v>
      </c>
      <c r="M221" t="str">
        <f t="shared" si="36"/>
        <v>1q2016</v>
      </c>
    </row>
    <row r="222" spans="1:13" x14ac:dyDescent="0.2">
      <c r="A222" s="32">
        <v>36096</v>
      </c>
      <c r="B222" s="2">
        <v>9.52</v>
      </c>
      <c r="C222">
        <f t="shared" si="29"/>
        <v>1998</v>
      </c>
      <c r="D222">
        <f t="shared" si="30"/>
        <v>10</v>
      </c>
      <c r="E222" t="str">
        <f t="shared" si="31"/>
        <v>1998m10</v>
      </c>
      <c r="H222" s="32">
        <v>42429</v>
      </c>
      <c r="I222" t="str">
        <f t="shared" si="32"/>
        <v>2016m2</v>
      </c>
      <c r="J222">
        <f t="shared" si="33"/>
        <v>6.0390476190476177</v>
      </c>
      <c r="K222">
        <f t="shared" si="34"/>
        <v>2016</v>
      </c>
      <c r="L222">
        <f t="shared" si="35"/>
        <v>1</v>
      </c>
      <c r="M222" t="str">
        <f t="shared" si="36"/>
        <v>1q2016</v>
      </c>
    </row>
    <row r="223" spans="1:13" x14ac:dyDescent="0.2">
      <c r="A223" s="32">
        <v>36097</v>
      </c>
      <c r="B223" s="2">
        <v>9.4600000000000009</v>
      </c>
      <c r="C223">
        <f t="shared" si="29"/>
        <v>1998</v>
      </c>
      <c r="D223">
        <f t="shared" si="30"/>
        <v>10</v>
      </c>
      <c r="E223" t="str">
        <f t="shared" si="31"/>
        <v>1998m10</v>
      </c>
      <c r="H223" s="32">
        <v>42460</v>
      </c>
      <c r="I223" t="str">
        <f t="shared" si="32"/>
        <v>2016m3</v>
      </c>
      <c r="J223">
        <f t="shared" si="33"/>
        <v>5.3418181818181827</v>
      </c>
      <c r="K223">
        <f t="shared" si="34"/>
        <v>2016</v>
      </c>
      <c r="L223">
        <f t="shared" si="35"/>
        <v>1</v>
      </c>
      <c r="M223" t="str">
        <f t="shared" si="36"/>
        <v>1q2016</v>
      </c>
    </row>
    <row r="224" spans="1:13" x14ac:dyDescent="0.2">
      <c r="A224" s="32">
        <v>36098</v>
      </c>
      <c r="B224" s="2">
        <v>9.2200000000000006</v>
      </c>
      <c r="C224">
        <f t="shared" si="29"/>
        <v>1998</v>
      </c>
      <c r="D224">
        <f t="shared" si="30"/>
        <v>10</v>
      </c>
      <c r="E224" t="str">
        <f t="shared" si="31"/>
        <v>1998m10</v>
      </c>
      <c r="H224" s="32">
        <v>42490</v>
      </c>
      <c r="I224" t="str">
        <f t="shared" si="32"/>
        <v>2016m4</v>
      </c>
      <c r="J224">
        <f t="shared" si="33"/>
        <v>4.79590909090909</v>
      </c>
      <c r="K224">
        <f t="shared" si="34"/>
        <v>2016</v>
      </c>
      <c r="L224">
        <f t="shared" si="35"/>
        <v>2</v>
      </c>
      <c r="M224" t="str">
        <f t="shared" si="36"/>
        <v>2q2016</v>
      </c>
    </row>
    <row r="225" spans="1:13" x14ac:dyDescent="0.2">
      <c r="A225" s="32">
        <v>36099</v>
      </c>
      <c r="B225" s="2">
        <v>9.25</v>
      </c>
      <c r="C225">
        <f t="shared" si="29"/>
        <v>1998</v>
      </c>
      <c r="D225">
        <f t="shared" si="30"/>
        <v>10</v>
      </c>
      <c r="E225" t="str">
        <f t="shared" si="31"/>
        <v>1998m10</v>
      </c>
      <c r="H225" s="32">
        <v>42521</v>
      </c>
      <c r="I225" t="str">
        <f t="shared" si="32"/>
        <v>2016m5</v>
      </c>
      <c r="J225">
        <f t="shared" si="33"/>
        <v>4.6913636363636355</v>
      </c>
      <c r="K225">
        <f t="shared" si="34"/>
        <v>2016</v>
      </c>
      <c r="L225">
        <f t="shared" si="35"/>
        <v>2</v>
      </c>
      <c r="M225" t="str">
        <f t="shared" si="36"/>
        <v>2q2016</v>
      </c>
    </row>
    <row r="226" spans="1:13" x14ac:dyDescent="0.2">
      <c r="A226" s="32">
        <v>36101</v>
      </c>
      <c r="B226" s="2">
        <v>9.19</v>
      </c>
      <c r="C226">
        <f t="shared" si="29"/>
        <v>1998</v>
      </c>
      <c r="D226">
        <f t="shared" si="30"/>
        <v>11</v>
      </c>
      <c r="E226" t="str">
        <f t="shared" si="31"/>
        <v>1998m11</v>
      </c>
      <c r="H226" s="32">
        <v>42551</v>
      </c>
      <c r="I226" t="str">
        <f t="shared" si="32"/>
        <v>2016m6</v>
      </c>
      <c r="J226">
        <f t="shared" si="33"/>
        <v>4.7372727272727255</v>
      </c>
      <c r="K226">
        <f t="shared" si="34"/>
        <v>2016</v>
      </c>
      <c r="L226">
        <f t="shared" si="35"/>
        <v>2</v>
      </c>
      <c r="M226" t="str">
        <f t="shared" si="36"/>
        <v>2q2016</v>
      </c>
    </row>
    <row r="227" spans="1:13" x14ac:dyDescent="0.2">
      <c r="A227" s="32">
        <v>36102</v>
      </c>
      <c r="B227" s="2">
        <v>9.0399999999999991</v>
      </c>
      <c r="C227">
        <f t="shared" si="29"/>
        <v>1998</v>
      </c>
      <c r="D227">
        <f t="shared" si="30"/>
        <v>11</v>
      </c>
      <c r="E227" t="str">
        <f t="shared" si="31"/>
        <v>1998m11</v>
      </c>
      <c r="H227" s="32">
        <v>42582</v>
      </c>
      <c r="I227" t="str">
        <f t="shared" si="32"/>
        <v>2016m7</v>
      </c>
      <c r="J227">
        <f t="shared" si="33"/>
        <v>4.4390909090909094</v>
      </c>
      <c r="K227">
        <f t="shared" si="34"/>
        <v>2016</v>
      </c>
      <c r="L227">
        <f t="shared" si="35"/>
        <v>3</v>
      </c>
      <c r="M227" t="str">
        <f t="shared" si="36"/>
        <v>3q2016</v>
      </c>
    </row>
    <row r="228" spans="1:13" x14ac:dyDescent="0.2">
      <c r="A228" s="32">
        <v>36103</v>
      </c>
      <c r="B228" s="2">
        <v>9.01</v>
      </c>
      <c r="C228">
        <f t="shared" si="29"/>
        <v>1998</v>
      </c>
      <c r="D228">
        <f t="shared" si="30"/>
        <v>11</v>
      </c>
      <c r="E228" t="str">
        <f t="shared" si="31"/>
        <v>1998m11</v>
      </c>
      <c r="H228" s="32">
        <v>42613</v>
      </c>
      <c r="I228" t="str">
        <f t="shared" si="32"/>
        <v>2016m8</v>
      </c>
      <c r="J228">
        <f t="shared" si="33"/>
        <v>4.0382608695652173</v>
      </c>
      <c r="K228">
        <f t="shared" si="34"/>
        <v>2016</v>
      </c>
      <c r="L228">
        <f t="shared" si="35"/>
        <v>3</v>
      </c>
      <c r="M228" t="str">
        <f t="shared" si="36"/>
        <v>3q2016</v>
      </c>
    </row>
    <row r="229" spans="1:13" x14ac:dyDescent="0.2">
      <c r="A229" s="32">
        <v>36104</v>
      </c>
      <c r="B229" s="2">
        <v>8.82</v>
      </c>
      <c r="C229">
        <f t="shared" si="29"/>
        <v>1998</v>
      </c>
      <c r="D229">
        <f t="shared" si="30"/>
        <v>11</v>
      </c>
      <c r="E229" t="str">
        <f t="shared" si="31"/>
        <v>1998m11</v>
      </c>
      <c r="H229" s="32">
        <v>42643</v>
      </c>
      <c r="I229" t="str">
        <f t="shared" si="32"/>
        <v>2016m9</v>
      </c>
      <c r="J229">
        <f t="shared" si="33"/>
        <v>4.0486363636363629</v>
      </c>
      <c r="K229">
        <f t="shared" si="34"/>
        <v>2016</v>
      </c>
      <c r="L229">
        <f t="shared" si="35"/>
        <v>3</v>
      </c>
      <c r="M229" t="str">
        <f t="shared" si="36"/>
        <v>3q2016</v>
      </c>
    </row>
    <row r="230" spans="1:13" x14ac:dyDescent="0.2">
      <c r="A230" s="32">
        <v>36105</v>
      </c>
      <c r="B230" s="2">
        <v>8.75</v>
      </c>
      <c r="C230">
        <f t="shared" si="29"/>
        <v>1998</v>
      </c>
      <c r="D230">
        <f t="shared" si="30"/>
        <v>11</v>
      </c>
      <c r="E230" t="str">
        <f t="shared" si="31"/>
        <v>1998m11</v>
      </c>
      <c r="H230" s="32">
        <v>42674</v>
      </c>
      <c r="I230" t="str">
        <f t="shared" si="32"/>
        <v>2016m10</v>
      </c>
      <c r="J230">
        <f t="shared" si="33"/>
        <v>3.8728571428571428</v>
      </c>
      <c r="K230">
        <f t="shared" si="34"/>
        <v>2016</v>
      </c>
      <c r="L230">
        <f t="shared" si="35"/>
        <v>4</v>
      </c>
      <c r="M230" t="str">
        <f t="shared" si="36"/>
        <v>4q2016</v>
      </c>
    </row>
    <row r="231" spans="1:13" x14ac:dyDescent="0.2">
      <c r="A231" s="32">
        <v>36108</v>
      </c>
      <c r="B231" s="2">
        <v>8.56</v>
      </c>
      <c r="C231">
        <f t="shared" si="29"/>
        <v>1998</v>
      </c>
      <c r="D231">
        <f t="shared" si="30"/>
        <v>11</v>
      </c>
      <c r="E231" t="str">
        <f t="shared" si="31"/>
        <v>1998m11</v>
      </c>
      <c r="H231" s="32">
        <v>42704</v>
      </c>
      <c r="I231" t="str">
        <f t="shared" si="32"/>
        <v>2016m11</v>
      </c>
      <c r="J231">
        <f t="shared" si="33"/>
        <v>4.0218181818181824</v>
      </c>
      <c r="K231">
        <f t="shared" si="34"/>
        <v>2016</v>
      </c>
      <c r="L231">
        <f t="shared" si="35"/>
        <v>4</v>
      </c>
      <c r="M231" t="str">
        <f t="shared" si="36"/>
        <v>4q2016</v>
      </c>
    </row>
    <row r="232" spans="1:13" x14ac:dyDescent="0.2">
      <c r="A232" s="32">
        <v>36109</v>
      </c>
      <c r="B232" s="2">
        <v>8.4600000000000009</v>
      </c>
      <c r="C232">
        <f t="shared" si="29"/>
        <v>1998</v>
      </c>
      <c r="D232">
        <f t="shared" si="30"/>
        <v>11</v>
      </c>
      <c r="E232" t="str">
        <f t="shared" si="31"/>
        <v>1998m11</v>
      </c>
      <c r="H232" s="32">
        <v>42735</v>
      </c>
      <c r="I232" t="str">
        <f t="shared" si="32"/>
        <v>2016m12</v>
      </c>
      <c r="J232">
        <f t="shared" si="33"/>
        <v>3.8818181818181827</v>
      </c>
      <c r="K232">
        <f t="shared" si="34"/>
        <v>2016</v>
      </c>
      <c r="L232">
        <f t="shared" si="35"/>
        <v>4</v>
      </c>
      <c r="M232" t="str">
        <f t="shared" si="36"/>
        <v>4q2016</v>
      </c>
    </row>
    <row r="233" spans="1:13" x14ac:dyDescent="0.2">
      <c r="A233" s="32">
        <v>36110</v>
      </c>
      <c r="B233" s="2">
        <v>8.4600000000000009</v>
      </c>
      <c r="C233">
        <f t="shared" si="29"/>
        <v>1998</v>
      </c>
      <c r="D233">
        <f t="shared" si="30"/>
        <v>11</v>
      </c>
      <c r="E233" t="str">
        <f t="shared" si="31"/>
        <v>1998m11</v>
      </c>
      <c r="H233" s="32">
        <v>42766</v>
      </c>
      <c r="I233" t="str">
        <f t="shared" si="32"/>
        <v>2017m1</v>
      </c>
      <c r="J233">
        <f t="shared" si="33"/>
        <v>3.5390476190476194</v>
      </c>
      <c r="K233">
        <f t="shared" si="34"/>
        <v>2017</v>
      </c>
      <c r="L233">
        <f t="shared" si="35"/>
        <v>1</v>
      </c>
      <c r="M233" t="str">
        <f t="shared" si="36"/>
        <v>1q2017</v>
      </c>
    </row>
    <row r="234" spans="1:13" x14ac:dyDescent="0.2">
      <c r="A234" s="32">
        <v>36111</v>
      </c>
      <c r="B234" s="2">
        <v>8.4700000000000006</v>
      </c>
      <c r="C234">
        <f t="shared" si="29"/>
        <v>1998</v>
      </c>
      <c r="D234">
        <f t="shared" si="30"/>
        <v>11</v>
      </c>
      <c r="E234" t="str">
        <f t="shared" si="31"/>
        <v>1998m11</v>
      </c>
      <c r="H234" s="32">
        <v>42794</v>
      </c>
      <c r="I234" t="str">
        <f t="shared" si="32"/>
        <v>2017m2</v>
      </c>
      <c r="J234">
        <f t="shared" si="33"/>
        <v>3.4975000000000001</v>
      </c>
      <c r="K234">
        <f t="shared" si="34"/>
        <v>2017</v>
      </c>
      <c r="L234">
        <f t="shared" si="35"/>
        <v>1</v>
      </c>
      <c r="M234" t="str">
        <f t="shared" si="36"/>
        <v>1q2017</v>
      </c>
    </row>
    <row r="235" spans="1:13" x14ac:dyDescent="0.2">
      <c r="A235" s="32">
        <v>36112</v>
      </c>
      <c r="B235" s="2">
        <v>8.24</v>
      </c>
      <c r="C235">
        <f t="shared" si="29"/>
        <v>1998</v>
      </c>
      <c r="D235">
        <f t="shared" si="30"/>
        <v>11</v>
      </c>
      <c r="E235" t="str">
        <f t="shared" si="31"/>
        <v>1998m11</v>
      </c>
      <c r="H235" s="32">
        <v>42825</v>
      </c>
      <c r="I235" t="str">
        <f t="shared" si="32"/>
        <v>2017m3</v>
      </c>
      <c r="J235">
        <f t="shared" si="33"/>
        <v>3.5008695652173913</v>
      </c>
      <c r="K235">
        <f t="shared" si="34"/>
        <v>2017</v>
      </c>
      <c r="L235">
        <f t="shared" si="35"/>
        <v>1</v>
      </c>
      <c r="M235" t="str">
        <f t="shared" si="36"/>
        <v>1q2017</v>
      </c>
    </row>
    <row r="236" spans="1:13" x14ac:dyDescent="0.2">
      <c r="A236" s="32">
        <v>36115</v>
      </c>
      <c r="B236" s="2">
        <v>8.11</v>
      </c>
      <c r="C236">
        <f t="shared" si="29"/>
        <v>1998</v>
      </c>
      <c r="D236">
        <f t="shared" si="30"/>
        <v>11</v>
      </c>
      <c r="E236" t="str">
        <f t="shared" si="31"/>
        <v>1998m11</v>
      </c>
      <c r="H236" s="32">
        <v>42855</v>
      </c>
      <c r="I236" t="str">
        <f t="shared" si="32"/>
        <v>2017m4</v>
      </c>
      <c r="J236">
        <f t="shared" si="33"/>
        <v>3.5030000000000001</v>
      </c>
      <c r="K236">
        <f t="shared" si="34"/>
        <v>2017</v>
      </c>
      <c r="L236">
        <f t="shared" si="35"/>
        <v>2</v>
      </c>
      <c r="M236" t="str">
        <f t="shared" si="36"/>
        <v>2q2017</v>
      </c>
    </row>
    <row r="237" spans="1:13" x14ac:dyDescent="0.2">
      <c r="A237" s="32">
        <v>36116</v>
      </c>
      <c r="B237" s="2">
        <v>7.85</v>
      </c>
      <c r="C237">
        <f t="shared" si="29"/>
        <v>1998</v>
      </c>
      <c r="D237">
        <f t="shared" si="30"/>
        <v>11</v>
      </c>
      <c r="E237" t="str">
        <f t="shared" si="31"/>
        <v>1998m11</v>
      </c>
      <c r="H237" s="32">
        <v>42886</v>
      </c>
      <c r="I237" t="str">
        <f t="shared" si="32"/>
        <v>2017m5</v>
      </c>
      <c r="J237">
        <f t="shared" si="33"/>
        <v>3.0878260869565222</v>
      </c>
      <c r="K237">
        <f t="shared" si="34"/>
        <v>2017</v>
      </c>
      <c r="L237">
        <f t="shared" si="35"/>
        <v>2</v>
      </c>
      <c r="M237" t="str">
        <f t="shared" si="36"/>
        <v>2q2017</v>
      </c>
    </row>
    <row r="238" spans="1:13" x14ac:dyDescent="0.2">
      <c r="A238" s="32">
        <v>36117</v>
      </c>
      <c r="B238" s="2">
        <v>7.77</v>
      </c>
      <c r="C238">
        <f t="shared" si="29"/>
        <v>1998</v>
      </c>
      <c r="D238">
        <f t="shared" si="30"/>
        <v>11</v>
      </c>
      <c r="E238" t="str">
        <f t="shared" si="31"/>
        <v>1998m11</v>
      </c>
      <c r="H238" s="32">
        <v>42916</v>
      </c>
      <c r="I238" t="str">
        <f t="shared" si="32"/>
        <v>2017m6</v>
      </c>
      <c r="J238">
        <f t="shared" si="33"/>
        <v>2.8881818181818182</v>
      </c>
      <c r="K238">
        <f t="shared" si="34"/>
        <v>2017</v>
      </c>
      <c r="L238">
        <f t="shared" si="35"/>
        <v>2</v>
      </c>
      <c r="M238" t="str">
        <f t="shared" si="36"/>
        <v>2q2017</v>
      </c>
    </row>
    <row r="239" spans="1:13" x14ac:dyDescent="0.2">
      <c r="A239" s="32">
        <v>36118</v>
      </c>
      <c r="B239" s="2">
        <v>7.81</v>
      </c>
      <c r="C239">
        <f t="shared" si="29"/>
        <v>1998</v>
      </c>
      <c r="D239">
        <f t="shared" si="30"/>
        <v>11</v>
      </c>
      <c r="E239" t="str">
        <f t="shared" si="31"/>
        <v>1998m11</v>
      </c>
      <c r="H239" s="32">
        <v>42947</v>
      </c>
      <c r="I239" t="str">
        <f t="shared" si="32"/>
        <v>2017m7</v>
      </c>
      <c r="J239">
        <f t="shared" si="33"/>
        <v>2.8609523809523814</v>
      </c>
      <c r="K239">
        <f t="shared" si="34"/>
        <v>2017</v>
      </c>
      <c r="L239">
        <f t="shared" si="35"/>
        <v>3</v>
      </c>
      <c r="M239" t="str">
        <f t="shared" si="36"/>
        <v>3q2017</v>
      </c>
    </row>
    <row r="240" spans="1:13" x14ac:dyDescent="0.2">
      <c r="A240" s="32">
        <v>36119</v>
      </c>
      <c r="B240" s="2">
        <v>7.54</v>
      </c>
      <c r="C240">
        <f t="shared" si="29"/>
        <v>1998</v>
      </c>
      <c r="D240">
        <f t="shared" si="30"/>
        <v>11</v>
      </c>
      <c r="E240" t="str">
        <f t="shared" si="31"/>
        <v>1998m11</v>
      </c>
      <c r="H240" s="32">
        <v>42978</v>
      </c>
      <c r="I240" t="str">
        <f t="shared" si="32"/>
        <v>2017m8</v>
      </c>
      <c r="J240">
        <f t="shared" si="33"/>
        <v>2.7065217391304346</v>
      </c>
      <c r="K240">
        <f t="shared" si="34"/>
        <v>2017</v>
      </c>
      <c r="L240">
        <f t="shared" si="35"/>
        <v>3</v>
      </c>
      <c r="M240" t="str">
        <f t="shared" si="36"/>
        <v>3q2017</v>
      </c>
    </row>
    <row r="241" spans="1:13" x14ac:dyDescent="0.2">
      <c r="A241" s="32">
        <v>36122</v>
      </c>
      <c r="B241" s="2">
        <v>7.5</v>
      </c>
      <c r="C241">
        <f t="shared" si="29"/>
        <v>1998</v>
      </c>
      <c r="D241">
        <f t="shared" si="30"/>
        <v>11</v>
      </c>
      <c r="E241" t="str">
        <f t="shared" si="31"/>
        <v>1998m11</v>
      </c>
      <c r="H241" s="32">
        <v>43008</v>
      </c>
      <c r="I241" t="str">
        <f t="shared" si="32"/>
        <v>2017m9</v>
      </c>
      <c r="J241">
        <f t="shared" si="33"/>
        <v>2.643636363636364</v>
      </c>
      <c r="K241">
        <f t="shared" si="34"/>
        <v>2017</v>
      </c>
      <c r="L241">
        <f t="shared" si="35"/>
        <v>3</v>
      </c>
      <c r="M241" t="str">
        <f t="shared" si="36"/>
        <v>3q2017</v>
      </c>
    </row>
    <row r="242" spans="1:13" x14ac:dyDescent="0.2">
      <c r="A242" s="32">
        <v>36123</v>
      </c>
      <c r="B242" s="2">
        <v>7.45</v>
      </c>
      <c r="C242">
        <f t="shared" si="29"/>
        <v>1998</v>
      </c>
      <c r="D242">
        <f t="shared" si="30"/>
        <v>11</v>
      </c>
      <c r="E242" t="str">
        <f t="shared" si="31"/>
        <v>1998m11</v>
      </c>
      <c r="H242" s="32">
        <v>43039</v>
      </c>
      <c r="I242" t="str">
        <f t="shared" si="32"/>
        <v>2017m10</v>
      </c>
      <c r="J242">
        <f t="shared" si="33"/>
        <v>2.459090909090909</v>
      </c>
      <c r="K242">
        <f t="shared" si="34"/>
        <v>2017</v>
      </c>
      <c r="L242">
        <f t="shared" si="35"/>
        <v>4</v>
      </c>
      <c r="M242" t="str">
        <f t="shared" si="36"/>
        <v>4q2017</v>
      </c>
    </row>
    <row r="243" spans="1:13" x14ac:dyDescent="0.2">
      <c r="A243" s="32">
        <v>36124</v>
      </c>
      <c r="B243" s="2">
        <v>7.45</v>
      </c>
      <c r="C243">
        <f t="shared" si="29"/>
        <v>1998</v>
      </c>
      <c r="D243">
        <f t="shared" si="30"/>
        <v>11</v>
      </c>
      <c r="E243" t="str">
        <f t="shared" si="31"/>
        <v>1998m11</v>
      </c>
      <c r="H243" s="32">
        <v>43069</v>
      </c>
      <c r="I243" t="str">
        <f t="shared" si="32"/>
        <v>2017m11</v>
      </c>
      <c r="J243">
        <f t="shared" si="33"/>
        <v>2.606363636363636</v>
      </c>
      <c r="K243">
        <f t="shared" si="34"/>
        <v>2017</v>
      </c>
      <c r="L243">
        <f t="shared" si="35"/>
        <v>4</v>
      </c>
      <c r="M243" t="str">
        <f t="shared" si="36"/>
        <v>4q2017</v>
      </c>
    </row>
    <row r="244" spans="1:13" x14ac:dyDescent="0.2">
      <c r="A244" s="32">
        <v>36125</v>
      </c>
      <c r="B244" s="2">
        <v>7.47</v>
      </c>
      <c r="C244">
        <f t="shared" si="29"/>
        <v>1998</v>
      </c>
      <c r="D244">
        <f t="shared" si="30"/>
        <v>11</v>
      </c>
      <c r="E244" t="str">
        <f t="shared" si="31"/>
        <v>1998m11</v>
      </c>
      <c r="H244" s="32">
        <v>43100</v>
      </c>
      <c r="I244" t="str">
        <f t="shared" si="32"/>
        <v>2017m12</v>
      </c>
      <c r="J244">
        <f t="shared" si="33"/>
        <v>2.8171428571428572</v>
      </c>
      <c r="K244">
        <f t="shared" si="34"/>
        <v>2017</v>
      </c>
      <c r="L244">
        <f t="shared" si="35"/>
        <v>4</v>
      </c>
      <c r="M244" t="str">
        <f t="shared" si="36"/>
        <v>4q2017</v>
      </c>
    </row>
    <row r="245" spans="1:13" x14ac:dyDescent="0.2">
      <c r="A245" s="32">
        <v>36126</v>
      </c>
      <c r="B245" s="2">
        <v>7.48</v>
      </c>
      <c r="C245">
        <f t="shared" si="29"/>
        <v>1998</v>
      </c>
      <c r="D245">
        <f t="shared" si="30"/>
        <v>11</v>
      </c>
      <c r="E245" t="str">
        <f t="shared" si="31"/>
        <v>1998m11</v>
      </c>
      <c r="H245" s="32">
        <v>43131</v>
      </c>
      <c r="I245" t="str">
        <f t="shared" si="32"/>
        <v>2018m1</v>
      </c>
      <c r="J245">
        <f t="shared" si="33"/>
        <v>2.5986363636363645</v>
      </c>
      <c r="K245">
        <f t="shared" si="34"/>
        <v>2018</v>
      </c>
      <c r="L245">
        <f t="shared" si="35"/>
        <v>1</v>
      </c>
      <c r="M245" t="str">
        <f t="shared" si="36"/>
        <v>1q2018</v>
      </c>
    </row>
    <row r="246" spans="1:13" x14ac:dyDescent="0.2">
      <c r="A246" s="32">
        <v>36129</v>
      </c>
      <c r="B246" s="2">
        <v>7.54</v>
      </c>
      <c r="C246">
        <f t="shared" si="29"/>
        <v>1998</v>
      </c>
      <c r="D246">
        <f t="shared" si="30"/>
        <v>11</v>
      </c>
      <c r="E246" t="str">
        <f t="shared" si="31"/>
        <v>1998m11</v>
      </c>
      <c r="H246" s="32">
        <v>43159</v>
      </c>
      <c r="I246" t="str">
        <f t="shared" si="32"/>
        <v>2018m2</v>
      </c>
      <c r="J246">
        <f t="shared" si="33"/>
        <v>2.7725</v>
      </c>
      <c r="K246">
        <f t="shared" si="34"/>
        <v>2018</v>
      </c>
      <c r="L246">
        <f t="shared" si="35"/>
        <v>1</v>
      </c>
      <c r="M246" t="str">
        <f t="shared" si="36"/>
        <v>1q2018</v>
      </c>
    </row>
    <row r="247" spans="1:13" x14ac:dyDescent="0.2">
      <c r="A247" s="32">
        <v>36130</v>
      </c>
      <c r="B247" s="2">
        <v>7.6</v>
      </c>
      <c r="C247">
        <f t="shared" si="29"/>
        <v>1998</v>
      </c>
      <c r="D247">
        <f t="shared" si="30"/>
        <v>12</v>
      </c>
      <c r="E247" t="str">
        <f t="shared" si="31"/>
        <v>1998m12</v>
      </c>
      <c r="H247" s="32">
        <v>43190</v>
      </c>
      <c r="I247" t="str">
        <f t="shared" si="32"/>
        <v>2018m3</v>
      </c>
      <c r="J247">
        <f t="shared" si="33"/>
        <v>2.9399999999999995</v>
      </c>
      <c r="K247">
        <f t="shared" si="34"/>
        <v>2018</v>
      </c>
      <c r="L247">
        <f t="shared" si="35"/>
        <v>1</v>
      </c>
      <c r="M247" t="str">
        <f t="shared" si="36"/>
        <v>1q2018</v>
      </c>
    </row>
    <row r="248" spans="1:13" x14ac:dyDescent="0.2">
      <c r="A248" s="32">
        <v>36131</v>
      </c>
      <c r="B248" s="2">
        <v>7.71</v>
      </c>
      <c r="C248">
        <f t="shared" si="29"/>
        <v>1998</v>
      </c>
      <c r="D248">
        <f t="shared" si="30"/>
        <v>12</v>
      </c>
      <c r="E248" t="str">
        <f t="shared" si="31"/>
        <v>1998m12</v>
      </c>
      <c r="H248" s="32">
        <v>43220</v>
      </c>
      <c r="I248" t="str">
        <f t="shared" si="32"/>
        <v>2018m4</v>
      </c>
      <c r="J248">
        <f t="shared" si="33"/>
        <v>3.0238095238095242</v>
      </c>
      <c r="K248">
        <f t="shared" si="34"/>
        <v>2018</v>
      </c>
      <c r="L248">
        <f t="shared" si="35"/>
        <v>2</v>
      </c>
      <c r="M248" t="str">
        <f t="shared" si="36"/>
        <v>2q2018</v>
      </c>
    </row>
    <row r="249" spans="1:13" x14ac:dyDescent="0.2">
      <c r="A249" s="32">
        <v>36132</v>
      </c>
      <c r="B249" s="2">
        <v>7.72</v>
      </c>
      <c r="C249">
        <f t="shared" si="29"/>
        <v>1998</v>
      </c>
      <c r="D249">
        <f t="shared" si="30"/>
        <v>12</v>
      </c>
      <c r="E249" t="str">
        <f t="shared" si="31"/>
        <v>1998m12</v>
      </c>
      <c r="H249" s="32">
        <v>43251</v>
      </c>
      <c r="I249" t="str">
        <f t="shared" si="32"/>
        <v>2018m5</v>
      </c>
      <c r="J249">
        <f t="shared" si="33"/>
        <v>3.2082608695652177</v>
      </c>
      <c r="K249">
        <f t="shared" si="34"/>
        <v>2018</v>
      </c>
      <c r="L249">
        <f t="shared" si="35"/>
        <v>2</v>
      </c>
      <c r="M249" t="str">
        <f t="shared" si="36"/>
        <v>2q2018</v>
      </c>
    </row>
    <row r="250" spans="1:13" x14ac:dyDescent="0.2">
      <c r="A250" s="32">
        <v>36133</v>
      </c>
      <c r="B250" s="2">
        <v>7.84</v>
      </c>
      <c r="C250">
        <f t="shared" si="29"/>
        <v>1998</v>
      </c>
      <c r="D250">
        <f t="shared" si="30"/>
        <v>12</v>
      </c>
      <c r="E250" t="str">
        <f t="shared" si="31"/>
        <v>1998m12</v>
      </c>
      <c r="H250" s="32">
        <v>43281</v>
      </c>
      <c r="I250" t="str">
        <f t="shared" si="32"/>
        <v>2018m6</v>
      </c>
      <c r="J250">
        <f t="shared" si="33"/>
        <v>3.5818181818181825</v>
      </c>
      <c r="K250">
        <f t="shared" si="34"/>
        <v>2018</v>
      </c>
      <c r="L250">
        <f t="shared" si="35"/>
        <v>2</v>
      </c>
      <c r="M250" t="str">
        <f t="shared" si="36"/>
        <v>2q2018</v>
      </c>
    </row>
    <row r="251" spans="1:13" x14ac:dyDescent="0.2">
      <c r="A251" s="32">
        <v>36136</v>
      </c>
      <c r="B251" s="2">
        <v>7.86</v>
      </c>
      <c r="C251">
        <f t="shared" si="29"/>
        <v>1998</v>
      </c>
      <c r="D251">
        <f t="shared" si="30"/>
        <v>12</v>
      </c>
      <c r="E251" t="str">
        <f t="shared" si="31"/>
        <v>1998m12</v>
      </c>
      <c r="H251" s="32">
        <v>43312</v>
      </c>
      <c r="I251" t="str">
        <f t="shared" si="32"/>
        <v>2018m7</v>
      </c>
      <c r="J251">
        <f t="shared" si="33"/>
        <v>3.6118181818181814</v>
      </c>
      <c r="K251">
        <f t="shared" si="34"/>
        <v>2018</v>
      </c>
      <c r="L251">
        <f t="shared" si="35"/>
        <v>3</v>
      </c>
      <c r="M251" t="str">
        <f t="shared" si="36"/>
        <v>3q2018</v>
      </c>
    </row>
    <row r="252" spans="1:13" x14ac:dyDescent="0.2">
      <c r="A252" s="32">
        <v>36137</v>
      </c>
      <c r="B252" s="2">
        <v>7.89</v>
      </c>
      <c r="C252">
        <f t="shared" si="29"/>
        <v>1998</v>
      </c>
      <c r="D252">
        <f t="shared" si="30"/>
        <v>12</v>
      </c>
      <c r="E252" t="str">
        <f t="shared" si="31"/>
        <v>1998m12</v>
      </c>
      <c r="H252" s="32">
        <v>43343</v>
      </c>
      <c r="I252" t="str">
        <f t="shared" si="32"/>
        <v>2018m8</v>
      </c>
      <c r="J252">
        <f t="shared" si="33"/>
        <v>3.5669565217391308</v>
      </c>
      <c r="K252">
        <f t="shared" si="34"/>
        <v>2018</v>
      </c>
      <c r="L252">
        <f t="shared" si="35"/>
        <v>3</v>
      </c>
      <c r="M252" t="str">
        <f t="shared" si="36"/>
        <v>3q2018</v>
      </c>
    </row>
    <row r="253" spans="1:13" x14ac:dyDescent="0.2">
      <c r="A253" s="32">
        <v>36138</v>
      </c>
      <c r="B253" s="2">
        <v>7.73</v>
      </c>
      <c r="C253">
        <f t="shared" si="29"/>
        <v>1998</v>
      </c>
      <c r="D253">
        <f t="shared" si="30"/>
        <v>12</v>
      </c>
      <c r="E253" t="str">
        <f t="shared" si="31"/>
        <v>1998m12</v>
      </c>
      <c r="H253" s="32">
        <v>43373</v>
      </c>
      <c r="I253" t="str">
        <f t="shared" si="32"/>
        <v>2018m9</v>
      </c>
      <c r="J253">
        <f t="shared" si="33"/>
        <v>3.5414285714285709</v>
      </c>
      <c r="K253">
        <f t="shared" si="34"/>
        <v>2018</v>
      </c>
      <c r="L253">
        <f t="shared" si="35"/>
        <v>3</v>
      </c>
      <c r="M253" t="str">
        <f t="shared" si="36"/>
        <v>3q2018</v>
      </c>
    </row>
    <row r="254" spans="1:13" x14ac:dyDescent="0.2">
      <c r="A254" s="32">
        <v>36139</v>
      </c>
      <c r="B254" s="2">
        <v>7.73</v>
      </c>
      <c r="C254">
        <f t="shared" si="29"/>
        <v>1998</v>
      </c>
      <c r="D254">
        <f t="shared" si="30"/>
        <v>12</v>
      </c>
      <c r="E254" t="str">
        <f t="shared" si="31"/>
        <v>1998m12</v>
      </c>
      <c r="H254" s="32">
        <v>43404</v>
      </c>
      <c r="I254" t="str">
        <f t="shared" si="32"/>
        <v>2018m10</v>
      </c>
      <c r="J254">
        <f t="shared" si="33"/>
        <v>3.779130434782608</v>
      </c>
      <c r="K254">
        <f t="shared" si="34"/>
        <v>2018</v>
      </c>
      <c r="L254">
        <f t="shared" si="35"/>
        <v>4</v>
      </c>
      <c r="M254" t="str">
        <f t="shared" si="36"/>
        <v>4q2018</v>
      </c>
    </row>
    <row r="255" spans="1:13" x14ac:dyDescent="0.2">
      <c r="A255" s="32">
        <v>36140</v>
      </c>
      <c r="B255" s="2">
        <v>7.73</v>
      </c>
      <c r="C255">
        <f t="shared" si="29"/>
        <v>1998</v>
      </c>
      <c r="D255">
        <f t="shared" si="30"/>
        <v>12</v>
      </c>
      <c r="E255" t="str">
        <f t="shared" si="31"/>
        <v>1998m12</v>
      </c>
      <c r="H255" s="32">
        <v>43434</v>
      </c>
      <c r="I255" t="str">
        <f t="shared" si="32"/>
        <v>2018m11</v>
      </c>
      <c r="J255">
        <f t="shared" si="33"/>
        <v>4.3427272727272728</v>
      </c>
      <c r="K255">
        <f t="shared" si="34"/>
        <v>2018</v>
      </c>
      <c r="L255">
        <f t="shared" si="35"/>
        <v>4</v>
      </c>
      <c r="M255" t="str">
        <f t="shared" si="36"/>
        <v>4q2018</v>
      </c>
    </row>
    <row r="256" spans="1:13" x14ac:dyDescent="0.2">
      <c r="A256" s="32">
        <v>36143</v>
      </c>
      <c r="B256" s="2">
        <v>7.72</v>
      </c>
      <c r="C256">
        <f t="shared" si="29"/>
        <v>1998</v>
      </c>
      <c r="D256">
        <f t="shared" si="30"/>
        <v>12</v>
      </c>
      <c r="E256" t="str">
        <f t="shared" si="31"/>
        <v>1998m12</v>
      </c>
      <c r="H256" s="32">
        <v>43465</v>
      </c>
      <c r="I256" t="str">
        <f t="shared" si="32"/>
        <v>2018m12</v>
      </c>
      <c r="J256">
        <f t="shared" si="33"/>
        <v>4.9435000000000002</v>
      </c>
      <c r="K256">
        <f t="shared" si="34"/>
        <v>2018</v>
      </c>
      <c r="L256">
        <f t="shared" si="35"/>
        <v>4</v>
      </c>
      <c r="M256" t="str">
        <f t="shared" si="36"/>
        <v>4q2018</v>
      </c>
    </row>
    <row r="257" spans="1:13" x14ac:dyDescent="0.2">
      <c r="A257" s="32">
        <v>36144</v>
      </c>
      <c r="B257" s="2">
        <v>7.7</v>
      </c>
      <c r="C257">
        <f t="shared" si="29"/>
        <v>1998</v>
      </c>
      <c r="D257">
        <f t="shared" si="30"/>
        <v>12</v>
      </c>
      <c r="E257" t="str">
        <f t="shared" si="31"/>
        <v>1998m12</v>
      </c>
      <c r="H257" s="32">
        <v>43496</v>
      </c>
      <c r="I257" t="str">
        <f t="shared" si="32"/>
        <v>2019m1</v>
      </c>
      <c r="J257">
        <f t="shared" si="33"/>
        <v>4.8009090909090908</v>
      </c>
      <c r="K257">
        <f t="shared" si="34"/>
        <v>2019</v>
      </c>
      <c r="L257">
        <f t="shared" si="35"/>
        <v>1</v>
      </c>
      <c r="M257" t="str">
        <f t="shared" si="36"/>
        <v>1q2019</v>
      </c>
    </row>
    <row r="258" spans="1:13" x14ac:dyDescent="0.2">
      <c r="A258" s="32">
        <v>36145</v>
      </c>
      <c r="B258" s="2">
        <v>7.7</v>
      </c>
      <c r="C258">
        <f t="shared" si="29"/>
        <v>1998</v>
      </c>
      <c r="D258">
        <f t="shared" si="30"/>
        <v>12</v>
      </c>
      <c r="E258" t="str">
        <f t="shared" si="31"/>
        <v>1998m12</v>
      </c>
      <c r="H258" s="32">
        <v>43524</v>
      </c>
      <c r="I258" t="str">
        <f t="shared" si="32"/>
        <v>2019m2</v>
      </c>
      <c r="J258">
        <f t="shared" si="33"/>
        <v>4.2915000000000001</v>
      </c>
      <c r="K258">
        <f t="shared" si="34"/>
        <v>2019</v>
      </c>
      <c r="L258">
        <f t="shared" si="35"/>
        <v>1</v>
      </c>
      <c r="M258" t="str">
        <f t="shared" si="36"/>
        <v>1q2019</v>
      </c>
    </row>
    <row r="259" spans="1:13" x14ac:dyDescent="0.2">
      <c r="A259" s="32">
        <v>36146</v>
      </c>
      <c r="B259" s="2">
        <v>7.59</v>
      </c>
      <c r="C259">
        <f t="shared" si="29"/>
        <v>1998</v>
      </c>
      <c r="D259">
        <f t="shared" si="30"/>
        <v>12</v>
      </c>
      <c r="E259" t="str">
        <f t="shared" si="31"/>
        <v>1998m12</v>
      </c>
      <c r="H259" s="32">
        <v>43555</v>
      </c>
      <c r="I259" t="str">
        <f t="shared" si="32"/>
        <v>2019m3</v>
      </c>
      <c r="J259">
        <f t="shared" si="33"/>
        <v>3.9331818181818181</v>
      </c>
      <c r="K259">
        <f t="shared" si="34"/>
        <v>2019</v>
      </c>
      <c r="L259">
        <f t="shared" si="35"/>
        <v>1</v>
      </c>
      <c r="M259" t="str">
        <f t="shared" si="36"/>
        <v>1q2019</v>
      </c>
    </row>
    <row r="260" spans="1:13" x14ac:dyDescent="0.2">
      <c r="A260" s="32">
        <v>36147</v>
      </c>
      <c r="B260" s="2">
        <v>7.62</v>
      </c>
      <c r="C260">
        <f t="shared" si="29"/>
        <v>1998</v>
      </c>
      <c r="D260">
        <f t="shared" si="30"/>
        <v>12</v>
      </c>
      <c r="E260" t="str">
        <f t="shared" si="31"/>
        <v>1998m12</v>
      </c>
      <c r="H260" s="32">
        <v>43585</v>
      </c>
      <c r="I260" t="str">
        <f t="shared" si="32"/>
        <v>2019m4</v>
      </c>
      <c r="J260">
        <f t="shared" si="33"/>
        <v>3.622380952380952</v>
      </c>
      <c r="K260">
        <f t="shared" si="34"/>
        <v>2019</v>
      </c>
      <c r="L260">
        <f t="shared" si="35"/>
        <v>2</v>
      </c>
      <c r="M260" t="str">
        <f t="shared" si="36"/>
        <v>2q2019</v>
      </c>
    </row>
    <row r="261" spans="1:13" x14ac:dyDescent="0.2">
      <c r="A261" s="32">
        <v>36150</v>
      </c>
      <c r="B261" s="2">
        <v>7.59</v>
      </c>
      <c r="C261">
        <f t="shared" ref="C261:C324" si="37">YEAR(A261)</f>
        <v>1998</v>
      </c>
      <c r="D261">
        <f t="shared" ref="D261:D324" si="38">+MONTH(A261)</f>
        <v>12</v>
      </c>
      <c r="E261" t="str">
        <f t="shared" ref="E261:E324" si="39">CONCATENATE(C261,"m",D261)</f>
        <v>1998m12</v>
      </c>
      <c r="H261" s="32">
        <v>43616</v>
      </c>
      <c r="I261" t="str">
        <f t="shared" ref="I261:I324" si="40">CONCATENATE(YEAR(H261),"m",MONTH(H261))</f>
        <v>2019m5</v>
      </c>
      <c r="J261">
        <f t="shared" ref="J261:J324" si="41">AVERAGEIF($E$4:$E$7130,I261,$B$4:$B$7130)</f>
        <v>3.9956521739130451</v>
      </c>
      <c r="K261">
        <f t="shared" si="34"/>
        <v>2019</v>
      </c>
      <c r="L261">
        <f t="shared" si="35"/>
        <v>2</v>
      </c>
      <c r="M261" t="str">
        <f t="shared" si="36"/>
        <v>2q2019</v>
      </c>
    </row>
    <row r="262" spans="1:13" x14ac:dyDescent="0.2">
      <c r="A262" s="32">
        <v>36151</v>
      </c>
      <c r="B262" s="2">
        <v>7.55</v>
      </c>
      <c r="C262">
        <f t="shared" si="37"/>
        <v>1998</v>
      </c>
      <c r="D262">
        <f t="shared" si="38"/>
        <v>12</v>
      </c>
      <c r="E262" t="str">
        <f t="shared" si="39"/>
        <v>1998m12</v>
      </c>
      <c r="H262" s="32">
        <v>43646</v>
      </c>
      <c r="I262" t="str">
        <f t="shared" si="40"/>
        <v>2019m6</v>
      </c>
      <c r="J262">
        <f t="shared" si="41"/>
        <v>3.9504761904761909</v>
      </c>
      <c r="K262">
        <f t="shared" si="34"/>
        <v>2019</v>
      </c>
      <c r="L262">
        <f t="shared" si="35"/>
        <v>2</v>
      </c>
      <c r="M262" t="str">
        <f t="shared" si="36"/>
        <v>2q2019</v>
      </c>
    </row>
    <row r="263" spans="1:13" x14ac:dyDescent="0.2">
      <c r="A263" s="32">
        <v>36152</v>
      </c>
      <c r="B263" s="2">
        <v>7.57</v>
      </c>
      <c r="C263">
        <f t="shared" si="37"/>
        <v>1998</v>
      </c>
      <c r="D263">
        <f t="shared" si="38"/>
        <v>12</v>
      </c>
      <c r="E263" t="str">
        <f t="shared" si="39"/>
        <v>1998m12</v>
      </c>
      <c r="H263" s="32">
        <v>43677</v>
      </c>
      <c r="I263" t="str">
        <f t="shared" si="40"/>
        <v>2019m7</v>
      </c>
      <c r="J263">
        <f t="shared" si="41"/>
        <v>3.5760869565217392</v>
      </c>
      <c r="K263">
        <f t="shared" si="34"/>
        <v>2019</v>
      </c>
      <c r="L263">
        <f t="shared" si="35"/>
        <v>3</v>
      </c>
      <c r="M263" t="str">
        <f t="shared" si="36"/>
        <v>3q2019</v>
      </c>
    </row>
    <row r="264" spans="1:13" x14ac:dyDescent="0.2">
      <c r="A264" s="32">
        <v>36153</v>
      </c>
      <c r="B264" s="2">
        <v>7.55</v>
      </c>
      <c r="C264">
        <f t="shared" si="37"/>
        <v>1998</v>
      </c>
      <c r="D264">
        <f t="shared" si="38"/>
        <v>12</v>
      </c>
      <c r="E264" t="str">
        <f t="shared" si="39"/>
        <v>1998m12</v>
      </c>
      <c r="H264" s="32">
        <v>43708</v>
      </c>
      <c r="I264" t="str">
        <f t="shared" si="40"/>
        <v>2019m8</v>
      </c>
      <c r="J264">
        <f t="shared" si="41"/>
        <v>3.8143478260869559</v>
      </c>
      <c r="K264">
        <f t="shared" si="34"/>
        <v>2019</v>
      </c>
      <c r="L264">
        <f t="shared" si="35"/>
        <v>3</v>
      </c>
      <c r="M264" t="str">
        <f t="shared" si="36"/>
        <v>3q2019</v>
      </c>
    </row>
    <row r="265" spans="1:13" x14ac:dyDescent="0.2">
      <c r="A265" s="32">
        <v>36154</v>
      </c>
      <c r="C265">
        <f t="shared" si="37"/>
        <v>1998</v>
      </c>
      <c r="D265">
        <f t="shared" si="38"/>
        <v>12</v>
      </c>
      <c r="E265" t="str">
        <f t="shared" si="39"/>
        <v>1998m12</v>
      </c>
      <c r="H265" s="32">
        <v>43738</v>
      </c>
      <c r="I265" t="str">
        <f t="shared" si="40"/>
        <v>2019m9</v>
      </c>
      <c r="J265">
        <f t="shared" si="41"/>
        <v>3.5176190476190476</v>
      </c>
      <c r="K265">
        <f t="shared" si="34"/>
        <v>2019</v>
      </c>
      <c r="L265">
        <f t="shared" si="35"/>
        <v>3</v>
      </c>
      <c r="M265" t="str">
        <f t="shared" si="36"/>
        <v>3q2019</v>
      </c>
    </row>
    <row r="266" spans="1:13" x14ac:dyDescent="0.2">
      <c r="A266" s="32">
        <v>36157</v>
      </c>
      <c r="B266" s="2">
        <v>7.56</v>
      </c>
      <c r="C266">
        <f t="shared" si="37"/>
        <v>1998</v>
      </c>
      <c r="D266">
        <f t="shared" si="38"/>
        <v>12</v>
      </c>
      <c r="E266" t="str">
        <f t="shared" si="39"/>
        <v>1998m12</v>
      </c>
      <c r="H266" s="32">
        <v>43769</v>
      </c>
      <c r="I266" t="str">
        <f t="shared" si="40"/>
        <v>2019m10</v>
      </c>
      <c r="J266">
        <f t="shared" si="41"/>
        <v>3.7021739130434779</v>
      </c>
      <c r="K266">
        <f t="shared" ref="K266:K328" si="42">YEAR(H266)</f>
        <v>2019</v>
      </c>
      <c r="L266">
        <f t="shared" ref="L266:L328" si="43">INT((MONTH(H266)+1)/3+0.5)</f>
        <v>4</v>
      </c>
      <c r="M266" t="str">
        <f t="shared" ref="M266:M328" si="44">CONCATENATE(L266,"q",K266)</f>
        <v>4q2019</v>
      </c>
    </row>
    <row r="267" spans="1:13" x14ac:dyDescent="0.2">
      <c r="A267" s="32">
        <v>36158</v>
      </c>
      <c r="B267" s="2">
        <v>7.57</v>
      </c>
      <c r="C267">
        <f t="shared" si="37"/>
        <v>1998</v>
      </c>
      <c r="D267">
        <f t="shared" si="38"/>
        <v>12</v>
      </c>
      <c r="E267" t="str">
        <f t="shared" si="39"/>
        <v>1998m12</v>
      </c>
      <c r="H267" s="32">
        <v>43799</v>
      </c>
      <c r="I267" t="str">
        <f t="shared" si="40"/>
        <v>2019m11</v>
      </c>
      <c r="J267">
        <f t="shared" si="41"/>
        <v>3.5738095238095235</v>
      </c>
      <c r="K267">
        <f t="shared" si="42"/>
        <v>2019</v>
      </c>
      <c r="L267">
        <f t="shared" si="43"/>
        <v>4</v>
      </c>
      <c r="M267" t="str">
        <f t="shared" si="44"/>
        <v>4q2019</v>
      </c>
    </row>
    <row r="268" spans="1:13" x14ac:dyDescent="0.2">
      <c r="A268" s="32">
        <v>36159</v>
      </c>
      <c r="B268" s="2">
        <v>7.59</v>
      </c>
      <c r="C268">
        <f t="shared" si="37"/>
        <v>1998</v>
      </c>
      <c r="D268">
        <f t="shared" si="38"/>
        <v>12</v>
      </c>
      <c r="E268" t="str">
        <f t="shared" si="39"/>
        <v>1998m12</v>
      </c>
      <c r="H268" s="32">
        <v>43830</v>
      </c>
      <c r="I268" t="str">
        <f t="shared" si="40"/>
        <v>2019m12</v>
      </c>
      <c r="J268">
        <f t="shared" si="41"/>
        <v>3.2671428571428569</v>
      </c>
      <c r="K268">
        <f t="shared" si="42"/>
        <v>2019</v>
      </c>
      <c r="L268">
        <f t="shared" si="43"/>
        <v>4</v>
      </c>
      <c r="M268" t="str">
        <f t="shared" si="44"/>
        <v>4q2019</v>
      </c>
    </row>
    <row r="269" spans="1:13" x14ac:dyDescent="0.2">
      <c r="A269" s="32">
        <v>36160</v>
      </c>
      <c r="B269" s="2">
        <v>7.53</v>
      </c>
      <c r="C269">
        <f t="shared" si="37"/>
        <v>1998</v>
      </c>
      <c r="D269">
        <f t="shared" si="38"/>
        <v>12</v>
      </c>
      <c r="E269" t="str">
        <f t="shared" si="39"/>
        <v>1998m12</v>
      </c>
      <c r="H269" s="32">
        <v>43861</v>
      </c>
      <c r="I269" t="str">
        <f t="shared" si="40"/>
        <v>2020m1</v>
      </c>
      <c r="J269">
        <f t="shared" si="41"/>
        <v>3.1381818181818177</v>
      </c>
      <c r="K269">
        <f t="shared" si="42"/>
        <v>2020</v>
      </c>
      <c r="L269">
        <f t="shared" si="43"/>
        <v>1</v>
      </c>
      <c r="M269" t="str">
        <f t="shared" si="44"/>
        <v>1q2020</v>
      </c>
    </row>
    <row r="270" spans="1:13" x14ac:dyDescent="0.2">
      <c r="A270" s="32">
        <v>36161</v>
      </c>
      <c r="C270">
        <f t="shared" si="37"/>
        <v>1999</v>
      </c>
      <c r="D270">
        <f t="shared" si="38"/>
        <v>1</v>
      </c>
      <c r="E270" t="str">
        <f t="shared" si="39"/>
        <v>1999m1</v>
      </c>
      <c r="H270" s="32">
        <v>43890</v>
      </c>
      <c r="I270" t="str">
        <f t="shared" si="40"/>
        <v>2020m2</v>
      </c>
      <c r="J270">
        <f t="shared" si="41"/>
        <v>3.2823809523809535</v>
      </c>
      <c r="K270">
        <f t="shared" si="42"/>
        <v>2020</v>
      </c>
      <c r="L270">
        <f t="shared" si="43"/>
        <v>1</v>
      </c>
      <c r="M270" t="str">
        <f t="shared" si="44"/>
        <v>1q2020</v>
      </c>
    </row>
    <row r="271" spans="1:13" x14ac:dyDescent="0.2">
      <c r="A271" s="32">
        <v>36164</v>
      </c>
      <c r="B271" s="2">
        <v>7.62</v>
      </c>
      <c r="C271">
        <f t="shared" si="37"/>
        <v>1999</v>
      </c>
      <c r="D271">
        <f t="shared" si="38"/>
        <v>1</v>
      </c>
      <c r="E271" t="str">
        <f t="shared" si="39"/>
        <v>1999m1</v>
      </c>
      <c r="H271" s="32">
        <v>43921</v>
      </c>
      <c r="I271" t="str">
        <f t="shared" si="40"/>
        <v>2020m3</v>
      </c>
      <c r="J271">
        <f t="shared" si="41"/>
        <v>6.5722727272727273</v>
      </c>
      <c r="K271">
        <f t="shared" si="42"/>
        <v>2020</v>
      </c>
      <c r="L271">
        <f t="shared" si="43"/>
        <v>1</v>
      </c>
      <c r="M271" t="str">
        <f t="shared" si="44"/>
        <v>1q2020</v>
      </c>
    </row>
    <row r="272" spans="1:13" x14ac:dyDescent="0.2">
      <c r="A272" s="32">
        <v>36165</v>
      </c>
      <c r="B272" s="2">
        <v>7.41</v>
      </c>
      <c r="C272">
        <f t="shared" si="37"/>
        <v>1999</v>
      </c>
      <c r="D272">
        <f t="shared" si="38"/>
        <v>1</v>
      </c>
      <c r="E272" t="str">
        <f t="shared" si="39"/>
        <v>1999m1</v>
      </c>
      <c r="H272" s="32">
        <v>43951</v>
      </c>
      <c r="I272" t="str">
        <f t="shared" si="40"/>
        <v>2020m4</v>
      </c>
      <c r="J272">
        <f t="shared" si="41"/>
        <v>6.6447619047619053</v>
      </c>
      <c r="K272">
        <f t="shared" si="42"/>
        <v>2020</v>
      </c>
      <c r="L272">
        <f t="shared" si="43"/>
        <v>2</v>
      </c>
      <c r="M272" t="str">
        <f t="shared" si="44"/>
        <v>2q2020</v>
      </c>
    </row>
    <row r="273" spans="1:13" x14ac:dyDescent="0.2">
      <c r="A273" s="32">
        <v>36166</v>
      </c>
      <c r="B273" s="2">
        <v>7.39</v>
      </c>
      <c r="C273">
        <f t="shared" si="37"/>
        <v>1999</v>
      </c>
      <c r="D273">
        <f t="shared" si="38"/>
        <v>1</v>
      </c>
      <c r="E273" t="str">
        <f t="shared" si="39"/>
        <v>1999m1</v>
      </c>
      <c r="H273" s="32">
        <v>43982</v>
      </c>
      <c r="I273" t="str">
        <f t="shared" si="40"/>
        <v>2020m5</v>
      </c>
      <c r="J273">
        <f t="shared" si="41"/>
        <v>6.2418181818181804</v>
      </c>
      <c r="K273">
        <f t="shared" si="42"/>
        <v>2020</v>
      </c>
      <c r="L273">
        <f t="shared" si="43"/>
        <v>2</v>
      </c>
      <c r="M273" t="str">
        <f t="shared" si="44"/>
        <v>2q2020</v>
      </c>
    </row>
    <row r="274" spans="1:13" x14ac:dyDescent="0.2">
      <c r="A274" s="32">
        <v>36167</v>
      </c>
      <c r="B274" s="2">
        <v>7.33</v>
      </c>
      <c r="C274">
        <f t="shared" si="37"/>
        <v>1999</v>
      </c>
      <c r="D274">
        <f t="shared" si="38"/>
        <v>1</v>
      </c>
      <c r="E274" t="str">
        <f t="shared" si="39"/>
        <v>1999m1</v>
      </c>
      <c r="H274" s="32">
        <v>44012</v>
      </c>
      <c r="I274" t="str">
        <f t="shared" si="40"/>
        <v>2020m6</v>
      </c>
      <c r="J274">
        <f t="shared" si="41"/>
        <v>5.1077272727272733</v>
      </c>
      <c r="K274">
        <f t="shared" si="42"/>
        <v>2020</v>
      </c>
      <c r="L274">
        <f t="shared" si="43"/>
        <v>2</v>
      </c>
      <c r="M274" t="str">
        <f t="shared" si="44"/>
        <v>2q2020</v>
      </c>
    </row>
    <row r="275" spans="1:13" x14ac:dyDescent="0.2">
      <c r="A275" s="32">
        <v>36168</v>
      </c>
      <c r="B275" s="2">
        <v>7.36</v>
      </c>
      <c r="C275">
        <f t="shared" si="37"/>
        <v>1999</v>
      </c>
      <c r="D275">
        <f t="shared" si="38"/>
        <v>1</v>
      </c>
      <c r="E275" t="str">
        <f t="shared" si="39"/>
        <v>1999m1</v>
      </c>
      <c r="H275" s="32">
        <v>44043</v>
      </c>
      <c r="I275" t="str">
        <f t="shared" si="40"/>
        <v>2020m7</v>
      </c>
      <c r="J275">
        <f t="shared" si="41"/>
        <v>4.9547826086956528</v>
      </c>
      <c r="K275">
        <f t="shared" si="42"/>
        <v>2020</v>
      </c>
      <c r="L275">
        <f t="shared" si="43"/>
        <v>3</v>
      </c>
      <c r="M275" t="str">
        <f t="shared" si="44"/>
        <v>3q2020</v>
      </c>
    </row>
    <row r="276" spans="1:13" x14ac:dyDescent="0.2">
      <c r="A276" s="32">
        <v>36171</v>
      </c>
      <c r="B276" s="2">
        <v>7.24</v>
      </c>
      <c r="C276">
        <f t="shared" si="37"/>
        <v>1999</v>
      </c>
      <c r="D276">
        <f t="shared" si="38"/>
        <v>1</v>
      </c>
      <c r="E276" t="str">
        <f t="shared" si="39"/>
        <v>1999m1</v>
      </c>
      <c r="H276" s="32">
        <v>44074</v>
      </c>
      <c r="I276" t="str">
        <f t="shared" si="40"/>
        <v>2020m8</v>
      </c>
      <c r="J276">
        <f t="shared" si="41"/>
        <v>4.6004761904761917</v>
      </c>
      <c r="K276">
        <f t="shared" si="42"/>
        <v>2020</v>
      </c>
      <c r="L276">
        <f t="shared" si="43"/>
        <v>3</v>
      </c>
      <c r="M276" t="str">
        <f t="shared" si="44"/>
        <v>3q2020</v>
      </c>
    </row>
    <row r="277" spans="1:13" x14ac:dyDescent="0.2">
      <c r="A277" s="32">
        <v>36172</v>
      </c>
      <c r="B277" s="2">
        <v>7.24</v>
      </c>
      <c r="C277">
        <f t="shared" si="37"/>
        <v>1999</v>
      </c>
      <c r="D277">
        <f t="shared" si="38"/>
        <v>1</v>
      </c>
      <c r="E277" t="str">
        <f t="shared" si="39"/>
        <v>1999m1</v>
      </c>
      <c r="H277" s="32">
        <v>44104</v>
      </c>
      <c r="I277" t="str">
        <f t="shared" si="40"/>
        <v>2020m9</v>
      </c>
      <c r="J277">
        <f t="shared" si="41"/>
        <v>4.5059090909090918</v>
      </c>
      <c r="K277">
        <f t="shared" si="42"/>
        <v>2020</v>
      </c>
      <c r="L277">
        <f t="shared" si="43"/>
        <v>3</v>
      </c>
      <c r="M277" t="str">
        <f t="shared" si="44"/>
        <v>3q2020</v>
      </c>
    </row>
    <row r="278" spans="1:13" x14ac:dyDescent="0.2">
      <c r="A278" s="32">
        <v>36173</v>
      </c>
      <c r="B278" s="2">
        <v>7.58</v>
      </c>
      <c r="C278">
        <f t="shared" si="37"/>
        <v>1999</v>
      </c>
      <c r="D278">
        <f t="shared" si="38"/>
        <v>1</v>
      </c>
      <c r="E278" t="str">
        <f t="shared" si="39"/>
        <v>1999m1</v>
      </c>
      <c r="H278" s="32">
        <v>44135</v>
      </c>
      <c r="I278" t="str">
        <f t="shared" si="40"/>
        <v>2020m10</v>
      </c>
      <c r="J278">
        <f t="shared" si="41"/>
        <v>4.5678260869565221</v>
      </c>
      <c r="K278">
        <f t="shared" si="42"/>
        <v>2020</v>
      </c>
      <c r="L278">
        <f t="shared" si="43"/>
        <v>4</v>
      </c>
      <c r="M278" t="str">
        <f t="shared" si="44"/>
        <v>4q2020</v>
      </c>
    </row>
    <row r="279" spans="1:13" x14ac:dyDescent="0.2">
      <c r="A279" s="32">
        <v>36174</v>
      </c>
      <c r="B279" s="2">
        <v>7.61</v>
      </c>
      <c r="C279">
        <f t="shared" si="37"/>
        <v>1999</v>
      </c>
      <c r="D279">
        <f t="shared" si="38"/>
        <v>1</v>
      </c>
      <c r="E279" t="str">
        <f t="shared" si="39"/>
        <v>1999m1</v>
      </c>
      <c r="H279" s="32">
        <v>44165</v>
      </c>
      <c r="I279" t="str">
        <f t="shared" si="40"/>
        <v>2020m11</v>
      </c>
      <c r="J279">
        <f t="shared" si="41"/>
        <v>4.0571428571428561</v>
      </c>
      <c r="K279">
        <f t="shared" si="42"/>
        <v>2020</v>
      </c>
      <c r="L279">
        <f t="shared" si="43"/>
        <v>4</v>
      </c>
      <c r="M279" t="str">
        <f t="shared" si="44"/>
        <v>4q2020</v>
      </c>
    </row>
    <row r="280" spans="1:13" x14ac:dyDescent="0.2">
      <c r="A280" s="32">
        <v>36175</v>
      </c>
      <c r="B280" s="2">
        <v>7.6</v>
      </c>
      <c r="C280">
        <f t="shared" si="37"/>
        <v>1999</v>
      </c>
      <c r="D280">
        <f t="shared" si="38"/>
        <v>1</v>
      </c>
      <c r="E280" t="str">
        <f t="shared" si="39"/>
        <v>1999m1</v>
      </c>
      <c r="H280" s="32">
        <v>44196</v>
      </c>
      <c r="I280" t="str">
        <f t="shared" si="40"/>
        <v>2020m12</v>
      </c>
      <c r="J280">
        <f t="shared" si="41"/>
        <v>3.5381818181818177</v>
      </c>
      <c r="K280">
        <f t="shared" si="42"/>
        <v>2020</v>
      </c>
      <c r="L280">
        <f t="shared" si="43"/>
        <v>4</v>
      </c>
      <c r="M280" t="str">
        <f t="shared" si="44"/>
        <v>4q2020</v>
      </c>
    </row>
    <row r="281" spans="1:13" x14ac:dyDescent="0.2">
      <c r="A281" s="32">
        <v>36178</v>
      </c>
      <c r="B281" s="2">
        <v>7.62</v>
      </c>
      <c r="C281">
        <f t="shared" si="37"/>
        <v>1999</v>
      </c>
      <c r="D281">
        <f t="shared" si="38"/>
        <v>1</v>
      </c>
      <c r="E281" t="str">
        <f t="shared" si="39"/>
        <v>1999m1</v>
      </c>
      <c r="H281" s="32">
        <v>44227</v>
      </c>
      <c r="I281" t="str">
        <f t="shared" si="40"/>
        <v>2021m1</v>
      </c>
      <c r="J281">
        <f t="shared" si="41"/>
        <v>3.4147619047619053</v>
      </c>
      <c r="K281">
        <f t="shared" si="42"/>
        <v>2021</v>
      </c>
      <c r="L281">
        <f t="shared" si="43"/>
        <v>1</v>
      </c>
      <c r="M281" t="str">
        <f t="shared" si="44"/>
        <v>1q2021</v>
      </c>
    </row>
    <row r="282" spans="1:13" x14ac:dyDescent="0.2">
      <c r="A282" s="32">
        <v>36179</v>
      </c>
      <c r="B282" s="2">
        <v>7.4</v>
      </c>
      <c r="C282">
        <f t="shared" si="37"/>
        <v>1999</v>
      </c>
      <c r="D282">
        <f t="shared" si="38"/>
        <v>1</v>
      </c>
      <c r="E282" t="str">
        <f t="shared" si="39"/>
        <v>1999m1</v>
      </c>
      <c r="H282" s="32">
        <v>44255</v>
      </c>
      <c r="I282" t="str">
        <f t="shared" si="40"/>
        <v>2021m2</v>
      </c>
      <c r="J282">
        <f t="shared" si="41"/>
        <v>3.2047619047619054</v>
      </c>
      <c r="K282">
        <f t="shared" si="42"/>
        <v>2021</v>
      </c>
      <c r="L282">
        <f t="shared" si="43"/>
        <v>1</v>
      </c>
      <c r="M282" t="str">
        <f t="shared" si="44"/>
        <v>1q2021</v>
      </c>
    </row>
    <row r="283" spans="1:13" x14ac:dyDescent="0.2">
      <c r="A283" s="32">
        <v>36180</v>
      </c>
      <c r="B283" s="2">
        <v>7.27</v>
      </c>
      <c r="C283">
        <f t="shared" si="37"/>
        <v>1999</v>
      </c>
      <c r="D283">
        <f t="shared" si="38"/>
        <v>1</v>
      </c>
      <c r="E283" t="str">
        <f t="shared" si="39"/>
        <v>1999m1</v>
      </c>
      <c r="H283" s="32">
        <v>44286</v>
      </c>
      <c r="I283" t="str">
        <f t="shared" si="40"/>
        <v>2021m3</v>
      </c>
      <c r="J283">
        <f t="shared" si="41"/>
        <v>3.1795652173913047</v>
      </c>
      <c r="K283">
        <f t="shared" si="42"/>
        <v>2021</v>
      </c>
      <c r="L283">
        <f t="shared" si="43"/>
        <v>1</v>
      </c>
      <c r="M283" t="str">
        <f t="shared" si="44"/>
        <v>1q2021</v>
      </c>
    </row>
    <row r="284" spans="1:13" x14ac:dyDescent="0.2">
      <c r="A284" s="32">
        <v>36181</v>
      </c>
      <c r="B284" s="2">
        <v>7.31</v>
      </c>
      <c r="C284">
        <f t="shared" si="37"/>
        <v>1999</v>
      </c>
      <c r="D284">
        <f t="shared" si="38"/>
        <v>1</v>
      </c>
      <c r="E284" t="str">
        <f t="shared" si="39"/>
        <v>1999m1</v>
      </c>
      <c r="H284" s="32">
        <v>44316</v>
      </c>
      <c r="I284" t="str">
        <f t="shared" si="40"/>
        <v>2021m4</v>
      </c>
      <c r="J284">
        <f t="shared" si="41"/>
        <v>3.0080952380952386</v>
      </c>
      <c r="K284">
        <f t="shared" si="42"/>
        <v>2021</v>
      </c>
      <c r="L284">
        <f t="shared" si="43"/>
        <v>2</v>
      </c>
      <c r="M284" t="str">
        <f t="shared" si="44"/>
        <v>2q2021</v>
      </c>
    </row>
    <row r="285" spans="1:13" x14ac:dyDescent="0.2">
      <c r="A285" s="32">
        <v>36182</v>
      </c>
      <c r="B285" s="2">
        <v>7.35</v>
      </c>
      <c r="C285">
        <f t="shared" si="37"/>
        <v>1999</v>
      </c>
      <c r="D285">
        <f t="shared" si="38"/>
        <v>1</v>
      </c>
      <c r="E285" t="str">
        <f t="shared" si="39"/>
        <v>1999m1</v>
      </c>
      <c r="H285" s="32">
        <v>44347</v>
      </c>
      <c r="I285" t="str">
        <f t="shared" si="40"/>
        <v>2021m5</v>
      </c>
      <c r="J285">
        <f t="shared" si="41"/>
        <v>3.0347619047619045</v>
      </c>
      <c r="K285">
        <f t="shared" si="42"/>
        <v>2021</v>
      </c>
      <c r="L285">
        <f t="shared" si="43"/>
        <v>2</v>
      </c>
      <c r="M285" t="str">
        <f t="shared" si="44"/>
        <v>2q2021</v>
      </c>
    </row>
    <row r="286" spans="1:13" x14ac:dyDescent="0.2">
      <c r="A286" s="32">
        <v>36185</v>
      </c>
      <c r="B286" s="2">
        <v>7.37</v>
      </c>
      <c r="C286">
        <f t="shared" si="37"/>
        <v>1999</v>
      </c>
      <c r="D286">
        <f t="shared" si="38"/>
        <v>1</v>
      </c>
      <c r="E286" t="str">
        <f t="shared" si="39"/>
        <v>1999m1</v>
      </c>
      <c r="H286" s="32">
        <v>44377</v>
      </c>
      <c r="I286" t="str">
        <f t="shared" si="40"/>
        <v>2021m6</v>
      </c>
      <c r="J286">
        <f t="shared" si="41"/>
        <v>2.9181818181818184</v>
      </c>
      <c r="K286">
        <f t="shared" si="42"/>
        <v>2021</v>
      </c>
      <c r="L286">
        <f t="shared" si="43"/>
        <v>2</v>
      </c>
      <c r="M286" t="str">
        <f t="shared" si="44"/>
        <v>2q2021</v>
      </c>
    </row>
    <row r="287" spans="1:13" x14ac:dyDescent="0.2">
      <c r="A287" s="32">
        <v>36186</v>
      </c>
      <c r="B287" s="2">
        <v>7.37</v>
      </c>
      <c r="C287">
        <f t="shared" si="37"/>
        <v>1999</v>
      </c>
      <c r="D287">
        <f t="shared" si="38"/>
        <v>1</v>
      </c>
      <c r="E287" t="str">
        <f t="shared" si="39"/>
        <v>1999m1</v>
      </c>
      <c r="H287" s="32">
        <v>44408</v>
      </c>
      <c r="I287" t="str">
        <f t="shared" si="40"/>
        <v>2021m7</v>
      </c>
      <c r="J287">
        <f t="shared" si="41"/>
        <v>3.0434782608695645</v>
      </c>
      <c r="K287">
        <f t="shared" si="42"/>
        <v>2021</v>
      </c>
      <c r="L287">
        <f t="shared" si="43"/>
        <v>3</v>
      </c>
      <c r="M287" t="str">
        <f t="shared" si="44"/>
        <v>3q2021</v>
      </c>
    </row>
    <row r="288" spans="1:13" x14ac:dyDescent="0.2">
      <c r="A288" s="32">
        <v>36187</v>
      </c>
      <c r="B288" s="2">
        <v>7.27</v>
      </c>
      <c r="C288">
        <f t="shared" si="37"/>
        <v>1999</v>
      </c>
      <c r="D288">
        <f t="shared" si="38"/>
        <v>1</v>
      </c>
      <c r="E288" t="str">
        <f t="shared" si="39"/>
        <v>1999m1</v>
      </c>
      <c r="H288" s="32">
        <v>44439</v>
      </c>
      <c r="I288" t="str">
        <f t="shared" si="40"/>
        <v>2021m8</v>
      </c>
      <c r="J288">
        <f t="shared" si="41"/>
        <v>3.0572727272727276</v>
      </c>
      <c r="K288">
        <f t="shared" si="42"/>
        <v>2021</v>
      </c>
      <c r="L288">
        <f t="shared" si="43"/>
        <v>3</v>
      </c>
      <c r="M288" t="str">
        <f t="shared" si="44"/>
        <v>3q2021</v>
      </c>
    </row>
    <row r="289" spans="1:13" x14ac:dyDescent="0.2">
      <c r="A289" s="32">
        <v>36188</v>
      </c>
      <c r="B289" s="2">
        <v>7.21</v>
      </c>
      <c r="C289">
        <f t="shared" si="37"/>
        <v>1999</v>
      </c>
      <c r="D289">
        <f t="shared" si="38"/>
        <v>1</v>
      </c>
      <c r="E289" t="str">
        <f t="shared" si="39"/>
        <v>1999m1</v>
      </c>
      <c r="H289" s="32">
        <v>44469</v>
      </c>
      <c r="I289" t="str">
        <f t="shared" si="40"/>
        <v>2021m9</v>
      </c>
      <c r="J289">
        <f t="shared" si="41"/>
        <v>2.9472727272727273</v>
      </c>
      <c r="K289">
        <f t="shared" si="42"/>
        <v>2021</v>
      </c>
      <c r="L289">
        <f t="shared" si="43"/>
        <v>3</v>
      </c>
      <c r="M289" t="str">
        <f t="shared" si="44"/>
        <v>3q2021</v>
      </c>
    </row>
    <row r="290" spans="1:13" x14ac:dyDescent="0.2">
      <c r="A290" s="32">
        <v>36189</v>
      </c>
      <c r="B290" s="2">
        <v>7.12</v>
      </c>
      <c r="C290">
        <f t="shared" si="37"/>
        <v>1999</v>
      </c>
      <c r="D290">
        <f t="shared" si="38"/>
        <v>1</v>
      </c>
      <c r="E290" t="str">
        <f t="shared" si="39"/>
        <v>1999m1</v>
      </c>
      <c r="H290" s="32">
        <v>44500</v>
      </c>
      <c r="I290" t="str">
        <f t="shared" si="40"/>
        <v>2021m10</v>
      </c>
      <c r="J290">
        <f t="shared" si="41"/>
        <v>3.2</v>
      </c>
      <c r="K290">
        <f t="shared" si="42"/>
        <v>2021</v>
      </c>
      <c r="L290">
        <f t="shared" si="43"/>
        <v>4</v>
      </c>
      <c r="M290" t="str">
        <f t="shared" si="44"/>
        <v>4q2021</v>
      </c>
    </row>
    <row r="291" spans="1:13" x14ac:dyDescent="0.2">
      <c r="A291" s="32">
        <v>36191</v>
      </c>
      <c r="B291" s="2">
        <v>7.95</v>
      </c>
      <c r="C291">
        <f t="shared" si="37"/>
        <v>1999</v>
      </c>
      <c r="D291">
        <f t="shared" si="38"/>
        <v>1</v>
      </c>
      <c r="E291" t="str">
        <f t="shared" si="39"/>
        <v>1999m1</v>
      </c>
      <c r="H291" s="32">
        <v>44530</v>
      </c>
      <c r="I291" t="str">
        <f t="shared" si="40"/>
        <v>2021m11</v>
      </c>
      <c r="J291">
        <f t="shared" si="41"/>
        <v>3.355454545454545</v>
      </c>
      <c r="K291">
        <f t="shared" si="42"/>
        <v>2021</v>
      </c>
      <c r="L291">
        <f t="shared" si="43"/>
        <v>4</v>
      </c>
      <c r="M291" t="str">
        <f t="shared" si="44"/>
        <v>4q2021</v>
      </c>
    </row>
    <row r="292" spans="1:13" x14ac:dyDescent="0.2">
      <c r="A292" s="32">
        <v>36192</v>
      </c>
      <c r="B292" s="2">
        <v>7.83</v>
      </c>
      <c r="C292">
        <f t="shared" si="37"/>
        <v>1999</v>
      </c>
      <c r="D292">
        <f t="shared" si="38"/>
        <v>2</v>
      </c>
      <c r="E292" t="str">
        <f t="shared" si="39"/>
        <v>1999m2</v>
      </c>
      <c r="H292" s="32">
        <v>44561</v>
      </c>
      <c r="I292" t="str">
        <f t="shared" si="40"/>
        <v>2021m12</v>
      </c>
      <c r="J292">
        <f t="shared" si="41"/>
        <v>3.4304545454545448</v>
      </c>
      <c r="K292">
        <f t="shared" si="42"/>
        <v>2021</v>
      </c>
      <c r="L292">
        <f t="shared" si="43"/>
        <v>4</v>
      </c>
      <c r="M292" t="str">
        <f t="shared" si="44"/>
        <v>4q2021</v>
      </c>
    </row>
    <row r="293" spans="1:13" x14ac:dyDescent="0.2">
      <c r="A293" s="32">
        <v>36193</v>
      </c>
      <c r="B293" s="2">
        <v>7.79</v>
      </c>
      <c r="C293">
        <f t="shared" si="37"/>
        <v>1999</v>
      </c>
      <c r="D293">
        <f t="shared" si="38"/>
        <v>2</v>
      </c>
      <c r="E293" t="str">
        <f t="shared" si="39"/>
        <v>1999m2</v>
      </c>
      <c r="H293" s="32">
        <v>44592</v>
      </c>
      <c r="I293" t="str">
        <f t="shared" si="40"/>
        <v>2022m1</v>
      </c>
      <c r="J293">
        <f t="shared" si="41"/>
        <v>3.3542857142857141</v>
      </c>
      <c r="K293">
        <f t="shared" si="42"/>
        <v>2022</v>
      </c>
      <c r="L293">
        <f t="shared" si="43"/>
        <v>1</v>
      </c>
      <c r="M293" t="str">
        <f t="shared" si="44"/>
        <v>1q2022</v>
      </c>
    </row>
    <row r="294" spans="1:13" x14ac:dyDescent="0.2">
      <c r="A294" s="32">
        <v>36194</v>
      </c>
      <c r="B294" s="2">
        <v>7.81</v>
      </c>
      <c r="C294">
        <f t="shared" si="37"/>
        <v>1999</v>
      </c>
      <c r="D294">
        <f t="shared" si="38"/>
        <v>2</v>
      </c>
      <c r="E294" t="str">
        <f t="shared" si="39"/>
        <v>1999m2</v>
      </c>
      <c r="H294" s="32">
        <v>44620</v>
      </c>
      <c r="I294" t="str">
        <f t="shared" si="40"/>
        <v>2022m2</v>
      </c>
      <c r="J294">
        <f t="shared" si="41"/>
        <v>3.9660000000000002</v>
      </c>
      <c r="K294">
        <f t="shared" si="42"/>
        <v>2022</v>
      </c>
      <c r="L294">
        <f t="shared" si="43"/>
        <v>1</v>
      </c>
      <c r="M294" t="str">
        <f t="shared" si="44"/>
        <v>1q2022</v>
      </c>
    </row>
    <row r="295" spans="1:13" x14ac:dyDescent="0.2">
      <c r="A295" s="32">
        <v>36195</v>
      </c>
      <c r="B295" s="2">
        <v>7.68</v>
      </c>
      <c r="C295">
        <f t="shared" si="37"/>
        <v>1999</v>
      </c>
      <c r="D295">
        <f t="shared" si="38"/>
        <v>2</v>
      </c>
      <c r="E295" t="str">
        <f t="shared" si="39"/>
        <v>1999m2</v>
      </c>
      <c r="H295" s="32">
        <v>44651</v>
      </c>
      <c r="I295" t="str">
        <f t="shared" si="40"/>
        <v>2022m3</v>
      </c>
      <c r="J295">
        <f t="shared" si="41"/>
        <v>4.4552173913043474</v>
      </c>
      <c r="K295">
        <f t="shared" si="42"/>
        <v>2022</v>
      </c>
      <c r="L295">
        <f t="shared" si="43"/>
        <v>1</v>
      </c>
      <c r="M295" t="str">
        <f t="shared" si="44"/>
        <v>1q2022</v>
      </c>
    </row>
    <row r="296" spans="1:13" x14ac:dyDescent="0.2">
      <c r="A296" s="32">
        <v>36196</v>
      </c>
      <c r="B296" s="2">
        <v>7.69</v>
      </c>
      <c r="C296">
        <f t="shared" si="37"/>
        <v>1999</v>
      </c>
      <c r="D296">
        <f t="shared" si="38"/>
        <v>2</v>
      </c>
      <c r="E296" t="str">
        <f t="shared" si="39"/>
        <v>1999m2</v>
      </c>
      <c r="H296" s="32">
        <v>44681</v>
      </c>
      <c r="I296" t="str">
        <f t="shared" si="40"/>
        <v>2022m4</v>
      </c>
      <c r="J296">
        <f t="shared" si="41"/>
        <v>4.187619047619048</v>
      </c>
      <c r="K296">
        <f t="shared" si="42"/>
        <v>2022</v>
      </c>
      <c r="L296">
        <f t="shared" si="43"/>
        <v>2</v>
      </c>
      <c r="M296" t="str">
        <f t="shared" si="44"/>
        <v>2q2022</v>
      </c>
    </row>
    <row r="297" spans="1:13" x14ac:dyDescent="0.2">
      <c r="A297" s="32">
        <v>36199</v>
      </c>
      <c r="B297" s="2">
        <v>7.58</v>
      </c>
      <c r="C297">
        <f t="shared" si="37"/>
        <v>1999</v>
      </c>
      <c r="D297">
        <f t="shared" si="38"/>
        <v>2</v>
      </c>
      <c r="E297" t="str">
        <f t="shared" si="39"/>
        <v>1999m2</v>
      </c>
      <c r="H297" s="32">
        <v>44712</v>
      </c>
      <c r="I297" t="str">
        <f t="shared" si="40"/>
        <v>2022m5</v>
      </c>
      <c r="J297">
        <f t="shared" si="41"/>
        <v>4.9077272727272723</v>
      </c>
      <c r="K297">
        <f t="shared" si="42"/>
        <v>2022</v>
      </c>
      <c r="L297">
        <f t="shared" si="43"/>
        <v>2</v>
      </c>
      <c r="M297" t="str">
        <f t="shared" si="44"/>
        <v>2q2022</v>
      </c>
    </row>
    <row r="298" spans="1:13" x14ac:dyDescent="0.2">
      <c r="A298" s="32">
        <v>36200</v>
      </c>
      <c r="B298" s="2">
        <v>7.49</v>
      </c>
      <c r="C298">
        <f t="shared" si="37"/>
        <v>1999</v>
      </c>
      <c r="D298">
        <f t="shared" si="38"/>
        <v>2</v>
      </c>
      <c r="E298" t="str">
        <f t="shared" si="39"/>
        <v>1999m2</v>
      </c>
      <c r="H298" s="32">
        <v>44742</v>
      </c>
      <c r="I298" t="str">
        <f t="shared" si="40"/>
        <v>2022m6</v>
      </c>
      <c r="J298">
        <f t="shared" si="41"/>
        <v>5.2390909090909084</v>
      </c>
      <c r="K298">
        <f t="shared" si="42"/>
        <v>2022</v>
      </c>
      <c r="L298">
        <f t="shared" si="43"/>
        <v>2</v>
      </c>
      <c r="M298" t="str">
        <f t="shared" si="44"/>
        <v>2q2022</v>
      </c>
    </row>
    <row r="299" spans="1:13" x14ac:dyDescent="0.2">
      <c r="A299" s="32">
        <v>36201</v>
      </c>
      <c r="B299" s="2">
        <v>7.49</v>
      </c>
      <c r="C299">
        <f t="shared" si="37"/>
        <v>1999</v>
      </c>
      <c r="D299">
        <f t="shared" si="38"/>
        <v>2</v>
      </c>
      <c r="E299" t="str">
        <f t="shared" si="39"/>
        <v>1999m2</v>
      </c>
      <c r="H299" s="32">
        <v>44773</v>
      </c>
      <c r="I299" t="str">
        <f t="shared" si="40"/>
        <v>2022m7</v>
      </c>
      <c r="J299">
        <f t="shared" si="41"/>
        <v>6.1913636363636355</v>
      </c>
      <c r="K299">
        <f t="shared" si="42"/>
        <v>2022</v>
      </c>
      <c r="L299">
        <f t="shared" si="43"/>
        <v>3</v>
      </c>
      <c r="M299" t="str">
        <f t="shared" si="44"/>
        <v>3q2022</v>
      </c>
    </row>
    <row r="300" spans="1:13" x14ac:dyDescent="0.2">
      <c r="A300" s="32">
        <v>36202</v>
      </c>
      <c r="B300" s="2">
        <v>7.51</v>
      </c>
      <c r="C300">
        <f t="shared" si="37"/>
        <v>1999</v>
      </c>
      <c r="D300">
        <f t="shared" si="38"/>
        <v>2</v>
      </c>
      <c r="E300" t="str">
        <f t="shared" si="39"/>
        <v>1999m2</v>
      </c>
      <c r="H300" s="32">
        <v>44804</v>
      </c>
      <c r="I300" t="str">
        <f t="shared" si="40"/>
        <v>2022m8</v>
      </c>
      <c r="J300">
        <f t="shared" si="41"/>
        <v>5.4221739130434781</v>
      </c>
      <c r="K300">
        <f t="shared" si="42"/>
        <v>2022</v>
      </c>
      <c r="L300">
        <f t="shared" si="43"/>
        <v>3</v>
      </c>
      <c r="M300" t="str">
        <f t="shared" si="44"/>
        <v>3q2022</v>
      </c>
    </row>
    <row r="301" spans="1:13" x14ac:dyDescent="0.2">
      <c r="A301" s="32">
        <v>36203</v>
      </c>
      <c r="B301" s="2">
        <v>7.46</v>
      </c>
      <c r="C301">
        <f t="shared" si="37"/>
        <v>1999</v>
      </c>
      <c r="D301">
        <f t="shared" si="38"/>
        <v>2</v>
      </c>
      <c r="E301" t="str">
        <f t="shared" si="39"/>
        <v>1999m2</v>
      </c>
      <c r="H301" s="32">
        <v>44834</v>
      </c>
      <c r="I301" t="str">
        <f t="shared" si="40"/>
        <v>2022m9</v>
      </c>
      <c r="J301">
        <f t="shared" si="41"/>
        <v>5.6409090909090907</v>
      </c>
      <c r="K301">
        <f t="shared" si="42"/>
        <v>2022</v>
      </c>
      <c r="L301">
        <f t="shared" si="43"/>
        <v>3</v>
      </c>
      <c r="M301" t="str">
        <f t="shared" si="44"/>
        <v>3q2022</v>
      </c>
    </row>
    <row r="302" spans="1:13" x14ac:dyDescent="0.2">
      <c r="A302" s="32">
        <v>36206</v>
      </c>
      <c r="B302" s="2">
        <v>7.37</v>
      </c>
      <c r="C302">
        <f t="shared" si="37"/>
        <v>1999</v>
      </c>
      <c r="D302">
        <f t="shared" si="38"/>
        <v>2</v>
      </c>
      <c r="E302" t="str">
        <f t="shared" si="39"/>
        <v>1999m2</v>
      </c>
      <c r="H302" s="32">
        <v>44865</v>
      </c>
      <c r="I302" t="str">
        <f t="shared" si="40"/>
        <v>2022m10</v>
      </c>
      <c r="J302">
        <f t="shared" si="41"/>
        <v>6.0961904761904764</v>
      </c>
      <c r="K302">
        <f t="shared" si="42"/>
        <v>2022</v>
      </c>
      <c r="L302">
        <f t="shared" si="43"/>
        <v>4</v>
      </c>
      <c r="M302" t="str">
        <f t="shared" si="44"/>
        <v>4q2022</v>
      </c>
    </row>
    <row r="303" spans="1:13" x14ac:dyDescent="0.2">
      <c r="A303" s="32">
        <v>36207</v>
      </c>
      <c r="B303" s="2">
        <v>7.38</v>
      </c>
      <c r="C303">
        <f t="shared" si="37"/>
        <v>1999</v>
      </c>
      <c r="D303">
        <f t="shared" si="38"/>
        <v>2</v>
      </c>
      <c r="E303" t="str">
        <f t="shared" si="39"/>
        <v>1999m2</v>
      </c>
      <c r="H303" s="32">
        <v>44895</v>
      </c>
      <c r="I303" t="str">
        <f t="shared" si="40"/>
        <v>2022m11</v>
      </c>
      <c r="J303">
        <f t="shared" si="41"/>
        <v>5.2877272727272731</v>
      </c>
      <c r="K303">
        <f t="shared" si="42"/>
        <v>2022</v>
      </c>
      <c r="L303">
        <f t="shared" si="43"/>
        <v>4</v>
      </c>
      <c r="M303" t="str">
        <f t="shared" si="44"/>
        <v>4q2022</v>
      </c>
    </row>
    <row r="304" spans="1:13" x14ac:dyDescent="0.2">
      <c r="A304" s="32">
        <v>36208</v>
      </c>
      <c r="B304" s="2">
        <v>7.39</v>
      </c>
      <c r="C304">
        <f t="shared" si="37"/>
        <v>1999</v>
      </c>
      <c r="D304">
        <f t="shared" si="38"/>
        <v>2</v>
      </c>
      <c r="E304" t="str">
        <f t="shared" si="39"/>
        <v>1999m2</v>
      </c>
      <c r="H304" s="32">
        <v>44926</v>
      </c>
      <c r="I304" t="str">
        <f t="shared" si="40"/>
        <v>2022m12</v>
      </c>
      <c r="J304">
        <f t="shared" si="41"/>
        <v>5.0186363636363627</v>
      </c>
      <c r="K304">
        <f t="shared" si="42"/>
        <v>2022</v>
      </c>
      <c r="L304">
        <f t="shared" si="43"/>
        <v>4</v>
      </c>
      <c r="M304" t="str">
        <f t="shared" si="44"/>
        <v>4q2022</v>
      </c>
    </row>
    <row r="305" spans="1:13" x14ac:dyDescent="0.2">
      <c r="A305" s="32">
        <v>36209</v>
      </c>
      <c r="B305" s="2">
        <v>7.38</v>
      </c>
      <c r="C305">
        <f t="shared" si="37"/>
        <v>1999</v>
      </c>
      <c r="D305">
        <f t="shared" si="38"/>
        <v>2</v>
      </c>
      <c r="E305" t="str">
        <f t="shared" si="39"/>
        <v>1999m2</v>
      </c>
      <c r="H305" s="32">
        <v>44957</v>
      </c>
      <c r="I305" t="str">
        <f t="shared" si="40"/>
        <v>2023m1</v>
      </c>
      <c r="J305">
        <f t="shared" si="41"/>
        <v>4.574761904761905</v>
      </c>
      <c r="K305">
        <f t="shared" si="42"/>
        <v>2023</v>
      </c>
      <c r="L305">
        <f t="shared" si="43"/>
        <v>1</v>
      </c>
      <c r="M305" t="str">
        <f t="shared" si="44"/>
        <v>1q2023</v>
      </c>
    </row>
    <row r="306" spans="1:13" x14ac:dyDescent="0.2">
      <c r="A306" s="32">
        <v>36210</v>
      </c>
      <c r="B306" s="2">
        <v>7.43</v>
      </c>
      <c r="C306">
        <f t="shared" si="37"/>
        <v>1999</v>
      </c>
      <c r="D306">
        <f t="shared" si="38"/>
        <v>2</v>
      </c>
      <c r="E306" t="str">
        <f t="shared" si="39"/>
        <v>1999m2</v>
      </c>
      <c r="H306" s="32">
        <v>44985</v>
      </c>
      <c r="I306" t="str">
        <f t="shared" si="40"/>
        <v>2023m2</v>
      </c>
      <c r="J306">
        <f t="shared" si="41"/>
        <v>4.158999999999998</v>
      </c>
      <c r="K306">
        <f t="shared" si="42"/>
        <v>2023</v>
      </c>
      <c r="L306">
        <f t="shared" si="43"/>
        <v>1</v>
      </c>
      <c r="M306" t="str">
        <f t="shared" si="44"/>
        <v>1q2023</v>
      </c>
    </row>
    <row r="307" spans="1:13" x14ac:dyDescent="0.2">
      <c r="A307" s="32">
        <v>36213</v>
      </c>
      <c r="B307" s="2">
        <v>7.46</v>
      </c>
      <c r="C307">
        <f t="shared" si="37"/>
        <v>1999</v>
      </c>
      <c r="D307">
        <f t="shared" si="38"/>
        <v>2</v>
      </c>
      <c r="E307" t="str">
        <f t="shared" si="39"/>
        <v>1999m2</v>
      </c>
      <c r="H307" s="32">
        <v>45016</v>
      </c>
      <c r="I307" t="str">
        <f t="shared" si="40"/>
        <v>2023m3</v>
      </c>
      <c r="J307">
        <f t="shared" si="41"/>
        <v>4.7047826086956528</v>
      </c>
      <c r="K307">
        <f t="shared" si="42"/>
        <v>2023</v>
      </c>
      <c r="L307">
        <f t="shared" si="43"/>
        <v>1</v>
      </c>
      <c r="M307" t="str">
        <f t="shared" si="44"/>
        <v>1q2023</v>
      </c>
    </row>
    <row r="308" spans="1:13" x14ac:dyDescent="0.2">
      <c r="A308" s="32">
        <v>36214</v>
      </c>
      <c r="B308" s="2">
        <v>7.51</v>
      </c>
      <c r="C308">
        <f t="shared" si="37"/>
        <v>1999</v>
      </c>
      <c r="D308">
        <f t="shared" si="38"/>
        <v>2</v>
      </c>
      <c r="E308" t="str">
        <f t="shared" si="39"/>
        <v>1999m2</v>
      </c>
      <c r="H308" s="32">
        <v>45046</v>
      </c>
      <c r="I308" t="str">
        <f t="shared" si="40"/>
        <v>2023m4</v>
      </c>
      <c r="J308">
        <f t="shared" si="41"/>
        <v>4.6769999999999987</v>
      </c>
      <c r="K308">
        <f t="shared" si="42"/>
        <v>2023</v>
      </c>
      <c r="L308">
        <f t="shared" si="43"/>
        <v>2</v>
      </c>
      <c r="M308" t="str">
        <f t="shared" si="44"/>
        <v>2q2023</v>
      </c>
    </row>
    <row r="309" spans="1:13" x14ac:dyDescent="0.2">
      <c r="A309" s="32">
        <v>36215</v>
      </c>
      <c r="B309" s="2">
        <v>7.47</v>
      </c>
      <c r="C309">
        <f t="shared" si="37"/>
        <v>1999</v>
      </c>
      <c r="D309">
        <f t="shared" si="38"/>
        <v>2</v>
      </c>
      <c r="E309" t="str">
        <f t="shared" si="39"/>
        <v>1999m2</v>
      </c>
      <c r="H309" s="32">
        <v>45077</v>
      </c>
      <c r="I309" t="str">
        <f t="shared" si="40"/>
        <v>2023m5</v>
      </c>
      <c r="J309">
        <f t="shared" si="41"/>
        <v>4.743913043478261</v>
      </c>
      <c r="K309">
        <f t="shared" si="42"/>
        <v>2023</v>
      </c>
      <c r="L309">
        <f t="shared" si="43"/>
        <v>2</v>
      </c>
      <c r="M309" t="str">
        <f t="shared" si="44"/>
        <v>2q2023</v>
      </c>
    </row>
    <row r="310" spans="1:13" x14ac:dyDescent="0.2">
      <c r="A310" s="32">
        <v>36216</v>
      </c>
      <c r="B310" s="2">
        <v>7.42</v>
      </c>
      <c r="C310">
        <f t="shared" si="37"/>
        <v>1999</v>
      </c>
      <c r="D310">
        <f t="shared" si="38"/>
        <v>2</v>
      </c>
      <c r="E310" t="str">
        <f t="shared" si="39"/>
        <v>1999m2</v>
      </c>
      <c r="H310" s="32">
        <v>45107</v>
      </c>
      <c r="I310" t="str">
        <f t="shared" si="40"/>
        <v>2023m6</v>
      </c>
      <c r="J310">
        <f t="shared" si="41"/>
        <v>4.459545454545454</v>
      </c>
      <c r="K310">
        <f t="shared" si="42"/>
        <v>2023</v>
      </c>
      <c r="L310">
        <f t="shared" si="43"/>
        <v>2</v>
      </c>
      <c r="M310" t="str">
        <f t="shared" si="44"/>
        <v>2q2023</v>
      </c>
    </row>
    <row r="311" spans="1:13" x14ac:dyDescent="0.2">
      <c r="A311" s="32">
        <v>36217</v>
      </c>
      <c r="B311" s="2">
        <v>7.41</v>
      </c>
      <c r="C311">
        <f t="shared" si="37"/>
        <v>1999</v>
      </c>
      <c r="D311">
        <f t="shared" si="38"/>
        <v>2</v>
      </c>
      <c r="E311" t="str">
        <f t="shared" si="39"/>
        <v>1999m2</v>
      </c>
      <c r="H311" s="32">
        <v>45138</v>
      </c>
      <c r="I311" t="str">
        <f t="shared" si="40"/>
        <v>2023m7</v>
      </c>
      <c r="J311">
        <f t="shared" si="41"/>
        <v>4.3771428571428572</v>
      </c>
      <c r="K311">
        <f t="shared" si="42"/>
        <v>2023</v>
      </c>
      <c r="L311">
        <f t="shared" si="43"/>
        <v>3</v>
      </c>
      <c r="M311" t="str">
        <f t="shared" si="44"/>
        <v>3q2023</v>
      </c>
    </row>
    <row r="312" spans="1:13" x14ac:dyDescent="0.2">
      <c r="A312" s="32">
        <v>36219</v>
      </c>
      <c r="B312" s="2">
        <v>7.5</v>
      </c>
      <c r="C312">
        <f t="shared" si="37"/>
        <v>1999</v>
      </c>
      <c r="D312">
        <f t="shared" si="38"/>
        <v>2</v>
      </c>
      <c r="E312" t="str">
        <f t="shared" si="39"/>
        <v>1999m2</v>
      </c>
      <c r="H312" s="32">
        <v>45169</v>
      </c>
      <c r="I312" t="str">
        <f t="shared" si="40"/>
        <v>2023m8</v>
      </c>
      <c r="J312">
        <f t="shared" si="41"/>
        <v>4.4639130434782617</v>
      </c>
      <c r="K312">
        <f t="shared" si="42"/>
        <v>2023</v>
      </c>
      <c r="L312">
        <f t="shared" si="43"/>
        <v>3</v>
      </c>
      <c r="M312" t="str">
        <f t="shared" si="44"/>
        <v>3q2023</v>
      </c>
    </row>
    <row r="313" spans="1:13" x14ac:dyDescent="0.2">
      <c r="A313" s="32">
        <v>36220</v>
      </c>
      <c r="B313" s="2">
        <v>7.38</v>
      </c>
      <c r="C313">
        <f t="shared" si="37"/>
        <v>1999</v>
      </c>
      <c r="D313">
        <f t="shared" si="38"/>
        <v>3</v>
      </c>
      <c r="E313" t="str">
        <f t="shared" si="39"/>
        <v>1999m3</v>
      </c>
      <c r="H313" s="32">
        <v>45199</v>
      </c>
      <c r="I313" t="str">
        <f t="shared" si="40"/>
        <v>2023m9</v>
      </c>
      <c r="J313">
        <f t="shared" si="41"/>
        <v>4.2854545454545452</v>
      </c>
      <c r="K313">
        <f t="shared" si="42"/>
        <v>2023</v>
      </c>
      <c r="L313">
        <f t="shared" si="43"/>
        <v>3</v>
      </c>
      <c r="M313" t="str">
        <f t="shared" si="44"/>
        <v>3q2023</v>
      </c>
    </row>
    <row r="314" spans="1:13" x14ac:dyDescent="0.2">
      <c r="A314" s="32">
        <v>36221</v>
      </c>
      <c r="B314" s="2">
        <v>7.41</v>
      </c>
      <c r="C314">
        <f t="shared" si="37"/>
        <v>1999</v>
      </c>
      <c r="D314">
        <f t="shared" si="38"/>
        <v>3</v>
      </c>
      <c r="E314" t="str">
        <f t="shared" si="39"/>
        <v>1999m3</v>
      </c>
      <c r="H314" s="32">
        <v>45230</v>
      </c>
      <c r="I314" t="str">
        <f t="shared" si="40"/>
        <v>2023m10</v>
      </c>
      <c r="J314">
        <f t="shared" si="41"/>
        <v>4.7481818181818172</v>
      </c>
      <c r="K314">
        <f t="shared" si="42"/>
        <v>2023</v>
      </c>
      <c r="L314">
        <f t="shared" si="43"/>
        <v>4</v>
      </c>
      <c r="M314" t="str">
        <f t="shared" si="44"/>
        <v>4q2023</v>
      </c>
    </row>
    <row r="315" spans="1:13" x14ac:dyDescent="0.2">
      <c r="A315" s="32">
        <v>36222</v>
      </c>
      <c r="B315" s="2">
        <v>7.38</v>
      </c>
      <c r="C315">
        <f t="shared" si="37"/>
        <v>1999</v>
      </c>
      <c r="D315">
        <f t="shared" si="38"/>
        <v>3</v>
      </c>
      <c r="E315" t="str">
        <f t="shared" si="39"/>
        <v>1999m3</v>
      </c>
      <c r="H315" s="32">
        <v>45260</v>
      </c>
      <c r="I315" t="str">
        <f t="shared" si="40"/>
        <v>2023m11</v>
      </c>
      <c r="J315">
        <f t="shared" si="41"/>
        <v>4.471363636363634</v>
      </c>
      <c r="K315">
        <f t="shared" si="42"/>
        <v>2023</v>
      </c>
      <c r="L315">
        <f t="shared" si="43"/>
        <v>4</v>
      </c>
      <c r="M315" t="str">
        <f t="shared" si="44"/>
        <v>4q2023</v>
      </c>
    </row>
    <row r="316" spans="1:13" x14ac:dyDescent="0.2">
      <c r="A316" s="32">
        <v>36223</v>
      </c>
      <c r="B316" s="2">
        <v>7.41</v>
      </c>
      <c r="C316">
        <f t="shared" si="37"/>
        <v>1999</v>
      </c>
      <c r="D316">
        <f t="shared" si="38"/>
        <v>3</v>
      </c>
      <c r="E316" t="str">
        <f t="shared" si="39"/>
        <v>1999m3</v>
      </c>
      <c r="H316" s="32">
        <v>45291</v>
      </c>
      <c r="I316" t="str">
        <f t="shared" si="40"/>
        <v>2023m12</v>
      </c>
      <c r="J316">
        <f t="shared" si="41"/>
        <v>4.0847619047619039</v>
      </c>
      <c r="K316">
        <f t="shared" si="42"/>
        <v>2023</v>
      </c>
      <c r="L316">
        <f t="shared" si="43"/>
        <v>4</v>
      </c>
      <c r="M316" t="str">
        <f t="shared" si="44"/>
        <v>4q2023</v>
      </c>
    </row>
    <row r="317" spans="1:13" x14ac:dyDescent="0.2">
      <c r="A317" s="32">
        <v>36224</v>
      </c>
      <c r="B317" s="2">
        <v>7.57</v>
      </c>
      <c r="C317">
        <f t="shared" si="37"/>
        <v>1999</v>
      </c>
      <c r="D317">
        <f t="shared" si="38"/>
        <v>3</v>
      </c>
      <c r="E317" t="str">
        <f t="shared" si="39"/>
        <v>1999m3</v>
      </c>
      <c r="H317" s="32">
        <v>45322</v>
      </c>
      <c r="I317" t="str">
        <f t="shared" si="40"/>
        <v>2024m1</v>
      </c>
      <c r="J317">
        <f t="shared" si="41"/>
        <v>3.8518181818181816</v>
      </c>
      <c r="K317">
        <f t="shared" si="42"/>
        <v>2024</v>
      </c>
      <c r="L317">
        <f t="shared" si="43"/>
        <v>1</v>
      </c>
      <c r="M317" t="str">
        <f t="shared" si="44"/>
        <v>1q2024</v>
      </c>
    </row>
    <row r="318" spans="1:13" x14ac:dyDescent="0.2">
      <c r="A318" s="32">
        <v>36227</v>
      </c>
      <c r="B318" s="2">
        <v>7.47</v>
      </c>
      <c r="C318">
        <f t="shared" si="37"/>
        <v>1999</v>
      </c>
      <c r="D318">
        <f t="shared" si="38"/>
        <v>3</v>
      </c>
      <c r="E318" t="str">
        <f t="shared" si="39"/>
        <v>1999m3</v>
      </c>
      <c r="H318" s="32">
        <v>45351</v>
      </c>
      <c r="I318" t="str">
        <f t="shared" si="40"/>
        <v>2024m2</v>
      </c>
      <c r="J318">
        <f t="shared" si="41"/>
        <v>3.59</v>
      </c>
      <c r="K318">
        <f t="shared" si="42"/>
        <v>2024</v>
      </c>
      <c r="L318">
        <f t="shared" si="43"/>
        <v>1</v>
      </c>
      <c r="M318" t="str">
        <f t="shared" si="44"/>
        <v>1q2024</v>
      </c>
    </row>
    <row r="319" spans="1:13" x14ac:dyDescent="0.2">
      <c r="A319" s="32">
        <v>36228</v>
      </c>
      <c r="B319" s="2">
        <v>7.43</v>
      </c>
      <c r="C319">
        <f t="shared" si="37"/>
        <v>1999</v>
      </c>
      <c r="D319">
        <f t="shared" si="38"/>
        <v>3</v>
      </c>
      <c r="E319" t="str">
        <f t="shared" si="39"/>
        <v>1999m3</v>
      </c>
      <c r="H319" s="32">
        <v>45382</v>
      </c>
      <c r="I319" t="str">
        <f t="shared" si="40"/>
        <v>2024m3</v>
      </c>
      <c r="J319">
        <f t="shared" si="41"/>
        <v>3.4404761904761907</v>
      </c>
      <c r="K319">
        <f t="shared" si="42"/>
        <v>2024</v>
      </c>
      <c r="L319">
        <f t="shared" si="43"/>
        <v>1</v>
      </c>
      <c r="M319" t="str">
        <f t="shared" si="44"/>
        <v>1q2024</v>
      </c>
    </row>
    <row r="320" spans="1:13" x14ac:dyDescent="0.2">
      <c r="A320" s="32">
        <v>36229</v>
      </c>
      <c r="B320" s="2">
        <v>7.44</v>
      </c>
      <c r="C320">
        <f t="shared" si="37"/>
        <v>1999</v>
      </c>
      <c r="D320">
        <f t="shared" si="38"/>
        <v>3</v>
      </c>
      <c r="E320" t="str">
        <f t="shared" si="39"/>
        <v>1999m3</v>
      </c>
      <c r="H320" s="32">
        <v>45412</v>
      </c>
      <c r="I320" t="str">
        <f t="shared" si="40"/>
        <v>2024m4</v>
      </c>
      <c r="J320">
        <f t="shared" si="41"/>
        <v>3.6018181818181811</v>
      </c>
      <c r="K320">
        <f t="shared" si="42"/>
        <v>2024</v>
      </c>
      <c r="L320">
        <f t="shared" si="43"/>
        <v>2</v>
      </c>
      <c r="M320" t="str">
        <f t="shared" si="44"/>
        <v>2q2024</v>
      </c>
    </row>
    <row r="321" spans="1:13" x14ac:dyDescent="0.2">
      <c r="A321" s="32">
        <v>36230</v>
      </c>
      <c r="B321" s="2">
        <v>7.47</v>
      </c>
      <c r="C321">
        <f t="shared" si="37"/>
        <v>1999</v>
      </c>
      <c r="D321">
        <f t="shared" si="38"/>
        <v>3</v>
      </c>
      <c r="E321" t="str">
        <f t="shared" si="39"/>
        <v>1999m3</v>
      </c>
      <c r="H321" s="32">
        <v>45443</v>
      </c>
      <c r="I321" t="str">
        <f t="shared" si="40"/>
        <v>2024m5</v>
      </c>
      <c r="J321">
        <f t="shared" si="41"/>
        <v>3.3630434782608698</v>
      </c>
      <c r="K321">
        <f t="shared" si="42"/>
        <v>2024</v>
      </c>
      <c r="L321">
        <f t="shared" si="43"/>
        <v>2</v>
      </c>
      <c r="M321" t="str">
        <f t="shared" si="44"/>
        <v>2q2024</v>
      </c>
    </row>
    <row r="322" spans="1:13" x14ac:dyDescent="0.2">
      <c r="A322" s="32">
        <v>36231</v>
      </c>
      <c r="B322" s="2">
        <v>7.51</v>
      </c>
      <c r="C322">
        <f t="shared" si="37"/>
        <v>1999</v>
      </c>
      <c r="D322">
        <f t="shared" si="38"/>
        <v>3</v>
      </c>
      <c r="E322" t="str">
        <f t="shared" si="39"/>
        <v>1999m3</v>
      </c>
      <c r="H322" s="32">
        <v>45473</v>
      </c>
      <c r="I322" t="str">
        <f t="shared" si="40"/>
        <v>2024m6</v>
      </c>
      <c r="J322">
        <f t="shared" si="41"/>
        <v>3.3780952380952378</v>
      </c>
      <c r="K322">
        <f t="shared" si="42"/>
        <v>2024</v>
      </c>
      <c r="L322">
        <f t="shared" si="43"/>
        <v>2</v>
      </c>
      <c r="M322" t="str">
        <f t="shared" si="44"/>
        <v>2q2024</v>
      </c>
    </row>
    <row r="323" spans="1:13" x14ac:dyDescent="0.2">
      <c r="A323" s="32">
        <v>36234</v>
      </c>
      <c r="B323" s="2">
        <v>7.43</v>
      </c>
      <c r="C323">
        <f t="shared" si="37"/>
        <v>1999</v>
      </c>
      <c r="D323">
        <f t="shared" si="38"/>
        <v>3</v>
      </c>
      <c r="E323" t="str">
        <f t="shared" si="39"/>
        <v>1999m3</v>
      </c>
      <c r="H323" s="32">
        <v>45504</v>
      </c>
      <c r="I323" t="str">
        <f t="shared" si="40"/>
        <v>2024m7</v>
      </c>
      <c r="J323">
        <f t="shared" si="41"/>
        <v>3.3956521739130432</v>
      </c>
      <c r="K323">
        <f t="shared" si="42"/>
        <v>2024</v>
      </c>
      <c r="L323">
        <f t="shared" si="43"/>
        <v>3</v>
      </c>
      <c r="M323" t="str">
        <f t="shared" si="44"/>
        <v>3q2024</v>
      </c>
    </row>
    <row r="324" spans="1:13" x14ac:dyDescent="0.2">
      <c r="A324" s="32">
        <v>36235</v>
      </c>
      <c r="B324" s="2">
        <v>7.39</v>
      </c>
      <c r="C324">
        <f t="shared" si="37"/>
        <v>1999</v>
      </c>
      <c r="D324">
        <f t="shared" si="38"/>
        <v>3</v>
      </c>
      <c r="E324" t="str">
        <f t="shared" si="39"/>
        <v>1999m3</v>
      </c>
      <c r="H324" s="32">
        <v>45535</v>
      </c>
      <c r="I324" t="str">
        <f t="shared" si="40"/>
        <v>2024m8</v>
      </c>
      <c r="J324">
        <f t="shared" si="41"/>
        <v>3.6617391304347824</v>
      </c>
      <c r="K324">
        <f t="shared" si="42"/>
        <v>2024</v>
      </c>
      <c r="L324">
        <f t="shared" si="43"/>
        <v>3</v>
      </c>
      <c r="M324" t="str">
        <f t="shared" si="44"/>
        <v>3q2024</v>
      </c>
    </row>
    <row r="325" spans="1:13" x14ac:dyDescent="0.2">
      <c r="A325" s="32">
        <v>36236</v>
      </c>
      <c r="B325" s="2">
        <v>7.42</v>
      </c>
      <c r="C325">
        <f t="shared" ref="C325:C388" si="45">YEAR(A325)</f>
        <v>1999</v>
      </c>
      <c r="D325">
        <f t="shared" ref="D325:D388" si="46">+MONTH(A325)</f>
        <v>3</v>
      </c>
      <c r="E325" t="str">
        <f t="shared" ref="E325:E388" si="47">CONCATENATE(C325,"m",D325)</f>
        <v>1999m3</v>
      </c>
      <c r="H325" s="32">
        <v>45565</v>
      </c>
      <c r="I325" t="str">
        <f t="shared" ref="I325:I328" si="48">CONCATENATE(YEAR(H325),"m",MONTH(H325))</f>
        <v>2024m9</v>
      </c>
      <c r="J325">
        <f t="shared" ref="J325:J328" si="49">AVERAGEIF($E$4:$E$7130,I325,$B$4:$B$7130)</f>
        <v>3.5209523809523811</v>
      </c>
      <c r="K325">
        <f t="shared" si="42"/>
        <v>2024</v>
      </c>
      <c r="L325">
        <f t="shared" si="43"/>
        <v>3</v>
      </c>
      <c r="M325" t="str">
        <f t="shared" si="44"/>
        <v>3q2024</v>
      </c>
    </row>
    <row r="326" spans="1:13" x14ac:dyDescent="0.2">
      <c r="A326" s="32">
        <v>36237</v>
      </c>
      <c r="B326" s="2">
        <v>7.36</v>
      </c>
      <c r="C326">
        <f t="shared" si="45"/>
        <v>1999</v>
      </c>
      <c r="D326">
        <f t="shared" si="46"/>
        <v>3</v>
      </c>
      <c r="E326" t="str">
        <f t="shared" si="47"/>
        <v>1999m3</v>
      </c>
      <c r="H326" s="32">
        <v>45596</v>
      </c>
      <c r="I326" t="str">
        <f t="shared" si="48"/>
        <v>2024m10</v>
      </c>
      <c r="J326">
        <f t="shared" si="49"/>
        <v>3.2804347826086966</v>
      </c>
      <c r="K326">
        <f t="shared" si="42"/>
        <v>2024</v>
      </c>
      <c r="L326">
        <f t="shared" si="43"/>
        <v>4</v>
      </c>
      <c r="M326" t="str">
        <f t="shared" si="44"/>
        <v>4q2024</v>
      </c>
    </row>
    <row r="327" spans="1:13" x14ac:dyDescent="0.2">
      <c r="A327" s="32">
        <v>36238</v>
      </c>
      <c r="B327" s="2">
        <v>7.27</v>
      </c>
      <c r="C327">
        <f t="shared" si="45"/>
        <v>1999</v>
      </c>
      <c r="D327">
        <f t="shared" si="46"/>
        <v>3</v>
      </c>
      <c r="E327" t="str">
        <f t="shared" si="47"/>
        <v>1999m3</v>
      </c>
      <c r="H327" s="32">
        <v>45626</v>
      </c>
      <c r="I327" t="str">
        <f t="shared" si="48"/>
        <v>2024m11</v>
      </c>
      <c r="J327">
        <f t="shared" si="49"/>
        <v>3.2486363636363635</v>
      </c>
      <c r="K327">
        <f t="shared" si="42"/>
        <v>2024</v>
      </c>
      <c r="L327">
        <f t="shared" si="43"/>
        <v>4</v>
      </c>
      <c r="M327" t="str">
        <f t="shared" si="44"/>
        <v>4q2024</v>
      </c>
    </row>
    <row r="328" spans="1:13" x14ac:dyDescent="0.2">
      <c r="A328" s="32">
        <v>36241</v>
      </c>
      <c r="B328" s="2">
        <v>7.23</v>
      </c>
      <c r="C328">
        <f t="shared" si="45"/>
        <v>1999</v>
      </c>
      <c r="D328">
        <f t="shared" si="46"/>
        <v>3</v>
      </c>
      <c r="E328" t="str">
        <f t="shared" si="47"/>
        <v>1999m3</v>
      </c>
      <c r="H328" s="32">
        <v>45657</v>
      </c>
      <c r="I328" t="str">
        <f t="shared" si="48"/>
        <v>2024m12</v>
      </c>
      <c r="J328">
        <f t="shared" si="49"/>
        <v>3.0866666666666673</v>
      </c>
      <c r="K328">
        <f t="shared" si="42"/>
        <v>2024</v>
      </c>
      <c r="L328">
        <f t="shared" si="43"/>
        <v>4</v>
      </c>
      <c r="M328" t="str">
        <f t="shared" si="44"/>
        <v>4q2024</v>
      </c>
    </row>
    <row r="329" spans="1:13" x14ac:dyDescent="0.2">
      <c r="A329" s="32">
        <v>36242</v>
      </c>
      <c r="B329" s="2">
        <v>7.21</v>
      </c>
      <c r="C329">
        <f t="shared" si="45"/>
        <v>1999</v>
      </c>
      <c r="D329">
        <f t="shared" si="46"/>
        <v>3</v>
      </c>
      <c r="E329" t="str">
        <f t="shared" si="47"/>
        <v>1999m3</v>
      </c>
    </row>
    <row r="330" spans="1:13" x14ac:dyDescent="0.2">
      <c r="A330" s="32">
        <v>36243</v>
      </c>
      <c r="B330" s="2">
        <v>7.22</v>
      </c>
      <c r="C330">
        <f t="shared" si="45"/>
        <v>1999</v>
      </c>
      <c r="D330">
        <f t="shared" si="46"/>
        <v>3</v>
      </c>
      <c r="E330" t="str">
        <f t="shared" si="47"/>
        <v>1999m3</v>
      </c>
    </row>
    <row r="331" spans="1:13" x14ac:dyDescent="0.2">
      <c r="A331" s="32">
        <v>36244</v>
      </c>
      <c r="B331" s="2">
        <v>7.26</v>
      </c>
      <c r="C331">
        <f t="shared" si="45"/>
        <v>1999</v>
      </c>
      <c r="D331">
        <f t="shared" si="46"/>
        <v>3</v>
      </c>
      <c r="E331" t="str">
        <f t="shared" si="47"/>
        <v>1999m3</v>
      </c>
    </row>
    <row r="332" spans="1:13" x14ac:dyDescent="0.2">
      <c r="A332" s="32">
        <v>36245</v>
      </c>
      <c r="B332" s="2">
        <v>7.18</v>
      </c>
      <c r="C332">
        <f t="shared" si="45"/>
        <v>1999</v>
      </c>
      <c r="D332">
        <f t="shared" si="46"/>
        <v>3</v>
      </c>
      <c r="E332" t="str">
        <f t="shared" si="47"/>
        <v>1999m3</v>
      </c>
    </row>
    <row r="333" spans="1:13" x14ac:dyDescent="0.2">
      <c r="A333" s="32">
        <v>36248</v>
      </c>
      <c r="B333" s="2">
        <v>7.24</v>
      </c>
      <c r="C333">
        <f t="shared" si="45"/>
        <v>1999</v>
      </c>
      <c r="D333">
        <f t="shared" si="46"/>
        <v>3</v>
      </c>
      <c r="E333" t="str">
        <f t="shared" si="47"/>
        <v>1999m3</v>
      </c>
    </row>
    <row r="334" spans="1:13" x14ac:dyDescent="0.2">
      <c r="A334" s="32">
        <v>36249</v>
      </c>
      <c r="B334" s="2">
        <v>7.25</v>
      </c>
      <c r="C334">
        <f t="shared" si="45"/>
        <v>1999</v>
      </c>
      <c r="D334">
        <f t="shared" si="46"/>
        <v>3</v>
      </c>
      <c r="E334" t="str">
        <f t="shared" si="47"/>
        <v>1999m3</v>
      </c>
    </row>
    <row r="335" spans="1:13" x14ac:dyDescent="0.2">
      <c r="A335" s="32">
        <v>36250</v>
      </c>
      <c r="B335" s="2">
        <v>7.07</v>
      </c>
      <c r="C335">
        <f t="shared" si="45"/>
        <v>1999</v>
      </c>
      <c r="D335">
        <f t="shared" si="46"/>
        <v>3</v>
      </c>
      <c r="E335" t="str">
        <f t="shared" si="47"/>
        <v>1999m3</v>
      </c>
    </row>
    <row r="336" spans="1:13" x14ac:dyDescent="0.2">
      <c r="A336" s="32">
        <v>36251</v>
      </c>
      <c r="B336" s="2">
        <v>7.08</v>
      </c>
      <c r="C336">
        <f t="shared" si="45"/>
        <v>1999</v>
      </c>
      <c r="D336">
        <f t="shared" si="46"/>
        <v>4</v>
      </c>
      <c r="E336" t="str">
        <f t="shared" si="47"/>
        <v>1999m4</v>
      </c>
    </row>
    <row r="337" spans="1:5" x14ac:dyDescent="0.2">
      <c r="A337" s="32">
        <v>36252</v>
      </c>
      <c r="B337" s="2">
        <v>7.08</v>
      </c>
      <c r="C337">
        <f t="shared" si="45"/>
        <v>1999</v>
      </c>
      <c r="D337">
        <f t="shared" si="46"/>
        <v>4</v>
      </c>
      <c r="E337" t="str">
        <f t="shared" si="47"/>
        <v>1999m4</v>
      </c>
    </row>
    <row r="338" spans="1:5" x14ac:dyDescent="0.2">
      <c r="A338" s="32">
        <v>36255</v>
      </c>
      <c r="B338" s="2">
        <v>7.08</v>
      </c>
      <c r="C338">
        <f t="shared" si="45"/>
        <v>1999</v>
      </c>
      <c r="D338">
        <f t="shared" si="46"/>
        <v>4</v>
      </c>
      <c r="E338" t="str">
        <f t="shared" si="47"/>
        <v>1999m4</v>
      </c>
    </row>
    <row r="339" spans="1:5" x14ac:dyDescent="0.2">
      <c r="A339" s="32">
        <v>36256</v>
      </c>
      <c r="B339" s="2">
        <v>7.16</v>
      </c>
      <c r="C339">
        <f t="shared" si="45"/>
        <v>1999</v>
      </c>
      <c r="D339">
        <f t="shared" si="46"/>
        <v>4</v>
      </c>
      <c r="E339" t="str">
        <f t="shared" si="47"/>
        <v>1999m4</v>
      </c>
    </row>
    <row r="340" spans="1:5" x14ac:dyDescent="0.2">
      <c r="A340" s="32">
        <v>36257</v>
      </c>
      <c r="B340" s="2">
        <v>7.03</v>
      </c>
      <c r="C340">
        <f t="shared" si="45"/>
        <v>1999</v>
      </c>
      <c r="D340">
        <f t="shared" si="46"/>
        <v>4</v>
      </c>
      <c r="E340" t="str">
        <f t="shared" si="47"/>
        <v>1999m4</v>
      </c>
    </row>
    <row r="341" spans="1:5" x14ac:dyDescent="0.2">
      <c r="A341" s="32">
        <v>36258</v>
      </c>
      <c r="B341" s="2">
        <v>6.96</v>
      </c>
      <c r="C341">
        <f t="shared" si="45"/>
        <v>1999</v>
      </c>
      <c r="D341">
        <f t="shared" si="46"/>
        <v>4</v>
      </c>
      <c r="E341" t="str">
        <f t="shared" si="47"/>
        <v>1999m4</v>
      </c>
    </row>
    <row r="342" spans="1:5" x14ac:dyDescent="0.2">
      <c r="A342" s="32">
        <v>36259</v>
      </c>
      <c r="B342" s="2">
        <v>7</v>
      </c>
      <c r="C342">
        <f t="shared" si="45"/>
        <v>1999</v>
      </c>
      <c r="D342">
        <f t="shared" si="46"/>
        <v>4</v>
      </c>
      <c r="E342" t="str">
        <f t="shared" si="47"/>
        <v>1999m4</v>
      </c>
    </row>
    <row r="343" spans="1:5" x14ac:dyDescent="0.2">
      <c r="A343" s="32">
        <v>36262</v>
      </c>
      <c r="B343" s="2">
        <v>7.03</v>
      </c>
      <c r="C343">
        <f t="shared" si="45"/>
        <v>1999</v>
      </c>
      <c r="D343">
        <f t="shared" si="46"/>
        <v>4</v>
      </c>
      <c r="E343" t="str">
        <f t="shared" si="47"/>
        <v>1999m4</v>
      </c>
    </row>
    <row r="344" spans="1:5" x14ac:dyDescent="0.2">
      <c r="A344" s="32">
        <v>36263</v>
      </c>
      <c r="B344" s="2">
        <v>6.99</v>
      </c>
      <c r="C344">
        <f t="shared" si="45"/>
        <v>1999</v>
      </c>
      <c r="D344">
        <f t="shared" si="46"/>
        <v>4</v>
      </c>
      <c r="E344" t="str">
        <f t="shared" si="47"/>
        <v>1999m4</v>
      </c>
    </row>
    <row r="345" spans="1:5" x14ac:dyDescent="0.2">
      <c r="A345" s="32">
        <v>36264</v>
      </c>
      <c r="B345" s="2">
        <v>7</v>
      </c>
      <c r="C345">
        <f t="shared" si="45"/>
        <v>1999</v>
      </c>
      <c r="D345">
        <f t="shared" si="46"/>
        <v>4</v>
      </c>
      <c r="E345" t="str">
        <f t="shared" si="47"/>
        <v>1999m4</v>
      </c>
    </row>
    <row r="346" spans="1:5" x14ac:dyDescent="0.2">
      <c r="A346" s="32">
        <v>36265</v>
      </c>
      <c r="B346" s="2">
        <v>6.92</v>
      </c>
      <c r="C346">
        <f t="shared" si="45"/>
        <v>1999</v>
      </c>
      <c r="D346">
        <f t="shared" si="46"/>
        <v>4</v>
      </c>
      <c r="E346" t="str">
        <f t="shared" si="47"/>
        <v>1999m4</v>
      </c>
    </row>
    <row r="347" spans="1:5" x14ac:dyDescent="0.2">
      <c r="A347" s="32">
        <v>36266</v>
      </c>
      <c r="B347" s="2">
        <v>6.92</v>
      </c>
      <c r="C347">
        <f t="shared" si="45"/>
        <v>1999</v>
      </c>
      <c r="D347">
        <f t="shared" si="46"/>
        <v>4</v>
      </c>
      <c r="E347" t="str">
        <f t="shared" si="47"/>
        <v>1999m4</v>
      </c>
    </row>
    <row r="348" spans="1:5" x14ac:dyDescent="0.2">
      <c r="A348" s="32">
        <v>36269</v>
      </c>
      <c r="B348" s="2">
        <v>6.94</v>
      </c>
      <c r="C348">
        <f t="shared" si="45"/>
        <v>1999</v>
      </c>
      <c r="D348">
        <f t="shared" si="46"/>
        <v>4</v>
      </c>
      <c r="E348" t="str">
        <f t="shared" si="47"/>
        <v>1999m4</v>
      </c>
    </row>
    <row r="349" spans="1:5" x14ac:dyDescent="0.2">
      <c r="A349" s="32">
        <v>36270</v>
      </c>
      <c r="B349" s="2">
        <v>7.05</v>
      </c>
      <c r="C349">
        <f t="shared" si="45"/>
        <v>1999</v>
      </c>
      <c r="D349">
        <f t="shared" si="46"/>
        <v>4</v>
      </c>
      <c r="E349" t="str">
        <f t="shared" si="47"/>
        <v>1999m4</v>
      </c>
    </row>
    <row r="350" spans="1:5" x14ac:dyDescent="0.2">
      <c r="A350" s="32">
        <v>36271</v>
      </c>
      <c r="B350" s="2">
        <v>7.04</v>
      </c>
      <c r="C350">
        <f t="shared" si="45"/>
        <v>1999</v>
      </c>
      <c r="D350">
        <f t="shared" si="46"/>
        <v>4</v>
      </c>
      <c r="E350" t="str">
        <f t="shared" si="47"/>
        <v>1999m4</v>
      </c>
    </row>
    <row r="351" spans="1:5" x14ac:dyDescent="0.2">
      <c r="A351" s="32">
        <v>36272</v>
      </c>
      <c r="B351" s="2">
        <v>6.97</v>
      </c>
      <c r="C351">
        <f t="shared" si="45"/>
        <v>1999</v>
      </c>
      <c r="D351">
        <f t="shared" si="46"/>
        <v>4</v>
      </c>
      <c r="E351" t="str">
        <f t="shared" si="47"/>
        <v>1999m4</v>
      </c>
    </row>
    <row r="352" spans="1:5" x14ac:dyDescent="0.2">
      <c r="A352" s="32">
        <v>36273</v>
      </c>
      <c r="B352" s="2">
        <v>6.97</v>
      </c>
      <c r="C352">
        <f t="shared" si="45"/>
        <v>1999</v>
      </c>
      <c r="D352">
        <f t="shared" si="46"/>
        <v>4</v>
      </c>
      <c r="E352" t="str">
        <f t="shared" si="47"/>
        <v>1999m4</v>
      </c>
    </row>
    <row r="353" spans="1:5" x14ac:dyDescent="0.2">
      <c r="A353" s="32">
        <v>36276</v>
      </c>
      <c r="B353" s="2">
        <v>6.95</v>
      </c>
      <c r="C353">
        <f t="shared" si="45"/>
        <v>1999</v>
      </c>
      <c r="D353">
        <f t="shared" si="46"/>
        <v>4</v>
      </c>
      <c r="E353" t="str">
        <f t="shared" si="47"/>
        <v>1999m4</v>
      </c>
    </row>
    <row r="354" spans="1:5" x14ac:dyDescent="0.2">
      <c r="A354" s="32">
        <v>36277</v>
      </c>
      <c r="B354" s="2">
        <v>6.94</v>
      </c>
      <c r="C354">
        <f t="shared" si="45"/>
        <v>1999</v>
      </c>
      <c r="D354">
        <f t="shared" si="46"/>
        <v>4</v>
      </c>
      <c r="E354" t="str">
        <f t="shared" si="47"/>
        <v>1999m4</v>
      </c>
    </row>
    <row r="355" spans="1:5" x14ac:dyDescent="0.2">
      <c r="A355" s="32">
        <v>36278</v>
      </c>
      <c r="B355" s="2">
        <v>6.91</v>
      </c>
      <c r="C355">
        <f t="shared" si="45"/>
        <v>1999</v>
      </c>
      <c r="D355">
        <f t="shared" si="46"/>
        <v>4</v>
      </c>
      <c r="E355" t="str">
        <f t="shared" si="47"/>
        <v>1999m4</v>
      </c>
    </row>
    <row r="356" spans="1:5" x14ac:dyDescent="0.2">
      <c r="A356" s="32">
        <v>36279</v>
      </c>
      <c r="B356" s="2">
        <v>6.95</v>
      </c>
      <c r="C356">
        <f t="shared" si="45"/>
        <v>1999</v>
      </c>
      <c r="D356">
        <f t="shared" si="46"/>
        <v>4</v>
      </c>
      <c r="E356" t="str">
        <f t="shared" si="47"/>
        <v>1999m4</v>
      </c>
    </row>
    <row r="357" spans="1:5" x14ac:dyDescent="0.2">
      <c r="A357" s="32">
        <v>36280</v>
      </c>
      <c r="B357" s="2">
        <v>6.83</v>
      </c>
      <c r="C357">
        <f t="shared" si="45"/>
        <v>1999</v>
      </c>
      <c r="D357">
        <f t="shared" si="46"/>
        <v>4</v>
      </c>
      <c r="E357" t="str">
        <f t="shared" si="47"/>
        <v>1999m4</v>
      </c>
    </row>
    <row r="358" spans="1:5" x14ac:dyDescent="0.2">
      <c r="A358" s="32">
        <v>36283</v>
      </c>
      <c r="B358" s="2">
        <v>6.82</v>
      </c>
      <c r="C358">
        <f t="shared" si="45"/>
        <v>1999</v>
      </c>
      <c r="D358">
        <f t="shared" si="46"/>
        <v>5</v>
      </c>
      <c r="E358" t="str">
        <f t="shared" si="47"/>
        <v>1999m5</v>
      </c>
    </row>
    <row r="359" spans="1:5" x14ac:dyDescent="0.2">
      <c r="A359" s="32">
        <v>36284</v>
      </c>
      <c r="B359" s="2">
        <v>6.77</v>
      </c>
      <c r="C359">
        <f t="shared" si="45"/>
        <v>1999</v>
      </c>
      <c r="D359">
        <f t="shared" si="46"/>
        <v>5</v>
      </c>
      <c r="E359" t="str">
        <f t="shared" si="47"/>
        <v>1999m5</v>
      </c>
    </row>
    <row r="360" spans="1:5" x14ac:dyDescent="0.2">
      <c r="A360" s="32">
        <v>36285</v>
      </c>
      <c r="B360" s="2">
        <v>6.77</v>
      </c>
      <c r="C360">
        <f t="shared" si="45"/>
        <v>1999</v>
      </c>
      <c r="D360">
        <f t="shared" si="46"/>
        <v>5</v>
      </c>
      <c r="E360" t="str">
        <f t="shared" si="47"/>
        <v>1999m5</v>
      </c>
    </row>
    <row r="361" spans="1:5" x14ac:dyDescent="0.2">
      <c r="A361" s="32">
        <v>36286</v>
      </c>
      <c r="B361" s="2">
        <v>6.72</v>
      </c>
      <c r="C361">
        <f t="shared" si="45"/>
        <v>1999</v>
      </c>
      <c r="D361">
        <f t="shared" si="46"/>
        <v>5</v>
      </c>
      <c r="E361" t="str">
        <f t="shared" si="47"/>
        <v>1999m5</v>
      </c>
    </row>
    <row r="362" spans="1:5" x14ac:dyDescent="0.2">
      <c r="A362" s="32">
        <v>36287</v>
      </c>
      <c r="B362" s="2">
        <v>6.79</v>
      </c>
      <c r="C362">
        <f t="shared" si="45"/>
        <v>1999</v>
      </c>
      <c r="D362">
        <f t="shared" si="46"/>
        <v>5</v>
      </c>
      <c r="E362" t="str">
        <f t="shared" si="47"/>
        <v>1999m5</v>
      </c>
    </row>
    <row r="363" spans="1:5" x14ac:dyDescent="0.2">
      <c r="A363" s="32">
        <v>36290</v>
      </c>
      <c r="B363" s="2">
        <v>6.76</v>
      </c>
      <c r="C363">
        <f t="shared" si="45"/>
        <v>1999</v>
      </c>
      <c r="D363">
        <f t="shared" si="46"/>
        <v>5</v>
      </c>
      <c r="E363" t="str">
        <f t="shared" si="47"/>
        <v>1999m5</v>
      </c>
    </row>
    <row r="364" spans="1:5" x14ac:dyDescent="0.2">
      <c r="A364" s="32">
        <v>36291</v>
      </c>
      <c r="B364" s="2">
        <v>6.75</v>
      </c>
      <c r="C364">
        <f t="shared" si="45"/>
        <v>1999</v>
      </c>
      <c r="D364">
        <f t="shared" si="46"/>
        <v>5</v>
      </c>
      <c r="E364" t="str">
        <f t="shared" si="47"/>
        <v>1999m5</v>
      </c>
    </row>
    <row r="365" spans="1:5" x14ac:dyDescent="0.2">
      <c r="A365" s="32">
        <v>36292</v>
      </c>
      <c r="B365" s="2">
        <v>6.77</v>
      </c>
      <c r="C365">
        <f t="shared" si="45"/>
        <v>1999</v>
      </c>
      <c r="D365">
        <f t="shared" si="46"/>
        <v>5</v>
      </c>
      <c r="E365" t="str">
        <f t="shared" si="47"/>
        <v>1999m5</v>
      </c>
    </row>
    <row r="366" spans="1:5" x14ac:dyDescent="0.2">
      <c r="A366" s="32">
        <v>36293</v>
      </c>
      <c r="B366" s="2">
        <v>6.77</v>
      </c>
      <c r="C366">
        <f t="shared" si="45"/>
        <v>1999</v>
      </c>
      <c r="D366">
        <f t="shared" si="46"/>
        <v>5</v>
      </c>
      <c r="E366" t="str">
        <f t="shared" si="47"/>
        <v>1999m5</v>
      </c>
    </row>
    <row r="367" spans="1:5" x14ac:dyDescent="0.2">
      <c r="A367" s="32">
        <v>36294</v>
      </c>
      <c r="B367" s="2">
        <v>6.68</v>
      </c>
      <c r="C367">
        <f t="shared" si="45"/>
        <v>1999</v>
      </c>
      <c r="D367">
        <f t="shared" si="46"/>
        <v>5</v>
      </c>
      <c r="E367" t="str">
        <f t="shared" si="47"/>
        <v>1999m5</v>
      </c>
    </row>
    <row r="368" spans="1:5" x14ac:dyDescent="0.2">
      <c r="A368" s="32">
        <v>36297</v>
      </c>
      <c r="B368" s="2">
        <v>6.69</v>
      </c>
      <c r="C368">
        <f t="shared" si="45"/>
        <v>1999</v>
      </c>
      <c r="D368">
        <f t="shared" si="46"/>
        <v>5</v>
      </c>
      <c r="E368" t="str">
        <f t="shared" si="47"/>
        <v>1999m5</v>
      </c>
    </row>
    <row r="369" spans="1:5" x14ac:dyDescent="0.2">
      <c r="A369" s="32">
        <v>36298</v>
      </c>
      <c r="B369" s="2">
        <v>6.71</v>
      </c>
      <c r="C369">
        <f t="shared" si="45"/>
        <v>1999</v>
      </c>
      <c r="D369">
        <f t="shared" si="46"/>
        <v>5</v>
      </c>
      <c r="E369" t="str">
        <f t="shared" si="47"/>
        <v>1999m5</v>
      </c>
    </row>
    <row r="370" spans="1:5" x14ac:dyDescent="0.2">
      <c r="A370" s="32">
        <v>36299</v>
      </c>
      <c r="B370" s="2">
        <v>6.68</v>
      </c>
      <c r="C370">
        <f t="shared" si="45"/>
        <v>1999</v>
      </c>
      <c r="D370">
        <f t="shared" si="46"/>
        <v>5</v>
      </c>
      <c r="E370" t="str">
        <f t="shared" si="47"/>
        <v>1999m5</v>
      </c>
    </row>
    <row r="371" spans="1:5" x14ac:dyDescent="0.2">
      <c r="A371" s="32">
        <v>36300</v>
      </c>
      <c r="B371" s="2">
        <v>6.74</v>
      </c>
      <c r="C371">
        <f t="shared" si="45"/>
        <v>1999</v>
      </c>
      <c r="D371">
        <f t="shared" si="46"/>
        <v>5</v>
      </c>
      <c r="E371" t="str">
        <f t="shared" si="47"/>
        <v>1999m5</v>
      </c>
    </row>
    <row r="372" spans="1:5" x14ac:dyDescent="0.2">
      <c r="A372" s="32">
        <v>36301</v>
      </c>
      <c r="B372" s="2">
        <v>6.91</v>
      </c>
      <c r="C372">
        <f t="shared" si="45"/>
        <v>1999</v>
      </c>
      <c r="D372">
        <f t="shared" si="46"/>
        <v>5</v>
      </c>
      <c r="E372" t="str">
        <f t="shared" si="47"/>
        <v>1999m5</v>
      </c>
    </row>
    <row r="373" spans="1:5" x14ac:dyDescent="0.2">
      <c r="A373" s="32">
        <v>36304</v>
      </c>
      <c r="B373" s="2">
        <v>6.91</v>
      </c>
      <c r="C373">
        <f t="shared" si="45"/>
        <v>1999</v>
      </c>
      <c r="D373">
        <f t="shared" si="46"/>
        <v>5</v>
      </c>
      <c r="E373" t="str">
        <f t="shared" si="47"/>
        <v>1999m5</v>
      </c>
    </row>
    <row r="374" spans="1:5" x14ac:dyDescent="0.2">
      <c r="A374" s="32">
        <v>36305</v>
      </c>
      <c r="B374" s="2">
        <v>7.12</v>
      </c>
      <c r="C374">
        <f t="shared" si="45"/>
        <v>1999</v>
      </c>
      <c r="D374">
        <f t="shared" si="46"/>
        <v>5</v>
      </c>
      <c r="E374" t="str">
        <f t="shared" si="47"/>
        <v>1999m5</v>
      </c>
    </row>
    <row r="375" spans="1:5" x14ac:dyDescent="0.2">
      <c r="A375" s="32">
        <v>36306</v>
      </c>
      <c r="B375" s="2">
        <v>7.15</v>
      </c>
      <c r="C375">
        <f t="shared" si="45"/>
        <v>1999</v>
      </c>
      <c r="D375">
        <f t="shared" si="46"/>
        <v>5</v>
      </c>
      <c r="E375" t="str">
        <f t="shared" si="47"/>
        <v>1999m5</v>
      </c>
    </row>
    <row r="376" spans="1:5" x14ac:dyDescent="0.2">
      <c r="A376" s="32">
        <v>36307</v>
      </c>
      <c r="B376" s="2">
        <v>7.1</v>
      </c>
      <c r="C376">
        <f t="shared" si="45"/>
        <v>1999</v>
      </c>
      <c r="D376">
        <f t="shared" si="46"/>
        <v>5</v>
      </c>
      <c r="E376" t="str">
        <f t="shared" si="47"/>
        <v>1999m5</v>
      </c>
    </row>
    <row r="377" spans="1:5" x14ac:dyDescent="0.2">
      <c r="A377" s="32">
        <v>36308</v>
      </c>
      <c r="B377" s="2">
        <v>7.09</v>
      </c>
      <c r="C377">
        <f t="shared" si="45"/>
        <v>1999</v>
      </c>
      <c r="D377">
        <f t="shared" si="46"/>
        <v>5</v>
      </c>
      <c r="E377" t="str">
        <f t="shared" si="47"/>
        <v>1999m5</v>
      </c>
    </row>
    <row r="378" spans="1:5" x14ac:dyDescent="0.2">
      <c r="A378" s="32">
        <v>36311</v>
      </c>
      <c r="B378" s="2">
        <v>6.73</v>
      </c>
      <c r="C378">
        <f t="shared" si="45"/>
        <v>1999</v>
      </c>
      <c r="D378">
        <f t="shared" si="46"/>
        <v>5</v>
      </c>
      <c r="E378" t="str">
        <f t="shared" si="47"/>
        <v>1999m5</v>
      </c>
    </row>
    <row r="379" spans="1:5" x14ac:dyDescent="0.2">
      <c r="A379" s="32">
        <v>36312</v>
      </c>
      <c r="B379" s="2">
        <v>6.75</v>
      </c>
      <c r="C379">
        <f t="shared" si="45"/>
        <v>1999</v>
      </c>
      <c r="D379">
        <f t="shared" si="46"/>
        <v>6</v>
      </c>
      <c r="E379" t="str">
        <f t="shared" si="47"/>
        <v>1999m6</v>
      </c>
    </row>
    <row r="380" spans="1:5" x14ac:dyDescent="0.2">
      <c r="A380" s="32">
        <v>36313</v>
      </c>
      <c r="B380" s="2">
        <v>6.74</v>
      </c>
      <c r="C380">
        <f t="shared" si="45"/>
        <v>1999</v>
      </c>
      <c r="D380">
        <f t="shared" si="46"/>
        <v>6</v>
      </c>
      <c r="E380" t="str">
        <f t="shared" si="47"/>
        <v>1999m6</v>
      </c>
    </row>
    <row r="381" spans="1:5" x14ac:dyDescent="0.2">
      <c r="A381" s="32">
        <v>36314</v>
      </c>
      <c r="B381" s="2">
        <v>6.74</v>
      </c>
      <c r="C381">
        <f t="shared" si="45"/>
        <v>1999</v>
      </c>
      <c r="D381">
        <f t="shared" si="46"/>
        <v>6</v>
      </c>
      <c r="E381" t="str">
        <f t="shared" si="47"/>
        <v>1999m6</v>
      </c>
    </row>
    <row r="382" spans="1:5" x14ac:dyDescent="0.2">
      <c r="A382" s="32">
        <v>36315</v>
      </c>
      <c r="B382" s="2">
        <v>6.72</v>
      </c>
      <c r="C382">
        <f t="shared" si="45"/>
        <v>1999</v>
      </c>
      <c r="D382">
        <f t="shared" si="46"/>
        <v>6</v>
      </c>
      <c r="E382" t="str">
        <f t="shared" si="47"/>
        <v>1999m6</v>
      </c>
    </row>
    <row r="383" spans="1:5" x14ac:dyDescent="0.2">
      <c r="A383" s="32">
        <v>36318</v>
      </c>
      <c r="B383" s="2">
        <v>6.76</v>
      </c>
      <c r="C383">
        <f t="shared" si="45"/>
        <v>1999</v>
      </c>
      <c r="D383">
        <f t="shared" si="46"/>
        <v>6</v>
      </c>
      <c r="E383" t="str">
        <f t="shared" si="47"/>
        <v>1999m6</v>
      </c>
    </row>
    <row r="384" spans="1:5" x14ac:dyDescent="0.2">
      <c r="A384" s="32">
        <v>36319</v>
      </c>
      <c r="B384" s="2">
        <v>6.75</v>
      </c>
      <c r="C384">
        <f t="shared" si="45"/>
        <v>1999</v>
      </c>
      <c r="D384">
        <f t="shared" si="46"/>
        <v>6</v>
      </c>
      <c r="E384" t="str">
        <f t="shared" si="47"/>
        <v>1999m6</v>
      </c>
    </row>
    <row r="385" spans="1:5" x14ac:dyDescent="0.2">
      <c r="A385" s="32">
        <v>36320</v>
      </c>
      <c r="B385" s="2">
        <v>6.74</v>
      </c>
      <c r="C385">
        <f t="shared" si="45"/>
        <v>1999</v>
      </c>
      <c r="D385">
        <f t="shared" si="46"/>
        <v>6</v>
      </c>
      <c r="E385" t="str">
        <f t="shared" si="47"/>
        <v>1999m6</v>
      </c>
    </row>
    <row r="386" spans="1:5" x14ac:dyDescent="0.2">
      <c r="A386" s="32">
        <v>36321</v>
      </c>
      <c r="B386" s="2">
        <v>6.54</v>
      </c>
      <c r="C386">
        <f t="shared" si="45"/>
        <v>1999</v>
      </c>
      <c r="D386">
        <f t="shared" si="46"/>
        <v>6</v>
      </c>
      <c r="E386" t="str">
        <f t="shared" si="47"/>
        <v>1999m6</v>
      </c>
    </row>
    <row r="387" spans="1:5" x14ac:dyDescent="0.2">
      <c r="A387" s="32">
        <v>36322</v>
      </c>
      <c r="B387" s="2">
        <v>6.66</v>
      </c>
      <c r="C387">
        <f t="shared" si="45"/>
        <v>1999</v>
      </c>
      <c r="D387">
        <f t="shared" si="46"/>
        <v>6</v>
      </c>
      <c r="E387" t="str">
        <f t="shared" si="47"/>
        <v>1999m6</v>
      </c>
    </row>
    <row r="388" spans="1:5" x14ac:dyDescent="0.2">
      <c r="A388" s="32">
        <v>36325</v>
      </c>
      <c r="B388" s="2">
        <v>6.67</v>
      </c>
      <c r="C388">
        <f t="shared" si="45"/>
        <v>1999</v>
      </c>
      <c r="D388">
        <f t="shared" si="46"/>
        <v>6</v>
      </c>
      <c r="E388" t="str">
        <f t="shared" si="47"/>
        <v>1999m6</v>
      </c>
    </row>
    <row r="389" spans="1:5" x14ac:dyDescent="0.2">
      <c r="A389" s="32">
        <v>36326</v>
      </c>
      <c r="B389" s="2">
        <v>6.72</v>
      </c>
      <c r="C389">
        <f t="shared" ref="C389:C452" si="50">YEAR(A389)</f>
        <v>1999</v>
      </c>
      <c r="D389">
        <f t="shared" ref="D389:D452" si="51">+MONTH(A389)</f>
        <v>6</v>
      </c>
      <c r="E389" t="str">
        <f t="shared" ref="E389:E452" si="52">CONCATENATE(C389,"m",D389)</f>
        <v>1999m6</v>
      </c>
    </row>
    <row r="390" spans="1:5" x14ac:dyDescent="0.2">
      <c r="A390" s="32">
        <v>36327</v>
      </c>
      <c r="B390" s="2">
        <v>6.74</v>
      </c>
      <c r="C390">
        <f t="shared" si="50"/>
        <v>1999</v>
      </c>
      <c r="D390">
        <f t="shared" si="51"/>
        <v>6</v>
      </c>
      <c r="E390" t="str">
        <f t="shared" si="52"/>
        <v>1999m6</v>
      </c>
    </row>
    <row r="391" spans="1:5" x14ac:dyDescent="0.2">
      <c r="A391" s="32">
        <v>36328</v>
      </c>
      <c r="B391" s="2">
        <v>6.77</v>
      </c>
      <c r="C391">
        <f t="shared" si="50"/>
        <v>1999</v>
      </c>
      <c r="D391">
        <f t="shared" si="51"/>
        <v>6</v>
      </c>
      <c r="E391" t="str">
        <f t="shared" si="52"/>
        <v>1999m6</v>
      </c>
    </row>
    <row r="392" spans="1:5" x14ac:dyDescent="0.2">
      <c r="A392" s="32">
        <v>36329</v>
      </c>
      <c r="B392" s="2">
        <v>6.77</v>
      </c>
      <c r="C392">
        <f t="shared" si="50"/>
        <v>1999</v>
      </c>
      <c r="D392">
        <f t="shared" si="51"/>
        <v>6</v>
      </c>
      <c r="E392" t="str">
        <f t="shared" si="52"/>
        <v>1999m6</v>
      </c>
    </row>
    <row r="393" spans="1:5" x14ac:dyDescent="0.2">
      <c r="A393" s="32">
        <v>36332</v>
      </c>
      <c r="B393" s="2">
        <v>6.59</v>
      </c>
      <c r="C393">
        <f t="shared" si="50"/>
        <v>1999</v>
      </c>
      <c r="D393">
        <f t="shared" si="51"/>
        <v>6</v>
      </c>
      <c r="E393" t="str">
        <f t="shared" si="52"/>
        <v>1999m6</v>
      </c>
    </row>
    <row r="394" spans="1:5" x14ac:dyDescent="0.2">
      <c r="A394" s="32">
        <v>36333</v>
      </c>
      <c r="B394" s="2">
        <v>6.54</v>
      </c>
      <c r="C394">
        <f t="shared" si="50"/>
        <v>1999</v>
      </c>
      <c r="D394">
        <f t="shared" si="51"/>
        <v>6</v>
      </c>
      <c r="E394" t="str">
        <f t="shared" si="52"/>
        <v>1999m6</v>
      </c>
    </row>
    <row r="395" spans="1:5" x14ac:dyDescent="0.2">
      <c r="A395" s="32">
        <v>36334</v>
      </c>
      <c r="B395" s="2">
        <v>6.45</v>
      </c>
      <c r="C395">
        <f t="shared" si="50"/>
        <v>1999</v>
      </c>
      <c r="D395">
        <f t="shared" si="51"/>
        <v>6</v>
      </c>
      <c r="E395" t="str">
        <f t="shared" si="52"/>
        <v>1999m6</v>
      </c>
    </row>
    <row r="396" spans="1:5" x14ac:dyDescent="0.2">
      <c r="A396" s="32">
        <v>36335</v>
      </c>
      <c r="B396" s="2">
        <v>6.34</v>
      </c>
      <c r="C396">
        <f t="shared" si="50"/>
        <v>1999</v>
      </c>
      <c r="D396">
        <f t="shared" si="51"/>
        <v>6</v>
      </c>
      <c r="E396" t="str">
        <f t="shared" si="52"/>
        <v>1999m6</v>
      </c>
    </row>
    <row r="397" spans="1:5" x14ac:dyDescent="0.2">
      <c r="A397" s="32">
        <v>36336</v>
      </c>
      <c r="B397" s="2">
        <v>6.42</v>
      </c>
      <c r="C397">
        <f t="shared" si="50"/>
        <v>1999</v>
      </c>
      <c r="D397">
        <f t="shared" si="51"/>
        <v>6</v>
      </c>
      <c r="E397" t="str">
        <f t="shared" si="52"/>
        <v>1999m6</v>
      </c>
    </row>
    <row r="398" spans="1:5" x14ac:dyDescent="0.2">
      <c r="A398" s="32">
        <v>36339</v>
      </c>
      <c r="B398" s="2">
        <v>6.39</v>
      </c>
      <c r="C398">
        <f t="shared" si="50"/>
        <v>1999</v>
      </c>
      <c r="D398">
        <f t="shared" si="51"/>
        <v>6</v>
      </c>
      <c r="E398" t="str">
        <f t="shared" si="52"/>
        <v>1999m6</v>
      </c>
    </row>
    <row r="399" spans="1:5" x14ac:dyDescent="0.2">
      <c r="A399" s="32">
        <v>36340</v>
      </c>
      <c r="B399" s="2">
        <v>6.4</v>
      </c>
      <c r="C399">
        <f t="shared" si="50"/>
        <v>1999</v>
      </c>
      <c r="D399">
        <f t="shared" si="51"/>
        <v>6</v>
      </c>
      <c r="E399" t="str">
        <f t="shared" si="52"/>
        <v>1999m6</v>
      </c>
    </row>
    <row r="400" spans="1:5" x14ac:dyDescent="0.2">
      <c r="A400" s="32">
        <v>36341</v>
      </c>
      <c r="B400" s="2">
        <v>6.13</v>
      </c>
      <c r="C400">
        <f t="shared" si="50"/>
        <v>1999</v>
      </c>
      <c r="D400">
        <f t="shared" si="51"/>
        <v>6</v>
      </c>
      <c r="E400" t="str">
        <f t="shared" si="52"/>
        <v>1999m6</v>
      </c>
    </row>
    <row r="401" spans="1:5" x14ac:dyDescent="0.2">
      <c r="A401" s="32">
        <v>36342</v>
      </c>
      <c r="B401" s="2">
        <v>6</v>
      </c>
      <c r="C401">
        <f t="shared" si="50"/>
        <v>1999</v>
      </c>
      <c r="D401">
        <f t="shared" si="51"/>
        <v>7</v>
      </c>
      <c r="E401" t="str">
        <f t="shared" si="52"/>
        <v>1999m7</v>
      </c>
    </row>
    <row r="402" spans="1:5" x14ac:dyDescent="0.2">
      <c r="A402" s="32">
        <v>36343</v>
      </c>
      <c r="B402" s="2">
        <v>6</v>
      </c>
      <c r="C402">
        <f t="shared" si="50"/>
        <v>1999</v>
      </c>
      <c r="D402">
        <f t="shared" si="51"/>
        <v>7</v>
      </c>
      <c r="E402" t="str">
        <f t="shared" si="52"/>
        <v>1999m7</v>
      </c>
    </row>
    <row r="403" spans="1:5" x14ac:dyDescent="0.2">
      <c r="A403" s="32">
        <v>36346</v>
      </c>
      <c r="B403" s="2">
        <v>5.99</v>
      </c>
      <c r="C403">
        <f t="shared" si="50"/>
        <v>1999</v>
      </c>
      <c r="D403">
        <f t="shared" si="51"/>
        <v>7</v>
      </c>
      <c r="E403" t="str">
        <f t="shared" si="52"/>
        <v>1999m7</v>
      </c>
    </row>
    <row r="404" spans="1:5" x14ac:dyDescent="0.2">
      <c r="A404" s="32">
        <v>36347</v>
      </c>
      <c r="B404" s="2">
        <v>5.92</v>
      </c>
      <c r="C404">
        <f t="shared" si="50"/>
        <v>1999</v>
      </c>
      <c r="D404">
        <f t="shared" si="51"/>
        <v>7</v>
      </c>
      <c r="E404" t="str">
        <f t="shared" si="52"/>
        <v>1999m7</v>
      </c>
    </row>
    <row r="405" spans="1:5" x14ac:dyDescent="0.2">
      <c r="A405" s="32">
        <v>36348</v>
      </c>
      <c r="B405" s="2">
        <v>5.84</v>
      </c>
      <c r="C405">
        <f t="shared" si="50"/>
        <v>1999</v>
      </c>
      <c r="D405">
        <f t="shared" si="51"/>
        <v>7</v>
      </c>
      <c r="E405" t="str">
        <f t="shared" si="52"/>
        <v>1999m7</v>
      </c>
    </row>
    <row r="406" spans="1:5" x14ac:dyDescent="0.2">
      <c r="A406" s="32">
        <v>36349</v>
      </c>
      <c r="B406" s="2">
        <v>5.83</v>
      </c>
      <c r="C406">
        <f t="shared" si="50"/>
        <v>1999</v>
      </c>
      <c r="D406">
        <f t="shared" si="51"/>
        <v>7</v>
      </c>
      <c r="E406" t="str">
        <f t="shared" si="52"/>
        <v>1999m7</v>
      </c>
    </row>
    <row r="407" spans="1:5" x14ac:dyDescent="0.2">
      <c r="A407" s="32">
        <v>36350</v>
      </c>
      <c r="B407" s="2">
        <v>5.86</v>
      </c>
      <c r="C407">
        <f t="shared" si="50"/>
        <v>1999</v>
      </c>
      <c r="D407">
        <f t="shared" si="51"/>
        <v>7</v>
      </c>
      <c r="E407" t="str">
        <f t="shared" si="52"/>
        <v>1999m7</v>
      </c>
    </row>
    <row r="408" spans="1:5" x14ac:dyDescent="0.2">
      <c r="A408" s="32">
        <v>36353</v>
      </c>
      <c r="B408" s="2">
        <v>5.86</v>
      </c>
      <c r="C408">
        <f t="shared" si="50"/>
        <v>1999</v>
      </c>
      <c r="D408">
        <f t="shared" si="51"/>
        <v>7</v>
      </c>
      <c r="E408" t="str">
        <f t="shared" si="52"/>
        <v>1999m7</v>
      </c>
    </row>
    <row r="409" spans="1:5" x14ac:dyDescent="0.2">
      <c r="A409" s="32">
        <v>36354</v>
      </c>
      <c r="B409" s="2">
        <v>5.95</v>
      </c>
      <c r="C409">
        <f t="shared" si="50"/>
        <v>1999</v>
      </c>
      <c r="D409">
        <f t="shared" si="51"/>
        <v>7</v>
      </c>
      <c r="E409" t="str">
        <f t="shared" si="52"/>
        <v>1999m7</v>
      </c>
    </row>
    <row r="410" spans="1:5" x14ac:dyDescent="0.2">
      <c r="A410" s="32">
        <v>36355</v>
      </c>
      <c r="B410" s="2">
        <v>5.95</v>
      </c>
      <c r="C410">
        <f t="shared" si="50"/>
        <v>1999</v>
      </c>
      <c r="D410">
        <f t="shared" si="51"/>
        <v>7</v>
      </c>
      <c r="E410" t="str">
        <f t="shared" si="52"/>
        <v>1999m7</v>
      </c>
    </row>
    <row r="411" spans="1:5" x14ac:dyDescent="0.2">
      <c r="A411" s="32">
        <v>36356</v>
      </c>
      <c r="B411" s="2">
        <v>5.79</v>
      </c>
      <c r="C411">
        <f t="shared" si="50"/>
        <v>1999</v>
      </c>
      <c r="D411">
        <f t="shared" si="51"/>
        <v>7</v>
      </c>
      <c r="E411" t="str">
        <f t="shared" si="52"/>
        <v>1999m7</v>
      </c>
    </row>
    <row r="412" spans="1:5" x14ac:dyDescent="0.2">
      <c r="A412" s="32">
        <v>36357</v>
      </c>
      <c r="B412" s="2">
        <v>5.81</v>
      </c>
      <c r="C412">
        <f t="shared" si="50"/>
        <v>1999</v>
      </c>
      <c r="D412">
        <f t="shared" si="51"/>
        <v>7</v>
      </c>
      <c r="E412" t="str">
        <f t="shared" si="52"/>
        <v>1999m7</v>
      </c>
    </row>
    <row r="413" spans="1:5" x14ac:dyDescent="0.2">
      <c r="A413" s="32">
        <v>36360</v>
      </c>
      <c r="B413" s="2">
        <v>5.82</v>
      </c>
      <c r="C413">
        <f t="shared" si="50"/>
        <v>1999</v>
      </c>
      <c r="D413">
        <f t="shared" si="51"/>
        <v>7</v>
      </c>
      <c r="E413" t="str">
        <f t="shared" si="52"/>
        <v>1999m7</v>
      </c>
    </row>
    <row r="414" spans="1:5" x14ac:dyDescent="0.2">
      <c r="A414" s="32">
        <v>36361</v>
      </c>
      <c r="B414" s="2">
        <v>5.9</v>
      </c>
      <c r="C414">
        <f t="shared" si="50"/>
        <v>1999</v>
      </c>
      <c r="D414">
        <f t="shared" si="51"/>
        <v>7</v>
      </c>
      <c r="E414" t="str">
        <f t="shared" si="52"/>
        <v>1999m7</v>
      </c>
    </row>
    <row r="415" spans="1:5" x14ac:dyDescent="0.2">
      <c r="A415" s="32">
        <v>36362</v>
      </c>
      <c r="B415" s="2">
        <v>6.06</v>
      </c>
      <c r="C415">
        <f t="shared" si="50"/>
        <v>1999</v>
      </c>
      <c r="D415">
        <f t="shared" si="51"/>
        <v>7</v>
      </c>
      <c r="E415" t="str">
        <f t="shared" si="52"/>
        <v>1999m7</v>
      </c>
    </row>
    <row r="416" spans="1:5" x14ac:dyDescent="0.2">
      <c r="A416" s="32">
        <v>36363</v>
      </c>
      <c r="B416" s="2">
        <v>6.02</v>
      </c>
      <c r="C416">
        <f t="shared" si="50"/>
        <v>1999</v>
      </c>
      <c r="D416">
        <f t="shared" si="51"/>
        <v>7</v>
      </c>
      <c r="E416" t="str">
        <f t="shared" si="52"/>
        <v>1999m7</v>
      </c>
    </row>
    <row r="417" spans="1:5" x14ac:dyDescent="0.2">
      <c r="A417" s="32">
        <v>36364</v>
      </c>
      <c r="B417" s="2">
        <v>6.01</v>
      </c>
      <c r="C417">
        <f t="shared" si="50"/>
        <v>1999</v>
      </c>
      <c r="D417">
        <f t="shared" si="51"/>
        <v>7</v>
      </c>
      <c r="E417" t="str">
        <f t="shared" si="52"/>
        <v>1999m7</v>
      </c>
    </row>
    <row r="418" spans="1:5" x14ac:dyDescent="0.2">
      <c r="A418" s="32">
        <v>36367</v>
      </c>
      <c r="B418" s="2">
        <v>6.06</v>
      </c>
      <c r="C418">
        <f t="shared" si="50"/>
        <v>1999</v>
      </c>
      <c r="D418">
        <f t="shared" si="51"/>
        <v>7</v>
      </c>
      <c r="E418" t="str">
        <f t="shared" si="52"/>
        <v>1999m7</v>
      </c>
    </row>
    <row r="419" spans="1:5" x14ac:dyDescent="0.2">
      <c r="A419" s="32">
        <v>36368</v>
      </c>
      <c r="B419" s="2">
        <v>6.08</v>
      </c>
      <c r="C419">
        <f t="shared" si="50"/>
        <v>1999</v>
      </c>
      <c r="D419">
        <f t="shared" si="51"/>
        <v>7</v>
      </c>
      <c r="E419" t="str">
        <f t="shared" si="52"/>
        <v>1999m7</v>
      </c>
    </row>
    <row r="420" spans="1:5" x14ac:dyDescent="0.2">
      <c r="A420" s="32">
        <v>36369</v>
      </c>
      <c r="B420" s="2">
        <v>6.19</v>
      </c>
      <c r="C420">
        <f t="shared" si="50"/>
        <v>1999</v>
      </c>
      <c r="D420">
        <f t="shared" si="51"/>
        <v>7</v>
      </c>
      <c r="E420" t="str">
        <f t="shared" si="52"/>
        <v>1999m7</v>
      </c>
    </row>
    <row r="421" spans="1:5" x14ac:dyDescent="0.2">
      <c r="A421" s="32">
        <v>36370</v>
      </c>
      <c r="B421" s="2">
        <v>6.1</v>
      </c>
      <c r="C421">
        <f t="shared" si="50"/>
        <v>1999</v>
      </c>
      <c r="D421">
        <f t="shared" si="51"/>
        <v>7</v>
      </c>
      <c r="E421" t="str">
        <f t="shared" si="52"/>
        <v>1999m7</v>
      </c>
    </row>
    <row r="422" spans="1:5" x14ac:dyDescent="0.2">
      <c r="A422" s="32">
        <v>36371</v>
      </c>
      <c r="B422" s="2">
        <v>6.11</v>
      </c>
      <c r="C422">
        <f t="shared" si="50"/>
        <v>1999</v>
      </c>
      <c r="D422">
        <f t="shared" si="51"/>
        <v>7</v>
      </c>
      <c r="E422" t="str">
        <f t="shared" si="52"/>
        <v>1999m7</v>
      </c>
    </row>
    <row r="423" spans="1:5" x14ac:dyDescent="0.2">
      <c r="A423" s="32">
        <v>36372</v>
      </c>
      <c r="B423" s="2">
        <v>6.19</v>
      </c>
      <c r="C423">
        <f t="shared" si="50"/>
        <v>1999</v>
      </c>
      <c r="D423">
        <f t="shared" si="51"/>
        <v>7</v>
      </c>
      <c r="E423" t="str">
        <f t="shared" si="52"/>
        <v>1999m7</v>
      </c>
    </row>
    <row r="424" spans="1:5" x14ac:dyDescent="0.2">
      <c r="A424" s="32">
        <v>36374</v>
      </c>
      <c r="B424" s="2">
        <v>6.14</v>
      </c>
      <c r="C424">
        <f t="shared" si="50"/>
        <v>1999</v>
      </c>
      <c r="D424">
        <f t="shared" si="51"/>
        <v>8</v>
      </c>
      <c r="E424" t="str">
        <f t="shared" si="52"/>
        <v>1999m8</v>
      </c>
    </row>
    <row r="425" spans="1:5" x14ac:dyDescent="0.2">
      <c r="A425" s="32">
        <v>36375</v>
      </c>
      <c r="B425" s="2">
        <v>6.21</v>
      </c>
      <c r="C425">
        <f t="shared" si="50"/>
        <v>1999</v>
      </c>
      <c r="D425">
        <f t="shared" si="51"/>
        <v>8</v>
      </c>
      <c r="E425" t="str">
        <f t="shared" si="52"/>
        <v>1999m8</v>
      </c>
    </row>
    <row r="426" spans="1:5" x14ac:dyDescent="0.2">
      <c r="A426" s="32">
        <v>36376</v>
      </c>
      <c r="B426" s="2">
        <v>6.21</v>
      </c>
      <c r="C426">
        <f t="shared" si="50"/>
        <v>1999</v>
      </c>
      <c r="D426">
        <f t="shared" si="51"/>
        <v>8</v>
      </c>
      <c r="E426" t="str">
        <f t="shared" si="52"/>
        <v>1999m8</v>
      </c>
    </row>
    <row r="427" spans="1:5" x14ac:dyDescent="0.2">
      <c r="A427" s="32">
        <v>36377</v>
      </c>
      <c r="B427" s="2">
        <v>6.35</v>
      </c>
      <c r="C427">
        <f t="shared" si="50"/>
        <v>1999</v>
      </c>
      <c r="D427">
        <f t="shared" si="51"/>
        <v>8</v>
      </c>
      <c r="E427" t="str">
        <f t="shared" si="52"/>
        <v>1999m8</v>
      </c>
    </row>
    <row r="428" spans="1:5" x14ac:dyDescent="0.2">
      <c r="A428" s="32">
        <v>36378</v>
      </c>
      <c r="B428" s="2">
        <v>6.26</v>
      </c>
      <c r="C428">
        <f t="shared" si="50"/>
        <v>1999</v>
      </c>
      <c r="D428">
        <f t="shared" si="51"/>
        <v>8</v>
      </c>
      <c r="E428" t="str">
        <f t="shared" si="52"/>
        <v>1999m8</v>
      </c>
    </row>
    <row r="429" spans="1:5" x14ac:dyDescent="0.2">
      <c r="A429" s="32">
        <v>36381</v>
      </c>
      <c r="B429" s="2">
        <v>6.42</v>
      </c>
      <c r="C429">
        <f t="shared" si="50"/>
        <v>1999</v>
      </c>
      <c r="D429">
        <f t="shared" si="51"/>
        <v>8</v>
      </c>
      <c r="E429" t="str">
        <f t="shared" si="52"/>
        <v>1999m8</v>
      </c>
    </row>
    <row r="430" spans="1:5" x14ac:dyDescent="0.2">
      <c r="A430" s="32">
        <v>36382</v>
      </c>
      <c r="B430" s="2">
        <v>6.47</v>
      </c>
      <c r="C430">
        <f t="shared" si="50"/>
        <v>1999</v>
      </c>
      <c r="D430">
        <f t="shared" si="51"/>
        <v>8</v>
      </c>
      <c r="E430" t="str">
        <f t="shared" si="52"/>
        <v>1999m8</v>
      </c>
    </row>
    <row r="431" spans="1:5" x14ac:dyDescent="0.2">
      <c r="A431" s="32">
        <v>36383</v>
      </c>
      <c r="B431" s="2">
        <v>6.52</v>
      </c>
      <c r="C431">
        <f t="shared" si="50"/>
        <v>1999</v>
      </c>
      <c r="D431">
        <f t="shared" si="51"/>
        <v>8</v>
      </c>
      <c r="E431" t="str">
        <f t="shared" si="52"/>
        <v>1999m8</v>
      </c>
    </row>
    <row r="432" spans="1:5" x14ac:dyDescent="0.2">
      <c r="A432" s="32">
        <v>36384</v>
      </c>
      <c r="B432" s="2">
        <v>6.61</v>
      </c>
      <c r="C432">
        <f t="shared" si="50"/>
        <v>1999</v>
      </c>
      <c r="D432">
        <f t="shared" si="51"/>
        <v>8</v>
      </c>
      <c r="E432" t="str">
        <f t="shared" si="52"/>
        <v>1999m8</v>
      </c>
    </row>
    <row r="433" spans="1:5" x14ac:dyDescent="0.2">
      <c r="A433" s="32">
        <v>36385</v>
      </c>
      <c r="B433" s="2">
        <v>6.64</v>
      </c>
      <c r="C433">
        <f t="shared" si="50"/>
        <v>1999</v>
      </c>
      <c r="D433">
        <f t="shared" si="51"/>
        <v>8</v>
      </c>
      <c r="E433" t="str">
        <f t="shared" si="52"/>
        <v>1999m8</v>
      </c>
    </row>
    <row r="434" spans="1:5" x14ac:dyDescent="0.2">
      <c r="A434" s="32">
        <v>36388</v>
      </c>
      <c r="B434" s="2">
        <v>6.61</v>
      </c>
      <c r="C434">
        <f t="shared" si="50"/>
        <v>1999</v>
      </c>
      <c r="D434">
        <f t="shared" si="51"/>
        <v>8</v>
      </c>
      <c r="E434" t="str">
        <f t="shared" si="52"/>
        <v>1999m8</v>
      </c>
    </row>
    <row r="435" spans="1:5" x14ac:dyDescent="0.2">
      <c r="A435" s="32">
        <v>36389</v>
      </c>
      <c r="B435" s="2">
        <v>6.5</v>
      </c>
      <c r="C435">
        <f t="shared" si="50"/>
        <v>1999</v>
      </c>
      <c r="D435">
        <f t="shared" si="51"/>
        <v>8</v>
      </c>
      <c r="E435" t="str">
        <f t="shared" si="52"/>
        <v>1999m8</v>
      </c>
    </row>
    <row r="436" spans="1:5" x14ac:dyDescent="0.2">
      <c r="A436" s="32">
        <v>36390</v>
      </c>
      <c r="B436" s="2">
        <v>6.47</v>
      </c>
      <c r="C436">
        <f t="shared" si="50"/>
        <v>1999</v>
      </c>
      <c r="D436">
        <f t="shared" si="51"/>
        <v>8</v>
      </c>
      <c r="E436" t="str">
        <f t="shared" si="52"/>
        <v>1999m8</v>
      </c>
    </row>
    <row r="437" spans="1:5" x14ac:dyDescent="0.2">
      <c r="A437" s="32">
        <v>36391</v>
      </c>
      <c r="B437" s="2">
        <v>6.49</v>
      </c>
      <c r="C437">
        <f t="shared" si="50"/>
        <v>1999</v>
      </c>
      <c r="D437">
        <f t="shared" si="51"/>
        <v>8</v>
      </c>
      <c r="E437" t="str">
        <f t="shared" si="52"/>
        <v>1999m8</v>
      </c>
    </row>
    <row r="438" spans="1:5" x14ac:dyDescent="0.2">
      <c r="A438" s="32">
        <v>36392</v>
      </c>
      <c r="B438" s="2">
        <v>6.5</v>
      </c>
      <c r="C438">
        <f t="shared" si="50"/>
        <v>1999</v>
      </c>
      <c r="D438">
        <f t="shared" si="51"/>
        <v>8</v>
      </c>
      <c r="E438" t="str">
        <f t="shared" si="52"/>
        <v>1999m8</v>
      </c>
    </row>
    <row r="439" spans="1:5" x14ac:dyDescent="0.2">
      <c r="A439" s="32">
        <v>36395</v>
      </c>
      <c r="B439" s="2">
        <v>6.5</v>
      </c>
      <c r="C439">
        <f t="shared" si="50"/>
        <v>1999</v>
      </c>
      <c r="D439">
        <f t="shared" si="51"/>
        <v>8</v>
      </c>
      <c r="E439" t="str">
        <f t="shared" si="52"/>
        <v>1999m8</v>
      </c>
    </row>
    <row r="440" spans="1:5" x14ac:dyDescent="0.2">
      <c r="A440" s="32">
        <v>36396</v>
      </c>
      <c r="B440" s="2">
        <v>6.45</v>
      </c>
      <c r="C440">
        <f t="shared" si="50"/>
        <v>1999</v>
      </c>
      <c r="D440">
        <f t="shared" si="51"/>
        <v>8</v>
      </c>
      <c r="E440" t="str">
        <f t="shared" si="52"/>
        <v>1999m8</v>
      </c>
    </row>
    <row r="441" spans="1:5" x14ac:dyDescent="0.2">
      <c r="A441" s="32">
        <v>36397</v>
      </c>
      <c r="B441" s="2">
        <v>6.53</v>
      </c>
      <c r="C441">
        <f t="shared" si="50"/>
        <v>1999</v>
      </c>
      <c r="D441">
        <f t="shared" si="51"/>
        <v>8</v>
      </c>
      <c r="E441" t="str">
        <f t="shared" si="52"/>
        <v>1999m8</v>
      </c>
    </row>
    <row r="442" spans="1:5" x14ac:dyDescent="0.2">
      <c r="A442" s="32">
        <v>36398</v>
      </c>
      <c r="B442" s="2">
        <v>6.45</v>
      </c>
      <c r="C442">
        <f t="shared" si="50"/>
        <v>1999</v>
      </c>
      <c r="D442">
        <f t="shared" si="51"/>
        <v>8</v>
      </c>
      <c r="E442" t="str">
        <f t="shared" si="52"/>
        <v>1999m8</v>
      </c>
    </row>
    <row r="443" spans="1:5" x14ac:dyDescent="0.2">
      <c r="A443" s="32">
        <v>36399</v>
      </c>
      <c r="B443" s="2">
        <v>6.39</v>
      </c>
      <c r="C443">
        <f t="shared" si="50"/>
        <v>1999</v>
      </c>
      <c r="D443">
        <f t="shared" si="51"/>
        <v>8</v>
      </c>
      <c r="E443" t="str">
        <f t="shared" si="52"/>
        <v>1999m8</v>
      </c>
    </row>
    <row r="444" spans="1:5" x14ac:dyDescent="0.2">
      <c r="A444" s="32">
        <v>36402</v>
      </c>
      <c r="B444" s="2">
        <v>6.32</v>
      </c>
      <c r="C444">
        <f t="shared" si="50"/>
        <v>1999</v>
      </c>
      <c r="D444">
        <f t="shared" si="51"/>
        <v>8</v>
      </c>
      <c r="E444" t="str">
        <f t="shared" si="52"/>
        <v>1999m8</v>
      </c>
    </row>
    <row r="445" spans="1:5" x14ac:dyDescent="0.2">
      <c r="A445" s="32">
        <v>36403</v>
      </c>
      <c r="B445" s="2">
        <v>6.37</v>
      </c>
      <c r="C445">
        <f t="shared" si="50"/>
        <v>1999</v>
      </c>
      <c r="D445">
        <f t="shared" si="51"/>
        <v>8</v>
      </c>
      <c r="E445" t="str">
        <f t="shared" si="52"/>
        <v>1999m8</v>
      </c>
    </row>
    <row r="446" spans="1:5" x14ac:dyDescent="0.2">
      <c r="A446" s="32">
        <v>36404</v>
      </c>
      <c r="B446" s="2">
        <v>6.33</v>
      </c>
      <c r="C446">
        <f t="shared" si="50"/>
        <v>1999</v>
      </c>
      <c r="D446">
        <f t="shared" si="51"/>
        <v>9</v>
      </c>
      <c r="E446" t="str">
        <f t="shared" si="52"/>
        <v>1999m9</v>
      </c>
    </row>
    <row r="447" spans="1:5" x14ac:dyDescent="0.2">
      <c r="A447" s="32">
        <v>36405</v>
      </c>
      <c r="B447" s="2">
        <v>6.23</v>
      </c>
      <c r="C447">
        <f t="shared" si="50"/>
        <v>1999</v>
      </c>
      <c r="D447">
        <f t="shared" si="51"/>
        <v>9</v>
      </c>
      <c r="E447" t="str">
        <f t="shared" si="52"/>
        <v>1999m9</v>
      </c>
    </row>
    <row r="448" spans="1:5" x14ac:dyDescent="0.2">
      <c r="A448" s="32">
        <v>36406</v>
      </c>
      <c r="B448" s="2">
        <v>6.31</v>
      </c>
      <c r="C448">
        <f t="shared" si="50"/>
        <v>1999</v>
      </c>
      <c r="D448">
        <f t="shared" si="51"/>
        <v>9</v>
      </c>
      <c r="E448" t="str">
        <f t="shared" si="52"/>
        <v>1999m9</v>
      </c>
    </row>
    <row r="449" spans="1:5" x14ac:dyDescent="0.2">
      <c r="A449" s="32">
        <v>36409</v>
      </c>
      <c r="B449" s="2">
        <v>6.31</v>
      </c>
      <c r="C449">
        <f t="shared" si="50"/>
        <v>1999</v>
      </c>
      <c r="D449">
        <f t="shared" si="51"/>
        <v>9</v>
      </c>
      <c r="E449" t="str">
        <f t="shared" si="52"/>
        <v>1999m9</v>
      </c>
    </row>
    <row r="450" spans="1:5" x14ac:dyDescent="0.2">
      <c r="A450" s="32">
        <v>36410</v>
      </c>
      <c r="B450" s="2">
        <v>6.18</v>
      </c>
      <c r="C450">
        <f t="shared" si="50"/>
        <v>1999</v>
      </c>
      <c r="D450">
        <f t="shared" si="51"/>
        <v>9</v>
      </c>
      <c r="E450" t="str">
        <f t="shared" si="52"/>
        <v>1999m9</v>
      </c>
    </row>
    <row r="451" spans="1:5" x14ac:dyDescent="0.2">
      <c r="A451" s="32">
        <v>36411</v>
      </c>
      <c r="B451" s="2">
        <v>6.21</v>
      </c>
      <c r="C451">
        <f t="shared" si="50"/>
        <v>1999</v>
      </c>
      <c r="D451">
        <f t="shared" si="51"/>
        <v>9</v>
      </c>
      <c r="E451" t="str">
        <f t="shared" si="52"/>
        <v>1999m9</v>
      </c>
    </row>
    <row r="452" spans="1:5" x14ac:dyDescent="0.2">
      <c r="A452" s="32">
        <v>36412</v>
      </c>
      <c r="B452" s="2">
        <v>6.17</v>
      </c>
      <c r="C452">
        <f t="shared" si="50"/>
        <v>1999</v>
      </c>
      <c r="D452">
        <f t="shared" si="51"/>
        <v>9</v>
      </c>
      <c r="E452" t="str">
        <f t="shared" si="52"/>
        <v>1999m9</v>
      </c>
    </row>
    <row r="453" spans="1:5" x14ac:dyDescent="0.2">
      <c r="A453" s="32">
        <v>36413</v>
      </c>
      <c r="B453" s="2">
        <v>6.23</v>
      </c>
      <c r="C453">
        <f t="shared" ref="C453:C516" si="53">YEAR(A453)</f>
        <v>1999</v>
      </c>
      <c r="D453">
        <f t="shared" ref="D453:D516" si="54">+MONTH(A453)</f>
        <v>9</v>
      </c>
      <c r="E453" t="str">
        <f t="shared" ref="E453:E516" si="55">CONCATENATE(C453,"m",D453)</f>
        <v>1999m9</v>
      </c>
    </row>
    <row r="454" spans="1:5" x14ac:dyDescent="0.2">
      <c r="A454" s="32">
        <v>36416</v>
      </c>
      <c r="B454" s="2">
        <v>6.17</v>
      </c>
      <c r="C454">
        <f t="shared" si="53"/>
        <v>1999</v>
      </c>
      <c r="D454">
        <f t="shared" si="54"/>
        <v>9</v>
      </c>
      <c r="E454" t="str">
        <f t="shared" si="55"/>
        <v>1999m9</v>
      </c>
    </row>
    <row r="455" spans="1:5" x14ac:dyDescent="0.2">
      <c r="A455" s="32">
        <v>36417</v>
      </c>
      <c r="B455" s="2">
        <v>6.15</v>
      </c>
      <c r="C455">
        <f t="shared" si="53"/>
        <v>1999</v>
      </c>
      <c r="D455">
        <f t="shared" si="54"/>
        <v>9</v>
      </c>
      <c r="E455" t="str">
        <f t="shared" si="55"/>
        <v>1999m9</v>
      </c>
    </row>
    <row r="456" spans="1:5" x14ac:dyDescent="0.2">
      <c r="A456" s="32">
        <v>36418</v>
      </c>
      <c r="B456" s="2">
        <v>6.19</v>
      </c>
      <c r="C456">
        <f t="shared" si="53"/>
        <v>1999</v>
      </c>
      <c r="D456">
        <f t="shared" si="54"/>
        <v>9</v>
      </c>
      <c r="E456" t="str">
        <f t="shared" si="55"/>
        <v>1999m9</v>
      </c>
    </row>
    <row r="457" spans="1:5" x14ac:dyDescent="0.2">
      <c r="A457" s="32">
        <v>36419</v>
      </c>
      <c r="B457" s="2">
        <v>6.26</v>
      </c>
      <c r="C457">
        <f t="shared" si="53"/>
        <v>1999</v>
      </c>
      <c r="D457">
        <f t="shared" si="54"/>
        <v>9</v>
      </c>
      <c r="E457" t="str">
        <f t="shared" si="55"/>
        <v>1999m9</v>
      </c>
    </row>
    <row r="458" spans="1:5" x14ac:dyDescent="0.2">
      <c r="A458" s="32">
        <v>36420</v>
      </c>
      <c r="B458" s="2">
        <v>6.38</v>
      </c>
      <c r="C458">
        <f t="shared" si="53"/>
        <v>1999</v>
      </c>
      <c r="D458">
        <f t="shared" si="54"/>
        <v>9</v>
      </c>
      <c r="E458" t="str">
        <f t="shared" si="55"/>
        <v>1999m9</v>
      </c>
    </row>
    <row r="459" spans="1:5" x14ac:dyDescent="0.2">
      <c r="A459" s="32">
        <v>36423</v>
      </c>
      <c r="B459" s="2">
        <v>6.35</v>
      </c>
      <c r="C459">
        <f t="shared" si="53"/>
        <v>1999</v>
      </c>
      <c r="D459">
        <f t="shared" si="54"/>
        <v>9</v>
      </c>
      <c r="E459" t="str">
        <f t="shared" si="55"/>
        <v>1999m9</v>
      </c>
    </row>
    <row r="460" spans="1:5" x14ac:dyDescent="0.2">
      <c r="A460" s="32">
        <v>36424</v>
      </c>
      <c r="B460" s="2">
        <v>6.34</v>
      </c>
      <c r="C460">
        <f t="shared" si="53"/>
        <v>1999</v>
      </c>
      <c r="D460">
        <f t="shared" si="54"/>
        <v>9</v>
      </c>
      <c r="E460" t="str">
        <f t="shared" si="55"/>
        <v>1999m9</v>
      </c>
    </row>
    <row r="461" spans="1:5" x14ac:dyDescent="0.2">
      <c r="A461" s="32">
        <v>36425</v>
      </c>
      <c r="B461" s="2">
        <v>6.35</v>
      </c>
      <c r="C461">
        <f t="shared" si="53"/>
        <v>1999</v>
      </c>
      <c r="D461">
        <f t="shared" si="54"/>
        <v>9</v>
      </c>
      <c r="E461" t="str">
        <f t="shared" si="55"/>
        <v>1999m9</v>
      </c>
    </row>
    <row r="462" spans="1:5" x14ac:dyDescent="0.2">
      <c r="A462" s="32">
        <v>36426</v>
      </c>
      <c r="B462" s="2">
        <v>6.38</v>
      </c>
      <c r="C462">
        <f t="shared" si="53"/>
        <v>1999</v>
      </c>
      <c r="D462">
        <f t="shared" si="54"/>
        <v>9</v>
      </c>
      <c r="E462" t="str">
        <f t="shared" si="55"/>
        <v>1999m9</v>
      </c>
    </row>
    <row r="463" spans="1:5" x14ac:dyDescent="0.2">
      <c r="A463" s="32">
        <v>36427</v>
      </c>
      <c r="B463" s="2">
        <v>6.45</v>
      </c>
      <c r="C463">
        <f t="shared" si="53"/>
        <v>1999</v>
      </c>
      <c r="D463">
        <f t="shared" si="54"/>
        <v>9</v>
      </c>
      <c r="E463" t="str">
        <f t="shared" si="55"/>
        <v>1999m9</v>
      </c>
    </row>
    <row r="464" spans="1:5" x14ac:dyDescent="0.2">
      <c r="A464" s="32">
        <v>36430</v>
      </c>
      <c r="B464" s="2">
        <v>6.37</v>
      </c>
      <c r="C464">
        <f t="shared" si="53"/>
        <v>1999</v>
      </c>
      <c r="D464">
        <f t="shared" si="54"/>
        <v>9</v>
      </c>
      <c r="E464" t="str">
        <f t="shared" si="55"/>
        <v>1999m9</v>
      </c>
    </row>
    <row r="465" spans="1:5" x14ac:dyDescent="0.2">
      <c r="A465" s="32">
        <v>36431</v>
      </c>
      <c r="B465" s="2">
        <v>6.35</v>
      </c>
      <c r="C465">
        <f t="shared" si="53"/>
        <v>1999</v>
      </c>
      <c r="D465">
        <f t="shared" si="54"/>
        <v>9</v>
      </c>
      <c r="E465" t="str">
        <f t="shared" si="55"/>
        <v>1999m9</v>
      </c>
    </row>
    <row r="466" spans="1:5" x14ac:dyDescent="0.2">
      <c r="A466" s="32">
        <v>36432</v>
      </c>
      <c r="B466" s="2">
        <v>6.28</v>
      </c>
      <c r="C466">
        <f t="shared" si="53"/>
        <v>1999</v>
      </c>
      <c r="D466">
        <f t="shared" si="54"/>
        <v>9</v>
      </c>
      <c r="E466" t="str">
        <f t="shared" si="55"/>
        <v>1999m9</v>
      </c>
    </row>
    <row r="467" spans="1:5" x14ac:dyDescent="0.2">
      <c r="A467" s="32">
        <v>36433</v>
      </c>
      <c r="B467" s="2">
        <v>6.27</v>
      </c>
      <c r="C467">
        <f t="shared" si="53"/>
        <v>1999</v>
      </c>
      <c r="D467">
        <f t="shared" si="54"/>
        <v>9</v>
      </c>
      <c r="E467" t="str">
        <f t="shared" si="55"/>
        <v>1999m9</v>
      </c>
    </row>
    <row r="468" spans="1:5" x14ac:dyDescent="0.2">
      <c r="A468" s="32">
        <v>36434</v>
      </c>
      <c r="B468" s="2">
        <v>6.17</v>
      </c>
      <c r="C468">
        <f t="shared" si="53"/>
        <v>1999</v>
      </c>
      <c r="D468">
        <f t="shared" si="54"/>
        <v>10</v>
      </c>
      <c r="E468" t="str">
        <f t="shared" si="55"/>
        <v>1999m10</v>
      </c>
    </row>
    <row r="469" spans="1:5" x14ac:dyDescent="0.2">
      <c r="A469" s="32">
        <v>36437</v>
      </c>
      <c r="B469" s="2">
        <v>6.16</v>
      </c>
      <c r="C469">
        <f t="shared" si="53"/>
        <v>1999</v>
      </c>
      <c r="D469">
        <f t="shared" si="54"/>
        <v>10</v>
      </c>
      <c r="E469" t="str">
        <f t="shared" si="55"/>
        <v>1999m10</v>
      </c>
    </row>
    <row r="470" spans="1:5" x14ac:dyDescent="0.2">
      <c r="A470" s="32">
        <v>36438</v>
      </c>
      <c r="B470" s="2">
        <v>6.17</v>
      </c>
      <c r="C470">
        <f t="shared" si="53"/>
        <v>1999</v>
      </c>
      <c r="D470">
        <f t="shared" si="54"/>
        <v>10</v>
      </c>
      <c r="E470" t="str">
        <f t="shared" si="55"/>
        <v>1999m10</v>
      </c>
    </row>
    <row r="471" spans="1:5" x14ac:dyDescent="0.2">
      <c r="A471" s="32">
        <v>36439</v>
      </c>
      <c r="B471" s="2">
        <v>6.14</v>
      </c>
      <c r="C471">
        <f t="shared" si="53"/>
        <v>1999</v>
      </c>
      <c r="D471">
        <f t="shared" si="54"/>
        <v>10</v>
      </c>
      <c r="E471" t="str">
        <f t="shared" si="55"/>
        <v>1999m10</v>
      </c>
    </row>
    <row r="472" spans="1:5" x14ac:dyDescent="0.2">
      <c r="A472" s="32">
        <v>36440</v>
      </c>
      <c r="B472" s="2">
        <v>6.14</v>
      </c>
      <c r="C472">
        <f t="shared" si="53"/>
        <v>1999</v>
      </c>
      <c r="D472">
        <f t="shared" si="54"/>
        <v>10</v>
      </c>
      <c r="E472" t="str">
        <f t="shared" si="55"/>
        <v>1999m10</v>
      </c>
    </row>
    <row r="473" spans="1:5" x14ac:dyDescent="0.2">
      <c r="A473" s="32">
        <v>36441</v>
      </c>
      <c r="B473" s="2">
        <v>6.12</v>
      </c>
      <c r="C473">
        <f t="shared" si="53"/>
        <v>1999</v>
      </c>
      <c r="D473">
        <f t="shared" si="54"/>
        <v>10</v>
      </c>
      <c r="E473" t="str">
        <f t="shared" si="55"/>
        <v>1999m10</v>
      </c>
    </row>
    <row r="474" spans="1:5" x14ac:dyDescent="0.2">
      <c r="A474" s="32">
        <v>36444</v>
      </c>
      <c r="B474" s="2">
        <v>6.03</v>
      </c>
      <c r="C474">
        <f t="shared" si="53"/>
        <v>1999</v>
      </c>
      <c r="D474">
        <f t="shared" si="54"/>
        <v>10</v>
      </c>
      <c r="E474" t="str">
        <f t="shared" si="55"/>
        <v>1999m10</v>
      </c>
    </row>
    <row r="475" spans="1:5" x14ac:dyDescent="0.2">
      <c r="A475" s="32">
        <v>36445</v>
      </c>
      <c r="B475" s="2">
        <v>5.94</v>
      </c>
      <c r="C475">
        <f t="shared" si="53"/>
        <v>1999</v>
      </c>
      <c r="D475">
        <f t="shared" si="54"/>
        <v>10</v>
      </c>
      <c r="E475" t="str">
        <f t="shared" si="55"/>
        <v>1999m10</v>
      </c>
    </row>
    <row r="476" spans="1:5" x14ac:dyDescent="0.2">
      <c r="A476" s="32">
        <v>36446</v>
      </c>
      <c r="B476" s="2">
        <v>5.94</v>
      </c>
      <c r="C476">
        <f t="shared" si="53"/>
        <v>1999</v>
      </c>
      <c r="D476">
        <f t="shared" si="54"/>
        <v>10</v>
      </c>
      <c r="E476" t="str">
        <f t="shared" si="55"/>
        <v>1999m10</v>
      </c>
    </row>
    <row r="477" spans="1:5" x14ac:dyDescent="0.2">
      <c r="A477" s="32">
        <v>36447</v>
      </c>
      <c r="B477" s="2">
        <v>5.87</v>
      </c>
      <c r="C477">
        <f t="shared" si="53"/>
        <v>1999</v>
      </c>
      <c r="D477">
        <f t="shared" si="54"/>
        <v>10</v>
      </c>
      <c r="E477" t="str">
        <f t="shared" si="55"/>
        <v>1999m10</v>
      </c>
    </row>
    <row r="478" spans="1:5" x14ac:dyDescent="0.2">
      <c r="A478" s="32">
        <v>36448</v>
      </c>
      <c r="B478" s="2">
        <v>5.92</v>
      </c>
      <c r="C478">
        <f t="shared" si="53"/>
        <v>1999</v>
      </c>
      <c r="D478">
        <f t="shared" si="54"/>
        <v>10</v>
      </c>
      <c r="E478" t="str">
        <f t="shared" si="55"/>
        <v>1999m10</v>
      </c>
    </row>
    <row r="479" spans="1:5" x14ac:dyDescent="0.2">
      <c r="A479" s="32">
        <v>36451</v>
      </c>
      <c r="B479" s="2">
        <v>5.92</v>
      </c>
      <c r="C479">
        <f t="shared" si="53"/>
        <v>1999</v>
      </c>
      <c r="D479">
        <f t="shared" si="54"/>
        <v>10</v>
      </c>
      <c r="E479" t="str">
        <f t="shared" si="55"/>
        <v>1999m10</v>
      </c>
    </row>
    <row r="480" spans="1:5" x14ac:dyDescent="0.2">
      <c r="A480" s="32">
        <v>36452</v>
      </c>
      <c r="B480" s="2">
        <v>5.96</v>
      </c>
      <c r="C480">
        <f t="shared" si="53"/>
        <v>1999</v>
      </c>
      <c r="D480">
        <f t="shared" si="54"/>
        <v>10</v>
      </c>
      <c r="E480" t="str">
        <f t="shared" si="55"/>
        <v>1999m10</v>
      </c>
    </row>
    <row r="481" spans="1:5" x14ac:dyDescent="0.2">
      <c r="A481" s="32">
        <v>36453</v>
      </c>
      <c r="B481" s="2">
        <v>5.94</v>
      </c>
      <c r="C481">
        <f t="shared" si="53"/>
        <v>1999</v>
      </c>
      <c r="D481">
        <f t="shared" si="54"/>
        <v>10</v>
      </c>
      <c r="E481" t="str">
        <f t="shared" si="55"/>
        <v>1999m10</v>
      </c>
    </row>
    <row r="482" spans="1:5" x14ac:dyDescent="0.2">
      <c r="A482" s="32">
        <v>36454</v>
      </c>
      <c r="B482" s="2">
        <v>6.02</v>
      </c>
      <c r="C482">
        <f t="shared" si="53"/>
        <v>1999</v>
      </c>
      <c r="D482">
        <f t="shared" si="54"/>
        <v>10</v>
      </c>
      <c r="E482" t="str">
        <f t="shared" si="55"/>
        <v>1999m10</v>
      </c>
    </row>
    <row r="483" spans="1:5" x14ac:dyDescent="0.2">
      <c r="A483" s="32">
        <v>36455</v>
      </c>
      <c r="B483" s="2">
        <v>6.01</v>
      </c>
      <c r="C483">
        <f t="shared" si="53"/>
        <v>1999</v>
      </c>
      <c r="D483">
        <f t="shared" si="54"/>
        <v>10</v>
      </c>
      <c r="E483" t="str">
        <f t="shared" si="55"/>
        <v>1999m10</v>
      </c>
    </row>
    <row r="484" spans="1:5" x14ac:dyDescent="0.2">
      <c r="A484" s="32">
        <v>36458</v>
      </c>
      <c r="B484" s="2">
        <v>5.92</v>
      </c>
      <c r="C484">
        <f t="shared" si="53"/>
        <v>1999</v>
      </c>
      <c r="D484">
        <f t="shared" si="54"/>
        <v>10</v>
      </c>
      <c r="E484" t="str">
        <f t="shared" si="55"/>
        <v>1999m10</v>
      </c>
    </row>
    <row r="485" spans="1:5" x14ac:dyDescent="0.2">
      <c r="A485" s="32">
        <v>36459</v>
      </c>
      <c r="B485" s="2">
        <v>5.92</v>
      </c>
      <c r="C485">
        <f t="shared" si="53"/>
        <v>1999</v>
      </c>
      <c r="D485">
        <f t="shared" si="54"/>
        <v>10</v>
      </c>
      <c r="E485" t="str">
        <f t="shared" si="55"/>
        <v>1999m10</v>
      </c>
    </row>
    <row r="486" spans="1:5" x14ac:dyDescent="0.2">
      <c r="A486" s="32">
        <v>36460</v>
      </c>
      <c r="B486" s="2">
        <v>5.99</v>
      </c>
      <c r="C486">
        <f t="shared" si="53"/>
        <v>1999</v>
      </c>
      <c r="D486">
        <f t="shared" si="54"/>
        <v>10</v>
      </c>
      <c r="E486" t="str">
        <f t="shared" si="55"/>
        <v>1999m10</v>
      </c>
    </row>
    <row r="487" spans="1:5" x14ac:dyDescent="0.2">
      <c r="A487" s="32">
        <v>36461</v>
      </c>
      <c r="B487" s="2">
        <v>6.06</v>
      </c>
      <c r="C487">
        <f t="shared" si="53"/>
        <v>1999</v>
      </c>
      <c r="D487">
        <f t="shared" si="54"/>
        <v>10</v>
      </c>
      <c r="E487" t="str">
        <f t="shared" si="55"/>
        <v>1999m10</v>
      </c>
    </row>
    <row r="488" spans="1:5" x14ac:dyDescent="0.2">
      <c r="A488" s="32">
        <v>36462</v>
      </c>
      <c r="B488" s="2">
        <v>6.11</v>
      </c>
      <c r="C488">
        <f t="shared" si="53"/>
        <v>1999</v>
      </c>
      <c r="D488">
        <f t="shared" si="54"/>
        <v>10</v>
      </c>
      <c r="E488" t="str">
        <f t="shared" si="55"/>
        <v>1999m10</v>
      </c>
    </row>
    <row r="489" spans="1:5" x14ac:dyDescent="0.2">
      <c r="A489" s="32">
        <v>36464</v>
      </c>
      <c r="B489" s="2">
        <v>6.16</v>
      </c>
      <c r="C489">
        <f t="shared" si="53"/>
        <v>1999</v>
      </c>
      <c r="D489">
        <f t="shared" si="54"/>
        <v>10</v>
      </c>
      <c r="E489" t="str">
        <f t="shared" si="55"/>
        <v>1999m10</v>
      </c>
    </row>
    <row r="490" spans="1:5" x14ac:dyDescent="0.2">
      <c r="A490" s="32">
        <v>36465</v>
      </c>
      <c r="B490" s="2">
        <v>6.16</v>
      </c>
      <c r="C490">
        <f t="shared" si="53"/>
        <v>1999</v>
      </c>
      <c r="D490">
        <f t="shared" si="54"/>
        <v>11</v>
      </c>
      <c r="E490" t="str">
        <f t="shared" si="55"/>
        <v>1999m11</v>
      </c>
    </row>
    <row r="491" spans="1:5" x14ac:dyDescent="0.2">
      <c r="A491" s="32">
        <v>36466</v>
      </c>
      <c r="B491" s="2">
        <v>6.25</v>
      </c>
      <c r="C491">
        <f t="shared" si="53"/>
        <v>1999</v>
      </c>
      <c r="D491">
        <f t="shared" si="54"/>
        <v>11</v>
      </c>
      <c r="E491" t="str">
        <f t="shared" si="55"/>
        <v>1999m11</v>
      </c>
    </row>
    <row r="492" spans="1:5" x14ac:dyDescent="0.2">
      <c r="A492" s="32">
        <v>36467</v>
      </c>
      <c r="B492" s="2">
        <v>6.16</v>
      </c>
      <c r="C492">
        <f t="shared" si="53"/>
        <v>1999</v>
      </c>
      <c r="D492">
        <f t="shared" si="54"/>
        <v>11</v>
      </c>
      <c r="E492" t="str">
        <f t="shared" si="55"/>
        <v>1999m11</v>
      </c>
    </row>
    <row r="493" spans="1:5" x14ac:dyDescent="0.2">
      <c r="A493" s="32">
        <v>36468</v>
      </c>
      <c r="B493" s="2">
        <v>6.24</v>
      </c>
      <c r="C493">
        <f t="shared" si="53"/>
        <v>1999</v>
      </c>
      <c r="D493">
        <f t="shared" si="54"/>
        <v>11</v>
      </c>
      <c r="E493" t="str">
        <f t="shared" si="55"/>
        <v>1999m11</v>
      </c>
    </row>
    <row r="494" spans="1:5" x14ac:dyDescent="0.2">
      <c r="A494" s="32">
        <v>36469</v>
      </c>
      <c r="B494" s="2">
        <v>6.23</v>
      </c>
      <c r="C494">
        <f t="shared" si="53"/>
        <v>1999</v>
      </c>
      <c r="D494">
        <f t="shared" si="54"/>
        <v>11</v>
      </c>
      <c r="E494" t="str">
        <f t="shared" si="55"/>
        <v>1999m11</v>
      </c>
    </row>
    <row r="495" spans="1:5" x14ac:dyDescent="0.2">
      <c r="A495" s="32">
        <v>36472</v>
      </c>
      <c r="B495" s="2">
        <v>6.2</v>
      </c>
      <c r="C495">
        <f t="shared" si="53"/>
        <v>1999</v>
      </c>
      <c r="D495">
        <f t="shared" si="54"/>
        <v>11</v>
      </c>
      <c r="E495" t="str">
        <f t="shared" si="55"/>
        <v>1999m11</v>
      </c>
    </row>
    <row r="496" spans="1:5" x14ac:dyDescent="0.2">
      <c r="A496" s="32">
        <v>36473</v>
      </c>
      <c r="B496" s="2">
        <v>6.15</v>
      </c>
      <c r="C496">
        <f t="shared" si="53"/>
        <v>1999</v>
      </c>
      <c r="D496">
        <f t="shared" si="54"/>
        <v>11</v>
      </c>
      <c r="E496" t="str">
        <f t="shared" si="55"/>
        <v>1999m11</v>
      </c>
    </row>
    <row r="497" spans="1:5" x14ac:dyDescent="0.2">
      <c r="A497" s="32">
        <v>36474</v>
      </c>
      <c r="B497" s="2">
        <v>6.05</v>
      </c>
      <c r="C497">
        <f t="shared" si="53"/>
        <v>1999</v>
      </c>
      <c r="D497">
        <f t="shared" si="54"/>
        <v>11</v>
      </c>
      <c r="E497" t="str">
        <f t="shared" si="55"/>
        <v>1999m11</v>
      </c>
    </row>
    <row r="498" spans="1:5" x14ac:dyDescent="0.2">
      <c r="A498" s="32">
        <v>36475</v>
      </c>
      <c r="B498" s="2">
        <v>5.95</v>
      </c>
      <c r="C498">
        <f t="shared" si="53"/>
        <v>1999</v>
      </c>
      <c r="D498">
        <f t="shared" si="54"/>
        <v>11</v>
      </c>
      <c r="E498" t="str">
        <f t="shared" si="55"/>
        <v>1999m11</v>
      </c>
    </row>
    <row r="499" spans="1:5" x14ac:dyDescent="0.2">
      <c r="A499" s="32">
        <v>36476</v>
      </c>
      <c r="B499" s="2">
        <v>5.99</v>
      </c>
      <c r="C499">
        <f t="shared" si="53"/>
        <v>1999</v>
      </c>
      <c r="D499">
        <f t="shared" si="54"/>
        <v>11</v>
      </c>
      <c r="E499" t="str">
        <f t="shared" si="55"/>
        <v>1999m11</v>
      </c>
    </row>
    <row r="500" spans="1:5" x14ac:dyDescent="0.2">
      <c r="A500" s="32">
        <v>36479</v>
      </c>
      <c r="B500" s="2">
        <v>5.96</v>
      </c>
      <c r="C500">
        <f t="shared" si="53"/>
        <v>1999</v>
      </c>
      <c r="D500">
        <f t="shared" si="54"/>
        <v>11</v>
      </c>
      <c r="E500" t="str">
        <f t="shared" si="55"/>
        <v>1999m11</v>
      </c>
    </row>
    <row r="501" spans="1:5" x14ac:dyDescent="0.2">
      <c r="A501" s="32">
        <v>36480</v>
      </c>
      <c r="B501" s="2">
        <v>6.01</v>
      </c>
      <c r="C501">
        <f t="shared" si="53"/>
        <v>1999</v>
      </c>
      <c r="D501">
        <f t="shared" si="54"/>
        <v>11</v>
      </c>
      <c r="E501" t="str">
        <f t="shared" si="55"/>
        <v>1999m11</v>
      </c>
    </row>
    <row r="502" spans="1:5" x14ac:dyDescent="0.2">
      <c r="A502" s="32">
        <v>36481</v>
      </c>
      <c r="B502" s="2">
        <v>5.93</v>
      </c>
      <c r="C502">
        <f t="shared" si="53"/>
        <v>1999</v>
      </c>
      <c r="D502">
        <f t="shared" si="54"/>
        <v>11</v>
      </c>
      <c r="E502" t="str">
        <f t="shared" si="55"/>
        <v>1999m11</v>
      </c>
    </row>
    <row r="503" spans="1:5" x14ac:dyDescent="0.2">
      <c r="A503" s="32">
        <v>36482</v>
      </c>
      <c r="B503" s="2">
        <v>5.87</v>
      </c>
      <c r="C503">
        <f t="shared" si="53"/>
        <v>1999</v>
      </c>
      <c r="D503">
        <f t="shared" si="54"/>
        <v>11</v>
      </c>
      <c r="E503" t="str">
        <f t="shared" si="55"/>
        <v>1999m11</v>
      </c>
    </row>
    <row r="504" spans="1:5" x14ac:dyDescent="0.2">
      <c r="A504" s="32">
        <v>36483</v>
      </c>
      <c r="B504" s="2">
        <v>5.84</v>
      </c>
      <c r="C504">
        <f t="shared" si="53"/>
        <v>1999</v>
      </c>
      <c r="D504">
        <f t="shared" si="54"/>
        <v>11</v>
      </c>
      <c r="E504" t="str">
        <f t="shared" si="55"/>
        <v>1999m11</v>
      </c>
    </row>
    <row r="505" spans="1:5" x14ac:dyDescent="0.2">
      <c r="A505" s="32">
        <v>36486</v>
      </c>
      <c r="B505" s="2">
        <v>5.84</v>
      </c>
      <c r="C505">
        <f t="shared" si="53"/>
        <v>1999</v>
      </c>
      <c r="D505">
        <f t="shared" si="54"/>
        <v>11</v>
      </c>
      <c r="E505" t="str">
        <f t="shared" si="55"/>
        <v>1999m11</v>
      </c>
    </row>
    <row r="506" spans="1:5" x14ac:dyDescent="0.2">
      <c r="A506" s="32">
        <v>36487</v>
      </c>
      <c r="B506" s="2">
        <v>5.84</v>
      </c>
      <c r="C506">
        <f t="shared" si="53"/>
        <v>1999</v>
      </c>
      <c r="D506">
        <f t="shared" si="54"/>
        <v>11</v>
      </c>
      <c r="E506" t="str">
        <f t="shared" si="55"/>
        <v>1999m11</v>
      </c>
    </row>
    <row r="507" spans="1:5" x14ac:dyDescent="0.2">
      <c r="A507" s="32">
        <v>36488</v>
      </c>
      <c r="B507" s="2">
        <v>5.78</v>
      </c>
      <c r="C507">
        <f t="shared" si="53"/>
        <v>1999</v>
      </c>
      <c r="D507">
        <f t="shared" si="54"/>
        <v>11</v>
      </c>
      <c r="E507" t="str">
        <f t="shared" si="55"/>
        <v>1999m11</v>
      </c>
    </row>
    <row r="508" spans="1:5" x14ac:dyDescent="0.2">
      <c r="A508" s="32">
        <v>36489</v>
      </c>
      <c r="B508" s="2">
        <v>5.78</v>
      </c>
      <c r="C508">
        <f t="shared" si="53"/>
        <v>1999</v>
      </c>
      <c r="D508">
        <f t="shared" si="54"/>
        <v>11</v>
      </c>
      <c r="E508" t="str">
        <f t="shared" si="55"/>
        <v>1999m11</v>
      </c>
    </row>
    <row r="509" spans="1:5" x14ac:dyDescent="0.2">
      <c r="A509" s="32">
        <v>36490</v>
      </c>
      <c r="B509" s="2">
        <v>5.71</v>
      </c>
      <c r="C509">
        <f t="shared" si="53"/>
        <v>1999</v>
      </c>
      <c r="D509">
        <f t="shared" si="54"/>
        <v>11</v>
      </c>
      <c r="E509" t="str">
        <f t="shared" si="55"/>
        <v>1999m11</v>
      </c>
    </row>
    <row r="510" spans="1:5" x14ac:dyDescent="0.2">
      <c r="A510" s="32">
        <v>36493</v>
      </c>
      <c r="B510" s="2">
        <v>5.68</v>
      </c>
      <c r="C510">
        <f t="shared" si="53"/>
        <v>1999</v>
      </c>
      <c r="D510">
        <f t="shared" si="54"/>
        <v>11</v>
      </c>
      <c r="E510" t="str">
        <f t="shared" si="55"/>
        <v>1999m11</v>
      </c>
    </row>
    <row r="511" spans="1:5" x14ac:dyDescent="0.2">
      <c r="A511" s="32">
        <v>36494</v>
      </c>
      <c r="B511" s="2">
        <v>5.69</v>
      </c>
      <c r="C511">
        <f t="shared" si="53"/>
        <v>1999</v>
      </c>
      <c r="D511">
        <f t="shared" si="54"/>
        <v>11</v>
      </c>
      <c r="E511" t="str">
        <f t="shared" si="55"/>
        <v>1999m11</v>
      </c>
    </row>
    <row r="512" spans="1:5" x14ac:dyDescent="0.2">
      <c r="A512" s="32">
        <v>36495</v>
      </c>
      <c r="B512" s="2">
        <v>5.63</v>
      </c>
      <c r="C512">
        <f t="shared" si="53"/>
        <v>1999</v>
      </c>
      <c r="D512">
        <f t="shared" si="54"/>
        <v>12</v>
      </c>
      <c r="E512" t="str">
        <f t="shared" si="55"/>
        <v>1999m12</v>
      </c>
    </row>
    <row r="513" spans="1:5" x14ac:dyDescent="0.2">
      <c r="A513" s="32">
        <v>36496</v>
      </c>
      <c r="B513" s="2">
        <v>5.54</v>
      </c>
      <c r="C513">
        <f t="shared" si="53"/>
        <v>1999</v>
      </c>
      <c r="D513">
        <f t="shared" si="54"/>
        <v>12</v>
      </c>
      <c r="E513" t="str">
        <f t="shared" si="55"/>
        <v>1999m12</v>
      </c>
    </row>
    <row r="514" spans="1:5" x14ac:dyDescent="0.2">
      <c r="A514" s="32">
        <v>36497</v>
      </c>
      <c r="B514" s="2">
        <v>5.5</v>
      </c>
      <c r="C514">
        <f t="shared" si="53"/>
        <v>1999</v>
      </c>
      <c r="D514">
        <f t="shared" si="54"/>
        <v>12</v>
      </c>
      <c r="E514" t="str">
        <f t="shared" si="55"/>
        <v>1999m12</v>
      </c>
    </row>
    <row r="515" spans="1:5" x14ac:dyDescent="0.2">
      <c r="A515" s="32">
        <v>36500</v>
      </c>
      <c r="B515" s="2">
        <v>5.56</v>
      </c>
      <c r="C515">
        <f t="shared" si="53"/>
        <v>1999</v>
      </c>
      <c r="D515">
        <f t="shared" si="54"/>
        <v>12</v>
      </c>
      <c r="E515" t="str">
        <f t="shared" si="55"/>
        <v>1999m12</v>
      </c>
    </row>
    <row r="516" spans="1:5" x14ac:dyDescent="0.2">
      <c r="A516" s="32">
        <v>36501</v>
      </c>
      <c r="B516" s="2">
        <v>5.63</v>
      </c>
      <c r="C516">
        <f t="shared" si="53"/>
        <v>1999</v>
      </c>
      <c r="D516">
        <f t="shared" si="54"/>
        <v>12</v>
      </c>
      <c r="E516" t="str">
        <f t="shared" si="55"/>
        <v>1999m12</v>
      </c>
    </row>
    <row r="517" spans="1:5" x14ac:dyDescent="0.2">
      <c r="A517" s="32">
        <v>36502</v>
      </c>
      <c r="B517" s="2">
        <v>5.56</v>
      </c>
      <c r="C517">
        <f t="shared" ref="C517:C580" si="56">YEAR(A517)</f>
        <v>1999</v>
      </c>
      <c r="D517">
        <f t="shared" ref="D517:D580" si="57">+MONTH(A517)</f>
        <v>12</v>
      </c>
      <c r="E517" t="str">
        <f t="shared" ref="E517:E580" si="58">CONCATENATE(C517,"m",D517)</f>
        <v>1999m12</v>
      </c>
    </row>
    <row r="518" spans="1:5" x14ac:dyDescent="0.2">
      <c r="A518" s="32">
        <v>36503</v>
      </c>
      <c r="B518" s="2">
        <v>5.6</v>
      </c>
      <c r="C518">
        <f t="shared" si="56"/>
        <v>1999</v>
      </c>
      <c r="D518">
        <f t="shared" si="57"/>
        <v>12</v>
      </c>
      <c r="E518" t="str">
        <f t="shared" si="58"/>
        <v>1999m12</v>
      </c>
    </row>
    <row r="519" spans="1:5" x14ac:dyDescent="0.2">
      <c r="A519" s="32">
        <v>36504</v>
      </c>
      <c r="B519" s="2">
        <v>5.67</v>
      </c>
      <c r="C519">
        <f t="shared" si="56"/>
        <v>1999</v>
      </c>
      <c r="D519">
        <f t="shared" si="57"/>
        <v>12</v>
      </c>
      <c r="E519" t="str">
        <f t="shared" si="58"/>
        <v>1999m12</v>
      </c>
    </row>
    <row r="520" spans="1:5" x14ac:dyDescent="0.2">
      <c r="A520" s="32">
        <v>36507</v>
      </c>
      <c r="B520" s="2">
        <v>5.68</v>
      </c>
      <c r="C520">
        <f t="shared" si="56"/>
        <v>1999</v>
      </c>
      <c r="D520">
        <f t="shared" si="57"/>
        <v>12</v>
      </c>
      <c r="E520" t="str">
        <f t="shared" si="58"/>
        <v>1999m12</v>
      </c>
    </row>
    <row r="521" spans="1:5" x14ac:dyDescent="0.2">
      <c r="A521" s="32">
        <v>36508</v>
      </c>
      <c r="B521" s="2">
        <v>5.6</v>
      </c>
      <c r="C521">
        <f t="shared" si="56"/>
        <v>1999</v>
      </c>
      <c r="D521">
        <f t="shared" si="57"/>
        <v>12</v>
      </c>
      <c r="E521" t="str">
        <f t="shared" si="58"/>
        <v>1999m12</v>
      </c>
    </row>
    <row r="522" spans="1:5" x14ac:dyDescent="0.2">
      <c r="A522" s="32">
        <v>36509</v>
      </c>
      <c r="B522" s="2">
        <v>5.62</v>
      </c>
      <c r="C522">
        <f t="shared" si="56"/>
        <v>1999</v>
      </c>
      <c r="D522">
        <f t="shared" si="57"/>
        <v>12</v>
      </c>
      <c r="E522" t="str">
        <f t="shared" si="58"/>
        <v>1999m12</v>
      </c>
    </row>
    <row r="523" spans="1:5" x14ac:dyDescent="0.2">
      <c r="A523" s="32">
        <v>36510</v>
      </c>
      <c r="B523" s="2">
        <v>5.49</v>
      </c>
      <c r="C523">
        <f t="shared" si="56"/>
        <v>1999</v>
      </c>
      <c r="D523">
        <f t="shared" si="57"/>
        <v>12</v>
      </c>
      <c r="E523" t="str">
        <f t="shared" si="58"/>
        <v>1999m12</v>
      </c>
    </row>
    <row r="524" spans="1:5" x14ac:dyDescent="0.2">
      <c r="A524" s="32">
        <v>36511</v>
      </c>
      <c r="B524" s="2">
        <v>5.43</v>
      </c>
      <c r="C524">
        <f t="shared" si="56"/>
        <v>1999</v>
      </c>
      <c r="D524">
        <f t="shared" si="57"/>
        <v>12</v>
      </c>
      <c r="E524" t="str">
        <f t="shared" si="58"/>
        <v>1999m12</v>
      </c>
    </row>
    <row r="525" spans="1:5" x14ac:dyDescent="0.2">
      <c r="A525" s="32">
        <v>36514</v>
      </c>
      <c r="B525" s="2">
        <v>5.43</v>
      </c>
      <c r="C525">
        <f t="shared" si="56"/>
        <v>1999</v>
      </c>
      <c r="D525">
        <f t="shared" si="57"/>
        <v>12</v>
      </c>
      <c r="E525" t="str">
        <f t="shared" si="58"/>
        <v>1999m12</v>
      </c>
    </row>
    <row r="526" spans="1:5" x14ac:dyDescent="0.2">
      <c r="A526" s="32">
        <v>36515</v>
      </c>
      <c r="B526" s="2">
        <v>5.45</v>
      </c>
      <c r="C526">
        <f t="shared" si="56"/>
        <v>1999</v>
      </c>
      <c r="D526">
        <f t="shared" si="57"/>
        <v>12</v>
      </c>
      <c r="E526" t="str">
        <f t="shared" si="58"/>
        <v>1999m12</v>
      </c>
    </row>
    <row r="527" spans="1:5" x14ac:dyDescent="0.2">
      <c r="A527" s="32">
        <v>36516</v>
      </c>
      <c r="B527" s="2">
        <v>5.43</v>
      </c>
      <c r="C527">
        <f t="shared" si="56"/>
        <v>1999</v>
      </c>
      <c r="D527">
        <f t="shared" si="57"/>
        <v>12</v>
      </c>
      <c r="E527" t="str">
        <f t="shared" si="58"/>
        <v>1999m12</v>
      </c>
    </row>
    <row r="528" spans="1:5" x14ac:dyDescent="0.2">
      <c r="A528" s="32">
        <v>36517</v>
      </c>
      <c r="B528" s="2">
        <v>5.43</v>
      </c>
      <c r="C528">
        <f t="shared" si="56"/>
        <v>1999</v>
      </c>
      <c r="D528">
        <f t="shared" si="57"/>
        <v>12</v>
      </c>
      <c r="E528" t="str">
        <f t="shared" si="58"/>
        <v>1999m12</v>
      </c>
    </row>
    <row r="529" spans="1:5" x14ac:dyDescent="0.2">
      <c r="A529" s="32">
        <v>36518</v>
      </c>
      <c r="B529" s="2">
        <v>5.44</v>
      </c>
      <c r="C529">
        <f t="shared" si="56"/>
        <v>1999</v>
      </c>
      <c r="D529">
        <f t="shared" si="57"/>
        <v>12</v>
      </c>
      <c r="E529" t="str">
        <f t="shared" si="58"/>
        <v>1999m12</v>
      </c>
    </row>
    <row r="530" spans="1:5" x14ac:dyDescent="0.2">
      <c r="A530" s="32">
        <v>36521</v>
      </c>
      <c r="B530" s="2">
        <v>5.43</v>
      </c>
      <c r="C530">
        <f t="shared" si="56"/>
        <v>1999</v>
      </c>
      <c r="D530">
        <f t="shared" si="57"/>
        <v>12</v>
      </c>
      <c r="E530" t="str">
        <f t="shared" si="58"/>
        <v>1999m12</v>
      </c>
    </row>
    <row r="531" spans="1:5" x14ac:dyDescent="0.2">
      <c r="A531" s="32">
        <v>36522</v>
      </c>
      <c r="B531" s="2">
        <v>5.39</v>
      </c>
      <c r="C531">
        <f t="shared" si="56"/>
        <v>1999</v>
      </c>
      <c r="D531">
        <f t="shared" si="57"/>
        <v>12</v>
      </c>
      <c r="E531" t="str">
        <f t="shared" si="58"/>
        <v>1999m12</v>
      </c>
    </row>
    <row r="532" spans="1:5" x14ac:dyDescent="0.2">
      <c r="A532" s="32">
        <v>36523</v>
      </c>
      <c r="B532" s="2">
        <v>5.36</v>
      </c>
      <c r="C532">
        <f t="shared" si="56"/>
        <v>1999</v>
      </c>
      <c r="D532">
        <f t="shared" si="57"/>
        <v>12</v>
      </c>
      <c r="E532" t="str">
        <f t="shared" si="58"/>
        <v>1999m12</v>
      </c>
    </row>
    <row r="533" spans="1:5" x14ac:dyDescent="0.2">
      <c r="A533" s="32">
        <v>36524</v>
      </c>
      <c r="B533" s="2">
        <v>5.34</v>
      </c>
      <c r="C533">
        <f t="shared" si="56"/>
        <v>1999</v>
      </c>
      <c r="D533">
        <f t="shared" si="57"/>
        <v>12</v>
      </c>
      <c r="E533" t="str">
        <f t="shared" si="58"/>
        <v>1999m12</v>
      </c>
    </row>
    <row r="534" spans="1:5" x14ac:dyDescent="0.2">
      <c r="A534" s="32">
        <v>36525</v>
      </c>
      <c r="B534" s="2">
        <v>5.42</v>
      </c>
      <c r="C534">
        <f t="shared" si="56"/>
        <v>1999</v>
      </c>
      <c r="D534">
        <f t="shared" si="57"/>
        <v>12</v>
      </c>
      <c r="E534" t="str">
        <f t="shared" si="58"/>
        <v>1999m12</v>
      </c>
    </row>
    <row r="535" spans="1:5" x14ac:dyDescent="0.2">
      <c r="A535" s="32">
        <v>36528</v>
      </c>
      <c r="B535" s="2">
        <v>5.31</v>
      </c>
      <c r="C535">
        <f t="shared" si="56"/>
        <v>2000</v>
      </c>
      <c r="D535">
        <f t="shared" si="57"/>
        <v>1</v>
      </c>
      <c r="E535" t="str">
        <f t="shared" si="58"/>
        <v>2000m1</v>
      </c>
    </row>
    <row r="536" spans="1:5" x14ac:dyDescent="0.2">
      <c r="A536" s="32">
        <v>36529</v>
      </c>
      <c r="B536" s="2">
        <v>5.47</v>
      </c>
      <c r="C536">
        <f t="shared" si="56"/>
        <v>2000</v>
      </c>
      <c r="D536">
        <f t="shared" si="57"/>
        <v>1</v>
      </c>
      <c r="E536" t="str">
        <f t="shared" si="58"/>
        <v>2000m1</v>
      </c>
    </row>
    <row r="537" spans="1:5" x14ac:dyDescent="0.2">
      <c r="A537" s="32">
        <v>36530</v>
      </c>
      <c r="B537" s="2">
        <v>5.47</v>
      </c>
      <c r="C537">
        <f t="shared" si="56"/>
        <v>2000</v>
      </c>
      <c r="D537">
        <f t="shared" si="57"/>
        <v>1</v>
      </c>
      <c r="E537" t="str">
        <f t="shared" si="58"/>
        <v>2000m1</v>
      </c>
    </row>
    <row r="538" spans="1:5" x14ac:dyDescent="0.2">
      <c r="A538" s="32">
        <v>36531</v>
      </c>
      <c r="B538" s="2">
        <v>5.46</v>
      </c>
      <c r="C538">
        <f t="shared" si="56"/>
        <v>2000</v>
      </c>
      <c r="D538">
        <f t="shared" si="57"/>
        <v>1</v>
      </c>
      <c r="E538" t="str">
        <f t="shared" si="58"/>
        <v>2000m1</v>
      </c>
    </row>
    <row r="539" spans="1:5" x14ac:dyDescent="0.2">
      <c r="A539" s="32">
        <v>36532</v>
      </c>
      <c r="B539" s="2">
        <v>5.55</v>
      </c>
      <c r="C539">
        <f t="shared" si="56"/>
        <v>2000</v>
      </c>
      <c r="D539">
        <f t="shared" si="57"/>
        <v>1</v>
      </c>
      <c r="E539" t="str">
        <f t="shared" si="58"/>
        <v>2000m1</v>
      </c>
    </row>
    <row r="540" spans="1:5" x14ac:dyDescent="0.2">
      <c r="A540" s="32">
        <v>36535</v>
      </c>
      <c r="B540" s="2">
        <v>5.63</v>
      </c>
      <c r="C540">
        <f t="shared" si="56"/>
        <v>2000</v>
      </c>
      <c r="D540">
        <f t="shared" si="57"/>
        <v>1</v>
      </c>
      <c r="E540" t="str">
        <f t="shared" si="58"/>
        <v>2000m1</v>
      </c>
    </row>
    <row r="541" spans="1:5" x14ac:dyDescent="0.2">
      <c r="A541" s="32">
        <v>36536</v>
      </c>
      <c r="B541" s="2">
        <v>5.46</v>
      </c>
      <c r="C541">
        <f t="shared" si="56"/>
        <v>2000</v>
      </c>
      <c r="D541">
        <f t="shared" si="57"/>
        <v>1</v>
      </c>
      <c r="E541" t="str">
        <f t="shared" si="58"/>
        <v>2000m1</v>
      </c>
    </row>
    <row r="542" spans="1:5" x14ac:dyDescent="0.2">
      <c r="A542" s="32">
        <v>36537</v>
      </c>
      <c r="B542" s="2">
        <v>5.44</v>
      </c>
      <c r="C542">
        <f t="shared" si="56"/>
        <v>2000</v>
      </c>
      <c r="D542">
        <f t="shared" si="57"/>
        <v>1</v>
      </c>
      <c r="E542" t="str">
        <f t="shared" si="58"/>
        <v>2000m1</v>
      </c>
    </row>
    <row r="543" spans="1:5" x14ac:dyDescent="0.2">
      <c r="A543" s="32">
        <v>36538</v>
      </c>
      <c r="B543" s="2">
        <v>5.47</v>
      </c>
      <c r="C543">
        <f t="shared" si="56"/>
        <v>2000</v>
      </c>
      <c r="D543">
        <f t="shared" si="57"/>
        <v>1</v>
      </c>
      <c r="E543" t="str">
        <f t="shared" si="58"/>
        <v>2000m1</v>
      </c>
    </row>
    <row r="544" spans="1:5" x14ac:dyDescent="0.2">
      <c r="A544" s="32">
        <v>36539</v>
      </c>
      <c r="B544" s="2">
        <v>5.46</v>
      </c>
      <c r="C544">
        <f t="shared" si="56"/>
        <v>2000</v>
      </c>
      <c r="D544">
        <f t="shared" si="57"/>
        <v>1</v>
      </c>
      <c r="E544" t="str">
        <f t="shared" si="58"/>
        <v>2000m1</v>
      </c>
    </row>
    <row r="545" spans="1:5" x14ac:dyDescent="0.2">
      <c r="A545" s="32">
        <v>36542</v>
      </c>
      <c r="B545" s="2">
        <v>5.35</v>
      </c>
      <c r="C545">
        <f t="shared" si="56"/>
        <v>2000</v>
      </c>
      <c r="D545">
        <f t="shared" si="57"/>
        <v>1</v>
      </c>
      <c r="E545" t="str">
        <f t="shared" si="58"/>
        <v>2000m1</v>
      </c>
    </row>
    <row r="546" spans="1:5" x14ac:dyDescent="0.2">
      <c r="A546" s="32">
        <v>36543</v>
      </c>
      <c r="B546" s="2">
        <v>5.26</v>
      </c>
      <c r="C546">
        <f t="shared" si="56"/>
        <v>2000</v>
      </c>
      <c r="D546">
        <f t="shared" si="57"/>
        <v>1</v>
      </c>
      <c r="E546" t="str">
        <f t="shared" si="58"/>
        <v>2000m1</v>
      </c>
    </row>
    <row r="547" spans="1:5" x14ac:dyDescent="0.2">
      <c r="A547" s="32">
        <v>36544</v>
      </c>
      <c r="B547" s="2">
        <v>5.29</v>
      </c>
      <c r="C547">
        <f t="shared" si="56"/>
        <v>2000</v>
      </c>
      <c r="D547">
        <f t="shared" si="57"/>
        <v>1</v>
      </c>
      <c r="E547" t="str">
        <f t="shared" si="58"/>
        <v>2000m1</v>
      </c>
    </row>
    <row r="548" spans="1:5" x14ac:dyDescent="0.2">
      <c r="A548" s="32">
        <v>36545</v>
      </c>
      <c r="B548" s="2">
        <v>5.28</v>
      </c>
      <c r="C548">
        <f t="shared" si="56"/>
        <v>2000</v>
      </c>
      <c r="D548">
        <f t="shared" si="57"/>
        <v>1</v>
      </c>
      <c r="E548" t="str">
        <f t="shared" si="58"/>
        <v>2000m1</v>
      </c>
    </row>
    <row r="549" spans="1:5" x14ac:dyDescent="0.2">
      <c r="A549" s="32">
        <v>36546</v>
      </c>
      <c r="B549" s="2">
        <v>5.25</v>
      </c>
      <c r="C549">
        <f t="shared" si="56"/>
        <v>2000</v>
      </c>
      <c r="D549">
        <f t="shared" si="57"/>
        <v>1</v>
      </c>
      <c r="E549" t="str">
        <f t="shared" si="58"/>
        <v>2000m1</v>
      </c>
    </row>
    <row r="550" spans="1:5" x14ac:dyDescent="0.2">
      <c r="A550" s="32">
        <v>36549</v>
      </c>
      <c r="B550" s="2">
        <v>5.24</v>
      </c>
      <c r="C550">
        <f t="shared" si="56"/>
        <v>2000</v>
      </c>
      <c r="D550">
        <f t="shared" si="57"/>
        <v>1</v>
      </c>
      <c r="E550" t="str">
        <f t="shared" si="58"/>
        <v>2000m1</v>
      </c>
    </row>
    <row r="551" spans="1:5" x14ac:dyDescent="0.2">
      <c r="A551" s="32">
        <v>36550</v>
      </c>
      <c r="B551" s="2">
        <v>5.29</v>
      </c>
      <c r="C551">
        <f t="shared" si="56"/>
        <v>2000</v>
      </c>
      <c r="D551">
        <f t="shared" si="57"/>
        <v>1</v>
      </c>
      <c r="E551" t="str">
        <f t="shared" si="58"/>
        <v>2000m1</v>
      </c>
    </row>
    <row r="552" spans="1:5" x14ac:dyDescent="0.2">
      <c r="A552" s="32">
        <v>36551</v>
      </c>
      <c r="B552" s="2">
        <v>5.28</v>
      </c>
      <c r="C552">
        <f t="shared" si="56"/>
        <v>2000</v>
      </c>
      <c r="D552">
        <f t="shared" si="57"/>
        <v>1</v>
      </c>
      <c r="E552" t="str">
        <f t="shared" si="58"/>
        <v>2000m1</v>
      </c>
    </row>
    <row r="553" spans="1:5" x14ac:dyDescent="0.2">
      <c r="A553" s="32">
        <v>36552</v>
      </c>
      <c r="B553" s="2">
        <v>5.16</v>
      </c>
      <c r="C553">
        <f t="shared" si="56"/>
        <v>2000</v>
      </c>
      <c r="D553">
        <f t="shared" si="57"/>
        <v>1</v>
      </c>
      <c r="E553" t="str">
        <f t="shared" si="58"/>
        <v>2000m1</v>
      </c>
    </row>
    <row r="554" spans="1:5" x14ac:dyDescent="0.2">
      <c r="A554" s="32">
        <v>36553</v>
      </c>
      <c r="B554" s="2">
        <v>5.15</v>
      </c>
      <c r="C554">
        <f t="shared" si="56"/>
        <v>2000</v>
      </c>
      <c r="D554">
        <f t="shared" si="57"/>
        <v>1</v>
      </c>
      <c r="E554" t="str">
        <f t="shared" si="58"/>
        <v>2000m1</v>
      </c>
    </row>
    <row r="555" spans="1:5" x14ac:dyDescent="0.2">
      <c r="A555" s="32">
        <v>36556</v>
      </c>
      <c r="B555" s="2">
        <v>5.36</v>
      </c>
      <c r="C555">
        <f t="shared" si="56"/>
        <v>2000</v>
      </c>
      <c r="D555">
        <f t="shared" si="57"/>
        <v>1</v>
      </c>
      <c r="E555" t="str">
        <f t="shared" si="58"/>
        <v>2000m1</v>
      </c>
    </row>
    <row r="556" spans="1:5" x14ac:dyDescent="0.2">
      <c r="A556" s="32">
        <v>36557</v>
      </c>
      <c r="B556" s="2">
        <v>5.39</v>
      </c>
      <c r="C556">
        <f t="shared" si="56"/>
        <v>2000</v>
      </c>
      <c r="D556">
        <f t="shared" si="57"/>
        <v>2</v>
      </c>
      <c r="E556" t="str">
        <f t="shared" si="58"/>
        <v>2000m2</v>
      </c>
    </row>
    <row r="557" spans="1:5" x14ac:dyDescent="0.2">
      <c r="A557" s="32">
        <v>36558</v>
      </c>
      <c r="B557" s="2">
        <v>5.37</v>
      </c>
      <c r="C557">
        <f t="shared" si="56"/>
        <v>2000</v>
      </c>
      <c r="D557">
        <f t="shared" si="57"/>
        <v>2</v>
      </c>
      <c r="E557" t="str">
        <f t="shared" si="58"/>
        <v>2000m2</v>
      </c>
    </row>
    <row r="558" spans="1:5" x14ac:dyDescent="0.2">
      <c r="A558" s="32">
        <v>36559</v>
      </c>
      <c r="B558" s="2">
        <v>5.39</v>
      </c>
      <c r="C558">
        <f t="shared" si="56"/>
        <v>2000</v>
      </c>
      <c r="D558">
        <f t="shared" si="57"/>
        <v>2</v>
      </c>
      <c r="E558" t="str">
        <f t="shared" si="58"/>
        <v>2000m2</v>
      </c>
    </row>
    <row r="559" spans="1:5" x14ac:dyDescent="0.2">
      <c r="A559" s="32">
        <v>36560</v>
      </c>
      <c r="B559" s="2">
        <v>5.34</v>
      </c>
      <c r="C559">
        <f t="shared" si="56"/>
        <v>2000</v>
      </c>
      <c r="D559">
        <f t="shared" si="57"/>
        <v>2</v>
      </c>
      <c r="E559" t="str">
        <f t="shared" si="58"/>
        <v>2000m2</v>
      </c>
    </row>
    <row r="560" spans="1:5" x14ac:dyDescent="0.2">
      <c r="A560" s="32">
        <v>36563</v>
      </c>
      <c r="B560" s="2">
        <v>5.3</v>
      </c>
      <c r="C560">
        <f t="shared" si="56"/>
        <v>2000</v>
      </c>
      <c r="D560">
        <f t="shared" si="57"/>
        <v>2</v>
      </c>
      <c r="E560" t="str">
        <f t="shared" si="58"/>
        <v>2000m2</v>
      </c>
    </row>
    <row r="561" spans="1:5" x14ac:dyDescent="0.2">
      <c r="A561" s="32">
        <v>36564</v>
      </c>
      <c r="B561" s="2">
        <v>5.28</v>
      </c>
      <c r="C561">
        <f t="shared" si="56"/>
        <v>2000</v>
      </c>
      <c r="D561">
        <f t="shared" si="57"/>
        <v>2</v>
      </c>
      <c r="E561" t="str">
        <f t="shared" si="58"/>
        <v>2000m2</v>
      </c>
    </row>
    <row r="562" spans="1:5" x14ac:dyDescent="0.2">
      <c r="A562" s="32">
        <v>36565</v>
      </c>
      <c r="B562" s="2">
        <v>5.25</v>
      </c>
      <c r="C562">
        <f t="shared" si="56"/>
        <v>2000</v>
      </c>
      <c r="D562">
        <f t="shared" si="57"/>
        <v>2</v>
      </c>
      <c r="E562" t="str">
        <f t="shared" si="58"/>
        <v>2000m2</v>
      </c>
    </row>
    <row r="563" spans="1:5" x14ac:dyDescent="0.2">
      <c r="A563" s="32">
        <v>36566</v>
      </c>
      <c r="B563" s="2">
        <v>5.21</v>
      </c>
      <c r="C563">
        <f t="shared" si="56"/>
        <v>2000</v>
      </c>
      <c r="D563">
        <f t="shared" si="57"/>
        <v>2</v>
      </c>
      <c r="E563" t="str">
        <f t="shared" si="58"/>
        <v>2000m2</v>
      </c>
    </row>
    <row r="564" spans="1:5" x14ac:dyDescent="0.2">
      <c r="A564" s="32">
        <v>36567</v>
      </c>
      <c r="B564" s="2">
        <v>5.22</v>
      </c>
      <c r="C564">
        <f t="shared" si="56"/>
        <v>2000</v>
      </c>
      <c r="D564">
        <f t="shared" si="57"/>
        <v>2</v>
      </c>
      <c r="E564" t="str">
        <f t="shared" si="58"/>
        <v>2000m2</v>
      </c>
    </row>
    <row r="565" spans="1:5" x14ac:dyDescent="0.2">
      <c r="A565" s="32">
        <v>36570</v>
      </c>
      <c r="B565" s="2">
        <v>5.27</v>
      </c>
      <c r="C565">
        <f t="shared" si="56"/>
        <v>2000</v>
      </c>
      <c r="D565">
        <f t="shared" si="57"/>
        <v>2</v>
      </c>
      <c r="E565" t="str">
        <f t="shared" si="58"/>
        <v>2000m2</v>
      </c>
    </row>
    <row r="566" spans="1:5" x14ac:dyDescent="0.2">
      <c r="A566" s="32">
        <v>36571</v>
      </c>
      <c r="B566" s="2">
        <v>5.24</v>
      </c>
      <c r="C566">
        <f t="shared" si="56"/>
        <v>2000</v>
      </c>
      <c r="D566">
        <f t="shared" si="57"/>
        <v>2</v>
      </c>
      <c r="E566" t="str">
        <f t="shared" si="58"/>
        <v>2000m2</v>
      </c>
    </row>
    <row r="567" spans="1:5" x14ac:dyDescent="0.2">
      <c r="A567" s="32">
        <v>36572</v>
      </c>
      <c r="B567" s="2">
        <v>5.21</v>
      </c>
      <c r="C567">
        <f t="shared" si="56"/>
        <v>2000</v>
      </c>
      <c r="D567">
        <f t="shared" si="57"/>
        <v>2</v>
      </c>
      <c r="E567" t="str">
        <f t="shared" si="58"/>
        <v>2000m2</v>
      </c>
    </row>
    <row r="568" spans="1:5" x14ac:dyDescent="0.2">
      <c r="A568" s="32">
        <v>36573</v>
      </c>
      <c r="B568" s="2">
        <v>5.19</v>
      </c>
      <c r="C568">
        <f t="shared" si="56"/>
        <v>2000</v>
      </c>
      <c r="D568">
        <f t="shared" si="57"/>
        <v>2</v>
      </c>
      <c r="E568" t="str">
        <f t="shared" si="58"/>
        <v>2000m2</v>
      </c>
    </row>
    <row r="569" spans="1:5" x14ac:dyDescent="0.2">
      <c r="A569" s="32">
        <v>36574</v>
      </c>
      <c r="B569" s="2">
        <v>5.21</v>
      </c>
      <c r="C569">
        <f t="shared" si="56"/>
        <v>2000</v>
      </c>
      <c r="D569">
        <f t="shared" si="57"/>
        <v>2</v>
      </c>
      <c r="E569" t="str">
        <f t="shared" si="58"/>
        <v>2000m2</v>
      </c>
    </row>
    <row r="570" spans="1:5" x14ac:dyDescent="0.2">
      <c r="A570" s="32">
        <v>36577</v>
      </c>
      <c r="B570" s="2">
        <v>5.26</v>
      </c>
      <c r="C570">
        <f t="shared" si="56"/>
        <v>2000</v>
      </c>
      <c r="D570">
        <f t="shared" si="57"/>
        <v>2</v>
      </c>
      <c r="E570" t="str">
        <f t="shared" si="58"/>
        <v>2000m2</v>
      </c>
    </row>
    <row r="571" spans="1:5" x14ac:dyDescent="0.2">
      <c r="A571" s="32">
        <v>36578</v>
      </c>
      <c r="B571" s="2">
        <v>5.36</v>
      </c>
      <c r="C571">
        <f t="shared" si="56"/>
        <v>2000</v>
      </c>
      <c r="D571">
        <f t="shared" si="57"/>
        <v>2</v>
      </c>
      <c r="E571" t="str">
        <f t="shared" si="58"/>
        <v>2000m2</v>
      </c>
    </row>
    <row r="572" spans="1:5" x14ac:dyDescent="0.2">
      <c r="A572" s="32">
        <v>36579</v>
      </c>
      <c r="B572" s="2">
        <v>5.3</v>
      </c>
      <c r="C572">
        <f t="shared" si="56"/>
        <v>2000</v>
      </c>
      <c r="D572">
        <f t="shared" si="57"/>
        <v>2</v>
      </c>
      <c r="E572" t="str">
        <f t="shared" si="58"/>
        <v>2000m2</v>
      </c>
    </row>
    <row r="573" spans="1:5" x14ac:dyDescent="0.2">
      <c r="A573" s="32">
        <v>36580</v>
      </c>
      <c r="B573" s="2">
        <v>5.36</v>
      </c>
      <c r="C573">
        <f t="shared" si="56"/>
        <v>2000</v>
      </c>
      <c r="D573">
        <f t="shared" si="57"/>
        <v>2</v>
      </c>
      <c r="E573" t="str">
        <f t="shared" si="58"/>
        <v>2000m2</v>
      </c>
    </row>
    <row r="574" spans="1:5" x14ac:dyDescent="0.2">
      <c r="A574" s="32">
        <v>36581</v>
      </c>
      <c r="B574" s="2">
        <v>5.31</v>
      </c>
      <c r="C574">
        <f t="shared" si="56"/>
        <v>2000</v>
      </c>
      <c r="D574">
        <f t="shared" si="57"/>
        <v>2</v>
      </c>
      <c r="E574" t="str">
        <f t="shared" si="58"/>
        <v>2000m2</v>
      </c>
    </row>
    <row r="575" spans="1:5" x14ac:dyDescent="0.2">
      <c r="A575" s="32">
        <v>36584</v>
      </c>
      <c r="B575" s="2">
        <v>5.27</v>
      </c>
      <c r="C575">
        <f t="shared" si="56"/>
        <v>2000</v>
      </c>
      <c r="D575">
        <f t="shared" si="57"/>
        <v>2</v>
      </c>
      <c r="E575" t="str">
        <f t="shared" si="58"/>
        <v>2000m2</v>
      </c>
    </row>
    <row r="576" spans="1:5" x14ac:dyDescent="0.2">
      <c r="A576" s="32">
        <v>36585</v>
      </c>
      <c r="B576" s="2">
        <v>5.4</v>
      </c>
      <c r="C576">
        <f t="shared" si="56"/>
        <v>2000</v>
      </c>
      <c r="D576">
        <f t="shared" si="57"/>
        <v>2</v>
      </c>
      <c r="E576" t="str">
        <f t="shared" si="58"/>
        <v>2000m2</v>
      </c>
    </row>
    <row r="577" spans="1:5" x14ac:dyDescent="0.2">
      <c r="A577" s="32">
        <v>36586</v>
      </c>
      <c r="B577" s="2">
        <v>5.4</v>
      </c>
      <c r="C577">
        <f t="shared" si="56"/>
        <v>2000</v>
      </c>
      <c r="D577">
        <f t="shared" si="57"/>
        <v>3</v>
      </c>
      <c r="E577" t="str">
        <f t="shared" si="58"/>
        <v>2000m3</v>
      </c>
    </row>
    <row r="578" spans="1:5" x14ac:dyDescent="0.2">
      <c r="A578" s="32">
        <v>36587</v>
      </c>
      <c r="B578" s="2">
        <v>5.34</v>
      </c>
      <c r="C578">
        <f t="shared" si="56"/>
        <v>2000</v>
      </c>
      <c r="D578">
        <f t="shared" si="57"/>
        <v>3</v>
      </c>
      <c r="E578" t="str">
        <f t="shared" si="58"/>
        <v>2000m3</v>
      </c>
    </row>
    <row r="579" spans="1:5" x14ac:dyDescent="0.2">
      <c r="A579" s="32">
        <v>36588</v>
      </c>
      <c r="B579" s="2">
        <v>5.4</v>
      </c>
      <c r="C579">
        <f t="shared" si="56"/>
        <v>2000</v>
      </c>
      <c r="D579">
        <f t="shared" si="57"/>
        <v>3</v>
      </c>
      <c r="E579" t="str">
        <f t="shared" si="58"/>
        <v>2000m3</v>
      </c>
    </row>
    <row r="580" spans="1:5" x14ac:dyDescent="0.2">
      <c r="A580" s="32">
        <v>36591</v>
      </c>
      <c r="B580" s="2">
        <v>5.29</v>
      </c>
      <c r="C580">
        <f t="shared" si="56"/>
        <v>2000</v>
      </c>
      <c r="D580">
        <f t="shared" si="57"/>
        <v>3</v>
      </c>
      <c r="E580" t="str">
        <f t="shared" si="58"/>
        <v>2000m3</v>
      </c>
    </row>
    <row r="581" spans="1:5" x14ac:dyDescent="0.2">
      <c r="A581" s="32">
        <v>36592</v>
      </c>
      <c r="B581" s="2">
        <v>5.32</v>
      </c>
      <c r="C581">
        <f t="shared" ref="C581:C644" si="59">YEAR(A581)</f>
        <v>2000</v>
      </c>
      <c r="D581">
        <f t="shared" ref="D581:D644" si="60">+MONTH(A581)</f>
        <v>3</v>
      </c>
      <c r="E581" t="str">
        <f t="shared" ref="E581:E644" si="61">CONCATENATE(C581,"m",D581)</f>
        <v>2000m3</v>
      </c>
    </row>
    <row r="582" spans="1:5" x14ac:dyDescent="0.2">
      <c r="A582" s="32">
        <v>36593</v>
      </c>
      <c r="B582" s="2">
        <v>5.12</v>
      </c>
      <c r="C582">
        <f t="shared" si="59"/>
        <v>2000</v>
      </c>
      <c r="D582">
        <f t="shared" si="60"/>
        <v>3</v>
      </c>
      <c r="E582" t="str">
        <f t="shared" si="61"/>
        <v>2000m3</v>
      </c>
    </row>
    <row r="583" spans="1:5" x14ac:dyDescent="0.2">
      <c r="A583" s="32">
        <v>36594</v>
      </c>
      <c r="B583" s="2">
        <v>5.22</v>
      </c>
      <c r="C583">
        <f t="shared" si="59"/>
        <v>2000</v>
      </c>
      <c r="D583">
        <f t="shared" si="60"/>
        <v>3</v>
      </c>
      <c r="E583" t="str">
        <f t="shared" si="61"/>
        <v>2000m3</v>
      </c>
    </row>
    <row r="584" spans="1:5" x14ac:dyDescent="0.2">
      <c r="A584" s="32">
        <v>36595</v>
      </c>
      <c r="B584" s="2">
        <v>5.19</v>
      </c>
      <c r="C584">
        <f t="shared" si="59"/>
        <v>2000</v>
      </c>
      <c r="D584">
        <f t="shared" si="60"/>
        <v>3</v>
      </c>
      <c r="E584" t="str">
        <f t="shared" si="61"/>
        <v>2000m3</v>
      </c>
    </row>
    <row r="585" spans="1:5" x14ac:dyDescent="0.2">
      <c r="A585" s="32">
        <v>36598</v>
      </c>
      <c r="B585" s="2">
        <v>5.23</v>
      </c>
      <c r="C585">
        <f t="shared" si="59"/>
        <v>2000</v>
      </c>
      <c r="D585">
        <f t="shared" si="60"/>
        <v>3</v>
      </c>
      <c r="E585" t="str">
        <f t="shared" si="61"/>
        <v>2000m3</v>
      </c>
    </row>
    <row r="586" spans="1:5" x14ac:dyDescent="0.2">
      <c r="A586" s="32">
        <v>36599</v>
      </c>
      <c r="B586" s="2">
        <v>5.19</v>
      </c>
      <c r="C586">
        <f t="shared" si="59"/>
        <v>2000</v>
      </c>
      <c r="D586">
        <f t="shared" si="60"/>
        <v>3</v>
      </c>
      <c r="E586" t="str">
        <f t="shared" si="61"/>
        <v>2000m3</v>
      </c>
    </row>
    <row r="587" spans="1:5" x14ac:dyDescent="0.2">
      <c r="A587" s="32">
        <v>36600</v>
      </c>
      <c r="B587" s="2">
        <v>5.23</v>
      </c>
      <c r="C587">
        <f t="shared" si="59"/>
        <v>2000</v>
      </c>
      <c r="D587">
        <f t="shared" si="60"/>
        <v>3</v>
      </c>
      <c r="E587" t="str">
        <f t="shared" si="61"/>
        <v>2000m3</v>
      </c>
    </row>
    <row r="588" spans="1:5" x14ac:dyDescent="0.2">
      <c r="A588" s="32">
        <v>36601</v>
      </c>
      <c r="B588" s="2">
        <v>5.31</v>
      </c>
      <c r="C588">
        <f t="shared" si="59"/>
        <v>2000</v>
      </c>
      <c r="D588">
        <f t="shared" si="60"/>
        <v>3</v>
      </c>
      <c r="E588" t="str">
        <f t="shared" si="61"/>
        <v>2000m3</v>
      </c>
    </row>
    <row r="589" spans="1:5" x14ac:dyDescent="0.2">
      <c r="A589" s="32">
        <v>36602</v>
      </c>
      <c r="B589" s="2">
        <v>5.33</v>
      </c>
      <c r="C589">
        <f t="shared" si="59"/>
        <v>2000</v>
      </c>
      <c r="D589">
        <f t="shared" si="60"/>
        <v>3</v>
      </c>
      <c r="E589" t="str">
        <f t="shared" si="61"/>
        <v>2000m3</v>
      </c>
    </row>
    <row r="590" spans="1:5" x14ac:dyDescent="0.2">
      <c r="A590" s="32">
        <v>36605</v>
      </c>
      <c r="B590" s="2">
        <v>5.45</v>
      </c>
      <c r="C590">
        <f t="shared" si="59"/>
        <v>2000</v>
      </c>
      <c r="D590">
        <f t="shared" si="60"/>
        <v>3</v>
      </c>
      <c r="E590" t="str">
        <f t="shared" si="61"/>
        <v>2000m3</v>
      </c>
    </row>
    <row r="591" spans="1:5" x14ac:dyDescent="0.2">
      <c r="A591" s="32">
        <v>36606</v>
      </c>
      <c r="B591" s="2">
        <v>5.46</v>
      </c>
      <c r="C591">
        <f t="shared" si="59"/>
        <v>2000</v>
      </c>
      <c r="D591">
        <f t="shared" si="60"/>
        <v>3</v>
      </c>
      <c r="E591" t="str">
        <f t="shared" si="61"/>
        <v>2000m3</v>
      </c>
    </row>
    <row r="592" spans="1:5" x14ac:dyDescent="0.2">
      <c r="A592" s="32">
        <v>36607</v>
      </c>
      <c r="B592" s="2">
        <v>5.46</v>
      </c>
      <c r="C592">
        <f t="shared" si="59"/>
        <v>2000</v>
      </c>
      <c r="D592">
        <f t="shared" si="60"/>
        <v>3</v>
      </c>
      <c r="E592" t="str">
        <f t="shared" si="61"/>
        <v>2000m3</v>
      </c>
    </row>
    <row r="593" spans="1:5" x14ac:dyDescent="0.2">
      <c r="A593" s="32">
        <v>36608</v>
      </c>
      <c r="B593" s="2">
        <v>5.55</v>
      </c>
      <c r="C593">
        <f t="shared" si="59"/>
        <v>2000</v>
      </c>
      <c r="D593">
        <f t="shared" si="60"/>
        <v>3</v>
      </c>
      <c r="E593" t="str">
        <f t="shared" si="61"/>
        <v>2000m3</v>
      </c>
    </row>
    <row r="594" spans="1:5" x14ac:dyDescent="0.2">
      <c r="A594" s="32">
        <v>36609</v>
      </c>
      <c r="B594" s="2">
        <v>5.58</v>
      </c>
      <c r="C594">
        <f t="shared" si="59"/>
        <v>2000</v>
      </c>
      <c r="D594">
        <f t="shared" si="60"/>
        <v>3</v>
      </c>
      <c r="E594" t="str">
        <f t="shared" si="61"/>
        <v>2000m3</v>
      </c>
    </row>
    <row r="595" spans="1:5" x14ac:dyDescent="0.2">
      <c r="A595" s="32">
        <v>36612</v>
      </c>
      <c r="B595" s="2">
        <v>5.56</v>
      </c>
      <c r="C595">
        <f t="shared" si="59"/>
        <v>2000</v>
      </c>
      <c r="D595">
        <f t="shared" si="60"/>
        <v>3</v>
      </c>
      <c r="E595" t="str">
        <f t="shared" si="61"/>
        <v>2000m3</v>
      </c>
    </row>
    <row r="596" spans="1:5" x14ac:dyDescent="0.2">
      <c r="A596" s="32">
        <v>36613</v>
      </c>
      <c r="B596" s="2">
        <v>5.6</v>
      </c>
      <c r="C596">
        <f t="shared" si="59"/>
        <v>2000</v>
      </c>
      <c r="D596">
        <f t="shared" si="60"/>
        <v>3</v>
      </c>
      <c r="E596" t="str">
        <f t="shared" si="61"/>
        <v>2000m3</v>
      </c>
    </row>
    <row r="597" spans="1:5" x14ac:dyDescent="0.2">
      <c r="A597" s="32">
        <v>36614</v>
      </c>
      <c r="B597" s="2">
        <v>5.61</v>
      </c>
      <c r="C597">
        <f t="shared" si="59"/>
        <v>2000</v>
      </c>
      <c r="D597">
        <f t="shared" si="60"/>
        <v>3</v>
      </c>
      <c r="E597" t="str">
        <f t="shared" si="61"/>
        <v>2000m3</v>
      </c>
    </row>
    <row r="598" spans="1:5" x14ac:dyDescent="0.2">
      <c r="A598" s="32">
        <v>36615</v>
      </c>
      <c r="B598" s="2">
        <v>5.63</v>
      </c>
      <c r="C598">
        <f t="shared" si="59"/>
        <v>2000</v>
      </c>
      <c r="D598">
        <f t="shared" si="60"/>
        <v>3</v>
      </c>
      <c r="E598" t="str">
        <f t="shared" si="61"/>
        <v>2000m3</v>
      </c>
    </row>
    <row r="599" spans="1:5" x14ac:dyDescent="0.2">
      <c r="A599" s="32">
        <v>36616</v>
      </c>
      <c r="B599" s="2">
        <v>5.96</v>
      </c>
      <c r="C599">
        <f t="shared" si="59"/>
        <v>2000</v>
      </c>
      <c r="D599">
        <f t="shared" si="60"/>
        <v>3</v>
      </c>
      <c r="E599" t="str">
        <f t="shared" si="61"/>
        <v>2000m3</v>
      </c>
    </row>
    <row r="600" spans="1:5" x14ac:dyDescent="0.2">
      <c r="A600" s="32">
        <v>36619</v>
      </c>
      <c r="B600" s="2">
        <v>5.97</v>
      </c>
      <c r="C600">
        <f t="shared" si="59"/>
        <v>2000</v>
      </c>
      <c r="D600">
        <f t="shared" si="60"/>
        <v>4</v>
      </c>
      <c r="E600" t="str">
        <f t="shared" si="61"/>
        <v>2000m4</v>
      </c>
    </row>
    <row r="601" spans="1:5" x14ac:dyDescent="0.2">
      <c r="A601" s="32">
        <v>36620</v>
      </c>
      <c r="B601" s="2">
        <v>6.01</v>
      </c>
      <c r="C601">
        <f t="shared" si="59"/>
        <v>2000</v>
      </c>
      <c r="D601">
        <f t="shared" si="60"/>
        <v>4</v>
      </c>
      <c r="E601" t="str">
        <f t="shared" si="61"/>
        <v>2000m4</v>
      </c>
    </row>
    <row r="602" spans="1:5" x14ac:dyDescent="0.2">
      <c r="A602" s="32">
        <v>36621</v>
      </c>
      <c r="B602" s="2">
        <v>6.08</v>
      </c>
      <c r="C602">
        <f t="shared" si="59"/>
        <v>2000</v>
      </c>
      <c r="D602">
        <f t="shared" si="60"/>
        <v>4</v>
      </c>
      <c r="E602" t="str">
        <f t="shared" si="61"/>
        <v>2000m4</v>
      </c>
    </row>
    <row r="603" spans="1:5" x14ac:dyDescent="0.2">
      <c r="A603" s="32">
        <v>36622</v>
      </c>
      <c r="B603" s="2">
        <v>6.01</v>
      </c>
      <c r="C603">
        <f t="shared" si="59"/>
        <v>2000</v>
      </c>
      <c r="D603">
        <f t="shared" si="60"/>
        <v>4</v>
      </c>
      <c r="E603" t="str">
        <f t="shared" si="61"/>
        <v>2000m4</v>
      </c>
    </row>
    <row r="604" spans="1:5" x14ac:dyDescent="0.2">
      <c r="A604" s="32">
        <v>36623</v>
      </c>
      <c r="B604" s="2">
        <v>5.97</v>
      </c>
      <c r="C604">
        <f t="shared" si="59"/>
        <v>2000</v>
      </c>
      <c r="D604">
        <f t="shared" si="60"/>
        <v>4</v>
      </c>
      <c r="E604" t="str">
        <f t="shared" si="61"/>
        <v>2000m4</v>
      </c>
    </row>
    <row r="605" spans="1:5" x14ac:dyDescent="0.2">
      <c r="A605" s="32">
        <v>36626</v>
      </c>
      <c r="B605" s="2">
        <v>5.99</v>
      </c>
      <c r="C605">
        <f t="shared" si="59"/>
        <v>2000</v>
      </c>
      <c r="D605">
        <f t="shared" si="60"/>
        <v>4</v>
      </c>
      <c r="E605" t="str">
        <f t="shared" si="61"/>
        <v>2000m4</v>
      </c>
    </row>
    <row r="606" spans="1:5" x14ac:dyDescent="0.2">
      <c r="A606" s="32">
        <v>36627</v>
      </c>
      <c r="B606" s="2">
        <v>5.9</v>
      </c>
      <c r="C606">
        <f t="shared" si="59"/>
        <v>2000</v>
      </c>
      <c r="D606">
        <f t="shared" si="60"/>
        <v>4</v>
      </c>
      <c r="E606" t="str">
        <f t="shared" si="61"/>
        <v>2000m4</v>
      </c>
    </row>
    <row r="607" spans="1:5" x14ac:dyDescent="0.2">
      <c r="A607" s="32">
        <v>36628</v>
      </c>
      <c r="B607" s="2">
        <v>5.88</v>
      </c>
      <c r="C607">
        <f t="shared" si="59"/>
        <v>2000</v>
      </c>
      <c r="D607">
        <f t="shared" si="60"/>
        <v>4</v>
      </c>
      <c r="E607" t="str">
        <f t="shared" si="61"/>
        <v>2000m4</v>
      </c>
    </row>
    <row r="608" spans="1:5" x14ac:dyDescent="0.2">
      <c r="A608" s="32">
        <v>36629</v>
      </c>
      <c r="B608" s="2">
        <v>5.95</v>
      </c>
      <c r="C608">
        <f t="shared" si="59"/>
        <v>2000</v>
      </c>
      <c r="D608">
        <f t="shared" si="60"/>
        <v>4</v>
      </c>
      <c r="E608" t="str">
        <f t="shared" si="61"/>
        <v>2000m4</v>
      </c>
    </row>
    <row r="609" spans="1:5" x14ac:dyDescent="0.2">
      <c r="A609" s="32">
        <v>36630</v>
      </c>
      <c r="B609" s="2">
        <v>5.9</v>
      </c>
      <c r="C609">
        <f t="shared" si="59"/>
        <v>2000</v>
      </c>
      <c r="D609">
        <f t="shared" si="60"/>
        <v>4</v>
      </c>
      <c r="E609" t="str">
        <f t="shared" si="61"/>
        <v>2000m4</v>
      </c>
    </row>
    <row r="610" spans="1:5" x14ac:dyDescent="0.2">
      <c r="A610" s="32">
        <v>36633</v>
      </c>
      <c r="B610" s="2">
        <v>6.17</v>
      </c>
      <c r="C610">
        <f t="shared" si="59"/>
        <v>2000</v>
      </c>
      <c r="D610">
        <f t="shared" si="60"/>
        <v>4</v>
      </c>
      <c r="E610" t="str">
        <f t="shared" si="61"/>
        <v>2000m4</v>
      </c>
    </row>
    <row r="611" spans="1:5" x14ac:dyDescent="0.2">
      <c r="A611" s="32">
        <v>36634</v>
      </c>
      <c r="B611" s="2">
        <v>6.21</v>
      </c>
      <c r="C611">
        <f t="shared" si="59"/>
        <v>2000</v>
      </c>
      <c r="D611">
        <f t="shared" si="60"/>
        <v>4</v>
      </c>
      <c r="E611" t="str">
        <f t="shared" si="61"/>
        <v>2000m4</v>
      </c>
    </row>
    <row r="612" spans="1:5" x14ac:dyDescent="0.2">
      <c r="A612" s="32">
        <v>36635</v>
      </c>
      <c r="B612" s="2">
        <v>6.09</v>
      </c>
      <c r="C612">
        <f t="shared" si="59"/>
        <v>2000</v>
      </c>
      <c r="D612">
        <f t="shared" si="60"/>
        <v>4</v>
      </c>
      <c r="E612" t="str">
        <f t="shared" si="61"/>
        <v>2000m4</v>
      </c>
    </row>
    <row r="613" spans="1:5" x14ac:dyDescent="0.2">
      <c r="A613" s="32">
        <v>36636</v>
      </c>
      <c r="B613" s="2">
        <v>6.05</v>
      </c>
      <c r="C613">
        <f t="shared" si="59"/>
        <v>2000</v>
      </c>
      <c r="D613">
        <f t="shared" si="60"/>
        <v>4</v>
      </c>
      <c r="E613" t="str">
        <f t="shared" si="61"/>
        <v>2000m4</v>
      </c>
    </row>
    <row r="614" spans="1:5" x14ac:dyDescent="0.2">
      <c r="A614" s="32">
        <v>36637</v>
      </c>
      <c r="C614">
        <f t="shared" si="59"/>
        <v>2000</v>
      </c>
      <c r="D614">
        <f t="shared" si="60"/>
        <v>4</v>
      </c>
      <c r="E614" t="str">
        <f t="shared" si="61"/>
        <v>2000m4</v>
      </c>
    </row>
    <row r="615" spans="1:5" x14ac:dyDescent="0.2">
      <c r="A615" s="32">
        <v>36640</v>
      </c>
      <c r="B615" s="2">
        <v>6.05</v>
      </c>
      <c r="C615">
        <f t="shared" si="59"/>
        <v>2000</v>
      </c>
      <c r="D615">
        <f t="shared" si="60"/>
        <v>4</v>
      </c>
      <c r="E615" t="str">
        <f t="shared" si="61"/>
        <v>2000m4</v>
      </c>
    </row>
    <row r="616" spans="1:5" x14ac:dyDescent="0.2">
      <c r="A616" s="32">
        <v>36641</v>
      </c>
      <c r="B616" s="2">
        <v>6.04</v>
      </c>
      <c r="C616">
        <f t="shared" si="59"/>
        <v>2000</v>
      </c>
      <c r="D616">
        <f t="shared" si="60"/>
        <v>4</v>
      </c>
      <c r="E616" t="str">
        <f t="shared" si="61"/>
        <v>2000m4</v>
      </c>
    </row>
    <row r="617" spans="1:5" x14ac:dyDescent="0.2">
      <c r="A617" s="32">
        <v>36642</v>
      </c>
      <c r="B617" s="2">
        <v>6.02</v>
      </c>
      <c r="C617">
        <f t="shared" si="59"/>
        <v>2000</v>
      </c>
      <c r="D617">
        <f t="shared" si="60"/>
        <v>4</v>
      </c>
      <c r="E617" t="str">
        <f t="shared" si="61"/>
        <v>2000m4</v>
      </c>
    </row>
    <row r="618" spans="1:5" x14ac:dyDescent="0.2">
      <c r="A618" s="32">
        <v>36643</v>
      </c>
      <c r="B618" s="2">
        <v>6.02</v>
      </c>
      <c r="C618">
        <f t="shared" si="59"/>
        <v>2000</v>
      </c>
      <c r="D618">
        <f t="shared" si="60"/>
        <v>4</v>
      </c>
      <c r="E618" t="str">
        <f t="shared" si="61"/>
        <v>2000m4</v>
      </c>
    </row>
    <row r="619" spans="1:5" x14ac:dyDescent="0.2">
      <c r="A619" s="32">
        <v>36644</v>
      </c>
      <c r="B619" s="2">
        <v>6.02</v>
      </c>
      <c r="C619">
        <f t="shared" si="59"/>
        <v>2000</v>
      </c>
      <c r="D619">
        <f t="shared" si="60"/>
        <v>4</v>
      </c>
      <c r="E619" t="str">
        <f t="shared" si="61"/>
        <v>2000m4</v>
      </c>
    </row>
    <row r="620" spans="1:5" x14ac:dyDescent="0.2">
      <c r="A620" s="32">
        <v>36646</v>
      </c>
      <c r="B620" s="2">
        <v>6.38</v>
      </c>
      <c r="C620">
        <f t="shared" si="59"/>
        <v>2000</v>
      </c>
      <c r="D620">
        <f t="shared" si="60"/>
        <v>4</v>
      </c>
      <c r="E620" t="str">
        <f t="shared" si="61"/>
        <v>2000m4</v>
      </c>
    </row>
    <row r="621" spans="1:5" x14ac:dyDescent="0.2">
      <c r="A621" s="32">
        <v>36647</v>
      </c>
      <c r="B621" s="2">
        <v>6.37</v>
      </c>
      <c r="C621">
        <f t="shared" si="59"/>
        <v>2000</v>
      </c>
      <c r="D621">
        <f t="shared" si="60"/>
        <v>5</v>
      </c>
      <c r="E621" t="str">
        <f t="shared" si="61"/>
        <v>2000m5</v>
      </c>
    </row>
    <row r="622" spans="1:5" x14ac:dyDescent="0.2">
      <c r="A622" s="32">
        <v>36648</v>
      </c>
      <c r="B622" s="2">
        <v>6.25</v>
      </c>
      <c r="C622">
        <f t="shared" si="59"/>
        <v>2000</v>
      </c>
      <c r="D622">
        <f t="shared" si="60"/>
        <v>5</v>
      </c>
      <c r="E622" t="str">
        <f t="shared" si="61"/>
        <v>2000m5</v>
      </c>
    </row>
    <row r="623" spans="1:5" x14ac:dyDescent="0.2">
      <c r="A623" s="32">
        <v>36649</v>
      </c>
      <c r="B623" s="2">
        <v>6.23</v>
      </c>
      <c r="C623">
        <f t="shared" si="59"/>
        <v>2000</v>
      </c>
      <c r="D623">
        <f t="shared" si="60"/>
        <v>5</v>
      </c>
      <c r="E623" t="str">
        <f t="shared" si="61"/>
        <v>2000m5</v>
      </c>
    </row>
    <row r="624" spans="1:5" x14ac:dyDescent="0.2">
      <c r="A624" s="32">
        <v>36650</v>
      </c>
      <c r="B624" s="2">
        <v>6.21</v>
      </c>
      <c r="C624">
        <f t="shared" si="59"/>
        <v>2000</v>
      </c>
      <c r="D624">
        <f t="shared" si="60"/>
        <v>5</v>
      </c>
      <c r="E624" t="str">
        <f t="shared" si="61"/>
        <v>2000m5</v>
      </c>
    </row>
    <row r="625" spans="1:5" x14ac:dyDescent="0.2">
      <c r="A625" s="32">
        <v>36651</v>
      </c>
      <c r="B625" s="2">
        <v>6.2</v>
      </c>
      <c r="C625">
        <f t="shared" si="59"/>
        <v>2000</v>
      </c>
      <c r="D625">
        <f t="shared" si="60"/>
        <v>5</v>
      </c>
      <c r="E625" t="str">
        <f t="shared" si="61"/>
        <v>2000m5</v>
      </c>
    </row>
    <row r="626" spans="1:5" x14ac:dyDescent="0.2">
      <c r="A626" s="32">
        <v>36654</v>
      </c>
      <c r="B626" s="2">
        <v>6.19</v>
      </c>
      <c r="C626">
        <f t="shared" si="59"/>
        <v>2000</v>
      </c>
      <c r="D626">
        <f t="shared" si="60"/>
        <v>5</v>
      </c>
      <c r="E626" t="str">
        <f t="shared" si="61"/>
        <v>2000m5</v>
      </c>
    </row>
    <row r="627" spans="1:5" x14ac:dyDescent="0.2">
      <c r="A627" s="32">
        <v>36655</v>
      </c>
      <c r="B627" s="2">
        <v>6.25</v>
      </c>
      <c r="C627">
        <f t="shared" si="59"/>
        <v>2000</v>
      </c>
      <c r="D627">
        <f t="shared" si="60"/>
        <v>5</v>
      </c>
      <c r="E627" t="str">
        <f t="shared" si="61"/>
        <v>2000m5</v>
      </c>
    </row>
    <row r="628" spans="1:5" x14ac:dyDescent="0.2">
      <c r="A628" s="32">
        <v>36656</v>
      </c>
      <c r="B628" s="2">
        <v>6.36</v>
      </c>
      <c r="C628">
        <f t="shared" si="59"/>
        <v>2000</v>
      </c>
      <c r="D628">
        <f t="shared" si="60"/>
        <v>5</v>
      </c>
      <c r="E628" t="str">
        <f t="shared" si="61"/>
        <v>2000m5</v>
      </c>
    </row>
    <row r="629" spans="1:5" x14ac:dyDescent="0.2">
      <c r="A629" s="32">
        <v>36657</v>
      </c>
      <c r="B629" s="2">
        <v>6.25</v>
      </c>
      <c r="C629">
        <f t="shared" si="59"/>
        <v>2000</v>
      </c>
      <c r="D629">
        <f t="shared" si="60"/>
        <v>5</v>
      </c>
      <c r="E629" t="str">
        <f t="shared" si="61"/>
        <v>2000m5</v>
      </c>
    </row>
    <row r="630" spans="1:5" x14ac:dyDescent="0.2">
      <c r="A630" s="32">
        <v>36658</v>
      </c>
      <c r="B630" s="2">
        <v>6.45</v>
      </c>
      <c r="C630">
        <f t="shared" si="59"/>
        <v>2000</v>
      </c>
      <c r="D630">
        <f t="shared" si="60"/>
        <v>5</v>
      </c>
      <c r="E630" t="str">
        <f t="shared" si="61"/>
        <v>2000m5</v>
      </c>
    </row>
    <row r="631" spans="1:5" x14ac:dyDescent="0.2">
      <c r="A631" s="32">
        <v>36661</v>
      </c>
      <c r="B631" s="2">
        <v>6.58</v>
      </c>
      <c r="C631">
        <f t="shared" si="59"/>
        <v>2000</v>
      </c>
      <c r="D631">
        <f t="shared" si="60"/>
        <v>5</v>
      </c>
      <c r="E631" t="str">
        <f t="shared" si="61"/>
        <v>2000m5</v>
      </c>
    </row>
    <row r="632" spans="1:5" x14ac:dyDescent="0.2">
      <c r="A632" s="32">
        <v>36662</v>
      </c>
      <c r="B632" s="2">
        <v>6.58</v>
      </c>
      <c r="C632">
        <f t="shared" si="59"/>
        <v>2000</v>
      </c>
      <c r="D632">
        <f t="shared" si="60"/>
        <v>5</v>
      </c>
      <c r="E632" t="str">
        <f t="shared" si="61"/>
        <v>2000m5</v>
      </c>
    </row>
    <row r="633" spans="1:5" x14ac:dyDescent="0.2">
      <c r="A633" s="32">
        <v>36663</v>
      </c>
      <c r="B633" s="2">
        <v>6.55</v>
      </c>
      <c r="C633">
        <f t="shared" si="59"/>
        <v>2000</v>
      </c>
      <c r="D633">
        <f t="shared" si="60"/>
        <v>5</v>
      </c>
      <c r="E633" t="str">
        <f t="shared" si="61"/>
        <v>2000m5</v>
      </c>
    </row>
    <row r="634" spans="1:5" x14ac:dyDescent="0.2">
      <c r="A634" s="32">
        <v>36664</v>
      </c>
      <c r="B634" s="2">
        <v>6.66</v>
      </c>
      <c r="C634">
        <f t="shared" si="59"/>
        <v>2000</v>
      </c>
      <c r="D634">
        <f t="shared" si="60"/>
        <v>5</v>
      </c>
      <c r="E634" t="str">
        <f t="shared" si="61"/>
        <v>2000m5</v>
      </c>
    </row>
    <row r="635" spans="1:5" x14ac:dyDescent="0.2">
      <c r="A635" s="32">
        <v>36665</v>
      </c>
      <c r="B635" s="2">
        <v>6.83</v>
      </c>
      <c r="C635">
        <f t="shared" si="59"/>
        <v>2000</v>
      </c>
      <c r="D635">
        <f t="shared" si="60"/>
        <v>5</v>
      </c>
      <c r="E635" t="str">
        <f t="shared" si="61"/>
        <v>2000m5</v>
      </c>
    </row>
    <row r="636" spans="1:5" x14ac:dyDescent="0.2">
      <c r="A636" s="32">
        <v>36668</v>
      </c>
      <c r="B636" s="2">
        <v>6.92</v>
      </c>
      <c r="C636">
        <f t="shared" si="59"/>
        <v>2000</v>
      </c>
      <c r="D636">
        <f t="shared" si="60"/>
        <v>5</v>
      </c>
      <c r="E636" t="str">
        <f t="shared" si="61"/>
        <v>2000m5</v>
      </c>
    </row>
    <row r="637" spans="1:5" x14ac:dyDescent="0.2">
      <c r="A637" s="32">
        <v>36669</v>
      </c>
      <c r="B637" s="2">
        <v>6.93</v>
      </c>
      <c r="C637">
        <f t="shared" si="59"/>
        <v>2000</v>
      </c>
      <c r="D637">
        <f t="shared" si="60"/>
        <v>5</v>
      </c>
      <c r="E637" t="str">
        <f t="shared" si="61"/>
        <v>2000m5</v>
      </c>
    </row>
    <row r="638" spans="1:5" x14ac:dyDescent="0.2">
      <c r="A638" s="32">
        <v>36670</v>
      </c>
      <c r="B638" s="2">
        <v>7.28</v>
      </c>
      <c r="C638">
        <f t="shared" si="59"/>
        <v>2000</v>
      </c>
      <c r="D638">
        <f t="shared" si="60"/>
        <v>5</v>
      </c>
      <c r="E638" t="str">
        <f t="shared" si="61"/>
        <v>2000m5</v>
      </c>
    </row>
    <row r="639" spans="1:5" x14ac:dyDescent="0.2">
      <c r="A639" s="32">
        <v>36671</v>
      </c>
      <c r="B639" s="2">
        <v>7.38</v>
      </c>
      <c r="C639">
        <f t="shared" si="59"/>
        <v>2000</v>
      </c>
      <c r="D639">
        <f t="shared" si="60"/>
        <v>5</v>
      </c>
      <c r="E639" t="str">
        <f t="shared" si="61"/>
        <v>2000m5</v>
      </c>
    </row>
    <row r="640" spans="1:5" x14ac:dyDescent="0.2">
      <c r="A640" s="32">
        <v>36672</v>
      </c>
      <c r="B640" s="2">
        <v>7.46</v>
      </c>
      <c r="C640">
        <f t="shared" si="59"/>
        <v>2000</v>
      </c>
      <c r="D640">
        <f t="shared" si="60"/>
        <v>5</v>
      </c>
      <c r="E640" t="str">
        <f t="shared" si="61"/>
        <v>2000m5</v>
      </c>
    </row>
    <row r="641" spans="1:5" x14ac:dyDescent="0.2">
      <c r="A641" s="32">
        <v>36675</v>
      </c>
      <c r="B641" s="2">
        <v>7.42</v>
      </c>
      <c r="C641">
        <f t="shared" si="59"/>
        <v>2000</v>
      </c>
      <c r="D641">
        <f t="shared" si="60"/>
        <v>5</v>
      </c>
      <c r="E641" t="str">
        <f t="shared" si="61"/>
        <v>2000m5</v>
      </c>
    </row>
    <row r="642" spans="1:5" x14ac:dyDescent="0.2">
      <c r="A642" s="32">
        <v>36676</v>
      </c>
      <c r="B642" s="2">
        <v>7.33</v>
      </c>
      <c r="C642">
        <f t="shared" si="59"/>
        <v>2000</v>
      </c>
      <c r="D642">
        <f t="shared" si="60"/>
        <v>5</v>
      </c>
      <c r="E642" t="str">
        <f t="shared" si="61"/>
        <v>2000m5</v>
      </c>
    </row>
    <row r="643" spans="1:5" x14ac:dyDescent="0.2">
      <c r="A643" s="32">
        <v>36677</v>
      </c>
      <c r="B643" s="2">
        <v>7.25</v>
      </c>
      <c r="C643">
        <f t="shared" si="59"/>
        <v>2000</v>
      </c>
      <c r="D643">
        <f t="shared" si="60"/>
        <v>5</v>
      </c>
      <c r="E643" t="str">
        <f t="shared" si="61"/>
        <v>2000m5</v>
      </c>
    </row>
    <row r="644" spans="1:5" x14ac:dyDescent="0.2">
      <c r="A644" s="32">
        <v>36678</v>
      </c>
      <c r="B644" s="2">
        <v>7.12</v>
      </c>
      <c r="C644">
        <f t="shared" si="59"/>
        <v>2000</v>
      </c>
      <c r="D644">
        <f t="shared" si="60"/>
        <v>6</v>
      </c>
      <c r="E644" t="str">
        <f t="shared" si="61"/>
        <v>2000m6</v>
      </c>
    </row>
    <row r="645" spans="1:5" x14ac:dyDescent="0.2">
      <c r="A645" s="32">
        <v>36679</v>
      </c>
      <c r="B645" s="2">
        <v>7.12</v>
      </c>
      <c r="C645">
        <f t="shared" ref="C645:C708" si="62">YEAR(A645)</f>
        <v>2000</v>
      </c>
      <c r="D645">
        <f t="shared" ref="D645:D708" si="63">+MONTH(A645)</f>
        <v>6</v>
      </c>
      <c r="E645" t="str">
        <f t="shared" ref="E645:E708" si="64">CONCATENATE(C645,"m",D645)</f>
        <v>2000m6</v>
      </c>
    </row>
    <row r="646" spans="1:5" x14ac:dyDescent="0.2">
      <c r="A646" s="32">
        <v>36682</v>
      </c>
      <c r="B646" s="2">
        <v>7.12</v>
      </c>
      <c r="C646">
        <f t="shared" si="62"/>
        <v>2000</v>
      </c>
      <c r="D646">
        <f t="shared" si="63"/>
        <v>6</v>
      </c>
      <c r="E646" t="str">
        <f t="shared" si="64"/>
        <v>2000m6</v>
      </c>
    </row>
    <row r="647" spans="1:5" x14ac:dyDescent="0.2">
      <c r="A647" s="32">
        <v>36683</v>
      </c>
      <c r="B647" s="2">
        <v>7.09</v>
      </c>
      <c r="C647">
        <f t="shared" si="62"/>
        <v>2000</v>
      </c>
      <c r="D647">
        <f t="shared" si="63"/>
        <v>6</v>
      </c>
      <c r="E647" t="str">
        <f t="shared" si="64"/>
        <v>2000m6</v>
      </c>
    </row>
    <row r="648" spans="1:5" x14ac:dyDescent="0.2">
      <c r="A648" s="32">
        <v>36684</v>
      </c>
      <c r="B648" s="2">
        <v>7.07</v>
      </c>
      <c r="C648">
        <f t="shared" si="62"/>
        <v>2000</v>
      </c>
      <c r="D648">
        <f t="shared" si="63"/>
        <v>6</v>
      </c>
      <c r="E648" t="str">
        <f t="shared" si="64"/>
        <v>2000m6</v>
      </c>
    </row>
    <row r="649" spans="1:5" x14ac:dyDescent="0.2">
      <c r="A649" s="32">
        <v>36685</v>
      </c>
      <c r="B649" s="2">
        <v>6.94</v>
      </c>
      <c r="C649">
        <f t="shared" si="62"/>
        <v>2000</v>
      </c>
      <c r="D649">
        <f t="shared" si="63"/>
        <v>6</v>
      </c>
      <c r="E649" t="str">
        <f t="shared" si="64"/>
        <v>2000m6</v>
      </c>
    </row>
    <row r="650" spans="1:5" x14ac:dyDescent="0.2">
      <c r="A650" s="32">
        <v>36686</v>
      </c>
      <c r="B650" s="2">
        <v>6.97</v>
      </c>
      <c r="C650">
        <f t="shared" si="62"/>
        <v>2000</v>
      </c>
      <c r="D650">
        <f t="shared" si="63"/>
        <v>6</v>
      </c>
      <c r="E650" t="str">
        <f t="shared" si="64"/>
        <v>2000m6</v>
      </c>
    </row>
    <row r="651" spans="1:5" x14ac:dyDescent="0.2">
      <c r="A651" s="32">
        <v>36689</v>
      </c>
      <c r="B651" s="2">
        <v>6.97</v>
      </c>
      <c r="C651">
        <f t="shared" si="62"/>
        <v>2000</v>
      </c>
      <c r="D651">
        <f t="shared" si="63"/>
        <v>6</v>
      </c>
      <c r="E651" t="str">
        <f t="shared" si="64"/>
        <v>2000m6</v>
      </c>
    </row>
    <row r="652" spans="1:5" x14ac:dyDescent="0.2">
      <c r="A652" s="32">
        <v>36690</v>
      </c>
      <c r="B652" s="2">
        <v>7.01</v>
      </c>
      <c r="C652">
        <f t="shared" si="62"/>
        <v>2000</v>
      </c>
      <c r="D652">
        <f t="shared" si="63"/>
        <v>6</v>
      </c>
      <c r="E652" t="str">
        <f t="shared" si="64"/>
        <v>2000m6</v>
      </c>
    </row>
    <row r="653" spans="1:5" x14ac:dyDescent="0.2">
      <c r="A653" s="32">
        <v>36691</v>
      </c>
      <c r="B653" s="2">
        <v>6.96</v>
      </c>
      <c r="C653">
        <f t="shared" si="62"/>
        <v>2000</v>
      </c>
      <c r="D653">
        <f t="shared" si="63"/>
        <v>6</v>
      </c>
      <c r="E653" t="str">
        <f t="shared" si="64"/>
        <v>2000m6</v>
      </c>
    </row>
    <row r="654" spans="1:5" x14ac:dyDescent="0.2">
      <c r="A654" s="32">
        <v>36692</v>
      </c>
      <c r="B654" s="2">
        <v>6.85</v>
      </c>
      <c r="C654">
        <f t="shared" si="62"/>
        <v>2000</v>
      </c>
      <c r="D654">
        <f t="shared" si="63"/>
        <v>6</v>
      </c>
      <c r="E654" t="str">
        <f t="shared" si="64"/>
        <v>2000m6</v>
      </c>
    </row>
    <row r="655" spans="1:5" x14ac:dyDescent="0.2">
      <c r="A655" s="32">
        <v>36693</v>
      </c>
      <c r="B655" s="2">
        <v>6.91</v>
      </c>
      <c r="C655">
        <f t="shared" si="62"/>
        <v>2000</v>
      </c>
      <c r="D655">
        <f t="shared" si="63"/>
        <v>6</v>
      </c>
      <c r="E655" t="str">
        <f t="shared" si="64"/>
        <v>2000m6</v>
      </c>
    </row>
    <row r="656" spans="1:5" x14ac:dyDescent="0.2">
      <c r="A656" s="32">
        <v>36696</v>
      </c>
      <c r="B656" s="2">
        <v>6.88</v>
      </c>
      <c r="C656">
        <f t="shared" si="62"/>
        <v>2000</v>
      </c>
      <c r="D656">
        <f t="shared" si="63"/>
        <v>6</v>
      </c>
      <c r="E656" t="str">
        <f t="shared" si="64"/>
        <v>2000m6</v>
      </c>
    </row>
    <row r="657" spans="1:5" x14ac:dyDescent="0.2">
      <c r="A657" s="32">
        <v>36697</v>
      </c>
      <c r="B657" s="2">
        <v>6.91</v>
      </c>
      <c r="C657">
        <f t="shared" si="62"/>
        <v>2000</v>
      </c>
      <c r="D657">
        <f t="shared" si="63"/>
        <v>6</v>
      </c>
      <c r="E657" t="str">
        <f t="shared" si="64"/>
        <v>2000m6</v>
      </c>
    </row>
    <row r="658" spans="1:5" x14ac:dyDescent="0.2">
      <c r="A658" s="32">
        <v>36698</v>
      </c>
      <c r="B658" s="2">
        <v>6.89</v>
      </c>
      <c r="C658">
        <f t="shared" si="62"/>
        <v>2000</v>
      </c>
      <c r="D658">
        <f t="shared" si="63"/>
        <v>6</v>
      </c>
      <c r="E658" t="str">
        <f t="shared" si="64"/>
        <v>2000m6</v>
      </c>
    </row>
    <row r="659" spans="1:5" x14ac:dyDescent="0.2">
      <c r="A659" s="32">
        <v>36699</v>
      </c>
      <c r="B659" s="2">
        <v>6.85</v>
      </c>
      <c r="C659">
        <f t="shared" si="62"/>
        <v>2000</v>
      </c>
      <c r="D659">
        <f t="shared" si="63"/>
        <v>6</v>
      </c>
      <c r="E659" t="str">
        <f t="shared" si="64"/>
        <v>2000m6</v>
      </c>
    </row>
    <row r="660" spans="1:5" x14ac:dyDescent="0.2">
      <c r="A660" s="32">
        <v>36700</v>
      </c>
      <c r="B660" s="2">
        <v>6.82</v>
      </c>
      <c r="C660">
        <f t="shared" si="62"/>
        <v>2000</v>
      </c>
      <c r="D660">
        <f t="shared" si="63"/>
        <v>6</v>
      </c>
      <c r="E660" t="str">
        <f t="shared" si="64"/>
        <v>2000m6</v>
      </c>
    </row>
    <row r="661" spans="1:5" x14ac:dyDescent="0.2">
      <c r="A661" s="32">
        <v>36703</v>
      </c>
      <c r="B661" s="2">
        <v>6.89</v>
      </c>
      <c r="C661">
        <f t="shared" si="62"/>
        <v>2000</v>
      </c>
      <c r="D661">
        <f t="shared" si="63"/>
        <v>6</v>
      </c>
      <c r="E661" t="str">
        <f t="shared" si="64"/>
        <v>2000m6</v>
      </c>
    </row>
    <row r="662" spans="1:5" x14ac:dyDescent="0.2">
      <c r="A662" s="32">
        <v>36704</v>
      </c>
      <c r="B662" s="2">
        <v>6.9</v>
      </c>
      <c r="C662">
        <f t="shared" si="62"/>
        <v>2000</v>
      </c>
      <c r="D662">
        <f t="shared" si="63"/>
        <v>6</v>
      </c>
      <c r="E662" t="str">
        <f t="shared" si="64"/>
        <v>2000m6</v>
      </c>
    </row>
    <row r="663" spans="1:5" x14ac:dyDescent="0.2">
      <c r="A663" s="32">
        <v>36705</v>
      </c>
      <c r="B663" s="2">
        <v>6.9</v>
      </c>
      <c r="C663">
        <f t="shared" si="62"/>
        <v>2000</v>
      </c>
      <c r="D663">
        <f t="shared" si="63"/>
        <v>6</v>
      </c>
      <c r="E663" t="str">
        <f t="shared" si="64"/>
        <v>2000m6</v>
      </c>
    </row>
    <row r="664" spans="1:5" x14ac:dyDescent="0.2">
      <c r="A664" s="32">
        <v>36706</v>
      </c>
      <c r="B664" s="2">
        <v>6.99</v>
      </c>
      <c r="C664">
        <f t="shared" si="62"/>
        <v>2000</v>
      </c>
      <c r="D664">
        <f t="shared" si="63"/>
        <v>6</v>
      </c>
      <c r="E664" t="str">
        <f t="shared" si="64"/>
        <v>2000m6</v>
      </c>
    </row>
    <row r="665" spans="1:5" x14ac:dyDescent="0.2">
      <c r="A665" s="32">
        <v>36707</v>
      </c>
      <c r="B665" s="2">
        <v>7.25</v>
      </c>
      <c r="C665">
        <f t="shared" si="62"/>
        <v>2000</v>
      </c>
      <c r="D665">
        <f t="shared" si="63"/>
        <v>6</v>
      </c>
      <c r="E665" t="str">
        <f t="shared" si="64"/>
        <v>2000m6</v>
      </c>
    </row>
    <row r="666" spans="1:5" x14ac:dyDescent="0.2">
      <c r="A666" s="32">
        <v>36710</v>
      </c>
      <c r="B666" s="2">
        <v>7.19</v>
      </c>
      <c r="C666">
        <f t="shared" si="62"/>
        <v>2000</v>
      </c>
      <c r="D666">
        <f t="shared" si="63"/>
        <v>7</v>
      </c>
      <c r="E666" t="str">
        <f t="shared" si="64"/>
        <v>2000m7</v>
      </c>
    </row>
    <row r="667" spans="1:5" x14ac:dyDescent="0.2">
      <c r="A667" s="32">
        <v>36711</v>
      </c>
      <c r="B667" s="2">
        <v>7.18</v>
      </c>
      <c r="C667">
        <f t="shared" si="62"/>
        <v>2000</v>
      </c>
      <c r="D667">
        <f t="shared" si="63"/>
        <v>7</v>
      </c>
      <c r="E667" t="str">
        <f t="shared" si="64"/>
        <v>2000m7</v>
      </c>
    </row>
    <row r="668" spans="1:5" x14ac:dyDescent="0.2">
      <c r="A668" s="32">
        <v>36712</v>
      </c>
      <c r="B668" s="2">
        <v>7.24</v>
      </c>
      <c r="C668">
        <f t="shared" si="62"/>
        <v>2000</v>
      </c>
      <c r="D668">
        <f t="shared" si="63"/>
        <v>7</v>
      </c>
      <c r="E668" t="str">
        <f t="shared" si="64"/>
        <v>2000m7</v>
      </c>
    </row>
    <row r="669" spans="1:5" x14ac:dyDescent="0.2">
      <c r="A669" s="32">
        <v>36713</v>
      </c>
      <c r="B669" s="2">
        <v>7.17</v>
      </c>
      <c r="C669">
        <f t="shared" si="62"/>
        <v>2000</v>
      </c>
      <c r="D669">
        <f t="shared" si="63"/>
        <v>7</v>
      </c>
      <c r="E669" t="str">
        <f t="shared" si="64"/>
        <v>2000m7</v>
      </c>
    </row>
    <row r="670" spans="1:5" x14ac:dyDescent="0.2">
      <c r="A670" s="32">
        <v>36714</v>
      </c>
      <c r="B670" s="2">
        <v>7.27</v>
      </c>
      <c r="C670">
        <f t="shared" si="62"/>
        <v>2000</v>
      </c>
      <c r="D670">
        <f t="shared" si="63"/>
        <v>7</v>
      </c>
      <c r="E670" t="str">
        <f t="shared" si="64"/>
        <v>2000m7</v>
      </c>
    </row>
    <row r="671" spans="1:5" x14ac:dyDescent="0.2">
      <c r="A671" s="32">
        <v>36717</v>
      </c>
      <c r="B671" s="2">
        <v>7.21</v>
      </c>
      <c r="C671">
        <f t="shared" si="62"/>
        <v>2000</v>
      </c>
      <c r="D671">
        <f t="shared" si="63"/>
        <v>7</v>
      </c>
      <c r="E671" t="str">
        <f t="shared" si="64"/>
        <v>2000m7</v>
      </c>
    </row>
    <row r="672" spans="1:5" x14ac:dyDescent="0.2">
      <c r="A672" s="32">
        <v>36718</v>
      </c>
      <c r="B672" s="2">
        <v>7.21</v>
      </c>
      <c r="C672">
        <f t="shared" si="62"/>
        <v>2000</v>
      </c>
      <c r="D672">
        <f t="shared" si="63"/>
        <v>7</v>
      </c>
      <c r="E672" t="str">
        <f t="shared" si="64"/>
        <v>2000m7</v>
      </c>
    </row>
    <row r="673" spans="1:5" x14ac:dyDescent="0.2">
      <c r="A673" s="32">
        <v>36719</v>
      </c>
      <c r="B673" s="2">
        <v>7.18</v>
      </c>
      <c r="C673">
        <f t="shared" si="62"/>
        <v>2000</v>
      </c>
      <c r="D673">
        <f t="shared" si="63"/>
        <v>7</v>
      </c>
      <c r="E673" t="str">
        <f t="shared" si="64"/>
        <v>2000m7</v>
      </c>
    </row>
    <row r="674" spans="1:5" x14ac:dyDescent="0.2">
      <c r="A674" s="32">
        <v>36720</v>
      </c>
      <c r="B674" s="2">
        <v>7.18</v>
      </c>
      <c r="C674">
        <f t="shared" si="62"/>
        <v>2000</v>
      </c>
      <c r="D674">
        <f t="shared" si="63"/>
        <v>7</v>
      </c>
      <c r="E674" t="str">
        <f t="shared" si="64"/>
        <v>2000m7</v>
      </c>
    </row>
    <row r="675" spans="1:5" x14ac:dyDescent="0.2">
      <c r="A675" s="32">
        <v>36721</v>
      </c>
      <c r="B675" s="2">
        <v>7.21</v>
      </c>
      <c r="C675">
        <f t="shared" si="62"/>
        <v>2000</v>
      </c>
      <c r="D675">
        <f t="shared" si="63"/>
        <v>7</v>
      </c>
      <c r="E675" t="str">
        <f t="shared" si="64"/>
        <v>2000m7</v>
      </c>
    </row>
    <row r="676" spans="1:5" x14ac:dyDescent="0.2">
      <c r="A676" s="32">
        <v>36724</v>
      </c>
      <c r="B676" s="2">
        <v>7.16</v>
      </c>
      <c r="C676">
        <f t="shared" si="62"/>
        <v>2000</v>
      </c>
      <c r="D676">
        <f t="shared" si="63"/>
        <v>7</v>
      </c>
      <c r="E676" t="str">
        <f t="shared" si="64"/>
        <v>2000m7</v>
      </c>
    </row>
    <row r="677" spans="1:5" x14ac:dyDescent="0.2">
      <c r="A677" s="32">
        <v>36725</v>
      </c>
      <c r="B677" s="2">
        <v>7.16</v>
      </c>
      <c r="C677">
        <f t="shared" si="62"/>
        <v>2000</v>
      </c>
      <c r="D677">
        <f t="shared" si="63"/>
        <v>7</v>
      </c>
      <c r="E677" t="str">
        <f t="shared" si="64"/>
        <v>2000m7</v>
      </c>
    </row>
    <row r="678" spans="1:5" x14ac:dyDescent="0.2">
      <c r="A678" s="32">
        <v>36726</v>
      </c>
      <c r="B678" s="2">
        <v>7.19</v>
      </c>
      <c r="C678">
        <f t="shared" si="62"/>
        <v>2000</v>
      </c>
      <c r="D678">
        <f t="shared" si="63"/>
        <v>7</v>
      </c>
      <c r="E678" t="str">
        <f t="shared" si="64"/>
        <v>2000m7</v>
      </c>
    </row>
    <row r="679" spans="1:5" x14ac:dyDescent="0.2">
      <c r="A679" s="32">
        <v>36727</v>
      </c>
      <c r="B679" s="2">
        <v>7.24</v>
      </c>
      <c r="C679">
        <f t="shared" si="62"/>
        <v>2000</v>
      </c>
      <c r="D679">
        <f t="shared" si="63"/>
        <v>7</v>
      </c>
      <c r="E679" t="str">
        <f t="shared" si="64"/>
        <v>2000m7</v>
      </c>
    </row>
    <row r="680" spans="1:5" x14ac:dyDescent="0.2">
      <c r="A680" s="32">
        <v>36728</v>
      </c>
      <c r="B680" s="2">
        <v>7.27</v>
      </c>
      <c r="C680">
        <f t="shared" si="62"/>
        <v>2000</v>
      </c>
      <c r="D680">
        <f t="shared" si="63"/>
        <v>7</v>
      </c>
      <c r="E680" t="str">
        <f t="shared" si="64"/>
        <v>2000m7</v>
      </c>
    </row>
    <row r="681" spans="1:5" x14ac:dyDescent="0.2">
      <c r="A681" s="32">
        <v>36731</v>
      </c>
      <c r="B681" s="2">
        <v>7.27</v>
      </c>
      <c r="C681">
        <f t="shared" si="62"/>
        <v>2000</v>
      </c>
      <c r="D681">
        <f t="shared" si="63"/>
        <v>7</v>
      </c>
      <c r="E681" t="str">
        <f t="shared" si="64"/>
        <v>2000m7</v>
      </c>
    </row>
    <row r="682" spans="1:5" x14ac:dyDescent="0.2">
      <c r="A682" s="32">
        <v>36732</v>
      </c>
      <c r="B682" s="2">
        <v>7.32</v>
      </c>
      <c r="C682">
        <f t="shared" si="62"/>
        <v>2000</v>
      </c>
      <c r="D682">
        <f t="shared" si="63"/>
        <v>7</v>
      </c>
      <c r="E682" t="str">
        <f t="shared" si="64"/>
        <v>2000m7</v>
      </c>
    </row>
    <row r="683" spans="1:5" x14ac:dyDescent="0.2">
      <c r="A683" s="32">
        <v>36733</v>
      </c>
      <c r="B683" s="2">
        <v>7.39</v>
      </c>
      <c r="C683">
        <f t="shared" si="62"/>
        <v>2000</v>
      </c>
      <c r="D683">
        <f t="shared" si="63"/>
        <v>7</v>
      </c>
      <c r="E683" t="str">
        <f t="shared" si="64"/>
        <v>2000m7</v>
      </c>
    </row>
    <row r="684" spans="1:5" x14ac:dyDescent="0.2">
      <c r="A684" s="32">
        <v>36734</v>
      </c>
      <c r="B684" s="2">
        <v>7.39</v>
      </c>
      <c r="C684">
        <f t="shared" si="62"/>
        <v>2000</v>
      </c>
      <c r="D684">
        <f t="shared" si="63"/>
        <v>7</v>
      </c>
      <c r="E684" t="str">
        <f t="shared" si="64"/>
        <v>2000m7</v>
      </c>
    </row>
    <row r="685" spans="1:5" x14ac:dyDescent="0.2">
      <c r="A685" s="32">
        <v>36735</v>
      </c>
      <c r="B685" s="2">
        <v>7.52</v>
      </c>
      <c r="C685">
        <f t="shared" si="62"/>
        <v>2000</v>
      </c>
      <c r="D685">
        <f t="shared" si="63"/>
        <v>7</v>
      </c>
      <c r="E685" t="str">
        <f t="shared" si="64"/>
        <v>2000m7</v>
      </c>
    </row>
    <row r="686" spans="1:5" x14ac:dyDescent="0.2">
      <c r="A686" s="32">
        <v>36738</v>
      </c>
      <c r="B686" s="2">
        <v>7.56</v>
      </c>
      <c r="C686">
        <f t="shared" si="62"/>
        <v>2000</v>
      </c>
      <c r="D686">
        <f t="shared" si="63"/>
        <v>7</v>
      </c>
      <c r="E686" t="str">
        <f t="shared" si="64"/>
        <v>2000m7</v>
      </c>
    </row>
    <row r="687" spans="1:5" x14ac:dyDescent="0.2">
      <c r="A687" s="32">
        <v>36739</v>
      </c>
      <c r="B687" s="2">
        <v>7.52</v>
      </c>
      <c r="C687">
        <f t="shared" si="62"/>
        <v>2000</v>
      </c>
      <c r="D687">
        <f t="shared" si="63"/>
        <v>8</v>
      </c>
      <c r="E687" t="str">
        <f t="shared" si="64"/>
        <v>2000m8</v>
      </c>
    </row>
    <row r="688" spans="1:5" x14ac:dyDescent="0.2">
      <c r="A688" s="32">
        <v>36740</v>
      </c>
      <c r="B688" s="2">
        <v>7.5</v>
      </c>
      <c r="C688">
        <f t="shared" si="62"/>
        <v>2000</v>
      </c>
      <c r="D688">
        <f t="shared" si="63"/>
        <v>8</v>
      </c>
      <c r="E688" t="str">
        <f t="shared" si="64"/>
        <v>2000m8</v>
      </c>
    </row>
    <row r="689" spans="1:5" x14ac:dyDescent="0.2">
      <c r="A689" s="32">
        <v>36741</v>
      </c>
      <c r="B689" s="2">
        <v>7.72</v>
      </c>
      <c r="C689">
        <f t="shared" si="62"/>
        <v>2000</v>
      </c>
      <c r="D689">
        <f t="shared" si="63"/>
        <v>8</v>
      </c>
      <c r="E689" t="str">
        <f t="shared" si="64"/>
        <v>2000m8</v>
      </c>
    </row>
    <row r="690" spans="1:5" x14ac:dyDescent="0.2">
      <c r="A690" s="32">
        <v>36742</v>
      </c>
      <c r="B690" s="2">
        <v>7.71</v>
      </c>
      <c r="C690">
        <f t="shared" si="62"/>
        <v>2000</v>
      </c>
      <c r="D690">
        <f t="shared" si="63"/>
        <v>8</v>
      </c>
      <c r="E690" t="str">
        <f t="shared" si="64"/>
        <v>2000m8</v>
      </c>
    </row>
    <row r="691" spans="1:5" x14ac:dyDescent="0.2">
      <c r="A691" s="32">
        <v>36745</v>
      </c>
      <c r="B691" s="2">
        <v>7.74</v>
      </c>
      <c r="C691">
        <f t="shared" si="62"/>
        <v>2000</v>
      </c>
      <c r="D691">
        <f t="shared" si="63"/>
        <v>8</v>
      </c>
      <c r="E691" t="str">
        <f t="shared" si="64"/>
        <v>2000m8</v>
      </c>
    </row>
    <row r="692" spans="1:5" x14ac:dyDescent="0.2">
      <c r="A692" s="32">
        <v>36746</v>
      </c>
      <c r="B692" s="2">
        <v>7.7</v>
      </c>
      <c r="C692">
        <f t="shared" si="62"/>
        <v>2000</v>
      </c>
      <c r="D692">
        <f t="shared" si="63"/>
        <v>8</v>
      </c>
      <c r="E692" t="str">
        <f t="shared" si="64"/>
        <v>2000m8</v>
      </c>
    </row>
    <row r="693" spans="1:5" x14ac:dyDescent="0.2">
      <c r="A693" s="32">
        <v>36747</v>
      </c>
      <c r="B693" s="2">
        <v>7.71</v>
      </c>
      <c r="C693">
        <f t="shared" si="62"/>
        <v>2000</v>
      </c>
      <c r="D693">
        <f t="shared" si="63"/>
        <v>8</v>
      </c>
      <c r="E693" t="str">
        <f t="shared" si="64"/>
        <v>2000m8</v>
      </c>
    </row>
    <row r="694" spans="1:5" x14ac:dyDescent="0.2">
      <c r="A694" s="32">
        <v>36748</v>
      </c>
      <c r="B694" s="2">
        <v>7.56</v>
      </c>
      <c r="C694">
        <f t="shared" si="62"/>
        <v>2000</v>
      </c>
      <c r="D694">
        <f t="shared" si="63"/>
        <v>8</v>
      </c>
      <c r="E694" t="str">
        <f t="shared" si="64"/>
        <v>2000m8</v>
      </c>
    </row>
    <row r="695" spans="1:5" x14ac:dyDescent="0.2">
      <c r="A695" s="32">
        <v>36749</v>
      </c>
      <c r="B695" s="2">
        <v>7.59</v>
      </c>
      <c r="C695">
        <f t="shared" si="62"/>
        <v>2000</v>
      </c>
      <c r="D695">
        <f t="shared" si="63"/>
        <v>8</v>
      </c>
      <c r="E695" t="str">
        <f t="shared" si="64"/>
        <v>2000m8</v>
      </c>
    </row>
    <row r="696" spans="1:5" x14ac:dyDescent="0.2">
      <c r="A696" s="32">
        <v>36752</v>
      </c>
      <c r="B696" s="2">
        <v>7.58</v>
      </c>
      <c r="C696">
        <f t="shared" si="62"/>
        <v>2000</v>
      </c>
      <c r="D696">
        <f t="shared" si="63"/>
        <v>8</v>
      </c>
      <c r="E696" t="str">
        <f t="shared" si="64"/>
        <v>2000m8</v>
      </c>
    </row>
    <row r="697" spans="1:5" x14ac:dyDescent="0.2">
      <c r="A697" s="32">
        <v>36753</v>
      </c>
      <c r="B697" s="2">
        <v>7.56</v>
      </c>
      <c r="C697">
        <f t="shared" si="62"/>
        <v>2000</v>
      </c>
      <c r="D697">
        <f t="shared" si="63"/>
        <v>8</v>
      </c>
      <c r="E697" t="str">
        <f t="shared" si="64"/>
        <v>2000m8</v>
      </c>
    </row>
    <row r="698" spans="1:5" x14ac:dyDescent="0.2">
      <c r="A698" s="32">
        <v>36754</v>
      </c>
      <c r="B698" s="2">
        <v>7.54</v>
      </c>
      <c r="C698">
        <f t="shared" si="62"/>
        <v>2000</v>
      </c>
      <c r="D698">
        <f t="shared" si="63"/>
        <v>8</v>
      </c>
      <c r="E698" t="str">
        <f t="shared" si="64"/>
        <v>2000m8</v>
      </c>
    </row>
    <row r="699" spans="1:5" x14ac:dyDescent="0.2">
      <c r="A699" s="32">
        <v>36755</v>
      </c>
      <c r="B699" s="2">
        <v>7.61</v>
      </c>
      <c r="C699">
        <f t="shared" si="62"/>
        <v>2000</v>
      </c>
      <c r="D699">
        <f t="shared" si="63"/>
        <v>8</v>
      </c>
      <c r="E699" t="str">
        <f t="shared" si="64"/>
        <v>2000m8</v>
      </c>
    </row>
    <row r="700" spans="1:5" x14ac:dyDescent="0.2">
      <c r="A700" s="32">
        <v>36756</v>
      </c>
      <c r="B700" s="2">
        <v>7.58</v>
      </c>
      <c r="C700">
        <f t="shared" si="62"/>
        <v>2000</v>
      </c>
      <c r="D700">
        <f t="shared" si="63"/>
        <v>8</v>
      </c>
      <c r="E700" t="str">
        <f t="shared" si="64"/>
        <v>2000m8</v>
      </c>
    </row>
    <row r="701" spans="1:5" x14ac:dyDescent="0.2">
      <c r="A701" s="32">
        <v>36759</v>
      </c>
      <c r="B701" s="2">
        <v>7.54</v>
      </c>
      <c r="C701">
        <f t="shared" si="62"/>
        <v>2000</v>
      </c>
      <c r="D701">
        <f t="shared" si="63"/>
        <v>8</v>
      </c>
      <c r="E701" t="str">
        <f t="shared" si="64"/>
        <v>2000m8</v>
      </c>
    </row>
    <row r="702" spans="1:5" x14ac:dyDescent="0.2">
      <c r="A702" s="32">
        <v>36760</v>
      </c>
      <c r="B702" s="2">
        <v>7.55</v>
      </c>
      <c r="C702">
        <f t="shared" si="62"/>
        <v>2000</v>
      </c>
      <c r="D702">
        <f t="shared" si="63"/>
        <v>8</v>
      </c>
      <c r="E702" t="str">
        <f t="shared" si="64"/>
        <v>2000m8</v>
      </c>
    </row>
    <row r="703" spans="1:5" x14ac:dyDescent="0.2">
      <c r="A703" s="32">
        <v>36761</v>
      </c>
      <c r="B703" s="2">
        <v>7.62</v>
      </c>
      <c r="C703">
        <f t="shared" si="62"/>
        <v>2000</v>
      </c>
      <c r="D703">
        <f t="shared" si="63"/>
        <v>8</v>
      </c>
      <c r="E703" t="str">
        <f t="shared" si="64"/>
        <v>2000m8</v>
      </c>
    </row>
    <row r="704" spans="1:5" x14ac:dyDescent="0.2">
      <c r="A704" s="32">
        <v>36762</v>
      </c>
      <c r="B704" s="2">
        <v>7.92</v>
      </c>
      <c r="C704">
        <f t="shared" si="62"/>
        <v>2000</v>
      </c>
      <c r="D704">
        <f t="shared" si="63"/>
        <v>8</v>
      </c>
      <c r="E704" t="str">
        <f t="shared" si="64"/>
        <v>2000m8</v>
      </c>
    </row>
    <row r="705" spans="1:5" x14ac:dyDescent="0.2">
      <c r="A705" s="32">
        <v>36763</v>
      </c>
      <c r="B705" s="2">
        <v>7.9</v>
      </c>
      <c r="C705">
        <f t="shared" si="62"/>
        <v>2000</v>
      </c>
      <c r="D705">
        <f t="shared" si="63"/>
        <v>8</v>
      </c>
      <c r="E705" t="str">
        <f t="shared" si="64"/>
        <v>2000m8</v>
      </c>
    </row>
    <row r="706" spans="1:5" x14ac:dyDescent="0.2">
      <c r="A706" s="32">
        <v>36766</v>
      </c>
      <c r="B706" s="2">
        <v>7.9</v>
      </c>
      <c r="C706">
        <f t="shared" si="62"/>
        <v>2000</v>
      </c>
      <c r="D706">
        <f t="shared" si="63"/>
        <v>8</v>
      </c>
      <c r="E706" t="str">
        <f t="shared" si="64"/>
        <v>2000m8</v>
      </c>
    </row>
    <row r="707" spans="1:5" x14ac:dyDescent="0.2">
      <c r="A707" s="32">
        <v>36767</v>
      </c>
      <c r="B707" s="2">
        <v>7.75</v>
      </c>
      <c r="C707">
        <f t="shared" si="62"/>
        <v>2000</v>
      </c>
      <c r="D707">
        <f t="shared" si="63"/>
        <v>8</v>
      </c>
      <c r="E707" t="str">
        <f t="shared" si="64"/>
        <v>2000m8</v>
      </c>
    </row>
    <row r="708" spans="1:5" x14ac:dyDescent="0.2">
      <c r="A708" s="32">
        <v>36768</v>
      </c>
      <c r="B708" s="2">
        <v>7.76</v>
      </c>
      <c r="C708">
        <f t="shared" si="62"/>
        <v>2000</v>
      </c>
      <c r="D708">
        <f t="shared" si="63"/>
        <v>8</v>
      </c>
      <c r="E708" t="str">
        <f t="shared" si="64"/>
        <v>2000m8</v>
      </c>
    </row>
    <row r="709" spans="1:5" x14ac:dyDescent="0.2">
      <c r="A709" s="32">
        <v>36769</v>
      </c>
      <c r="B709" s="2">
        <v>7.67</v>
      </c>
      <c r="C709">
        <f t="shared" ref="C709:C772" si="65">YEAR(A709)</f>
        <v>2000</v>
      </c>
      <c r="D709">
        <f t="shared" ref="D709:D772" si="66">+MONTH(A709)</f>
        <v>8</v>
      </c>
      <c r="E709" t="str">
        <f t="shared" ref="E709:E772" si="67">CONCATENATE(C709,"m",D709)</f>
        <v>2000m8</v>
      </c>
    </row>
    <row r="710" spans="1:5" x14ac:dyDescent="0.2">
      <c r="A710" s="32">
        <v>36770</v>
      </c>
      <c r="B710" s="2">
        <v>7.76</v>
      </c>
      <c r="C710">
        <f t="shared" si="65"/>
        <v>2000</v>
      </c>
      <c r="D710">
        <f t="shared" si="66"/>
        <v>9</v>
      </c>
      <c r="E710" t="str">
        <f t="shared" si="67"/>
        <v>2000m9</v>
      </c>
    </row>
    <row r="711" spans="1:5" x14ac:dyDescent="0.2">
      <c r="A711" s="32">
        <v>36773</v>
      </c>
      <c r="B711" s="2">
        <v>7.76</v>
      </c>
      <c r="C711">
        <f t="shared" si="65"/>
        <v>2000</v>
      </c>
      <c r="D711">
        <f t="shared" si="66"/>
        <v>9</v>
      </c>
      <c r="E711" t="str">
        <f t="shared" si="67"/>
        <v>2000m9</v>
      </c>
    </row>
    <row r="712" spans="1:5" x14ac:dyDescent="0.2">
      <c r="A712" s="32">
        <v>36774</v>
      </c>
      <c r="B712" s="2">
        <v>7.7</v>
      </c>
      <c r="C712">
        <f t="shared" si="65"/>
        <v>2000</v>
      </c>
      <c r="D712">
        <f t="shared" si="66"/>
        <v>9</v>
      </c>
      <c r="E712" t="str">
        <f t="shared" si="67"/>
        <v>2000m9</v>
      </c>
    </row>
    <row r="713" spans="1:5" x14ac:dyDescent="0.2">
      <c r="A713" s="32">
        <v>36775</v>
      </c>
      <c r="B713" s="2">
        <v>7.54</v>
      </c>
      <c r="C713">
        <f t="shared" si="65"/>
        <v>2000</v>
      </c>
      <c r="D713">
        <f t="shared" si="66"/>
        <v>9</v>
      </c>
      <c r="E713" t="str">
        <f t="shared" si="67"/>
        <v>2000m9</v>
      </c>
    </row>
    <row r="714" spans="1:5" x14ac:dyDescent="0.2">
      <c r="A714" s="32">
        <v>36776</v>
      </c>
      <c r="B714" s="2">
        <v>7.55</v>
      </c>
      <c r="C714">
        <f t="shared" si="65"/>
        <v>2000</v>
      </c>
      <c r="D714">
        <f t="shared" si="66"/>
        <v>9</v>
      </c>
      <c r="E714" t="str">
        <f t="shared" si="67"/>
        <v>2000m9</v>
      </c>
    </row>
    <row r="715" spans="1:5" x14ac:dyDescent="0.2">
      <c r="A715" s="32">
        <v>36777</v>
      </c>
      <c r="B715" s="2">
        <v>7.47</v>
      </c>
      <c r="C715">
        <f t="shared" si="65"/>
        <v>2000</v>
      </c>
      <c r="D715">
        <f t="shared" si="66"/>
        <v>9</v>
      </c>
      <c r="E715" t="str">
        <f t="shared" si="67"/>
        <v>2000m9</v>
      </c>
    </row>
    <row r="716" spans="1:5" x14ac:dyDescent="0.2">
      <c r="A716" s="32">
        <v>36780</v>
      </c>
      <c r="B716" s="2">
        <v>7.5</v>
      </c>
      <c r="C716">
        <f t="shared" si="65"/>
        <v>2000</v>
      </c>
      <c r="D716">
        <f t="shared" si="66"/>
        <v>9</v>
      </c>
      <c r="E716" t="str">
        <f t="shared" si="67"/>
        <v>2000m9</v>
      </c>
    </row>
    <row r="717" spans="1:5" x14ac:dyDescent="0.2">
      <c r="A717" s="32">
        <v>36781</v>
      </c>
      <c r="B717" s="2">
        <v>7.47</v>
      </c>
      <c r="C717">
        <f t="shared" si="65"/>
        <v>2000</v>
      </c>
      <c r="D717">
        <f t="shared" si="66"/>
        <v>9</v>
      </c>
      <c r="E717" t="str">
        <f t="shared" si="67"/>
        <v>2000m9</v>
      </c>
    </row>
    <row r="718" spans="1:5" x14ac:dyDescent="0.2">
      <c r="A718" s="32">
        <v>36782</v>
      </c>
      <c r="B718" s="2">
        <v>7.5</v>
      </c>
      <c r="C718">
        <f t="shared" si="65"/>
        <v>2000</v>
      </c>
      <c r="D718">
        <f t="shared" si="66"/>
        <v>9</v>
      </c>
      <c r="E718" t="str">
        <f t="shared" si="67"/>
        <v>2000m9</v>
      </c>
    </row>
    <row r="719" spans="1:5" x14ac:dyDescent="0.2">
      <c r="A719" s="32">
        <v>36783</v>
      </c>
      <c r="B719" s="2">
        <v>7.53</v>
      </c>
      <c r="C719">
        <f t="shared" si="65"/>
        <v>2000</v>
      </c>
      <c r="D719">
        <f t="shared" si="66"/>
        <v>9</v>
      </c>
      <c r="E719" t="str">
        <f t="shared" si="67"/>
        <v>2000m9</v>
      </c>
    </row>
    <row r="720" spans="1:5" x14ac:dyDescent="0.2">
      <c r="A720" s="32">
        <v>36784</v>
      </c>
      <c r="B720" s="2">
        <v>7.51</v>
      </c>
      <c r="C720">
        <f t="shared" si="65"/>
        <v>2000</v>
      </c>
      <c r="D720">
        <f t="shared" si="66"/>
        <v>9</v>
      </c>
      <c r="E720" t="str">
        <f t="shared" si="67"/>
        <v>2000m9</v>
      </c>
    </row>
    <row r="721" spans="1:5" x14ac:dyDescent="0.2">
      <c r="A721" s="32">
        <v>36787</v>
      </c>
      <c r="B721" s="2">
        <v>7.57</v>
      </c>
      <c r="C721">
        <f t="shared" si="65"/>
        <v>2000</v>
      </c>
      <c r="D721">
        <f t="shared" si="66"/>
        <v>9</v>
      </c>
      <c r="E721" t="str">
        <f t="shared" si="67"/>
        <v>2000m9</v>
      </c>
    </row>
    <row r="722" spans="1:5" x14ac:dyDescent="0.2">
      <c r="A722" s="32">
        <v>36788</v>
      </c>
      <c r="B722" s="2">
        <v>7.78</v>
      </c>
      <c r="C722">
        <f t="shared" si="65"/>
        <v>2000</v>
      </c>
      <c r="D722">
        <f t="shared" si="66"/>
        <v>9</v>
      </c>
      <c r="E722" t="str">
        <f t="shared" si="67"/>
        <v>2000m9</v>
      </c>
    </row>
    <row r="723" spans="1:5" x14ac:dyDescent="0.2">
      <c r="A723" s="32">
        <v>36789</v>
      </c>
      <c r="B723" s="2">
        <v>7.88</v>
      </c>
      <c r="C723">
        <f t="shared" si="65"/>
        <v>2000</v>
      </c>
      <c r="D723">
        <f t="shared" si="66"/>
        <v>9</v>
      </c>
      <c r="E723" t="str">
        <f t="shared" si="67"/>
        <v>2000m9</v>
      </c>
    </row>
    <row r="724" spans="1:5" x14ac:dyDescent="0.2">
      <c r="A724" s="32">
        <v>36790</v>
      </c>
      <c r="B724" s="2">
        <v>8.19</v>
      </c>
      <c r="C724">
        <f t="shared" si="65"/>
        <v>2000</v>
      </c>
      <c r="D724">
        <f t="shared" si="66"/>
        <v>9</v>
      </c>
      <c r="E724" t="str">
        <f t="shared" si="67"/>
        <v>2000m9</v>
      </c>
    </row>
    <row r="725" spans="1:5" x14ac:dyDescent="0.2">
      <c r="A725" s="32">
        <v>36791</v>
      </c>
      <c r="B725" s="2">
        <v>8.4</v>
      </c>
      <c r="C725">
        <f t="shared" si="65"/>
        <v>2000</v>
      </c>
      <c r="D725">
        <f t="shared" si="66"/>
        <v>9</v>
      </c>
      <c r="E725" t="str">
        <f t="shared" si="67"/>
        <v>2000m9</v>
      </c>
    </row>
    <row r="726" spans="1:5" x14ac:dyDescent="0.2">
      <c r="A726" s="32">
        <v>36794</v>
      </c>
      <c r="B726" s="2">
        <v>8.2100000000000009</v>
      </c>
      <c r="C726">
        <f t="shared" si="65"/>
        <v>2000</v>
      </c>
      <c r="D726">
        <f t="shared" si="66"/>
        <v>9</v>
      </c>
      <c r="E726" t="str">
        <f t="shared" si="67"/>
        <v>2000m9</v>
      </c>
    </row>
    <row r="727" spans="1:5" x14ac:dyDescent="0.2">
      <c r="A727" s="32">
        <v>36795</v>
      </c>
      <c r="B727" s="2">
        <v>8.27</v>
      </c>
      <c r="C727">
        <f t="shared" si="65"/>
        <v>2000</v>
      </c>
      <c r="D727">
        <f t="shared" si="66"/>
        <v>9</v>
      </c>
      <c r="E727" t="str">
        <f t="shared" si="67"/>
        <v>2000m9</v>
      </c>
    </row>
    <row r="728" spans="1:5" x14ac:dyDescent="0.2">
      <c r="A728" s="32">
        <v>36796</v>
      </c>
      <c r="B728" s="2">
        <v>8.34</v>
      </c>
      <c r="C728">
        <f t="shared" si="65"/>
        <v>2000</v>
      </c>
      <c r="D728">
        <f t="shared" si="66"/>
        <v>9</v>
      </c>
      <c r="E728" t="str">
        <f t="shared" si="67"/>
        <v>2000m9</v>
      </c>
    </row>
    <row r="729" spans="1:5" x14ac:dyDescent="0.2">
      <c r="A729" s="32">
        <v>36797</v>
      </c>
      <c r="B729" s="2">
        <v>8.59</v>
      </c>
      <c r="C729">
        <f t="shared" si="65"/>
        <v>2000</v>
      </c>
      <c r="D729">
        <f t="shared" si="66"/>
        <v>9</v>
      </c>
      <c r="E729" t="str">
        <f t="shared" si="67"/>
        <v>2000m9</v>
      </c>
    </row>
    <row r="730" spans="1:5" x14ac:dyDescent="0.2">
      <c r="A730" s="32">
        <v>36798</v>
      </c>
      <c r="B730" s="2">
        <v>8.7100000000000009</v>
      </c>
      <c r="C730">
        <f t="shared" si="65"/>
        <v>2000</v>
      </c>
      <c r="D730">
        <f t="shared" si="66"/>
        <v>9</v>
      </c>
      <c r="E730" t="str">
        <f t="shared" si="67"/>
        <v>2000m9</v>
      </c>
    </row>
    <row r="731" spans="1:5" x14ac:dyDescent="0.2">
      <c r="A731" s="32">
        <v>36799</v>
      </c>
      <c r="B731" s="2">
        <v>8.59</v>
      </c>
      <c r="C731">
        <f t="shared" si="65"/>
        <v>2000</v>
      </c>
      <c r="D731">
        <f t="shared" si="66"/>
        <v>9</v>
      </c>
      <c r="E731" t="str">
        <f t="shared" si="67"/>
        <v>2000m9</v>
      </c>
    </row>
    <row r="732" spans="1:5" x14ac:dyDescent="0.2">
      <c r="A732" s="32">
        <v>36801</v>
      </c>
      <c r="B732" s="2">
        <v>8.67</v>
      </c>
      <c r="C732">
        <f t="shared" si="65"/>
        <v>2000</v>
      </c>
      <c r="D732">
        <f t="shared" si="66"/>
        <v>10</v>
      </c>
      <c r="E732" t="str">
        <f t="shared" si="67"/>
        <v>2000m10</v>
      </c>
    </row>
    <row r="733" spans="1:5" x14ac:dyDescent="0.2">
      <c r="A733" s="32">
        <v>36802</v>
      </c>
      <c r="B733" s="2">
        <v>8.8000000000000007</v>
      </c>
      <c r="C733">
        <f t="shared" si="65"/>
        <v>2000</v>
      </c>
      <c r="D733">
        <f t="shared" si="66"/>
        <v>10</v>
      </c>
      <c r="E733" t="str">
        <f t="shared" si="67"/>
        <v>2000m10</v>
      </c>
    </row>
    <row r="734" spans="1:5" x14ac:dyDescent="0.2">
      <c r="A734" s="32">
        <v>36803</v>
      </c>
      <c r="B734" s="2">
        <v>8.85</v>
      </c>
      <c r="C734">
        <f t="shared" si="65"/>
        <v>2000</v>
      </c>
      <c r="D734">
        <f t="shared" si="66"/>
        <v>10</v>
      </c>
      <c r="E734" t="str">
        <f t="shared" si="67"/>
        <v>2000m10</v>
      </c>
    </row>
    <row r="735" spans="1:5" x14ac:dyDescent="0.2">
      <c r="A735" s="32">
        <v>36804</v>
      </c>
      <c r="B735" s="2">
        <v>8.7100000000000009</v>
      </c>
      <c r="C735">
        <f t="shared" si="65"/>
        <v>2000</v>
      </c>
      <c r="D735">
        <f t="shared" si="66"/>
        <v>10</v>
      </c>
      <c r="E735" t="str">
        <f t="shared" si="67"/>
        <v>2000m10</v>
      </c>
    </row>
    <row r="736" spans="1:5" x14ac:dyDescent="0.2">
      <c r="A736" s="32">
        <v>36805</v>
      </c>
      <c r="B736" s="2">
        <v>8.7799999999999994</v>
      </c>
      <c r="C736">
        <f t="shared" si="65"/>
        <v>2000</v>
      </c>
      <c r="D736">
        <f t="shared" si="66"/>
        <v>10</v>
      </c>
      <c r="E736" t="str">
        <f t="shared" si="67"/>
        <v>2000m10</v>
      </c>
    </row>
    <row r="737" spans="1:5" x14ac:dyDescent="0.2">
      <c r="A737" s="32">
        <v>36808</v>
      </c>
      <c r="B737" s="2">
        <v>8.94</v>
      </c>
      <c r="C737">
        <f t="shared" si="65"/>
        <v>2000</v>
      </c>
      <c r="D737">
        <f t="shared" si="66"/>
        <v>10</v>
      </c>
      <c r="E737" t="str">
        <f t="shared" si="67"/>
        <v>2000m10</v>
      </c>
    </row>
    <row r="738" spans="1:5" x14ac:dyDescent="0.2">
      <c r="A738" s="32">
        <v>36809</v>
      </c>
      <c r="B738" s="2">
        <v>8.98</v>
      </c>
      <c r="C738">
        <f t="shared" si="65"/>
        <v>2000</v>
      </c>
      <c r="D738">
        <f t="shared" si="66"/>
        <v>10</v>
      </c>
      <c r="E738" t="str">
        <f t="shared" si="67"/>
        <v>2000m10</v>
      </c>
    </row>
    <row r="739" spans="1:5" x14ac:dyDescent="0.2">
      <c r="A739" s="32">
        <v>36810</v>
      </c>
      <c r="B739" s="2">
        <v>9.3699999999999992</v>
      </c>
      <c r="C739">
        <f t="shared" si="65"/>
        <v>2000</v>
      </c>
      <c r="D739">
        <f t="shared" si="66"/>
        <v>10</v>
      </c>
      <c r="E739" t="str">
        <f t="shared" si="67"/>
        <v>2000m10</v>
      </c>
    </row>
    <row r="740" spans="1:5" x14ac:dyDescent="0.2">
      <c r="A740" s="32">
        <v>36811</v>
      </c>
      <c r="B740" s="2">
        <v>9.52</v>
      </c>
      <c r="C740">
        <f t="shared" si="65"/>
        <v>2000</v>
      </c>
      <c r="D740">
        <f t="shared" si="66"/>
        <v>10</v>
      </c>
      <c r="E740" t="str">
        <f t="shared" si="67"/>
        <v>2000m10</v>
      </c>
    </row>
    <row r="741" spans="1:5" x14ac:dyDescent="0.2">
      <c r="A741" s="32">
        <v>36812</v>
      </c>
      <c r="B741" s="2">
        <v>9.49</v>
      </c>
      <c r="C741">
        <f t="shared" si="65"/>
        <v>2000</v>
      </c>
      <c r="D741">
        <f t="shared" si="66"/>
        <v>10</v>
      </c>
      <c r="E741" t="str">
        <f t="shared" si="67"/>
        <v>2000m10</v>
      </c>
    </row>
    <row r="742" spans="1:5" x14ac:dyDescent="0.2">
      <c r="A742" s="32">
        <v>36815</v>
      </c>
      <c r="B742" s="2">
        <v>9.39</v>
      </c>
      <c r="C742">
        <f t="shared" si="65"/>
        <v>2000</v>
      </c>
      <c r="D742">
        <f t="shared" si="66"/>
        <v>10</v>
      </c>
      <c r="E742" t="str">
        <f t="shared" si="67"/>
        <v>2000m10</v>
      </c>
    </row>
    <row r="743" spans="1:5" x14ac:dyDescent="0.2">
      <c r="A743" s="32">
        <v>36816</v>
      </c>
      <c r="B743" s="2">
        <v>9.68</v>
      </c>
      <c r="C743">
        <f t="shared" si="65"/>
        <v>2000</v>
      </c>
      <c r="D743">
        <f t="shared" si="66"/>
        <v>10</v>
      </c>
      <c r="E743" t="str">
        <f t="shared" si="67"/>
        <v>2000m10</v>
      </c>
    </row>
    <row r="744" spans="1:5" x14ac:dyDescent="0.2">
      <c r="A744" s="32">
        <v>36817</v>
      </c>
      <c r="B744" s="2">
        <v>10.57</v>
      </c>
      <c r="C744">
        <f t="shared" si="65"/>
        <v>2000</v>
      </c>
      <c r="D744">
        <f t="shared" si="66"/>
        <v>10</v>
      </c>
      <c r="E744" t="str">
        <f t="shared" si="67"/>
        <v>2000m10</v>
      </c>
    </row>
    <row r="745" spans="1:5" x14ac:dyDescent="0.2">
      <c r="A745" s="32">
        <v>36818</v>
      </c>
      <c r="B745" s="2">
        <v>10.27</v>
      </c>
      <c r="C745">
        <f t="shared" si="65"/>
        <v>2000</v>
      </c>
      <c r="D745">
        <f t="shared" si="66"/>
        <v>10</v>
      </c>
      <c r="E745" t="str">
        <f t="shared" si="67"/>
        <v>2000m10</v>
      </c>
    </row>
    <row r="746" spans="1:5" x14ac:dyDescent="0.2">
      <c r="A746" s="32">
        <v>36819</v>
      </c>
      <c r="B746" s="2">
        <v>10.09</v>
      </c>
      <c r="C746">
        <f t="shared" si="65"/>
        <v>2000</v>
      </c>
      <c r="D746">
        <f t="shared" si="66"/>
        <v>10</v>
      </c>
      <c r="E746" t="str">
        <f t="shared" si="67"/>
        <v>2000m10</v>
      </c>
    </row>
    <row r="747" spans="1:5" x14ac:dyDescent="0.2">
      <c r="A747" s="32">
        <v>36822</v>
      </c>
      <c r="B747" s="2">
        <v>10.01</v>
      </c>
      <c r="C747">
        <f t="shared" si="65"/>
        <v>2000</v>
      </c>
      <c r="D747">
        <f t="shared" si="66"/>
        <v>10</v>
      </c>
      <c r="E747" t="str">
        <f t="shared" si="67"/>
        <v>2000m10</v>
      </c>
    </row>
    <row r="748" spans="1:5" x14ac:dyDescent="0.2">
      <c r="A748" s="32">
        <v>36823</v>
      </c>
      <c r="B748" s="2">
        <v>9.84</v>
      </c>
      <c r="C748">
        <f t="shared" si="65"/>
        <v>2000</v>
      </c>
      <c r="D748">
        <f t="shared" si="66"/>
        <v>10</v>
      </c>
      <c r="E748" t="str">
        <f t="shared" si="67"/>
        <v>2000m10</v>
      </c>
    </row>
    <row r="749" spans="1:5" x14ac:dyDescent="0.2">
      <c r="A749" s="32">
        <v>36824</v>
      </c>
      <c r="B749" s="2">
        <v>9.69</v>
      </c>
      <c r="C749">
        <f t="shared" si="65"/>
        <v>2000</v>
      </c>
      <c r="D749">
        <f t="shared" si="66"/>
        <v>10</v>
      </c>
      <c r="E749" t="str">
        <f t="shared" si="67"/>
        <v>2000m10</v>
      </c>
    </row>
    <row r="750" spans="1:5" x14ac:dyDescent="0.2">
      <c r="A750" s="32">
        <v>36825</v>
      </c>
      <c r="B750" s="2">
        <v>9.7799999999999994</v>
      </c>
      <c r="C750">
        <f t="shared" si="65"/>
        <v>2000</v>
      </c>
      <c r="D750">
        <f t="shared" si="66"/>
        <v>10</v>
      </c>
      <c r="E750" t="str">
        <f t="shared" si="67"/>
        <v>2000m10</v>
      </c>
    </row>
    <row r="751" spans="1:5" x14ac:dyDescent="0.2">
      <c r="A751" s="32">
        <v>36826</v>
      </c>
      <c r="B751" s="2">
        <v>9.7799999999999994</v>
      </c>
      <c r="C751">
        <f t="shared" si="65"/>
        <v>2000</v>
      </c>
      <c r="D751">
        <f t="shared" si="66"/>
        <v>10</v>
      </c>
      <c r="E751" t="str">
        <f t="shared" si="67"/>
        <v>2000m10</v>
      </c>
    </row>
    <row r="752" spans="1:5" x14ac:dyDescent="0.2">
      <c r="A752" s="32">
        <v>36829</v>
      </c>
      <c r="B752" s="2">
        <v>8.9700000000000006</v>
      </c>
      <c r="C752">
        <f t="shared" si="65"/>
        <v>2000</v>
      </c>
      <c r="D752">
        <f t="shared" si="66"/>
        <v>10</v>
      </c>
      <c r="E752" t="str">
        <f t="shared" si="67"/>
        <v>2000m10</v>
      </c>
    </row>
    <row r="753" spans="1:5" x14ac:dyDescent="0.2">
      <c r="A753" s="32">
        <v>36830</v>
      </c>
      <c r="B753" s="2">
        <v>9.64</v>
      </c>
      <c r="C753">
        <f t="shared" si="65"/>
        <v>2000</v>
      </c>
      <c r="D753">
        <f t="shared" si="66"/>
        <v>10</v>
      </c>
      <c r="E753" t="str">
        <f t="shared" si="67"/>
        <v>2000m10</v>
      </c>
    </row>
    <row r="754" spans="1:5" x14ac:dyDescent="0.2">
      <c r="A754" s="32">
        <v>36831</v>
      </c>
      <c r="B754" s="2">
        <v>9.5500000000000007</v>
      </c>
      <c r="C754">
        <f t="shared" si="65"/>
        <v>2000</v>
      </c>
      <c r="D754">
        <f t="shared" si="66"/>
        <v>11</v>
      </c>
      <c r="E754" t="str">
        <f t="shared" si="67"/>
        <v>2000m11</v>
      </c>
    </row>
    <row r="755" spans="1:5" x14ac:dyDescent="0.2">
      <c r="A755" s="32">
        <v>36832</v>
      </c>
      <c r="B755" s="2">
        <v>9.6</v>
      </c>
      <c r="C755">
        <f t="shared" si="65"/>
        <v>2000</v>
      </c>
      <c r="D755">
        <f t="shared" si="66"/>
        <v>11</v>
      </c>
      <c r="E755" t="str">
        <f t="shared" si="67"/>
        <v>2000m11</v>
      </c>
    </row>
    <row r="756" spans="1:5" x14ac:dyDescent="0.2">
      <c r="A756" s="32">
        <v>36833</v>
      </c>
      <c r="B756" s="2">
        <v>9.66</v>
      </c>
      <c r="C756">
        <f t="shared" si="65"/>
        <v>2000</v>
      </c>
      <c r="D756">
        <f t="shared" si="66"/>
        <v>11</v>
      </c>
      <c r="E756" t="str">
        <f t="shared" si="67"/>
        <v>2000m11</v>
      </c>
    </row>
    <row r="757" spans="1:5" x14ac:dyDescent="0.2">
      <c r="A757" s="32">
        <v>36836</v>
      </c>
      <c r="B757" s="2">
        <v>9.6999999999999993</v>
      </c>
      <c r="C757">
        <f t="shared" si="65"/>
        <v>2000</v>
      </c>
      <c r="D757">
        <f t="shared" si="66"/>
        <v>11</v>
      </c>
      <c r="E757" t="str">
        <f t="shared" si="67"/>
        <v>2000m11</v>
      </c>
    </row>
    <row r="758" spans="1:5" x14ac:dyDescent="0.2">
      <c r="A758" s="32">
        <v>36837</v>
      </c>
      <c r="B758" s="2">
        <v>9.8800000000000008</v>
      </c>
      <c r="C758">
        <f t="shared" si="65"/>
        <v>2000</v>
      </c>
      <c r="D758">
        <f t="shared" si="66"/>
        <v>11</v>
      </c>
      <c r="E758" t="str">
        <f t="shared" si="67"/>
        <v>2000m11</v>
      </c>
    </row>
    <row r="759" spans="1:5" x14ac:dyDescent="0.2">
      <c r="A759" s="32">
        <v>36838</v>
      </c>
      <c r="B759" s="2">
        <v>9.76</v>
      </c>
      <c r="C759">
        <f t="shared" si="65"/>
        <v>2000</v>
      </c>
      <c r="D759">
        <f t="shared" si="66"/>
        <v>11</v>
      </c>
      <c r="E759" t="str">
        <f t="shared" si="67"/>
        <v>2000m11</v>
      </c>
    </row>
    <row r="760" spans="1:5" x14ac:dyDescent="0.2">
      <c r="A760" s="32">
        <v>36839</v>
      </c>
      <c r="B760" s="2">
        <v>9.85</v>
      </c>
      <c r="C760">
        <f t="shared" si="65"/>
        <v>2000</v>
      </c>
      <c r="D760">
        <f t="shared" si="66"/>
        <v>11</v>
      </c>
      <c r="E760" t="str">
        <f t="shared" si="67"/>
        <v>2000m11</v>
      </c>
    </row>
    <row r="761" spans="1:5" x14ac:dyDescent="0.2">
      <c r="A761" s="32">
        <v>36840</v>
      </c>
      <c r="B761" s="2">
        <v>9.86</v>
      </c>
      <c r="C761">
        <f t="shared" si="65"/>
        <v>2000</v>
      </c>
      <c r="D761">
        <f t="shared" si="66"/>
        <v>11</v>
      </c>
      <c r="E761" t="str">
        <f t="shared" si="67"/>
        <v>2000m11</v>
      </c>
    </row>
    <row r="762" spans="1:5" x14ac:dyDescent="0.2">
      <c r="A762" s="32">
        <v>36843</v>
      </c>
      <c r="B762" s="2">
        <v>9.9499999999999993</v>
      </c>
      <c r="C762">
        <f t="shared" si="65"/>
        <v>2000</v>
      </c>
      <c r="D762">
        <f t="shared" si="66"/>
        <v>11</v>
      </c>
      <c r="E762" t="str">
        <f t="shared" si="67"/>
        <v>2000m11</v>
      </c>
    </row>
    <row r="763" spans="1:5" x14ac:dyDescent="0.2">
      <c r="A763" s="32">
        <v>36844</v>
      </c>
      <c r="B763" s="2">
        <v>10</v>
      </c>
      <c r="C763">
        <f t="shared" si="65"/>
        <v>2000</v>
      </c>
      <c r="D763">
        <f t="shared" si="66"/>
        <v>11</v>
      </c>
      <c r="E763" t="str">
        <f t="shared" si="67"/>
        <v>2000m11</v>
      </c>
    </row>
    <row r="764" spans="1:5" x14ac:dyDescent="0.2">
      <c r="A764" s="32">
        <v>36845</v>
      </c>
      <c r="B764" s="2">
        <v>10.02</v>
      </c>
      <c r="C764">
        <f t="shared" si="65"/>
        <v>2000</v>
      </c>
      <c r="D764">
        <f t="shared" si="66"/>
        <v>11</v>
      </c>
      <c r="E764" t="str">
        <f t="shared" si="67"/>
        <v>2000m11</v>
      </c>
    </row>
    <row r="765" spans="1:5" x14ac:dyDescent="0.2">
      <c r="A765" s="32">
        <v>36846</v>
      </c>
      <c r="B765" s="2">
        <v>10.16</v>
      </c>
      <c r="C765">
        <f t="shared" si="65"/>
        <v>2000</v>
      </c>
      <c r="D765">
        <f t="shared" si="66"/>
        <v>11</v>
      </c>
      <c r="E765" t="str">
        <f t="shared" si="67"/>
        <v>2000m11</v>
      </c>
    </row>
    <row r="766" spans="1:5" x14ac:dyDescent="0.2">
      <c r="A766" s="32">
        <v>36847</v>
      </c>
      <c r="B766" s="2">
        <v>10.44</v>
      </c>
      <c r="C766">
        <f t="shared" si="65"/>
        <v>2000</v>
      </c>
      <c r="D766">
        <f t="shared" si="66"/>
        <v>11</v>
      </c>
      <c r="E766" t="str">
        <f t="shared" si="67"/>
        <v>2000m11</v>
      </c>
    </row>
    <row r="767" spans="1:5" x14ac:dyDescent="0.2">
      <c r="A767" s="32">
        <v>36850</v>
      </c>
      <c r="B767" s="2">
        <v>10.83</v>
      </c>
      <c r="C767">
        <f t="shared" si="65"/>
        <v>2000</v>
      </c>
      <c r="D767">
        <f t="shared" si="66"/>
        <v>11</v>
      </c>
      <c r="E767" t="str">
        <f t="shared" si="67"/>
        <v>2000m11</v>
      </c>
    </row>
    <row r="768" spans="1:5" x14ac:dyDescent="0.2">
      <c r="A768" s="32">
        <v>36851</v>
      </c>
      <c r="B768" s="2">
        <v>11.17</v>
      </c>
      <c r="C768">
        <f t="shared" si="65"/>
        <v>2000</v>
      </c>
      <c r="D768">
        <f t="shared" si="66"/>
        <v>11</v>
      </c>
      <c r="E768" t="str">
        <f t="shared" si="67"/>
        <v>2000m11</v>
      </c>
    </row>
    <row r="769" spans="1:5" x14ac:dyDescent="0.2">
      <c r="A769" s="32">
        <v>36852</v>
      </c>
      <c r="B769" s="2">
        <v>11.34</v>
      </c>
      <c r="C769">
        <f t="shared" si="65"/>
        <v>2000</v>
      </c>
      <c r="D769">
        <f t="shared" si="66"/>
        <v>11</v>
      </c>
      <c r="E769" t="str">
        <f t="shared" si="67"/>
        <v>2000m11</v>
      </c>
    </row>
    <row r="770" spans="1:5" x14ac:dyDescent="0.2">
      <c r="A770" s="32">
        <v>36853</v>
      </c>
      <c r="B770" s="2">
        <v>11.34</v>
      </c>
      <c r="C770">
        <f t="shared" si="65"/>
        <v>2000</v>
      </c>
      <c r="D770">
        <f t="shared" si="66"/>
        <v>11</v>
      </c>
      <c r="E770" t="str">
        <f t="shared" si="67"/>
        <v>2000m11</v>
      </c>
    </row>
    <row r="771" spans="1:5" x14ac:dyDescent="0.2">
      <c r="A771" s="32">
        <v>36854</v>
      </c>
      <c r="B771" s="2">
        <v>11.53</v>
      </c>
      <c r="C771">
        <f t="shared" si="65"/>
        <v>2000</v>
      </c>
      <c r="D771">
        <f t="shared" si="66"/>
        <v>11</v>
      </c>
      <c r="E771" t="str">
        <f t="shared" si="67"/>
        <v>2000m11</v>
      </c>
    </row>
    <row r="772" spans="1:5" x14ac:dyDescent="0.2">
      <c r="A772" s="32">
        <v>36857</v>
      </c>
      <c r="B772" s="2">
        <v>11.34</v>
      </c>
      <c r="C772">
        <f t="shared" si="65"/>
        <v>2000</v>
      </c>
      <c r="D772">
        <f t="shared" si="66"/>
        <v>11</v>
      </c>
      <c r="E772" t="str">
        <f t="shared" si="67"/>
        <v>2000m11</v>
      </c>
    </row>
    <row r="773" spans="1:5" x14ac:dyDescent="0.2">
      <c r="A773" s="32">
        <v>36858</v>
      </c>
      <c r="B773" s="2">
        <v>11.31</v>
      </c>
      <c r="C773">
        <f t="shared" ref="C773:C836" si="68">YEAR(A773)</f>
        <v>2000</v>
      </c>
      <c r="D773">
        <f t="shared" ref="D773:D836" si="69">+MONTH(A773)</f>
        <v>11</v>
      </c>
      <c r="E773" t="str">
        <f t="shared" ref="E773:E836" si="70">CONCATENATE(C773,"m",D773)</f>
        <v>2000m11</v>
      </c>
    </row>
    <row r="774" spans="1:5" x14ac:dyDescent="0.2">
      <c r="A774" s="32">
        <v>36859</v>
      </c>
      <c r="B774" s="2">
        <v>11.34</v>
      </c>
      <c r="C774">
        <f t="shared" si="68"/>
        <v>2000</v>
      </c>
      <c r="D774">
        <f t="shared" si="69"/>
        <v>11</v>
      </c>
      <c r="E774" t="str">
        <f t="shared" si="70"/>
        <v>2000m11</v>
      </c>
    </row>
    <row r="775" spans="1:5" x14ac:dyDescent="0.2">
      <c r="A775" s="32">
        <v>36860</v>
      </c>
      <c r="B775" s="2">
        <v>12.11</v>
      </c>
      <c r="C775">
        <f t="shared" si="68"/>
        <v>2000</v>
      </c>
      <c r="D775">
        <f t="shared" si="69"/>
        <v>11</v>
      </c>
      <c r="E775" t="str">
        <f t="shared" si="70"/>
        <v>2000m11</v>
      </c>
    </row>
    <row r="776" spans="1:5" x14ac:dyDescent="0.2">
      <c r="A776" s="32">
        <v>36861</v>
      </c>
      <c r="B776" s="2">
        <v>12.01</v>
      </c>
      <c r="C776">
        <f t="shared" si="68"/>
        <v>2000</v>
      </c>
      <c r="D776">
        <f t="shared" si="69"/>
        <v>12</v>
      </c>
      <c r="E776" t="str">
        <f t="shared" si="70"/>
        <v>2000m12</v>
      </c>
    </row>
    <row r="777" spans="1:5" x14ac:dyDescent="0.2">
      <c r="A777" s="32">
        <v>36864</v>
      </c>
      <c r="B777" s="2">
        <v>12.28</v>
      </c>
      <c r="C777">
        <f t="shared" si="68"/>
        <v>2000</v>
      </c>
      <c r="D777">
        <f t="shared" si="69"/>
        <v>12</v>
      </c>
      <c r="E777" t="str">
        <f t="shared" si="70"/>
        <v>2000m12</v>
      </c>
    </row>
    <row r="778" spans="1:5" x14ac:dyDescent="0.2">
      <c r="A778" s="32">
        <v>36865</v>
      </c>
      <c r="B778" s="2">
        <v>12.29</v>
      </c>
      <c r="C778">
        <f t="shared" si="68"/>
        <v>2000</v>
      </c>
      <c r="D778">
        <f t="shared" si="69"/>
        <v>12</v>
      </c>
      <c r="E778" t="str">
        <f t="shared" si="70"/>
        <v>2000m12</v>
      </c>
    </row>
    <row r="779" spans="1:5" x14ac:dyDescent="0.2">
      <c r="A779" s="32">
        <v>36866</v>
      </c>
      <c r="B779" s="2">
        <v>12.15</v>
      </c>
      <c r="C779">
        <f t="shared" si="68"/>
        <v>2000</v>
      </c>
      <c r="D779">
        <f t="shared" si="69"/>
        <v>12</v>
      </c>
      <c r="E779" t="str">
        <f t="shared" si="70"/>
        <v>2000m12</v>
      </c>
    </row>
    <row r="780" spans="1:5" x14ac:dyDescent="0.2">
      <c r="A780" s="32">
        <v>36867</v>
      </c>
      <c r="B780" s="2">
        <v>12.14</v>
      </c>
      <c r="C780">
        <f t="shared" si="68"/>
        <v>2000</v>
      </c>
      <c r="D780">
        <f t="shared" si="69"/>
        <v>12</v>
      </c>
      <c r="E780" t="str">
        <f t="shared" si="70"/>
        <v>2000m12</v>
      </c>
    </row>
    <row r="781" spans="1:5" x14ac:dyDescent="0.2">
      <c r="A781" s="32">
        <v>36868</v>
      </c>
      <c r="B781" s="2">
        <v>12.13</v>
      </c>
      <c r="C781">
        <f t="shared" si="68"/>
        <v>2000</v>
      </c>
      <c r="D781">
        <f t="shared" si="69"/>
        <v>12</v>
      </c>
      <c r="E781" t="str">
        <f t="shared" si="70"/>
        <v>2000m12</v>
      </c>
    </row>
    <row r="782" spans="1:5" x14ac:dyDescent="0.2">
      <c r="A782" s="32">
        <v>36871</v>
      </c>
      <c r="B782" s="2">
        <v>12.02</v>
      </c>
      <c r="C782">
        <f t="shared" si="68"/>
        <v>2000</v>
      </c>
      <c r="D782">
        <f t="shared" si="69"/>
        <v>12</v>
      </c>
      <c r="E782" t="str">
        <f t="shared" si="70"/>
        <v>2000m12</v>
      </c>
    </row>
    <row r="783" spans="1:5" x14ac:dyDescent="0.2">
      <c r="A783" s="32">
        <v>36872</v>
      </c>
      <c r="B783" s="2">
        <v>11.76</v>
      </c>
      <c r="C783">
        <f t="shared" si="68"/>
        <v>2000</v>
      </c>
      <c r="D783">
        <f t="shared" si="69"/>
        <v>12</v>
      </c>
      <c r="E783" t="str">
        <f t="shared" si="70"/>
        <v>2000m12</v>
      </c>
    </row>
    <row r="784" spans="1:5" x14ac:dyDescent="0.2">
      <c r="A784" s="32">
        <v>36873</v>
      </c>
      <c r="B784" s="2">
        <v>11.52</v>
      </c>
      <c r="C784">
        <f t="shared" si="68"/>
        <v>2000</v>
      </c>
      <c r="D784">
        <f t="shared" si="69"/>
        <v>12</v>
      </c>
      <c r="E784" t="str">
        <f t="shared" si="70"/>
        <v>2000m12</v>
      </c>
    </row>
    <row r="785" spans="1:5" x14ac:dyDescent="0.2">
      <c r="A785" s="32">
        <v>36874</v>
      </c>
      <c r="B785" s="2">
        <v>11.52</v>
      </c>
      <c r="C785">
        <f t="shared" si="68"/>
        <v>2000</v>
      </c>
      <c r="D785">
        <f t="shared" si="69"/>
        <v>12</v>
      </c>
      <c r="E785" t="str">
        <f t="shared" si="70"/>
        <v>2000m12</v>
      </c>
    </row>
    <row r="786" spans="1:5" x14ac:dyDescent="0.2">
      <c r="A786" s="32">
        <v>36875</v>
      </c>
      <c r="B786" s="2">
        <v>11.19</v>
      </c>
      <c r="C786">
        <f t="shared" si="68"/>
        <v>2000</v>
      </c>
      <c r="D786">
        <f t="shared" si="69"/>
        <v>12</v>
      </c>
      <c r="E786" t="str">
        <f t="shared" si="70"/>
        <v>2000m12</v>
      </c>
    </row>
    <row r="787" spans="1:5" x14ac:dyDescent="0.2">
      <c r="A787" s="32">
        <v>36878</v>
      </c>
      <c r="B787" s="2">
        <v>11.19</v>
      </c>
      <c r="C787">
        <f t="shared" si="68"/>
        <v>2000</v>
      </c>
      <c r="D787">
        <f t="shared" si="69"/>
        <v>12</v>
      </c>
      <c r="E787" t="str">
        <f t="shared" si="70"/>
        <v>2000m12</v>
      </c>
    </row>
    <row r="788" spans="1:5" x14ac:dyDescent="0.2">
      <c r="A788" s="32">
        <v>36879</v>
      </c>
      <c r="B788" s="2">
        <v>10.95</v>
      </c>
      <c r="C788">
        <f t="shared" si="68"/>
        <v>2000</v>
      </c>
      <c r="D788">
        <f t="shared" si="69"/>
        <v>12</v>
      </c>
      <c r="E788" t="str">
        <f t="shared" si="70"/>
        <v>2000m12</v>
      </c>
    </row>
    <row r="789" spans="1:5" x14ac:dyDescent="0.2">
      <c r="A789" s="32">
        <v>36880</v>
      </c>
      <c r="B789" s="2">
        <v>10.9</v>
      </c>
      <c r="C789">
        <f t="shared" si="68"/>
        <v>2000</v>
      </c>
      <c r="D789">
        <f t="shared" si="69"/>
        <v>12</v>
      </c>
      <c r="E789" t="str">
        <f t="shared" si="70"/>
        <v>2000m12</v>
      </c>
    </row>
    <row r="790" spans="1:5" x14ac:dyDescent="0.2">
      <c r="A790" s="32">
        <v>36881</v>
      </c>
      <c r="B790" s="2">
        <v>10.85</v>
      </c>
      <c r="C790">
        <f t="shared" si="68"/>
        <v>2000</v>
      </c>
      <c r="D790">
        <f t="shared" si="69"/>
        <v>12</v>
      </c>
      <c r="E790" t="str">
        <f t="shared" si="70"/>
        <v>2000m12</v>
      </c>
    </row>
    <row r="791" spans="1:5" x14ac:dyDescent="0.2">
      <c r="A791" s="32">
        <v>36882</v>
      </c>
      <c r="B791" s="2">
        <v>10.85</v>
      </c>
      <c r="C791">
        <f t="shared" si="68"/>
        <v>2000</v>
      </c>
      <c r="D791">
        <f t="shared" si="69"/>
        <v>12</v>
      </c>
      <c r="E791" t="str">
        <f t="shared" si="70"/>
        <v>2000m12</v>
      </c>
    </row>
    <row r="792" spans="1:5" x14ac:dyDescent="0.2">
      <c r="A792" s="32">
        <v>36885</v>
      </c>
      <c r="C792">
        <f t="shared" si="68"/>
        <v>2000</v>
      </c>
      <c r="D792">
        <f t="shared" si="69"/>
        <v>12</v>
      </c>
      <c r="E792" t="str">
        <f t="shared" si="70"/>
        <v>2000m12</v>
      </c>
    </row>
    <row r="793" spans="1:5" x14ac:dyDescent="0.2">
      <c r="A793" s="32">
        <v>36886</v>
      </c>
      <c r="B793" s="2">
        <v>10.87</v>
      </c>
      <c r="C793">
        <f t="shared" si="68"/>
        <v>2000</v>
      </c>
      <c r="D793">
        <f t="shared" si="69"/>
        <v>12</v>
      </c>
      <c r="E793" t="str">
        <f t="shared" si="70"/>
        <v>2000m12</v>
      </c>
    </row>
    <row r="794" spans="1:5" x14ac:dyDescent="0.2">
      <c r="A794" s="32">
        <v>36887</v>
      </c>
      <c r="B794" s="2">
        <v>10.9</v>
      </c>
      <c r="C794">
        <f t="shared" si="68"/>
        <v>2000</v>
      </c>
      <c r="D794">
        <f t="shared" si="69"/>
        <v>12</v>
      </c>
      <c r="E794" t="str">
        <f t="shared" si="70"/>
        <v>2000m12</v>
      </c>
    </row>
    <row r="795" spans="1:5" x14ac:dyDescent="0.2">
      <c r="A795" s="32">
        <v>36888</v>
      </c>
      <c r="B795" s="2">
        <v>10.86</v>
      </c>
      <c r="C795">
        <f t="shared" si="68"/>
        <v>2000</v>
      </c>
      <c r="D795">
        <f t="shared" si="69"/>
        <v>12</v>
      </c>
      <c r="E795" t="str">
        <f t="shared" si="70"/>
        <v>2000m12</v>
      </c>
    </row>
    <row r="796" spans="1:5" x14ac:dyDescent="0.2">
      <c r="A796" s="32">
        <v>36889</v>
      </c>
      <c r="B796" s="2">
        <v>10.93</v>
      </c>
      <c r="C796">
        <f t="shared" si="68"/>
        <v>2000</v>
      </c>
      <c r="D796">
        <f t="shared" si="69"/>
        <v>12</v>
      </c>
      <c r="E796" t="str">
        <f t="shared" si="70"/>
        <v>2000m12</v>
      </c>
    </row>
    <row r="797" spans="1:5" x14ac:dyDescent="0.2">
      <c r="A797" s="32">
        <v>36891</v>
      </c>
      <c r="B797" s="2">
        <v>11.57</v>
      </c>
      <c r="C797">
        <f t="shared" si="68"/>
        <v>2000</v>
      </c>
      <c r="D797">
        <f t="shared" si="69"/>
        <v>12</v>
      </c>
      <c r="E797" t="str">
        <f t="shared" si="70"/>
        <v>2000m12</v>
      </c>
    </row>
    <row r="798" spans="1:5" x14ac:dyDescent="0.2">
      <c r="A798" s="32">
        <v>36892</v>
      </c>
      <c r="C798">
        <f t="shared" si="68"/>
        <v>2001</v>
      </c>
      <c r="D798">
        <f t="shared" si="69"/>
        <v>1</v>
      </c>
      <c r="E798" t="str">
        <f t="shared" si="70"/>
        <v>2001m1</v>
      </c>
    </row>
    <row r="799" spans="1:5" x14ac:dyDescent="0.2">
      <c r="A799" s="32">
        <v>36893</v>
      </c>
      <c r="B799" s="2">
        <v>11.68</v>
      </c>
      <c r="C799">
        <f t="shared" si="68"/>
        <v>2001</v>
      </c>
      <c r="D799">
        <f t="shared" si="69"/>
        <v>1</v>
      </c>
      <c r="E799" t="str">
        <f t="shared" si="70"/>
        <v>2001m1</v>
      </c>
    </row>
    <row r="800" spans="1:5" x14ac:dyDescent="0.2">
      <c r="A800" s="32">
        <v>36894</v>
      </c>
      <c r="B800" s="2">
        <v>11.68</v>
      </c>
      <c r="C800">
        <f t="shared" si="68"/>
        <v>2001</v>
      </c>
      <c r="D800">
        <f t="shared" si="69"/>
        <v>1</v>
      </c>
      <c r="E800" t="str">
        <f t="shared" si="70"/>
        <v>2001m1</v>
      </c>
    </row>
    <row r="801" spans="1:5" x14ac:dyDescent="0.2">
      <c r="A801" s="32">
        <v>36895</v>
      </c>
      <c r="B801" s="2">
        <v>11.4</v>
      </c>
      <c r="C801">
        <f t="shared" si="68"/>
        <v>2001</v>
      </c>
      <c r="D801">
        <f t="shared" si="69"/>
        <v>1</v>
      </c>
      <c r="E801" t="str">
        <f t="shared" si="70"/>
        <v>2001m1</v>
      </c>
    </row>
    <row r="802" spans="1:5" x14ac:dyDescent="0.2">
      <c r="A802" s="32">
        <v>36896</v>
      </c>
      <c r="B802" s="2">
        <v>11.44</v>
      </c>
      <c r="C802">
        <f t="shared" si="68"/>
        <v>2001</v>
      </c>
      <c r="D802">
        <f t="shared" si="69"/>
        <v>1</v>
      </c>
      <c r="E802" t="str">
        <f t="shared" si="70"/>
        <v>2001m1</v>
      </c>
    </row>
    <row r="803" spans="1:5" x14ac:dyDescent="0.2">
      <c r="A803" s="32">
        <v>36899</v>
      </c>
      <c r="B803" s="2">
        <v>11.12</v>
      </c>
      <c r="C803">
        <f t="shared" si="68"/>
        <v>2001</v>
      </c>
      <c r="D803">
        <f t="shared" si="69"/>
        <v>1</v>
      </c>
      <c r="E803" t="str">
        <f t="shared" si="70"/>
        <v>2001m1</v>
      </c>
    </row>
    <row r="804" spans="1:5" x14ac:dyDescent="0.2">
      <c r="A804" s="32">
        <v>36900</v>
      </c>
      <c r="B804" s="2">
        <v>10.92</v>
      </c>
      <c r="C804">
        <f t="shared" si="68"/>
        <v>2001</v>
      </c>
      <c r="D804">
        <f t="shared" si="69"/>
        <v>1</v>
      </c>
      <c r="E804" t="str">
        <f t="shared" si="70"/>
        <v>2001m1</v>
      </c>
    </row>
    <row r="805" spans="1:5" x14ac:dyDescent="0.2">
      <c r="A805" s="32">
        <v>36901</v>
      </c>
      <c r="B805" s="2">
        <v>10.85</v>
      </c>
      <c r="C805">
        <f t="shared" si="68"/>
        <v>2001</v>
      </c>
      <c r="D805">
        <f t="shared" si="69"/>
        <v>1</v>
      </c>
      <c r="E805" t="str">
        <f t="shared" si="70"/>
        <v>2001m1</v>
      </c>
    </row>
    <row r="806" spans="1:5" x14ac:dyDescent="0.2">
      <c r="A806" s="32">
        <v>36902</v>
      </c>
      <c r="B806" s="2">
        <v>10.36</v>
      </c>
      <c r="C806">
        <f t="shared" si="68"/>
        <v>2001</v>
      </c>
      <c r="D806">
        <f t="shared" si="69"/>
        <v>1</v>
      </c>
      <c r="E806" t="str">
        <f t="shared" si="70"/>
        <v>2001m1</v>
      </c>
    </row>
    <row r="807" spans="1:5" x14ac:dyDescent="0.2">
      <c r="A807" s="32">
        <v>36903</v>
      </c>
      <c r="B807" s="2">
        <v>10.19</v>
      </c>
      <c r="C807">
        <f t="shared" si="68"/>
        <v>2001</v>
      </c>
      <c r="D807">
        <f t="shared" si="69"/>
        <v>1</v>
      </c>
      <c r="E807" t="str">
        <f t="shared" si="70"/>
        <v>2001m1</v>
      </c>
    </row>
    <row r="808" spans="1:5" x14ac:dyDescent="0.2">
      <c r="A808" s="32">
        <v>36906</v>
      </c>
      <c r="B808" s="2">
        <v>10.119999999999999</v>
      </c>
      <c r="C808">
        <f t="shared" si="68"/>
        <v>2001</v>
      </c>
      <c r="D808">
        <f t="shared" si="69"/>
        <v>1</v>
      </c>
      <c r="E808" t="str">
        <f t="shared" si="70"/>
        <v>2001m1</v>
      </c>
    </row>
    <row r="809" spans="1:5" x14ac:dyDescent="0.2">
      <c r="A809" s="32">
        <v>36907</v>
      </c>
      <c r="B809" s="2">
        <v>10.19</v>
      </c>
      <c r="C809">
        <f t="shared" si="68"/>
        <v>2001</v>
      </c>
      <c r="D809">
        <f t="shared" si="69"/>
        <v>1</v>
      </c>
      <c r="E809" t="str">
        <f t="shared" si="70"/>
        <v>2001m1</v>
      </c>
    </row>
    <row r="810" spans="1:5" x14ac:dyDescent="0.2">
      <c r="A810" s="32">
        <v>36908</v>
      </c>
      <c r="B810" s="2">
        <v>9.58</v>
      </c>
      <c r="C810">
        <f t="shared" si="68"/>
        <v>2001</v>
      </c>
      <c r="D810">
        <f t="shared" si="69"/>
        <v>1</v>
      </c>
      <c r="E810" t="str">
        <f t="shared" si="70"/>
        <v>2001m1</v>
      </c>
    </row>
    <row r="811" spans="1:5" x14ac:dyDescent="0.2">
      <c r="A811" s="32">
        <v>36909</v>
      </c>
      <c r="B811" s="2">
        <v>9.51</v>
      </c>
      <c r="C811">
        <f t="shared" si="68"/>
        <v>2001</v>
      </c>
      <c r="D811">
        <f t="shared" si="69"/>
        <v>1</v>
      </c>
      <c r="E811" t="str">
        <f t="shared" si="70"/>
        <v>2001m1</v>
      </c>
    </row>
    <row r="812" spans="1:5" x14ac:dyDescent="0.2">
      <c r="A812" s="32">
        <v>36910</v>
      </c>
      <c r="B812" s="2">
        <v>9.68</v>
      </c>
      <c r="C812">
        <f t="shared" si="68"/>
        <v>2001</v>
      </c>
      <c r="D812">
        <f t="shared" si="69"/>
        <v>1</v>
      </c>
      <c r="E812" t="str">
        <f t="shared" si="70"/>
        <v>2001m1</v>
      </c>
    </row>
    <row r="813" spans="1:5" x14ac:dyDescent="0.2">
      <c r="A813" s="32">
        <v>36913</v>
      </c>
      <c r="B813" s="2">
        <v>9.64</v>
      </c>
      <c r="C813">
        <f t="shared" si="68"/>
        <v>2001</v>
      </c>
      <c r="D813">
        <f t="shared" si="69"/>
        <v>1</v>
      </c>
      <c r="E813" t="str">
        <f t="shared" si="70"/>
        <v>2001m1</v>
      </c>
    </row>
    <row r="814" spans="1:5" x14ac:dyDescent="0.2">
      <c r="A814" s="32">
        <v>36914</v>
      </c>
      <c r="B814" s="2">
        <v>9.73</v>
      </c>
      <c r="C814">
        <f t="shared" si="68"/>
        <v>2001</v>
      </c>
      <c r="D814">
        <f t="shared" si="69"/>
        <v>1</v>
      </c>
      <c r="E814" t="str">
        <f t="shared" si="70"/>
        <v>2001m1</v>
      </c>
    </row>
    <row r="815" spans="1:5" x14ac:dyDescent="0.2">
      <c r="A815" s="32">
        <v>36915</v>
      </c>
      <c r="B815" s="2">
        <v>9.66</v>
      </c>
      <c r="C815">
        <f t="shared" si="68"/>
        <v>2001</v>
      </c>
      <c r="D815">
        <f t="shared" si="69"/>
        <v>1</v>
      </c>
      <c r="E815" t="str">
        <f t="shared" si="70"/>
        <v>2001m1</v>
      </c>
    </row>
    <row r="816" spans="1:5" x14ac:dyDescent="0.2">
      <c r="A816" s="32">
        <v>36916</v>
      </c>
      <c r="B816" s="2">
        <v>9.74</v>
      </c>
      <c r="C816">
        <f t="shared" si="68"/>
        <v>2001</v>
      </c>
      <c r="D816">
        <f t="shared" si="69"/>
        <v>1</v>
      </c>
      <c r="E816" t="str">
        <f t="shared" si="70"/>
        <v>2001m1</v>
      </c>
    </row>
    <row r="817" spans="1:5" x14ac:dyDescent="0.2">
      <c r="A817" s="32">
        <v>36917</v>
      </c>
      <c r="B817" s="2">
        <v>9.82</v>
      </c>
      <c r="C817">
        <f t="shared" si="68"/>
        <v>2001</v>
      </c>
      <c r="D817">
        <f t="shared" si="69"/>
        <v>1</v>
      </c>
      <c r="E817" t="str">
        <f t="shared" si="70"/>
        <v>2001m1</v>
      </c>
    </row>
    <row r="818" spans="1:5" x14ac:dyDescent="0.2">
      <c r="A818" s="32">
        <v>36920</v>
      </c>
      <c r="B818" s="2">
        <v>9.8699999999999992</v>
      </c>
      <c r="C818">
        <f t="shared" si="68"/>
        <v>2001</v>
      </c>
      <c r="D818">
        <f t="shared" si="69"/>
        <v>1</v>
      </c>
      <c r="E818" t="str">
        <f t="shared" si="70"/>
        <v>2001m1</v>
      </c>
    </row>
    <row r="819" spans="1:5" x14ac:dyDescent="0.2">
      <c r="A819" s="32">
        <v>36921</v>
      </c>
      <c r="B819" s="2">
        <v>9.8699999999999992</v>
      </c>
      <c r="C819">
        <f t="shared" si="68"/>
        <v>2001</v>
      </c>
      <c r="D819">
        <f t="shared" si="69"/>
        <v>1</v>
      </c>
      <c r="E819" t="str">
        <f t="shared" si="70"/>
        <v>2001m1</v>
      </c>
    </row>
    <row r="820" spans="1:5" x14ac:dyDescent="0.2">
      <c r="A820" s="32">
        <v>36922</v>
      </c>
      <c r="B820" s="2">
        <v>9.73</v>
      </c>
      <c r="C820">
        <f t="shared" si="68"/>
        <v>2001</v>
      </c>
      <c r="D820">
        <f t="shared" si="69"/>
        <v>1</v>
      </c>
      <c r="E820" t="str">
        <f t="shared" si="70"/>
        <v>2001m1</v>
      </c>
    </row>
    <row r="821" spans="1:5" x14ac:dyDescent="0.2">
      <c r="A821" s="32">
        <v>36923</v>
      </c>
      <c r="B821" s="2">
        <v>9.59</v>
      </c>
      <c r="C821">
        <f t="shared" si="68"/>
        <v>2001</v>
      </c>
      <c r="D821">
        <f t="shared" si="69"/>
        <v>2</v>
      </c>
      <c r="E821" t="str">
        <f t="shared" si="70"/>
        <v>2001m2</v>
      </c>
    </row>
    <row r="822" spans="1:5" x14ac:dyDescent="0.2">
      <c r="A822" s="32">
        <v>36924</v>
      </c>
      <c r="B822" s="2">
        <v>9.58</v>
      </c>
      <c r="C822">
        <f t="shared" si="68"/>
        <v>2001</v>
      </c>
      <c r="D822">
        <f t="shared" si="69"/>
        <v>2</v>
      </c>
      <c r="E822" t="str">
        <f t="shared" si="70"/>
        <v>2001m2</v>
      </c>
    </row>
    <row r="823" spans="1:5" x14ac:dyDescent="0.2">
      <c r="A823" s="32">
        <v>36927</v>
      </c>
      <c r="B823" s="2">
        <v>9.5</v>
      </c>
      <c r="C823">
        <f t="shared" si="68"/>
        <v>2001</v>
      </c>
      <c r="D823">
        <f t="shared" si="69"/>
        <v>2</v>
      </c>
      <c r="E823" t="str">
        <f t="shared" si="70"/>
        <v>2001m2</v>
      </c>
    </row>
    <row r="824" spans="1:5" x14ac:dyDescent="0.2">
      <c r="A824" s="32">
        <v>36928</v>
      </c>
      <c r="B824" s="2">
        <v>9.42</v>
      </c>
      <c r="C824">
        <f t="shared" si="68"/>
        <v>2001</v>
      </c>
      <c r="D824">
        <f t="shared" si="69"/>
        <v>2</v>
      </c>
      <c r="E824" t="str">
        <f t="shared" si="70"/>
        <v>2001m2</v>
      </c>
    </row>
    <row r="825" spans="1:5" x14ac:dyDescent="0.2">
      <c r="A825" s="32">
        <v>36929</v>
      </c>
      <c r="B825" s="2">
        <v>9.4499999999999993</v>
      </c>
      <c r="C825">
        <f t="shared" si="68"/>
        <v>2001</v>
      </c>
      <c r="D825">
        <f t="shared" si="69"/>
        <v>2</v>
      </c>
      <c r="E825" t="str">
        <f t="shared" si="70"/>
        <v>2001m2</v>
      </c>
    </row>
    <row r="826" spans="1:5" x14ac:dyDescent="0.2">
      <c r="A826" s="32">
        <v>36930</v>
      </c>
      <c r="B826" s="2">
        <v>9.41</v>
      </c>
      <c r="C826">
        <f t="shared" si="68"/>
        <v>2001</v>
      </c>
      <c r="D826">
        <f t="shared" si="69"/>
        <v>2</v>
      </c>
      <c r="E826" t="str">
        <f t="shared" si="70"/>
        <v>2001m2</v>
      </c>
    </row>
    <row r="827" spans="1:5" x14ac:dyDescent="0.2">
      <c r="A827" s="32">
        <v>36931</v>
      </c>
      <c r="B827" s="2">
        <v>9.43</v>
      </c>
      <c r="C827">
        <f t="shared" si="68"/>
        <v>2001</v>
      </c>
      <c r="D827">
        <f t="shared" si="69"/>
        <v>2</v>
      </c>
      <c r="E827" t="str">
        <f t="shared" si="70"/>
        <v>2001m2</v>
      </c>
    </row>
    <row r="828" spans="1:5" x14ac:dyDescent="0.2">
      <c r="A828" s="32">
        <v>36934</v>
      </c>
      <c r="B828" s="2">
        <v>9.51</v>
      </c>
      <c r="C828">
        <f t="shared" si="68"/>
        <v>2001</v>
      </c>
      <c r="D828">
        <f t="shared" si="69"/>
        <v>2</v>
      </c>
      <c r="E828" t="str">
        <f t="shared" si="70"/>
        <v>2001m2</v>
      </c>
    </row>
    <row r="829" spans="1:5" x14ac:dyDescent="0.2">
      <c r="A829" s="32">
        <v>36935</v>
      </c>
      <c r="B829" s="2">
        <v>9.57</v>
      </c>
      <c r="C829">
        <f t="shared" si="68"/>
        <v>2001</v>
      </c>
      <c r="D829">
        <f t="shared" si="69"/>
        <v>2</v>
      </c>
      <c r="E829" t="str">
        <f t="shared" si="70"/>
        <v>2001m2</v>
      </c>
    </row>
    <row r="830" spans="1:5" x14ac:dyDescent="0.2">
      <c r="A830" s="32">
        <v>36936</v>
      </c>
      <c r="B830" s="2">
        <v>9.5500000000000007</v>
      </c>
      <c r="C830">
        <f t="shared" si="68"/>
        <v>2001</v>
      </c>
      <c r="D830">
        <f t="shared" si="69"/>
        <v>2</v>
      </c>
      <c r="E830" t="str">
        <f t="shared" si="70"/>
        <v>2001m2</v>
      </c>
    </row>
    <row r="831" spans="1:5" x14ac:dyDescent="0.2">
      <c r="A831" s="32">
        <v>36937</v>
      </c>
      <c r="B831" s="2">
        <v>9.48</v>
      </c>
      <c r="C831">
        <f t="shared" si="68"/>
        <v>2001</v>
      </c>
      <c r="D831">
        <f t="shared" si="69"/>
        <v>2</v>
      </c>
      <c r="E831" t="str">
        <f t="shared" si="70"/>
        <v>2001m2</v>
      </c>
    </row>
    <row r="832" spans="1:5" x14ac:dyDescent="0.2">
      <c r="A832" s="32">
        <v>36938</v>
      </c>
      <c r="B832" s="2">
        <v>9.58</v>
      </c>
      <c r="C832">
        <f t="shared" si="68"/>
        <v>2001</v>
      </c>
      <c r="D832">
        <f t="shared" si="69"/>
        <v>2</v>
      </c>
      <c r="E832" t="str">
        <f t="shared" si="70"/>
        <v>2001m2</v>
      </c>
    </row>
    <row r="833" spans="1:5" x14ac:dyDescent="0.2">
      <c r="A833" s="32">
        <v>36941</v>
      </c>
      <c r="B833" s="2">
        <v>9.59</v>
      </c>
      <c r="C833">
        <f t="shared" si="68"/>
        <v>2001</v>
      </c>
      <c r="D833">
        <f t="shared" si="69"/>
        <v>2</v>
      </c>
      <c r="E833" t="str">
        <f t="shared" si="70"/>
        <v>2001m2</v>
      </c>
    </row>
    <row r="834" spans="1:5" x14ac:dyDescent="0.2">
      <c r="A834" s="32">
        <v>36942</v>
      </c>
      <c r="B834" s="2">
        <v>9.76</v>
      </c>
      <c r="C834">
        <f t="shared" si="68"/>
        <v>2001</v>
      </c>
      <c r="D834">
        <f t="shared" si="69"/>
        <v>2</v>
      </c>
      <c r="E834" t="str">
        <f t="shared" si="70"/>
        <v>2001m2</v>
      </c>
    </row>
    <row r="835" spans="1:5" x14ac:dyDescent="0.2">
      <c r="A835" s="32">
        <v>36943</v>
      </c>
      <c r="B835" s="2">
        <v>9.93</v>
      </c>
      <c r="C835">
        <f t="shared" si="68"/>
        <v>2001</v>
      </c>
      <c r="D835">
        <f t="shared" si="69"/>
        <v>2</v>
      </c>
      <c r="E835" t="str">
        <f t="shared" si="70"/>
        <v>2001m2</v>
      </c>
    </row>
    <row r="836" spans="1:5" x14ac:dyDescent="0.2">
      <c r="A836" s="32">
        <v>36944</v>
      </c>
      <c r="B836" s="2">
        <v>9.9700000000000006</v>
      </c>
      <c r="C836">
        <f t="shared" si="68"/>
        <v>2001</v>
      </c>
      <c r="D836">
        <f t="shared" si="69"/>
        <v>2</v>
      </c>
      <c r="E836" t="str">
        <f t="shared" si="70"/>
        <v>2001m2</v>
      </c>
    </row>
    <row r="837" spans="1:5" x14ac:dyDescent="0.2">
      <c r="A837" s="32">
        <v>36945</v>
      </c>
      <c r="B837" s="2">
        <v>10.029999999999999</v>
      </c>
      <c r="C837">
        <f t="shared" ref="C837:C900" si="71">YEAR(A837)</f>
        <v>2001</v>
      </c>
      <c r="D837">
        <f t="shared" ref="D837:D900" si="72">+MONTH(A837)</f>
        <v>2</v>
      </c>
      <c r="E837" t="str">
        <f t="shared" ref="E837:E900" si="73">CONCATENATE(C837,"m",D837)</f>
        <v>2001m2</v>
      </c>
    </row>
    <row r="838" spans="1:5" x14ac:dyDescent="0.2">
      <c r="A838" s="32">
        <v>36948</v>
      </c>
      <c r="B838" s="2">
        <v>9.9499999999999993</v>
      </c>
      <c r="C838">
        <f t="shared" si="71"/>
        <v>2001</v>
      </c>
      <c r="D838">
        <f t="shared" si="72"/>
        <v>2</v>
      </c>
      <c r="E838" t="str">
        <f t="shared" si="73"/>
        <v>2001m2</v>
      </c>
    </row>
    <row r="839" spans="1:5" x14ac:dyDescent="0.2">
      <c r="A839" s="32">
        <v>36949</v>
      </c>
      <c r="B839" s="2">
        <v>9.93</v>
      </c>
      <c r="C839">
        <f t="shared" si="71"/>
        <v>2001</v>
      </c>
      <c r="D839">
        <f t="shared" si="72"/>
        <v>2</v>
      </c>
      <c r="E839" t="str">
        <f t="shared" si="73"/>
        <v>2001m2</v>
      </c>
    </row>
    <row r="840" spans="1:5" x14ac:dyDescent="0.2">
      <c r="A840" s="32">
        <v>36950</v>
      </c>
      <c r="B840" s="2">
        <v>9.9600000000000009</v>
      </c>
      <c r="C840">
        <f t="shared" si="71"/>
        <v>2001</v>
      </c>
      <c r="D840">
        <f t="shared" si="72"/>
        <v>2</v>
      </c>
      <c r="E840" t="str">
        <f t="shared" si="73"/>
        <v>2001m2</v>
      </c>
    </row>
    <row r="841" spans="1:5" x14ac:dyDescent="0.2">
      <c r="A841" s="32">
        <v>36951</v>
      </c>
      <c r="B841" s="2">
        <v>9.86</v>
      </c>
      <c r="C841">
        <f t="shared" si="71"/>
        <v>2001</v>
      </c>
      <c r="D841">
        <f t="shared" si="72"/>
        <v>3</v>
      </c>
      <c r="E841" t="str">
        <f t="shared" si="73"/>
        <v>2001m3</v>
      </c>
    </row>
    <row r="842" spans="1:5" x14ac:dyDescent="0.2">
      <c r="A842" s="32">
        <v>36952</v>
      </c>
      <c r="B842" s="2">
        <v>10.07</v>
      </c>
      <c r="C842">
        <f t="shared" si="71"/>
        <v>2001</v>
      </c>
      <c r="D842">
        <f t="shared" si="72"/>
        <v>3</v>
      </c>
      <c r="E842" t="str">
        <f t="shared" si="73"/>
        <v>2001m3</v>
      </c>
    </row>
    <row r="843" spans="1:5" x14ac:dyDescent="0.2">
      <c r="A843" s="32">
        <v>36955</v>
      </c>
      <c r="B843" s="2">
        <v>10.07</v>
      </c>
      <c r="C843">
        <f t="shared" si="71"/>
        <v>2001</v>
      </c>
      <c r="D843">
        <f t="shared" si="72"/>
        <v>3</v>
      </c>
      <c r="E843" t="str">
        <f t="shared" si="73"/>
        <v>2001m3</v>
      </c>
    </row>
    <row r="844" spans="1:5" x14ac:dyDescent="0.2">
      <c r="A844" s="32">
        <v>36956</v>
      </c>
      <c r="B844" s="2">
        <v>10.029999999999999</v>
      </c>
      <c r="C844">
        <f t="shared" si="71"/>
        <v>2001</v>
      </c>
      <c r="D844">
        <f t="shared" si="72"/>
        <v>3</v>
      </c>
      <c r="E844" t="str">
        <f t="shared" si="73"/>
        <v>2001m3</v>
      </c>
    </row>
    <row r="845" spans="1:5" x14ac:dyDescent="0.2">
      <c r="A845" s="32">
        <v>36957</v>
      </c>
      <c r="B845" s="2">
        <v>10.02</v>
      </c>
      <c r="C845">
        <f t="shared" si="71"/>
        <v>2001</v>
      </c>
      <c r="D845">
        <f t="shared" si="72"/>
        <v>3</v>
      </c>
      <c r="E845" t="str">
        <f t="shared" si="73"/>
        <v>2001m3</v>
      </c>
    </row>
    <row r="846" spans="1:5" x14ac:dyDescent="0.2">
      <c r="A846" s="32">
        <v>36958</v>
      </c>
      <c r="B846" s="2">
        <v>10.050000000000001</v>
      </c>
      <c r="C846">
        <f t="shared" si="71"/>
        <v>2001</v>
      </c>
      <c r="D846">
        <f t="shared" si="72"/>
        <v>3</v>
      </c>
      <c r="E846" t="str">
        <f t="shared" si="73"/>
        <v>2001m3</v>
      </c>
    </row>
    <row r="847" spans="1:5" x14ac:dyDescent="0.2">
      <c r="A847" s="32">
        <v>36959</v>
      </c>
      <c r="B847" s="2">
        <v>10.18</v>
      </c>
      <c r="C847">
        <f t="shared" si="71"/>
        <v>2001</v>
      </c>
      <c r="D847">
        <f t="shared" si="72"/>
        <v>3</v>
      </c>
      <c r="E847" t="str">
        <f t="shared" si="73"/>
        <v>2001m3</v>
      </c>
    </row>
    <row r="848" spans="1:5" x14ac:dyDescent="0.2">
      <c r="A848" s="32">
        <v>36962</v>
      </c>
      <c r="B848" s="2">
        <v>10.44</v>
      </c>
      <c r="C848">
        <f t="shared" si="71"/>
        <v>2001</v>
      </c>
      <c r="D848">
        <f t="shared" si="72"/>
        <v>3</v>
      </c>
      <c r="E848" t="str">
        <f t="shared" si="73"/>
        <v>2001m3</v>
      </c>
    </row>
    <row r="849" spans="1:5" x14ac:dyDescent="0.2">
      <c r="A849" s="32">
        <v>36963</v>
      </c>
      <c r="B849" s="2">
        <v>10.56</v>
      </c>
      <c r="C849">
        <f t="shared" si="71"/>
        <v>2001</v>
      </c>
      <c r="D849">
        <f t="shared" si="72"/>
        <v>3</v>
      </c>
      <c r="E849" t="str">
        <f t="shared" si="73"/>
        <v>2001m3</v>
      </c>
    </row>
    <row r="850" spans="1:5" x14ac:dyDescent="0.2">
      <c r="A850" s="32">
        <v>36964</v>
      </c>
      <c r="B850" s="2">
        <v>10.83</v>
      </c>
      <c r="C850">
        <f t="shared" si="71"/>
        <v>2001</v>
      </c>
      <c r="D850">
        <f t="shared" si="72"/>
        <v>3</v>
      </c>
      <c r="E850" t="str">
        <f t="shared" si="73"/>
        <v>2001m3</v>
      </c>
    </row>
    <row r="851" spans="1:5" x14ac:dyDescent="0.2">
      <c r="A851" s="32">
        <v>36965</v>
      </c>
      <c r="B851" s="2">
        <v>10.82</v>
      </c>
      <c r="C851">
        <f t="shared" si="71"/>
        <v>2001</v>
      </c>
      <c r="D851">
        <f t="shared" si="72"/>
        <v>3</v>
      </c>
      <c r="E851" t="str">
        <f t="shared" si="73"/>
        <v>2001m3</v>
      </c>
    </row>
    <row r="852" spans="1:5" x14ac:dyDescent="0.2">
      <c r="A852" s="32">
        <v>36966</v>
      </c>
      <c r="B852" s="2">
        <v>10.99</v>
      </c>
      <c r="C852">
        <f t="shared" si="71"/>
        <v>2001</v>
      </c>
      <c r="D852">
        <f t="shared" si="72"/>
        <v>3</v>
      </c>
      <c r="E852" t="str">
        <f t="shared" si="73"/>
        <v>2001m3</v>
      </c>
    </row>
    <row r="853" spans="1:5" x14ac:dyDescent="0.2">
      <c r="A853" s="32">
        <v>36969</v>
      </c>
      <c r="B853" s="2">
        <v>11.11</v>
      </c>
      <c r="C853">
        <f t="shared" si="71"/>
        <v>2001</v>
      </c>
      <c r="D853">
        <f t="shared" si="72"/>
        <v>3</v>
      </c>
      <c r="E853" t="str">
        <f t="shared" si="73"/>
        <v>2001m3</v>
      </c>
    </row>
    <row r="854" spans="1:5" x14ac:dyDescent="0.2">
      <c r="A854" s="32">
        <v>36970</v>
      </c>
      <c r="B854" s="2">
        <v>11.31</v>
      </c>
      <c r="C854">
        <f t="shared" si="71"/>
        <v>2001</v>
      </c>
      <c r="D854">
        <f t="shared" si="72"/>
        <v>3</v>
      </c>
      <c r="E854" t="str">
        <f t="shared" si="73"/>
        <v>2001m3</v>
      </c>
    </row>
    <row r="855" spans="1:5" x14ac:dyDescent="0.2">
      <c r="A855" s="32">
        <v>36971</v>
      </c>
      <c r="B855" s="2">
        <v>11.72</v>
      </c>
      <c r="C855">
        <f t="shared" si="71"/>
        <v>2001</v>
      </c>
      <c r="D855">
        <f t="shared" si="72"/>
        <v>3</v>
      </c>
      <c r="E855" t="str">
        <f t="shared" si="73"/>
        <v>2001m3</v>
      </c>
    </row>
    <row r="856" spans="1:5" x14ac:dyDescent="0.2">
      <c r="A856" s="32">
        <v>36972</v>
      </c>
      <c r="B856" s="2">
        <v>12.36</v>
      </c>
      <c r="C856">
        <f t="shared" si="71"/>
        <v>2001</v>
      </c>
      <c r="D856">
        <f t="shared" si="72"/>
        <v>3</v>
      </c>
      <c r="E856" t="str">
        <f t="shared" si="73"/>
        <v>2001m3</v>
      </c>
    </row>
    <row r="857" spans="1:5" x14ac:dyDescent="0.2">
      <c r="A857" s="32">
        <v>36973</v>
      </c>
      <c r="B857" s="2">
        <v>12.14</v>
      </c>
      <c r="C857">
        <f t="shared" si="71"/>
        <v>2001</v>
      </c>
      <c r="D857">
        <f t="shared" si="72"/>
        <v>3</v>
      </c>
      <c r="E857" t="str">
        <f t="shared" si="73"/>
        <v>2001m3</v>
      </c>
    </row>
    <row r="858" spans="1:5" x14ac:dyDescent="0.2">
      <c r="A858" s="32">
        <v>36976</v>
      </c>
      <c r="B858" s="2">
        <v>11.96</v>
      </c>
      <c r="C858">
        <f t="shared" si="71"/>
        <v>2001</v>
      </c>
      <c r="D858">
        <f t="shared" si="72"/>
        <v>3</v>
      </c>
      <c r="E858" t="str">
        <f t="shared" si="73"/>
        <v>2001m3</v>
      </c>
    </row>
    <row r="859" spans="1:5" x14ac:dyDescent="0.2">
      <c r="A859" s="32">
        <v>36977</v>
      </c>
      <c r="B859" s="2">
        <v>11.83</v>
      </c>
      <c r="C859">
        <f t="shared" si="71"/>
        <v>2001</v>
      </c>
      <c r="D859">
        <f t="shared" si="72"/>
        <v>3</v>
      </c>
      <c r="E859" t="str">
        <f t="shared" si="73"/>
        <v>2001m3</v>
      </c>
    </row>
    <row r="860" spans="1:5" x14ac:dyDescent="0.2">
      <c r="A860" s="32">
        <v>36978</v>
      </c>
      <c r="B860" s="2">
        <v>11.77</v>
      </c>
      <c r="C860">
        <f t="shared" si="71"/>
        <v>2001</v>
      </c>
      <c r="D860">
        <f t="shared" si="72"/>
        <v>3</v>
      </c>
      <c r="E860" t="str">
        <f t="shared" si="73"/>
        <v>2001m3</v>
      </c>
    </row>
    <row r="861" spans="1:5" x14ac:dyDescent="0.2">
      <c r="A861" s="32">
        <v>36979</v>
      </c>
      <c r="B861" s="2">
        <v>11.78</v>
      </c>
      <c r="C861">
        <f t="shared" si="71"/>
        <v>2001</v>
      </c>
      <c r="D861">
        <f t="shared" si="72"/>
        <v>3</v>
      </c>
      <c r="E861" t="str">
        <f t="shared" si="73"/>
        <v>2001m3</v>
      </c>
    </row>
    <row r="862" spans="1:5" x14ac:dyDescent="0.2">
      <c r="A862" s="32">
        <v>36980</v>
      </c>
      <c r="B862" s="2">
        <v>11.73</v>
      </c>
      <c r="C862">
        <f t="shared" si="71"/>
        <v>2001</v>
      </c>
      <c r="D862">
        <f t="shared" si="72"/>
        <v>3</v>
      </c>
      <c r="E862" t="str">
        <f t="shared" si="73"/>
        <v>2001m3</v>
      </c>
    </row>
    <row r="863" spans="1:5" x14ac:dyDescent="0.2">
      <c r="A863" s="32">
        <v>36981</v>
      </c>
      <c r="B863" s="2">
        <v>11.43</v>
      </c>
      <c r="C863">
        <f t="shared" si="71"/>
        <v>2001</v>
      </c>
      <c r="D863">
        <f t="shared" si="72"/>
        <v>3</v>
      </c>
      <c r="E863" t="str">
        <f t="shared" si="73"/>
        <v>2001m3</v>
      </c>
    </row>
    <row r="864" spans="1:5" x14ac:dyDescent="0.2">
      <c r="A864" s="32">
        <v>36983</v>
      </c>
      <c r="B864" s="2">
        <v>11.52</v>
      </c>
      <c r="C864">
        <f t="shared" si="71"/>
        <v>2001</v>
      </c>
      <c r="D864">
        <f t="shared" si="72"/>
        <v>4</v>
      </c>
      <c r="E864" t="str">
        <f t="shared" si="73"/>
        <v>2001m4</v>
      </c>
    </row>
    <row r="865" spans="1:5" x14ac:dyDescent="0.2">
      <c r="A865" s="32">
        <v>36984</v>
      </c>
      <c r="B865" s="2">
        <v>11.88</v>
      </c>
      <c r="C865">
        <f t="shared" si="71"/>
        <v>2001</v>
      </c>
      <c r="D865">
        <f t="shared" si="72"/>
        <v>4</v>
      </c>
      <c r="E865" t="str">
        <f t="shared" si="73"/>
        <v>2001m4</v>
      </c>
    </row>
    <row r="866" spans="1:5" x14ac:dyDescent="0.2">
      <c r="A866" s="32">
        <v>36985</v>
      </c>
      <c r="B866" s="2">
        <v>12.54</v>
      </c>
      <c r="C866">
        <f t="shared" si="71"/>
        <v>2001</v>
      </c>
      <c r="D866">
        <f t="shared" si="72"/>
        <v>4</v>
      </c>
      <c r="E866" t="str">
        <f t="shared" si="73"/>
        <v>2001m4</v>
      </c>
    </row>
    <row r="867" spans="1:5" x14ac:dyDescent="0.2">
      <c r="A867" s="32">
        <v>36986</v>
      </c>
      <c r="B867" s="2">
        <v>12.42</v>
      </c>
      <c r="C867">
        <f t="shared" si="71"/>
        <v>2001</v>
      </c>
      <c r="D867">
        <f t="shared" si="72"/>
        <v>4</v>
      </c>
      <c r="E867" t="str">
        <f t="shared" si="73"/>
        <v>2001m4</v>
      </c>
    </row>
    <row r="868" spans="1:5" x14ac:dyDescent="0.2">
      <c r="A868" s="32">
        <v>36987</v>
      </c>
      <c r="B868" s="2">
        <v>12.48</v>
      </c>
      <c r="C868">
        <f t="shared" si="71"/>
        <v>2001</v>
      </c>
      <c r="D868">
        <f t="shared" si="72"/>
        <v>4</v>
      </c>
      <c r="E868" t="str">
        <f t="shared" si="73"/>
        <v>2001m4</v>
      </c>
    </row>
    <row r="869" spans="1:5" x14ac:dyDescent="0.2">
      <c r="A869" s="32">
        <v>36990</v>
      </c>
      <c r="B869" s="2">
        <v>12.78</v>
      </c>
      <c r="C869">
        <f t="shared" si="71"/>
        <v>2001</v>
      </c>
      <c r="D869">
        <f t="shared" si="72"/>
        <v>4</v>
      </c>
      <c r="E869" t="str">
        <f t="shared" si="73"/>
        <v>2001m4</v>
      </c>
    </row>
    <row r="870" spans="1:5" x14ac:dyDescent="0.2">
      <c r="A870" s="32">
        <v>36991</v>
      </c>
      <c r="B870" s="2">
        <v>12.75</v>
      </c>
      <c r="C870">
        <f t="shared" si="71"/>
        <v>2001</v>
      </c>
      <c r="D870">
        <f t="shared" si="72"/>
        <v>4</v>
      </c>
      <c r="E870" t="str">
        <f t="shared" si="73"/>
        <v>2001m4</v>
      </c>
    </row>
    <row r="871" spans="1:5" x14ac:dyDescent="0.2">
      <c r="A871" s="32">
        <v>36992</v>
      </c>
      <c r="B871" s="2">
        <v>12.56</v>
      </c>
      <c r="C871">
        <f t="shared" si="71"/>
        <v>2001</v>
      </c>
      <c r="D871">
        <f t="shared" si="72"/>
        <v>4</v>
      </c>
      <c r="E871" t="str">
        <f t="shared" si="73"/>
        <v>2001m4</v>
      </c>
    </row>
    <row r="872" spans="1:5" x14ac:dyDescent="0.2">
      <c r="A872" s="32">
        <v>36993</v>
      </c>
      <c r="B872" s="2">
        <v>12.04</v>
      </c>
      <c r="C872">
        <f t="shared" si="71"/>
        <v>2001</v>
      </c>
      <c r="D872">
        <f t="shared" si="72"/>
        <v>4</v>
      </c>
      <c r="E872" t="str">
        <f t="shared" si="73"/>
        <v>2001m4</v>
      </c>
    </row>
    <row r="873" spans="1:5" x14ac:dyDescent="0.2">
      <c r="A873" s="32">
        <v>36994</v>
      </c>
      <c r="C873">
        <f t="shared" si="71"/>
        <v>2001</v>
      </c>
      <c r="D873">
        <f t="shared" si="72"/>
        <v>4</v>
      </c>
      <c r="E873" t="str">
        <f t="shared" si="73"/>
        <v>2001m4</v>
      </c>
    </row>
    <row r="874" spans="1:5" x14ac:dyDescent="0.2">
      <c r="A874" s="32">
        <v>36997</v>
      </c>
      <c r="B874" s="2">
        <v>12.01</v>
      </c>
      <c r="C874">
        <f t="shared" si="71"/>
        <v>2001</v>
      </c>
      <c r="D874">
        <f t="shared" si="72"/>
        <v>4</v>
      </c>
      <c r="E874" t="str">
        <f t="shared" si="73"/>
        <v>2001m4</v>
      </c>
    </row>
    <row r="875" spans="1:5" x14ac:dyDescent="0.2">
      <c r="A875" s="32">
        <v>36998</v>
      </c>
      <c r="B875" s="2">
        <v>11.96</v>
      </c>
      <c r="C875">
        <f t="shared" si="71"/>
        <v>2001</v>
      </c>
      <c r="D875">
        <f t="shared" si="72"/>
        <v>4</v>
      </c>
      <c r="E875" t="str">
        <f t="shared" si="73"/>
        <v>2001m4</v>
      </c>
    </row>
    <row r="876" spans="1:5" x14ac:dyDescent="0.2">
      <c r="A876" s="32">
        <v>36999</v>
      </c>
      <c r="B876" s="2">
        <v>11.55</v>
      </c>
      <c r="C876">
        <f t="shared" si="71"/>
        <v>2001</v>
      </c>
      <c r="D876">
        <f t="shared" si="72"/>
        <v>4</v>
      </c>
      <c r="E876" t="str">
        <f t="shared" si="73"/>
        <v>2001m4</v>
      </c>
    </row>
    <row r="877" spans="1:5" x14ac:dyDescent="0.2">
      <c r="A877" s="32">
        <v>37000</v>
      </c>
      <c r="B877" s="2">
        <v>11.55</v>
      </c>
      <c r="C877">
        <f t="shared" si="71"/>
        <v>2001</v>
      </c>
      <c r="D877">
        <f t="shared" si="72"/>
        <v>4</v>
      </c>
      <c r="E877" t="str">
        <f t="shared" si="73"/>
        <v>2001m4</v>
      </c>
    </row>
    <row r="878" spans="1:5" x14ac:dyDescent="0.2">
      <c r="A878" s="32">
        <v>37001</v>
      </c>
      <c r="B878" s="2">
        <v>11.57</v>
      </c>
      <c r="C878">
        <f t="shared" si="71"/>
        <v>2001</v>
      </c>
      <c r="D878">
        <f t="shared" si="72"/>
        <v>4</v>
      </c>
      <c r="E878" t="str">
        <f t="shared" si="73"/>
        <v>2001m4</v>
      </c>
    </row>
    <row r="879" spans="1:5" x14ac:dyDescent="0.2">
      <c r="A879" s="32">
        <v>37004</v>
      </c>
      <c r="B879" s="2">
        <v>11.62</v>
      </c>
      <c r="C879">
        <f t="shared" si="71"/>
        <v>2001</v>
      </c>
      <c r="D879">
        <f t="shared" si="72"/>
        <v>4</v>
      </c>
      <c r="E879" t="str">
        <f t="shared" si="73"/>
        <v>2001m4</v>
      </c>
    </row>
    <row r="880" spans="1:5" x14ac:dyDescent="0.2">
      <c r="A880" s="32">
        <v>37005</v>
      </c>
      <c r="B880" s="2">
        <v>11.62</v>
      </c>
      <c r="C880">
        <f t="shared" si="71"/>
        <v>2001</v>
      </c>
      <c r="D880">
        <f t="shared" si="72"/>
        <v>4</v>
      </c>
      <c r="E880" t="str">
        <f t="shared" si="73"/>
        <v>2001m4</v>
      </c>
    </row>
    <row r="881" spans="1:5" x14ac:dyDescent="0.2">
      <c r="A881" s="32">
        <v>37006</v>
      </c>
      <c r="B881" s="2">
        <v>11.78</v>
      </c>
      <c r="C881">
        <f t="shared" si="71"/>
        <v>2001</v>
      </c>
      <c r="D881">
        <f t="shared" si="72"/>
        <v>4</v>
      </c>
      <c r="E881" t="str">
        <f t="shared" si="73"/>
        <v>2001m4</v>
      </c>
    </row>
    <row r="882" spans="1:5" x14ac:dyDescent="0.2">
      <c r="A882" s="32">
        <v>37007</v>
      </c>
      <c r="B882" s="2">
        <v>11.84</v>
      </c>
      <c r="C882">
        <f t="shared" si="71"/>
        <v>2001</v>
      </c>
      <c r="D882">
        <f t="shared" si="72"/>
        <v>4</v>
      </c>
      <c r="E882" t="str">
        <f t="shared" si="73"/>
        <v>2001m4</v>
      </c>
    </row>
    <row r="883" spans="1:5" x14ac:dyDescent="0.2">
      <c r="A883" s="32">
        <v>37008</v>
      </c>
      <c r="B883" s="2">
        <v>11.77</v>
      </c>
      <c r="C883">
        <f t="shared" si="71"/>
        <v>2001</v>
      </c>
      <c r="D883">
        <f t="shared" si="72"/>
        <v>4</v>
      </c>
      <c r="E883" t="str">
        <f t="shared" si="73"/>
        <v>2001m4</v>
      </c>
    </row>
    <row r="884" spans="1:5" x14ac:dyDescent="0.2">
      <c r="A884" s="32">
        <v>37011</v>
      </c>
      <c r="B884" s="2">
        <v>10.56</v>
      </c>
      <c r="C884">
        <f t="shared" si="71"/>
        <v>2001</v>
      </c>
      <c r="D884">
        <f t="shared" si="72"/>
        <v>4</v>
      </c>
      <c r="E884" t="str">
        <f t="shared" si="73"/>
        <v>2001m4</v>
      </c>
    </row>
    <row r="885" spans="1:5" x14ac:dyDescent="0.2">
      <c r="A885" s="32">
        <v>37012</v>
      </c>
      <c r="B885" s="2">
        <v>10.45</v>
      </c>
      <c r="C885">
        <f t="shared" si="71"/>
        <v>2001</v>
      </c>
      <c r="D885">
        <f t="shared" si="72"/>
        <v>5</v>
      </c>
      <c r="E885" t="str">
        <f t="shared" si="73"/>
        <v>2001m5</v>
      </c>
    </row>
    <row r="886" spans="1:5" x14ac:dyDescent="0.2">
      <c r="A886" s="32">
        <v>37013</v>
      </c>
      <c r="B886" s="2">
        <v>10.3</v>
      </c>
      <c r="C886">
        <f t="shared" si="71"/>
        <v>2001</v>
      </c>
      <c r="D886">
        <f t="shared" si="72"/>
        <v>5</v>
      </c>
      <c r="E886" t="str">
        <f t="shared" si="73"/>
        <v>2001m5</v>
      </c>
    </row>
    <row r="887" spans="1:5" x14ac:dyDescent="0.2">
      <c r="A887" s="32">
        <v>37014</v>
      </c>
      <c r="B887" s="2">
        <v>10.32</v>
      </c>
      <c r="C887">
        <f t="shared" si="71"/>
        <v>2001</v>
      </c>
      <c r="D887">
        <f t="shared" si="72"/>
        <v>5</v>
      </c>
      <c r="E887" t="str">
        <f t="shared" si="73"/>
        <v>2001m5</v>
      </c>
    </row>
    <row r="888" spans="1:5" x14ac:dyDescent="0.2">
      <c r="A888" s="32">
        <v>37015</v>
      </c>
      <c r="B888" s="2">
        <v>10.33</v>
      </c>
      <c r="C888">
        <f t="shared" si="71"/>
        <v>2001</v>
      </c>
      <c r="D888">
        <f t="shared" si="72"/>
        <v>5</v>
      </c>
      <c r="E888" t="str">
        <f t="shared" si="73"/>
        <v>2001m5</v>
      </c>
    </row>
    <row r="889" spans="1:5" x14ac:dyDescent="0.2">
      <c r="A889" s="32">
        <v>37018</v>
      </c>
      <c r="B889" s="2">
        <v>10.36</v>
      </c>
      <c r="C889">
        <f t="shared" si="71"/>
        <v>2001</v>
      </c>
      <c r="D889">
        <f t="shared" si="72"/>
        <v>5</v>
      </c>
      <c r="E889" t="str">
        <f t="shared" si="73"/>
        <v>2001m5</v>
      </c>
    </row>
    <row r="890" spans="1:5" x14ac:dyDescent="0.2">
      <c r="A890" s="32">
        <v>37019</v>
      </c>
      <c r="B890" s="2">
        <v>10.26</v>
      </c>
      <c r="C890">
        <f t="shared" si="71"/>
        <v>2001</v>
      </c>
      <c r="D890">
        <f t="shared" si="72"/>
        <v>5</v>
      </c>
      <c r="E890" t="str">
        <f t="shared" si="73"/>
        <v>2001m5</v>
      </c>
    </row>
    <row r="891" spans="1:5" x14ac:dyDescent="0.2">
      <c r="A891" s="32">
        <v>37020</v>
      </c>
      <c r="B891" s="2">
        <v>10.26</v>
      </c>
      <c r="C891">
        <f t="shared" si="71"/>
        <v>2001</v>
      </c>
      <c r="D891">
        <f t="shared" si="72"/>
        <v>5</v>
      </c>
      <c r="E891" t="str">
        <f t="shared" si="73"/>
        <v>2001m5</v>
      </c>
    </row>
    <row r="892" spans="1:5" x14ac:dyDescent="0.2">
      <c r="A892" s="32">
        <v>37021</v>
      </c>
      <c r="B892" s="2">
        <v>10.25</v>
      </c>
      <c r="C892">
        <f t="shared" si="71"/>
        <v>2001</v>
      </c>
      <c r="D892">
        <f t="shared" si="72"/>
        <v>5</v>
      </c>
      <c r="E892" t="str">
        <f t="shared" si="73"/>
        <v>2001m5</v>
      </c>
    </row>
    <row r="893" spans="1:5" x14ac:dyDescent="0.2">
      <c r="A893" s="32">
        <v>37022</v>
      </c>
      <c r="B893" s="2">
        <v>10.17</v>
      </c>
      <c r="C893">
        <f t="shared" si="71"/>
        <v>2001</v>
      </c>
      <c r="D893">
        <f t="shared" si="72"/>
        <v>5</v>
      </c>
      <c r="E893" t="str">
        <f t="shared" si="73"/>
        <v>2001m5</v>
      </c>
    </row>
    <row r="894" spans="1:5" x14ac:dyDescent="0.2">
      <c r="A894" s="32">
        <v>37025</v>
      </c>
      <c r="B894" s="2">
        <v>10.210000000000001</v>
      </c>
      <c r="C894">
        <f t="shared" si="71"/>
        <v>2001</v>
      </c>
      <c r="D894">
        <f t="shared" si="72"/>
        <v>5</v>
      </c>
      <c r="E894" t="str">
        <f t="shared" si="73"/>
        <v>2001m5</v>
      </c>
    </row>
    <row r="895" spans="1:5" x14ac:dyDescent="0.2">
      <c r="A895" s="32">
        <v>37026</v>
      </c>
      <c r="B895" s="2">
        <v>10.11</v>
      </c>
      <c r="C895">
        <f t="shared" si="71"/>
        <v>2001</v>
      </c>
      <c r="D895">
        <f t="shared" si="72"/>
        <v>5</v>
      </c>
      <c r="E895" t="str">
        <f t="shared" si="73"/>
        <v>2001m5</v>
      </c>
    </row>
    <row r="896" spans="1:5" x14ac:dyDescent="0.2">
      <c r="A896" s="32">
        <v>37027</v>
      </c>
      <c r="B896" s="2">
        <v>10.42</v>
      </c>
      <c r="C896">
        <f t="shared" si="71"/>
        <v>2001</v>
      </c>
      <c r="D896">
        <f t="shared" si="72"/>
        <v>5</v>
      </c>
      <c r="E896" t="str">
        <f t="shared" si="73"/>
        <v>2001m5</v>
      </c>
    </row>
    <row r="897" spans="1:5" x14ac:dyDescent="0.2">
      <c r="A897" s="32">
        <v>37028</v>
      </c>
      <c r="B897" s="2">
        <v>10.45</v>
      </c>
      <c r="C897">
        <f t="shared" si="71"/>
        <v>2001</v>
      </c>
      <c r="D897">
        <f t="shared" si="72"/>
        <v>5</v>
      </c>
      <c r="E897" t="str">
        <f t="shared" si="73"/>
        <v>2001m5</v>
      </c>
    </row>
    <row r="898" spans="1:5" x14ac:dyDescent="0.2">
      <c r="A898" s="32">
        <v>37029</v>
      </c>
      <c r="B898" s="2">
        <v>10.46</v>
      </c>
      <c r="C898">
        <f t="shared" si="71"/>
        <v>2001</v>
      </c>
      <c r="D898">
        <f t="shared" si="72"/>
        <v>5</v>
      </c>
      <c r="E898" t="str">
        <f t="shared" si="73"/>
        <v>2001m5</v>
      </c>
    </row>
    <row r="899" spans="1:5" x14ac:dyDescent="0.2">
      <c r="A899" s="32">
        <v>37032</v>
      </c>
      <c r="B899" s="2">
        <v>10.53</v>
      </c>
      <c r="C899">
        <f t="shared" si="71"/>
        <v>2001</v>
      </c>
      <c r="D899">
        <f t="shared" si="72"/>
        <v>5</v>
      </c>
      <c r="E899" t="str">
        <f t="shared" si="73"/>
        <v>2001m5</v>
      </c>
    </row>
    <row r="900" spans="1:5" x14ac:dyDescent="0.2">
      <c r="A900" s="32">
        <v>37033</v>
      </c>
      <c r="B900" s="2">
        <v>10.4</v>
      </c>
      <c r="C900">
        <f t="shared" si="71"/>
        <v>2001</v>
      </c>
      <c r="D900">
        <f t="shared" si="72"/>
        <v>5</v>
      </c>
      <c r="E900" t="str">
        <f t="shared" si="73"/>
        <v>2001m5</v>
      </c>
    </row>
    <row r="901" spans="1:5" x14ac:dyDescent="0.2">
      <c r="A901" s="32">
        <v>37034</v>
      </c>
      <c r="B901" s="2">
        <v>10.32</v>
      </c>
      <c r="C901">
        <f t="shared" ref="C901:C964" si="74">YEAR(A901)</f>
        <v>2001</v>
      </c>
      <c r="D901">
        <f t="shared" ref="D901:D964" si="75">+MONTH(A901)</f>
        <v>5</v>
      </c>
      <c r="E901" t="str">
        <f t="shared" ref="E901:E964" si="76">CONCATENATE(C901,"m",D901)</f>
        <v>2001m5</v>
      </c>
    </row>
    <row r="902" spans="1:5" x14ac:dyDescent="0.2">
      <c r="A902" s="32">
        <v>37035</v>
      </c>
      <c r="B902" s="2">
        <v>10.24</v>
      </c>
      <c r="C902">
        <f t="shared" si="74"/>
        <v>2001</v>
      </c>
      <c r="D902">
        <f t="shared" si="75"/>
        <v>5</v>
      </c>
      <c r="E902" t="str">
        <f t="shared" si="76"/>
        <v>2001m5</v>
      </c>
    </row>
    <row r="903" spans="1:5" x14ac:dyDescent="0.2">
      <c r="A903" s="32">
        <v>37036</v>
      </c>
      <c r="B903" s="2">
        <v>10.1</v>
      </c>
      <c r="C903">
        <f t="shared" si="74"/>
        <v>2001</v>
      </c>
      <c r="D903">
        <f t="shared" si="75"/>
        <v>5</v>
      </c>
      <c r="E903" t="str">
        <f t="shared" si="76"/>
        <v>2001m5</v>
      </c>
    </row>
    <row r="904" spans="1:5" x14ac:dyDescent="0.2">
      <c r="A904" s="32">
        <v>37039</v>
      </c>
      <c r="B904" s="2">
        <v>10.11</v>
      </c>
      <c r="C904">
        <f t="shared" si="74"/>
        <v>2001</v>
      </c>
      <c r="D904">
        <f t="shared" si="75"/>
        <v>5</v>
      </c>
      <c r="E904" t="str">
        <f t="shared" si="76"/>
        <v>2001m5</v>
      </c>
    </row>
    <row r="905" spans="1:5" x14ac:dyDescent="0.2">
      <c r="A905" s="32">
        <v>37040</v>
      </c>
      <c r="B905" s="2">
        <v>10</v>
      </c>
      <c r="C905">
        <f t="shared" si="74"/>
        <v>2001</v>
      </c>
      <c r="D905">
        <f t="shared" si="75"/>
        <v>5</v>
      </c>
      <c r="E905" t="str">
        <f t="shared" si="76"/>
        <v>2001m5</v>
      </c>
    </row>
    <row r="906" spans="1:5" x14ac:dyDescent="0.2">
      <c r="A906" s="32">
        <v>37041</v>
      </c>
      <c r="B906" s="2">
        <v>10.09</v>
      </c>
      <c r="C906">
        <f t="shared" si="74"/>
        <v>2001</v>
      </c>
      <c r="D906">
        <f t="shared" si="75"/>
        <v>5</v>
      </c>
      <c r="E906" t="str">
        <f t="shared" si="76"/>
        <v>2001m5</v>
      </c>
    </row>
    <row r="907" spans="1:5" x14ac:dyDescent="0.2">
      <c r="A907" s="32">
        <v>37042</v>
      </c>
      <c r="B907" s="2">
        <v>9.93</v>
      </c>
      <c r="C907">
        <f t="shared" si="74"/>
        <v>2001</v>
      </c>
      <c r="D907">
        <f t="shared" si="75"/>
        <v>5</v>
      </c>
      <c r="E907" t="str">
        <f t="shared" si="76"/>
        <v>2001m5</v>
      </c>
    </row>
    <row r="908" spans="1:5" x14ac:dyDescent="0.2">
      <c r="A908" s="32">
        <v>37043</v>
      </c>
      <c r="B908" s="2">
        <v>10.02</v>
      </c>
      <c r="C908">
        <f t="shared" si="74"/>
        <v>2001</v>
      </c>
      <c r="D908">
        <f t="shared" si="75"/>
        <v>6</v>
      </c>
      <c r="E908" t="str">
        <f t="shared" si="76"/>
        <v>2001m6</v>
      </c>
    </row>
    <row r="909" spans="1:5" x14ac:dyDescent="0.2">
      <c r="A909" s="32">
        <v>37046</v>
      </c>
      <c r="B909" s="2">
        <v>10.039999999999999</v>
      </c>
      <c r="C909">
        <f t="shared" si="74"/>
        <v>2001</v>
      </c>
      <c r="D909">
        <f t="shared" si="75"/>
        <v>6</v>
      </c>
      <c r="E909" t="str">
        <f t="shared" si="76"/>
        <v>2001m6</v>
      </c>
    </row>
    <row r="910" spans="1:5" x14ac:dyDescent="0.2">
      <c r="A910" s="32">
        <v>37047</v>
      </c>
      <c r="B910" s="2">
        <v>10.27</v>
      </c>
      <c r="C910">
        <f t="shared" si="74"/>
        <v>2001</v>
      </c>
      <c r="D910">
        <f t="shared" si="75"/>
        <v>6</v>
      </c>
      <c r="E910" t="str">
        <f t="shared" si="76"/>
        <v>2001m6</v>
      </c>
    </row>
    <row r="911" spans="1:5" x14ac:dyDescent="0.2">
      <c r="A911" s="32">
        <v>37048</v>
      </c>
      <c r="B911" s="2">
        <v>10.16</v>
      </c>
      <c r="C911">
        <f t="shared" si="74"/>
        <v>2001</v>
      </c>
      <c r="D911">
        <f t="shared" si="75"/>
        <v>6</v>
      </c>
      <c r="E911" t="str">
        <f t="shared" si="76"/>
        <v>2001m6</v>
      </c>
    </row>
    <row r="912" spans="1:5" x14ac:dyDescent="0.2">
      <c r="A912" s="32">
        <v>37049</v>
      </c>
      <c r="B912" s="2">
        <v>10.18</v>
      </c>
      <c r="C912">
        <f t="shared" si="74"/>
        <v>2001</v>
      </c>
      <c r="D912">
        <f t="shared" si="75"/>
        <v>6</v>
      </c>
      <c r="E912" t="str">
        <f t="shared" si="76"/>
        <v>2001m6</v>
      </c>
    </row>
    <row r="913" spans="1:5" x14ac:dyDescent="0.2">
      <c r="A913" s="32">
        <v>37050</v>
      </c>
      <c r="B913" s="2">
        <v>10.08</v>
      </c>
      <c r="C913">
        <f t="shared" si="74"/>
        <v>2001</v>
      </c>
      <c r="D913">
        <f t="shared" si="75"/>
        <v>6</v>
      </c>
      <c r="E913" t="str">
        <f t="shared" si="76"/>
        <v>2001m6</v>
      </c>
    </row>
    <row r="914" spans="1:5" x14ac:dyDescent="0.2">
      <c r="A914" s="32">
        <v>37053</v>
      </c>
      <c r="B914" s="2">
        <v>10.28</v>
      </c>
      <c r="C914">
        <f t="shared" si="74"/>
        <v>2001</v>
      </c>
      <c r="D914">
        <f t="shared" si="75"/>
        <v>6</v>
      </c>
      <c r="E914" t="str">
        <f t="shared" si="76"/>
        <v>2001m6</v>
      </c>
    </row>
    <row r="915" spans="1:5" x14ac:dyDescent="0.2">
      <c r="A915" s="32">
        <v>37054</v>
      </c>
      <c r="B915" s="2">
        <v>10.52</v>
      </c>
      <c r="C915">
        <f t="shared" si="74"/>
        <v>2001</v>
      </c>
      <c r="D915">
        <f t="shared" si="75"/>
        <v>6</v>
      </c>
      <c r="E915" t="str">
        <f t="shared" si="76"/>
        <v>2001m6</v>
      </c>
    </row>
    <row r="916" spans="1:5" x14ac:dyDescent="0.2">
      <c r="A916" s="32">
        <v>37055</v>
      </c>
      <c r="B916" s="2">
        <v>10.49</v>
      </c>
      <c r="C916">
        <f t="shared" si="74"/>
        <v>2001</v>
      </c>
      <c r="D916">
        <f t="shared" si="75"/>
        <v>6</v>
      </c>
      <c r="E916" t="str">
        <f t="shared" si="76"/>
        <v>2001m6</v>
      </c>
    </row>
    <row r="917" spans="1:5" x14ac:dyDescent="0.2">
      <c r="A917" s="32">
        <v>37056</v>
      </c>
      <c r="B917" s="2">
        <v>10.87</v>
      </c>
      <c r="C917">
        <f t="shared" si="74"/>
        <v>2001</v>
      </c>
      <c r="D917">
        <f t="shared" si="75"/>
        <v>6</v>
      </c>
      <c r="E917" t="str">
        <f t="shared" si="76"/>
        <v>2001m6</v>
      </c>
    </row>
    <row r="918" spans="1:5" x14ac:dyDescent="0.2">
      <c r="A918" s="32">
        <v>37057</v>
      </c>
      <c r="B918" s="2">
        <v>10.89</v>
      </c>
      <c r="C918">
        <f t="shared" si="74"/>
        <v>2001</v>
      </c>
      <c r="D918">
        <f t="shared" si="75"/>
        <v>6</v>
      </c>
      <c r="E918" t="str">
        <f t="shared" si="76"/>
        <v>2001m6</v>
      </c>
    </row>
    <row r="919" spans="1:5" x14ac:dyDescent="0.2">
      <c r="A919" s="32">
        <v>37060</v>
      </c>
      <c r="B919" s="2">
        <v>11.26</v>
      </c>
      <c r="C919">
        <f t="shared" si="74"/>
        <v>2001</v>
      </c>
      <c r="D919">
        <f t="shared" si="75"/>
        <v>6</v>
      </c>
      <c r="E919" t="str">
        <f t="shared" si="76"/>
        <v>2001m6</v>
      </c>
    </row>
    <row r="920" spans="1:5" x14ac:dyDescent="0.2">
      <c r="A920" s="32">
        <v>37061</v>
      </c>
      <c r="B920" s="2">
        <v>11.58</v>
      </c>
      <c r="C920">
        <f t="shared" si="74"/>
        <v>2001</v>
      </c>
      <c r="D920">
        <f t="shared" si="75"/>
        <v>6</v>
      </c>
      <c r="E920" t="str">
        <f t="shared" si="76"/>
        <v>2001m6</v>
      </c>
    </row>
    <row r="921" spans="1:5" x14ac:dyDescent="0.2">
      <c r="A921" s="32">
        <v>37062</v>
      </c>
      <c r="B921" s="2">
        <v>12.15</v>
      </c>
      <c r="C921">
        <f t="shared" si="74"/>
        <v>2001</v>
      </c>
      <c r="D921">
        <f t="shared" si="75"/>
        <v>6</v>
      </c>
      <c r="E921" t="str">
        <f t="shared" si="76"/>
        <v>2001m6</v>
      </c>
    </row>
    <row r="922" spans="1:5" x14ac:dyDescent="0.2">
      <c r="A922" s="32">
        <v>37063</v>
      </c>
      <c r="B922" s="2">
        <v>12.21</v>
      </c>
      <c r="C922">
        <f t="shared" si="74"/>
        <v>2001</v>
      </c>
      <c r="D922">
        <f t="shared" si="75"/>
        <v>6</v>
      </c>
      <c r="E922" t="str">
        <f t="shared" si="76"/>
        <v>2001m6</v>
      </c>
    </row>
    <row r="923" spans="1:5" x14ac:dyDescent="0.2">
      <c r="A923" s="32">
        <v>37064</v>
      </c>
      <c r="B923" s="2">
        <v>12.36</v>
      </c>
      <c r="C923">
        <f t="shared" si="74"/>
        <v>2001</v>
      </c>
      <c r="D923">
        <f t="shared" si="75"/>
        <v>6</v>
      </c>
      <c r="E923" t="str">
        <f t="shared" si="76"/>
        <v>2001m6</v>
      </c>
    </row>
    <row r="924" spans="1:5" x14ac:dyDescent="0.2">
      <c r="A924" s="32">
        <v>37067</v>
      </c>
      <c r="B924" s="2">
        <v>12.38</v>
      </c>
      <c r="C924">
        <f t="shared" si="74"/>
        <v>2001</v>
      </c>
      <c r="D924">
        <f t="shared" si="75"/>
        <v>6</v>
      </c>
      <c r="E924" t="str">
        <f t="shared" si="76"/>
        <v>2001m6</v>
      </c>
    </row>
    <row r="925" spans="1:5" x14ac:dyDescent="0.2">
      <c r="A925" s="32">
        <v>37068</v>
      </c>
      <c r="B925" s="2">
        <v>12.33</v>
      </c>
      <c r="C925">
        <f t="shared" si="74"/>
        <v>2001</v>
      </c>
      <c r="D925">
        <f t="shared" si="75"/>
        <v>6</v>
      </c>
      <c r="E925" t="str">
        <f t="shared" si="76"/>
        <v>2001m6</v>
      </c>
    </row>
    <row r="926" spans="1:5" x14ac:dyDescent="0.2">
      <c r="A926" s="32">
        <v>37069</v>
      </c>
      <c r="B926" s="2">
        <v>12.46</v>
      </c>
      <c r="C926">
        <f t="shared" si="74"/>
        <v>2001</v>
      </c>
      <c r="D926">
        <f t="shared" si="75"/>
        <v>6</v>
      </c>
      <c r="E926" t="str">
        <f t="shared" si="76"/>
        <v>2001m6</v>
      </c>
    </row>
    <row r="927" spans="1:5" x14ac:dyDescent="0.2">
      <c r="A927" s="32">
        <v>37070</v>
      </c>
      <c r="B927" s="2">
        <v>12.43</v>
      </c>
      <c r="C927">
        <f t="shared" si="74"/>
        <v>2001</v>
      </c>
      <c r="D927">
        <f t="shared" si="75"/>
        <v>6</v>
      </c>
      <c r="E927" t="str">
        <f t="shared" si="76"/>
        <v>2001m6</v>
      </c>
    </row>
    <row r="928" spans="1:5" x14ac:dyDescent="0.2">
      <c r="A928" s="32">
        <v>37071</v>
      </c>
      <c r="B928" s="2">
        <v>12.06</v>
      </c>
      <c r="C928">
        <f t="shared" si="74"/>
        <v>2001</v>
      </c>
      <c r="D928">
        <f t="shared" si="75"/>
        <v>6</v>
      </c>
      <c r="E928" t="str">
        <f t="shared" si="76"/>
        <v>2001m6</v>
      </c>
    </row>
    <row r="929" spans="1:5" x14ac:dyDescent="0.2">
      <c r="A929" s="32">
        <v>37072</v>
      </c>
      <c r="B929" s="2">
        <v>11.44</v>
      </c>
      <c r="C929">
        <f t="shared" si="74"/>
        <v>2001</v>
      </c>
      <c r="D929">
        <f t="shared" si="75"/>
        <v>6</v>
      </c>
      <c r="E929" t="str">
        <f t="shared" si="76"/>
        <v>2001m6</v>
      </c>
    </row>
    <row r="930" spans="1:5" x14ac:dyDescent="0.2">
      <c r="A930" s="32">
        <v>37074</v>
      </c>
      <c r="B930" s="2">
        <v>11.33</v>
      </c>
      <c r="C930">
        <f t="shared" si="74"/>
        <v>2001</v>
      </c>
      <c r="D930">
        <f t="shared" si="75"/>
        <v>7</v>
      </c>
      <c r="E930" t="str">
        <f t="shared" si="76"/>
        <v>2001m7</v>
      </c>
    </row>
    <row r="931" spans="1:5" x14ac:dyDescent="0.2">
      <c r="A931" s="32">
        <v>37075</v>
      </c>
      <c r="B931" s="2">
        <v>11.11</v>
      </c>
      <c r="C931">
        <f t="shared" si="74"/>
        <v>2001</v>
      </c>
      <c r="D931">
        <f t="shared" si="75"/>
        <v>7</v>
      </c>
      <c r="E931" t="str">
        <f t="shared" si="76"/>
        <v>2001m7</v>
      </c>
    </row>
    <row r="932" spans="1:5" x14ac:dyDescent="0.2">
      <c r="A932" s="32">
        <v>37076</v>
      </c>
      <c r="B932" s="2">
        <v>11.07</v>
      </c>
      <c r="C932">
        <f t="shared" si="74"/>
        <v>2001</v>
      </c>
      <c r="D932">
        <f t="shared" si="75"/>
        <v>7</v>
      </c>
      <c r="E932" t="str">
        <f t="shared" si="76"/>
        <v>2001m7</v>
      </c>
    </row>
    <row r="933" spans="1:5" x14ac:dyDescent="0.2">
      <c r="A933" s="32">
        <v>37077</v>
      </c>
      <c r="B933" s="2">
        <v>11.19</v>
      </c>
      <c r="C933">
        <f t="shared" si="74"/>
        <v>2001</v>
      </c>
      <c r="D933">
        <f t="shared" si="75"/>
        <v>7</v>
      </c>
      <c r="E933" t="str">
        <f t="shared" si="76"/>
        <v>2001m7</v>
      </c>
    </row>
    <row r="934" spans="1:5" x14ac:dyDescent="0.2">
      <c r="A934" s="32">
        <v>37078</v>
      </c>
      <c r="B934" s="2">
        <v>11.29</v>
      </c>
      <c r="C934">
        <f t="shared" si="74"/>
        <v>2001</v>
      </c>
      <c r="D934">
        <f t="shared" si="75"/>
        <v>7</v>
      </c>
      <c r="E934" t="str">
        <f t="shared" si="76"/>
        <v>2001m7</v>
      </c>
    </row>
    <row r="935" spans="1:5" x14ac:dyDescent="0.2">
      <c r="A935" s="32">
        <v>37081</v>
      </c>
      <c r="B935" s="2">
        <v>11.51</v>
      </c>
      <c r="C935">
        <f t="shared" si="74"/>
        <v>2001</v>
      </c>
      <c r="D935">
        <f t="shared" si="75"/>
        <v>7</v>
      </c>
      <c r="E935" t="str">
        <f t="shared" si="76"/>
        <v>2001m7</v>
      </c>
    </row>
    <row r="936" spans="1:5" x14ac:dyDescent="0.2">
      <c r="A936" s="32">
        <v>37082</v>
      </c>
      <c r="B936" s="2">
        <v>11.6</v>
      </c>
      <c r="C936">
        <f t="shared" si="74"/>
        <v>2001</v>
      </c>
      <c r="D936">
        <f t="shared" si="75"/>
        <v>7</v>
      </c>
      <c r="E936" t="str">
        <f t="shared" si="76"/>
        <v>2001m7</v>
      </c>
    </row>
    <row r="937" spans="1:5" x14ac:dyDescent="0.2">
      <c r="A937" s="32">
        <v>37083</v>
      </c>
      <c r="B937" s="2">
        <v>11.99</v>
      </c>
      <c r="C937">
        <f t="shared" si="74"/>
        <v>2001</v>
      </c>
      <c r="D937">
        <f t="shared" si="75"/>
        <v>7</v>
      </c>
      <c r="E937" t="str">
        <f t="shared" si="76"/>
        <v>2001m7</v>
      </c>
    </row>
    <row r="938" spans="1:5" x14ac:dyDescent="0.2">
      <c r="A938" s="32">
        <v>37084</v>
      </c>
      <c r="B938" s="2">
        <v>12.08</v>
      </c>
      <c r="C938">
        <f t="shared" si="74"/>
        <v>2001</v>
      </c>
      <c r="D938">
        <f t="shared" si="75"/>
        <v>7</v>
      </c>
      <c r="E938" t="str">
        <f t="shared" si="76"/>
        <v>2001m7</v>
      </c>
    </row>
    <row r="939" spans="1:5" x14ac:dyDescent="0.2">
      <c r="A939" s="32">
        <v>37085</v>
      </c>
      <c r="B939" s="2">
        <v>12.08</v>
      </c>
      <c r="C939">
        <f t="shared" si="74"/>
        <v>2001</v>
      </c>
      <c r="D939">
        <f t="shared" si="75"/>
        <v>7</v>
      </c>
      <c r="E939" t="str">
        <f t="shared" si="76"/>
        <v>2001m7</v>
      </c>
    </row>
    <row r="940" spans="1:5" x14ac:dyDescent="0.2">
      <c r="A940" s="32">
        <v>37088</v>
      </c>
      <c r="B940" s="2">
        <v>12.08</v>
      </c>
      <c r="C940">
        <f t="shared" si="74"/>
        <v>2001</v>
      </c>
      <c r="D940">
        <f t="shared" si="75"/>
        <v>7</v>
      </c>
      <c r="E940" t="str">
        <f t="shared" si="76"/>
        <v>2001m7</v>
      </c>
    </row>
    <row r="941" spans="1:5" x14ac:dyDescent="0.2">
      <c r="A941" s="32">
        <v>37089</v>
      </c>
      <c r="B941" s="2">
        <v>12.75</v>
      </c>
      <c r="C941">
        <f t="shared" si="74"/>
        <v>2001</v>
      </c>
      <c r="D941">
        <f t="shared" si="75"/>
        <v>7</v>
      </c>
      <c r="E941" t="str">
        <f t="shared" si="76"/>
        <v>2001m7</v>
      </c>
    </row>
    <row r="942" spans="1:5" x14ac:dyDescent="0.2">
      <c r="A942" s="32">
        <v>37090</v>
      </c>
      <c r="B942" s="2">
        <v>13.1</v>
      </c>
      <c r="C942">
        <f t="shared" si="74"/>
        <v>2001</v>
      </c>
      <c r="D942">
        <f t="shared" si="75"/>
        <v>7</v>
      </c>
      <c r="E942" t="str">
        <f t="shared" si="76"/>
        <v>2001m7</v>
      </c>
    </row>
    <row r="943" spans="1:5" x14ac:dyDescent="0.2">
      <c r="A943" s="32">
        <v>37091</v>
      </c>
      <c r="B943" s="2">
        <v>13.11</v>
      </c>
      <c r="C943">
        <f t="shared" si="74"/>
        <v>2001</v>
      </c>
      <c r="D943">
        <f t="shared" si="75"/>
        <v>7</v>
      </c>
      <c r="E943" t="str">
        <f t="shared" si="76"/>
        <v>2001m7</v>
      </c>
    </row>
    <row r="944" spans="1:5" x14ac:dyDescent="0.2">
      <c r="A944" s="32">
        <v>37092</v>
      </c>
      <c r="B944" s="2">
        <v>13.07</v>
      </c>
      <c r="C944">
        <f t="shared" si="74"/>
        <v>2001</v>
      </c>
      <c r="D944">
        <f t="shared" si="75"/>
        <v>7</v>
      </c>
      <c r="E944" t="str">
        <f t="shared" si="76"/>
        <v>2001m7</v>
      </c>
    </row>
    <row r="945" spans="1:5" x14ac:dyDescent="0.2">
      <c r="A945" s="32">
        <v>37095</v>
      </c>
      <c r="B945" s="2">
        <v>12.99</v>
      </c>
      <c r="C945">
        <f t="shared" si="74"/>
        <v>2001</v>
      </c>
      <c r="D945">
        <f t="shared" si="75"/>
        <v>7</v>
      </c>
      <c r="E945" t="str">
        <f t="shared" si="76"/>
        <v>2001m7</v>
      </c>
    </row>
    <row r="946" spans="1:5" x14ac:dyDescent="0.2">
      <c r="A946" s="32">
        <v>37096</v>
      </c>
      <c r="B946" s="2">
        <v>12.84</v>
      </c>
      <c r="C946">
        <f t="shared" si="74"/>
        <v>2001</v>
      </c>
      <c r="D946">
        <f t="shared" si="75"/>
        <v>7</v>
      </c>
      <c r="E946" t="str">
        <f t="shared" si="76"/>
        <v>2001m7</v>
      </c>
    </row>
    <row r="947" spans="1:5" x14ac:dyDescent="0.2">
      <c r="A947" s="32">
        <v>37097</v>
      </c>
      <c r="B947" s="2">
        <v>12.62</v>
      </c>
      <c r="C947">
        <f t="shared" si="74"/>
        <v>2001</v>
      </c>
      <c r="D947">
        <f t="shared" si="75"/>
        <v>7</v>
      </c>
      <c r="E947" t="str">
        <f t="shared" si="76"/>
        <v>2001m7</v>
      </c>
    </row>
    <row r="948" spans="1:5" x14ac:dyDescent="0.2">
      <c r="A948" s="32">
        <v>37098</v>
      </c>
      <c r="B948" s="2">
        <v>12.5</v>
      </c>
      <c r="C948">
        <f t="shared" si="74"/>
        <v>2001</v>
      </c>
      <c r="D948">
        <f t="shared" si="75"/>
        <v>7</v>
      </c>
      <c r="E948" t="str">
        <f t="shared" si="76"/>
        <v>2001m7</v>
      </c>
    </row>
    <row r="949" spans="1:5" x14ac:dyDescent="0.2">
      <c r="A949" s="32">
        <v>37099</v>
      </c>
      <c r="B949" s="2">
        <v>12.44</v>
      </c>
      <c r="C949">
        <f t="shared" si="74"/>
        <v>2001</v>
      </c>
      <c r="D949">
        <f t="shared" si="75"/>
        <v>7</v>
      </c>
      <c r="E949" t="str">
        <f t="shared" si="76"/>
        <v>2001m7</v>
      </c>
    </row>
    <row r="950" spans="1:5" x14ac:dyDescent="0.2">
      <c r="A950" s="32">
        <v>37102</v>
      </c>
      <c r="B950" s="2">
        <v>12.26</v>
      </c>
      <c r="C950">
        <f t="shared" si="74"/>
        <v>2001</v>
      </c>
      <c r="D950">
        <f t="shared" si="75"/>
        <v>7</v>
      </c>
      <c r="E950" t="str">
        <f t="shared" si="76"/>
        <v>2001m7</v>
      </c>
    </row>
    <row r="951" spans="1:5" x14ac:dyDescent="0.2">
      <c r="A951" s="32">
        <v>37103</v>
      </c>
      <c r="B951" s="2">
        <v>12.16</v>
      </c>
      <c r="C951">
        <f t="shared" si="74"/>
        <v>2001</v>
      </c>
      <c r="D951">
        <f t="shared" si="75"/>
        <v>7</v>
      </c>
      <c r="E951" t="str">
        <f t="shared" si="76"/>
        <v>2001m7</v>
      </c>
    </row>
    <row r="952" spans="1:5" x14ac:dyDescent="0.2">
      <c r="A952" s="32">
        <v>37104</v>
      </c>
      <c r="B952" s="2">
        <v>11.84</v>
      </c>
      <c r="C952">
        <f t="shared" si="74"/>
        <v>2001</v>
      </c>
      <c r="D952">
        <f t="shared" si="75"/>
        <v>8</v>
      </c>
      <c r="E952" t="str">
        <f t="shared" si="76"/>
        <v>2001m8</v>
      </c>
    </row>
    <row r="953" spans="1:5" x14ac:dyDescent="0.2">
      <c r="A953" s="32">
        <v>37105</v>
      </c>
      <c r="B953" s="2">
        <v>11.66</v>
      </c>
      <c r="C953">
        <f t="shared" si="74"/>
        <v>2001</v>
      </c>
      <c r="D953">
        <f t="shared" si="75"/>
        <v>8</v>
      </c>
      <c r="E953" t="str">
        <f t="shared" si="76"/>
        <v>2001m8</v>
      </c>
    </row>
    <row r="954" spans="1:5" x14ac:dyDescent="0.2">
      <c r="A954" s="32">
        <v>37106</v>
      </c>
      <c r="B954" s="2">
        <v>11.62</v>
      </c>
      <c r="C954">
        <f t="shared" si="74"/>
        <v>2001</v>
      </c>
      <c r="D954">
        <f t="shared" si="75"/>
        <v>8</v>
      </c>
      <c r="E954" t="str">
        <f t="shared" si="76"/>
        <v>2001m8</v>
      </c>
    </row>
    <row r="955" spans="1:5" x14ac:dyDescent="0.2">
      <c r="A955" s="32">
        <v>37109</v>
      </c>
      <c r="B955" s="2">
        <v>11.69</v>
      </c>
      <c r="C955">
        <f t="shared" si="74"/>
        <v>2001</v>
      </c>
      <c r="D955">
        <f t="shared" si="75"/>
        <v>8</v>
      </c>
      <c r="E955" t="str">
        <f t="shared" si="76"/>
        <v>2001m8</v>
      </c>
    </row>
    <row r="956" spans="1:5" x14ac:dyDescent="0.2">
      <c r="A956" s="32">
        <v>37110</v>
      </c>
      <c r="B956" s="2">
        <v>11.71</v>
      </c>
      <c r="C956">
        <f t="shared" si="74"/>
        <v>2001</v>
      </c>
      <c r="D956">
        <f t="shared" si="75"/>
        <v>8</v>
      </c>
      <c r="E956" t="str">
        <f t="shared" si="76"/>
        <v>2001m8</v>
      </c>
    </row>
    <row r="957" spans="1:5" x14ac:dyDescent="0.2">
      <c r="A957" s="32">
        <v>37111</v>
      </c>
      <c r="B957" s="2">
        <v>11.81</v>
      </c>
      <c r="C957">
        <f t="shared" si="74"/>
        <v>2001</v>
      </c>
      <c r="D957">
        <f t="shared" si="75"/>
        <v>8</v>
      </c>
      <c r="E957" t="str">
        <f t="shared" si="76"/>
        <v>2001m8</v>
      </c>
    </row>
    <row r="958" spans="1:5" x14ac:dyDescent="0.2">
      <c r="A958" s="32">
        <v>37112</v>
      </c>
      <c r="B958" s="2">
        <v>11.92</v>
      </c>
      <c r="C958">
        <f t="shared" si="74"/>
        <v>2001</v>
      </c>
      <c r="D958">
        <f t="shared" si="75"/>
        <v>8</v>
      </c>
      <c r="E958" t="str">
        <f t="shared" si="76"/>
        <v>2001m8</v>
      </c>
    </row>
    <row r="959" spans="1:5" x14ac:dyDescent="0.2">
      <c r="A959" s="32">
        <v>37113</v>
      </c>
      <c r="B959" s="2">
        <v>11.96</v>
      </c>
      <c r="C959">
        <f t="shared" si="74"/>
        <v>2001</v>
      </c>
      <c r="D959">
        <f t="shared" si="75"/>
        <v>8</v>
      </c>
      <c r="E959" t="str">
        <f t="shared" si="76"/>
        <v>2001m8</v>
      </c>
    </row>
    <row r="960" spans="1:5" x14ac:dyDescent="0.2">
      <c r="A960" s="32">
        <v>37116</v>
      </c>
      <c r="B960" s="2">
        <v>12.08</v>
      </c>
      <c r="C960">
        <f t="shared" si="74"/>
        <v>2001</v>
      </c>
      <c r="D960">
        <f t="shared" si="75"/>
        <v>8</v>
      </c>
      <c r="E960" t="str">
        <f t="shared" si="76"/>
        <v>2001m8</v>
      </c>
    </row>
    <row r="961" spans="1:5" x14ac:dyDescent="0.2">
      <c r="A961" s="32">
        <v>37117</v>
      </c>
      <c r="B961" s="2">
        <v>12</v>
      </c>
      <c r="C961">
        <f t="shared" si="74"/>
        <v>2001</v>
      </c>
      <c r="D961">
        <f t="shared" si="75"/>
        <v>8</v>
      </c>
      <c r="E961" t="str">
        <f t="shared" si="76"/>
        <v>2001m8</v>
      </c>
    </row>
    <row r="962" spans="1:5" x14ac:dyDescent="0.2">
      <c r="A962" s="32">
        <v>37118</v>
      </c>
      <c r="B962" s="2">
        <v>12.12</v>
      </c>
      <c r="C962">
        <f t="shared" si="74"/>
        <v>2001</v>
      </c>
      <c r="D962">
        <f t="shared" si="75"/>
        <v>8</v>
      </c>
      <c r="E962" t="str">
        <f t="shared" si="76"/>
        <v>2001m8</v>
      </c>
    </row>
    <row r="963" spans="1:5" x14ac:dyDescent="0.2">
      <c r="A963" s="32">
        <v>37119</v>
      </c>
      <c r="B963" s="2">
        <v>12.17</v>
      </c>
      <c r="C963">
        <f t="shared" si="74"/>
        <v>2001</v>
      </c>
      <c r="D963">
        <f t="shared" si="75"/>
        <v>8</v>
      </c>
      <c r="E963" t="str">
        <f t="shared" si="76"/>
        <v>2001m8</v>
      </c>
    </row>
    <row r="964" spans="1:5" x14ac:dyDescent="0.2">
      <c r="A964" s="32">
        <v>37120</v>
      </c>
      <c r="B964" s="2">
        <v>12.27</v>
      </c>
      <c r="C964">
        <f t="shared" si="74"/>
        <v>2001</v>
      </c>
      <c r="D964">
        <f t="shared" si="75"/>
        <v>8</v>
      </c>
      <c r="E964" t="str">
        <f t="shared" si="76"/>
        <v>2001m8</v>
      </c>
    </row>
    <row r="965" spans="1:5" x14ac:dyDescent="0.2">
      <c r="A965" s="32">
        <v>37123</v>
      </c>
      <c r="B965" s="2">
        <v>12.46</v>
      </c>
      <c r="C965">
        <f t="shared" ref="C965:C1028" si="77">YEAR(A965)</f>
        <v>2001</v>
      </c>
      <c r="D965">
        <f t="shared" ref="D965:D1028" si="78">+MONTH(A965)</f>
        <v>8</v>
      </c>
      <c r="E965" t="str">
        <f t="shared" ref="E965:E1028" si="79">CONCATENATE(C965,"m",D965)</f>
        <v>2001m8</v>
      </c>
    </row>
    <row r="966" spans="1:5" x14ac:dyDescent="0.2">
      <c r="A966" s="32">
        <v>37124</v>
      </c>
      <c r="B966" s="2">
        <v>12.58</v>
      </c>
      <c r="C966">
        <f t="shared" si="77"/>
        <v>2001</v>
      </c>
      <c r="D966">
        <f t="shared" si="78"/>
        <v>8</v>
      </c>
      <c r="E966" t="str">
        <f t="shared" si="79"/>
        <v>2001m8</v>
      </c>
    </row>
    <row r="967" spans="1:5" x14ac:dyDescent="0.2">
      <c r="A967" s="32">
        <v>37125</v>
      </c>
      <c r="B967" s="2">
        <v>12.6</v>
      </c>
      <c r="C967">
        <f t="shared" si="77"/>
        <v>2001</v>
      </c>
      <c r="D967">
        <f t="shared" si="78"/>
        <v>8</v>
      </c>
      <c r="E967" t="str">
        <f t="shared" si="79"/>
        <v>2001m8</v>
      </c>
    </row>
    <row r="968" spans="1:5" x14ac:dyDescent="0.2">
      <c r="A968" s="32">
        <v>37126</v>
      </c>
      <c r="B968" s="2">
        <v>12.76</v>
      </c>
      <c r="C968">
        <f t="shared" si="77"/>
        <v>2001</v>
      </c>
      <c r="D968">
        <f t="shared" si="78"/>
        <v>8</v>
      </c>
      <c r="E968" t="str">
        <f t="shared" si="79"/>
        <v>2001m8</v>
      </c>
    </row>
    <row r="969" spans="1:5" x14ac:dyDescent="0.2">
      <c r="A969" s="32">
        <v>37127</v>
      </c>
      <c r="B969" s="2">
        <v>12.76</v>
      </c>
      <c r="C969">
        <f t="shared" si="77"/>
        <v>2001</v>
      </c>
      <c r="D969">
        <f t="shared" si="78"/>
        <v>8</v>
      </c>
      <c r="E969" t="str">
        <f t="shared" si="79"/>
        <v>2001m8</v>
      </c>
    </row>
    <row r="970" spans="1:5" x14ac:dyDescent="0.2">
      <c r="A970" s="32">
        <v>37130</v>
      </c>
      <c r="B970" s="2">
        <v>12.77</v>
      </c>
      <c r="C970">
        <f t="shared" si="77"/>
        <v>2001</v>
      </c>
      <c r="D970">
        <f t="shared" si="78"/>
        <v>8</v>
      </c>
      <c r="E970" t="str">
        <f t="shared" si="79"/>
        <v>2001m8</v>
      </c>
    </row>
    <row r="971" spans="1:5" x14ac:dyDescent="0.2">
      <c r="A971" s="32">
        <v>37131</v>
      </c>
      <c r="B971" s="2">
        <v>12.72</v>
      </c>
      <c r="C971">
        <f t="shared" si="77"/>
        <v>2001</v>
      </c>
      <c r="D971">
        <f t="shared" si="78"/>
        <v>8</v>
      </c>
      <c r="E971" t="str">
        <f t="shared" si="79"/>
        <v>2001m8</v>
      </c>
    </row>
    <row r="972" spans="1:5" x14ac:dyDescent="0.2">
      <c r="A972" s="32">
        <v>37132</v>
      </c>
      <c r="B972" s="2">
        <v>12.7</v>
      </c>
      <c r="C972">
        <f t="shared" si="77"/>
        <v>2001</v>
      </c>
      <c r="D972">
        <f t="shared" si="78"/>
        <v>8</v>
      </c>
      <c r="E972" t="str">
        <f t="shared" si="79"/>
        <v>2001m8</v>
      </c>
    </row>
    <row r="973" spans="1:5" x14ac:dyDescent="0.2">
      <c r="A973" s="32">
        <v>37133</v>
      </c>
      <c r="B973" s="2">
        <v>12.73</v>
      </c>
      <c r="C973">
        <f t="shared" si="77"/>
        <v>2001</v>
      </c>
      <c r="D973">
        <f t="shared" si="78"/>
        <v>8</v>
      </c>
      <c r="E973" t="str">
        <f t="shared" si="79"/>
        <v>2001m8</v>
      </c>
    </row>
    <row r="974" spans="1:5" x14ac:dyDescent="0.2">
      <c r="A974" s="32">
        <v>37134</v>
      </c>
      <c r="B974" s="2">
        <v>12.49</v>
      </c>
      <c r="C974">
        <f t="shared" si="77"/>
        <v>2001</v>
      </c>
      <c r="D974">
        <f t="shared" si="78"/>
        <v>8</v>
      </c>
      <c r="E974" t="str">
        <f t="shared" si="79"/>
        <v>2001m8</v>
      </c>
    </row>
    <row r="975" spans="1:5" x14ac:dyDescent="0.2">
      <c r="A975" s="32">
        <v>37137</v>
      </c>
      <c r="B975" s="2">
        <v>12.39</v>
      </c>
      <c r="C975">
        <f t="shared" si="77"/>
        <v>2001</v>
      </c>
      <c r="D975">
        <f t="shared" si="78"/>
        <v>9</v>
      </c>
      <c r="E975" t="str">
        <f t="shared" si="79"/>
        <v>2001m9</v>
      </c>
    </row>
    <row r="976" spans="1:5" x14ac:dyDescent="0.2">
      <c r="A976" s="32">
        <v>37138</v>
      </c>
      <c r="B976" s="2">
        <v>12.28</v>
      </c>
      <c r="C976">
        <f t="shared" si="77"/>
        <v>2001</v>
      </c>
      <c r="D976">
        <f t="shared" si="78"/>
        <v>9</v>
      </c>
      <c r="E976" t="str">
        <f t="shared" si="79"/>
        <v>2001m9</v>
      </c>
    </row>
    <row r="977" spans="1:5" x14ac:dyDescent="0.2">
      <c r="A977" s="32">
        <v>37139</v>
      </c>
      <c r="B977" s="2">
        <v>12.22</v>
      </c>
      <c r="C977">
        <f t="shared" si="77"/>
        <v>2001</v>
      </c>
      <c r="D977">
        <f t="shared" si="78"/>
        <v>9</v>
      </c>
      <c r="E977" t="str">
        <f t="shared" si="79"/>
        <v>2001m9</v>
      </c>
    </row>
    <row r="978" spans="1:5" x14ac:dyDescent="0.2">
      <c r="A978" s="32">
        <v>37140</v>
      </c>
      <c r="B978" s="2">
        <v>12.26</v>
      </c>
      <c r="C978">
        <f t="shared" si="77"/>
        <v>2001</v>
      </c>
      <c r="D978">
        <f t="shared" si="78"/>
        <v>9</v>
      </c>
      <c r="E978" t="str">
        <f t="shared" si="79"/>
        <v>2001m9</v>
      </c>
    </row>
    <row r="979" spans="1:5" x14ac:dyDescent="0.2">
      <c r="A979" s="32">
        <v>37141</v>
      </c>
      <c r="B979" s="2">
        <v>12.55</v>
      </c>
      <c r="C979">
        <f t="shared" si="77"/>
        <v>2001</v>
      </c>
      <c r="D979">
        <f t="shared" si="78"/>
        <v>9</v>
      </c>
      <c r="E979" t="str">
        <f t="shared" si="79"/>
        <v>2001m9</v>
      </c>
    </row>
    <row r="980" spans="1:5" x14ac:dyDescent="0.2">
      <c r="A980" s="32">
        <v>37144</v>
      </c>
      <c r="B980" s="2">
        <v>12.7</v>
      </c>
      <c r="C980">
        <f t="shared" si="77"/>
        <v>2001</v>
      </c>
      <c r="D980">
        <f t="shared" si="78"/>
        <v>9</v>
      </c>
      <c r="E980" t="str">
        <f t="shared" si="79"/>
        <v>2001m9</v>
      </c>
    </row>
    <row r="981" spans="1:5" x14ac:dyDescent="0.2">
      <c r="A981" s="32">
        <v>37145</v>
      </c>
      <c r="C981">
        <f t="shared" si="77"/>
        <v>2001</v>
      </c>
      <c r="D981">
        <f t="shared" si="78"/>
        <v>9</v>
      </c>
      <c r="E981" t="str">
        <f t="shared" si="79"/>
        <v>2001m9</v>
      </c>
    </row>
    <row r="982" spans="1:5" x14ac:dyDescent="0.2">
      <c r="A982" s="32">
        <v>37146</v>
      </c>
      <c r="C982">
        <f t="shared" si="77"/>
        <v>2001</v>
      </c>
      <c r="D982">
        <f t="shared" si="78"/>
        <v>9</v>
      </c>
      <c r="E982" t="str">
        <f t="shared" si="79"/>
        <v>2001m9</v>
      </c>
    </row>
    <row r="983" spans="1:5" x14ac:dyDescent="0.2">
      <c r="A983" s="32">
        <v>37147</v>
      </c>
      <c r="C983">
        <f t="shared" si="77"/>
        <v>2001</v>
      </c>
      <c r="D983">
        <f t="shared" si="78"/>
        <v>9</v>
      </c>
      <c r="E983" t="str">
        <f t="shared" si="79"/>
        <v>2001m9</v>
      </c>
    </row>
    <row r="984" spans="1:5" x14ac:dyDescent="0.2">
      <c r="A984" s="32">
        <v>37148</v>
      </c>
      <c r="B984" s="2">
        <v>13.36</v>
      </c>
      <c r="C984">
        <f t="shared" si="77"/>
        <v>2001</v>
      </c>
      <c r="D984">
        <f t="shared" si="78"/>
        <v>9</v>
      </c>
      <c r="E984" t="str">
        <f t="shared" si="79"/>
        <v>2001m9</v>
      </c>
    </row>
    <row r="985" spans="1:5" x14ac:dyDescent="0.2">
      <c r="A985" s="32">
        <v>37151</v>
      </c>
      <c r="B985" s="2">
        <v>13.63</v>
      </c>
      <c r="C985">
        <f t="shared" si="77"/>
        <v>2001</v>
      </c>
      <c r="D985">
        <f t="shared" si="78"/>
        <v>9</v>
      </c>
      <c r="E985" t="str">
        <f t="shared" si="79"/>
        <v>2001m9</v>
      </c>
    </row>
    <row r="986" spans="1:5" x14ac:dyDescent="0.2">
      <c r="A986" s="32">
        <v>37152</v>
      </c>
      <c r="B986" s="2">
        <v>14.04</v>
      </c>
      <c r="C986">
        <f t="shared" si="77"/>
        <v>2001</v>
      </c>
      <c r="D986">
        <f t="shared" si="78"/>
        <v>9</v>
      </c>
      <c r="E986" t="str">
        <f t="shared" si="79"/>
        <v>2001m9</v>
      </c>
    </row>
    <row r="987" spans="1:5" x14ac:dyDescent="0.2">
      <c r="A987" s="32">
        <v>37153</v>
      </c>
      <c r="B987" s="2">
        <v>14.23</v>
      </c>
      <c r="C987">
        <f t="shared" si="77"/>
        <v>2001</v>
      </c>
      <c r="D987">
        <f t="shared" si="78"/>
        <v>9</v>
      </c>
      <c r="E987" t="str">
        <f t="shared" si="79"/>
        <v>2001m9</v>
      </c>
    </row>
    <row r="988" spans="1:5" x14ac:dyDescent="0.2">
      <c r="A988" s="32">
        <v>37154</v>
      </c>
      <c r="B988" s="2">
        <v>14.82</v>
      </c>
      <c r="C988">
        <f t="shared" si="77"/>
        <v>2001</v>
      </c>
      <c r="D988">
        <f t="shared" si="78"/>
        <v>9</v>
      </c>
      <c r="E988" t="str">
        <f t="shared" si="79"/>
        <v>2001m9</v>
      </c>
    </row>
    <row r="989" spans="1:5" x14ac:dyDescent="0.2">
      <c r="A989" s="32">
        <v>37155</v>
      </c>
      <c r="B989" s="2">
        <v>15.43</v>
      </c>
      <c r="C989">
        <f t="shared" si="77"/>
        <v>2001</v>
      </c>
      <c r="D989">
        <f t="shared" si="78"/>
        <v>9</v>
      </c>
      <c r="E989" t="str">
        <f t="shared" si="79"/>
        <v>2001m9</v>
      </c>
    </row>
    <row r="990" spans="1:5" x14ac:dyDescent="0.2">
      <c r="A990" s="32">
        <v>37158</v>
      </c>
      <c r="B990" s="2">
        <v>15.45</v>
      </c>
      <c r="C990">
        <f t="shared" si="77"/>
        <v>2001</v>
      </c>
      <c r="D990">
        <f t="shared" si="78"/>
        <v>9</v>
      </c>
      <c r="E990" t="str">
        <f t="shared" si="79"/>
        <v>2001m9</v>
      </c>
    </row>
    <row r="991" spans="1:5" x14ac:dyDescent="0.2">
      <c r="A991" s="32">
        <v>37159</v>
      </c>
      <c r="B991" s="2">
        <v>15.27</v>
      </c>
      <c r="C991">
        <f t="shared" si="77"/>
        <v>2001</v>
      </c>
      <c r="D991">
        <f t="shared" si="78"/>
        <v>9</v>
      </c>
      <c r="E991" t="str">
        <f t="shared" si="79"/>
        <v>2001m9</v>
      </c>
    </row>
    <row r="992" spans="1:5" x14ac:dyDescent="0.2">
      <c r="A992" s="32">
        <v>37160</v>
      </c>
      <c r="B992" s="2">
        <v>15.18</v>
      </c>
      <c r="C992">
        <f t="shared" si="77"/>
        <v>2001</v>
      </c>
      <c r="D992">
        <f t="shared" si="78"/>
        <v>9</v>
      </c>
      <c r="E992" t="str">
        <f t="shared" si="79"/>
        <v>2001m9</v>
      </c>
    </row>
    <row r="993" spans="1:5" x14ac:dyDescent="0.2">
      <c r="A993" s="32">
        <v>37161</v>
      </c>
      <c r="B993" s="2">
        <v>15.54</v>
      </c>
      <c r="C993">
        <f t="shared" si="77"/>
        <v>2001</v>
      </c>
      <c r="D993">
        <f t="shared" si="78"/>
        <v>9</v>
      </c>
      <c r="E993" t="str">
        <f t="shared" si="79"/>
        <v>2001m9</v>
      </c>
    </row>
    <row r="994" spans="1:5" x14ac:dyDescent="0.2">
      <c r="A994" s="32">
        <v>37162</v>
      </c>
      <c r="B994" s="2">
        <v>15.57</v>
      </c>
      <c r="C994">
        <f t="shared" si="77"/>
        <v>2001</v>
      </c>
      <c r="D994">
        <f t="shared" si="78"/>
        <v>9</v>
      </c>
      <c r="E994" t="str">
        <f t="shared" si="79"/>
        <v>2001m9</v>
      </c>
    </row>
    <row r="995" spans="1:5" x14ac:dyDescent="0.2">
      <c r="A995" s="32">
        <v>37164</v>
      </c>
      <c r="B995" s="2">
        <v>16.170000000000002</v>
      </c>
      <c r="C995">
        <f t="shared" si="77"/>
        <v>2001</v>
      </c>
      <c r="D995">
        <f t="shared" si="78"/>
        <v>9</v>
      </c>
      <c r="E995" t="str">
        <f t="shared" si="79"/>
        <v>2001m9</v>
      </c>
    </row>
    <row r="996" spans="1:5" x14ac:dyDescent="0.2">
      <c r="A996" s="32">
        <v>37165</v>
      </c>
      <c r="B996" s="2">
        <v>16.25</v>
      </c>
      <c r="C996">
        <f t="shared" si="77"/>
        <v>2001</v>
      </c>
      <c r="D996">
        <f t="shared" si="78"/>
        <v>10</v>
      </c>
      <c r="E996" t="str">
        <f t="shared" si="79"/>
        <v>2001m10</v>
      </c>
    </row>
    <row r="997" spans="1:5" x14ac:dyDescent="0.2">
      <c r="A997" s="32">
        <v>37166</v>
      </c>
      <c r="B997" s="2">
        <v>16.53</v>
      </c>
      <c r="C997">
        <f t="shared" si="77"/>
        <v>2001</v>
      </c>
      <c r="D997">
        <f t="shared" si="78"/>
        <v>10</v>
      </c>
      <c r="E997" t="str">
        <f t="shared" si="79"/>
        <v>2001m10</v>
      </c>
    </row>
    <row r="998" spans="1:5" x14ac:dyDescent="0.2">
      <c r="A998" s="32">
        <v>37167</v>
      </c>
      <c r="B998" s="2">
        <v>16.43</v>
      </c>
      <c r="C998">
        <f t="shared" si="77"/>
        <v>2001</v>
      </c>
      <c r="D998">
        <f t="shared" si="78"/>
        <v>10</v>
      </c>
      <c r="E998" t="str">
        <f t="shared" si="79"/>
        <v>2001m10</v>
      </c>
    </row>
    <row r="999" spans="1:5" x14ac:dyDescent="0.2">
      <c r="A999" s="32">
        <v>37168</v>
      </c>
      <c r="B999" s="2">
        <v>15.99</v>
      </c>
      <c r="C999">
        <f t="shared" si="77"/>
        <v>2001</v>
      </c>
      <c r="D999">
        <f t="shared" si="78"/>
        <v>10</v>
      </c>
      <c r="E999" t="str">
        <f t="shared" si="79"/>
        <v>2001m10</v>
      </c>
    </row>
    <row r="1000" spans="1:5" x14ac:dyDescent="0.2">
      <c r="A1000" s="32">
        <v>37169</v>
      </c>
      <c r="B1000" s="2">
        <v>15.91</v>
      </c>
      <c r="C1000">
        <f t="shared" si="77"/>
        <v>2001</v>
      </c>
      <c r="D1000">
        <f t="shared" si="78"/>
        <v>10</v>
      </c>
      <c r="E1000" t="str">
        <f t="shared" si="79"/>
        <v>2001m10</v>
      </c>
    </row>
    <row r="1001" spans="1:5" x14ac:dyDescent="0.2">
      <c r="A1001" s="32">
        <v>37172</v>
      </c>
      <c r="B1001" s="2">
        <v>15.85</v>
      </c>
      <c r="C1001">
        <f t="shared" si="77"/>
        <v>2001</v>
      </c>
      <c r="D1001">
        <f t="shared" si="78"/>
        <v>10</v>
      </c>
      <c r="E1001" t="str">
        <f t="shared" si="79"/>
        <v>2001m10</v>
      </c>
    </row>
    <row r="1002" spans="1:5" x14ac:dyDescent="0.2">
      <c r="A1002" s="32">
        <v>37173</v>
      </c>
      <c r="B1002" s="2">
        <v>15.61</v>
      </c>
      <c r="C1002">
        <f t="shared" si="77"/>
        <v>2001</v>
      </c>
      <c r="D1002">
        <f t="shared" si="78"/>
        <v>10</v>
      </c>
      <c r="E1002" t="str">
        <f t="shared" si="79"/>
        <v>2001m10</v>
      </c>
    </row>
    <row r="1003" spans="1:5" x14ac:dyDescent="0.2">
      <c r="A1003" s="32">
        <v>37174</v>
      </c>
      <c r="B1003" s="2">
        <v>15.16</v>
      </c>
      <c r="C1003">
        <f t="shared" si="77"/>
        <v>2001</v>
      </c>
      <c r="D1003">
        <f t="shared" si="78"/>
        <v>10</v>
      </c>
      <c r="E1003" t="str">
        <f t="shared" si="79"/>
        <v>2001m10</v>
      </c>
    </row>
    <row r="1004" spans="1:5" x14ac:dyDescent="0.2">
      <c r="A1004" s="32">
        <v>37175</v>
      </c>
      <c r="B1004" s="2">
        <v>14.77</v>
      </c>
      <c r="C1004">
        <f t="shared" si="77"/>
        <v>2001</v>
      </c>
      <c r="D1004">
        <f t="shared" si="78"/>
        <v>10</v>
      </c>
      <c r="E1004" t="str">
        <f t="shared" si="79"/>
        <v>2001m10</v>
      </c>
    </row>
    <row r="1005" spans="1:5" x14ac:dyDescent="0.2">
      <c r="A1005" s="32">
        <v>37176</v>
      </c>
      <c r="B1005" s="2">
        <v>14.89</v>
      </c>
      <c r="C1005">
        <f t="shared" si="77"/>
        <v>2001</v>
      </c>
      <c r="D1005">
        <f t="shared" si="78"/>
        <v>10</v>
      </c>
      <c r="E1005" t="str">
        <f t="shared" si="79"/>
        <v>2001m10</v>
      </c>
    </row>
    <row r="1006" spans="1:5" x14ac:dyDescent="0.2">
      <c r="A1006" s="32">
        <v>37179</v>
      </c>
      <c r="B1006" s="2">
        <v>15.04</v>
      </c>
      <c r="C1006">
        <f t="shared" si="77"/>
        <v>2001</v>
      </c>
      <c r="D1006">
        <f t="shared" si="78"/>
        <v>10</v>
      </c>
      <c r="E1006" t="str">
        <f t="shared" si="79"/>
        <v>2001m10</v>
      </c>
    </row>
    <row r="1007" spans="1:5" x14ac:dyDescent="0.2">
      <c r="A1007" s="32">
        <v>37180</v>
      </c>
      <c r="B1007" s="2">
        <v>15.06</v>
      </c>
      <c r="C1007">
        <f t="shared" si="77"/>
        <v>2001</v>
      </c>
      <c r="D1007">
        <f t="shared" si="78"/>
        <v>10</v>
      </c>
      <c r="E1007" t="str">
        <f t="shared" si="79"/>
        <v>2001m10</v>
      </c>
    </row>
    <row r="1008" spans="1:5" x14ac:dyDescent="0.2">
      <c r="A1008" s="32">
        <v>37181</v>
      </c>
      <c r="B1008" s="2">
        <v>14.84</v>
      </c>
      <c r="C1008">
        <f t="shared" si="77"/>
        <v>2001</v>
      </c>
      <c r="D1008">
        <f t="shared" si="78"/>
        <v>10</v>
      </c>
      <c r="E1008" t="str">
        <f t="shared" si="79"/>
        <v>2001m10</v>
      </c>
    </row>
    <row r="1009" spans="1:5" x14ac:dyDescent="0.2">
      <c r="A1009" s="32">
        <v>37182</v>
      </c>
      <c r="B1009" s="2">
        <v>15.05</v>
      </c>
      <c r="C1009">
        <f t="shared" si="77"/>
        <v>2001</v>
      </c>
      <c r="D1009">
        <f t="shared" si="78"/>
        <v>10</v>
      </c>
      <c r="E1009" t="str">
        <f t="shared" si="79"/>
        <v>2001m10</v>
      </c>
    </row>
    <row r="1010" spans="1:5" x14ac:dyDescent="0.2">
      <c r="A1010" s="32">
        <v>37183</v>
      </c>
      <c r="B1010" s="2">
        <v>15.04</v>
      </c>
      <c r="C1010">
        <f t="shared" si="77"/>
        <v>2001</v>
      </c>
      <c r="D1010">
        <f t="shared" si="78"/>
        <v>10</v>
      </c>
      <c r="E1010" t="str">
        <f t="shared" si="79"/>
        <v>2001m10</v>
      </c>
    </row>
    <row r="1011" spans="1:5" x14ac:dyDescent="0.2">
      <c r="A1011" s="32">
        <v>37186</v>
      </c>
      <c r="B1011" s="2">
        <v>15.19</v>
      </c>
      <c r="C1011">
        <f t="shared" si="77"/>
        <v>2001</v>
      </c>
      <c r="D1011">
        <f t="shared" si="78"/>
        <v>10</v>
      </c>
      <c r="E1011" t="str">
        <f t="shared" si="79"/>
        <v>2001m10</v>
      </c>
    </row>
    <row r="1012" spans="1:5" x14ac:dyDescent="0.2">
      <c r="A1012" s="32">
        <v>37187</v>
      </c>
      <c r="B1012" s="2">
        <v>15.06</v>
      </c>
      <c r="C1012">
        <f t="shared" si="77"/>
        <v>2001</v>
      </c>
      <c r="D1012">
        <f t="shared" si="78"/>
        <v>10</v>
      </c>
      <c r="E1012" t="str">
        <f t="shared" si="79"/>
        <v>2001m10</v>
      </c>
    </row>
    <row r="1013" spans="1:5" x14ac:dyDescent="0.2">
      <c r="A1013" s="32">
        <v>37188</v>
      </c>
      <c r="B1013" s="2">
        <v>15.15</v>
      </c>
      <c r="C1013">
        <f t="shared" si="77"/>
        <v>2001</v>
      </c>
      <c r="D1013">
        <f t="shared" si="78"/>
        <v>10</v>
      </c>
      <c r="E1013" t="str">
        <f t="shared" si="79"/>
        <v>2001m10</v>
      </c>
    </row>
    <row r="1014" spans="1:5" x14ac:dyDescent="0.2">
      <c r="A1014" s="32">
        <v>37189</v>
      </c>
      <c r="B1014" s="2">
        <v>15.22</v>
      </c>
      <c r="C1014">
        <f t="shared" si="77"/>
        <v>2001</v>
      </c>
      <c r="D1014">
        <f t="shared" si="78"/>
        <v>10</v>
      </c>
      <c r="E1014" t="str">
        <f t="shared" si="79"/>
        <v>2001m10</v>
      </c>
    </row>
    <row r="1015" spans="1:5" x14ac:dyDescent="0.2">
      <c r="A1015" s="32">
        <v>37190</v>
      </c>
      <c r="B1015" s="2">
        <v>15.15</v>
      </c>
      <c r="C1015">
        <f t="shared" si="77"/>
        <v>2001</v>
      </c>
      <c r="D1015">
        <f t="shared" si="78"/>
        <v>10</v>
      </c>
      <c r="E1015" t="str">
        <f t="shared" si="79"/>
        <v>2001m10</v>
      </c>
    </row>
    <row r="1016" spans="1:5" x14ac:dyDescent="0.2">
      <c r="A1016" s="32">
        <v>37193</v>
      </c>
      <c r="B1016" s="2">
        <v>15.13</v>
      </c>
      <c r="C1016">
        <f t="shared" si="77"/>
        <v>2001</v>
      </c>
      <c r="D1016">
        <f t="shared" si="78"/>
        <v>10</v>
      </c>
      <c r="E1016" t="str">
        <f t="shared" si="79"/>
        <v>2001m10</v>
      </c>
    </row>
    <row r="1017" spans="1:5" x14ac:dyDescent="0.2">
      <c r="A1017" s="32">
        <v>37194</v>
      </c>
      <c r="B1017" s="2">
        <v>15.39</v>
      </c>
      <c r="C1017">
        <f t="shared" si="77"/>
        <v>2001</v>
      </c>
      <c r="D1017">
        <f t="shared" si="78"/>
        <v>10</v>
      </c>
      <c r="E1017" t="str">
        <f t="shared" si="79"/>
        <v>2001m10</v>
      </c>
    </row>
    <row r="1018" spans="1:5" x14ac:dyDescent="0.2">
      <c r="A1018" s="32">
        <v>37195</v>
      </c>
      <c r="B1018" s="2">
        <v>14.83</v>
      </c>
      <c r="C1018">
        <f t="shared" si="77"/>
        <v>2001</v>
      </c>
      <c r="D1018">
        <f t="shared" si="78"/>
        <v>10</v>
      </c>
      <c r="E1018" t="str">
        <f t="shared" si="79"/>
        <v>2001m10</v>
      </c>
    </row>
    <row r="1019" spans="1:5" x14ac:dyDescent="0.2">
      <c r="A1019" s="32">
        <v>37196</v>
      </c>
      <c r="B1019" s="2">
        <v>14.82</v>
      </c>
      <c r="C1019">
        <f t="shared" si="77"/>
        <v>2001</v>
      </c>
      <c r="D1019">
        <f t="shared" si="78"/>
        <v>11</v>
      </c>
      <c r="E1019" t="str">
        <f t="shared" si="79"/>
        <v>2001m11</v>
      </c>
    </row>
    <row r="1020" spans="1:5" x14ac:dyDescent="0.2">
      <c r="A1020" s="32">
        <v>37197</v>
      </c>
      <c r="B1020" s="2">
        <v>14.81</v>
      </c>
      <c r="C1020">
        <f t="shared" si="77"/>
        <v>2001</v>
      </c>
      <c r="D1020">
        <f t="shared" si="78"/>
        <v>11</v>
      </c>
      <c r="E1020" t="str">
        <f t="shared" si="79"/>
        <v>2001m11</v>
      </c>
    </row>
    <row r="1021" spans="1:5" x14ac:dyDescent="0.2">
      <c r="A1021" s="32">
        <v>37200</v>
      </c>
      <c r="B1021" s="2">
        <v>14.79</v>
      </c>
      <c r="C1021">
        <f t="shared" si="77"/>
        <v>2001</v>
      </c>
      <c r="D1021">
        <f t="shared" si="78"/>
        <v>11</v>
      </c>
      <c r="E1021" t="str">
        <f t="shared" si="79"/>
        <v>2001m11</v>
      </c>
    </row>
    <row r="1022" spans="1:5" x14ac:dyDescent="0.2">
      <c r="A1022" s="32">
        <v>37201</v>
      </c>
      <c r="B1022" s="2">
        <v>14.72</v>
      </c>
      <c r="C1022">
        <f t="shared" si="77"/>
        <v>2001</v>
      </c>
      <c r="D1022">
        <f t="shared" si="78"/>
        <v>11</v>
      </c>
      <c r="E1022" t="str">
        <f t="shared" si="79"/>
        <v>2001m11</v>
      </c>
    </row>
    <row r="1023" spans="1:5" x14ac:dyDescent="0.2">
      <c r="A1023" s="32">
        <v>37202</v>
      </c>
      <c r="B1023" s="2">
        <v>14.68</v>
      </c>
      <c r="C1023">
        <f t="shared" si="77"/>
        <v>2001</v>
      </c>
      <c r="D1023">
        <f t="shared" si="78"/>
        <v>11</v>
      </c>
      <c r="E1023" t="str">
        <f t="shared" si="79"/>
        <v>2001m11</v>
      </c>
    </row>
    <row r="1024" spans="1:5" x14ac:dyDescent="0.2">
      <c r="A1024" s="32">
        <v>37203</v>
      </c>
      <c r="B1024" s="2">
        <v>14.57</v>
      </c>
      <c r="C1024">
        <f t="shared" si="77"/>
        <v>2001</v>
      </c>
      <c r="D1024">
        <f t="shared" si="78"/>
        <v>11</v>
      </c>
      <c r="E1024" t="str">
        <f t="shared" si="79"/>
        <v>2001m11</v>
      </c>
    </row>
    <row r="1025" spans="1:5" x14ac:dyDescent="0.2">
      <c r="A1025" s="32">
        <v>37204</v>
      </c>
      <c r="B1025" s="2">
        <v>14.48</v>
      </c>
      <c r="C1025">
        <f t="shared" si="77"/>
        <v>2001</v>
      </c>
      <c r="D1025">
        <f t="shared" si="78"/>
        <v>11</v>
      </c>
      <c r="E1025" t="str">
        <f t="shared" si="79"/>
        <v>2001m11</v>
      </c>
    </row>
    <row r="1026" spans="1:5" x14ac:dyDescent="0.2">
      <c r="A1026" s="32">
        <v>37207</v>
      </c>
      <c r="B1026" s="2">
        <v>14.51</v>
      </c>
      <c r="C1026">
        <f t="shared" si="77"/>
        <v>2001</v>
      </c>
      <c r="D1026">
        <f t="shared" si="78"/>
        <v>11</v>
      </c>
      <c r="E1026" t="str">
        <f t="shared" si="79"/>
        <v>2001m11</v>
      </c>
    </row>
    <row r="1027" spans="1:5" x14ac:dyDescent="0.2">
      <c r="A1027" s="32">
        <v>37208</v>
      </c>
      <c r="B1027" s="2">
        <v>14.37</v>
      </c>
      <c r="C1027">
        <f t="shared" si="77"/>
        <v>2001</v>
      </c>
      <c r="D1027">
        <f t="shared" si="78"/>
        <v>11</v>
      </c>
      <c r="E1027" t="str">
        <f t="shared" si="79"/>
        <v>2001m11</v>
      </c>
    </row>
    <row r="1028" spans="1:5" x14ac:dyDescent="0.2">
      <c r="A1028" s="32">
        <v>37209</v>
      </c>
      <c r="B1028" s="2">
        <v>14.21</v>
      </c>
      <c r="C1028">
        <f t="shared" si="77"/>
        <v>2001</v>
      </c>
      <c r="D1028">
        <f t="shared" si="78"/>
        <v>11</v>
      </c>
      <c r="E1028" t="str">
        <f t="shared" si="79"/>
        <v>2001m11</v>
      </c>
    </row>
    <row r="1029" spans="1:5" x14ac:dyDescent="0.2">
      <c r="A1029" s="32">
        <v>37210</v>
      </c>
      <c r="B1029" s="2">
        <v>13.56</v>
      </c>
      <c r="C1029">
        <f t="shared" ref="C1029:C1092" si="80">YEAR(A1029)</f>
        <v>2001</v>
      </c>
      <c r="D1029">
        <f t="shared" ref="D1029:D1092" si="81">+MONTH(A1029)</f>
        <v>11</v>
      </c>
      <c r="E1029" t="str">
        <f t="shared" ref="E1029:E1092" si="82">CONCATENATE(C1029,"m",D1029)</f>
        <v>2001m11</v>
      </c>
    </row>
    <row r="1030" spans="1:5" x14ac:dyDescent="0.2">
      <c r="A1030" s="32">
        <v>37211</v>
      </c>
      <c r="B1030" s="2">
        <v>13.28</v>
      </c>
      <c r="C1030">
        <f t="shared" si="80"/>
        <v>2001</v>
      </c>
      <c r="D1030">
        <f t="shared" si="81"/>
        <v>11</v>
      </c>
      <c r="E1030" t="str">
        <f t="shared" si="82"/>
        <v>2001m11</v>
      </c>
    </row>
    <row r="1031" spans="1:5" x14ac:dyDescent="0.2">
      <c r="A1031" s="32">
        <v>37214</v>
      </c>
      <c r="B1031" s="2">
        <v>12.82</v>
      </c>
      <c r="C1031">
        <f t="shared" si="80"/>
        <v>2001</v>
      </c>
      <c r="D1031">
        <f t="shared" si="81"/>
        <v>11</v>
      </c>
      <c r="E1031" t="str">
        <f t="shared" si="82"/>
        <v>2001m11</v>
      </c>
    </row>
    <row r="1032" spans="1:5" x14ac:dyDescent="0.2">
      <c r="A1032" s="32">
        <v>37215</v>
      </c>
      <c r="B1032" s="2">
        <v>12.85</v>
      </c>
      <c r="C1032">
        <f t="shared" si="80"/>
        <v>2001</v>
      </c>
      <c r="D1032">
        <f t="shared" si="81"/>
        <v>11</v>
      </c>
      <c r="E1032" t="str">
        <f t="shared" si="82"/>
        <v>2001m11</v>
      </c>
    </row>
    <row r="1033" spans="1:5" x14ac:dyDescent="0.2">
      <c r="A1033" s="32">
        <v>37216</v>
      </c>
      <c r="B1033" s="2">
        <v>12.9</v>
      </c>
      <c r="C1033">
        <f t="shared" si="80"/>
        <v>2001</v>
      </c>
      <c r="D1033">
        <f t="shared" si="81"/>
        <v>11</v>
      </c>
      <c r="E1033" t="str">
        <f t="shared" si="82"/>
        <v>2001m11</v>
      </c>
    </row>
    <row r="1034" spans="1:5" x14ac:dyDescent="0.2">
      <c r="A1034" s="32">
        <v>37217</v>
      </c>
      <c r="B1034" s="2">
        <v>12.87</v>
      </c>
      <c r="C1034">
        <f t="shared" si="80"/>
        <v>2001</v>
      </c>
      <c r="D1034">
        <f t="shared" si="81"/>
        <v>11</v>
      </c>
      <c r="E1034" t="str">
        <f t="shared" si="82"/>
        <v>2001m11</v>
      </c>
    </row>
    <row r="1035" spans="1:5" x14ac:dyDescent="0.2">
      <c r="A1035" s="32">
        <v>37218</v>
      </c>
      <c r="B1035" s="2">
        <v>12.88</v>
      </c>
      <c r="C1035">
        <f t="shared" si="80"/>
        <v>2001</v>
      </c>
      <c r="D1035">
        <f t="shared" si="81"/>
        <v>11</v>
      </c>
      <c r="E1035" t="str">
        <f t="shared" si="82"/>
        <v>2001m11</v>
      </c>
    </row>
    <row r="1036" spans="1:5" x14ac:dyDescent="0.2">
      <c r="A1036" s="32">
        <v>37221</v>
      </c>
      <c r="B1036" s="2">
        <v>12.89</v>
      </c>
      <c r="C1036">
        <f t="shared" si="80"/>
        <v>2001</v>
      </c>
      <c r="D1036">
        <f t="shared" si="81"/>
        <v>11</v>
      </c>
      <c r="E1036" t="str">
        <f t="shared" si="82"/>
        <v>2001m11</v>
      </c>
    </row>
    <row r="1037" spans="1:5" x14ac:dyDescent="0.2">
      <c r="A1037" s="32">
        <v>37222</v>
      </c>
      <c r="B1037" s="2">
        <v>12.49</v>
      </c>
      <c r="C1037">
        <f t="shared" si="80"/>
        <v>2001</v>
      </c>
      <c r="D1037">
        <f t="shared" si="81"/>
        <v>11</v>
      </c>
      <c r="E1037" t="str">
        <f t="shared" si="82"/>
        <v>2001m11</v>
      </c>
    </row>
    <row r="1038" spans="1:5" x14ac:dyDescent="0.2">
      <c r="A1038" s="32">
        <v>37223</v>
      </c>
      <c r="B1038" s="2">
        <v>12.55</v>
      </c>
      <c r="C1038">
        <f t="shared" si="80"/>
        <v>2001</v>
      </c>
      <c r="D1038">
        <f t="shared" si="81"/>
        <v>11</v>
      </c>
      <c r="E1038" t="str">
        <f t="shared" si="82"/>
        <v>2001m11</v>
      </c>
    </row>
    <row r="1039" spans="1:5" x14ac:dyDescent="0.2">
      <c r="A1039" s="32">
        <v>37224</v>
      </c>
      <c r="B1039" s="2">
        <v>12.74</v>
      </c>
      <c r="C1039">
        <f t="shared" si="80"/>
        <v>2001</v>
      </c>
      <c r="D1039">
        <f t="shared" si="81"/>
        <v>11</v>
      </c>
      <c r="E1039" t="str">
        <f t="shared" si="82"/>
        <v>2001m11</v>
      </c>
    </row>
    <row r="1040" spans="1:5" x14ac:dyDescent="0.2">
      <c r="A1040" s="32">
        <v>37225</v>
      </c>
      <c r="B1040" s="2">
        <v>14.52</v>
      </c>
      <c r="C1040">
        <f t="shared" si="80"/>
        <v>2001</v>
      </c>
      <c r="D1040">
        <f t="shared" si="81"/>
        <v>11</v>
      </c>
      <c r="E1040" t="str">
        <f t="shared" si="82"/>
        <v>2001m11</v>
      </c>
    </row>
    <row r="1041" spans="1:5" x14ac:dyDescent="0.2">
      <c r="A1041" s="32">
        <v>37228</v>
      </c>
      <c r="B1041" s="2">
        <v>14.63</v>
      </c>
      <c r="C1041">
        <f t="shared" si="80"/>
        <v>2001</v>
      </c>
      <c r="D1041">
        <f t="shared" si="81"/>
        <v>12</v>
      </c>
      <c r="E1041" t="str">
        <f t="shared" si="82"/>
        <v>2001m12</v>
      </c>
    </row>
    <row r="1042" spans="1:5" x14ac:dyDescent="0.2">
      <c r="A1042" s="32">
        <v>37229</v>
      </c>
      <c r="B1042" s="2">
        <v>14.71</v>
      </c>
      <c r="C1042">
        <f t="shared" si="80"/>
        <v>2001</v>
      </c>
      <c r="D1042">
        <f t="shared" si="81"/>
        <v>12</v>
      </c>
      <c r="E1042" t="str">
        <f t="shared" si="82"/>
        <v>2001m12</v>
      </c>
    </row>
    <row r="1043" spans="1:5" x14ac:dyDescent="0.2">
      <c r="A1043" s="32">
        <v>37230</v>
      </c>
      <c r="B1043" s="2">
        <v>14.35</v>
      </c>
      <c r="C1043">
        <f t="shared" si="80"/>
        <v>2001</v>
      </c>
      <c r="D1043">
        <f t="shared" si="81"/>
        <v>12</v>
      </c>
      <c r="E1043" t="str">
        <f t="shared" si="82"/>
        <v>2001m12</v>
      </c>
    </row>
    <row r="1044" spans="1:5" x14ac:dyDescent="0.2">
      <c r="A1044" s="32">
        <v>37231</v>
      </c>
      <c r="B1044" s="2">
        <v>14.12</v>
      </c>
      <c r="C1044">
        <f t="shared" si="80"/>
        <v>2001</v>
      </c>
      <c r="D1044">
        <f t="shared" si="81"/>
        <v>12</v>
      </c>
      <c r="E1044" t="str">
        <f t="shared" si="82"/>
        <v>2001m12</v>
      </c>
    </row>
    <row r="1045" spans="1:5" x14ac:dyDescent="0.2">
      <c r="A1045" s="32">
        <v>37232</v>
      </c>
      <c r="B1045" s="2">
        <v>13.91</v>
      </c>
      <c r="C1045">
        <f t="shared" si="80"/>
        <v>2001</v>
      </c>
      <c r="D1045">
        <f t="shared" si="81"/>
        <v>12</v>
      </c>
      <c r="E1045" t="str">
        <f t="shared" si="82"/>
        <v>2001m12</v>
      </c>
    </row>
    <row r="1046" spans="1:5" x14ac:dyDescent="0.2">
      <c r="A1046" s="32">
        <v>37235</v>
      </c>
      <c r="B1046" s="2">
        <v>14.01</v>
      </c>
      <c r="C1046">
        <f t="shared" si="80"/>
        <v>2001</v>
      </c>
      <c r="D1046">
        <f t="shared" si="81"/>
        <v>12</v>
      </c>
      <c r="E1046" t="str">
        <f t="shared" si="82"/>
        <v>2001m12</v>
      </c>
    </row>
    <row r="1047" spans="1:5" x14ac:dyDescent="0.2">
      <c r="A1047" s="32">
        <v>37236</v>
      </c>
      <c r="B1047" s="2">
        <v>13.9</v>
      </c>
      <c r="C1047">
        <f t="shared" si="80"/>
        <v>2001</v>
      </c>
      <c r="D1047">
        <f t="shared" si="81"/>
        <v>12</v>
      </c>
      <c r="E1047" t="str">
        <f t="shared" si="82"/>
        <v>2001m12</v>
      </c>
    </row>
    <row r="1048" spans="1:5" x14ac:dyDescent="0.2">
      <c r="A1048" s="32">
        <v>37237</v>
      </c>
      <c r="B1048" s="2">
        <v>14.31</v>
      </c>
      <c r="C1048">
        <f t="shared" si="80"/>
        <v>2001</v>
      </c>
      <c r="D1048">
        <f t="shared" si="81"/>
        <v>12</v>
      </c>
      <c r="E1048" t="str">
        <f t="shared" si="82"/>
        <v>2001m12</v>
      </c>
    </row>
    <row r="1049" spans="1:5" x14ac:dyDescent="0.2">
      <c r="A1049" s="32">
        <v>37238</v>
      </c>
      <c r="B1049" s="2">
        <v>14.31</v>
      </c>
      <c r="C1049">
        <f t="shared" si="80"/>
        <v>2001</v>
      </c>
      <c r="D1049">
        <f t="shared" si="81"/>
        <v>12</v>
      </c>
      <c r="E1049" t="str">
        <f t="shared" si="82"/>
        <v>2001m12</v>
      </c>
    </row>
    <row r="1050" spans="1:5" x14ac:dyDescent="0.2">
      <c r="A1050" s="32">
        <v>37239</v>
      </c>
      <c r="B1050" s="2">
        <v>14.37</v>
      </c>
      <c r="C1050">
        <f t="shared" si="80"/>
        <v>2001</v>
      </c>
      <c r="D1050">
        <f t="shared" si="81"/>
        <v>12</v>
      </c>
      <c r="E1050" t="str">
        <f t="shared" si="82"/>
        <v>2001m12</v>
      </c>
    </row>
    <row r="1051" spans="1:5" x14ac:dyDescent="0.2">
      <c r="A1051" s="32">
        <v>37242</v>
      </c>
      <c r="B1051" s="2">
        <v>14.24</v>
      </c>
      <c r="C1051">
        <f t="shared" si="80"/>
        <v>2001</v>
      </c>
      <c r="D1051">
        <f t="shared" si="81"/>
        <v>12</v>
      </c>
      <c r="E1051" t="str">
        <f t="shared" si="82"/>
        <v>2001m12</v>
      </c>
    </row>
    <row r="1052" spans="1:5" x14ac:dyDescent="0.2">
      <c r="A1052" s="32">
        <v>37243</v>
      </c>
      <c r="B1052" s="2">
        <v>14.32</v>
      </c>
      <c r="C1052">
        <f t="shared" si="80"/>
        <v>2001</v>
      </c>
      <c r="D1052">
        <f t="shared" si="81"/>
        <v>12</v>
      </c>
      <c r="E1052" t="str">
        <f t="shared" si="82"/>
        <v>2001m12</v>
      </c>
    </row>
    <row r="1053" spans="1:5" x14ac:dyDescent="0.2">
      <c r="A1053" s="32">
        <v>37244</v>
      </c>
      <c r="B1053" s="2">
        <v>14.35</v>
      </c>
      <c r="C1053">
        <f t="shared" si="80"/>
        <v>2001</v>
      </c>
      <c r="D1053">
        <f t="shared" si="81"/>
        <v>12</v>
      </c>
      <c r="E1053" t="str">
        <f t="shared" si="82"/>
        <v>2001m12</v>
      </c>
    </row>
    <row r="1054" spans="1:5" x14ac:dyDescent="0.2">
      <c r="A1054" s="32">
        <v>37245</v>
      </c>
      <c r="B1054" s="2">
        <v>14.2</v>
      </c>
      <c r="C1054">
        <f t="shared" si="80"/>
        <v>2001</v>
      </c>
      <c r="D1054">
        <f t="shared" si="81"/>
        <v>12</v>
      </c>
      <c r="E1054" t="str">
        <f t="shared" si="82"/>
        <v>2001m12</v>
      </c>
    </row>
    <row r="1055" spans="1:5" x14ac:dyDescent="0.2">
      <c r="A1055" s="32">
        <v>37246</v>
      </c>
      <c r="B1055" s="2">
        <v>14.08</v>
      </c>
      <c r="C1055">
        <f t="shared" si="80"/>
        <v>2001</v>
      </c>
      <c r="D1055">
        <f t="shared" si="81"/>
        <v>12</v>
      </c>
      <c r="E1055" t="str">
        <f t="shared" si="82"/>
        <v>2001m12</v>
      </c>
    </row>
    <row r="1056" spans="1:5" x14ac:dyDescent="0.2">
      <c r="A1056" s="32">
        <v>37249</v>
      </c>
      <c r="B1056" s="2">
        <v>14.11</v>
      </c>
      <c r="C1056">
        <f t="shared" si="80"/>
        <v>2001</v>
      </c>
      <c r="D1056">
        <f t="shared" si="81"/>
        <v>12</v>
      </c>
      <c r="E1056" t="str">
        <f t="shared" si="82"/>
        <v>2001m12</v>
      </c>
    </row>
    <row r="1057" spans="1:5" x14ac:dyDescent="0.2">
      <c r="A1057" s="32">
        <v>37250</v>
      </c>
      <c r="C1057">
        <f t="shared" si="80"/>
        <v>2001</v>
      </c>
      <c r="D1057">
        <f t="shared" si="81"/>
        <v>12</v>
      </c>
      <c r="E1057" t="str">
        <f t="shared" si="82"/>
        <v>2001m12</v>
      </c>
    </row>
    <row r="1058" spans="1:5" x14ac:dyDescent="0.2">
      <c r="A1058" s="32">
        <v>37251</v>
      </c>
      <c r="B1058" s="2">
        <v>14.12</v>
      </c>
      <c r="C1058">
        <f t="shared" si="80"/>
        <v>2001</v>
      </c>
      <c r="D1058">
        <f t="shared" si="81"/>
        <v>12</v>
      </c>
      <c r="E1058" t="str">
        <f t="shared" si="82"/>
        <v>2001m12</v>
      </c>
    </row>
    <row r="1059" spans="1:5" x14ac:dyDescent="0.2">
      <c r="A1059" s="32">
        <v>37252</v>
      </c>
      <c r="B1059" s="2">
        <v>14.08</v>
      </c>
      <c r="C1059">
        <f t="shared" si="80"/>
        <v>2001</v>
      </c>
      <c r="D1059">
        <f t="shared" si="81"/>
        <v>12</v>
      </c>
      <c r="E1059" t="str">
        <f t="shared" si="82"/>
        <v>2001m12</v>
      </c>
    </row>
    <row r="1060" spans="1:5" x14ac:dyDescent="0.2">
      <c r="A1060" s="32">
        <v>37253</v>
      </c>
      <c r="B1060" s="2">
        <v>14.04</v>
      </c>
      <c r="C1060">
        <f t="shared" si="80"/>
        <v>2001</v>
      </c>
      <c r="D1060">
        <f t="shared" si="81"/>
        <v>12</v>
      </c>
      <c r="E1060" t="str">
        <f t="shared" si="82"/>
        <v>2001m12</v>
      </c>
    </row>
    <row r="1061" spans="1:5" x14ac:dyDescent="0.2">
      <c r="A1061" s="32">
        <v>37256</v>
      </c>
      <c r="B1061" s="2">
        <v>12.35</v>
      </c>
      <c r="C1061">
        <f t="shared" si="80"/>
        <v>2001</v>
      </c>
      <c r="D1061">
        <f t="shared" si="81"/>
        <v>12</v>
      </c>
      <c r="E1061" t="str">
        <f t="shared" si="82"/>
        <v>2001m12</v>
      </c>
    </row>
    <row r="1062" spans="1:5" x14ac:dyDescent="0.2">
      <c r="A1062" s="32">
        <v>37257</v>
      </c>
      <c r="C1062">
        <f t="shared" si="80"/>
        <v>2002</v>
      </c>
      <c r="D1062">
        <f t="shared" si="81"/>
        <v>1</v>
      </c>
      <c r="E1062" t="str">
        <f t="shared" si="82"/>
        <v>2002m1</v>
      </c>
    </row>
    <row r="1063" spans="1:5" x14ac:dyDescent="0.2">
      <c r="A1063" s="32">
        <v>37258</v>
      </c>
      <c r="B1063" s="2">
        <v>12.25</v>
      </c>
      <c r="C1063">
        <f t="shared" si="80"/>
        <v>2002</v>
      </c>
      <c r="D1063">
        <f t="shared" si="81"/>
        <v>1</v>
      </c>
      <c r="E1063" t="str">
        <f t="shared" si="82"/>
        <v>2002m1</v>
      </c>
    </row>
    <row r="1064" spans="1:5" x14ac:dyDescent="0.2">
      <c r="A1064" s="32">
        <v>37259</v>
      </c>
      <c r="B1064" s="2">
        <v>11.84</v>
      </c>
      <c r="C1064">
        <f t="shared" si="80"/>
        <v>2002</v>
      </c>
      <c r="D1064">
        <f t="shared" si="81"/>
        <v>1</v>
      </c>
      <c r="E1064" t="str">
        <f t="shared" si="82"/>
        <v>2002m1</v>
      </c>
    </row>
    <row r="1065" spans="1:5" x14ac:dyDescent="0.2">
      <c r="A1065" s="32">
        <v>37260</v>
      </c>
      <c r="B1065" s="2">
        <v>11.65</v>
      </c>
      <c r="C1065">
        <f t="shared" si="80"/>
        <v>2002</v>
      </c>
      <c r="D1065">
        <f t="shared" si="81"/>
        <v>1</v>
      </c>
      <c r="E1065" t="str">
        <f t="shared" si="82"/>
        <v>2002m1</v>
      </c>
    </row>
    <row r="1066" spans="1:5" x14ac:dyDescent="0.2">
      <c r="A1066" s="32">
        <v>37263</v>
      </c>
      <c r="B1066" s="2">
        <v>11.69</v>
      </c>
      <c r="C1066">
        <f t="shared" si="80"/>
        <v>2002</v>
      </c>
      <c r="D1066">
        <f t="shared" si="81"/>
        <v>1</v>
      </c>
      <c r="E1066" t="str">
        <f t="shared" si="82"/>
        <v>2002m1</v>
      </c>
    </row>
    <row r="1067" spans="1:5" x14ac:dyDescent="0.2">
      <c r="A1067" s="32">
        <v>37264</v>
      </c>
      <c r="B1067" s="2">
        <v>11.71</v>
      </c>
      <c r="C1067">
        <f t="shared" si="80"/>
        <v>2002</v>
      </c>
      <c r="D1067">
        <f t="shared" si="81"/>
        <v>1</v>
      </c>
      <c r="E1067" t="str">
        <f t="shared" si="82"/>
        <v>2002m1</v>
      </c>
    </row>
    <row r="1068" spans="1:5" x14ac:dyDescent="0.2">
      <c r="A1068" s="32">
        <v>37265</v>
      </c>
      <c r="B1068" s="2">
        <v>11.68</v>
      </c>
      <c r="C1068">
        <f t="shared" si="80"/>
        <v>2002</v>
      </c>
      <c r="D1068">
        <f t="shared" si="81"/>
        <v>1</v>
      </c>
      <c r="E1068" t="str">
        <f t="shared" si="82"/>
        <v>2002m1</v>
      </c>
    </row>
    <row r="1069" spans="1:5" x14ac:dyDescent="0.2">
      <c r="A1069" s="32">
        <v>37266</v>
      </c>
      <c r="B1069" s="2">
        <v>11.6</v>
      </c>
      <c r="C1069">
        <f t="shared" si="80"/>
        <v>2002</v>
      </c>
      <c r="D1069">
        <f t="shared" si="81"/>
        <v>1</v>
      </c>
      <c r="E1069" t="str">
        <f t="shared" si="82"/>
        <v>2002m1</v>
      </c>
    </row>
    <row r="1070" spans="1:5" x14ac:dyDescent="0.2">
      <c r="A1070" s="32">
        <v>37267</v>
      </c>
      <c r="B1070" s="2">
        <v>11.63</v>
      </c>
      <c r="C1070">
        <f t="shared" si="80"/>
        <v>2002</v>
      </c>
      <c r="D1070">
        <f t="shared" si="81"/>
        <v>1</v>
      </c>
      <c r="E1070" t="str">
        <f t="shared" si="82"/>
        <v>2002m1</v>
      </c>
    </row>
    <row r="1071" spans="1:5" x14ac:dyDescent="0.2">
      <c r="A1071" s="32">
        <v>37270</v>
      </c>
      <c r="B1071" s="2">
        <v>11.85</v>
      </c>
      <c r="C1071">
        <f t="shared" si="80"/>
        <v>2002</v>
      </c>
      <c r="D1071">
        <f t="shared" si="81"/>
        <v>1</v>
      </c>
      <c r="E1071" t="str">
        <f t="shared" si="82"/>
        <v>2002m1</v>
      </c>
    </row>
    <row r="1072" spans="1:5" x14ac:dyDescent="0.2">
      <c r="A1072" s="32">
        <v>37271</v>
      </c>
      <c r="B1072" s="2">
        <v>11.82</v>
      </c>
      <c r="C1072">
        <f t="shared" si="80"/>
        <v>2002</v>
      </c>
      <c r="D1072">
        <f t="shared" si="81"/>
        <v>1</v>
      </c>
      <c r="E1072" t="str">
        <f t="shared" si="82"/>
        <v>2002m1</v>
      </c>
    </row>
    <row r="1073" spans="1:5" x14ac:dyDescent="0.2">
      <c r="A1073" s="32">
        <v>37272</v>
      </c>
      <c r="B1073" s="2">
        <v>11.91</v>
      </c>
      <c r="C1073">
        <f t="shared" si="80"/>
        <v>2002</v>
      </c>
      <c r="D1073">
        <f t="shared" si="81"/>
        <v>1</v>
      </c>
      <c r="E1073" t="str">
        <f t="shared" si="82"/>
        <v>2002m1</v>
      </c>
    </row>
    <row r="1074" spans="1:5" x14ac:dyDescent="0.2">
      <c r="A1074" s="32">
        <v>37273</v>
      </c>
      <c r="B1074" s="2">
        <v>11.98</v>
      </c>
      <c r="C1074">
        <f t="shared" si="80"/>
        <v>2002</v>
      </c>
      <c r="D1074">
        <f t="shared" si="81"/>
        <v>1</v>
      </c>
      <c r="E1074" t="str">
        <f t="shared" si="82"/>
        <v>2002m1</v>
      </c>
    </row>
    <row r="1075" spans="1:5" x14ac:dyDescent="0.2">
      <c r="A1075" s="32">
        <v>37274</v>
      </c>
      <c r="B1075" s="2">
        <v>12.1</v>
      </c>
      <c r="C1075">
        <f t="shared" si="80"/>
        <v>2002</v>
      </c>
      <c r="D1075">
        <f t="shared" si="81"/>
        <v>1</v>
      </c>
      <c r="E1075" t="str">
        <f t="shared" si="82"/>
        <v>2002m1</v>
      </c>
    </row>
    <row r="1076" spans="1:5" x14ac:dyDescent="0.2">
      <c r="A1076" s="32">
        <v>37277</v>
      </c>
      <c r="B1076" s="2">
        <v>12.19</v>
      </c>
      <c r="C1076">
        <f t="shared" si="80"/>
        <v>2002</v>
      </c>
      <c r="D1076">
        <f t="shared" si="81"/>
        <v>1</v>
      </c>
      <c r="E1076" t="str">
        <f t="shared" si="82"/>
        <v>2002m1</v>
      </c>
    </row>
    <row r="1077" spans="1:5" x14ac:dyDescent="0.2">
      <c r="A1077" s="32">
        <v>37278</v>
      </c>
      <c r="B1077" s="2">
        <v>12.24</v>
      </c>
      <c r="C1077">
        <f t="shared" si="80"/>
        <v>2002</v>
      </c>
      <c r="D1077">
        <f t="shared" si="81"/>
        <v>1</v>
      </c>
      <c r="E1077" t="str">
        <f t="shared" si="82"/>
        <v>2002m1</v>
      </c>
    </row>
    <row r="1078" spans="1:5" x14ac:dyDescent="0.2">
      <c r="A1078" s="32">
        <v>37279</v>
      </c>
      <c r="B1078" s="2">
        <v>12.34</v>
      </c>
      <c r="C1078">
        <f t="shared" si="80"/>
        <v>2002</v>
      </c>
      <c r="D1078">
        <f t="shared" si="81"/>
        <v>1</v>
      </c>
      <c r="E1078" t="str">
        <f t="shared" si="82"/>
        <v>2002m1</v>
      </c>
    </row>
    <row r="1079" spans="1:5" x14ac:dyDescent="0.2">
      <c r="A1079" s="32">
        <v>37280</v>
      </c>
      <c r="B1079" s="2">
        <v>12.38</v>
      </c>
      <c r="C1079">
        <f t="shared" si="80"/>
        <v>2002</v>
      </c>
      <c r="D1079">
        <f t="shared" si="81"/>
        <v>1</v>
      </c>
      <c r="E1079" t="str">
        <f t="shared" si="82"/>
        <v>2002m1</v>
      </c>
    </row>
    <row r="1080" spans="1:5" x14ac:dyDescent="0.2">
      <c r="A1080" s="32">
        <v>37281</v>
      </c>
      <c r="B1080" s="2">
        <v>12.4</v>
      </c>
      <c r="C1080">
        <f t="shared" si="80"/>
        <v>2002</v>
      </c>
      <c r="D1080">
        <f t="shared" si="81"/>
        <v>1</v>
      </c>
      <c r="E1080" t="str">
        <f t="shared" si="82"/>
        <v>2002m1</v>
      </c>
    </row>
    <row r="1081" spans="1:5" x14ac:dyDescent="0.2">
      <c r="A1081" s="32">
        <v>37284</v>
      </c>
      <c r="B1081" s="2">
        <v>12.39</v>
      </c>
      <c r="C1081">
        <f t="shared" si="80"/>
        <v>2002</v>
      </c>
      <c r="D1081">
        <f t="shared" si="81"/>
        <v>1</v>
      </c>
      <c r="E1081" t="str">
        <f t="shared" si="82"/>
        <v>2002m1</v>
      </c>
    </row>
    <row r="1082" spans="1:5" x14ac:dyDescent="0.2">
      <c r="A1082" s="32">
        <v>37285</v>
      </c>
      <c r="B1082" s="2">
        <v>12.59</v>
      </c>
      <c r="C1082">
        <f t="shared" si="80"/>
        <v>2002</v>
      </c>
      <c r="D1082">
        <f t="shared" si="81"/>
        <v>1</v>
      </c>
      <c r="E1082" t="str">
        <f t="shared" si="82"/>
        <v>2002m1</v>
      </c>
    </row>
    <row r="1083" spans="1:5" x14ac:dyDescent="0.2">
      <c r="A1083" s="32">
        <v>37286</v>
      </c>
      <c r="B1083" s="2">
        <v>12.81</v>
      </c>
      <c r="C1083">
        <f t="shared" si="80"/>
        <v>2002</v>
      </c>
      <c r="D1083">
        <f t="shared" si="81"/>
        <v>1</v>
      </c>
      <c r="E1083" t="str">
        <f t="shared" si="82"/>
        <v>2002m1</v>
      </c>
    </row>
    <row r="1084" spans="1:5" x14ac:dyDescent="0.2">
      <c r="A1084" s="32">
        <v>37287</v>
      </c>
      <c r="B1084" s="2">
        <v>12.22</v>
      </c>
      <c r="C1084">
        <f t="shared" si="80"/>
        <v>2002</v>
      </c>
      <c r="D1084">
        <f t="shared" si="81"/>
        <v>1</v>
      </c>
      <c r="E1084" t="str">
        <f t="shared" si="82"/>
        <v>2002m1</v>
      </c>
    </row>
    <row r="1085" spans="1:5" x14ac:dyDescent="0.2">
      <c r="A1085" s="32">
        <v>37288</v>
      </c>
      <c r="B1085" s="2">
        <v>11.89</v>
      </c>
      <c r="C1085">
        <f t="shared" si="80"/>
        <v>2002</v>
      </c>
      <c r="D1085">
        <f t="shared" si="81"/>
        <v>2</v>
      </c>
      <c r="E1085" t="str">
        <f t="shared" si="82"/>
        <v>2002m2</v>
      </c>
    </row>
    <row r="1086" spans="1:5" x14ac:dyDescent="0.2">
      <c r="A1086" s="32">
        <v>37291</v>
      </c>
      <c r="B1086" s="2">
        <v>12.03</v>
      </c>
      <c r="C1086">
        <f t="shared" si="80"/>
        <v>2002</v>
      </c>
      <c r="D1086">
        <f t="shared" si="81"/>
        <v>2</v>
      </c>
      <c r="E1086" t="str">
        <f t="shared" si="82"/>
        <v>2002m2</v>
      </c>
    </row>
    <row r="1087" spans="1:5" x14ac:dyDescent="0.2">
      <c r="A1087" s="32">
        <v>37292</v>
      </c>
      <c r="B1087" s="2">
        <v>12.2</v>
      </c>
      <c r="C1087">
        <f t="shared" si="80"/>
        <v>2002</v>
      </c>
      <c r="D1087">
        <f t="shared" si="81"/>
        <v>2</v>
      </c>
      <c r="E1087" t="str">
        <f t="shared" si="82"/>
        <v>2002m2</v>
      </c>
    </row>
    <row r="1088" spans="1:5" x14ac:dyDescent="0.2">
      <c r="A1088" s="32">
        <v>37293</v>
      </c>
      <c r="B1088" s="2">
        <v>12.23</v>
      </c>
      <c r="C1088">
        <f t="shared" si="80"/>
        <v>2002</v>
      </c>
      <c r="D1088">
        <f t="shared" si="81"/>
        <v>2</v>
      </c>
      <c r="E1088" t="str">
        <f t="shared" si="82"/>
        <v>2002m2</v>
      </c>
    </row>
    <row r="1089" spans="1:5" x14ac:dyDescent="0.2">
      <c r="A1089" s="32">
        <v>37294</v>
      </c>
      <c r="B1089" s="2">
        <v>12.14</v>
      </c>
      <c r="C1089">
        <f t="shared" si="80"/>
        <v>2002</v>
      </c>
      <c r="D1089">
        <f t="shared" si="81"/>
        <v>2</v>
      </c>
      <c r="E1089" t="str">
        <f t="shared" si="82"/>
        <v>2002m2</v>
      </c>
    </row>
    <row r="1090" spans="1:5" x14ac:dyDescent="0.2">
      <c r="A1090" s="32">
        <v>37295</v>
      </c>
      <c r="B1090" s="2">
        <v>12.12</v>
      </c>
      <c r="C1090">
        <f t="shared" si="80"/>
        <v>2002</v>
      </c>
      <c r="D1090">
        <f t="shared" si="81"/>
        <v>2</v>
      </c>
      <c r="E1090" t="str">
        <f t="shared" si="82"/>
        <v>2002m2</v>
      </c>
    </row>
    <row r="1091" spans="1:5" x14ac:dyDescent="0.2">
      <c r="A1091" s="32">
        <v>37298</v>
      </c>
      <c r="B1091" s="2">
        <v>12.14</v>
      </c>
      <c r="C1091">
        <f t="shared" si="80"/>
        <v>2002</v>
      </c>
      <c r="D1091">
        <f t="shared" si="81"/>
        <v>2</v>
      </c>
      <c r="E1091" t="str">
        <f t="shared" si="82"/>
        <v>2002m2</v>
      </c>
    </row>
    <row r="1092" spans="1:5" x14ac:dyDescent="0.2">
      <c r="A1092" s="32">
        <v>37299</v>
      </c>
      <c r="B1092" s="2">
        <v>12.11</v>
      </c>
      <c r="C1092">
        <f t="shared" si="80"/>
        <v>2002</v>
      </c>
      <c r="D1092">
        <f t="shared" si="81"/>
        <v>2</v>
      </c>
      <c r="E1092" t="str">
        <f t="shared" si="82"/>
        <v>2002m2</v>
      </c>
    </row>
    <row r="1093" spans="1:5" x14ac:dyDescent="0.2">
      <c r="A1093" s="32">
        <v>37300</v>
      </c>
      <c r="B1093" s="2">
        <v>12.12</v>
      </c>
      <c r="C1093">
        <f t="shared" ref="C1093:C1156" si="83">YEAR(A1093)</f>
        <v>2002</v>
      </c>
      <c r="D1093">
        <f t="shared" ref="D1093:D1156" si="84">+MONTH(A1093)</f>
        <v>2</v>
      </c>
      <c r="E1093" t="str">
        <f t="shared" ref="E1093:E1156" si="85">CONCATENATE(C1093,"m",D1093)</f>
        <v>2002m2</v>
      </c>
    </row>
    <row r="1094" spans="1:5" x14ac:dyDescent="0.2">
      <c r="A1094" s="32">
        <v>37301</v>
      </c>
      <c r="B1094" s="2">
        <v>12.22</v>
      </c>
      <c r="C1094">
        <f t="shared" si="83"/>
        <v>2002</v>
      </c>
      <c r="D1094">
        <f t="shared" si="84"/>
        <v>2</v>
      </c>
      <c r="E1094" t="str">
        <f t="shared" si="85"/>
        <v>2002m2</v>
      </c>
    </row>
    <row r="1095" spans="1:5" x14ac:dyDescent="0.2">
      <c r="A1095" s="32">
        <v>37302</v>
      </c>
      <c r="B1095" s="2">
        <v>12.29</v>
      </c>
      <c r="C1095">
        <f t="shared" si="83"/>
        <v>2002</v>
      </c>
      <c r="D1095">
        <f t="shared" si="84"/>
        <v>2</v>
      </c>
      <c r="E1095" t="str">
        <f t="shared" si="85"/>
        <v>2002m2</v>
      </c>
    </row>
    <row r="1096" spans="1:5" x14ac:dyDescent="0.2">
      <c r="A1096" s="32">
        <v>37305</v>
      </c>
      <c r="B1096" s="2">
        <v>12.4</v>
      </c>
      <c r="C1096">
        <f t="shared" si="83"/>
        <v>2002</v>
      </c>
      <c r="D1096">
        <f t="shared" si="84"/>
        <v>2</v>
      </c>
      <c r="E1096" t="str">
        <f t="shared" si="85"/>
        <v>2002m2</v>
      </c>
    </row>
    <row r="1097" spans="1:5" x14ac:dyDescent="0.2">
      <c r="A1097" s="32">
        <v>37306</v>
      </c>
      <c r="B1097" s="2">
        <v>12.54</v>
      </c>
      <c r="C1097">
        <f t="shared" si="83"/>
        <v>2002</v>
      </c>
      <c r="D1097">
        <f t="shared" si="84"/>
        <v>2</v>
      </c>
      <c r="E1097" t="str">
        <f t="shared" si="85"/>
        <v>2002m2</v>
      </c>
    </row>
    <row r="1098" spans="1:5" x14ac:dyDescent="0.2">
      <c r="A1098" s="32">
        <v>37307</v>
      </c>
      <c r="B1098" s="2">
        <v>12.72</v>
      </c>
      <c r="C1098">
        <f t="shared" si="83"/>
        <v>2002</v>
      </c>
      <c r="D1098">
        <f t="shared" si="84"/>
        <v>2</v>
      </c>
      <c r="E1098" t="str">
        <f t="shared" si="85"/>
        <v>2002m2</v>
      </c>
    </row>
    <row r="1099" spans="1:5" x14ac:dyDescent="0.2">
      <c r="A1099" s="32">
        <v>37308</v>
      </c>
      <c r="B1099" s="2">
        <v>12.85</v>
      </c>
      <c r="C1099">
        <f t="shared" si="83"/>
        <v>2002</v>
      </c>
      <c r="D1099">
        <f t="shared" si="84"/>
        <v>2</v>
      </c>
      <c r="E1099" t="str">
        <f t="shared" si="85"/>
        <v>2002m2</v>
      </c>
    </row>
    <row r="1100" spans="1:5" x14ac:dyDescent="0.2">
      <c r="A1100" s="32">
        <v>37309</v>
      </c>
      <c r="B1100" s="2">
        <v>13.16</v>
      </c>
      <c r="C1100">
        <f t="shared" si="83"/>
        <v>2002</v>
      </c>
      <c r="D1100">
        <f t="shared" si="84"/>
        <v>2</v>
      </c>
      <c r="E1100" t="str">
        <f t="shared" si="85"/>
        <v>2002m2</v>
      </c>
    </row>
    <row r="1101" spans="1:5" x14ac:dyDescent="0.2">
      <c r="A1101" s="32">
        <v>37312</v>
      </c>
      <c r="B1101" s="2">
        <v>13.3</v>
      </c>
      <c r="C1101">
        <f t="shared" si="83"/>
        <v>2002</v>
      </c>
      <c r="D1101">
        <f t="shared" si="84"/>
        <v>2</v>
      </c>
      <c r="E1101" t="str">
        <f t="shared" si="85"/>
        <v>2002m2</v>
      </c>
    </row>
    <row r="1102" spans="1:5" x14ac:dyDescent="0.2">
      <c r="A1102" s="32">
        <v>37313</v>
      </c>
      <c r="B1102" s="2">
        <v>13.53</v>
      </c>
      <c r="C1102">
        <f t="shared" si="83"/>
        <v>2002</v>
      </c>
      <c r="D1102">
        <f t="shared" si="84"/>
        <v>2</v>
      </c>
      <c r="E1102" t="str">
        <f t="shared" si="85"/>
        <v>2002m2</v>
      </c>
    </row>
    <row r="1103" spans="1:5" x14ac:dyDescent="0.2">
      <c r="A1103" s="32">
        <v>37314</v>
      </c>
      <c r="B1103" s="2">
        <v>13.38</v>
      </c>
      <c r="C1103">
        <f t="shared" si="83"/>
        <v>2002</v>
      </c>
      <c r="D1103">
        <f t="shared" si="84"/>
        <v>2</v>
      </c>
      <c r="E1103" t="str">
        <f t="shared" si="85"/>
        <v>2002m2</v>
      </c>
    </row>
    <row r="1104" spans="1:5" x14ac:dyDescent="0.2">
      <c r="A1104" s="32">
        <v>37315</v>
      </c>
      <c r="B1104" s="2">
        <v>12.76</v>
      </c>
      <c r="C1104">
        <f t="shared" si="83"/>
        <v>2002</v>
      </c>
      <c r="D1104">
        <f t="shared" si="84"/>
        <v>2</v>
      </c>
      <c r="E1104" t="str">
        <f t="shared" si="85"/>
        <v>2002m2</v>
      </c>
    </row>
    <row r="1105" spans="1:5" x14ac:dyDescent="0.2">
      <c r="A1105" s="32">
        <v>37316</v>
      </c>
      <c r="B1105" s="2">
        <v>12.46</v>
      </c>
      <c r="C1105">
        <f t="shared" si="83"/>
        <v>2002</v>
      </c>
      <c r="D1105">
        <f t="shared" si="84"/>
        <v>3</v>
      </c>
      <c r="E1105" t="str">
        <f t="shared" si="85"/>
        <v>2002m3</v>
      </c>
    </row>
    <row r="1106" spans="1:5" x14ac:dyDescent="0.2">
      <c r="A1106" s="32">
        <v>37319</v>
      </c>
      <c r="B1106" s="2">
        <v>12.4</v>
      </c>
      <c r="C1106">
        <f t="shared" si="83"/>
        <v>2002</v>
      </c>
      <c r="D1106">
        <f t="shared" si="84"/>
        <v>3</v>
      </c>
      <c r="E1106" t="str">
        <f t="shared" si="85"/>
        <v>2002m3</v>
      </c>
    </row>
    <row r="1107" spans="1:5" x14ac:dyDescent="0.2">
      <c r="A1107" s="32">
        <v>37320</v>
      </c>
      <c r="B1107" s="2">
        <v>12.34</v>
      </c>
      <c r="C1107">
        <f t="shared" si="83"/>
        <v>2002</v>
      </c>
      <c r="D1107">
        <f t="shared" si="84"/>
        <v>3</v>
      </c>
      <c r="E1107" t="str">
        <f t="shared" si="85"/>
        <v>2002m3</v>
      </c>
    </row>
    <row r="1108" spans="1:5" x14ac:dyDescent="0.2">
      <c r="A1108" s="32">
        <v>37321</v>
      </c>
      <c r="B1108" s="2">
        <v>12.29</v>
      </c>
      <c r="C1108">
        <f t="shared" si="83"/>
        <v>2002</v>
      </c>
      <c r="D1108">
        <f t="shared" si="84"/>
        <v>3</v>
      </c>
      <c r="E1108" t="str">
        <f t="shared" si="85"/>
        <v>2002m3</v>
      </c>
    </row>
    <row r="1109" spans="1:5" x14ac:dyDescent="0.2">
      <c r="A1109" s="32">
        <v>37322</v>
      </c>
      <c r="B1109" s="2">
        <v>12.17</v>
      </c>
      <c r="C1109">
        <f t="shared" si="83"/>
        <v>2002</v>
      </c>
      <c r="D1109">
        <f t="shared" si="84"/>
        <v>3</v>
      </c>
      <c r="E1109" t="str">
        <f t="shared" si="85"/>
        <v>2002m3</v>
      </c>
    </row>
    <row r="1110" spans="1:5" x14ac:dyDescent="0.2">
      <c r="A1110" s="32">
        <v>37323</v>
      </c>
      <c r="B1110" s="2">
        <v>12.04</v>
      </c>
      <c r="C1110">
        <f t="shared" si="83"/>
        <v>2002</v>
      </c>
      <c r="D1110">
        <f t="shared" si="84"/>
        <v>3</v>
      </c>
      <c r="E1110" t="str">
        <f t="shared" si="85"/>
        <v>2002m3</v>
      </c>
    </row>
    <row r="1111" spans="1:5" x14ac:dyDescent="0.2">
      <c r="A1111" s="32">
        <v>37326</v>
      </c>
      <c r="B1111" s="2">
        <v>11.99</v>
      </c>
      <c r="C1111">
        <f t="shared" si="83"/>
        <v>2002</v>
      </c>
      <c r="D1111">
        <f t="shared" si="84"/>
        <v>3</v>
      </c>
      <c r="E1111" t="str">
        <f t="shared" si="85"/>
        <v>2002m3</v>
      </c>
    </row>
    <row r="1112" spans="1:5" x14ac:dyDescent="0.2">
      <c r="A1112" s="32">
        <v>37327</v>
      </c>
      <c r="B1112" s="2">
        <v>11.88</v>
      </c>
      <c r="C1112">
        <f t="shared" si="83"/>
        <v>2002</v>
      </c>
      <c r="D1112">
        <f t="shared" si="84"/>
        <v>3</v>
      </c>
      <c r="E1112" t="str">
        <f t="shared" si="85"/>
        <v>2002m3</v>
      </c>
    </row>
    <row r="1113" spans="1:5" x14ac:dyDescent="0.2">
      <c r="A1113" s="32">
        <v>37328</v>
      </c>
      <c r="B1113" s="2">
        <v>11.81</v>
      </c>
      <c r="C1113">
        <f t="shared" si="83"/>
        <v>2002</v>
      </c>
      <c r="D1113">
        <f t="shared" si="84"/>
        <v>3</v>
      </c>
      <c r="E1113" t="str">
        <f t="shared" si="85"/>
        <v>2002m3</v>
      </c>
    </row>
    <row r="1114" spans="1:5" x14ac:dyDescent="0.2">
      <c r="A1114" s="32">
        <v>37329</v>
      </c>
      <c r="B1114" s="2">
        <v>11.66</v>
      </c>
      <c r="C1114">
        <f t="shared" si="83"/>
        <v>2002</v>
      </c>
      <c r="D1114">
        <f t="shared" si="84"/>
        <v>3</v>
      </c>
      <c r="E1114" t="str">
        <f t="shared" si="85"/>
        <v>2002m3</v>
      </c>
    </row>
    <row r="1115" spans="1:5" x14ac:dyDescent="0.2">
      <c r="A1115" s="32">
        <v>37330</v>
      </c>
      <c r="B1115" s="2">
        <v>11.53</v>
      </c>
      <c r="C1115">
        <f t="shared" si="83"/>
        <v>2002</v>
      </c>
      <c r="D1115">
        <f t="shared" si="84"/>
        <v>3</v>
      </c>
      <c r="E1115" t="str">
        <f t="shared" si="85"/>
        <v>2002m3</v>
      </c>
    </row>
    <row r="1116" spans="1:5" x14ac:dyDescent="0.2">
      <c r="A1116" s="32">
        <v>37333</v>
      </c>
      <c r="B1116" s="2">
        <v>11.54</v>
      </c>
      <c r="C1116">
        <f t="shared" si="83"/>
        <v>2002</v>
      </c>
      <c r="D1116">
        <f t="shared" si="84"/>
        <v>3</v>
      </c>
      <c r="E1116" t="str">
        <f t="shared" si="85"/>
        <v>2002m3</v>
      </c>
    </row>
    <row r="1117" spans="1:5" x14ac:dyDescent="0.2">
      <c r="A1117" s="32">
        <v>37334</v>
      </c>
      <c r="B1117" s="2">
        <v>11.51</v>
      </c>
      <c r="C1117">
        <f t="shared" si="83"/>
        <v>2002</v>
      </c>
      <c r="D1117">
        <f t="shared" si="84"/>
        <v>3</v>
      </c>
      <c r="E1117" t="str">
        <f t="shared" si="85"/>
        <v>2002m3</v>
      </c>
    </row>
    <row r="1118" spans="1:5" x14ac:dyDescent="0.2">
      <c r="A1118" s="32">
        <v>37335</v>
      </c>
      <c r="B1118" s="2">
        <v>11.42</v>
      </c>
      <c r="C1118">
        <f t="shared" si="83"/>
        <v>2002</v>
      </c>
      <c r="D1118">
        <f t="shared" si="84"/>
        <v>3</v>
      </c>
      <c r="E1118" t="str">
        <f t="shared" si="85"/>
        <v>2002m3</v>
      </c>
    </row>
    <row r="1119" spans="1:5" x14ac:dyDescent="0.2">
      <c r="A1119" s="32">
        <v>37336</v>
      </c>
      <c r="B1119" s="2">
        <v>11.36</v>
      </c>
      <c r="C1119">
        <f t="shared" si="83"/>
        <v>2002</v>
      </c>
      <c r="D1119">
        <f t="shared" si="84"/>
        <v>3</v>
      </c>
      <c r="E1119" t="str">
        <f t="shared" si="85"/>
        <v>2002m3</v>
      </c>
    </row>
    <row r="1120" spans="1:5" x14ac:dyDescent="0.2">
      <c r="A1120" s="32">
        <v>37337</v>
      </c>
      <c r="B1120" s="2">
        <v>11.56</v>
      </c>
      <c r="C1120">
        <f t="shared" si="83"/>
        <v>2002</v>
      </c>
      <c r="D1120">
        <f t="shared" si="84"/>
        <v>3</v>
      </c>
      <c r="E1120" t="str">
        <f t="shared" si="85"/>
        <v>2002m3</v>
      </c>
    </row>
    <row r="1121" spans="1:5" x14ac:dyDescent="0.2">
      <c r="A1121" s="32">
        <v>37340</v>
      </c>
      <c r="B1121" s="2">
        <v>11.41</v>
      </c>
      <c r="C1121">
        <f t="shared" si="83"/>
        <v>2002</v>
      </c>
      <c r="D1121">
        <f t="shared" si="84"/>
        <v>3</v>
      </c>
      <c r="E1121" t="str">
        <f t="shared" si="85"/>
        <v>2002m3</v>
      </c>
    </row>
    <row r="1122" spans="1:5" x14ac:dyDescent="0.2">
      <c r="A1122" s="32">
        <v>37341</v>
      </c>
      <c r="B1122" s="2">
        <v>11.5</v>
      </c>
      <c r="C1122">
        <f t="shared" si="83"/>
        <v>2002</v>
      </c>
      <c r="D1122">
        <f t="shared" si="84"/>
        <v>3</v>
      </c>
      <c r="E1122" t="str">
        <f t="shared" si="85"/>
        <v>2002m3</v>
      </c>
    </row>
    <row r="1123" spans="1:5" x14ac:dyDescent="0.2">
      <c r="A1123" s="32">
        <v>37342</v>
      </c>
      <c r="B1123" s="2">
        <v>11.51</v>
      </c>
      <c r="C1123">
        <f t="shared" si="83"/>
        <v>2002</v>
      </c>
      <c r="D1123">
        <f t="shared" si="84"/>
        <v>3</v>
      </c>
      <c r="E1123" t="str">
        <f t="shared" si="85"/>
        <v>2002m3</v>
      </c>
    </row>
    <row r="1124" spans="1:5" x14ac:dyDescent="0.2">
      <c r="A1124" s="32">
        <v>37343</v>
      </c>
      <c r="B1124" s="2">
        <v>11.49</v>
      </c>
      <c r="C1124">
        <f t="shared" si="83"/>
        <v>2002</v>
      </c>
      <c r="D1124">
        <f t="shared" si="84"/>
        <v>3</v>
      </c>
      <c r="E1124" t="str">
        <f t="shared" si="85"/>
        <v>2002m3</v>
      </c>
    </row>
    <row r="1125" spans="1:5" x14ac:dyDescent="0.2">
      <c r="A1125" s="32">
        <v>37344</v>
      </c>
      <c r="C1125">
        <f t="shared" si="83"/>
        <v>2002</v>
      </c>
      <c r="D1125">
        <f t="shared" si="84"/>
        <v>3</v>
      </c>
      <c r="E1125" t="str">
        <f t="shared" si="85"/>
        <v>2002m3</v>
      </c>
    </row>
    <row r="1126" spans="1:5" x14ac:dyDescent="0.2">
      <c r="A1126" s="32">
        <v>37346</v>
      </c>
      <c r="B1126" s="2">
        <v>11.31</v>
      </c>
      <c r="C1126">
        <f t="shared" si="83"/>
        <v>2002</v>
      </c>
      <c r="D1126">
        <f t="shared" si="84"/>
        <v>3</v>
      </c>
      <c r="E1126" t="str">
        <f t="shared" si="85"/>
        <v>2002m3</v>
      </c>
    </row>
    <row r="1127" spans="1:5" x14ac:dyDescent="0.2">
      <c r="A1127" s="32">
        <v>37347</v>
      </c>
      <c r="B1127" s="2">
        <v>11.28</v>
      </c>
      <c r="C1127">
        <f t="shared" si="83"/>
        <v>2002</v>
      </c>
      <c r="D1127">
        <f t="shared" si="84"/>
        <v>4</v>
      </c>
      <c r="E1127" t="str">
        <f t="shared" si="85"/>
        <v>2002m4</v>
      </c>
    </row>
    <row r="1128" spans="1:5" x14ac:dyDescent="0.2">
      <c r="A1128" s="32">
        <v>37348</v>
      </c>
      <c r="B1128" s="2">
        <v>11.22</v>
      </c>
      <c r="C1128">
        <f t="shared" si="83"/>
        <v>2002</v>
      </c>
      <c r="D1128">
        <f t="shared" si="84"/>
        <v>4</v>
      </c>
      <c r="E1128" t="str">
        <f t="shared" si="85"/>
        <v>2002m4</v>
      </c>
    </row>
    <row r="1129" spans="1:5" x14ac:dyDescent="0.2">
      <c r="A1129" s="32">
        <v>37349</v>
      </c>
      <c r="B1129" s="2">
        <v>11.24</v>
      </c>
      <c r="C1129">
        <f t="shared" si="83"/>
        <v>2002</v>
      </c>
      <c r="D1129">
        <f t="shared" si="84"/>
        <v>4</v>
      </c>
      <c r="E1129" t="str">
        <f t="shared" si="85"/>
        <v>2002m4</v>
      </c>
    </row>
    <row r="1130" spans="1:5" x14ac:dyDescent="0.2">
      <c r="A1130" s="32">
        <v>37350</v>
      </c>
      <c r="B1130" s="2">
        <v>11.26</v>
      </c>
      <c r="C1130">
        <f t="shared" si="83"/>
        <v>2002</v>
      </c>
      <c r="D1130">
        <f t="shared" si="84"/>
        <v>4</v>
      </c>
      <c r="E1130" t="str">
        <f t="shared" si="85"/>
        <v>2002m4</v>
      </c>
    </row>
    <row r="1131" spans="1:5" x14ac:dyDescent="0.2">
      <c r="A1131" s="32">
        <v>37351</v>
      </c>
      <c r="B1131" s="2">
        <v>11.25</v>
      </c>
      <c r="C1131">
        <f t="shared" si="83"/>
        <v>2002</v>
      </c>
      <c r="D1131">
        <f t="shared" si="84"/>
        <v>4</v>
      </c>
      <c r="E1131" t="str">
        <f t="shared" si="85"/>
        <v>2002m4</v>
      </c>
    </row>
    <row r="1132" spans="1:5" x14ac:dyDescent="0.2">
      <c r="A1132" s="32">
        <v>37354</v>
      </c>
      <c r="B1132" s="2">
        <v>11.24</v>
      </c>
      <c r="C1132">
        <f t="shared" si="83"/>
        <v>2002</v>
      </c>
      <c r="D1132">
        <f t="shared" si="84"/>
        <v>4</v>
      </c>
      <c r="E1132" t="str">
        <f t="shared" si="85"/>
        <v>2002m4</v>
      </c>
    </row>
    <row r="1133" spans="1:5" x14ac:dyDescent="0.2">
      <c r="A1133" s="32">
        <v>37355</v>
      </c>
      <c r="B1133" s="2">
        <v>11.17</v>
      </c>
      <c r="C1133">
        <f t="shared" si="83"/>
        <v>2002</v>
      </c>
      <c r="D1133">
        <f t="shared" si="84"/>
        <v>4</v>
      </c>
      <c r="E1133" t="str">
        <f t="shared" si="85"/>
        <v>2002m4</v>
      </c>
    </row>
    <row r="1134" spans="1:5" x14ac:dyDescent="0.2">
      <c r="A1134" s="32">
        <v>37356</v>
      </c>
      <c r="B1134" s="2">
        <v>11.09</v>
      </c>
      <c r="C1134">
        <f t="shared" si="83"/>
        <v>2002</v>
      </c>
      <c r="D1134">
        <f t="shared" si="84"/>
        <v>4</v>
      </c>
      <c r="E1134" t="str">
        <f t="shared" si="85"/>
        <v>2002m4</v>
      </c>
    </row>
    <row r="1135" spans="1:5" x14ac:dyDescent="0.2">
      <c r="A1135" s="32">
        <v>37357</v>
      </c>
      <c r="B1135" s="2">
        <v>11.07</v>
      </c>
      <c r="C1135">
        <f t="shared" si="83"/>
        <v>2002</v>
      </c>
      <c r="D1135">
        <f t="shared" si="84"/>
        <v>4</v>
      </c>
      <c r="E1135" t="str">
        <f t="shared" si="85"/>
        <v>2002m4</v>
      </c>
    </row>
    <row r="1136" spans="1:5" x14ac:dyDescent="0.2">
      <c r="A1136" s="32">
        <v>37358</v>
      </c>
      <c r="B1136" s="2">
        <v>11.18</v>
      </c>
      <c r="C1136">
        <f t="shared" si="83"/>
        <v>2002</v>
      </c>
      <c r="D1136">
        <f t="shared" si="84"/>
        <v>4</v>
      </c>
      <c r="E1136" t="str">
        <f t="shared" si="85"/>
        <v>2002m4</v>
      </c>
    </row>
    <row r="1137" spans="1:5" x14ac:dyDescent="0.2">
      <c r="A1137" s="32">
        <v>37361</v>
      </c>
      <c r="B1137" s="2">
        <v>11.19</v>
      </c>
      <c r="C1137">
        <f t="shared" si="83"/>
        <v>2002</v>
      </c>
      <c r="D1137">
        <f t="shared" si="84"/>
        <v>4</v>
      </c>
      <c r="E1137" t="str">
        <f t="shared" si="85"/>
        <v>2002m4</v>
      </c>
    </row>
    <row r="1138" spans="1:5" x14ac:dyDescent="0.2">
      <c r="A1138" s="32">
        <v>37362</v>
      </c>
      <c r="B1138" s="2">
        <v>11.03</v>
      </c>
      <c r="C1138">
        <f t="shared" si="83"/>
        <v>2002</v>
      </c>
      <c r="D1138">
        <f t="shared" si="84"/>
        <v>4</v>
      </c>
      <c r="E1138" t="str">
        <f t="shared" si="85"/>
        <v>2002m4</v>
      </c>
    </row>
    <row r="1139" spans="1:5" x14ac:dyDescent="0.2">
      <c r="A1139" s="32">
        <v>37363</v>
      </c>
      <c r="B1139" s="2">
        <v>11.01</v>
      </c>
      <c r="C1139">
        <f t="shared" si="83"/>
        <v>2002</v>
      </c>
      <c r="D1139">
        <f t="shared" si="84"/>
        <v>4</v>
      </c>
      <c r="E1139" t="str">
        <f t="shared" si="85"/>
        <v>2002m4</v>
      </c>
    </row>
    <row r="1140" spans="1:5" x14ac:dyDescent="0.2">
      <c r="A1140" s="32">
        <v>37364</v>
      </c>
      <c r="B1140" s="2">
        <v>10.97</v>
      </c>
      <c r="C1140">
        <f t="shared" si="83"/>
        <v>2002</v>
      </c>
      <c r="D1140">
        <f t="shared" si="84"/>
        <v>4</v>
      </c>
      <c r="E1140" t="str">
        <f t="shared" si="85"/>
        <v>2002m4</v>
      </c>
    </row>
    <row r="1141" spans="1:5" x14ac:dyDescent="0.2">
      <c r="A1141" s="32">
        <v>37365</v>
      </c>
      <c r="B1141" s="2">
        <v>11.03</v>
      </c>
      <c r="C1141">
        <f t="shared" si="83"/>
        <v>2002</v>
      </c>
      <c r="D1141">
        <f t="shared" si="84"/>
        <v>4</v>
      </c>
      <c r="E1141" t="str">
        <f t="shared" si="85"/>
        <v>2002m4</v>
      </c>
    </row>
    <row r="1142" spans="1:5" x14ac:dyDescent="0.2">
      <c r="A1142" s="32">
        <v>37368</v>
      </c>
      <c r="B1142" s="2">
        <v>11.05</v>
      </c>
      <c r="C1142">
        <f t="shared" si="83"/>
        <v>2002</v>
      </c>
      <c r="D1142">
        <f t="shared" si="84"/>
        <v>4</v>
      </c>
      <c r="E1142" t="str">
        <f t="shared" si="85"/>
        <v>2002m4</v>
      </c>
    </row>
    <row r="1143" spans="1:5" x14ac:dyDescent="0.2">
      <c r="A1143" s="32">
        <v>37369</v>
      </c>
      <c r="B1143" s="2">
        <v>11.11</v>
      </c>
      <c r="C1143">
        <f t="shared" si="83"/>
        <v>2002</v>
      </c>
      <c r="D1143">
        <f t="shared" si="84"/>
        <v>4</v>
      </c>
      <c r="E1143" t="str">
        <f t="shared" si="85"/>
        <v>2002m4</v>
      </c>
    </row>
    <row r="1144" spans="1:5" x14ac:dyDescent="0.2">
      <c r="A1144" s="32">
        <v>37370</v>
      </c>
      <c r="B1144" s="2">
        <v>11.11</v>
      </c>
      <c r="C1144">
        <f t="shared" si="83"/>
        <v>2002</v>
      </c>
      <c r="D1144">
        <f t="shared" si="84"/>
        <v>4</v>
      </c>
      <c r="E1144" t="str">
        <f t="shared" si="85"/>
        <v>2002m4</v>
      </c>
    </row>
    <row r="1145" spans="1:5" x14ac:dyDescent="0.2">
      <c r="A1145" s="32">
        <v>37371</v>
      </c>
      <c r="B1145" s="2">
        <v>11.22</v>
      </c>
      <c r="C1145">
        <f t="shared" si="83"/>
        <v>2002</v>
      </c>
      <c r="D1145">
        <f t="shared" si="84"/>
        <v>4</v>
      </c>
      <c r="E1145" t="str">
        <f t="shared" si="85"/>
        <v>2002m4</v>
      </c>
    </row>
    <row r="1146" spans="1:5" x14ac:dyDescent="0.2">
      <c r="A1146" s="32">
        <v>37372</v>
      </c>
      <c r="B1146" s="2">
        <v>11.33</v>
      </c>
      <c r="C1146">
        <f t="shared" si="83"/>
        <v>2002</v>
      </c>
      <c r="D1146">
        <f t="shared" si="84"/>
        <v>4</v>
      </c>
      <c r="E1146" t="str">
        <f t="shared" si="85"/>
        <v>2002m4</v>
      </c>
    </row>
    <row r="1147" spans="1:5" x14ac:dyDescent="0.2">
      <c r="A1147" s="32">
        <v>37375</v>
      </c>
      <c r="B1147" s="2">
        <v>11.29</v>
      </c>
      <c r="C1147">
        <f t="shared" si="83"/>
        <v>2002</v>
      </c>
      <c r="D1147">
        <f t="shared" si="84"/>
        <v>4</v>
      </c>
      <c r="E1147" t="str">
        <f t="shared" si="85"/>
        <v>2002m4</v>
      </c>
    </row>
    <row r="1148" spans="1:5" x14ac:dyDescent="0.2">
      <c r="A1148" s="32">
        <v>37376</v>
      </c>
      <c r="B1148" s="2">
        <v>11.17</v>
      </c>
      <c r="C1148">
        <f t="shared" si="83"/>
        <v>2002</v>
      </c>
      <c r="D1148">
        <f t="shared" si="84"/>
        <v>4</v>
      </c>
      <c r="E1148" t="str">
        <f t="shared" si="85"/>
        <v>2002m4</v>
      </c>
    </row>
    <row r="1149" spans="1:5" x14ac:dyDescent="0.2">
      <c r="A1149" s="32">
        <v>37377</v>
      </c>
      <c r="B1149" s="2">
        <v>11.2</v>
      </c>
      <c r="C1149">
        <f t="shared" si="83"/>
        <v>2002</v>
      </c>
      <c r="D1149">
        <f t="shared" si="84"/>
        <v>5</v>
      </c>
      <c r="E1149" t="str">
        <f t="shared" si="85"/>
        <v>2002m5</v>
      </c>
    </row>
    <row r="1150" spans="1:5" x14ac:dyDescent="0.2">
      <c r="A1150" s="32">
        <v>37378</v>
      </c>
      <c r="B1150" s="2">
        <v>11.28</v>
      </c>
      <c r="C1150">
        <f t="shared" si="83"/>
        <v>2002</v>
      </c>
      <c r="D1150">
        <f t="shared" si="84"/>
        <v>5</v>
      </c>
      <c r="E1150" t="str">
        <f t="shared" si="85"/>
        <v>2002m5</v>
      </c>
    </row>
    <row r="1151" spans="1:5" x14ac:dyDescent="0.2">
      <c r="A1151" s="32">
        <v>37379</v>
      </c>
      <c r="B1151" s="2">
        <v>11.36</v>
      </c>
      <c r="C1151">
        <f t="shared" si="83"/>
        <v>2002</v>
      </c>
      <c r="D1151">
        <f t="shared" si="84"/>
        <v>5</v>
      </c>
      <c r="E1151" t="str">
        <f t="shared" si="85"/>
        <v>2002m5</v>
      </c>
    </row>
    <row r="1152" spans="1:5" x14ac:dyDescent="0.2">
      <c r="A1152" s="32">
        <v>37382</v>
      </c>
      <c r="B1152" s="2">
        <v>11.39</v>
      </c>
      <c r="C1152">
        <f t="shared" si="83"/>
        <v>2002</v>
      </c>
      <c r="D1152">
        <f t="shared" si="84"/>
        <v>5</v>
      </c>
      <c r="E1152" t="str">
        <f t="shared" si="85"/>
        <v>2002m5</v>
      </c>
    </row>
    <row r="1153" spans="1:5" x14ac:dyDescent="0.2">
      <c r="A1153" s="32">
        <v>37383</v>
      </c>
      <c r="B1153" s="2">
        <v>11.49</v>
      </c>
      <c r="C1153">
        <f t="shared" si="83"/>
        <v>2002</v>
      </c>
      <c r="D1153">
        <f t="shared" si="84"/>
        <v>5</v>
      </c>
      <c r="E1153" t="str">
        <f t="shared" si="85"/>
        <v>2002m5</v>
      </c>
    </row>
    <row r="1154" spans="1:5" x14ac:dyDescent="0.2">
      <c r="A1154" s="32">
        <v>37384</v>
      </c>
      <c r="B1154" s="2">
        <v>11.53</v>
      </c>
      <c r="C1154">
        <f t="shared" si="83"/>
        <v>2002</v>
      </c>
      <c r="D1154">
        <f t="shared" si="84"/>
        <v>5</v>
      </c>
      <c r="E1154" t="str">
        <f t="shared" si="85"/>
        <v>2002m5</v>
      </c>
    </row>
    <row r="1155" spans="1:5" x14ac:dyDescent="0.2">
      <c r="A1155" s="32">
        <v>37385</v>
      </c>
      <c r="B1155" s="2">
        <v>11.49</v>
      </c>
      <c r="C1155">
        <f t="shared" si="83"/>
        <v>2002</v>
      </c>
      <c r="D1155">
        <f t="shared" si="84"/>
        <v>5</v>
      </c>
      <c r="E1155" t="str">
        <f t="shared" si="85"/>
        <v>2002m5</v>
      </c>
    </row>
    <row r="1156" spans="1:5" x14ac:dyDescent="0.2">
      <c r="A1156" s="32">
        <v>37386</v>
      </c>
      <c r="B1156" s="2">
        <v>11.37</v>
      </c>
      <c r="C1156">
        <f t="shared" si="83"/>
        <v>2002</v>
      </c>
      <c r="D1156">
        <f t="shared" si="84"/>
        <v>5</v>
      </c>
      <c r="E1156" t="str">
        <f t="shared" si="85"/>
        <v>2002m5</v>
      </c>
    </row>
    <row r="1157" spans="1:5" x14ac:dyDescent="0.2">
      <c r="A1157" s="32">
        <v>37389</v>
      </c>
      <c r="B1157" s="2">
        <v>11.39</v>
      </c>
      <c r="C1157">
        <f t="shared" ref="C1157:C1220" si="86">YEAR(A1157)</f>
        <v>2002</v>
      </c>
      <c r="D1157">
        <f t="shared" ref="D1157:D1220" si="87">+MONTH(A1157)</f>
        <v>5</v>
      </c>
      <c r="E1157" t="str">
        <f t="shared" ref="E1157:E1220" si="88">CONCATENATE(C1157,"m",D1157)</f>
        <v>2002m5</v>
      </c>
    </row>
    <row r="1158" spans="1:5" x14ac:dyDescent="0.2">
      <c r="A1158" s="32">
        <v>37390</v>
      </c>
      <c r="B1158" s="2">
        <v>11.31</v>
      </c>
      <c r="C1158">
        <f t="shared" si="86"/>
        <v>2002</v>
      </c>
      <c r="D1158">
        <f t="shared" si="87"/>
        <v>5</v>
      </c>
      <c r="E1158" t="str">
        <f t="shared" si="88"/>
        <v>2002m5</v>
      </c>
    </row>
    <row r="1159" spans="1:5" x14ac:dyDescent="0.2">
      <c r="A1159" s="32">
        <v>37391</v>
      </c>
      <c r="B1159" s="2">
        <v>11.31</v>
      </c>
      <c r="C1159">
        <f t="shared" si="86"/>
        <v>2002</v>
      </c>
      <c r="D1159">
        <f t="shared" si="87"/>
        <v>5</v>
      </c>
      <c r="E1159" t="str">
        <f t="shared" si="88"/>
        <v>2002m5</v>
      </c>
    </row>
    <row r="1160" spans="1:5" x14ac:dyDescent="0.2">
      <c r="A1160" s="32">
        <v>37392</v>
      </c>
      <c r="B1160" s="2">
        <v>11.37</v>
      </c>
      <c r="C1160">
        <f t="shared" si="86"/>
        <v>2002</v>
      </c>
      <c r="D1160">
        <f t="shared" si="87"/>
        <v>5</v>
      </c>
      <c r="E1160" t="str">
        <f t="shared" si="88"/>
        <v>2002m5</v>
      </c>
    </row>
    <row r="1161" spans="1:5" x14ac:dyDescent="0.2">
      <c r="A1161" s="32">
        <v>37393</v>
      </c>
      <c r="B1161" s="2">
        <v>11.6</v>
      </c>
      <c r="C1161">
        <f t="shared" si="86"/>
        <v>2002</v>
      </c>
      <c r="D1161">
        <f t="shared" si="87"/>
        <v>5</v>
      </c>
      <c r="E1161" t="str">
        <f t="shared" si="88"/>
        <v>2002m5</v>
      </c>
    </row>
    <row r="1162" spans="1:5" x14ac:dyDescent="0.2">
      <c r="A1162" s="32">
        <v>37396</v>
      </c>
      <c r="B1162" s="2">
        <v>11.72</v>
      </c>
      <c r="C1162">
        <f t="shared" si="86"/>
        <v>2002</v>
      </c>
      <c r="D1162">
        <f t="shared" si="87"/>
        <v>5</v>
      </c>
      <c r="E1162" t="str">
        <f t="shared" si="88"/>
        <v>2002m5</v>
      </c>
    </row>
    <row r="1163" spans="1:5" x14ac:dyDescent="0.2">
      <c r="A1163" s="32">
        <v>37397</v>
      </c>
      <c r="B1163" s="2">
        <v>11.83</v>
      </c>
      <c r="C1163">
        <f t="shared" si="86"/>
        <v>2002</v>
      </c>
      <c r="D1163">
        <f t="shared" si="87"/>
        <v>5</v>
      </c>
      <c r="E1163" t="str">
        <f t="shared" si="88"/>
        <v>2002m5</v>
      </c>
    </row>
    <row r="1164" spans="1:5" x14ac:dyDescent="0.2">
      <c r="A1164" s="32">
        <v>37398</v>
      </c>
      <c r="B1164" s="2">
        <v>11.92</v>
      </c>
      <c r="C1164">
        <f t="shared" si="86"/>
        <v>2002</v>
      </c>
      <c r="D1164">
        <f t="shared" si="87"/>
        <v>5</v>
      </c>
      <c r="E1164" t="str">
        <f t="shared" si="88"/>
        <v>2002m5</v>
      </c>
    </row>
    <row r="1165" spans="1:5" x14ac:dyDescent="0.2">
      <c r="A1165" s="32">
        <v>37399</v>
      </c>
      <c r="B1165" s="2">
        <v>11.93</v>
      </c>
      <c r="C1165">
        <f t="shared" si="86"/>
        <v>2002</v>
      </c>
      <c r="D1165">
        <f t="shared" si="87"/>
        <v>5</v>
      </c>
      <c r="E1165" t="str">
        <f t="shared" si="88"/>
        <v>2002m5</v>
      </c>
    </row>
    <row r="1166" spans="1:5" x14ac:dyDescent="0.2">
      <c r="A1166" s="32">
        <v>37400</v>
      </c>
      <c r="B1166" s="2">
        <v>11.4</v>
      </c>
      <c r="C1166">
        <f t="shared" si="86"/>
        <v>2002</v>
      </c>
      <c r="D1166">
        <f t="shared" si="87"/>
        <v>5</v>
      </c>
      <c r="E1166" t="str">
        <f t="shared" si="88"/>
        <v>2002m5</v>
      </c>
    </row>
    <row r="1167" spans="1:5" x14ac:dyDescent="0.2">
      <c r="A1167" s="32">
        <v>37403</v>
      </c>
      <c r="B1167" s="2">
        <v>11.39</v>
      </c>
      <c r="C1167">
        <f t="shared" si="86"/>
        <v>2002</v>
      </c>
      <c r="D1167">
        <f t="shared" si="87"/>
        <v>5</v>
      </c>
      <c r="E1167" t="str">
        <f t="shared" si="88"/>
        <v>2002m5</v>
      </c>
    </row>
    <row r="1168" spans="1:5" x14ac:dyDescent="0.2">
      <c r="A1168" s="32">
        <v>37404</v>
      </c>
      <c r="B1168" s="2">
        <v>11.41</v>
      </c>
      <c r="C1168">
        <f t="shared" si="86"/>
        <v>2002</v>
      </c>
      <c r="D1168">
        <f t="shared" si="87"/>
        <v>5</v>
      </c>
      <c r="E1168" t="str">
        <f t="shared" si="88"/>
        <v>2002m5</v>
      </c>
    </row>
    <row r="1169" spans="1:5" x14ac:dyDescent="0.2">
      <c r="A1169" s="32">
        <v>37405</v>
      </c>
      <c r="B1169" s="2">
        <v>11.51</v>
      </c>
      <c r="C1169">
        <f t="shared" si="86"/>
        <v>2002</v>
      </c>
      <c r="D1169">
        <f t="shared" si="87"/>
        <v>5</v>
      </c>
      <c r="E1169" t="str">
        <f t="shared" si="88"/>
        <v>2002m5</v>
      </c>
    </row>
    <row r="1170" spans="1:5" x14ac:dyDescent="0.2">
      <c r="A1170" s="32">
        <v>37406</v>
      </c>
      <c r="B1170" s="2">
        <v>11.55</v>
      </c>
      <c r="C1170">
        <f t="shared" si="86"/>
        <v>2002</v>
      </c>
      <c r="D1170">
        <f t="shared" si="87"/>
        <v>5</v>
      </c>
      <c r="E1170" t="str">
        <f t="shared" si="88"/>
        <v>2002m5</v>
      </c>
    </row>
    <row r="1171" spans="1:5" x14ac:dyDescent="0.2">
      <c r="A1171" s="32">
        <v>37407</v>
      </c>
      <c r="B1171" s="2">
        <v>10.29</v>
      </c>
      <c r="C1171">
        <f t="shared" si="86"/>
        <v>2002</v>
      </c>
      <c r="D1171">
        <f t="shared" si="87"/>
        <v>5</v>
      </c>
      <c r="E1171" t="str">
        <f t="shared" si="88"/>
        <v>2002m5</v>
      </c>
    </row>
    <row r="1172" spans="1:5" x14ac:dyDescent="0.2">
      <c r="A1172" s="32">
        <v>37410</v>
      </c>
      <c r="B1172" s="2">
        <v>10.25</v>
      </c>
      <c r="C1172">
        <f t="shared" si="86"/>
        <v>2002</v>
      </c>
      <c r="D1172">
        <f t="shared" si="87"/>
        <v>6</v>
      </c>
      <c r="E1172" t="str">
        <f t="shared" si="88"/>
        <v>2002m6</v>
      </c>
    </row>
    <row r="1173" spans="1:5" x14ac:dyDescent="0.2">
      <c r="A1173" s="32">
        <v>37411</v>
      </c>
      <c r="B1173" s="2">
        <v>10.31</v>
      </c>
      <c r="C1173">
        <f t="shared" si="86"/>
        <v>2002</v>
      </c>
      <c r="D1173">
        <f t="shared" si="87"/>
        <v>6</v>
      </c>
      <c r="E1173" t="str">
        <f t="shared" si="88"/>
        <v>2002m6</v>
      </c>
    </row>
    <row r="1174" spans="1:5" x14ac:dyDescent="0.2">
      <c r="A1174" s="32">
        <v>37412</v>
      </c>
      <c r="B1174" s="2">
        <v>10.41</v>
      </c>
      <c r="C1174">
        <f t="shared" si="86"/>
        <v>2002</v>
      </c>
      <c r="D1174">
        <f t="shared" si="87"/>
        <v>6</v>
      </c>
      <c r="E1174" t="str">
        <f t="shared" si="88"/>
        <v>2002m6</v>
      </c>
    </row>
    <row r="1175" spans="1:5" x14ac:dyDescent="0.2">
      <c r="A1175" s="32">
        <v>37413</v>
      </c>
      <c r="B1175" s="2">
        <v>10.43</v>
      </c>
      <c r="C1175">
        <f t="shared" si="86"/>
        <v>2002</v>
      </c>
      <c r="D1175">
        <f t="shared" si="87"/>
        <v>6</v>
      </c>
      <c r="E1175" t="str">
        <f t="shared" si="88"/>
        <v>2002m6</v>
      </c>
    </row>
    <row r="1176" spans="1:5" x14ac:dyDescent="0.2">
      <c r="A1176" s="32">
        <v>37414</v>
      </c>
      <c r="B1176" s="2">
        <v>10.49</v>
      </c>
      <c r="C1176">
        <f t="shared" si="86"/>
        <v>2002</v>
      </c>
      <c r="D1176">
        <f t="shared" si="87"/>
        <v>6</v>
      </c>
      <c r="E1176" t="str">
        <f t="shared" si="88"/>
        <v>2002m6</v>
      </c>
    </row>
    <row r="1177" spans="1:5" x14ac:dyDescent="0.2">
      <c r="A1177" s="32">
        <v>37417</v>
      </c>
      <c r="B1177" s="2">
        <v>10.46</v>
      </c>
      <c r="C1177">
        <f t="shared" si="86"/>
        <v>2002</v>
      </c>
      <c r="D1177">
        <f t="shared" si="87"/>
        <v>6</v>
      </c>
      <c r="E1177" t="str">
        <f t="shared" si="88"/>
        <v>2002m6</v>
      </c>
    </row>
    <row r="1178" spans="1:5" x14ac:dyDescent="0.2">
      <c r="A1178" s="32">
        <v>37418</v>
      </c>
      <c r="B1178" s="2">
        <v>10.06</v>
      </c>
      <c r="C1178">
        <f t="shared" si="86"/>
        <v>2002</v>
      </c>
      <c r="D1178">
        <f t="shared" si="87"/>
        <v>6</v>
      </c>
      <c r="E1178" t="str">
        <f t="shared" si="88"/>
        <v>2002m6</v>
      </c>
    </row>
    <row r="1179" spans="1:5" x14ac:dyDescent="0.2">
      <c r="A1179" s="32">
        <v>37419</v>
      </c>
      <c r="B1179" s="2">
        <v>10.199999999999999</v>
      </c>
      <c r="C1179">
        <f t="shared" si="86"/>
        <v>2002</v>
      </c>
      <c r="D1179">
        <f t="shared" si="87"/>
        <v>6</v>
      </c>
      <c r="E1179" t="str">
        <f t="shared" si="88"/>
        <v>2002m6</v>
      </c>
    </row>
    <row r="1180" spans="1:5" x14ac:dyDescent="0.2">
      <c r="A1180" s="32">
        <v>37420</v>
      </c>
      <c r="B1180" s="2">
        <v>10.38</v>
      </c>
      <c r="C1180">
        <f t="shared" si="86"/>
        <v>2002</v>
      </c>
      <c r="D1180">
        <f t="shared" si="87"/>
        <v>6</v>
      </c>
      <c r="E1180" t="str">
        <f t="shared" si="88"/>
        <v>2002m6</v>
      </c>
    </row>
    <row r="1181" spans="1:5" x14ac:dyDescent="0.2">
      <c r="A1181" s="32">
        <v>37421</v>
      </c>
      <c r="B1181" s="2">
        <v>10.48</v>
      </c>
      <c r="C1181">
        <f t="shared" si="86"/>
        <v>2002</v>
      </c>
      <c r="D1181">
        <f t="shared" si="87"/>
        <v>6</v>
      </c>
      <c r="E1181" t="str">
        <f t="shared" si="88"/>
        <v>2002m6</v>
      </c>
    </row>
    <row r="1182" spans="1:5" x14ac:dyDescent="0.2">
      <c r="A1182" s="32">
        <v>37424</v>
      </c>
      <c r="B1182" s="2">
        <v>10.31</v>
      </c>
      <c r="C1182">
        <f t="shared" si="86"/>
        <v>2002</v>
      </c>
      <c r="D1182">
        <f t="shared" si="87"/>
        <v>6</v>
      </c>
      <c r="E1182" t="str">
        <f t="shared" si="88"/>
        <v>2002m6</v>
      </c>
    </row>
    <row r="1183" spans="1:5" x14ac:dyDescent="0.2">
      <c r="A1183" s="32">
        <v>37425</v>
      </c>
      <c r="B1183" s="2">
        <v>10.34</v>
      </c>
      <c r="C1183">
        <f t="shared" si="86"/>
        <v>2002</v>
      </c>
      <c r="D1183">
        <f t="shared" si="87"/>
        <v>6</v>
      </c>
      <c r="E1183" t="str">
        <f t="shared" si="88"/>
        <v>2002m6</v>
      </c>
    </row>
    <row r="1184" spans="1:5" x14ac:dyDescent="0.2">
      <c r="A1184" s="32">
        <v>37426</v>
      </c>
      <c r="B1184" s="2">
        <v>10.37</v>
      </c>
      <c r="C1184">
        <f t="shared" si="86"/>
        <v>2002</v>
      </c>
      <c r="D1184">
        <f t="shared" si="87"/>
        <v>6</v>
      </c>
      <c r="E1184" t="str">
        <f t="shared" si="88"/>
        <v>2002m6</v>
      </c>
    </row>
    <row r="1185" spans="1:5" x14ac:dyDescent="0.2">
      <c r="A1185" s="32">
        <v>37427</v>
      </c>
      <c r="B1185" s="2">
        <v>10.39</v>
      </c>
      <c r="C1185">
        <f t="shared" si="86"/>
        <v>2002</v>
      </c>
      <c r="D1185">
        <f t="shared" si="87"/>
        <v>6</v>
      </c>
      <c r="E1185" t="str">
        <f t="shared" si="88"/>
        <v>2002m6</v>
      </c>
    </row>
    <row r="1186" spans="1:5" x14ac:dyDescent="0.2">
      <c r="A1186" s="32">
        <v>37428</v>
      </c>
      <c r="B1186" s="2">
        <v>10.34</v>
      </c>
      <c r="C1186">
        <f t="shared" si="86"/>
        <v>2002</v>
      </c>
      <c r="D1186">
        <f t="shared" si="87"/>
        <v>6</v>
      </c>
      <c r="E1186" t="str">
        <f t="shared" si="88"/>
        <v>2002m6</v>
      </c>
    </row>
    <row r="1187" spans="1:5" x14ac:dyDescent="0.2">
      <c r="A1187" s="32">
        <v>37431</v>
      </c>
      <c r="B1187" s="2">
        <v>10.4</v>
      </c>
      <c r="C1187">
        <f t="shared" si="86"/>
        <v>2002</v>
      </c>
      <c r="D1187">
        <f t="shared" si="87"/>
        <v>6</v>
      </c>
      <c r="E1187" t="str">
        <f t="shared" si="88"/>
        <v>2002m6</v>
      </c>
    </row>
    <row r="1188" spans="1:5" x14ac:dyDescent="0.2">
      <c r="A1188" s="32">
        <v>37432</v>
      </c>
      <c r="B1188" s="2">
        <v>10.44</v>
      </c>
      <c r="C1188">
        <f t="shared" si="86"/>
        <v>2002</v>
      </c>
      <c r="D1188">
        <f t="shared" si="87"/>
        <v>6</v>
      </c>
      <c r="E1188" t="str">
        <f t="shared" si="88"/>
        <v>2002m6</v>
      </c>
    </row>
    <row r="1189" spans="1:5" x14ac:dyDescent="0.2">
      <c r="A1189" s="32">
        <v>37433</v>
      </c>
      <c r="B1189" s="2">
        <v>11.2</v>
      </c>
      <c r="C1189">
        <f t="shared" si="86"/>
        <v>2002</v>
      </c>
      <c r="D1189">
        <f t="shared" si="87"/>
        <v>6</v>
      </c>
      <c r="E1189" t="str">
        <f t="shared" si="88"/>
        <v>2002m6</v>
      </c>
    </row>
    <row r="1190" spans="1:5" x14ac:dyDescent="0.2">
      <c r="A1190" s="32">
        <v>37434</v>
      </c>
      <c r="B1190" s="2">
        <v>11.12</v>
      </c>
      <c r="C1190">
        <f t="shared" si="86"/>
        <v>2002</v>
      </c>
      <c r="D1190">
        <f t="shared" si="87"/>
        <v>6</v>
      </c>
      <c r="E1190" t="str">
        <f t="shared" si="88"/>
        <v>2002m6</v>
      </c>
    </row>
    <row r="1191" spans="1:5" x14ac:dyDescent="0.2">
      <c r="A1191" s="32">
        <v>37435</v>
      </c>
      <c r="B1191" s="2">
        <v>11.35</v>
      </c>
      <c r="C1191">
        <f t="shared" si="86"/>
        <v>2002</v>
      </c>
      <c r="D1191">
        <f t="shared" si="87"/>
        <v>6</v>
      </c>
      <c r="E1191" t="str">
        <f t="shared" si="88"/>
        <v>2002m6</v>
      </c>
    </row>
    <row r="1192" spans="1:5" x14ac:dyDescent="0.2">
      <c r="A1192" s="32">
        <v>37437</v>
      </c>
      <c r="B1192" s="2">
        <v>10.83</v>
      </c>
      <c r="C1192">
        <f t="shared" si="86"/>
        <v>2002</v>
      </c>
      <c r="D1192">
        <f t="shared" si="87"/>
        <v>6</v>
      </c>
      <c r="E1192" t="str">
        <f t="shared" si="88"/>
        <v>2002m6</v>
      </c>
    </row>
    <row r="1193" spans="1:5" x14ac:dyDescent="0.2">
      <c r="A1193" s="32">
        <v>37438</v>
      </c>
      <c r="B1193" s="2">
        <v>10.8</v>
      </c>
      <c r="C1193">
        <f t="shared" si="86"/>
        <v>2002</v>
      </c>
      <c r="D1193">
        <f t="shared" si="87"/>
        <v>7</v>
      </c>
      <c r="E1193" t="str">
        <f t="shared" si="88"/>
        <v>2002m7</v>
      </c>
    </row>
    <row r="1194" spans="1:5" x14ac:dyDescent="0.2">
      <c r="A1194" s="32">
        <v>37439</v>
      </c>
      <c r="B1194" s="2">
        <v>10.94</v>
      </c>
      <c r="C1194">
        <f t="shared" si="86"/>
        <v>2002</v>
      </c>
      <c r="D1194">
        <f t="shared" si="87"/>
        <v>7</v>
      </c>
      <c r="E1194" t="str">
        <f t="shared" si="88"/>
        <v>2002m7</v>
      </c>
    </row>
    <row r="1195" spans="1:5" x14ac:dyDescent="0.2">
      <c r="A1195" s="32">
        <v>37440</v>
      </c>
      <c r="B1195" s="2">
        <v>11.13</v>
      </c>
      <c r="C1195">
        <f t="shared" si="86"/>
        <v>2002</v>
      </c>
      <c r="D1195">
        <f t="shared" si="87"/>
        <v>7</v>
      </c>
      <c r="E1195" t="str">
        <f t="shared" si="88"/>
        <v>2002m7</v>
      </c>
    </row>
    <row r="1196" spans="1:5" x14ac:dyDescent="0.2">
      <c r="A1196" s="32">
        <v>37441</v>
      </c>
      <c r="B1196" s="2">
        <v>11.08</v>
      </c>
      <c r="C1196">
        <f t="shared" si="86"/>
        <v>2002</v>
      </c>
      <c r="D1196">
        <f t="shared" si="87"/>
        <v>7</v>
      </c>
      <c r="E1196" t="str">
        <f t="shared" si="88"/>
        <v>2002m7</v>
      </c>
    </row>
    <row r="1197" spans="1:5" x14ac:dyDescent="0.2">
      <c r="A1197" s="32">
        <v>37442</v>
      </c>
      <c r="B1197" s="2">
        <v>11.07</v>
      </c>
      <c r="C1197">
        <f t="shared" si="86"/>
        <v>2002</v>
      </c>
      <c r="D1197">
        <f t="shared" si="87"/>
        <v>7</v>
      </c>
      <c r="E1197" t="str">
        <f t="shared" si="88"/>
        <v>2002m7</v>
      </c>
    </row>
    <row r="1198" spans="1:5" x14ac:dyDescent="0.2">
      <c r="A1198" s="32">
        <v>37445</v>
      </c>
      <c r="B1198" s="2">
        <v>11.21</v>
      </c>
      <c r="C1198">
        <f t="shared" si="86"/>
        <v>2002</v>
      </c>
      <c r="D1198">
        <f t="shared" si="87"/>
        <v>7</v>
      </c>
      <c r="E1198" t="str">
        <f t="shared" si="88"/>
        <v>2002m7</v>
      </c>
    </row>
    <row r="1199" spans="1:5" x14ac:dyDescent="0.2">
      <c r="A1199" s="32">
        <v>37446</v>
      </c>
      <c r="B1199" s="2">
        <v>11.26</v>
      </c>
      <c r="C1199">
        <f t="shared" si="86"/>
        <v>2002</v>
      </c>
      <c r="D1199">
        <f t="shared" si="87"/>
        <v>7</v>
      </c>
      <c r="E1199" t="str">
        <f t="shared" si="88"/>
        <v>2002m7</v>
      </c>
    </row>
    <row r="1200" spans="1:5" x14ac:dyDescent="0.2">
      <c r="A1200" s="32">
        <v>37447</v>
      </c>
      <c r="B1200" s="2">
        <v>11.26</v>
      </c>
      <c r="C1200">
        <f t="shared" si="86"/>
        <v>2002</v>
      </c>
      <c r="D1200">
        <f t="shared" si="87"/>
        <v>7</v>
      </c>
      <c r="E1200" t="str">
        <f t="shared" si="88"/>
        <v>2002m7</v>
      </c>
    </row>
    <row r="1201" spans="1:5" x14ac:dyDescent="0.2">
      <c r="A1201" s="32">
        <v>37448</v>
      </c>
      <c r="B1201" s="2">
        <v>11.57</v>
      </c>
      <c r="C1201">
        <f t="shared" si="86"/>
        <v>2002</v>
      </c>
      <c r="D1201">
        <f t="shared" si="87"/>
        <v>7</v>
      </c>
      <c r="E1201" t="str">
        <f t="shared" si="88"/>
        <v>2002m7</v>
      </c>
    </row>
    <row r="1202" spans="1:5" x14ac:dyDescent="0.2">
      <c r="A1202" s="32">
        <v>37449</v>
      </c>
      <c r="B1202" s="2">
        <v>11.55</v>
      </c>
      <c r="C1202">
        <f t="shared" si="86"/>
        <v>2002</v>
      </c>
      <c r="D1202">
        <f t="shared" si="87"/>
        <v>7</v>
      </c>
      <c r="E1202" t="str">
        <f t="shared" si="88"/>
        <v>2002m7</v>
      </c>
    </row>
    <row r="1203" spans="1:5" x14ac:dyDescent="0.2">
      <c r="A1203" s="32">
        <v>37452</v>
      </c>
      <c r="B1203" s="2">
        <v>11.56</v>
      </c>
      <c r="C1203">
        <f t="shared" si="86"/>
        <v>2002</v>
      </c>
      <c r="D1203">
        <f t="shared" si="87"/>
        <v>7</v>
      </c>
      <c r="E1203" t="str">
        <f t="shared" si="88"/>
        <v>2002m7</v>
      </c>
    </row>
    <row r="1204" spans="1:5" x14ac:dyDescent="0.2">
      <c r="A1204" s="32">
        <v>37453</v>
      </c>
      <c r="B1204" s="2">
        <v>11.54</v>
      </c>
      <c r="C1204">
        <f t="shared" si="86"/>
        <v>2002</v>
      </c>
      <c r="D1204">
        <f t="shared" si="87"/>
        <v>7</v>
      </c>
      <c r="E1204" t="str">
        <f t="shared" si="88"/>
        <v>2002m7</v>
      </c>
    </row>
    <row r="1205" spans="1:5" x14ac:dyDescent="0.2">
      <c r="A1205" s="32">
        <v>37454</v>
      </c>
      <c r="B1205" s="2">
        <v>11.65</v>
      </c>
      <c r="C1205">
        <f t="shared" si="86"/>
        <v>2002</v>
      </c>
      <c r="D1205">
        <f t="shared" si="87"/>
        <v>7</v>
      </c>
      <c r="E1205" t="str">
        <f t="shared" si="88"/>
        <v>2002m7</v>
      </c>
    </row>
    <row r="1206" spans="1:5" x14ac:dyDescent="0.2">
      <c r="A1206" s="32">
        <v>37455</v>
      </c>
      <c r="B1206" s="2">
        <v>11.61</v>
      </c>
      <c r="C1206">
        <f t="shared" si="86"/>
        <v>2002</v>
      </c>
      <c r="D1206">
        <f t="shared" si="87"/>
        <v>7</v>
      </c>
      <c r="E1206" t="str">
        <f t="shared" si="88"/>
        <v>2002m7</v>
      </c>
    </row>
    <row r="1207" spans="1:5" x14ac:dyDescent="0.2">
      <c r="A1207" s="32">
        <v>37456</v>
      </c>
      <c r="B1207" s="2">
        <v>11.7</v>
      </c>
      <c r="C1207">
        <f t="shared" si="86"/>
        <v>2002</v>
      </c>
      <c r="D1207">
        <f t="shared" si="87"/>
        <v>7</v>
      </c>
      <c r="E1207" t="str">
        <f t="shared" si="88"/>
        <v>2002m7</v>
      </c>
    </row>
    <row r="1208" spans="1:5" x14ac:dyDescent="0.2">
      <c r="A1208" s="32">
        <v>37459</v>
      </c>
      <c r="B1208" s="2">
        <v>11.89</v>
      </c>
      <c r="C1208">
        <f t="shared" si="86"/>
        <v>2002</v>
      </c>
      <c r="D1208">
        <f t="shared" si="87"/>
        <v>7</v>
      </c>
      <c r="E1208" t="str">
        <f t="shared" si="88"/>
        <v>2002m7</v>
      </c>
    </row>
    <row r="1209" spans="1:5" x14ac:dyDescent="0.2">
      <c r="A1209" s="32">
        <v>37460</v>
      </c>
      <c r="B1209" s="2">
        <v>11.83</v>
      </c>
      <c r="C1209">
        <f t="shared" si="86"/>
        <v>2002</v>
      </c>
      <c r="D1209">
        <f t="shared" si="87"/>
        <v>7</v>
      </c>
      <c r="E1209" t="str">
        <f t="shared" si="88"/>
        <v>2002m7</v>
      </c>
    </row>
    <row r="1210" spans="1:5" x14ac:dyDescent="0.2">
      <c r="A1210" s="32">
        <v>37461</v>
      </c>
      <c r="B1210" s="2">
        <v>12.27</v>
      </c>
      <c r="C1210">
        <f t="shared" si="86"/>
        <v>2002</v>
      </c>
      <c r="D1210">
        <f t="shared" si="87"/>
        <v>7</v>
      </c>
      <c r="E1210" t="str">
        <f t="shared" si="88"/>
        <v>2002m7</v>
      </c>
    </row>
    <row r="1211" spans="1:5" x14ac:dyDescent="0.2">
      <c r="A1211" s="32">
        <v>37462</v>
      </c>
      <c r="B1211" s="2">
        <v>12.19</v>
      </c>
      <c r="C1211">
        <f t="shared" si="86"/>
        <v>2002</v>
      </c>
      <c r="D1211">
        <f t="shared" si="87"/>
        <v>7</v>
      </c>
      <c r="E1211" t="str">
        <f t="shared" si="88"/>
        <v>2002m7</v>
      </c>
    </row>
    <row r="1212" spans="1:5" x14ac:dyDescent="0.2">
      <c r="A1212" s="32">
        <v>37463</v>
      </c>
      <c r="B1212" s="2">
        <v>12.23</v>
      </c>
      <c r="C1212">
        <f t="shared" si="86"/>
        <v>2002</v>
      </c>
      <c r="D1212">
        <f t="shared" si="87"/>
        <v>7</v>
      </c>
      <c r="E1212" t="str">
        <f t="shared" si="88"/>
        <v>2002m7</v>
      </c>
    </row>
    <row r="1213" spans="1:5" x14ac:dyDescent="0.2">
      <c r="A1213" s="32">
        <v>37466</v>
      </c>
      <c r="B1213" s="2">
        <v>12.18</v>
      </c>
      <c r="C1213">
        <f t="shared" si="86"/>
        <v>2002</v>
      </c>
      <c r="D1213">
        <f t="shared" si="87"/>
        <v>7</v>
      </c>
      <c r="E1213" t="str">
        <f t="shared" si="88"/>
        <v>2002m7</v>
      </c>
    </row>
    <row r="1214" spans="1:5" x14ac:dyDescent="0.2">
      <c r="A1214" s="32">
        <v>37467</v>
      </c>
      <c r="B1214" s="2">
        <v>12.16</v>
      </c>
      <c r="C1214">
        <f t="shared" si="86"/>
        <v>2002</v>
      </c>
      <c r="D1214">
        <f t="shared" si="87"/>
        <v>7</v>
      </c>
      <c r="E1214" t="str">
        <f t="shared" si="88"/>
        <v>2002m7</v>
      </c>
    </row>
    <row r="1215" spans="1:5" x14ac:dyDescent="0.2">
      <c r="A1215" s="32">
        <v>37468</v>
      </c>
      <c r="B1215" s="2">
        <v>11.87</v>
      </c>
      <c r="C1215">
        <f t="shared" si="86"/>
        <v>2002</v>
      </c>
      <c r="D1215">
        <f t="shared" si="87"/>
        <v>7</v>
      </c>
      <c r="E1215" t="str">
        <f t="shared" si="88"/>
        <v>2002m7</v>
      </c>
    </row>
    <row r="1216" spans="1:5" x14ac:dyDescent="0.2">
      <c r="A1216" s="32">
        <v>37469</v>
      </c>
      <c r="B1216" s="2">
        <v>11.87</v>
      </c>
      <c r="C1216">
        <f t="shared" si="86"/>
        <v>2002</v>
      </c>
      <c r="D1216">
        <f t="shared" si="87"/>
        <v>8</v>
      </c>
      <c r="E1216" t="str">
        <f t="shared" si="88"/>
        <v>2002m8</v>
      </c>
    </row>
    <row r="1217" spans="1:5" x14ac:dyDescent="0.2">
      <c r="A1217" s="32">
        <v>37470</v>
      </c>
      <c r="B1217" s="2">
        <v>12</v>
      </c>
      <c r="C1217">
        <f t="shared" si="86"/>
        <v>2002</v>
      </c>
      <c r="D1217">
        <f t="shared" si="87"/>
        <v>8</v>
      </c>
      <c r="E1217" t="str">
        <f t="shared" si="88"/>
        <v>2002m8</v>
      </c>
    </row>
    <row r="1218" spans="1:5" x14ac:dyDescent="0.2">
      <c r="A1218" s="32">
        <v>37473</v>
      </c>
      <c r="B1218" s="2">
        <v>12.23</v>
      </c>
      <c r="C1218">
        <f t="shared" si="86"/>
        <v>2002</v>
      </c>
      <c r="D1218">
        <f t="shared" si="87"/>
        <v>8</v>
      </c>
      <c r="E1218" t="str">
        <f t="shared" si="88"/>
        <v>2002m8</v>
      </c>
    </row>
    <row r="1219" spans="1:5" x14ac:dyDescent="0.2">
      <c r="A1219" s="32">
        <v>37474</v>
      </c>
      <c r="B1219" s="2">
        <v>12.38</v>
      </c>
      <c r="C1219">
        <f t="shared" si="86"/>
        <v>2002</v>
      </c>
      <c r="D1219">
        <f t="shared" si="87"/>
        <v>8</v>
      </c>
      <c r="E1219" t="str">
        <f t="shared" si="88"/>
        <v>2002m8</v>
      </c>
    </row>
    <row r="1220" spans="1:5" x14ac:dyDescent="0.2">
      <c r="A1220" s="32">
        <v>37475</v>
      </c>
      <c r="B1220" s="2">
        <v>12.39</v>
      </c>
      <c r="C1220">
        <f t="shared" si="86"/>
        <v>2002</v>
      </c>
      <c r="D1220">
        <f t="shared" si="87"/>
        <v>8</v>
      </c>
      <c r="E1220" t="str">
        <f t="shared" si="88"/>
        <v>2002m8</v>
      </c>
    </row>
    <row r="1221" spans="1:5" x14ac:dyDescent="0.2">
      <c r="A1221" s="32">
        <v>37476</v>
      </c>
      <c r="B1221" s="2">
        <v>12.33</v>
      </c>
      <c r="C1221">
        <f t="shared" ref="C1221:C1284" si="89">YEAR(A1221)</f>
        <v>2002</v>
      </c>
      <c r="D1221">
        <f t="shared" ref="D1221:D1284" si="90">+MONTH(A1221)</f>
        <v>8</v>
      </c>
      <c r="E1221" t="str">
        <f t="shared" ref="E1221:E1284" si="91">CONCATENATE(C1221,"m",D1221)</f>
        <v>2002m8</v>
      </c>
    </row>
    <row r="1222" spans="1:5" x14ac:dyDescent="0.2">
      <c r="A1222" s="32">
        <v>37477</v>
      </c>
      <c r="B1222" s="2">
        <v>12.3</v>
      </c>
      <c r="C1222">
        <f t="shared" si="89"/>
        <v>2002</v>
      </c>
      <c r="D1222">
        <f t="shared" si="90"/>
        <v>8</v>
      </c>
      <c r="E1222" t="str">
        <f t="shared" si="91"/>
        <v>2002m8</v>
      </c>
    </row>
    <row r="1223" spans="1:5" x14ac:dyDescent="0.2">
      <c r="A1223" s="32">
        <v>37480</v>
      </c>
      <c r="B1223" s="2">
        <v>12.43</v>
      </c>
      <c r="C1223">
        <f t="shared" si="89"/>
        <v>2002</v>
      </c>
      <c r="D1223">
        <f t="shared" si="90"/>
        <v>8</v>
      </c>
      <c r="E1223" t="str">
        <f t="shared" si="91"/>
        <v>2002m8</v>
      </c>
    </row>
    <row r="1224" spans="1:5" x14ac:dyDescent="0.2">
      <c r="A1224" s="32">
        <v>37481</v>
      </c>
      <c r="B1224" s="2">
        <v>12.49</v>
      </c>
      <c r="C1224">
        <f t="shared" si="89"/>
        <v>2002</v>
      </c>
      <c r="D1224">
        <f t="shared" si="90"/>
        <v>8</v>
      </c>
      <c r="E1224" t="str">
        <f t="shared" si="91"/>
        <v>2002m8</v>
      </c>
    </row>
    <row r="1225" spans="1:5" x14ac:dyDescent="0.2">
      <c r="A1225" s="32">
        <v>37482</v>
      </c>
      <c r="B1225" s="2">
        <v>12.65</v>
      </c>
      <c r="C1225">
        <f t="shared" si="89"/>
        <v>2002</v>
      </c>
      <c r="D1225">
        <f t="shared" si="90"/>
        <v>8</v>
      </c>
      <c r="E1225" t="str">
        <f t="shared" si="91"/>
        <v>2002m8</v>
      </c>
    </row>
    <row r="1226" spans="1:5" x14ac:dyDescent="0.2">
      <c r="A1226" s="32">
        <v>37483</v>
      </c>
      <c r="B1226" s="2">
        <v>12.57</v>
      </c>
      <c r="C1226">
        <f t="shared" si="89"/>
        <v>2002</v>
      </c>
      <c r="D1226">
        <f t="shared" si="90"/>
        <v>8</v>
      </c>
      <c r="E1226" t="str">
        <f t="shared" si="91"/>
        <v>2002m8</v>
      </c>
    </row>
    <row r="1227" spans="1:5" x14ac:dyDescent="0.2">
      <c r="A1227" s="32">
        <v>37484</v>
      </c>
      <c r="B1227" s="2">
        <v>12.49</v>
      </c>
      <c r="C1227">
        <f t="shared" si="89"/>
        <v>2002</v>
      </c>
      <c r="D1227">
        <f t="shared" si="90"/>
        <v>8</v>
      </c>
      <c r="E1227" t="str">
        <f t="shared" si="91"/>
        <v>2002m8</v>
      </c>
    </row>
    <row r="1228" spans="1:5" x14ac:dyDescent="0.2">
      <c r="A1228" s="32">
        <v>37487</v>
      </c>
      <c r="B1228" s="2">
        <v>12.56</v>
      </c>
      <c r="C1228">
        <f t="shared" si="89"/>
        <v>2002</v>
      </c>
      <c r="D1228">
        <f t="shared" si="90"/>
        <v>8</v>
      </c>
      <c r="E1228" t="str">
        <f t="shared" si="91"/>
        <v>2002m8</v>
      </c>
    </row>
    <row r="1229" spans="1:5" x14ac:dyDescent="0.2">
      <c r="A1229" s="32">
        <v>37488</v>
      </c>
      <c r="B1229" s="2">
        <v>12.64</v>
      </c>
      <c r="C1229">
        <f t="shared" si="89"/>
        <v>2002</v>
      </c>
      <c r="D1229">
        <f t="shared" si="90"/>
        <v>8</v>
      </c>
      <c r="E1229" t="str">
        <f t="shared" si="91"/>
        <v>2002m8</v>
      </c>
    </row>
    <row r="1230" spans="1:5" x14ac:dyDescent="0.2">
      <c r="A1230" s="32">
        <v>37489</v>
      </c>
      <c r="B1230" s="2">
        <v>12.44</v>
      </c>
      <c r="C1230">
        <f t="shared" si="89"/>
        <v>2002</v>
      </c>
      <c r="D1230">
        <f t="shared" si="90"/>
        <v>8</v>
      </c>
      <c r="E1230" t="str">
        <f t="shared" si="91"/>
        <v>2002m8</v>
      </c>
    </row>
    <row r="1231" spans="1:5" x14ac:dyDescent="0.2">
      <c r="A1231" s="32">
        <v>37490</v>
      </c>
      <c r="B1231" s="2">
        <v>12.05</v>
      </c>
      <c r="C1231">
        <f t="shared" si="89"/>
        <v>2002</v>
      </c>
      <c r="D1231">
        <f t="shared" si="90"/>
        <v>8</v>
      </c>
      <c r="E1231" t="str">
        <f t="shared" si="91"/>
        <v>2002m8</v>
      </c>
    </row>
    <row r="1232" spans="1:5" x14ac:dyDescent="0.2">
      <c r="A1232" s="32">
        <v>37491</v>
      </c>
      <c r="B1232" s="2">
        <v>12.13</v>
      </c>
      <c r="C1232">
        <f t="shared" si="89"/>
        <v>2002</v>
      </c>
      <c r="D1232">
        <f t="shared" si="90"/>
        <v>8</v>
      </c>
      <c r="E1232" t="str">
        <f t="shared" si="91"/>
        <v>2002m8</v>
      </c>
    </row>
    <row r="1233" spans="1:5" x14ac:dyDescent="0.2">
      <c r="A1233" s="32">
        <v>37494</v>
      </c>
      <c r="B1233" s="2">
        <v>12.17</v>
      </c>
      <c r="C1233">
        <f t="shared" si="89"/>
        <v>2002</v>
      </c>
      <c r="D1233">
        <f t="shared" si="90"/>
        <v>8</v>
      </c>
      <c r="E1233" t="str">
        <f t="shared" si="91"/>
        <v>2002m8</v>
      </c>
    </row>
    <row r="1234" spans="1:5" x14ac:dyDescent="0.2">
      <c r="A1234" s="32">
        <v>37495</v>
      </c>
      <c r="B1234" s="2">
        <v>12.04</v>
      </c>
      <c r="C1234">
        <f t="shared" si="89"/>
        <v>2002</v>
      </c>
      <c r="D1234">
        <f t="shared" si="90"/>
        <v>8</v>
      </c>
      <c r="E1234" t="str">
        <f t="shared" si="91"/>
        <v>2002m8</v>
      </c>
    </row>
    <row r="1235" spans="1:5" x14ac:dyDescent="0.2">
      <c r="A1235" s="32">
        <v>37496</v>
      </c>
      <c r="B1235" s="2">
        <v>11.98</v>
      </c>
      <c r="C1235">
        <f t="shared" si="89"/>
        <v>2002</v>
      </c>
      <c r="D1235">
        <f t="shared" si="90"/>
        <v>8</v>
      </c>
      <c r="E1235" t="str">
        <f t="shared" si="91"/>
        <v>2002m8</v>
      </c>
    </row>
    <row r="1236" spans="1:5" x14ac:dyDescent="0.2">
      <c r="A1236" s="32">
        <v>37497</v>
      </c>
      <c r="B1236" s="2">
        <v>12.09</v>
      </c>
      <c r="C1236">
        <f t="shared" si="89"/>
        <v>2002</v>
      </c>
      <c r="D1236">
        <f t="shared" si="90"/>
        <v>8</v>
      </c>
      <c r="E1236" t="str">
        <f t="shared" si="91"/>
        <v>2002m8</v>
      </c>
    </row>
    <row r="1237" spans="1:5" x14ac:dyDescent="0.2">
      <c r="A1237" s="32">
        <v>37498</v>
      </c>
      <c r="B1237" s="2">
        <v>11.93</v>
      </c>
      <c r="C1237">
        <f t="shared" si="89"/>
        <v>2002</v>
      </c>
      <c r="D1237">
        <f t="shared" si="90"/>
        <v>8</v>
      </c>
      <c r="E1237" t="str">
        <f t="shared" si="91"/>
        <v>2002m8</v>
      </c>
    </row>
    <row r="1238" spans="1:5" x14ac:dyDescent="0.2">
      <c r="A1238" s="32">
        <v>37499</v>
      </c>
      <c r="B1238" s="2">
        <v>12.07</v>
      </c>
      <c r="C1238">
        <f t="shared" si="89"/>
        <v>2002</v>
      </c>
      <c r="D1238">
        <f t="shared" si="90"/>
        <v>8</v>
      </c>
      <c r="E1238" t="str">
        <f t="shared" si="91"/>
        <v>2002m8</v>
      </c>
    </row>
    <row r="1239" spans="1:5" x14ac:dyDescent="0.2">
      <c r="A1239" s="32">
        <v>37501</v>
      </c>
      <c r="B1239" s="2">
        <v>11.99</v>
      </c>
      <c r="C1239">
        <f t="shared" si="89"/>
        <v>2002</v>
      </c>
      <c r="D1239">
        <f t="shared" si="90"/>
        <v>9</v>
      </c>
      <c r="E1239" t="str">
        <f t="shared" si="91"/>
        <v>2002m9</v>
      </c>
    </row>
    <row r="1240" spans="1:5" x14ac:dyDescent="0.2">
      <c r="A1240" s="32">
        <v>37502</v>
      </c>
      <c r="B1240" s="2">
        <v>11.99</v>
      </c>
      <c r="C1240">
        <f t="shared" si="89"/>
        <v>2002</v>
      </c>
      <c r="D1240">
        <f t="shared" si="90"/>
        <v>9</v>
      </c>
      <c r="E1240" t="str">
        <f t="shared" si="91"/>
        <v>2002m9</v>
      </c>
    </row>
    <row r="1241" spans="1:5" x14ac:dyDescent="0.2">
      <c r="A1241" s="32">
        <v>37503</v>
      </c>
      <c r="B1241" s="2">
        <v>12.11</v>
      </c>
      <c r="C1241">
        <f t="shared" si="89"/>
        <v>2002</v>
      </c>
      <c r="D1241">
        <f t="shared" si="90"/>
        <v>9</v>
      </c>
      <c r="E1241" t="str">
        <f t="shared" si="91"/>
        <v>2002m9</v>
      </c>
    </row>
    <row r="1242" spans="1:5" x14ac:dyDescent="0.2">
      <c r="A1242" s="32">
        <v>37504</v>
      </c>
      <c r="B1242" s="2">
        <v>12.16</v>
      </c>
      <c r="C1242">
        <f t="shared" si="89"/>
        <v>2002</v>
      </c>
      <c r="D1242">
        <f t="shared" si="90"/>
        <v>9</v>
      </c>
      <c r="E1242" t="str">
        <f t="shared" si="91"/>
        <v>2002m9</v>
      </c>
    </row>
    <row r="1243" spans="1:5" x14ac:dyDescent="0.2">
      <c r="A1243" s="32">
        <v>37505</v>
      </c>
      <c r="B1243" s="2">
        <v>12.1</v>
      </c>
      <c r="C1243">
        <f t="shared" si="89"/>
        <v>2002</v>
      </c>
      <c r="D1243">
        <f t="shared" si="90"/>
        <v>9</v>
      </c>
      <c r="E1243" t="str">
        <f t="shared" si="91"/>
        <v>2002m9</v>
      </c>
    </row>
    <row r="1244" spans="1:5" x14ac:dyDescent="0.2">
      <c r="A1244" s="32">
        <v>37508</v>
      </c>
      <c r="B1244" s="2">
        <v>12.07</v>
      </c>
      <c r="C1244">
        <f t="shared" si="89"/>
        <v>2002</v>
      </c>
      <c r="D1244">
        <f t="shared" si="90"/>
        <v>9</v>
      </c>
      <c r="E1244" t="str">
        <f t="shared" si="91"/>
        <v>2002m9</v>
      </c>
    </row>
    <row r="1245" spans="1:5" x14ac:dyDescent="0.2">
      <c r="A1245" s="32">
        <v>37509</v>
      </c>
      <c r="B1245" s="2">
        <v>11.85</v>
      </c>
      <c r="C1245">
        <f t="shared" si="89"/>
        <v>2002</v>
      </c>
      <c r="D1245">
        <f t="shared" si="90"/>
        <v>9</v>
      </c>
      <c r="E1245" t="str">
        <f t="shared" si="91"/>
        <v>2002m9</v>
      </c>
    </row>
    <row r="1246" spans="1:5" x14ac:dyDescent="0.2">
      <c r="A1246" s="32">
        <v>37510</v>
      </c>
      <c r="B1246" s="2">
        <v>11.76</v>
      </c>
      <c r="C1246">
        <f t="shared" si="89"/>
        <v>2002</v>
      </c>
      <c r="D1246">
        <f t="shared" si="90"/>
        <v>9</v>
      </c>
      <c r="E1246" t="str">
        <f t="shared" si="91"/>
        <v>2002m9</v>
      </c>
    </row>
    <row r="1247" spans="1:5" x14ac:dyDescent="0.2">
      <c r="A1247" s="32">
        <v>37511</v>
      </c>
      <c r="B1247" s="2">
        <v>11.73</v>
      </c>
      <c r="C1247">
        <f t="shared" si="89"/>
        <v>2002</v>
      </c>
      <c r="D1247">
        <f t="shared" si="90"/>
        <v>9</v>
      </c>
      <c r="E1247" t="str">
        <f t="shared" si="91"/>
        <v>2002m9</v>
      </c>
    </row>
    <row r="1248" spans="1:5" x14ac:dyDescent="0.2">
      <c r="A1248" s="32">
        <v>37512</v>
      </c>
      <c r="B1248" s="2">
        <v>11.86</v>
      </c>
      <c r="C1248">
        <f t="shared" si="89"/>
        <v>2002</v>
      </c>
      <c r="D1248">
        <f t="shared" si="90"/>
        <v>9</v>
      </c>
      <c r="E1248" t="str">
        <f t="shared" si="91"/>
        <v>2002m9</v>
      </c>
    </row>
    <row r="1249" spans="1:5" x14ac:dyDescent="0.2">
      <c r="A1249" s="32">
        <v>37515</v>
      </c>
      <c r="B1249" s="2">
        <v>11.84</v>
      </c>
      <c r="C1249">
        <f t="shared" si="89"/>
        <v>2002</v>
      </c>
      <c r="D1249">
        <f t="shared" si="90"/>
        <v>9</v>
      </c>
      <c r="E1249" t="str">
        <f t="shared" si="91"/>
        <v>2002m9</v>
      </c>
    </row>
    <row r="1250" spans="1:5" x14ac:dyDescent="0.2">
      <c r="A1250" s="32">
        <v>37516</v>
      </c>
      <c r="B1250" s="2">
        <v>11.83</v>
      </c>
      <c r="C1250">
        <f t="shared" si="89"/>
        <v>2002</v>
      </c>
      <c r="D1250">
        <f t="shared" si="90"/>
        <v>9</v>
      </c>
      <c r="E1250" t="str">
        <f t="shared" si="91"/>
        <v>2002m9</v>
      </c>
    </row>
    <row r="1251" spans="1:5" x14ac:dyDescent="0.2">
      <c r="A1251" s="32">
        <v>37517</v>
      </c>
      <c r="B1251" s="2">
        <v>11.98</v>
      </c>
      <c r="C1251">
        <f t="shared" si="89"/>
        <v>2002</v>
      </c>
      <c r="D1251">
        <f t="shared" si="90"/>
        <v>9</v>
      </c>
      <c r="E1251" t="str">
        <f t="shared" si="91"/>
        <v>2002m9</v>
      </c>
    </row>
    <row r="1252" spans="1:5" x14ac:dyDescent="0.2">
      <c r="A1252" s="32">
        <v>37518</v>
      </c>
      <c r="B1252" s="2">
        <v>12.27</v>
      </c>
      <c r="C1252">
        <f t="shared" si="89"/>
        <v>2002</v>
      </c>
      <c r="D1252">
        <f t="shared" si="90"/>
        <v>9</v>
      </c>
      <c r="E1252" t="str">
        <f t="shared" si="91"/>
        <v>2002m9</v>
      </c>
    </row>
    <row r="1253" spans="1:5" x14ac:dyDescent="0.2">
      <c r="A1253" s="32">
        <v>37519</v>
      </c>
      <c r="B1253" s="2">
        <v>12.64</v>
      </c>
      <c r="C1253">
        <f t="shared" si="89"/>
        <v>2002</v>
      </c>
      <c r="D1253">
        <f t="shared" si="90"/>
        <v>9</v>
      </c>
      <c r="E1253" t="str">
        <f t="shared" si="91"/>
        <v>2002m9</v>
      </c>
    </row>
    <row r="1254" spans="1:5" x14ac:dyDescent="0.2">
      <c r="A1254" s="32">
        <v>37522</v>
      </c>
      <c r="B1254" s="2">
        <v>12.94</v>
      </c>
      <c r="C1254">
        <f t="shared" si="89"/>
        <v>2002</v>
      </c>
      <c r="D1254">
        <f t="shared" si="90"/>
        <v>9</v>
      </c>
      <c r="E1254" t="str">
        <f t="shared" si="91"/>
        <v>2002m9</v>
      </c>
    </row>
    <row r="1255" spans="1:5" x14ac:dyDescent="0.2">
      <c r="A1255" s="32">
        <v>37523</v>
      </c>
      <c r="B1255" s="2">
        <v>13.23</v>
      </c>
      <c r="C1255">
        <f t="shared" si="89"/>
        <v>2002</v>
      </c>
      <c r="D1255">
        <f t="shared" si="90"/>
        <v>9</v>
      </c>
      <c r="E1255" t="str">
        <f t="shared" si="91"/>
        <v>2002m9</v>
      </c>
    </row>
    <row r="1256" spans="1:5" x14ac:dyDescent="0.2">
      <c r="A1256" s="32">
        <v>37524</v>
      </c>
      <c r="B1256" s="2">
        <v>13.13</v>
      </c>
      <c r="C1256">
        <f t="shared" si="89"/>
        <v>2002</v>
      </c>
      <c r="D1256">
        <f t="shared" si="90"/>
        <v>9</v>
      </c>
      <c r="E1256" t="str">
        <f t="shared" si="91"/>
        <v>2002m9</v>
      </c>
    </row>
    <row r="1257" spans="1:5" x14ac:dyDescent="0.2">
      <c r="A1257" s="32">
        <v>37525</v>
      </c>
      <c r="B1257" s="2">
        <v>12.98</v>
      </c>
      <c r="C1257">
        <f t="shared" si="89"/>
        <v>2002</v>
      </c>
      <c r="D1257">
        <f t="shared" si="90"/>
        <v>9</v>
      </c>
      <c r="E1257" t="str">
        <f t="shared" si="91"/>
        <v>2002m9</v>
      </c>
    </row>
    <row r="1258" spans="1:5" x14ac:dyDescent="0.2">
      <c r="A1258" s="32">
        <v>37526</v>
      </c>
      <c r="B1258" s="2">
        <v>13</v>
      </c>
      <c r="C1258">
        <f t="shared" si="89"/>
        <v>2002</v>
      </c>
      <c r="D1258">
        <f t="shared" si="90"/>
        <v>9</v>
      </c>
      <c r="E1258" t="str">
        <f t="shared" si="91"/>
        <v>2002m9</v>
      </c>
    </row>
    <row r="1259" spans="1:5" x14ac:dyDescent="0.2">
      <c r="A1259" s="32">
        <v>37529</v>
      </c>
      <c r="B1259" s="2">
        <v>13.49</v>
      </c>
      <c r="C1259">
        <f t="shared" si="89"/>
        <v>2002</v>
      </c>
      <c r="D1259">
        <f t="shared" si="90"/>
        <v>9</v>
      </c>
      <c r="E1259" t="str">
        <f t="shared" si="91"/>
        <v>2002m9</v>
      </c>
    </row>
    <row r="1260" spans="1:5" x14ac:dyDescent="0.2">
      <c r="A1260" s="32">
        <v>37530</v>
      </c>
      <c r="B1260" s="2">
        <v>13.66</v>
      </c>
      <c r="C1260">
        <f t="shared" si="89"/>
        <v>2002</v>
      </c>
      <c r="D1260">
        <f t="shared" si="90"/>
        <v>10</v>
      </c>
      <c r="E1260" t="str">
        <f t="shared" si="91"/>
        <v>2002m10</v>
      </c>
    </row>
    <row r="1261" spans="1:5" x14ac:dyDescent="0.2">
      <c r="A1261" s="32">
        <v>37531</v>
      </c>
      <c r="B1261" s="2">
        <v>13.5</v>
      </c>
      <c r="C1261">
        <f t="shared" si="89"/>
        <v>2002</v>
      </c>
      <c r="D1261">
        <f t="shared" si="90"/>
        <v>10</v>
      </c>
      <c r="E1261" t="str">
        <f t="shared" si="91"/>
        <v>2002m10</v>
      </c>
    </row>
    <row r="1262" spans="1:5" x14ac:dyDescent="0.2">
      <c r="A1262" s="32">
        <v>37532</v>
      </c>
      <c r="B1262" s="2">
        <v>13.55</v>
      </c>
      <c r="C1262">
        <f t="shared" si="89"/>
        <v>2002</v>
      </c>
      <c r="D1262">
        <f t="shared" si="90"/>
        <v>10</v>
      </c>
      <c r="E1262" t="str">
        <f t="shared" si="91"/>
        <v>2002m10</v>
      </c>
    </row>
    <row r="1263" spans="1:5" x14ac:dyDescent="0.2">
      <c r="A1263" s="32">
        <v>37533</v>
      </c>
      <c r="B1263" s="2">
        <v>14.09</v>
      </c>
      <c r="C1263">
        <f t="shared" si="89"/>
        <v>2002</v>
      </c>
      <c r="D1263">
        <f t="shared" si="90"/>
        <v>10</v>
      </c>
      <c r="E1263" t="str">
        <f t="shared" si="91"/>
        <v>2002m10</v>
      </c>
    </row>
    <row r="1264" spans="1:5" x14ac:dyDescent="0.2">
      <c r="A1264" s="32">
        <v>37536</v>
      </c>
      <c r="B1264" s="2">
        <v>14.25</v>
      </c>
      <c r="C1264">
        <f t="shared" si="89"/>
        <v>2002</v>
      </c>
      <c r="D1264">
        <f t="shared" si="90"/>
        <v>10</v>
      </c>
      <c r="E1264" t="str">
        <f t="shared" si="91"/>
        <v>2002m10</v>
      </c>
    </row>
    <row r="1265" spans="1:5" x14ac:dyDescent="0.2">
      <c r="A1265" s="32">
        <v>37537</v>
      </c>
      <c r="B1265" s="2">
        <v>14.45</v>
      </c>
      <c r="C1265">
        <f t="shared" si="89"/>
        <v>2002</v>
      </c>
      <c r="D1265">
        <f t="shared" si="90"/>
        <v>10</v>
      </c>
      <c r="E1265" t="str">
        <f t="shared" si="91"/>
        <v>2002m10</v>
      </c>
    </row>
    <row r="1266" spans="1:5" x14ac:dyDescent="0.2">
      <c r="A1266" s="32">
        <v>37538</v>
      </c>
      <c r="B1266" s="2">
        <v>14.78</v>
      </c>
      <c r="C1266">
        <f t="shared" si="89"/>
        <v>2002</v>
      </c>
      <c r="D1266">
        <f t="shared" si="90"/>
        <v>10</v>
      </c>
      <c r="E1266" t="str">
        <f t="shared" si="91"/>
        <v>2002m10</v>
      </c>
    </row>
    <row r="1267" spans="1:5" x14ac:dyDescent="0.2">
      <c r="A1267" s="32">
        <v>37539</v>
      </c>
      <c r="B1267" s="2">
        <v>14.8</v>
      </c>
      <c r="C1267">
        <f t="shared" si="89"/>
        <v>2002</v>
      </c>
      <c r="D1267">
        <f t="shared" si="90"/>
        <v>10</v>
      </c>
      <c r="E1267" t="str">
        <f t="shared" si="91"/>
        <v>2002m10</v>
      </c>
    </row>
    <row r="1268" spans="1:5" x14ac:dyDescent="0.2">
      <c r="A1268" s="32">
        <v>37540</v>
      </c>
      <c r="B1268" s="2">
        <v>14.62</v>
      </c>
      <c r="C1268">
        <f t="shared" si="89"/>
        <v>2002</v>
      </c>
      <c r="D1268">
        <f t="shared" si="90"/>
        <v>10</v>
      </c>
      <c r="E1268" t="str">
        <f t="shared" si="91"/>
        <v>2002m10</v>
      </c>
    </row>
    <row r="1269" spans="1:5" x14ac:dyDescent="0.2">
      <c r="A1269" s="32">
        <v>37543</v>
      </c>
      <c r="B1269" s="2">
        <v>14.61</v>
      </c>
      <c r="C1269">
        <f t="shared" si="89"/>
        <v>2002</v>
      </c>
      <c r="D1269">
        <f t="shared" si="90"/>
        <v>10</v>
      </c>
      <c r="E1269" t="str">
        <f t="shared" si="91"/>
        <v>2002m10</v>
      </c>
    </row>
    <row r="1270" spans="1:5" x14ac:dyDescent="0.2">
      <c r="A1270" s="32">
        <v>37544</v>
      </c>
      <c r="B1270" s="2">
        <v>14.3</v>
      </c>
      <c r="C1270">
        <f t="shared" si="89"/>
        <v>2002</v>
      </c>
      <c r="D1270">
        <f t="shared" si="90"/>
        <v>10</v>
      </c>
      <c r="E1270" t="str">
        <f t="shared" si="91"/>
        <v>2002m10</v>
      </c>
    </row>
    <row r="1271" spans="1:5" x14ac:dyDescent="0.2">
      <c r="A1271" s="32">
        <v>37545</v>
      </c>
      <c r="B1271" s="2">
        <v>14.06</v>
      </c>
      <c r="C1271">
        <f t="shared" si="89"/>
        <v>2002</v>
      </c>
      <c r="D1271">
        <f t="shared" si="90"/>
        <v>10</v>
      </c>
      <c r="E1271" t="str">
        <f t="shared" si="91"/>
        <v>2002m10</v>
      </c>
    </row>
    <row r="1272" spans="1:5" x14ac:dyDescent="0.2">
      <c r="A1272" s="32">
        <v>37546</v>
      </c>
      <c r="B1272" s="2">
        <v>13.15</v>
      </c>
      <c r="C1272">
        <f t="shared" si="89"/>
        <v>2002</v>
      </c>
      <c r="D1272">
        <f t="shared" si="90"/>
        <v>10</v>
      </c>
      <c r="E1272" t="str">
        <f t="shared" si="91"/>
        <v>2002m10</v>
      </c>
    </row>
    <row r="1273" spans="1:5" x14ac:dyDescent="0.2">
      <c r="A1273" s="32">
        <v>37547</v>
      </c>
      <c r="B1273" s="2">
        <v>13.26</v>
      </c>
      <c r="C1273">
        <f t="shared" si="89"/>
        <v>2002</v>
      </c>
      <c r="D1273">
        <f t="shared" si="90"/>
        <v>10</v>
      </c>
      <c r="E1273" t="str">
        <f t="shared" si="91"/>
        <v>2002m10</v>
      </c>
    </row>
    <row r="1274" spans="1:5" x14ac:dyDescent="0.2">
      <c r="A1274" s="32">
        <v>37550</v>
      </c>
      <c r="B1274" s="2">
        <v>13.22</v>
      </c>
      <c r="C1274">
        <f t="shared" si="89"/>
        <v>2002</v>
      </c>
      <c r="D1274">
        <f t="shared" si="90"/>
        <v>10</v>
      </c>
      <c r="E1274" t="str">
        <f t="shared" si="91"/>
        <v>2002m10</v>
      </c>
    </row>
    <row r="1275" spans="1:5" x14ac:dyDescent="0.2">
      <c r="A1275" s="32">
        <v>37551</v>
      </c>
      <c r="B1275" s="2">
        <v>13.17</v>
      </c>
      <c r="C1275">
        <f t="shared" si="89"/>
        <v>2002</v>
      </c>
      <c r="D1275">
        <f t="shared" si="90"/>
        <v>10</v>
      </c>
      <c r="E1275" t="str">
        <f t="shared" si="91"/>
        <v>2002m10</v>
      </c>
    </row>
    <row r="1276" spans="1:5" x14ac:dyDescent="0.2">
      <c r="A1276" s="32">
        <v>37552</v>
      </c>
      <c r="B1276" s="2">
        <v>12.86</v>
      </c>
      <c r="C1276">
        <f t="shared" si="89"/>
        <v>2002</v>
      </c>
      <c r="D1276">
        <f t="shared" si="90"/>
        <v>10</v>
      </c>
      <c r="E1276" t="str">
        <f t="shared" si="91"/>
        <v>2002m10</v>
      </c>
    </row>
    <row r="1277" spans="1:5" x14ac:dyDescent="0.2">
      <c r="A1277" s="32">
        <v>37553</v>
      </c>
      <c r="B1277" s="2">
        <v>12.56</v>
      </c>
      <c r="C1277">
        <f t="shared" si="89"/>
        <v>2002</v>
      </c>
      <c r="D1277">
        <f t="shared" si="90"/>
        <v>10</v>
      </c>
      <c r="E1277" t="str">
        <f t="shared" si="91"/>
        <v>2002m10</v>
      </c>
    </row>
    <row r="1278" spans="1:5" x14ac:dyDescent="0.2">
      <c r="A1278" s="32">
        <v>37554</v>
      </c>
      <c r="B1278" s="2">
        <v>12.47</v>
      </c>
      <c r="C1278">
        <f t="shared" si="89"/>
        <v>2002</v>
      </c>
      <c r="D1278">
        <f t="shared" si="90"/>
        <v>10</v>
      </c>
      <c r="E1278" t="str">
        <f t="shared" si="91"/>
        <v>2002m10</v>
      </c>
    </row>
    <row r="1279" spans="1:5" x14ac:dyDescent="0.2">
      <c r="A1279" s="32">
        <v>37557</v>
      </c>
      <c r="B1279" s="2">
        <v>12.46</v>
      </c>
      <c r="C1279">
        <f t="shared" si="89"/>
        <v>2002</v>
      </c>
      <c r="D1279">
        <f t="shared" si="90"/>
        <v>10</v>
      </c>
      <c r="E1279" t="str">
        <f t="shared" si="91"/>
        <v>2002m10</v>
      </c>
    </row>
    <row r="1280" spans="1:5" x14ac:dyDescent="0.2">
      <c r="A1280" s="32">
        <v>37558</v>
      </c>
      <c r="B1280" s="2">
        <v>12.35</v>
      </c>
      <c r="C1280">
        <f t="shared" si="89"/>
        <v>2002</v>
      </c>
      <c r="D1280">
        <f t="shared" si="90"/>
        <v>10</v>
      </c>
      <c r="E1280" t="str">
        <f t="shared" si="91"/>
        <v>2002m10</v>
      </c>
    </row>
    <row r="1281" spans="1:5" x14ac:dyDescent="0.2">
      <c r="A1281" s="32">
        <v>37559</v>
      </c>
      <c r="B1281" s="2">
        <v>12.06</v>
      </c>
      <c r="C1281">
        <f t="shared" si="89"/>
        <v>2002</v>
      </c>
      <c r="D1281">
        <f t="shared" si="90"/>
        <v>10</v>
      </c>
      <c r="E1281" t="str">
        <f t="shared" si="91"/>
        <v>2002m10</v>
      </c>
    </row>
    <row r="1282" spans="1:5" x14ac:dyDescent="0.2">
      <c r="A1282" s="32">
        <v>37560</v>
      </c>
      <c r="B1282" s="2">
        <v>11.41</v>
      </c>
      <c r="C1282">
        <f t="shared" si="89"/>
        <v>2002</v>
      </c>
      <c r="D1282">
        <f t="shared" si="90"/>
        <v>10</v>
      </c>
      <c r="E1282" t="str">
        <f t="shared" si="91"/>
        <v>2002m10</v>
      </c>
    </row>
    <row r="1283" spans="1:5" x14ac:dyDescent="0.2">
      <c r="A1283" s="32">
        <v>37561</v>
      </c>
      <c r="B1283" s="2">
        <v>11.6</v>
      </c>
      <c r="C1283">
        <f t="shared" si="89"/>
        <v>2002</v>
      </c>
      <c r="D1283">
        <f t="shared" si="90"/>
        <v>11</v>
      </c>
      <c r="E1283" t="str">
        <f t="shared" si="91"/>
        <v>2002m11</v>
      </c>
    </row>
    <row r="1284" spans="1:5" x14ac:dyDescent="0.2">
      <c r="A1284" s="32">
        <v>37564</v>
      </c>
      <c r="B1284" s="2">
        <v>11.4</v>
      </c>
      <c r="C1284">
        <f t="shared" si="89"/>
        <v>2002</v>
      </c>
      <c r="D1284">
        <f t="shared" si="90"/>
        <v>11</v>
      </c>
      <c r="E1284" t="str">
        <f t="shared" si="91"/>
        <v>2002m11</v>
      </c>
    </row>
    <row r="1285" spans="1:5" x14ac:dyDescent="0.2">
      <c r="A1285" s="32">
        <v>37565</v>
      </c>
      <c r="B1285" s="2">
        <v>11.27</v>
      </c>
      <c r="C1285">
        <f t="shared" ref="C1285:C1348" si="92">YEAR(A1285)</f>
        <v>2002</v>
      </c>
      <c r="D1285">
        <f t="shared" ref="D1285:D1348" si="93">+MONTH(A1285)</f>
        <v>11</v>
      </c>
      <c r="E1285" t="str">
        <f t="shared" ref="E1285:E1348" si="94">CONCATENATE(C1285,"m",D1285)</f>
        <v>2002m11</v>
      </c>
    </row>
    <row r="1286" spans="1:5" x14ac:dyDescent="0.2">
      <c r="A1286" s="32">
        <v>37566</v>
      </c>
      <c r="B1286" s="2">
        <v>10.76</v>
      </c>
      <c r="C1286">
        <f t="shared" si="92"/>
        <v>2002</v>
      </c>
      <c r="D1286">
        <f t="shared" si="93"/>
        <v>11</v>
      </c>
      <c r="E1286" t="str">
        <f t="shared" si="94"/>
        <v>2002m11</v>
      </c>
    </row>
    <row r="1287" spans="1:5" x14ac:dyDescent="0.2">
      <c r="A1287" s="32">
        <v>37567</v>
      </c>
      <c r="B1287" s="2">
        <v>10.86</v>
      </c>
      <c r="C1287">
        <f t="shared" si="92"/>
        <v>2002</v>
      </c>
      <c r="D1287">
        <f t="shared" si="93"/>
        <v>11</v>
      </c>
      <c r="E1287" t="str">
        <f t="shared" si="94"/>
        <v>2002m11</v>
      </c>
    </row>
    <row r="1288" spans="1:5" x14ac:dyDescent="0.2">
      <c r="A1288" s="32">
        <v>37568</v>
      </c>
      <c r="B1288" s="2">
        <v>11.29</v>
      </c>
      <c r="C1288">
        <f t="shared" si="92"/>
        <v>2002</v>
      </c>
      <c r="D1288">
        <f t="shared" si="93"/>
        <v>11</v>
      </c>
      <c r="E1288" t="str">
        <f t="shared" si="94"/>
        <v>2002m11</v>
      </c>
    </row>
    <row r="1289" spans="1:5" x14ac:dyDescent="0.2">
      <c r="A1289" s="32">
        <v>37571</v>
      </c>
      <c r="B1289" s="2">
        <v>11.36</v>
      </c>
      <c r="C1289">
        <f t="shared" si="92"/>
        <v>2002</v>
      </c>
      <c r="D1289">
        <f t="shared" si="93"/>
        <v>11</v>
      </c>
      <c r="E1289" t="str">
        <f t="shared" si="94"/>
        <v>2002m11</v>
      </c>
    </row>
    <row r="1290" spans="1:5" x14ac:dyDescent="0.2">
      <c r="A1290" s="32">
        <v>37572</v>
      </c>
      <c r="B1290" s="2">
        <v>11.44</v>
      </c>
      <c r="C1290">
        <f t="shared" si="92"/>
        <v>2002</v>
      </c>
      <c r="D1290">
        <f t="shared" si="93"/>
        <v>11</v>
      </c>
      <c r="E1290" t="str">
        <f t="shared" si="94"/>
        <v>2002m11</v>
      </c>
    </row>
    <row r="1291" spans="1:5" x14ac:dyDescent="0.2">
      <c r="A1291" s="32">
        <v>37573</v>
      </c>
      <c r="B1291" s="2">
        <v>11.38</v>
      </c>
      <c r="C1291">
        <f t="shared" si="92"/>
        <v>2002</v>
      </c>
      <c r="D1291">
        <f t="shared" si="93"/>
        <v>11</v>
      </c>
      <c r="E1291" t="str">
        <f t="shared" si="94"/>
        <v>2002m11</v>
      </c>
    </row>
    <row r="1292" spans="1:5" x14ac:dyDescent="0.2">
      <c r="A1292" s="32">
        <v>37574</v>
      </c>
      <c r="B1292" s="2">
        <v>11.22</v>
      </c>
      <c r="C1292">
        <f t="shared" si="92"/>
        <v>2002</v>
      </c>
      <c r="D1292">
        <f t="shared" si="93"/>
        <v>11</v>
      </c>
      <c r="E1292" t="str">
        <f t="shared" si="94"/>
        <v>2002m11</v>
      </c>
    </row>
    <row r="1293" spans="1:5" x14ac:dyDescent="0.2">
      <c r="A1293" s="32">
        <v>37575</v>
      </c>
      <c r="B1293" s="2">
        <v>11.17</v>
      </c>
      <c r="C1293">
        <f t="shared" si="92"/>
        <v>2002</v>
      </c>
      <c r="D1293">
        <f t="shared" si="93"/>
        <v>11</v>
      </c>
      <c r="E1293" t="str">
        <f t="shared" si="94"/>
        <v>2002m11</v>
      </c>
    </row>
    <row r="1294" spans="1:5" x14ac:dyDescent="0.2">
      <c r="A1294" s="32">
        <v>37578</v>
      </c>
      <c r="B1294" s="2">
        <v>11.03</v>
      </c>
      <c r="C1294">
        <f t="shared" si="92"/>
        <v>2002</v>
      </c>
      <c r="D1294">
        <f t="shared" si="93"/>
        <v>11</v>
      </c>
      <c r="E1294" t="str">
        <f t="shared" si="94"/>
        <v>2002m11</v>
      </c>
    </row>
    <row r="1295" spans="1:5" x14ac:dyDescent="0.2">
      <c r="A1295" s="32">
        <v>37579</v>
      </c>
      <c r="B1295" s="2">
        <v>10.93</v>
      </c>
      <c r="C1295">
        <f t="shared" si="92"/>
        <v>2002</v>
      </c>
      <c r="D1295">
        <f t="shared" si="93"/>
        <v>11</v>
      </c>
      <c r="E1295" t="str">
        <f t="shared" si="94"/>
        <v>2002m11</v>
      </c>
    </row>
    <row r="1296" spans="1:5" x14ac:dyDescent="0.2">
      <c r="A1296" s="32">
        <v>37580</v>
      </c>
      <c r="B1296" s="2">
        <v>10.71</v>
      </c>
      <c r="C1296">
        <f t="shared" si="92"/>
        <v>2002</v>
      </c>
      <c r="D1296">
        <f t="shared" si="93"/>
        <v>11</v>
      </c>
      <c r="E1296" t="str">
        <f t="shared" si="94"/>
        <v>2002m11</v>
      </c>
    </row>
    <row r="1297" spans="1:5" x14ac:dyDescent="0.2">
      <c r="A1297" s="32">
        <v>37581</v>
      </c>
      <c r="B1297" s="2">
        <v>10.47</v>
      </c>
      <c r="C1297">
        <f t="shared" si="92"/>
        <v>2002</v>
      </c>
      <c r="D1297">
        <f t="shared" si="93"/>
        <v>11</v>
      </c>
      <c r="E1297" t="str">
        <f t="shared" si="94"/>
        <v>2002m11</v>
      </c>
    </row>
    <row r="1298" spans="1:5" x14ac:dyDescent="0.2">
      <c r="A1298" s="32">
        <v>37582</v>
      </c>
      <c r="B1298" s="2">
        <v>10.27</v>
      </c>
      <c r="C1298">
        <f t="shared" si="92"/>
        <v>2002</v>
      </c>
      <c r="D1298">
        <f t="shared" si="93"/>
        <v>11</v>
      </c>
      <c r="E1298" t="str">
        <f t="shared" si="94"/>
        <v>2002m11</v>
      </c>
    </row>
    <row r="1299" spans="1:5" x14ac:dyDescent="0.2">
      <c r="A1299" s="32">
        <v>37585</v>
      </c>
      <c r="B1299" s="2">
        <v>10</v>
      </c>
      <c r="C1299">
        <f t="shared" si="92"/>
        <v>2002</v>
      </c>
      <c r="D1299">
        <f t="shared" si="93"/>
        <v>11</v>
      </c>
      <c r="E1299" t="str">
        <f t="shared" si="94"/>
        <v>2002m11</v>
      </c>
    </row>
    <row r="1300" spans="1:5" x14ac:dyDescent="0.2">
      <c r="A1300" s="32">
        <v>37586</v>
      </c>
      <c r="B1300" s="2">
        <v>9.9499999999999993</v>
      </c>
      <c r="C1300">
        <f t="shared" si="92"/>
        <v>2002</v>
      </c>
      <c r="D1300">
        <f t="shared" si="93"/>
        <v>11</v>
      </c>
      <c r="E1300" t="str">
        <f t="shared" si="94"/>
        <v>2002m11</v>
      </c>
    </row>
    <row r="1301" spans="1:5" x14ac:dyDescent="0.2">
      <c r="A1301" s="32">
        <v>37587</v>
      </c>
      <c r="B1301" s="2">
        <v>9.8699999999999992</v>
      </c>
      <c r="C1301">
        <f t="shared" si="92"/>
        <v>2002</v>
      </c>
      <c r="D1301">
        <f t="shared" si="93"/>
        <v>11</v>
      </c>
      <c r="E1301" t="str">
        <f t="shared" si="94"/>
        <v>2002m11</v>
      </c>
    </row>
    <row r="1302" spans="1:5" x14ac:dyDescent="0.2">
      <c r="A1302" s="32">
        <v>37588</v>
      </c>
      <c r="B1302" s="2">
        <v>9.84</v>
      </c>
      <c r="C1302">
        <f t="shared" si="92"/>
        <v>2002</v>
      </c>
      <c r="D1302">
        <f t="shared" si="93"/>
        <v>11</v>
      </c>
      <c r="E1302" t="str">
        <f t="shared" si="94"/>
        <v>2002m11</v>
      </c>
    </row>
    <row r="1303" spans="1:5" x14ac:dyDescent="0.2">
      <c r="A1303" s="32">
        <v>37589</v>
      </c>
      <c r="B1303" s="2">
        <v>9.8699999999999992</v>
      </c>
      <c r="C1303">
        <f t="shared" si="92"/>
        <v>2002</v>
      </c>
      <c r="D1303">
        <f t="shared" si="93"/>
        <v>11</v>
      </c>
      <c r="E1303" t="str">
        <f t="shared" si="94"/>
        <v>2002m11</v>
      </c>
    </row>
    <row r="1304" spans="1:5" x14ac:dyDescent="0.2">
      <c r="A1304" s="32">
        <v>37590</v>
      </c>
      <c r="B1304" s="2">
        <v>10.42</v>
      </c>
      <c r="C1304">
        <f t="shared" si="92"/>
        <v>2002</v>
      </c>
      <c r="D1304">
        <f t="shared" si="93"/>
        <v>11</v>
      </c>
      <c r="E1304" t="str">
        <f t="shared" si="94"/>
        <v>2002m11</v>
      </c>
    </row>
    <row r="1305" spans="1:5" x14ac:dyDescent="0.2">
      <c r="A1305" s="32">
        <v>37592</v>
      </c>
      <c r="B1305" s="2">
        <v>10.27</v>
      </c>
      <c r="C1305">
        <f t="shared" si="92"/>
        <v>2002</v>
      </c>
      <c r="D1305">
        <f t="shared" si="93"/>
        <v>12</v>
      </c>
      <c r="E1305" t="str">
        <f t="shared" si="94"/>
        <v>2002m12</v>
      </c>
    </row>
    <row r="1306" spans="1:5" x14ac:dyDescent="0.2">
      <c r="A1306" s="32">
        <v>37593</v>
      </c>
      <c r="B1306" s="2">
        <v>10.199999999999999</v>
      </c>
      <c r="C1306">
        <f t="shared" si="92"/>
        <v>2002</v>
      </c>
      <c r="D1306">
        <f t="shared" si="93"/>
        <v>12</v>
      </c>
      <c r="E1306" t="str">
        <f t="shared" si="94"/>
        <v>2002m12</v>
      </c>
    </row>
    <row r="1307" spans="1:5" x14ac:dyDescent="0.2">
      <c r="A1307" s="32">
        <v>37594</v>
      </c>
      <c r="B1307" s="2">
        <v>10.199999999999999</v>
      </c>
      <c r="C1307">
        <f t="shared" si="92"/>
        <v>2002</v>
      </c>
      <c r="D1307">
        <f t="shared" si="93"/>
        <v>12</v>
      </c>
      <c r="E1307" t="str">
        <f t="shared" si="94"/>
        <v>2002m12</v>
      </c>
    </row>
    <row r="1308" spans="1:5" x14ac:dyDescent="0.2">
      <c r="A1308" s="32">
        <v>37595</v>
      </c>
      <c r="B1308" s="2">
        <v>10.11</v>
      </c>
      <c r="C1308">
        <f t="shared" si="92"/>
        <v>2002</v>
      </c>
      <c r="D1308">
        <f t="shared" si="93"/>
        <v>12</v>
      </c>
      <c r="E1308" t="str">
        <f t="shared" si="94"/>
        <v>2002m12</v>
      </c>
    </row>
    <row r="1309" spans="1:5" x14ac:dyDescent="0.2">
      <c r="A1309" s="32">
        <v>37596</v>
      </c>
      <c r="B1309" s="2">
        <v>10.23</v>
      </c>
      <c r="C1309">
        <f t="shared" si="92"/>
        <v>2002</v>
      </c>
      <c r="D1309">
        <f t="shared" si="93"/>
        <v>12</v>
      </c>
      <c r="E1309" t="str">
        <f t="shared" si="94"/>
        <v>2002m12</v>
      </c>
    </row>
    <row r="1310" spans="1:5" x14ac:dyDescent="0.2">
      <c r="A1310" s="32">
        <v>37599</v>
      </c>
      <c r="B1310" s="2">
        <v>10.3</v>
      </c>
      <c r="C1310">
        <f t="shared" si="92"/>
        <v>2002</v>
      </c>
      <c r="D1310">
        <f t="shared" si="93"/>
        <v>12</v>
      </c>
      <c r="E1310" t="str">
        <f t="shared" si="94"/>
        <v>2002m12</v>
      </c>
    </row>
    <row r="1311" spans="1:5" x14ac:dyDescent="0.2">
      <c r="A1311" s="32">
        <v>37600</v>
      </c>
      <c r="B1311" s="2">
        <v>10.44</v>
      </c>
      <c r="C1311">
        <f t="shared" si="92"/>
        <v>2002</v>
      </c>
      <c r="D1311">
        <f t="shared" si="93"/>
        <v>12</v>
      </c>
      <c r="E1311" t="str">
        <f t="shared" si="94"/>
        <v>2002m12</v>
      </c>
    </row>
    <row r="1312" spans="1:5" x14ac:dyDescent="0.2">
      <c r="A1312" s="32">
        <v>37601</v>
      </c>
      <c r="B1312" s="2">
        <v>10.47</v>
      </c>
      <c r="C1312">
        <f t="shared" si="92"/>
        <v>2002</v>
      </c>
      <c r="D1312">
        <f t="shared" si="93"/>
        <v>12</v>
      </c>
      <c r="E1312" t="str">
        <f t="shared" si="94"/>
        <v>2002m12</v>
      </c>
    </row>
    <row r="1313" spans="1:5" x14ac:dyDescent="0.2">
      <c r="A1313" s="32">
        <v>37602</v>
      </c>
      <c r="B1313" s="2">
        <v>10.36</v>
      </c>
      <c r="C1313">
        <f t="shared" si="92"/>
        <v>2002</v>
      </c>
      <c r="D1313">
        <f t="shared" si="93"/>
        <v>12</v>
      </c>
      <c r="E1313" t="str">
        <f t="shared" si="94"/>
        <v>2002m12</v>
      </c>
    </row>
    <row r="1314" spans="1:5" x14ac:dyDescent="0.2">
      <c r="A1314" s="32">
        <v>37603</v>
      </c>
      <c r="B1314" s="2">
        <v>10.38</v>
      </c>
      <c r="C1314">
        <f t="shared" si="92"/>
        <v>2002</v>
      </c>
      <c r="D1314">
        <f t="shared" si="93"/>
        <v>12</v>
      </c>
      <c r="E1314" t="str">
        <f t="shared" si="94"/>
        <v>2002m12</v>
      </c>
    </row>
    <row r="1315" spans="1:5" x14ac:dyDescent="0.2">
      <c r="A1315" s="32">
        <v>37606</v>
      </c>
      <c r="B1315" s="2">
        <v>10.29</v>
      </c>
      <c r="C1315">
        <f t="shared" si="92"/>
        <v>2002</v>
      </c>
      <c r="D1315">
        <f t="shared" si="93"/>
        <v>12</v>
      </c>
      <c r="E1315" t="str">
        <f t="shared" si="94"/>
        <v>2002m12</v>
      </c>
    </row>
    <row r="1316" spans="1:5" x14ac:dyDescent="0.2">
      <c r="A1316" s="32">
        <v>37607</v>
      </c>
      <c r="B1316" s="2">
        <v>10.33</v>
      </c>
      <c r="C1316">
        <f t="shared" si="92"/>
        <v>2002</v>
      </c>
      <c r="D1316">
        <f t="shared" si="93"/>
        <v>12</v>
      </c>
      <c r="E1316" t="str">
        <f t="shared" si="94"/>
        <v>2002m12</v>
      </c>
    </row>
    <row r="1317" spans="1:5" x14ac:dyDescent="0.2">
      <c r="A1317" s="32">
        <v>37608</v>
      </c>
      <c r="B1317" s="2">
        <v>10.25</v>
      </c>
      <c r="C1317">
        <f t="shared" si="92"/>
        <v>2002</v>
      </c>
      <c r="D1317">
        <f t="shared" si="93"/>
        <v>12</v>
      </c>
      <c r="E1317" t="str">
        <f t="shared" si="94"/>
        <v>2002m12</v>
      </c>
    </row>
    <row r="1318" spans="1:5" x14ac:dyDescent="0.2">
      <c r="A1318" s="32">
        <v>37609</v>
      </c>
      <c r="B1318" s="2">
        <v>10.33</v>
      </c>
      <c r="C1318">
        <f t="shared" si="92"/>
        <v>2002</v>
      </c>
      <c r="D1318">
        <f t="shared" si="93"/>
        <v>12</v>
      </c>
      <c r="E1318" t="str">
        <f t="shared" si="94"/>
        <v>2002m12</v>
      </c>
    </row>
    <row r="1319" spans="1:5" x14ac:dyDescent="0.2">
      <c r="A1319" s="32">
        <v>37610</v>
      </c>
      <c r="B1319" s="2">
        <v>10.3</v>
      </c>
      <c r="C1319">
        <f t="shared" si="92"/>
        <v>2002</v>
      </c>
      <c r="D1319">
        <f t="shared" si="93"/>
        <v>12</v>
      </c>
      <c r="E1319" t="str">
        <f t="shared" si="94"/>
        <v>2002m12</v>
      </c>
    </row>
    <row r="1320" spans="1:5" x14ac:dyDescent="0.2">
      <c r="A1320" s="32">
        <v>37613</v>
      </c>
      <c r="B1320" s="2">
        <v>10.33</v>
      </c>
      <c r="C1320">
        <f t="shared" si="92"/>
        <v>2002</v>
      </c>
      <c r="D1320">
        <f t="shared" si="93"/>
        <v>12</v>
      </c>
      <c r="E1320" t="str">
        <f t="shared" si="94"/>
        <v>2002m12</v>
      </c>
    </row>
    <row r="1321" spans="1:5" x14ac:dyDescent="0.2">
      <c r="A1321" s="32">
        <v>37614</v>
      </c>
      <c r="B1321" s="2">
        <v>10.34</v>
      </c>
      <c r="C1321">
        <f t="shared" si="92"/>
        <v>2002</v>
      </c>
      <c r="D1321">
        <f t="shared" si="93"/>
        <v>12</v>
      </c>
      <c r="E1321" t="str">
        <f t="shared" si="94"/>
        <v>2002m12</v>
      </c>
    </row>
    <row r="1322" spans="1:5" x14ac:dyDescent="0.2">
      <c r="A1322" s="32">
        <v>37615</v>
      </c>
      <c r="C1322">
        <f t="shared" si="92"/>
        <v>2002</v>
      </c>
      <c r="D1322">
        <f t="shared" si="93"/>
        <v>12</v>
      </c>
      <c r="E1322" t="str">
        <f t="shared" si="94"/>
        <v>2002m12</v>
      </c>
    </row>
    <row r="1323" spans="1:5" x14ac:dyDescent="0.2">
      <c r="A1323" s="32">
        <v>37616</v>
      </c>
      <c r="B1323" s="2">
        <v>10.35</v>
      </c>
      <c r="C1323">
        <f t="shared" si="92"/>
        <v>2002</v>
      </c>
      <c r="D1323">
        <f t="shared" si="93"/>
        <v>12</v>
      </c>
      <c r="E1323" t="str">
        <f t="shared" si="94"/>
        <v>2002m12</v>
      </c>
    </row>
    <row r="1324" spans="1:5" x14ac:dyDescent="0.2">
      <c r="A1324" s="32">
        <v>37617</v>
      </c>
      <c r="B1324" s="2">
        <v>10.43</v>
      </c>
      <c r="C1324">
        <f t="shared" si="92"/>
        <v>2002</v>
      </c>
      <c r="D1324">
        <f t="shared" si="93"/>
        <v>12</v>
      </c>
      <c r="E1324" t="str">
        <f t="shared" si="94"/>
        <v>2002m12</v>
      </c>
    </row>
    <row r="1325" spans="1:5" x14ac:dyDescent="0.2">
      <c r="A1325" s="32">
        <v>37620</v>
      </c>
      <c r="B1325" s="2">
        <v>10.44</v>
      </c>
      <c r="C1325">
        <f t="shared" si="92"/>
        <v>2002</v>
      </c>
      <c r="D1325">
        <f t="shared" si="93"/>
        <v>12</v>
      </c>
      <c r="E1325" t="str">
        <f t="shared" si="94"/>
        <v>2002m12</v>
      </c>
    </row>
    <row r="1326" spans="1:5" x14ac:dyDescent="0.2">
      <c r="A1326" s="32">
        <v>37621</v>
      </c>
      <c r="B1326" s="2">
        <v>10.07</v>
      </c>
      <c r="C1326">
        <f t="shared" si="92"/>
        <v>2002</v>
      </c>
      <c r="D1326">
        <f t="shared" si="93"/>
        <v>12</v>
      </c>
      <c r="E1326" t="str">
        <f t="shared" si="94"/>
        <v>2002m12</v>
      </c>
    </row>
    <row r="1327" spans="1:5" x14ac:dyDescent="0.2">
      <c r="A1327" s="32">
        <v>37622</v>
      </c>
      <c r="C1327">
        <f t="shared" si="92"/>
        <v>2003</v>
      </c>
      <c r="D1327">
        <f t="shared" si="93"/>
        <v>1</v>
      </c>
      <c r="E1327" t="str">
        <f t="shared" si="94"/>
        <v>2003m1</v>
      </c>
    </row>
    <row r="1328" spans="1:5" x14ac:dyDescent="0.2">
      <c r="A1328" s="32">
        <v>37623</v>
      </c>
      <c r="B1328" s="2">
        <v>9.82</v>
      </c>
      <c r="C1328">
        <f t="shared" si="92"/>
        <v>2003</v>
      </c>
      <c r="D1328">
        <f t="shared" si="93"/>
        <v>1</v>
      </c>
      <c r="E1328" t="str">
        <f t="shared" si="94"/>
        <v>2003m1</v>
      </c>
    </row>
    <row r="1329" spans="1:5" x14ac:dyDescent="0.2">
      <c r="A1329" s="32">
        <v>37624</v>
      </c>
      <c r="B1329" s="2">
        <v>9.64</v>
      </c>
      <c r="C1329">
        <f t="shared" si="92"/>
        <v>2003</v>
      </c>
      <c r="D1329">
        <f t="shared" si="93"/>
        <v>1</v>
      </c>
      <c r="E1329" t="str">
        <f t="shared" si="94"/>
        <v>2003m1</v>
      </c>
    </row>
    <row r="1330" spans="1:5" x14ac:dyDescent="0.2">
      <c r="A1330" s="32">
        <v>37627</v>
      </c>
      <c r="B1330" s="2">
        <v>9.5399999999999991</v>
      </c>
      <c r="C1330">
        <f t="shared" si="92"/>
        <v>2003</v>
      </c>
      <c r="D1330">
        <f t="shared" si="93"/>
        <v>1</v>
      </c>
      <c r="E1330" t="str">
        <f t="shared" si="94"/>
        <v>2003m1</v>
      </c>
    </row>
    <row r="1331" spans="1:5" x14ac:dyDescent="0.2">
      <c r="A1331" s="32">
        <v>37628</v>
      </c>
      <c r="B1331" s="2">
        <v>9.3000000000000007</v>
      </c>
      <c r="C1331">
        <f t="shared" si="92"/>
        <v>2003</v>
      </c>
      <c r="D1331">
        <f t="shared" si="93"/>
        <v>1</v>
      </c>
      <c r="E1331" t="str">
        <f t="shared" si="94"/>
        <v>2003m1</v>
      </c>
    </row>
    <row r="1332" spans="1:5" x14ac:dyDescent="0.2">
      <c r="A1332" s="32">
        <v>37629</v>
      </c>
      <c r="B1332" s="2">
        <v>9.0500000000000007</v>
      </c>
      <c r="C1332">
        <f t="shared" si="92"/>
        <v>2003</v>
      </c>
      <c r="D1332">
        <f t="shared" si="93"/>
        <v>1</v>
      </c>
      <c r="E1332" t="str">
        <f t="shared" si="94"/>
        <v>2003m1</v>
      </c>
    </row>
    <row r="1333" spans="1:5" x14ac:dyDescent="0.2">
      <c r="A1333" s="32">
        <v>37630</v>
      </c>
      <c r="B1333" s="2">
        <v>8.83</v>
      </c>
      <c r="C1333">
        <f t="shared" si="92"/>
        <v>2003</v>
      </c>
      <c r="D1333">
        <f t="shared" si="93"/>
        <v>1</v>
      </c>
      <c r="E1333" t="str">
        <f t="shared" si="94"/>
        <v>2003m1</v>
      </c>
    </row>
    <row r="1334" spans="1:5" x14ac:dyDescent="0.2">
      <c r="A1334" s="32">
        <v>37631</v>
      </c>
      <c r="B1334" s="2">
        <v>8.4600000000000009</v>
      </c>
      <c r="C1334">
        <f t="shared" si="92"/>
        <v>2003</v>
      </c>
      <c r="D1334">
        <f t="shared" si="93"/>
        <v>1</v>
      </c>
      <c r="E1334" t="str">
        <f t="shared" si="94"/>
        <v>2003m1</v>
      </c>
    </row>
    <row r="1335" spans="1:5" x14ac:dyDescent="0.2">
      <c r="A1335" s="32">
        <v>37634</v>
      </c>
      <c r="B1335" s="2">
        <v>8.16</v>
      </c>
      <c r="C1335">
        <f t="shared" si="92"/>
        <v>2003</v>
      </c>
      <c r="D1335">
        <f t="shared" si="93"/>
        <v>1</v>
      </c>
      <c r="E1335" t="str">
        <f t="shared" si="94"/>
        <v>2003m1</v>
      </c>
    </row>
    <row r="1336" spans="1:5" x14ac:dyDescent="0.2">
      <c r="A1336" s="32">
        <v>37635</v>
      </c>
      <c r="B1336" s="2">
        <v>7.91</v>
      </c>
      <c r="C1336">
        <f t="shared" si="92"/>
        <v>2003</v>
      </c>
      <c r="D1336">
        <f t="shared" si="93"/>
        <v>1</v>
      </c>
      <c r="E1336" t="str">
        <f t="shared" si="94"/>
        <v>2003m1</v>
      </c>
    </row>
    <row r="1337" spans="1:5" x14ac:dyDescent="0.2">
      <c r="A1337" s="32">
        <v>37636</v>
      </c>
      <c r="B1337" s="2">
        <v>8.0500000000000007</v>
      </c>
      <c r="C1337">
        <f t="shared" si="92"/>
        <v>2003</v>
      </c>
      <c r="D1337">
        <f t="shared" si="93"/>
        <v>1</v>
      </c>
      <c r="E1337" t="str">
        <f t="shared" si="94"/>
        <v>2003m1</v>
      </c>
    </row>
    <row r="1338" spans="1:5" x14ac:dyDescent="0.2">
      <c r="A1338" s="32">
        <v>37637</v>
      </c>
      <c r="B1338" s="2">
        <v>8.1</v>
      </c>
      <c r="C1338">
        <f t="shared" si="92"/>
        <v>2003</v>
      </c>
      <c r="D1338">
        <f t="shared" si="93"/>
        <v>1</v>
      </c>
      <c r="E1338" t="str">
        <f t="shared" si="94"/>
        <v>2003m1</v>
      </c>
    </row>
    <row r="1339" spans="1:5" x14ac:dyDescent="0.2">
      <c r="A1339" s="32">
        <v>37638</v>
      </c>
      <c r="B1339" s="2">
        <v>8.0500000000000007</v>
      </c>
      <c r="C1339">
        <f t="shared" si="92"/>
        <v>2003</v>
      </c>
      <c r="D1339">
        <f t="shared" si="93"/>
        <v>1</v>
      </c>
      <c r="E1339" t="str">
        <f t="shared" si="94"/>
        <v>2003m1</v>
      </c>
    </row>
    <row r="1340" spans="1:5" x14ac:dyDescent="0.2">
      <c r="A1340" s="32">
        <v>37641</v>
      </c>
      <c r="B1340" s="2">
        <v>8.1999999999999993</v>
      </c>
      <c r="C1340">
        <f t="shared" si="92"/>
        <v>2003</v>
      </c>
      <c r="D1340">
        <f t="shared" si="93"/>
        <v>1</v>
      </c>
      <c r="E1340" t="str">
        <f t="shared" si="94"/>
        <v>2003m1</v>
      </c>
    </row>
    <row r="1341" spans="1:5" x14ac:dyDescent="0.2">
      <c r="A1341" s="32">
        <v>37642</v>
      </c>
      <c r="B1341" s="2">
        <v>8.26</v>
      </c>
      <c r="C1341">
        <f t="shared" si="92"/>
        <v>2003</v>
      </c>
      <c r="D1341">
        <f t="shared" si="93"/>
        <v>1</v>
      </c>
      <c r="E1341" t="str">
        <f t="shared" si="94"/>
        <v>2003m1</v>
      </c>
    </row>
    <row r="1342" spans="1:5" x14ac:dyDescent="0.2">
      <c r="A1342" s="32">
        <v>37643</v>
      </c>
      <c r="B1342" s="2">
        <v>8.3699999999999992</v>
      </c>
      <c r="C1342">
        <f t="shared" si="92"/>
        <v>2003</v>
      </c>
      <c r="D1342">
        <f t="shared" si="93"/>
        <v>1</v>
      </c>
      <c r="E1342" t="str">
        <f t="shared" si="94"/>
        <v>2003m1</v>
      </c>
    </row>
    <row r="1343" spans="1:5" x14ac:dyDescent="0.2">
      <c r="A1343" s="32">
        <v>37644</v>
      </c>
      <c r="B1343" s="2">
        <v>8.41</v>
      </c>
      <c r="C1343">
        <f t="shared" si="92"/>
        <v>2003</v>
      </c>
      <c r="D1343">
        <f t="shared" si="93"/>
        <v>1</v>
      </c>
      <c r="E1343" t="str">
        <f t="shared" si="94"/>
        <v>2003m1</v>
      </c>
    </row>
    <row r="1344" spans="1:5" x14ac:dyDescent="0.2">
      <c r="A1344" s="32">
        <v>37645</v>
      </c>
      <c r="B1344" s="2">
        <v>8.35</v>
      </c>
      <c r="C1344">
        <f t="shared" si="92"/>
        <v>2003</v>
      </c>
      <c r="D1344">
        <f t="shared" si="93"/>
        <v>1</v>
      </c>
      <c r="E1344" t="str">
        <f t="shared" si="94"/>
        <v>2003m1</v>
      </c>
    </row>
    <row r="1345" spans="1:5" x14ac:dyDescent="0.2">
      <c r="A1345" s="32">
        <v>37648</v>
      </c>
      <c r="B1345" s="2">
        <v>8.5299999999999994</v>
      </c>
      <c r="C1345">
        <f t="shared" si="92"/>
        <v>2003</v>
      </c>
      <c r="D1345">
        <f t="shared" si="93"/>
        <v>1</v>
      </c>
      <c r="E1345" t="str">
        <f t="shared" si="94"/>
        <v>2003m1</v>
      </c>
    </row>
    <row r="1346" spans="1:5" x14ac:dyDescent="0.2">
      <c r="A1346" s="32">
        <v>37649</v>
      </c>
      <c r="B1346" s="2">
        <v>8.4700000000000006</v>
      </c>
      <c r="C1346">
        <f t="shared" si="92"/>
        <v>2003</v>
      </c>
      <c r="D1346">
        <f t="shared" si="93"/>
        <v>1</v>
      </c>
      <c r="E1346" t="str">
        <f t="shared" si="94"/>
        <v>2003m1</v>
      </c>
    </row>
    <row r="1347" spans="1:5" x14ac:dyDescent="0.2">
      <c r="A1347" s="32">
        <v>37650</v>
      </c>
      <c r="B1347" s="2">
        <v>8.5500000000000007</v>
      </c>
      <c r="C1347">
        <f t="shared" si="92"/>
        <v>2003</v>
      </c>
      <c r="D1347">
        <f t="shared" si="93"/>
        <v>1</v>
      </c>
      <c r="E1347" t="str">
        <f t="shared" si="94"/>
        <v>2003m1</v>
      </c>
    </row>
    <row r="1348" spans="1:5" x14ac:dyDescent="0.2">
      <c r="A1348" s="32">
        <v>37651</v>
      </c>
      <c r="B1348" s="2">
        <v>8.41</v>
      </c>
      <c r="C1348">
        <f t="shared" si="92"/>
        <v>2003</v>
      </c>
      <c r="D1348">
        <f t="shared" si="93"/>
        <v>1</v>
      </c>
      <c r="E1348" t="str">
        <f t="shared" si="94"/>
        <v>2003m1</v>
      </c>
    </row>
    <row r="1349" spans="1:5" x14ac:dyDescent="0.2">
      <c r="A1349" s="32">
        <v>37652</v>
      </c>
      <c r="B1349" s="2">
        <v>7.97</v>
      </c>
      <c r="C1349">
        <f t="shared" ref="C1349:C1412" si="95">YEAR(A1349)</f>
        <v>2003</v>
      </c>
      <c r="D1349">
        <f t="shared" ref="D1349:D1412" si="96">+MONTH(A1349)</f>
        <v>1</v>
      </c>
      <c r="E1349" t="str">
        <f t="shared" ref="E1349:E1412" si="97">CONCATENATE(C1349,"m",D1349)</f>
        <v>2003m1</v>
      </c>
    </row>
    <row r="1350" spans="1:5" x14ac:dyDescent="0.2">
      <c r="A1350" s="32">
        <v>37655</v>
      </c>
      <c r="B1350" s="2">
        <v>7.91</v>
      </c>
      <c r="C1350">
        <f t="shared" si="95"/>
        <v>2003</v>
      </c>
      <c r="D1350">
        <f t="shared" si="96"/>
        <v>2</v>
      </c>
      <c r="E1350" t="str">
        <f t="shared" si="97"/>
        <v>2003m2</v>
      </c>
    </row>
    <row r="1351" spans="1:5" x14ac:dyDescent="0.2">
      <c r="A1351" s="32">
        <v>37656</v>
      </c>
      <c r="B1351" s="2">
        <v>8.02</v>
      </c>
      <c r="C1351">
        <f t="shared" si="95"/>
        <v>2003</v>
      </c>
      <c r="D1351">
        <f t="shared" si="96"/>
        <v>2</v>
      </c>
      <c r="E1351" t="str">
        <f t="shared" si="97"/>
        <v>2003m2</v>
      </c>
    </row>
    <row r="1352" spans="1:5" x14ac:dyDescent="0.2">
      <c r="A1352" s="32">
        <v>37657</v>
      </c>
      <c r="B1352" s="2">
        <v>8.0299999999999994</v>
      </c>
      <c r="C1352">
        <f t="shared" si="95"/>
        <v>2003</v>
      </c>
      <c r="D1352">
        <f t="shared" si="96"/>
        <v>2</v>
      </c>
      <c r="E1352" t="str">
        <f t="shared" si="97"/>
        <v>2003m2</v>
      </c>
    </row>
    <row r="1353" spans="1:5" x14ac:dyDescent="0.2">
      <c r="A1353" s="32">
        <v>37658</v>
      </c>
      <c r="B1353" s="2">
        <v>8.11</v>
      </c>
      <c r="C1353">
        <f t="shared" si="95"/>
        <v>2003</v>
      </c>
      <c r="D1353">
        <f t="shared" si="96"/>
        <v>2</v>
      </c>
      <c r="E1353" t="str">
        <f t="shared" si="97"/>
        <v>2003m2</v>
      </c>
    </row>
    <row r="1354" spans="1:5" x14ac:dyDescent="0.2">
      <c r="A1354" s="32">
        <v>37659</v>
      </c>
      <c r="B1354" s="2">
        <v>8.11</v>
      </c>
      <c r="C1354">
        <f t="shared" si="95"/>
        <v>2003</v>
      </c>
      <c r="D1354">
        <f t="shared" si="96"/>
        <v>2</v>
      </c>
      <c r="E1354" t="str">
        <f t="shared" si="97"/>
        <v>2003m2</v>
      </c>
    </row>
    <row r="1355" spans="1:5" x14ac:dyDescent="0.2">
      <c r="A1355" s="32">
        <v>37662</v>
      </c>
      <c r="B1355" s="2">
        <v>8.1</v>
      </c>
      <c r="C1355">
        <f t="shared" si="95"/>
        <v>2003</v>
      </c>
      <c r="D1355">
        <f t="shared" si="96"/>
        <v>2</v>
      </c>
      <c r="E1355" t="str">
        <f t="shared" si="97"/>
        <v>2003m2</v>
      </c>
    </row>
    <row r="1356" spans="1:5" x14ac:dyDescent="0.2">
      <c r="A1356" s="32">
        <v>37663</v>
      </c>
      <c r="B1356" s="2">
        <v>8.0399999999999991</v>
      </c>
      <c r="C1356">
        <f t="shared" si="95"/>
        <v>2003</v>
      </c>
      <c r="D1356">
        <f t="shared" si="96"/>
        <v>2</v>
      </c>
      <c r="E1356" t="str">
        <f t="shared" si="97"/>
        <v>2003m2</v>
      </c>
    </row>
    <row r="1357" spans="1:5" x14ac:dyDescent="0.2">
      <c r="A1357" s="32">
        <v>37664</v>
      </c>
      <c r="B1357" s="2">
        <v>8.1300000000000008</v>
      </c>
      <c r="C1357">
        <f t="shared" si="95"/>
        <v>2003</v>
      </c>
      <c r="D1357">
        <f t="shared" si="96"/>
        <v>2</v>
      </c>
      <c r="E1357" t="str">
        <f t="shared" si="97"/>
        <v>2003m2</v>
      </c>
    </row>
    <row r="1358" spans="1:5" x14ac:dyDescent="0.2">
      <c r="A1358" s="32">
        <v>37665</v>
      </c>
      <c r="B1358" s="2">
        <v>8.2100000000000009</v>
      </c>
      <c r="C1358">
        <f t="shared" si="95"/>
        <v>2003</v>
      </c>
      <c r="D1358">
        <f t="shared" si="96"/>
        <v>2</v>
      </c>
      <c r="E1358" t="str">
        <f t="shared" si="97"/>
        <v>2003m2</v>
      </c>
    </row>
    <row r="1359" spans="1:5" x14ac:dyDescent="0.2">
      <c r="A1359" s="32">
        <v>37666</v>
      </c>
      <c r="B1359" s="2">
        <v>8.1999999999999993</v>
      </c>
      <c r="C1359">
        <f t="shared" si="95"/>
        <v>2003</v>
      </c>
      <c r="D1359">
        <f t="shared" si="96"/>
        <v>2</v>
      </c>
      <c r="E1359" t="str">
        <f t="shared" si="97"/>
        <v>2003m2</v>
      </c>
    </row>
    <row r="1360" spans="1:5" x14ac:dyDescent="0.2">
      <c r="A1360" s="32">
        <v>37669</v>
      </c>
      <c r="B1360" s="2">
        <v>8.14</v>
      </c>
      <c r="C1360">
        <f t="shared" si="95"/>
        <v>2003</v>
      </c>
      <c r="D1360">
        <f t="shared" si="96"/>
        <v>2</v>
      </c>
      <c r="E1360" t="str">
        <f t="shared" si="97"/>
        <v>2003m2</v>
      </c>
    </row>
    <row r="1361" spans="1:5" x14ac:dyDescent="0.2">
      <c r="A1361" s="32">
        <v>37670</v>
      </c>
      <c r="B1361" s="2">
        <v>8.0500000000000007</v>
      </c>
      <c r="C1361">
        <f t="shared" si="95"/>
        <v>2003</v>
      </c>
      <c r="D1361">
        <f t="shared" si="96"/>
        <v>2</v>
      </c>
      <c r="E1361" t="str">
        <f t="shared" si="97"/>
        <v>2003m2</v>
      </c>
    </row>
    <row r="1362" spans="1:5" x14ac:dyDescent="0.2">
      <c r="A1362" s="32">
        <v>37671</v>
      </c>
      <c r="B1362" s="2">
        <v>8.02</v>
      </c>
      <c r="C1362">
        <f t="shared" si="95"/>
        <v>2003</v>
      </c>
      <c r="D1362">
        <f t="shared" si="96"/>
        <v>2</v>
      </c>
      <c r="E1362" t="str">
        <f t="shared" si="97"/>
        <v>2003m2</v>
      </c>
    </row>
    <row r="1363" spans="1:5" x14ac:dyDescent="0.2">
      <c r="A1363" s="32">
        <v>37672</v>
      </c>
      <c r="B1363" s="2">
        <v>8.0299999999999994</v>
      </c>
      <c r="C1363">
        <f t="shared" si="95"/>
        <v>2003</v>
      </c>
      <c r="D1363">
        <f t="shared" si="96"/>
        <v>2</v>
      </c>
      <c r="E1363" t="str">
        <f t="shared" si="97"/>
        <v>2003m2</v>
      </c>
    </row>
    <row r="1364" spans="1:5" x14ac:dyDescent="0.2">
      <c r="A1364" s="32">
        <v>37673</v>
      </c>
      <c r="B1364" s="2">
        <v>8.0299999999999994</v>
      </c>
      <c r="C1364">
        <f t="shared" si="95"/>
        <v>2003</v>
      </c>
      <c r="D1364">
        <f t="shared" si="96"/>
        <v>2</v>
      </c>
      <c r="E1364" t="str">
        <f t="shared" si="97"/>
        <v>2003m2</v>
      </c>
    </row>
    <row r="1365" spans="1:5" x14ac:dyDescent="0.2">
      <c r="A1365" s="32">
        <v>37676</v>
      </c>
      <c r="B1365" s="2">
        <v>8.17</v>
      </c>
      <c r="C1365">
        <f t="shared" si="95"/>
        <v>2003</v>
      </c>
      <c r="D1365">
        <f t="shared" si="96"/>
        <v>2</v>
      </c>
      <c r="E1365" t="str">
        <f t="shared" si="97"/>
        <v>2003m2</v>
      </c>
    </row>
    <row r="1366" spans="1:5" x14ac:dyDescent="0.2">
      <c r="A1366" s="32">
        <v>37677</v>
      </c>
      <c r="B1366" s="2">
        <v>8.2100000000000009</v>
      </c>
      <c r="C1366">
        <f t="shared" si="95"/>
        <v>2003</v>
      </c>
      <c r="D1366">
        <f t="shared" si="96"/>
        <v>2</v>
      </c>
      <c r="E1366" t="str">
        <f t="shared" si="97"/>
        <v>2003m2</v>
      </c>
    </row>
    <row r="1367" spans="1:5" x14ac:dyDescent="0.2">
      <c r="A1367" s="32">
        <v>37678</v>
      </c>
      <c r="B1367" s="2">
        <v>8.4</v>
      </c>
      <c r="C1367">
        <f t="shared" si="95"/>
        <v>2003</v>
      </c>
      <c r="D1367">
        <f t="shared" si="96"/>
        <v>2</v>
      </c>
      <c r="E1367" t="str">
        <f t="shared" si="97"/>
        <v>2003m2</v>
      </c>
    </row>
    <row r="1368" spans="1:5" x14ac:dyDescent="0.2">
      <c r="A1368" s="32">
        <v>37679</v>
      </c>
      <c r="B1368" s="2">
        <v>8.34</v>
      </c>
      <c r="C1368">
        <f t="shared" si="95"/>
        <v>2003</v>
      </c>
      <c r="D1368">
        <f t="shared" si="96"/>
        <v>2</v>
      </c>
      <c r="E1368" t="str">
        <f t="shared" si="97"/>
        <v>2003m2</v>
      </c>
    </row>
    <row r="1369" spans="1:5" x14ac:dyDescent="0.2">
      <c r="A1369" s="32">
        <v>37680</v>
      </c>
      <c r="B1369" s="2">
        <v>8.4700000000000006</v>
      </c>
      <c r="C1369">
        <f t="shared" si="95"/>
        <v>2003</v>
      </c>
      <c r="D1369">
        <f t="shared" si="96"/>
        <v>2</v>
      </c>
      <c r="E1369" t="str">
        <f t="shared" si="97"/>
        <v>2003m2</v>
      </c>
    </row>
    <row r="1370" spans="1:5" x14ac:dyDescent="0.2">
      <c r="A1370" s="32">
        <v>37683</v>
      </c>
      <c r="B1370" s="2">
        <v>8.44</v>
      </c>
      <c r="C1370">
        <f t="shared" si="95"/>
        <v>2003</v>
      </c>
      <c r="D1370">
        <f t="shared" si="96"/>
        <v>3</v>
      </c>
      <c r="E1370" t="str">
        <f t="shared" si="97"/>
        <v>2003m3</v>
      </c>
    </row>
    <row r="1371" spans="1:5" x14ac:dyDescent="0.2">
      <c r="A1371" s="32">
        <v>37684</v>
      </c>
      <c r="B1371" s="2">
        <v>8.4700000000000006</v>
      </c>
      <c r="C1371">
        <f t="shared" si="95"/>
        <v>2003</v>
      </c>
      <c r="D1371">
        <f t="shared" si="96"/>
        <v>3</v>
      </c>
      <c r="E1371" t="str">
        <f t="shared" si="97"/>
        <v>2003m3</v>
      </c>
    </row>
    <row r="1372" spans="1:5" x14ac:dyDescent="0.2">
      <c r="A1372" s="32">
        <v>37685</v>
      </c>
      <c r="B1372" s="2">
        <v>8.5</v>
      </c>
      <c r="C1372">
        <f t="shared" si="95"/>
        <v>2003</v>
      </c>
      <c r="D1372">
        <f t="shared" si="96"/>
        <v>3</v>
      </c>
      <c r="E1372" t="str">
        <f t="shared" si="97"/>
        <v>2003m3</v>
      </c>
    </row>
    <row r="1373" spans="1:5" x14ac:dyDescent="0.2">
      <c r="A1373" s="32">
        <v>37686</v>
      </c>
      <c r="B1373" s="2">
        <v>8.52</v>
      </c>
      <c r="C1373">
        <f t="shared" si="95"/>
        <v>2003</v>
      </c>
      <c r="D1373">
        <f t="shared" si="96"/>
        <v>3</v>
      </c>
      <c r="E1373" t="str">
        <f t="shared" si="97"/>
        <v>2003m3</v>
      </c>
    </row>
    <row r="1374" spans="1:5" x14ac:dyDescent="0.2">
      <c r="A1374" s="32">
        <v>37687</v>
      </c>
      <c r="B1374" s="2">
        <v>8.61</v>
      </c>
      <c r="C1374">
        <f t="shared" si="95"/>
        <v>2003</v>
      </c>
      <c r="D1374">
        <f t="shared" si="96"/>
        <v>3</v>
      </c>
      <c r="E1374" t="str">
        <f t="shared" si="97"/>
        <v>2003m3</v>
      </c>
    </row>
    <row r="1375" spans="1:5" x14ac:dyDescent="0.2">
      <c r="A1375" s="32">
        <v>37690</v>
      </c>
      <c r="B1375" s="2">
        <v>8.74</v>
      </c>
      <c r="C1375">
        <f t="shared" si="95"/>
        <v>2003</v>
      </c>
      <c r="D1375">
        <f t="shared" si="96"/>
        <v>3</v>
      </c>
      <c r="E1375" t="str">
        <f t="shared" si="97"/>
        <v>2003m3</v>
      </c>
    </row>
    <row r="1376" spans="1:5" x14ac:dyDescent="0.2">
      <c r="A1376" s="32">
        <v>37691</v>
      </c>
      <c r="B1376" s="2">
        <v>8.94</v>
      </c>
      <c r="C1376">
        <f t="shared" si="95"/>
        <v>2003</v>
      </c>
      <c r="D1376">
        <f t="shared" si="96"/>
        <v>3</v>
      </c>
      <c r="E1376" t="str">
        <f t="shared" si="97"/>
        <v>2003m3</v>
      </c>
    </row>
    <row r="1377" spans="1:5" x14ac:dyDescent="0.2">
      <c r="A1377" s="32">
        <v>37692</v>
      </c>
      <c r="B1377" s="2">
        <v>9.1300000000000008</v>
      </c>
      <c r="C1377">
        <f t="shared" si="95"/>
        <v>2003</v>
      </c>
      <c r="D1377">
        <f t="shared" si="96"/>
        <v>3</v>
      </c>
      <c r="E1377" t="str">
        <f t="shared" si="97"/>
        <v>2003m3</v>
      </c>
    </row>
    <row r="1378" spans="1:5" x14ac:dyDescent="0.2">
      <c r="A1378" s="32">
        <v>37693</v>
      </c>
      <c r="B1378" s="2">
        <v>8.93</v>
      </c>
      <c r="C1378">
        <f t="shared" si="95"/>
        <v>2003</v>
      </c>
      <c r="D1378">
        <f t="shared" si="96"/>
        <v>3</v>
      </c>
      <c r="E1378" t="str">
        <f t="shared" si="97"/>
        <v>2003m3</v>
      </c>
    </row>
    <row r="1379" spans="1:5" x14ac:dyDescent="0.2">
      <c r="A1379" s="32">
        <v>37694</v>
      </c>
      <c r="B1379" s="2">
        <v>8.81</v>
      </c>
      <c r="C1379">
        <f t="shared" si="95"/>
        <v>2003</v>
      </c>
      <c r="D1379">
        <f t="shared" si="96"/>
        <v>3</v>
      </c>
      <c r="E1379" t="str">
        <f t="shared" si="97"/>
        <v>2003m3</v>
      </c>
    </row>
    <row r="1380" spans="1:5" x14ac:dyDescent="0.2">
      <c r="A1380" s="32">
        <v>37697</v>
      </c>
      <c r="B1380" s="2">
        <v>8.75</v>
      </c>
      <c r="C1380">
        <f t="shared" si="95"/>
        <v>2003</v>
      </c>
      <c r="D1380">
        <f t="shared" si="96"/>
        <v>3</v>
      </c>
      <c r="E1380" t="str">
        <f t="shared" si="97"/>
        <v>2003m3</v>
      </c>
    </row>
    <row r="1381" spans="1:5" x14ac:dyDescent="0.2">
      <c r="A1381" s="32">
        <v>37698</v>
      </c>
      <c r="B1381" s="2">
        <v>8.66</v>
      </c>
      <c r="C1381">
        <f t="shared" si="95"/>
        <v>2003</v>
      </c>
      <c r="D1381">
        <f t="shared" si="96"/>
        <v>3</v>
      </c>
      <c r="E1381" t="str">
        <f t="shared" si="97"/>
        <v>2003m3</v>
      </c>
    </row>
    <row r="1382" spans="1:5" x14ac:dyDescent="0.2">
      <c r="A1382" s="32">
        <v>37699</v>
      </c>
      <c r="B1382" s="2">
        <v>8.4499999999999993</v>
      </c>
      <c r="C1382">
        <f t="shared" si="95"/>
        <v>2003</v>
      </c>
      <c r="D1382">
        <f t="shared" si="96"/>
        <v>3</v>
      </c>
      <c r="E1382" t="str">
        <f t="shared" si="97"/>
        <v>2003m3</v>
      </c>
    </row>
    <row r="1383" spans="1:5" x14ac:dyDescent="0.2">
      <c r="A1383" s="32">
        <v>37700</v>
      </c>
      <c r="B1383" s="2">
        <v>8.3699999999999992</v>
      </c>
      <c r="C1383">
        <f t="shared" si="95"/>
        <v>2003</v>
      </c>
      <c r="D1383">
        <f t="shared" si="96"/>
        <v>3</v>
      </c>
      <c r="E1383" t="str">
        <f t="shared" si="97"/>
        <v>2003m3</v>
      </c>
    </row>
    <row r="1384" spans="1:5" x14ac:dyDescent="0.2">
      <c r="A1384" s="32">
        <v>37701</v>
      </c>
      <c r="B1384" s="2">
        <v>8.1300000000000008</v>
      </c>
      <c r="C1384">
        <f t="shared" si="95"/>
        <v>2003</v>
      </c>
      <c r="D1384">
        <f t="shared" si="96"/>
        <v>3</v>
      </c>
      <c r="E1384" t="str">
        <f t="shared" si="97"/>
        <v>2003m3</v>
      </c>
    </row>
    <row r="1385" spans="1:5" x14ac:dyDescent="0.2">
      <c r="A1385" s="32">
        <v>37704</v>
      </c>
      <c r="B1385" s="2">
        <v>8.23</v>
      </c>
      <c r="C1385">
        <f t="shared" si="95"/>
        <v>2003</v>
      </c>
      <c r="D1385">
        <f t="shared" si="96"/>
        <v>3</v>
      </c>
      <c r="E1385" t="str">
        <f t="shared" si="97"/>
        <v>2003m3</v>
      </c>
    </row>
    <row r="1386" spans="1:5" x14ac:dyDescent="0.2">
      <c r="A1386" s="32">
        <v>37705</v>
      </c>
      <c r="B1386" s="2">
        <v>8.06</v>
      </c>
      <c r="C1386">
        <f t="shared" si="95"/>
        <v>2003</v>
      </c>
      <c r="D1386">
        <f t="shared" si="96"/>
        <v>3</v>
      </c>
      <c r="E1386" t="str">
        <f t="shared" si="97"/>
        <v>2003m3</v>
      </c>
    </row>
    <row r="1387" spans="1:5" x14ac:dyDescent="0.2">
      <c r="A1387" s="32">
        <v>37706</v>
      </c>
      <c r="B1387" s="2">
        <v>8.0299999999999994</v>
      </c>
      <c r="C1387">
        <f t="shared" si="95"/>
        <v>2003</v>
      </c>
      <c r="D1387">
        <f t="shared" si="96"/>
        <v>3</v>
      </c>
      <c r="E1387" t="str">
        <f t="shared" si="97"/>
        <v>2003m3</v>
      </c>
    </row>
    <row r="1388" spans="1:5" x14ac:dyDescent="0.2">
      <c r="A1388" s="32">
        <v>37707</v>
      </c>
      <c r="B1388" s="2">
        <v>8</v>
      </c>
      <c r="C1388">
        <f t="shared" si="95"/>
        <v>2003</v>
      </c>
      <c r="D1388">
        <f t="shared" si="96"/>
        <v>3</v>
      </c>
      <c r="E1388" t="str">
        <f t="shared" si="97"/>
        <v>2003m3</v>
      </c>
    </row>
    <row r="1389" spans="1:5" x14ac:dyDescent="0.2">
      <c r="A1389" s="32">
        <v>37708</v>
      </c>
      <c r="B1389" s="2">
        <v>7.95</v>
      </c>
      <c r="C1389">
        <f t="shared" si="95"/>
        <v>2003</v>
      </c>
      <c r="D1389">
        <f t="shared" si="96"/>
        <v>3</v>
      </c>
      <c r="E1389" t="str">
        <f t="shared" si="97"/>
        <v>2003m3</v>
      </c>
    </row>
    <row r="1390" spans="1:5" x14ac:dyDescent="0.2">
      <c r="A1390" s="32">
        <v>37711</v>
      </c>
      <c r="B1390" s="2">
        <v>7.9</v>
      </c>
      <c r="C1390">
        <f t="shared" si="95"/>
        <v>2003</v>
      </c>
      <c r="D1390">
        <f t="shared" si="96"/>
        <v>3</v>
      </c>
      <c r="E1390" t="str">
        <f t="shared" si="97"/>
        <v>2003m3</v>
      </c>
    </row>
    <row r="1391" spans="1:5" x14ac:dyDescent="0.2">
      <c r="A1391" s="32">
        <v>37712</v>
      </c>
      <c r="B1391" s="2">
        <v>7.82</v>
      </c>
      <c r="C1391">
        <f t="shared" si="95"/>
        <v>2003</v>
      </c>
      <c r="D1391">
        <f t="shared" si="96"/>
        <v>4</v>
      </c>
      <c r="E1391" t="str">
        <f t="shared" si="97"/>
        <v>2003m4</v>
      </c>
    </row>
    <row r="1392" spans="1:5" x14ac:dyDescent="0.2">
      <c r="A1392" s="32">
        <v>37713</v>
      </c>
      <c r="B1392" s="2">
        <v>7.68</v>
      </c>
      <c r="C1392">
        <f t="shared" si="95"/>
        <v>2003</v>
      </c>
      <c r="D1392">
        <f t="shared" si="96"/>
        <v>4</v>
      </c>
      <c r="E1392" t="str">
        <f t="shared" si="97"/>
        <v>2003m4</v>
      </c>
    </row>
    <row r="1393" spans="1:5" x14ac:dyDescent="0.2">
      <c r="A1393" s="32">
        <v>37714</v>
      </c>
      <c r="B1393" s="2">
        <v>7.54</v>
      </c>
      <c r="C1393">
        <f t="shared" si="95"/>
        <v>2003</v>
      </c>
      <c r="D1393">
        <f t="shared" si="96"/>
        <v>4</v>
      </c>
      <c r="E1393" t="str">
        <f t="shared" si="97"/>
        <v>2003m4</v>
      </c>
    </row>
    <row r="1394" spans="1:5" x14ac:dyDescent="0.2">
      <c r="A1394" s="32">
        <v>37715</v>
      </c>
      <c r="B1394" s="2">
        <v>7.43</v>
      </c>
      <c r="C1394">
        <f t="shared" si="95"/>
        <v>2003</v>
      </c>
      <c r="D1394">
        <f t="shared" si="96"/>
        <v>4</v>
      </c>
      <c r="E1394" t="str">
        <f t="shared" si="97"/>
        <v>2003m4</v>
      </c>
    </row>
    <row r="1395" spans="1:5" x14ac:dyDescent="0.2">
      <c r="A1395" s="32">
        <v>37718</v>
      </c>
      <c r="B1395" s="2">
        <v>7.28</v>
      </c>
      <c r="C1395">
        <f t="shared" si="95"/>
        <v>2003</v>
      </c>
      <c r="D1395">
        <f t="shared" si="96"/>
        <v>4</v>
      </c>
      <c r="E1395" t="str">
        <f t="shared" si="97"/>
        <v>2003m4</v>
      </c>
    </row>
    <row r="1396" spans="1:5" x14ac:dyDescent="0.2">
      <c r="A1396" s="32">
        <v>37719</v>
      </c>
      <c r="B1396" s="2">
        <v>7.21</v>
      </c>
      <c r="C1396">
        <f t="shared" si="95"/>
        <v>2003</v>
      </c>
      <c r="D1396">
        <f t="shared" si="96"/>
        <v>4</v>
      </c>
      <c r="E1396" t="str">
        <f t="shared" si="97"/>
        <v>2003m4</v>
      </c>
    </row>
    <row r="1397" spans="1:5" x14ac:dyDescent="0.2">
      <c r="A1397" s="32">
        <v>37720</v>
      </c>
      <c r="B1397" s="2">
        <v>7.25</v>
      </c>
      <c r="C1397">
        <f t="shared" si="95"/>
        <v>2003</v>
      </c>
      <c r="D1397">
        <f t="shared" si="96"/>
        <v>4</v>
      </c>
      <c r="E1397" t="str">
        <f t="shared" si="97"/>
        <v>2003m4</v>
      </c>
    </row>
    <row r="1398" spans="1:5" x14ac:dyDescent="0.2">
      <c r="A1398" s="32">
        <v>37721</v>
      </c>
      <c r="B1398" s="2">
        <v>7.31</v>
      </c>
      <c r="C1398">
        <f t="shared" si="95"/>
        <v>2003</v>
      </c>
      <c r="D1398">
        <f t="shared" si="96"/>
        <v>4</v>
      </c>
      <c r="E1398" t="str">
        <f t="shared" si="97"/>
        <v>2003m4</v>
      </c>
    </row>
    <row r="1399" spans="1:5" x14ac:dyDescent="0.2">
      <c r="A1399" s="32">
        <v>37722</v>
      </c>
      <c r="B1399" s="2">
        <v>7.21</v>
      </c>
      <c r="C1399">
        <f t="shared" si="95"/>
        <v>2003</v>
      </c>
      <c r="D1399">
        <f t="shared" si="96"/>
        <v>4</v>
      </c>
      <c r="E1399" t="str">
        <f t="shared" si="97"/>
        <v>2003m4</v>
      </c>
    </row>
    <row r="1400" spans="1:5" x14ac:dyDescent="0.2">
      <c r="A1400" s="32">
        <v>37725</v>
      </c>
      <c r="B1400" s="2">
        <v>7.19</v>
      </c>
      <c r="C1400">
        <f t="shared" si="95"/>
        <v>2003</v>
      </c>
      <c r="D1400">
        <f t="shared" si="96"/>
        <v>4</v>
      </c>
      <c r="E1400" t="str">
        <f t="shared" si="97"/>
        <v>2003m4</v>
      </c>
    </row>
    <row r="1401" spans="1:5" x14ac:dyDescent="0.2">
      <c r="A1401" s="32">
        <v>37726</v>
      </c>
      <c r="B1401" s="2">
        <v>7.12</v>
      </c>
      <c r="C1401">
        <f t="shared" si="95"/>
        <v>2003</v>
      </c>
      <c r="D1401">
        <f t="shared" si="96"/>
        <v>4</v>
      </c>
      <c r="E1401" t="str">
        <f t="shared" si="97"/>
        <v>2003m4</v>
      </c>
    </row>
    <row r="1402" spans="1:5" x14ac:dyDescent="0.2">
      <c r="A1402" s="32">
        <v>37727</v>
      </c>
      <c r="B1402" s="2">
        <v>6.94</v>
      </c>
      <c r="C1402">
        <f t="shared" si="95"/>
        <v>2003</v>
      </c>
      <c r="D1402">
        <f t="shared" si="96"/>
        <v>4</v>
      </c>
      <c r="E1402" t="str">
        <f t="shared" si="97"/>
        <v>2003m4</v>
      </c>
    </row>
    <row r="1403" spans="1:5" x14ac:dyDescent="0.2">
      <c r="A1403" s="32">
        <v>37728</v>
      </c>
      <c r="B1403" s="2">
        <v>6.98</v>
      </c>
      <c r="C1403">
        <f t="shared" si="95"/>
        <v>2003</v>
      </c>
      <c r="D1403">
        <f t="shared" si="96"/>
        <v>4</v>
      </c>
      <c r="E1403" t="str">
        <f t="shared" si="97"/>
        <v>2003m4</v>
      </c>
    </row>
    <row r="1404" spans="1:5" x14ac:dyDescent="0.2">
      <c r="A1404" s="32">
        <v>37729</v>
      </c>
      <c r="C1404">
        <f t="shared" si="95"/>
        <v>2003</v>
      </c>
      <c r="D1404">
        <f t="shared" si="96"/>
        <v>4</v>
      </c>
      <c r="E1404" t="str">
        <f t="shared" si="97"/>
        <v>2003m4</v>
      </c>
    </row>
    <row r="1405" spans="1:5" x14ac:dyDescent="0.2">
      <c r="A1405" s="32">
        <v>37732</v>
      </c>
      <c r="B1405" s="2">
        <v>6.99</v>
      </c>
      <c r="C1405">
        <f t="shared" si="95"/>
        <v>2003</v>
      </c>
      <c r="D1405">
        <f t="shared" si="96"/>
        <v>4</v>
      </c>
      <c r="E1405" t="str">
        <f t="shared" si="97"/>
        <v>2003m4</v>
      </c>
    </row>
    <row r="1406" spans="1:5" x14ac:dyDescent="0.2">
      <c r="A1406" s="32">
        <v>37733</v>
      </c>
      <c r="B1406" s="2">
        <v>6.99</v>
      </c>
      <c r="C1406">
        <f t="shared" si="95"/>
        <v>2003</v>
      </c>
      <c r="D1406">
        <f t="shared" si="96"/>
        <v>4</v>
      </c>
      <c r="E1406" t="str">
        <f t="shared" si="97"/>
        <v>2003m4</v>
      </c>
    </row>
    <row r="1407" spans="1:5" x14ac:dyDescent="0.2">
      <c r="A1407" s="32">
        <v>37734</v>
      </c>
      <c r="B1407" s="2">
        <v>6.88</v>
      </c>
      <c r="C1407">
        <f t="shared" si="95"/>
        <v>2003</v>
      </c>
      <c r="D1407">
        <f t="shared" si="96"/>
        <v>4</v>
      </c>
      <c r="E1407" t="str">
        <f t="shared" si="97"/>
        <v>2003m4</v>
      </c>
    </row>
    <row r="1408" spans="1:5" x14ac:dyDescent="0.2">
      <c r="A1408" s="32">
        <v>37735</v>
      </c>
      <c r="B1408" s="2">
        <v>6.81</v>
      </c>
      <c r="C1408">
        <f t="shared" si="95"/>
        <v>2003</v>
      </c>
      <c r="D1408">
        <f t="shared" si="96"/>
        <v>4</v>
      </c>
      <c r="E1408" t="str">
        <f t="shared" si="97"/>
        <v>2003m4</v>
      </c>
    </row>
    <row r="1409" spans="1:5" x14ac:dyDescent="0.2">
      <c r="A1409" s="32">
        <v>37736</v>
      </c>
      <c r="B1409" s="2">
        <v>6.8</v>
      </c>
      <c r="C1409">
        <f t="shared" si="95"/>
        <v>2003</v>
      </c>
      <c r="D1409">
        <f t="shared" si="96"/>
        <v>4</v>
      </c>
      <c r="E1409" t="str">
        <f t="shared" si="97"/>
        <v>2003m4</v>
      </c>
    </row>
    <row r="1410" spans="1:5" x14ac:dyDescent="0.2">
      <c r="A1410" s="32">
        <v>37739</v>
      </c>
      <c r="B1410" s="2">
        <v>6.6</v>
      </c>
      <c r="C1410">
        <f t="shared" si="95"/>
        <v>2003</v>
      </c>
      <c r="D1410">
        <f t="shared" si="96"/>
        <v>4</v>
      </c>
      <c r="E1410" t="str">
        <f t="shared" si="97"/>
        <v>2003m4</v>
      </c>
    </row>
    <row r="1411" spans="1:5" x14ac:dyDescent="0.2">
      <c r="A1411" s="32">
        <v>37740</v>
      </c>
      <c r="B1411" s="2">
        <v>6.39</v>
      </c>
      <c r="C1411">
        <f t="shared" si="95"/>
        <v>2003</v>
      </c>
      <c r="D1411">
        <f t="shared" si="96"/>
        <v>4</v>
      </c>
      <c r="E1411" t="str">
        <f t="shared" si="97"/>
        <v>2003m4</v>
      </c>
    </row>
    <row r="1412" spans="1:5" x14ac:dyDescent="0.2">
      <c r="A1412" s="32">
        <v>37741</v>
      </c>
      <c r="B1412" s="2">
        <v>5.94</v>
      </c>
      <c r="C1412">
        <f t="shared" si="95"/>
        <v>2003</v>
      </c>
      <c r="D1412">
        <f t="shared" si="96"/>
        <v>4</v>
      </c>
      <c r="E1412" t="str">
        <f t="shared" si="97"/>
        <v>2003m4</v>
      </c>
    </row>
    <row r="1413" spans="1:5" x14ac:dyDescent="0.2">
      <c r="A1413" s="32">
        <v>37742</v>
      </c>
      <c r="B1413" s="2">
        <v>5.93</v>
      </c>
      <c r="C1413">
        <f t="shared" ref="C1413:C1476" si="98">YEAR(A1413)</f>
        <v>2003</v>
      </c>
      <c r="D1413">
        <f t="shared" ref="D1413:D1476" si="99">+MONTH(A1413)</f>
        <v>5</v>
      </c>
      <c r="E1413" t="str">
        <f t="shared" ref="E1413:E1476" si="100">CONCATENATE(C1413,"m",D1413)</f>
        <v>2003m5</v>
      </c>
    </row>
    <row r="1414" spans="1:5" x14ac:dyDescent="0.2">
      <c r="A1414" s="32">
        <v>37743</v>
      </c>
      <c r="B1414" s="2">
        <v>5.83</v>
      </c>
      <c r="C1414">
        <f t="shared" si="98"/>
        <v>2003</v>
      </c>
      <c r="D1414">
        <f t="shared" si="99"/>
        <v>5</v>
      </c>
      <c r="E1414" t="str">
        <f t="shared" si="100"/>
        <v>2003m5</v>
      </c>
    </row>
    <row r="1415" spans="1:5" x14ac:dyDescent="0.2">
      <c r="A1415" s="32">
        <v>37746</v>
      </c>
      <c r="B1415" s="2">
        <v>5.83</v>
      </c>
      <c r="C1415">
        <f t="shared" si="98"/>
        <v>2003</v>
      </c>
      <c r="D1415">
        <f t="shared" si="99"/>
        <v>5</v>
      </c>
      <c r="E1415" t="str">
        <f t="shared" si="100"/>
        <v>2003m5</v>
      </c>
    </row>
    <row r="1416" spans="1:5" x14ac:dyDescent="0.2">
      <c r="A1416" s="32">
        <v>37747</v>
      </c>
      <c r="B1416" s="2">
        <v>5.64</v>
      </c>
      <c r="C1416">
        <f t="shared" si="98"/>
        <v>2003</v>
      </c>
      <c r="D1416">
        <f t="shared" si="99"/>
        <v>5</v>
      </c>
      <c r="E1416" t="str">
        <f t="shared" si="100"/>
        <v>2003m5</v>
      </c>
    </row>
    <row r="1417" spans="1:5" x14ac:dyDescent="0.2">
      <c r="A1417" s="32">
        <v>37748</v>
      </c>
      <c r="B1417" s="2">
        <v>5.72</v>
      </c>
      <c r="C1417">
        <f t="shared" si="98"/>
        <v>2003</v>
      </c>
      <c r="D1417">
        <f t="shared" si="99"/>
        <v>5</v>
      </c>
      <c r="E1417" t="str">
        <f t="shared" si="100"/>
        <v>2003m5</v>
      </c>
    </row>
    <row r="1418" spans="1:5" x14ac:dyDescent="0.2">
      <c r="A1418" s="32">
        <v>37749</v>
      </c>
      <c r="B1418" s="2">
        <v>5.71</v>
      </c>
      <c r="C1418">
        <f t="shared" si="98"/>
        <v>2003</v>
      </c>
      <c r="D1418">
        <f t="shared" si="99"/>
        <v>5</v>
      </c>
      <c r="E1418" t="str">
        <f t="shared" si="100"/>
        <v>2003m5</v>
      </c>
    </row>
    <row r="1419" spans="1:5" x14ac:dyDescent="0.2">
      <c r="A1419" s="32">
        <v>37750</v>
      </c>
      <c r="B1419" s="2">
        <v>5.79</v>
      </c>
      <c r="C1419">
        <f t="shared" si="98"/>
        <v>2003</v>
      </c>
      <c r="D1419">
        <f t="shared" si="99"/>
        <v>5</v>
      </c>
      <c r="E1419" t="str">
        <f t="shared" si="100"/>
        <v>2003m5</v>
      </c>
    </row>
    <row r="1420" spans="1:5" x14ac:dyDescent="0.2">
      <c r="A1420" s="32">
        <v>37753</v>
      </c>
      <c r="B1420" s="2">
        <v>5.89</v>
      </c>
      <c r="C1420">
        <f t="shared" si="98"/>
        <v>2003</v>
      </c>
      <c r="D1420">
        <f t="shared" si="99"/>
        <v>5</v>
      </c>
      <c r="E1420" t="str">
        <f t="shared" si="100"/>
        <v>2003m5</v>
      </c>
    </row>
    <row r="1421" spans="1:5" x14ac:dyDescent="0.2">
      <c r="A1421" s="32">
        <v>37754</v>
      </c>
      <c r="B1421" s="2">
        <v>6.04</v>
      </c>
      <c r="C1421">
        <f t="shared" si="98"/>
        <v>2003</v>
      </c>
      <c r="D1421">
        <f t="shared" si="99"/>
        <v>5</v>
      </c>
      <c r="E1421" t="str">
        <f t="shared" si="100"/>
        <v>2003m5</v>
      </c>
    </row>
    <row r="1422" spans="1:5" x14ac:dyDescent="0.2">
      <c r="A1422" s="32">
        <v>37755</v>
      </c>
      <c r="B1422" s="2">
        <v>6.01</v>
      </c>
      <c r="C1422">
        <f t="shared" si="98"/>
        <v>2003</v>
      </c>
      <c r="D1422">
        <f t="shared" si="99"/>
        <v>5</v>
      </c>
      <c r="E1422" t="str">
        <f t="shared" si="100"/>
        <v>2003m5</v>
      </c>
    </row>
    <row r="1423" spans="1:5" x14ac:dyDescent="0.2">
      <c r="A1423" s="32">
        <v>37756</v>
      </c>
      <c r="B1423" s="2">
        <v>6.01</v>
      </c>
      <c r="C1423">
        <f t="shared" si="98"/>
        <v>2003</v>
      </c>
      <c r="D1423">
        <f t="shared" si="99"/>
        <v>5</v>
      </c>
      <c r="E1423" t="str">
        <f t="shared" si="100"/>
        <v>2003m5</v>
      </c>
    </row>
    <row r="1424" spans="1:5" x14ac:dyDescent="0.2">
      <c r="A1424" s="32">
        <v>37757</v>
      </c>
      <c r="B1424" s="2">
        <v>6.07</v>
      </c>
      <c r="C1424">
        <f t="shared" si="98"/>
        <v>2003</v>
      </c>
      <c r="D1424">
        <f t="shared" si="99"/>
        <v>5</v>
      </c>
      <c r="E1424" t="str">
        <f t="shared" si="100"/>
        <v>2003m5</v>
      </c>
    </row>
    <row r="1425" spans="1:5" x14ac:dyDescent="0.2">
      <c r="A1425" s="32">
        <v>37760</v>
      </c>
      <c r="B1425" s="2">
        <v>6.17</v>
      </c>
      <c r="C1425">
        <f t="shared" si="98"/>
        <v>2003</v>
      </c>
      <c r="D1425">
        <f t="shared" si="99"/>
        <v>5</v>
      </c>
      <c r="E1425" t="str">
        <f t="shared" si="100"/>
        <v>2003m5</v>
      </c>
    </row>
    <row r="1426" spans="1:5" x14ac:dyDescent="0.2">
      <c r="A1426" s="32">
        <v>37761</v>
      </c>
      <c r="B1426" s="2">
        <v>6.16</v>
      </c>
      <c r="C1426">
        <f t="shared" si="98"/>
        <v>2003</v>
      </c>
      <c r="D1426">
        <f t="shared" si="99"/>
        <v>5</v>
      </c>
      <c r="E1426" t="str">
        <f t="shared" si="100"/>
        <v>2003m5</v>
      </c>
    </row>
    <row r="1427" spans="1:5" x14ac:dyDescent="0.2">
      <c r="A1427" s="32">
        <v>37762</v>
      </c>
      <c r="B1427" s="2">
        <v>6.25</v>
      </c>
      <c r="C1427">
        <f t="shared" si="98"/>
        <v>2003</v>
      </c>
      <c r="D1427">
        <f t="shared" si="99"/>
        <v>5</v>
      </c>
      <c r="E1427" t="str">
        <f t="shared" si="100"/>
        <v>2003m5</v>
      </c>
    </row>
    <row r="1428" spans="1:5" x14ac:dyDescent="0.2">
      <c r="A1428" s="32">
        <v>37763</v>
      </c>
      <c r="B1428" s="2">
        <v>6.19</v>
      </c>
      <c r="C1428">
        <f t="shared" si="98"/>
        <v>2003</v>
      </c>
      <c r="D1428">
        <f t="shared" si="99"/>
        <v>5</v>
      </c>
      <c r="E1428" t="str">
        <f t="shared" si="100"/>
        <v>2003m5</v>
      </c>
    </row>
    <row r="1429" spans="1:5" x14ac:dyDescent="0.2">
      <c r="A1429" s="32">
        <v>37764</v>
      </c>
      <c r="B1429" s="2">
        <v>6.25</v>
      </c>
      <c r="C1429">
        <f t="shared" si="98"/>
        <v>2003</v>
      </c>
      <c r="D1429">
        <f t="shared" si="99"/>
        <v>5</v>
      </c>
      <c r="E1429" t="str">
        <f t="shared" si="100"/>
        <v>2003m5</v>
      </c>
    </row>
    <row r="1430" spans="1:5" x14ac:dyDescent="0.2">
      <c r="A1430" s="32">
        <v>37767</v>
      </c>
      <c r="B1430" s="2">
        <v>6.23</v>
      </c>
      <c r="C1430">
        <f t="shared" si="98"/>
        <v>2003</v>
      </c>
      <c r="D1430">
        <f t="shared" si="99"/>
        <v>5</v>
      </c>
      <c r="E1430" t="str">
        <f t="shared" si="100"/>
        <v>2003m5</v>
      </c>
    </row>
    <row r="1431" spans="1:5" x14ac:dyDescent="0.2">
      <c r="A1431" s="32">
        <v>37768</v>
      </c>
      <c r="B1431" s="2">
        <v>6.11</v>
      </c>
      <c r="C1431">
        <f t="shared" si="98"/>
        <v>2003</v>
      </c>
      <c r="D1431">
        <f t="shared" si="99"/>
        <v>5</v>
      </c>
      <c r="E1431" t="str">
        <f t="shared" si="100"/>
        <v>2003m5</v>
      </c>
    </row>
    <row r="1432" spans="1:5" x14ac:dyDescent="0.2">
      <c r="A1432" s="32">
        <v>37769</v>
      </c>
      <c r="B1432" s="2">
        <v>6.03</v>
      </c>
      <c r="C1432">
        <f t="shared" si="98"/>
        <v>2003</v>
      </c>
      <c r="D1432">
        <f t="shared" si="99"/>
        <v>5</v>
      </c>
      <c r="E1432" t="str">
        <f t="shared" si="100"/>
        <v>2003m5</v>
      </c>
    </row>
    <row r="1433" spans="1:5" x14ac:dyDescent="0.2">
      <c r="A1433" s="32">
        <v>37770</v>
      </c>
      <c r="B1433" s="2">
        <v>6.1</v>
      </c>
      <c r="C1433">
        <f t="shared" si="98"/>
        <v>2003</v>
      </c>
      <c r="D1433">
        <f t="shared" si="99"/>
        <v>5</v>
      </c>
      <c r="E1433" t="str">
        <f t="shared" si="100"/>
        <v>2003m5</v>
      </c>
    </row>
    <row r="1434" spans="1:5" x14ac:dyDescent="0.2">
      <c r="A1434" s="32">
        <v>37771</v>
      </c>
      <c r="B1434" s="2">
        <v>6.04</v>
      </c>
      <c r="C1434">
        <f t="shared" si="98"/>
        <v>2003</v>
      </c>
      <c r="D1434">
        <f t="shared" si="99"/>
        <v>5</v>
      </c>
      <c r="E1434" t="str">
        <f t="shared" si="100"/>
        <v>2003m5</v>
      </c>
    </row>
    <row r="1435" spans="1:5" x14ac:dyDescent="0.2">
      <c r="A1435" s="32">
        <v>37772</v>
      </c>
      <c r="B1435" s="2">
        <v>6.07</v>
      </c>
      <c r="C1435">
        <f t="shared" si="98"/>
        <v>2003</v>
      </c>
      <c r="D1435">
        <f t="shared" si="99"/>
        <v>5</v>
      </c>
      <c r="E1435" t="str">
        <f t="shared" si="100"/>
        <v>2003m5</v>
      </c>
    </row>
    <row r="1436" spans="1:5" x14ac:dyDescent="0.2">
      <c r="A1436" s="32">
        <v>37774</v>
      </c>
      <c r="B1436" s="2">
        <v>6</v>
      </c>
      <c r="C1436">
        <f t="shared" si="98"/>
        <v>2003</v>
      </c>
      <c r="D1436">
        <f t="shared" si="99"/>
        <v>6</v>
      </c>
      <c r="E1436" t="str">
        <f t="shared" si="100"/>
        <v>2003m6</v>
      </c>
    </row>
    <row r="1437" spans="1:5" x14ac:dyDescent="0.2">
      <c r="A1437" s="32">
        <v>37775</v>
      </c>
      <c r="B1437" s="2">
        <v>5.98</v>
      </c>
      <c r="C1437">
        <f t="shared" si="98"/>
        <v>2003</v>
      </c>
      <c r="D1437">
        <f t="shared" si="99"/>
        <v>6</v>
      </c>
      <c r="E1437" t="str">
        <f t="shared" si="100"/>
        <v>2003m6</v>
      </c>
    </row>
    <row r="1438" spans="1:5" x14ac:dyDescent="0.2">
      <c r="A1438" s="32">
        <v>37776</v>
      </c>
      <c r="B1438" s="2">
        <v>5.89</v>
      </c>
      <c r="C1438">
        <f t="shared" si="98"/>
        <v>2003</v>
      </c>
      <c r="D1438">
        <f t="shared" si="99"/>
        <v>6</v>
      </c>
      <c r="E1438" t="str">
        <f t="shared" si="100"/>
        <v>2003m6</v>
      </c>
    </row>
    <row r="1439" spans="1:5" x14ac:dyDescent="0.2">
      <c r="A1439" s="32">
        <v>37777</v>
      </c>
      <c r="B1439" s="2">
        <v>5.86</v>
      </c>
      <c r="C1439">
        <f t="shared" si="98"/>
        <v>2003</v>
      </c>
      <c r="D1439">
        <f t="shared" si="99"/>
        <v>6</v>
      </c>
      <c r="E1439" t="str">
        <f t="shared" si="100"/>
        <v>2003m6</v>
      </c>
    </row>
    <row r="1440" spans="1:5" x14ac:dyDescent="0.2">
      <c r="A1440" s="32">
        <v>37778</v>
      </c>
      <c r="B1440" s="2">
        <v>5.72</v>
      </c>
      <c r="C1440">
        <f t="shared" si="98"/>
        <v>2003</v>
      </c>
      <c r="D1440">
        <f t="shared" si="99"/>
        <v>6</v>
      </c>
      <c r="E1440" t="str">
        <f t="shared" si="100"/>
        <v>2003m6</v>
      </c>
    </row>
    <row r="1441" spans="1:5" x14ac:dyDescent="0.2">
      <c r="A1441" s="32">
        <v>37781</v>
      </c>
      <c r="B1441" s="2">
        <v>5.67</v>
      </c>
      <c r="C1441">
        <f t="shared" si="98"/>
        <v>2003</v>
      </c>
      <c r="D1441">
        <f t="shared" si="99"/>
        <v>6</v>
      </c>
      <c r="E1441" t="str">
        <f t="shared" si="100"/>
        <v>2003m6</v>
      </c>
    </row>
    <row r="1442" spans="1:5" x14ac:dyDescent="0.2">
      <c r="A1442" s="32">
        <v>37782</v>
      </c>
      <c r="B1442" s="2">
        <v>5.55</v>
      </c>
      <c r="C1442">
        <f t="shared" si="98"/>
        <v>2003</v>
      </c>
      <c r="D1442">
        <f t="shared" si="99"/>
        <v>6</v>
      </c>
      <c r="E1442" t="str">
        <f t="shared" si="100"/>
        <v>2003m6</v>
      </c>
    </row>
    <row r="1443" spans="1:5" x14ac:dyDescent="0.2">
      <c r="A1443" s="32">
        <v>37783</v>
      </c>
      <c r="B1443" s="2">
        <v>5.53</v>
      </c>
      <c r="C1443">
        <f t="shared" si="98"/>
        <v>2003</v>
      </c>
      <c r="D1443">
        <f t="shared" si="99"/>
        <v>6</v>
      </c>
      <c r="E1443" t="str">
        <f t="shared" si="100"/>
        <v>2003m6</v>
      </c>
    </row>
    <row r="1444" spans="1:5" x14ac:dyDescent="0.2">
      <c r="A1444" s="32">
        <v>37784</v>
      </c>
      <c r="B1444" s="2">
        <v>5.49</v>
      </c>
      <c r="C1444">
        <f t="shared" si="98"/>
        <v>2003</v>
      </c>
      <c r="D1444">
        <f t="shared" si="99"/>
        <v>6</v>
      </c>
      <c r="E1444" t="str">
        <f t="shared" si="100"/>
        <v>2003m6</v>
      </c>
    </row>
    <row r="1445" spans="1:5" x14ac:dyDescent="0.2">
      <c r="A1445" s="32">
        <v>37785</v>
      </c>
      <c r="B1445" s="2">
        <v>5.42</v>
      </c>
      <c r="C1445">
        <f t="shared" si="98"/>
        <v>2003</v>
      </c>
      <c r="D1445">
        <f t="shared" si="99"/>
        <v>6</v>
      </c>
      <c r="E1445" t="str">
        <f t="shared" si="100"/>
        <v>2003m6</v>
      </c>
    </row>
    <row r="1446" spans="1:5" x14ac:dyDescent="0.2">
      <c r="A1446" s="32">
        <v>37788</v>
      </c>
      <c r="B1446" s="2">
        <v>5.36</v>
      </c>
      <c r="C1446">
        <f t="shared" si="98"/>
        <v>2003</v>
      </c>
      <c r="D1446">
        <f t="shared" si="99"/>
        <v>6</v>
      </c>
      <c r="E1446" t="str">
        <f t="shared" si="100"/>
        <v>2003m6</v>
      </c>
    </row>
    <row r="1447" spans="1:5" x14ac:dyDescent="0.2">
      <c r="A1447" s="32">
        <v>37789</v>
      </c>
      <c r="B1447" s="2">
        <v>5.0999999999999996</v>
      </c>
      <c r="C1447">
        <f t="shared" si="98"/>
        <v>2003</v>
      </c>
      <c r="D1447">
        <f t="shared" si="99"/>
        <v>6</v>
      </c>
      <c r="E1447" t="str">
        <f t="shared" si="100"/>
        <v>2003m6</v>
      </c>
    </row>
    <row r="1448" spans="1:5" x14ac:dyDescent="0.2">
      <c r="A1448" s="32">
        <v>37790</v>
      </c>
      <c r="B1448" s="2">
        <v>4.96</v>
      </c>
      <c r="C1448">
        <f t="shared" si="98"/>
        <v>2003</v>
      </c>
      <c r="D1448">
        <f t="shared" si="99"/>
        <v>6</v>
      </c>
      <c r="E1448" t="str">
        <f t="shared" si="100"/>
        <v>2003m6</v>
      </c>
    </row>
    <row r="1449" spans="1:5" x14ac:dyDescent="0.2">
      <c r="A1449" s="32">
        <v>37791</v>
      </c>
      <c r="B1449" s="2">
        <v>4.99</v>
      </c>
      <c r="C1449">
        <f t="shared" si="98"/>
        <v>2003</v>
      </c>
      <c r="D1449">
        <f t="shared" si="99"/>
        <v>6</v>
      </c>
      <c r="E1449" t="str">
        <f t="shared" si="100"/>
        <v>2003m6</v>
      </c>
    </row>
    <row r="1450" spans="1:5" x14ac:dyDescent="0.2">
      <c r="A1450" s="32">
        <v>37792</v>
      </c>
      <c r="B1450" s="2">
        <v>5.05</v>
      </c>
      <c r="C1450">
        <f t="shared" si="98"/>
        <v>2003</v>
      </c>
      <c r="D1450">
        <f t="shared" si="99"/>
        <v>6</v>
      </c>
      <c r="E1450" t="str">
        <f t="shared" si="100"/>
        <v>2003m6</v>
      </c>
    </row>
    <row r="1451" spans="1:5" x14ac:dyDescent="0.2">
      <c r="A1451" s="32">
        <v>37795</v>
      </c>
      <c r="B1451" s="2">
        <v>5.12</v>
      </c>
      <c r="C1451">
        <f t="shared" si="98"/>
        <v>2003</v>
      </c>
      <c r="D1451">
        <f t="shared" si="99"/>
        <v>6</v>
      </c>
      <c r="E1451" t="str">
        <f t="shared" si="100"/>
        <v>2003m6</v>
      </c>
    </row>
    <row r="1452" spans="1:5" x14ac:dyDescent="0.2">
      <c r="A1452" s="32">
        <v>37796</v>
      </c>
      <c r="B1452" s="2">
        <v>5.2</v>
      </c>
      <c r="C1452">
        <f t="shared" si="98"/>
        <v>2003</v>
      </c>
      <c r="D1452">
        <f t="shared" si="99"/>
        <v>6</v>
      </c>
      <c r="E1452" t="str">
        <f t="shared" si="100"/>
        <v>2003m6</v>
      </c>
    </row>
    <row r="1453" spans="1:5" x14ac:dyDescent="0.2">
      <c r="A1453" s="32">
        <v>37797</v>
      </c>
      <c r="B1453" s="2">
        <v>5.22</v>
      </c>
      <c r="C1453">
        <f t="shared" si="98"/>
        <v>2003</v>
      </c>
      <c r="D1453">
        <f t="shared" si="99"/>
        <v>6</v>
      </c>
      <c r="E1453" t="str">
        <f t="shared" si="100"/>
        <v>2003m6</v>
      </c>
    </row>
    <row r="1454" spans="1:5" x14ac:dyDescent="0.2">
      <c r="A1454" s="32">
        <v>37798</v>
      </c>
      <c r="B1454" s="2">
        <v>5.0999999999999996</v>
      </c>
      <c r="C1454">
        <f t="shared" si="98"/>
        <v>2003</v>
      </c>
      <c r="D1454">
        <f t="shared" si="99"/>
        <v>6</v>
      </c>
      <c r="E1454" t="str">
        <f t="shared" si="100"/>
        <v>2003m6</v>
      </c>
    </row>
    <row r="1455" spans="1:5" x14ac:dyDescent="0.2">
      <c r="A1455" s="32">
        <v>37799</v>
      </c>
      <c r="B1455" s="2">
        <v>5.12</v>
      </c>
      <c r="C1455">
        <f t="shared" si="98"/>
        <v>2003</v>
      </c>
      <c r="D1455">
        <f t="shared" si="99"/>
        <v>6</v>
      </c>
      <c r="E1455" t="str">
        <f t="shared" si="100"/>
        <v>2003m6</v>
      </c>
    </row>
    <row r="1456" spans="1:5" x14ac:dyDescent="0.2">
      <c r="A1456" s="32">
        <v>37802</v>
      </c>
      <c r="B1456" s="2">
        <v>5.27</v>
      </c>
      <c r="C1456">
        <f t="shared" si="98"/>
        <v>2003</v>
      </c>
      <c r="D1456">
        <f t="shared" si="99"/>
        <v>6</v>
      </c>
      <c r="E1456" t="str">
        <f t="shared" si="100"/>
        <v>2003m6</v>
      </c>
    </row>
    <row r="1457" spans="1:5" x14ac:dyDescent="0.2">
      <c r="A1457" s="32">
        <v>37803</v>
      </c>
      <c r="B1457" s="2">
        <v>5.28</v>
      </c>
      <c r="C1457">
        <f t="shared" si="98"/>
        <v>2003</v>
      </c>
      <c r="D1457">
        <f t="shared" si="99"/>
        <v>7</v>
      </c>
      <c r="E1457" t="str">
        <f t="shared" si="100"/>
        <v>2003m7</v>
      </c>
    </row>
    <row r="1458" spans="1:5" x14ac:dyDescent="0.2">
      <c r="A1458" s="32">
        <v>37804</v>
      </c>
      <c r="B1458" s="2">
        <v>5.22</v>
      </c>
      <c r="C1458">
        <f t="shared" si="98"/>
        <v>2003</v>
      </c>
      <c r="D1458">
        <f t="shared" si="99"/>
        <v>7</v>
      </c>
      <c r="E1458" t="str">
        <f t="shared" si="100"/>
        <v>2003m7</v>
      </c>
    </row>
    <row r="1459" spans="1:5" x14ac:dyDescent="0.2">
      <c r="A1459" s="32">
        <v>37805</v>
      </c>
      <c r="B1459" s="2">
        <v>5.22</v>
      </c>
      <c r="C1459">
        <f t="shared" si="98"/>
        <v>2003</v>
      </c>
      <c r="D1459">
        <f t="shared" si="99"/>
        <v>7</v>
      </c>
      <c r="E1459" t="str">
        <f t="shared" si="100"/>
        <v>2003m7</v>
      </c>
    </row>
    <row r="1460" spans="1:5" x14ac:dyDescent="0.2">
      <c r="A1460" s="32">
        <v>37806</v>
      </c>
      <c r="B1460" s="2">
        <v>5.26</v>
      </c>
      <c r="C1460">
        <f t="shared" si="98"/>
        <v>2003</v>
      </c>
      <c r="D1460">
        <f t="shared" si="99"/>
        <v>7</v>
      </c>
      <c r="E1460" t="str">
        <f t="shared" si="100"/>
        <v>2003m7</v>
      </c>
    </row>
    <row r="1461" spans="1:5" x14ac:dyDescent="0.2">
      <c r="A1461" s="32">
        <v>37809</v>
      </c>
      <c r="B1461" s="2">
        <v>5.23</v>
      </c>
      <c r="C1461">
        <f t="shared" si="98"/>
        <v>2003</v>
      </c>
      <c r="D1461">
        <f t="shared" si="99"/>
        <v>7</v>
      </c>
      <c r="E1461" t="str">
        <f t="shared" si="100"/>
        <v>2003m7</v>
      </c>
    </row>
    <row r="1462" spans="1:5" x14ac:dyDescent="0.2">
      <c r="A1462" s="32">
        <v>37810</v>
      </c>
      <c r="B1462" s="2">
        <v>5.29</v>
      </c>
      <c r="C1462">
        <f t="shared" si="98"/>
        <v>2003</v>
      </c>
      <c r="D1462">
        <f t="shared" si="99"/>
        <v>7</v>
      </c>
      <c r="E1462" t="str">
        <f t="shared" si="100"/>
        <v>2003m7</v>
      </c>
    </row>
    <row r="1463" spans="1:5" x14ac:dyDescent="0.2">
      <c r="A1463" s="32">
        <v>37811</v>
      </c>
      <c r="B1463" s="2">
        <v>5.26</v>
      </c>
      <c r="C1463">
        <f t="shared" si="98"/>
        <v>2003</v>
      </c>
      <c r="D1463">
        <f t="shared" si="99"/>
        <v>7</v>
      </c>
      <c r="E1463" t="str">
        <f t="shared" si="100"/>
        <v>2003m7</v>
      </c>
    </row>
    <row r="1464" spans="1:5" x14ac:dyDescent="0.2">
      <c r="A1464" s="32">
        <v>37812</v>
      </c>
      <c r="B1464" s="2">
        <v>5.27</v>
      </c>
      <c r="C1464">
        <f t="shared" si="98"/>
        <v>2003</v>
      </c>
      <c r="D1464">
        <f t="shared" si="99"/>
        <v>7</v>
      </c>
      <c r="E1464" t="str">
        <f t="shared" si="100"/>
        <v>2003m7</v>
      </c>
    </row>
    <row r="1465" spans="1:5" x14ac:dyDescent="0.2">
      <c r="A1465" s="32">
        <v>37813</v>
      </c>
      <c r="B1465" s="2">
        <v>5.26</v>
      </c>
      <c r="C1465">
        <f t="shared" si="98"/>
        <v>2003</v>
      </c>
      <c r="D1465">
        <f t="shared" si="99"/>
        <v>7</v>
      </c>
      <c r="E1465" t="str">
        <f t="shared" si="100"/>
        <v>2003m7</v>
      </c>
    </row>
    <row r="1466" spans="1:5" x14ac:dyDescent="0.2">
      <c r="A1466" s="32">
        <v>37816</v>
      </c>
      <c r="B1466" s="2">
        <v>5.3</v>
      </c>
      <c r="C1466">
        <f t="shared" si="98"/>
        <v>2003</v>
      </c>
      <c r="D1466">
        <f t="shared" si="99"/>
        <v>7</v>
      </c>
      <c r="E1466" t="str">
        <f t="shared" si="100"/>
        <v>2003m7</v>
      </c>
    </row>
    <row r="1467" spans="1:5" x14ac:dyDescent="0.2">
      <c r="A1467" s="32">
        <v>37817</v>
      </c>
      <c r="B1467" s="2">
        <v>5.21</v>
      </c>
      <c r="C1467">
        <f t="shared" si="98"/>
        <v>2003</v>
      </c>
      <c r="D1467">
        <f t="shared" si="99"/>
        <v>7</v>
      </c>
      <c r="E1467" t="str">
        <f t="shared" si="100"/>
        <v>2003m7</v>
      </c>
    </row>
    <row r="1468" spans="1:5" x14ac:dyDescent="0.2">
      <c r="A1468" s="32">
        <v>37818</v>
      </c>
      <c r="B1468" s="2">
        <v>5.16</v>
      </c>
      <c r="C1468">
        <f t="shared" si="98"/>
        <v>2003</v>
      </c>
      <c r="D1468">
        <f t="shared" si="99"/>
        <v>7</v>
      </c>
      <c r="E1468" t="str">
        <f t="shared" si="100"/>
        <v>2003m7</v>
      </c>
    </row>
    <row r="1469" spans="1:5" x14ac:dyDescent="0.2">
      <c r="A1469" s="32">
        <v>37819</v>
      </c>
      <c r="B1469" s="2">
        <v>5.14</v>
      </c>
      <c r="C1469">
        <f t="shared" si="98"/>
        <v>2003</v>
      </c>
      <c r="D1469">
        <f t="shared" si="99"/>
        <v>7</v>
      </c>
      <c r="E1469" t="str">
        <f t="shared" si="100"/>
        <v>2003m7</v>
      </c>
    </row>
    <row r="1470" spans="1:5" x14ac:dyDescent="0.2">
      <c r="A1470" s="32">
        <v>37820</v>
      </c>
      <c r="B1470" s="2">
        <v>5.16</v>
      </c>
      <c r="C1470">
        <f t="shared" si="98"/>
        <v>2003</v>
      </c>
      <c r="D1470">
        <f t="shared" si="99"/>
        <v>7</v>
      </c>
      <c r="E1470" t="str">
        <f t="shared" si="100"/>
        <v>2003m7</v>
      </c>
    </row>
    <row r="1471" spans="1:5" x14ac:dyDescent="0.2">
      <c r="A1471" s="32">
        <v>37823</v>
      </c>
      <c r="B1471" s="2">
        <v>5.0999999999999996</v>
      </c>
      <c r="C1471">
        <f t="shared" si="98"/>
        <v>2003</v>
      </c>
      <c r="D1471">
        <f t="shared" si="99"/>
        <v>7</v>
      </c>
      <c r="E1471" t="str">
        <f t="shared" si="100"/>
        <v>2003m7</v>
      </c>
    </row>
    <row r="1472" spans="1:5" x14ac:dyDescent="0.2">
      <c r="A1472" s="32">
        <v>37824</v>
      </c>
      <c r="B1472" s="2">
        <v>5.07</v>
      </c>
      <c r="C1472">
        <f t="shared" si="98"/>
        <v>2003</v>
      </c>
      <c r="D1472">
        <f t="shared" si="99"/>
        <v>7</v>
      </c>
      <c r="E1472" t="str">
        <f t="shared" si="100"/>
        <v>2003m7</v>
      </c>
    </row>
    <row r="1473" spans="1:5" x14ac:dyDescent="0.2">
      <c r="A1473" s="32">
        <v>37825</v>
      </c>
      <c r="B1473" s="2">
        <v>5.1100000000000003</v>
      </c>
      <c r="C1473">
        <f t="shared" si="98"/>
        <v>2003</v>
      </c>
      <c r="D1473">
        <f t="shared" si="99"/>
        <v>7</v>
      </c>
      <c r="E1473" t="str">
        <f t="shared" si="100"/>
        <v>2003m7</v>
      </c>
    </row>
    <row r="1474" spans="1:5" x14ac:dyDescent="0.2">
      <c r="A1474" s="32">
        <v>37826</v>
      </c>
      <c r="B1474" s="2">
        <v>5.09</v>
      </c>
      <c r="C1474">
        <f t="shared" si="98"/>
        <v>2003</v>
      </c>
      <c r="D1474">
        <f t="shared" si="99"/>
        <v>7</v>
      </c>
      <c r="E1474" t="str">
        <f t="shared" si="100"/>
        <v>2003m7</v>
      </c>
    </row>
    <row r="1475" spans="1:5" x14ac:dyDescent="0.2">
      <c r="A1475" s="32">
        <v>37827</v>
      </c>
      <c r="B1475" s="2">
        <v>5.16</v>
      </c>
      <c r="C1475">
        <f t="shared" si="98"/>
        <v>2003</v>
      </c>
      <c r="D1475">
        <f t="shared" si="99"/>
        <v>7</v>
      </c>
      <c r="E1475" t="str">
        <f t="shared" si="100"/>
        <v>2003m7</v>
      </c>
    </row>
    <row r="1476" spans="1:5" x14ac:dyDescent="0.2">
      <c r="A1476" s="32">
        <v>37830</v>
      </c>
      <c r="B1476" s="2">
        <v>5.08</v>
      </c>
      <c r="C1476">
        <f t="shared" si="98"/>
        <v>2003</v>
      </c>
      <c r="D1476">
        <f t="shared" si="99"/>
        <v>7</v>
      </c>
      <c r="E1476" t="str">
        <f t="shared" si="100"/>
        <v>2003m7</v>
      </c>
    </row>
    <row r="1477" spans="1:5" x14ac:dyDescent="0.2">
      <c r="A1477" s="32">
        <v>37831</v>
      </c>
      <c r="B1477" s="2">
        <v>5.0599999999999996</v>
      </c>
      <c r="C1477">
        <f t="shared" ref="C1477:C1540" si="101">YEAR(A1477)</f>
        <v>2003</v>
      </c>
      <c r="D1477">
        <f t="shared" ref="D1477:D1540" si="102">+MONTH(A1477)</f>
        <v>7</v>
      </c>
      <c r="E1477" t="str">
        <f t="shared" ref="E1477:E1540" si="103">CONCATENATE(C1477,"m",D1477)</f>
        <v>2003m7</v>
      </c>
    </row>
    <row r="1478" spans="1:5" x14ac:dyDescent="0.2">
      <c r="A1478" s="32">
        <v>37832</v>
      </c>
      <c r="B1478" s="2">
        <v>5.1100000000000003</v>
      </c>
      <c r="C1478">
        <f t="shared" si="101"/>
        <v>2003</v>
      </c>
      <c r="D1478">
        <f t="shared" si="102"/>
        <v>7</v>
      </c>
      <c r="E1478" t="str">
        <f t="shared" si="103"/>
        <v>2003m7</v>
      </c>
    </row>
    <row r="1479" spans="1:5" x14ac:dyDescent="0.2">
      <c r="A1479" s="32">
        <v>37833</v>
      </c>
      <c r="B1479" s="2">
        <v>5.0999999999999996</v>
      </c>
      <c r="C1479">
        <f t="shared" si="101"/>
        <v>2003</v>
      </c>
      <c r="D1479">
        <f t="shared" si="102"/>
        <v>7</v>
      </c>
      <c r="E1479" t="str">
        <f t="shared" si="103"/>
        <v>2003m7</v>
      </c>
    </row>
    <row r="1480" spans="1:5" x14ac:dyDescent="0.2">
      <c r="A1480" s="32">
        <v>37834</v>
      </c>
      <c r="B1480" s="2">
        <v>4.9800000000000004</v>
      </c>
      <c r="C1480">
        <f t="shared" si="101"/>
        <v>2003</v>
      </c>
      <c r="D1480">
        <f t="shared" si="102"/>
        <v>8</v>
      </c>
      <c r="E1480" t="str">
        <f t="shared" si="103"/>
        <v>2003m8</v>
      </c>
    </row>
    <row r="1481" spans="1:5" x14ac:dyDescent="0.2">
      <c r="A1481" s="32">
        <v>37837</v>
      </c>
      <c r="B1481" s="2">
        <v>5.12</v>
      </c>
      <c r="C1481">
        <f t="shared" si="101"/>
        <v>2003</v>
      </c>
      <c r="D1481">
        <f t="shared" si="102"/>
        <v>8</v>
      </c>
      <c r="E1481" t="str">
        <f t="shared" si="103"/>
        <v>2003m8</v>
      </c>
    </row>
    <row r="1482" spans="1:5" x14ac:dyDescent="0.2">
      <c r="A1482" s="32">
        <v>37838</v>
      </c>
      <c r="B1482" s="2">
        <v>5.13</v>
      </c>
      <c r="C1482">
        <f t="shared" si="101"/>
        <v>2003</v>
      </c>
      <c r="D1482">
        <f t="shared" si="102"/>
        <v>8</v>
      </c>
      <c r="E1482" t="str">
        <f t="shared" si="103"/>
        <v>2003m8</v>
      </c>
    </row>
    <row r="1483" spans="1:5" x14ac:dyDescent="0.2">
      <c r="A1483" s="32">
        <v>37839</v>
      </c>
      <c r="B1483" s="2">
        <v>5.17</v>
      </c>
      <c r="C1483">
        <f t="shared" si="101"/>
        <v>2003</v>
      </c>
      <c r="D1483">
        <f t="shared" si="102"/>
        <v>8</v>
      </c>
      <c r="E1483" t="str">
        <f t="shared" si="103"/>
        <v>2003m8</v>
      </c>
    </row>
    <row r="1484" spans="1:5" x14ac:dyDescent="0.2">
      <c r="A1484" s="32">
        <v>37840</v>
      </c>
      <c r="B1484" s="2">
        <v>5.21</v>
      </c>
      <c r="C1484">
        <f t="shared" si="101"/>
        <v>2003</v>
      </c>
      <c r="D1484">
        <f t="shared" si="102"/>
        <v>8</v>
      </c>
      <c r="E1484" t="str">
        <f t="shared" si="103"/>
        <v>2003m8</v>
      </c>
    </row>
    <row r="1485" spans="1:5" x14ac:dyDescent="0.2">
      <c r="A1485" s="32">
        <v>37841</v>
      </c>
      <c r="B1485" s="2">
        <v>5.34</v>
      </c>
      <c r="C1485">
        <f t="shared" si="101"/>
        <v>2003</v>
      </c>
      <c r="D1485">
        <f t="shared" si="102"/>
        <v>8</v>
      </c>
      <c r="E1485" t="str">
        <f t="shared" si="103"/>
        <v>2003m8</v>
      </c>
    </row>
    <row r="1486" spans="1:5" x14ac:dyDescent="0.2">
      <c r="A1486" s="32">
        <v>37844</v>
      </c>
      <c r="B1486" s="2">
        <v>5.25</v>
      </c>
      <c r="C1486">
        <f t="shared" si="101"/>
        <v>2003</v>
      </c>
      <c r="D1486">
        <f t="shared" si="102"/>
        <v>8</v>
      </c>
      <c r="E1486" t="str">
        <f t="shared" si="103"/>
        <v>2003m8</v>
      </c>
    </row>
    <row r="1487" spans="1:5" x14ac:dyDescent="0.2">
      <c r="A1487" s="32">
        <v>37845</v>
      </c>
      <c r="B1487" s="2">
        <v>5.25</v>
      </c>
      <c r="C1487">
        <f t="shared" si="101"/>
        <v>2003</v>
      </c>
      <c r="D1487">
        <f t="shared" si="102"/>
        <v>8</v>
      </c>
      <c r="E1487" t="str">
        <f t="shared" si="103"/>
        <v>2003m8</v>
      </c>
    </row>
    <row r="1488" spans="1:5" x14ac:dyDescent="0.2">
      <c r="A1488" s="32">
        <v>37846</v>
      </c>
      <c r="B1488" s="2">
        <v>5.18</v>
      </c>
      <c r="C1488">
        <f t="shared" si="101"/>
        <v>2003</v>
      </c>
      <c r="D1488">
        <f t="shared" si="102"/>
        <v>8</v>
      </c>
      <c r="E1488" t="str">
        <f t="shared" si="103"/>
        <v>2003m8</v>
      </c>
    </row>
    <row r="1489" spans="1:5" x14ac:dyDescent="0.2">
      <c r="A1489" s="32">
        <v>37847</v>
      </c>
      <c r="B1489" s="2">
        <v>5.12</v>
      </c>
      <c r="C1489">
        <f t="shared" si="101"/>
        <v>2003</v>
      </c>
      <c r="D1489">
        <f t="shared" si="102"/>
        <v>8</v>
      </c>
      <c r="E1489" t="str">
        <f t="shared" si="103"/>
        <v>2003m8</v>
      </c>
    </row>
    <row r="1490" spans="1:5" x14ac:dyDescent="0.2">
      <c r="A1490" s="32">
        <v>37848</v>
      </c>
      <c r="B1490" s="2">
        <v>5.15</v>
      </c>
      <c r="C1490">
        <f t="shared" si="101"/>
        <v>2003</v>
      </c>
      <c r="D1490">
        <f t="shared" si="102"/>
        <v>8</v>
      </c>
      <c r="E1490" t="str">
        <f t="shared" si="103"/>
        <v>2003m8</v>
      </c>
    </row>
    <row r="1491" spans="1:5" x14ac:dyDescent="0.2">
      <c r="A1491" s="32">
        <v>37851</v>
      </c>
      <c r="B1491" s="2">
        <v>5.1100000000000003</v>
      </c>
      <c r="C1491">
        <f t="shared" si="101"/>
        <v>2003</v>
      </c>
      <c r="D1491">
        <f t="shared" si="102"/>
        <v>8</v>
      </c>
      <c r="E1491" t="str">
        <f t="shared" si="103"/>
        <v>2003m8</v>
      </c>
    </row>
    <row r="1492" spans="1:5" x14ac:dyDescent="0.2">
      <c r="A1492" s="32">
        <v>37852</v>
      </c>
      <c r="B1492" s="2">
        <v>5.08</v>
      </c>
      <c r="C1492">
        <f t="shared" si="101"/>
        <v>2003</v>
      </c>
      <c r="D1492">
        <f t="shared" si="102"/>
        <v>8</v>
      </c>
      <c r="E1492" t="str">
        <f t="shared" si="103"/>
        <v>2003m8</v>
      </c>
    </row>
    <row r="1493" spans="1:5" x14ac:dyDescent="0.2">
      <c r="A1493" s="32">
        <v>37853</v>
      </c>
      <c r="B1493" s="2">
        <v>4.9800000000000004</v>
      </c>
      <c r="C1493">
        <f t="shared" si="101"/>
        <v>2003</v>
      </c>
      <c r="D1493">
        <f t="shared" si="102"/>
        <v>8</v>
      </c>
      <c r="E1493" t="str">
        <f t="shared" si="103"/>
        <v>2003m8</v>
      </c>
    </row>
    <row r="1494" spans="1:5" x14ac:dyDescent="0.2">
      <c r="A1494" s="32">
        <v>37854</v>
      </c>
      <c r="B1494" s="2">
        <v>4.93</v>
      </c>
      <c r="C1494">
        <f t="shared" si="101"/>
        <v>2003</v>
      </c>
      <c r="D1494">
        <f t="shared" si="102"/>
        <v>8</v>
      </c>
      <c r="E1494" t="str">
        <f t="shared" si="103"/>
        <v>2003m8</v>
      </c>
    </row>
    <row r="1495" spans="1:5" x14ac:dyDescent="0.2">
      <c r="A1495" s="32">
        <v>37855</v>
      </c>
      <c r="B1495" s="2">
        <v>4.92</v>
      </c>
      <c r="C1495">
        <f t="shared" si="101"/>
        <v>2003</v>
      </c>
      <c r="D1495">
        <f t="shared" si="102"/>
        <v>8</v>
      </c>
      <c r="E1495" t="str">
        <f t="shared" si="103"/>
        <v>2003m8</v>
      </c>
    </row>
    <row r="1496" spans="1:5" x14ac:dyDescent="0.2">
      <c r="A1496" s="32">
        <v>37858</v>
      </c>
      <c r="B1496" s="2">
        <v>4.92</v>
      </c>
      <c r="C1496">
        <f t="shared" si="101"/>
        <v>2003</v>
      </c>
      <c r="D1496">
        <f t="shared" si="102"/>
        <v>8</v>
      </c>
      <c r="E1496" t="str">
        <f t="shared" si="103"/>
        <v>2003m8</v>
      </c>
    </row>
    <row r="1497" spans="1:5" x14ac:dyDescent="0.2">
      <c r="A1497" s="32">
        <v>37859</v>
      </c>
      <c r="B1497" s="2">
        <v>4.7699999999999996</v>
      </c>
      <c r="C1497">
        <f t="shared" si="101"/>
        <v>2003</v>
      </c>
      <c r="D1497">
        <f t="shared" si="102"/>
        <v>8</v>
      </c>
      <c r="E1497" t="str">
        <f t="shared" si="103"/>
        <v>2003m8</v>
      </c>
    </row>
    <row r="1498" spans="1:5" x14ac:dyDescent="0.2">
      <c r="A1498" s="32">
        <v>37860</v>
      </c>
      <c r="B1498" s="2">
        <v>4.75</v>
      </c>
      <c r="C1498">
        <f t="shared" si="101"/>
        <v>2003</v>
      </c>
      <c r="D1498">
        <f t="shared" si="102"/>
        <v>8</v>
      </c>
      <c r="E1498" t="str">
        <f t="shared" si="103"/>
        <v>2003m8</v>
      </c>
    </row>
    <row r="1499" spans="1:5" x14ac:dyDescent="0.2">
      <c r="A1499" s="32">
        <v>37861</v>
      </c>
      <c r="B1499" s="2">
        <v>4.67</v>
      </c>
      <c r="C1499">
        <f t="shared" si="101"/>
        <v>2003</v>
      </c>
      <c r="D1499">
        <f t="shared" si="102"/>
        <v>8</v>
      </c>
      <c r="E1499" t="str">
        <f t="shared" si="103"/>
        <v>2003m8</v>
      </c>
    </row>
    <row r="1500" spans="1:5" x14ac:dyDescent="0.2">
      <c r="A1500" s="32">
        <v>37862</v>
      </c>
      <c r="B1500" s="2">
        <v>4.58</v>
      </c>
      <c r="C1500">
        <f t="shared" si="101"/>
        <v>2003</v>
      </c>
      <c r="D1500">
        <f t="shared" si="102"/>
        <v>8</v>
      </c>
      <c r="E1500" t="str">
        <f t="shared" si="103"/>
        <v>2003m8</v>
      </c>
    </row>
    <row r="1501" spans="1:5" x14ac:dyDescent="0.2">
      <c r="A1501" s="32">
        <v>37864</v>
      </c>
      <c r="B1501" s="2">
        <v>4.58</v>
      </c>
      <c r="C1501">
        <f t="shared" si="101"/>
        <v>2003</v>
      </c>
      <c r="D1501">
        <f t="shared" si="102"/>
        <v>8</v>
      </c>
      <c r="E1501" t="str">
        <f t="shared" si="103"/>
        <v>2003m8</v>
      </c>
    </row>
    <row r="1502" spans="1:5" x14ac:dyDescent="0.2">
      <c r="A1502" s="32">
        <v>37865</v>
      </c>
      <c r="B1502" s="2">
        <v>4.55</v>
      </c>
      <c r="C1502">
        <f t="shared" si="101"/>
        <v>2003</v>
      </c>
      <c r="D1502">
        <f t="shared" si="102"/>
        <v>9</v>
      </c>
      <c r="E1502" t="str">
        <f t="shared" si="103"/>
        <v>2003m9</v>
      </c>
    </row>
    <row r="1503" spans="1:5" x14ac:dyDescent="0.2">
      <c r="A1503" s="32">
        <v>37866</v>
      </c>
      <c r="B1503" s="2">
        <v>4.37</v>
      </c>
      <c r="C1503">
        <f t="shared" si="101"/>
        <v>2003</v>
      </c>
      <c r="D1503">
        <f t="shared" si="102"/>
        <v>9</v>
      </c>
      <c r="E1503" t="str">
        <f t="shared" si="103"/>
        <v>2003m9</v>
      </c>
    </row>
    <row r="1504" spans="1:5" x14ac:dyDescent="0.2">
      <c r="A1504" s="32">
        <v>37867</v>
      </c>
      <c r="B1504" s="2">
        <v>4.18</v>
      </c>
      <c r="C1504">
        <f t="shared" si="101"/>
        <v>2003</v>
      </c>
      <c r="D1504">
        <f t="shared" si="102"/>
        <v>9</v>
      </c>
      <c r="E1504" t="str">
        <f t="shared" si="103"/>
        <v>2003m9</v>
      </c>
    </row>
    <row r="1505" spans="1:5" x14ac:dyDescent="0.2">
      <c r="A1505" s="32">
        <v>37868</v>
      </c>
      <c r="B1505" s="2">
        <v>4.17</v>
      </c>
      <c r="C1505">
        <f t="shared" si="101"/>
        <v>2003</v>
      </c>
      <c r="D1505">
        <f t="shared" si="102"/>
        <v>9</v>
      </c>
      <c r="E1505" t="str">
        <f t="shared" si="103"/>
        <v>2003m9</v>
      </c>
    </row>
    <row r="1506" spans="1:5" x14ac:dyDescent="0.2">
      <c r="A1506" s="32">
        <v>37869</v>
      </c>
      <c r="B1506" s="2">
        <v>4.26</v>
      </c>
      <c r="C1506">
        <f t="shared" si="101"/>
        <v>2003</v>
      </c>
      <c r="D1506">
        <f t="shared" si="102"/>
        <v>9</v>
      </c>
      <c r="E1506" t="str">
        <f t="shared" si="103"/>
        <v>2003m9</v>
      </c>
    </row>
    <row r="1507" spans="1:5" x14ac:dyDescent="0.2">
      <c r="A1507" s="32">
        <v>37872</v>
      </c>
      <c r="B1507" s="2">
        <v>4.33</v>
      </c>
      <c r="C1507">
        <f t="shared" si="101"/>
        <v>2003</v>
      </c>
      <c r="D1507">
        <f t="shared" si="102"/>
        <v>9</v>
      </c>
      <c r="E1507" t="str">
        <f t="shared" si="103"/>
        <v>2003m9</v>
      </c>
    </row>
    <row r="1508" spans="1:5" x14ac:dyDescent="0.2">
      <c r="A1508" s="32">
        <v>37873</v>
      </c>
      <c r="B1508" s="2">
        <v>4.3</v>
      </c>
      <c r="C1508">
        <f t="shared" si="101"/>
        <v>2003</v>
      </c>
      <c r="D1508">
        <f t="shared" si="102"/>
        <v>9</v>
      </c>
      <c r="E1508" t="str">
        <f t="shared" si="103"/>
        <v>2003m9</v>
      </c>
    </row>
    <row r="1509" spans="1:5" x14ac:dyDescent="0.2">
      <c r="A1509" s="32">
        <v>37874</v>
      </c>
      <c r="B1509" s="2">
        <v>4.37</v>
      </c>
      <c r="C1509">
        <f t="shared" si="101"/>
        <v>2003</v>
      </c>
      <c r="D1509">
        <f t="shared" si="102"/>
        <v>9</v>
      </c>
      <c r="E1509" t="str">
        <f t="shared" si="103"/>
        <v>2003m9</v>
      </c>
    </row>
    <row r="1510" spans="1:5" x14ac:dyDescent="0.2">
      <c r="A1510" s="32">
        <v>37875</v>
      </c>
      <c r="B1510" s="2">
        <v>4.33</v>
      </c>
      <c r="C1510">
        <f t="shared" si="101"/>
        <v>2003</v>
      </c>
      <c r="D1510">
        <f t="shared" si="102"/>
        <v>9</v>
      </c>
      <c r="E1510" t="str">
        <f t="shared" si="103"/>
        <v>2003m9</v>
      </c>
    </row>
    <row r="1511" spans="1:5" x14ac:dyDescent="0.2">
      <c r="A1511" s="32">
        <v>37876</v>
      </c>
      <c r="B1511" s="2">
        <v>4.4400000000000004</v>
      </c>
      <c r="C1511">
        <f t="shared" si="101"/>
        <v>2003</v>
      </c>
      <c r="D1511">
        <f t="shared" si="102"/>
        <v>9</v>
      </c>
      <c r="E1511" t="str">
        <f t="shared" si="103"/>
        <v>2003m9</v>
      </c>
    </row>
    <row r="1512" spans="1:5" x14ac:dyDescent="0.2">
      <c r="A1512" s="32">
        <v>37879</v>
      </c>
      <c r="B1512" s="2">
        <v>4.41</v>
      </c>
      <c r="C1512">
        <f t="shared" si="101"/>
        <v>2003</v>
      </c>
      <c r="D1512">
        <f t="shared" si="102"/>
        <v>9</v>
      </c>
      <c r="E1512" t="str">
        <f t="shared" si="103"/>
        <v>2003m9</v>
      </c>
    </row>
    <row r="1513" spans="1:5" x14ac:dyDescent="0.2">
      <c r="A1513" s="32">
        <v>37880</v>
      </c>
      <c r="B1513" s="2">
        <v>4.3600000000000003</v>
      </c>
      <c r="C1513">
        <f t="shared" si="101"/>
        <v>2003</v>
      </c>
      <c r="D1513">
        <f t="shared" si="102"/>
        <v>9</v>
      </c>
      <c r="E1513" t="str">
        <f t="shared" si="103"/>
        <v>2003m9</v>
      </c>
    </row>
    <row r="1514" spans="1:5" x14ac:dyDescent="0.2">
      <c r="A1514" s="32">
        <v>37881</v>
      </c>
      <c r="B1514" s="2">
        <v>4.37</v>
      </c>
      <c r="C1514">
        <f t="shared" si="101"/>
        <v>2003</v>
      </c>
      <c r="D1514">
        <f t="shared" si="102"/>
        <v>9</v>
      </c>
      <c r="E1514" t="str">
        <f t="shared" si="103"/>
        <v>2003m9</v>
      </c>
    </row>
    <row r="1515" spans="1:5" x14ac:dyDescent="0.2">
      <c r="A1515" s="32">
        <v>37882</v>
      </c>
      <c r="B1515" s="2">
        <v>4.37</v>
      </c>
      <c r="C1515">
        <f t="shared" si="101"/>
        <v>2003</v>
      </c>
      <c r="D1515">
        <f t="shared" si="102"/>
        <v>9</v>
      </c>
      <c r="E1515" t="str">
        <f t="shared" si="103"/>
        <v>2003m9</v>
      </c>
    </row>
    <row r="1516" spans="1:5" x14ac:dyDescent="0.2">
      <c r="A1516" s="32">
        <v>37883</v>
      </c>
      <c r="B1516" s="2">
        <v>4.37</v>
      </c>
      <c r="C1516">
        <f t="shared" si="101"/>
        <v>2003</v>
      </c>
      <c r="D1516">
        <f t="shared" si="102"/>
        <v>9</v>
      </c>
      <c r="E1516" t="str">
        <f t="shared" si="103"/>
        <v>2003m9</v>
      </c>
    </row>
    <row r="1517" spans="1:5" x14ac:dyDescent="0.2">
      <c r="A1517" s="32">
        <v>37886</v>
      </c>
      <c r="B1517" s="2">
        <v>4.43</v>
      </c>
      <c r="C1517">
        <f t="shared" si="101"/>
        <v>2003</v>
      </c>
      <c r="D1517">
        <f t="shared" si="102"/>
        <v>9</v>
      </c>
      <c r="E1517" t="str">
        <f t="shared" si="103"/>
        <v>2003m9</v>
      </c>
    </row>
    <row r="1518" spans="1:5" x14ac:dyDescent="0.2">
      <c r="A1518" s="32">
        <v>37887</v>
      </c>
      <c r="B1518" s="2">
        <v>4.43</v>
      </c>
      <c r="C1518">
        <f t="shared" si="101"/>
        <v>2003</v>
      </c>
      <c r="D1518">
        <f t="shared" si="102"/>
        <v>9</v>
      </c>
      <c r="E1518" t="str">
        <f t="shared" si="103"/>
        <v>2003m9</v>
      </c>
    </row>
    <row r="1519" spans="1:5" x14ac:dyDescent="0.2">
      <c r="A1519" s="32">
        <v>37888</v>
      </c>
      <c r="B1519" s="2">
        <v>4.41</v>
      </c>
      <c r="C1519">
        <f t="shared" si="101"/>
        <v>2003</v>
      </c>
      <c r="D1519">
        <f t="shared" si="102"/>
        <v>9</v>
      </c>
      <c r="E1519" t="str">
        <f t="shared" si="103"/>
        <v>2003m9</v>
      </c>
    </row>
    <row r="1520" spans="1:5" x14ac:dyDescent="0.2">
      <c r="A1520" s="32">
        <v>37889</v>
      </c>
      <c r="B1520" s="2">
        <v>4.4400000000000004</v>
      </c>
      <c r="C1520">
        <f t="shared" si="101"/>
        <v>2003</v>
      </c>
      <c r="D1520">
        <f t="shared" si="102"/>
        <v>9</v>
      </c>
      <c r="E1520" t="str">
        <f t="shared" si="103"/>
        <v>2003m9</v>
      </c>
    </row>
    <row r="1521" spans="1:5" x14ac:dyDescent="0.2">
      <c r="A1521" s="32">
        <v>37890</v>
      </c>
      <c r="B1521" s="2">
        <v>4.4800000000000004</v>
      </c>
      <c r="C1521">
        <f t="shared" si="101"/>
        <v>2003</v>
      </c>
      <c r="D1521">
        <f t="shared" si="102"/>
        <v>9</v>
      </c>
      <c r="E1521" t="str">
        <f t="shared" si="103"/>
        <v>2003m9</v>
      </c>
    </row>
    <row r="1522" spans="1:5" x14ac:dyDescent="0.2">
      <c r="A1522" s="32">
        <v>37893</v>
      </c>
      <c r="B1522" s="2">
        <v>4.4800000000000004</v>
      </c>
      <c r="C1522">
        <f t="shared" si="101"/>
        <v>2003</v>
      </c>
      <c r="D1522">
        <f t="shared" si="102"/>
        <v>9</v>
      </c>
      <c r="E1522" t="str">
        <f t="shared" si="103"/>
        <v>2003m9</v>
      </c>
    </row>
    <row r="1523" spans="1:5" x14ac:dyDescent="0.2">
      <c r="A1523" s="32">
        <v>37894</v>
      </c>
      <c r="B1523" s="2">
        <v>4.55</v>
      </c>
      <c r="C1523">
        <f t="shared" si="101"/>
        <v>2003</v>
      </c>
      <c r="D1523">
        <f t="shared" si="102"/>
        <v>9</v>
      </c>
      <c r="E1523" t="str">
        <f t="shared" si="103"/>
        <v>2003m9</v>
      </c>
    </row>
    <row r="1524" spans="1:5" x14ac:dyDescent="0.2">
      <c r="A1524" s="32">
        <v>37895</v>
      </c>
      <c r="B1524" s="2">
        <v>4.5599999999999996</v>
      </c>
      <c r="C1524">
        <f t="shared" si="101"/>
        <v>2003</v>
      </c>
      <c r="D1524">
        <f t="shared" si="102"/>
        <v>10</v>
      </c>
      <c r="E1524" t="str">
        <f t="shared" si="103"/>
        <v>2003m10</v>
      </c>
    </row>
    <row r="1525" spans="1:5" x14ac:dyDescent="0.2">
      <c r="A1525" s="32">
        <v>37896</v>
      </c>
      <c r="B1525" s="2">
        <v>4.38</v>
      </c>
      <c r="C1525">
        <f t="shared" si="101"/>
        <v>2003</v>
      </c>
      <c r="D1525">
        <f t="shared" si="102"/>
        <v>10</v>
      </c>
      <c r="E1525" t="str">
        <f t="shared" si="103"/>
        <v>2003m10</v>
      </c>
    </row>
    <row r="1526" spans="1:5" x14ac:dyDescent="0.2">
      <c r="A1526" s="32">
        <v>37897</v>
      </c>
      <c r="B1526" s="2">
        <v>4.26</v>
      </c>
      <c r="C1526">
        <f t="shared" si="101"/>
        <v>2003</v>
      </c>
      <c r="D1526">
        <f t="shared" si="102"/>
        <v>10</v>
      </c>
      <c r="E1526" t="str">
        <f t="shared" si="103"/>
        <v>2003m10</v>
      </c>
    </row>
    <row r="1527" spans="1:5" x14ac:dyDescent="0.2">
      <c r="A1527" s="32">
        <v>37900</v>
      </c>
      <c r="B1527" s="2">
        <v>4.29</v>
      </c>
      <c r="C1527">
        <f t="shared" si="101"/>
        <v>2003</v>
      </c>
      <c r="D1527">
        <f t="shared" si="102"/>
        <v>10</v>
      </c>
      <c r="E1527" t="str">
        <f t="shared" si="103"/>
        <v>2003m10</v>
      </c>
    </row>
    <row r="1528" spans="1:5" x14ac:dyDescent="0.2">
      <c r="A1528" s="32">
        <v>37901</v>
      </c>
      <c r="B1528" s="2">
        <v>4.3</v>
      </c>
      <c r="C1528">
        <f t="shared" si="101"/>
        <v>2003</v>
      </c>
      <c r="D1528">
        <f t="shared" si="102"/>
        <v>10</v>
      </c>
      <c r="E1528" t="str">
        <f t="shared" si="103"/>
        <v>2003m10</v>
      </c>
    </row>
    <row r="1529" spans="1:5" x14ac:dyDescent="0.2">
      <c r="A1529" s="32">
        <v>37902</v>
      </c>
      <c r="B1529" s="2">
        <v>4.2699999999999996</v>
      </c>
      <c r="C1529">
        <f t="shared" si="101"/>
        <v>2003</v>
      </c>
      <c r="D1529">
        <f t="shared" si="102"/>
        <v>10</v>
      </c>
      <c r="E1529" t="str">
        <f t="shared" si="103"/>
        <v>2003m10</v>
      </c>
    </row>
    <row r="1530" spans="1:5" x14ac:dyDescent="0.2">
      <c r="A1530" s="32">
        <v>37903</v>
      </c>
      <c r="B1530" s="2">
        <v>4.2</v>
      </c>
      <c r="C1530">
        <f t="shared" si="101"/>
        <v>2003</v>
      </c>
      <c r="D1530">
        <f t="shared" si="102"/>
        <v>10</v>
      </c>
      <c r="E1530" t="str">
        <f t="shared" si="103"/>
        <v>2003m10</v>
      </c>
    </row>
    <row r="1531" spans="1:5" x14ac:dyDescent="0.2">
      <c r="A1531" s="32">
        <v>37904</v>
      </c>
      <c r="B1531" s="2">
        <v>4.18</v>
      </c>
      <c r="C1531">
        <f t="shared" si="101"/>
        <v>2003</v>
      </c>
      <c r="D1531">
        <f t="shared" si="102"/>
        <v>10</v>
      </c>
      <c r="E1531" t="str">
        <f t="shared" si="103"/>
        <v>2003m10</v>
      </c>
    </row>
    <row r="1532" spans="1:5" x14ac:dyDescent="0.2">
      <c r="A1532" s="32">
        <v>37907</v>
      </c>
      <c r="B1532" s="2">
        <v>4.08</v>
      </c>
      <c r="C1532">
        <f t="shared" si="101"/>
        <v>2003</v>
      </c>
      <c r="D1532">
        <f t="shared" si="102"/>
        <v>10</v>
      </c>
      <c r="E1532" t="str">
        <f t="shared" si="103"/>
        <v>2003m10</v>
      </c>
    </row>
    <row r="1533" spans="1:5" x14ac:dyDescent="0.2">
      <c r="A1533" s="32">
        <v>37908</v>
      </c>
      <c r="B1533" s="2">
        <v>4.04</v>
      </c>
      <c r="C1533">
        <f t="shared" si="101"/>
        <v>2003</v>
      </c>
      <c r="D1533">
        <f t="shared" si="102"/>
        <v>10</v>
      </c>
      <c r="E1533" t="str">
        <f t="shared" si="103"/>
        <v>2003m10</v>
      </c>
    </row>
    <row r="1534" spans="1:5" x14ac:dyDescent="0.2">
      <c r="A1534" s="32">
        <v>37909</v>
      </c>
      <c r="B1534" s="2">
        <v>3.94</v>
      </c>
      <c r="C1534">
        <f t="shared" si="101"/>
        <v>2003</v>
      </c>
      <c r="D1534">
        <f t="shared" si="102"/>
        <v>10</v>
      </c>
      <c r="E1534" t="str">
        <f t="shared" si="103"/>
        <v>2003m10</v>
      </c>
    </row>
    <row r="1535" spans="1:5" x14ac:dyDescent="0.2">
      <c r="A1535" s="32">
        <v>37910</v>
      </c>
      <c r="B1535" s="2">
        <v>3.94</v>
      </c>
      <c r="C1535">
        <f t="shared" si="101"/>
        <v>2003</v>
      </c>
      <c r="D1535">
        <f t="shared" si="102"/>
        <v>10</v>
      </c>
      <c r="E1535" t="str">
        <f t="shared" si="103"/>
        <v>2003m10</v>
      </c>
    </row>
    <row r="1536" spans="1:5" x14ac:dyDescent="0.2">
      <c r="A1536" s="32">
        <v>37911</v>
      </c>
      <c r="B1536" s="2">
        <v>3.87</v>
      </c>
      <c r="C1536">
        <f t="shared" si="101"/>
        <v>2003</v>
      </c>
      <c r="D1536">
        <f t="shared" si="102"/>
        <v>10</v>
      </c>
      <c r="E1536" t="str">
        <f t="shared" si="103"/>
        <v>2003m10</v>
      </c>
    </row>
    <row r="1537" spans="1:5" x14ac:dyDescent="0.2">
      <c r="A1537" s="32">
        <v>37914</v>
      </c>
      <c r="B1537" s="2">
        <v>3.86</v>
      </c>
      <c r="C1537">
        <f t="shared" si="101"/>
        <v>2003</v>
      </c>
      <c r="D1537">
        <f t="shared" si="102"/>
        <v>10</v>
      </c>
      <c r="E1537" t="str">
        <f t="shared" si="103"/>
        <v>2003m10</v>
      </c>
    </row>
    <row r="1538" spans="1:5" x14ac:dyDescent="0.2">
      <c r="A1538" s="32">
        <v>37915</v>
      </c>
      <c r="B1538" s="2">
        <v>3.91</v>
      </c>
      <c r="C1538">
        <f t="shared" si="101"/>
        <v>2003</v>
      </c>
      <c r="D1538">
        <f t="shared" si="102"/>
        <v>10</v>
      </c>
      <c r="E1538" t="str">
        <f t="shared" si="103"/>
        <v>2003m10</v>
      </c>
    </row>
    <row r="1539" spans="1:5" x14ac:dyDescent="0.2">
      <c r="A1539" s="32">
        <v>37916</v>
      </c>
      <c r="B1539" s="2">
        <v>3.93</v>
      </c>
      <c r="C1539">
        <f t="shared" si="101"/>
        <v>2003</v>
      </c>
      <c r="D1539">
        <f t="shared" si="102"/>
        <v>10</v>
      </c>
      <c r="E1539" t="str">
        <f t="shared" si="103"/>
        <v>2003m10</v>
      </c>
    </row>
    <row r="1540" spans="1:5" x14ac:dyDescent="0.2">
      <c r="A1540" s="32">
        <v>37917</v>
      </c>
      <c r="B1540" s="2">
        <v>3.95</v>
      </c>
      <c r="C1540">
        <f t="shared" si="101"/>
        <v>2003</v>
      </c>
      <c r="D1540">
        <f t="shared" si="102"/>
        <v>10</v>
      </c>
      <c r="E1540" t="str">
        <f t="shared" si="103"/>
        <v>2003m10</v>
      </c>
    </row>
    <row r="1541" spans="1:5" x14ac:dyDescent="0.2">
      <c r="A1541" s="32">
        <v>37918</v>
      </c>
      <c r="B1541" s="2">
        <v>3.99</v>
      </c>
      <c r="C1541">
        <f t="shared" ref="C1541:C1604" si="104">YEAR(A1541)</f>
        <v>2003</v>
      </c>
      <c r="D1541">
        <f t="shared" ref="D1541:D1604" si="105">+MONTH(A1541)</f>
        <v>10</v>
      </c>
      <c r="E1541" t="str">
        <f t="shared" ref="E1541:E1604" si="106">CONCATENATE(C1541,"m",D1541)</f>
        <v>2003m10</v>
      </c>
    </row>
    <row r="1542" spans="1:5" x14ac:dyDescent="0.2">
      <c r="A1542" s="32">
        <v>37921</v>
      </c>
      <c r="B1542" s="2">
        <v>3.96</v>
      </c>
      <c r="C1542">
        <f t="shared" si="104"/>
        <v>2003</v>
      </c>
      <c r="D1542">
        <f t="shared" si="105"/>
        <v>10</v>
      </c>
      <c r="E1542" t="str">
        <f t="shared" si="106"/>
        <v>2003m10</v>
      </c>
    </row>
    <row r="1543" spans="1:5" x14ac:dyDescent="0.2">
      <c r="A1543" s="32">
        <v>37922</v>
      </c>
      <c r="B1543" s="2">
        <v>3.9</v>
      </c>
      <c r="C1543">
        <f t="shared" si="104"/>
        <v>2003</v>
      </c>
      <c r="D1543">
        <f t="shared" si="105"/>
        <v>10</v>
      </c>
      <c r="E1543" t="str">
        <f t="shared" si="106"/>
        <v>2003m10</v>
      </c>
    </row>
    <row r="1544" spans="1:5" x14ac:dyDescent="0.2">
      <c r="A1544" s="32">
        <v>37923</v>
      </c>
      <c r="B1544" s="2">
        <v>3.89</v>
      </c>
      <c r="C1544">
        <f t="shared" si="104"/>
        <v>2003</v>
      </c>
      <c r="D1544">
        <f t="shared" si="105"/>
        <v>10</v>
      </c>
      <c r="E1544" t="str">
        <f t="shared" si="106"/>
        <v>2003m10</v>
      </c>
    </row>
    <row r="1545" spans="1:5" x14ac:dyDescent="0.2">
      <c r="A1545" s="32">
        <v>37924</v>
      </c>
      <c r="B1545" s="2">
        <v>3.78</v>
      </c>
      <c r="C1545">
        <f t="shared" si="104"/>
        <v>2003</v>
      </c>
      <c r="D1545">
        <f t="shared" si="105"/>
        <v>10</v>
      </c>
      <c r="E1545" t="str">
        <f t="shared" si="106"/>
        <v>2003m10</v>
      </c>
    </row>
    <row r="1546" spans="1:5" x14ac:dyDescent="0.2">
      <c r="A1546" s="32">
        <v>37925</v>
      </c>
      <c r="B1546" s="2">
        <v>3.87</v>
      </c>
      <c r="C1546">
        <f t="shared" si="104"/>
        <v>2003</v>
      </c>
      <c r="D1546">
        <f t="shared" si="105"/>
        <v>10</v>
      </c>
      <c r="E1546" t="str">
        <f t="shared" si="106"/>
        <v>2003m10</v>
      </c>
    </row>
    <row r="1547" spans="1:5" x14ac:dyDescent="0.2">
      <c r="A1547" s="32">
        <v>37928</v>
      </c>
      <c r="B1547" s="2">
        <v>3.78</v>
      </c>
      <c r="C1547">
        <f t="shared" si="104"/>
        <v>2003</v>
      </c>
      <c r="D1547">
        <f t="shared" si="105"/>
        <v>11</v>
      </c>
      <c r="E1547" t="str">
        <f t="shared" si="106"/>
        <v>2003m11</v>
      </c>
    </row>
    <row r="1548" spans="1:5" x14ac:dyDescent="0.2">
      <c r="A1548" s="32">
        <v>37929</v>
      </c>
      <c r="B1548" s="2">
        <v>3.78</v>
      </c>
      <c r="C1548">
        <f t="shared" si="104"/>
        <v>2003</v>
      </c>
      <c r="D1548">
        <f t="shared" si="105"/>
        <v>11</v>
      </c>
      <c r="E1548" t="str">
        <f t="shared" si="106"/>
        <v>2003m11</v>
      </c>
    </row>
    <row r="1549" spans="1:5" x14ac:dyDescent="0.2">
      <c r="A1549" s="32">
        <v>37930</v>
      </c>
      <c r="B1549" s="2">
        <v>3.74</v>
      </c>
      <c r="C1549">
        <f t="shared" si="104"/>
        <v>2003</v>
      </c>
      <c r="D1549">
        <f t="shared" si="105"/>
        <v>11</v>
      </c>
      <c r="E1549" t="str">
        <f t="shared" si="106"/>
        <v>2003m11</v>
      </c>
    </row>
    <row r="1550" spans="1:5" x14ac:dyDescent="0.2">
      <c r="A1550" s="32">
        <v>37931</v>
      </c>
      <c r="B1550" s="2">
        <v>3.63</v>
      </c>
      <c r="C1550">
        <f t="shared" si="104"/>
        <v>2003</v>
      </c>
      <c r="D1550">
        <f t="shared" si="105"/>
        <v>11</v>
      </c>
      <c r="E1550" t="str">
        <f t="shared" si="106"/>
        <v>2003m11</v>
      </c>
    </row>
    <row r="1551" spans="1:5" x14ac:dyDescent="0.2">
      <c r="A1551" s="32">
        <v>37932</v>
      </c>
      <c r="B1551" s="2">
        <v>3.56</v>
      </c>
      <c r="C1551">
        <f t="shared" si="104"/>
        <v>2003</v>
      </c>
      <c r="D1551">
        <f t="shared" si="105"/>
        <v>11</v>
      </c>
      <c r="E1551" t="str">
        <f t="shared" si="106"/>
        <v>2003m11</v>
      </c>
    </row>
    <row r="1552" spans="1:5" x14ac:dyDescent="0.2">
      <c r="A1552" s="32">
        <v>37935</v>
      </c>
      <c r="B1552" s="2">
        <v>3.6</v>
      </c>
      <c r="C1552">
        <f t="shared" si="104"/>
        <v>2003</v>
      </c>
      <c r="D1552">
        <f t="shared" si="105"/>
        <v>11</v>
      </c>
      <c r="E1552" t="str">
        <f t="shared" si="106"/>
        <v>2003m11</v>
      </c>
    </row>
    <row r="1553" spans="1:5" x14ac:dyDescent="0.2">
      <c r="A1553" s="32">
        <v>37936</v>
      </c>
      <c r="B1553" s="2">
        <v>3.58</v>
      </c>
      <c r="C1553">
        <f t="shared" si="104"/>
        <v>2003</v>
      </c>
      <c r="D1553">
        <f t="shared" si="105"/>
        <v>11</v>
      </c>
      <c r="E1553" t="str">
        <f t="shared" si="106"/>
        <v>2003m11</v>
      </c>
    </row>
    <row r="1554" spans="1:5" x14ac:dyDescent="0.2">
      <c r="A1554" s="32">
        <v>37937</v>
      </c>
      <c r="B1554" s="2">
        <v>3.52</v>
      </c>
      <c r="C1554">
        <f t="shared" si="104"/>
        <v>2003</v>
      </c>
      <c r="D1554">
        <f t="shared" si="105"/>
        <v>11</v>
      </c>
      <c r="E1554" t="str">
        <f t="shared" si="106"/>
        <v>2003m11</v>
      </c>
    </row>
    <row r="1555" spans="1:5" x14ac:dyDescent="0.2">
      <c r="A1555" s="32">
        <v>37938</v>
      </c>
      <c r="B1555" s="2">
        <v>3.57</v>
      </c>
      <c r="C1555">
        <f t="shared" si="104"/>
        <v>2003</v>
      </c>
      <c r="D1555">
        <f t="shared" si="105"/>
        <v>11</v>
      </c>
      <c r="E1555" t="str">
        <f t="shared" si="106"/>
        <v>2003m11</v>
      </c>
    </row>
    <row r="1556" spans="1:5" x14ac:dyDescent="0.2">
      <c r="A1556" s="32">
        <v>37939</v>
      </c>
      <c r="B1556" s="2">
        <v>3.62</v>
      </c>
      <c r="C1556">
        <f t="shared" si="104"/>
        <v>2003</v>
      </c>
      <c r="D1556">
        <f t="shared" si="105"/>
        <v>11</v>
      </c>
      <c r="E1556" t="str">
        <f t="shared" si="106"/>
        <v>2003m11</v>
      </c>
    </row>
    <row r="1557" spans="1:5" x14ac:dyDescent="0.2">
      <c r="A1557" s="32">
        <v>37942</v>
      </c>
      <c r="B1557" s="2">
        <v>3.64</v>
      </c>
      <c r="C1557">
        <f t="shared" si="104"/>
        <v>2003</v>
      </c>
      <c r="D1557">
        <f t="shared" si="105"/>
        <v>11</v>
      </c>
      <c r="E1557" t="str">
        <f t="shared" si="106"/>
        <v>2003m11</v>
      </c>
    </row>
    <row r="1558" spans="1:5" x14ac:dyDescent="0.2">
      <c r="A1558" s="32">
        <v>37943</v>
      </c>
      <c r="B1558" s="2">
        <v>3.73</v>
      </c>
      <c r="C1558">
        <f t="shared" si="104"/>
        <v>2003</v>
      </c>
      <c r="D1558">
        <f t="shared" si="105"/>
        <v>11</v>
      </c>
      <c r="E1558" t="str">
        <f t="shared" si="106"/>
        <v>2003m11</v>
      </c>
    </row>
    <row r="1559" spans="1:5" x14ac:dyDescent="0.2">
      <c r="A1559" s="32">
        <v>37944</v>
      </c>
      <c r="B1559" s="2">
        <v>3.68</v>
      </c>
      <c r="C1559">
        <f t="shared" si="104"/>
        <v>2003</v>
      </c>
      <c r="D1559">
        <f t="shared" si="105"/>
        <v>11</v>
      </c>
      <c r="E1559" t="str">
        <f t="shared" si="106"/>
        <v>2003m11</v>
      </c>
    </row>
    <row r="1560" spans="1:5" x14ac:dyDescent="0.2">
      <c r="A1560" s="32">
        <v>37945</v>
      </c>
      <c r="B1560" s="2">
        <v>3.73</v>
      </c>
      <c r="C1560">
        <f t="shared" si="104"/>
        <v>2003</v>
      </c>
      <c r="D1560">
        <f t="shared" si="105"/>
        <v>11</v>
      </c>
      <c r="E1560" t="str">
        <f t="shared" si="106"/>
        <v>2003m11</v>
      </c>
    </row>
    <row r="1561" spans="1:5" x14ac:dyDescent="0.2">
      <c r="A1561" s="32">
        <v>37946</v>
      </c>
      <c r="B1561" s="2">
        <v>3.76</v>
      </c>
      <c r="C1561">
        <f t="shared" si="104"/>
        <v>2003</v>
      </c>
      <c r="D1561">
        <f t="shared" si="105"/>
        <v>11</v>
      </c>
      <c r="E1561" t="str">
        <f t="shared" si="106"/>
        <v>2003m11</v>
      </c>
    </row>
    <row r="1562" spans="1:5" x14ac:dyDescent="0.2">
      <c r="A1562" s="32">
        <v>37949</v>
      </c>
      <c r="B1562" s="2">
        <v>3.68</v>
      </c>
      <c r="C1562">
        <f t="shared" si="104"/>
        <v>2003</v>
      </c>
      <c r="D1562">
        <f t="shared" si="105"/>
        <v>11</v>
      </c>
      <c r="E1562" t="str">
        <f t="shared" si="106"/>
        <v>2003m11</v>
      </c>
    </row>
    <row r="1563" spans="1:5" x14ac:dyDescent="0.2">
      <c r="A1563" s="32">
        <v>37950</v>
      </c>
      <c r="B1563" s="2">
        <v>3.69</v>
      </c>
      <c r="C1563">
        <f t="shared" si="104"/>
        <v>2003</v>
      </c>
      <c r="D1563">
        <f t="shared" si="105"/>
        <v>11</v>
      </c>
      <c r="E1563" t="str">
        <f t="shared" si="106"/>
        <v>2003m11</v>
      </c>
    </row>
    <row r="1564" spans="1:5" x14ac:dyDescent="0.2">
      <c r="A1564" s="32">
        <v>37951</v>
      </c>
      <c r="B1564" s="2">
        <v>3.69</v>
      </c>
      <c r="C1564">
        <f t="shared" si="104"/>
        <v>2003</v>
      </c>
      <c r="D1564">
        <f t="shared" si="105"/>
        <v>11</v>
      </c>
      <c r="E1564" t="str">
        <f t="shared" si="106"/>
        <v>2003m11</v>
      </c>
    </row>
    <row r="1565" spans="1:5" x14ac:dyDescent="0.2">
      <c r="A1565" s="32">
        <v>37952</v>
      </c>
      <c r="B1565" s="2">
        <v>3.62</v>
      </c>
      <c r="C1565">
        <f t="shared" si="104"/>
        <v>2003</v>
      </c>
      <c r="D1565">
        <f t="shared" si="105"/>
        <v>11</v>
      </c>
      <c r="E1565" t="str">
        <f t="shared" si="106"/>
        <v>2003m11</v>
      </c>
    </row>
    <row r="1566" spans="1:5" x14ac:dyDescent="0.2">
      <c r="A1566" s="32">
        <v>37953</v>
      </c>
      <c r="B1566" s="2">
        <v>3.62</v>
      </c>
      <c r="C1566">
        <f t="shared" si="104"/>
        <v>2003</v>
      </c>
      <c r="D1566">
        <f t="shared" si="105"/>
        <v>11</v>
      </c>
      <c r="E1566" t="str">
        <f t="shared" si="106"/>
        <v>2003m11</v>
      </c>
    </row>
    <row r="1567" spans="1:5" x14ac:dyDescent="0.2">
      <c r="A1567" s="32">
        <v>37955</v>
      </c>
      <c r="B1567" s="2">
        <v>3.65</v>
      </c>
      <c r="C1567">
        <f t="shared" si="104"/>
        <v>2003</v>
      </c>
      <c r="D1567">
        <f t="shared" si="105"/>
        <v>11</v>
      </c>
      <c r="E1567" t="str">
        <f t="shared" si="106"/>
        <v>2003m11</v>
      </c>
    </row>
    <row r="1568" spans="1:5" x14ac:dyDescent="0.2">
      <c r="A1568" s="32">
        <v>37956</v>
      </c>
      <c r="B1568" s="2">
        <v>3.61</v>
      </c>
      <c r="C1568">
        <f t="shared" si="104"/>
        <v>2003</v>
      </c>
      <c r="D1568">
        <f t="shared" si="105"/>
        <v>12</v>
      </c>
      <c r="E1568" t="str">
        <f t="shared" si="106"/>
        <v>2003m12</v>
      </c>
    </row>
    <row r="1569" spans="1:5" x14ac:dyDescent="0.2">
      <c r="A1569" s="32">
        <v>37957</v>
      </c>
      <c r="B1569" s="2">
        <v>3.64</v>
      </c>
      <c r="C1569">
        <f t="shared" si="104"/>
        <v>2003</v>
      </c>
      <c r="D1569">
        <f t="shared" si="105"/>
        <v>12</v>
      </c>
      <c r="E1569" t="str">
        <f t="shared" si="106"/>
        <v>2003m12</v>
      </c>
    </row>
    <row r="1570" spans="1:5" x14ac:dyDescent="0.2">
      <c r="A1570" s="32">
        <v>37958</v>
      </c>
      <c r="B1570" s="2">
        <v>3.61</v>
      </c>
      <c r="C1570">
        <f t="shared" si="104"/>
        <v>2003</v>
      </c>
      <c r="D1570">
        <f t="shared" si="105"/>
        <v>12</v>
      </c>
      <c r="E1570" t="str">
        <f t="shared" si="106"/>
        <v>2003m12</v>
      </c>
    </row>
    <row r="1571" spans="1:5" x14ac:dyDescent="0.2">
      <c r="A1571" s="32">
        <v>37959</v>
      </c>
      <c r="B1571" s="2">
        <v>3.53</v>
      </c>
      <c r="C1571">
        <f t="shared" si="104"/>
        <v>2003</v>
      </c>
      <c r="D1571">
        <f t="shared" si="105"/>
        <v>12</v>
      </c>
      <c r="E1571" t="str">
        <f t="shared" si="106"/>
        <v>2003m12</v>
      </c>
    </row>
    <row r="1572" spans="1:5" x14ac:dyDescent="0.2">
      <c r="A1572" s="32">
        <v>37960</v>
      </c>
      <c r="B1572" s="2">
        <v>3.61</v>
      </c>
      <c r="C1572">
        <f t="shared" si="104"/>
        <v>2003</v>
      </c>
      <c r="D1572">
        <f t="shared" si="105"/>
        <v>12</v>
      </c>
      <c r="E1572" t="str">
        <f t="shared" si="106"/>
        <v>2003m12</v>
      </c>
    </row>
    <row r="1573" spans="1:5" x14ac:dyDescent="0.2">
      <c r="A1573" s="32">
        <v>37963</v>
      </c>
      <c r="B1573" s="2">
        <v>3.61</v>
      </c>
      <c r="C1573">
        <f t="shared" si="104"/>
        <v>2003</v>
      </c>
      <c r="D1573">
        <f t="shared" si="105"/>
        <v>12</v>
      </c>
      <c r="E1573" t="str">
        <f t="shared" si="106"/>
        <v>2003m12</v>
      </c>
    </row>
    <row r="1574" spans="1:5" x14ac:dyDescent="0.2">
      <c r="A1574" s="32">
        <v>37964</v>
      </c>
      <c r="B1574" s="2">
        <v>3.53</v>
      </c>
      <c r="C1574">
        <f t="shared" si="104"/>
        <v>2003</v>
      </c>
      <c r="D1574">
        <f t="shared" si="105"/>
        <v>12</v>
      </c>
      <c r="E1574" t="str">
        <f t="shared" si="106"/>
        <v>2003m12</v>
      </c>
    </row>
    <row r="1575" spans="1:5" x14ac:dyDescent="0.2">
      <c r="A1575" s="32">
        <v>37965</v>
      </c>
      <c r="B1575" s="2">
        <v>3.55</v>
      </c>
      <c r="C1575">
        <f t="shared" si="104"/>
        <v>2003</v>
      </c>
      <c r="D1575">
        <f t="shared" si="105"/>
        <v>12</v>
      </c>
      <c r="E1575" t="str">
        <f t="shared" si="106"/>
        <v>2003m12</v>
      </c>
    </row>
    <row r="1576" spans="1:5" x14ac:dyDescent="0.2">
      <c r="A1576" s="32">
        <v>37966</v>
      </c>
      <c r="B1576" s="2">
        <v>3.59</v>
      </c>
      <c r="C1576">
        <f t="shared" si="104"/>
        <v>2003</v>
      </c>
      <c r="D1576">
        <f t="shared" si="105"/>
        <v>12</v>
      </c>
      <c r="E1576" t="str">
        <f t="shared" si="106"/>
        <v>2003m12</v>
      </c>
    </row>
    <row r="1577" spans="1:5" x14ac:dyDescent="0.2">
      <c r="A1577" s="32">
        <v>37967</v>
      </c>
      <c r="B1577" s="2">
        <v>3.72</v>
      </c>
      <c r="C1577">
        <f t="shared" si="104"/>
        <v>2003</v>
      </c>
      <c r="D1577">
        <f t="shared" si="105"/>
        <v>12</v>
      </c>
      <c r="E1577" t="str">
        <f t="shared" si="106"/>
        <v>2003m12</v>
      </c>
    </row>
    <row r="1578" spans="1:5" x14ac:dyDescent="0.2">
      <c r="A1578" s="32">
        <v>37970</v>
      </c>
      <c r="B1578" s="2">
        <v>3.77</v>
      </c>
      <c r="C1578">
        <f t="shared" si="104"/>
        <v>2003</v>
      </c>
      <c r="D1578">
        <f t="shared" si="105"/>
        <v>12</v>
      </c>
      <c r="E1578" t="str">
        <f t="shared" si="106"/>
        <v>2003m12</v>
      </c>
    </row>
    <row r="1579" spans="1:5" x14ac:dyDescent="0.2">
      <c r="A1579" s="32">
        <v>37971</v>
      </c>
      <c r="B1579" s="2">
        <v>3.78</v>
      </c>
      <c r="C1579">
        <f t="shared" si="104"/>
        <v>2003</v>
      </c>
      <c r="D1579">
        <f t="shared" si="105"/>
        <v>12</v>
      </c>
      <c r="E1579" t="str">
        <f t="shared" si="106"/>
        <v>2003m12</v>
      </c>
    </row>
    <row r="1580" spans="1:5" x14ac:dyDescent="0.2">
      <c r="A1580" s="32">
        <v>37972</v>
      </c>
      <c r="B1580" s="2">
        <v>3.8</v>
      </c>
      <c r="C1580">
        <f t="shared" si="104"/>
        <v>2003</v>
      </c>
      <c r="D1580">
        <f t="shared" si="105"/>
        <v>12</v>
      </c>
      <c r="E1580" t="str">
        <f t="shared" si="106"/>
        <v>2003m12</v>
      </c>
    </row>
    <row r="1581" spans="1:5" x14ac:dyDescent="0.2">
      <c r="A1581" s="32">
        <v>37973</v>
      </c>
      <c r="B1581" s="2">
        <v>3.8</v>
      </c>
      <c r="C1581">
        <f t="shared" si="104"/>
        <v>2003</v>
      </c>
      <c r="D1581">
        <f t="shared" si="105"/>
        <v>12</v>
      </c>
      <c r="E1581" t="str">
        <f t="shared" si="106"/>
        <v>2003m12</v>
      </c>
    </row>
    <row r="1582" spans="1:5" x14ac:dyDescent="0.2">
      <c r="A1582" s="32">
        <v>37974</v>
      </c>
      <c r="B1582" s="2">
        <v>3.8</v>
      </c>
      <c r="C1582">
        <f t="shared" si="104"/>
        <v>2003</v>
      </c>
      <c r="D1582">
        <f t="shared" si="105"/>
        <v>12</v>
      </c>
      <c r="E1582" t="str">
        <f t="shared" si="106"/>
        <v>2003m12</v>
      </c>
    </row>
    <row r="1583" spans="1:5" x14ac:dyDescent="0.2">
      <c r="A1583" s="32">
        <v>37977</v>
      </c>
      <c r="B1583" s="2">
        <v>3.81</v>
      </c>
      <c r="C1583">
        <f t="shared" si="104"/>
        <v>2003</v>
      </c>
      <c r="D1583">
        <f t="shared" si="105"/>
        <v>12</v>
      </c>
      <c r="E1583" t="str">
        <f t="shared" si="106"/>
        <v>2003m12</v>
      </c>
    </row>
    <row r="1584" spans="1:5" x14ac:dyDescent="0.2">
      <c r="A1584" s="32">
        <v>37978</v>
      </c>
      <c r="B1584" s="2">
        <v>3.83</v>
      </c>
      <c r="C1584">
        <f t="shared" si="104"/>
        <v>2003</v>
      </c>
      <c r="D1584">
        <f t="shared" si="105"/>
        <v>12</v>
      </c>
      <c r="E1584" t="str">
        <f t="shared" si="106"/>
        <v>2003m12</v>
      </c>
    </row>
    <row r="1585" spans="1:5" x14ac:dyDescent="0.2">
      <c r="A1585" s="32">
        <v>37979</v>
      </c>
      <c r="B1585" s="2">
        <v>3.84</v>
      </c>
      <c r="C1585">
        <f t="shared" si="104"/>
        <v>2003</v>
      </c>
      <c r="D1585">
        <f t="shared" si="105"/>
        <v>12</v>
      </c>
      <c r="E1585" t="str">
        <f t="shared" si="106"/>
        <v>2003m12</v>
      </c>
    </row>
    <row r="1586" spans="1:5" x14ac:dyDescent="0.2">
      <c r="A1586" s="32">
        <v>37980</v>
      </c>
      <c r="C1586">
        <f t="shared" si="104"/>
        <v>2003</v>
      </c>
      <c r="D1586">
        <f t="shared" si="105"/>
        <v>12</v>
      </c>
      <c r="E1586" t="str">
        <f t="shared" si="106"/>
        <v>2003m12</v>
      </c>
    </row>
    <row r="1587" spans="1:5" x14ac:dyDescent="0.2">
      <c r="A1587" s="32">
        <v>37981</v>
      </c>
      <c r="B1587" s="2">
        <v>3.84</v>
      </c>
      <c r="C1587">
        <f t="shared" si="104"/>
        <v>2003</v>
      </c>
      <c r="D1587">
        <f t="shared" si="105"/>
        <v>12</v>
      </c>
      <c r="E1587" t="str">
        <f t="shared" si="106"/>
        <v>2003m12</v>
      </c>
    </row>
    <row r="1588" spans="1:5" x14ac:dyDescent="0.2">
      <c r="A1588" s="32">
        <v>37984</v>
      </c>
      <c r="B1588" s="2">
        <v>4.0199999999999996</v>
      </c>
      <c r="C1588">
        <f t="shared" si="104"/>
        <v>2003</v>
      </c>
      <c r="D1588">
        <f t="shared" si="105"/>
        <v>12</v>
      </c>
      <c r="E1588" t="str">
        <f t="shared" si="106"/>
        <v>2003m12</v>
      </c>
    </row>
    <row r="1589" spans="1:5" x14ac:dyDescent="0.2">
      <c r="A1589" s="32">
        <v>37985</v>
      </c>
      <c r="B1589" s="2">
        <v>4.03</v>
      </c>
      <c r="C1589">
        <f t="shared" si="104"/>
        <v>2003</v>
      </c>
      <c r="D1589">
        <f t="shared" si="105"/>
        <v>12</v>
      </c>
      <c r="E1589" t="str">
        <f t="shared" si="106"/>
        <v>2003m12</v>
      </c>
    </row>
    <row r="1590" spans="1:5" x14ac:dyDescent="0.2">
      <c r="A1590" s="32">
        <v>37986</v>
      </c>
      <c r="B1590" s="2">
        <v>4.0999999999999996</v>
      </c>
      <c r="C1590">
        <f t="shared" si="104"/>
        <v>2003</v>
      </c>
      <c r="D1590">
        <f t="shared" si="105"/>
        <v>12</v>
      </c>
      <c r="E1590" t="str">
        <f t="shared" si="106"/>
        <v>2003m12</v>
      </c>
    </row>
    <row r="1591" spans="1:5" x14ac:dyDescent="0.2">
      <c r="A1591" s="32">
        <v>37987</v>
      </c>
      <c r="C1591">
        <f t="shared" si="104"/>
        <v>2004</v>
      </c>
      <c r="D1591">
        <f t="shared" si="105"/>
        <v>1</v>
      </c>
      <c r="E1591" t="str">
        <f t="shared" si="106"/>
        <v>2004m1</v>
      </c>
    </row>
    <row r="1592" spans="1:5" x14ac:dyDescent="0.2">
      <c r="A1592" s="32">
        <v>37988</v>
      </c>
      <c r="B1592" s="2">
        <v>4.07</v>
      </c>
      <c r="C1592">
        <f t="shared" si="104"/>
        <v>2004</v>
      </c>
      <c r="D1592">
        <f t="shared" si="105"/>
        <v>1</v>
      </c>
      <c r="E1592" t="str">
        <f t="shared" si="106"/>
        <v>2004m1</v>
      </c>
    </row>
    <row r="1593" spans="1:5" x14ac:dyDescent="0.2">
      <c r="A1593" s="32">
        <v>37991</v>
      </c>
      <c r="B1593" s="2">
        <v>3.89</v>
      </c>
      <c r="C1593">
        <f t="shared" si="104"/>
        <v>2004</v>
      </c>
      <c r="D1593">
        <f t="shared" si="105"/>
        <v>1</v>
      </c>
      <c r="E1593" t="str">
        <f t="shared" si="106"/>
        <v>2004m1</v>
      </c>
    </row>
    <row r="1594" spans="1:5" x14ac:dyDescent="0.2">
      <c r="A1594" s="32">
        <v>37992</v>
      </c>
      <c r="B1594" s="2">
        <v>3.9</v>
      </c>
      <c r="C1594">
        <f t="shared" si="104"/>
        <v>2004</v>
      </c>
      <c r="D1594">
        <f t="shared" si="105"/>
        <v>1</v>
      </c>
      <c r="E1594" t="str">
        <f t="shared" si="106"/>
        <v>2004m1</v>
      </c>
    </row>
    <row r="1595" spans="1:5" x14ac:dyDescent="0.2">
      <c r="A1595" s="32">
        <v>37993</v>
      </c>
      <c r="B1595" s="2">
        <v>3.78</v>
      </c>
      <c r="C1595">
        <f t="shared" si="104"/>
        <v>2004</v>
      </c>
      <c r="D1595">
        <f t="shared" si="105"/>
        <v>1</v>
      </c>
      <c r="E1595" t="str">
        <f t="shared" si="106"/>
        <v>2004m1</v>
      </c>
    </row>
    <row r="1596" spans="1:5" x14ac:dyDescent="0.2">
      <c r="A1596" s="32">
        <v>37994</v>
      </c>
      <c r="B1596" s="2">
        <v>3.7</v>
      </c>
      <c r="C1596">
        <f t="shared" si="104"/>
        <v>2004</v>
      </c>
      <c r="D1596">
        <f t="shared" si="105"/>
        <v>1</v>
      </c>
      <c r="E1596" t="str">
        <f t="shared" si="106"/>
        <v>2004m1</v>
      </c>
    </row>
    <row r="1597" spans="1:5" x14ac:dyDescent="0.2">
      <c r="A1597" s="32">
        <v>37995</v>
      </c>
      <c r="B1597" s="2">
        <v>3.7</v>
      </c>
      <c r="C1597">
        <f t="shared" si="104"/>
        <v>2004</v>
      </c>
      <c r="D1597">
        <f t="shared" si="105"/>
        <v>1</v>
      </c>
      <c r="E1597" t="str">
        <f t="shared" si="106"/>
        <v>2004m1</v>
      </c>
    </row>
    <row r="1598" spans="1:5" x14ac:dyDescent="0.2">
      <c r="A1598" s="32">
        <v>37998</v>
      </c>
      <c r="B1598" s="2">
        <v>3.68</v>
      </c>
      <c r="C1598">
        <f t="shared" si="104"/>
        <v>2004</v>
      </c>
      <c r="D1598">
        <f t="shared" si="105"/>
        <v>1</v>
      </c>
      <c r="E1598" t="str">
        <f t="shared" si="106"/>
        <v>2004m1</v>
      </c>
    </row>
    <row r="1599" spans="1:5" x14ac:dyDescent="0.2">
      <c r="A1599" s="32">
        <v>37999</v>
      </c>
      <c r="B1599" s="2">
        <v>3.68</v>
      </c>
      <c r="C1599">
        <f t="shared" si="104"/>
        <v>2004</v>
      </c>
      <c r="D1599">
        <f t="shared" si="105"/>
        <v>1</v>
      </c>
      <c r="E1599" t="str">
        <f t="shared" si="106"/>
        <v>2004m1</v>
      </c>
    </row>
    <row r="1600" spans="1:5" x14ac:dyDescent="0.2">
      <c r="A1600" s="32">
        <v>38000</v>
      </c>
      <c r="B1600" s="2">
        <v>3.62</v>
      </c>
      <c r="C1600">
        <f t="shared" si="104"/>
        <v>2004</v>
      </c>
      <c r="D1600">
        <f t="shared" si="105"/>
        <v>1</v>
      </c>
      <c r="E1600" t="str">
        <f t="shared" si="106"/>
        <v>2004m1</v>
      </c>
    </row>
    <row r="1601" spans="1:5" x14ac:dyDescent="0.2">
      <c r="A1601" s="32">
        <v>38001</v>
      </c>
      <c r="B1601" s="2">
        <v>3.6</v>
      </c>
      <c r="C1601">
        <f t="shared" si="104"/>
        <v>2004</v>
      </c>
      <c r="D1601">
        <f t="shared" si="105"/>
        <v>1</v>
      </c>
      <c r="E1601" t="str">
        <f t="shared" si="106"/>
        <v>2004m1</v>
      </c>
    </row>
    <row r="1602" spans="1:5" x14ac:dyDescent="0.2">
      <c r="A1602" s="32">
        <v>38002</v>
      </c>
      <c r="B1602" s="2">
        <v>3.57</v>
      </c>
      <c r="C1602">
        <f t="shared" si="104"/>
        <v>2004</v>
      </c>
      <c r="D1602">
        <f t="shared" si="105"/>
        <v>1</v>
      </c>
      <c r="E1602" t="str">
        <f t="shared" si="106"/>
        <v>2004m1</v>
      </c>
    </row>
    <row r="1603" spans="1:5" x14ac:dyDescent="0.2">
      <c r="A1603" s="32">
        <v>38005</v>
      </c>
      <c r="B1603" s="2">
        <v>3.54</v>
      </c>
      <c r="C1603">
        <f t="shared" si="104"/>
        <v>2004</v>
      </c>
      <c r="D1603">
        <f t="shared" si="105"/>
        <v>1</v>
      </c>
      <c r="E1603" t="str">
        <f t="shared" si="106"/>
        <v>2004m1</v>
      </c>
    </row>
    <row r="1604" spans="1:5" x14ac:dyDescent="0.2">
      <c r="A1604" s="32">
        <v>38006</v>
      </c>
      <c r="B1604" s="2">
        <v>3.54</v>
      </c>
      <c r="C1604">
        <f t="shared" si="104"/>
        <v>2004</v>
      </c>
      <c r="D1604">
        <f t="shared" si="105"/>
        <v>1</v>
      </c>
      <c r="E1604" t="str">
        <f t="shared" si="106"/>
        <v>2004m1</v>
      </c>
    </row>
    <row r="1605" spans="1:5" x14ac:dyDescent="0.2">
      <c r="A1605" s="32">
        <v>38007</v>
      </c>
      <c r="B1605" s="2">
        <v>3.57</v>
      </c>
      <c r="C1605">
        <f t="shared" ref="C1605:C1668" si="107">YEAR(A1605)</f>
        <v>2004</v>
      </c>
      <c r="D1605">
        <f t="shared" ref="D1605:D1668" si="108">+MONTH(A1605)</f>
        <v>1</v>
      </c>
      <c r="E1605" t="str">
        <f t="shared" ref="E1605:E1668" si="109">CONCATENATE(C1605,"m",D1605)</f>
        <v>2004m1</v>
      </c>
    </row>
    <row r="1606" spans="1:5" x14ac:dyDescent="0.2">
      <c r="A1606" s="32">
        <v>38008</v>
      </c>
      <c r="B1606" s="2">
        <v>3.62</v>
      </c>
      <c r="C1606">
        <f t="shared" si="107"/>
        <v>2004</v>
      </c>
      <c r="D1606">
        <f t="shared" si="108"/>
        <v>1</v>
      </c>
      <c r="E1606" t="str">
        <f t="shared" si="109"/>
        <v>2004m1</v>
      </c>
    </row>
    <row r="1607" spans="1:5" x14ac:dyDescent="0.2">
      <c r="A1607" s="32">
        <v>38009</v>
      </c>
      <c r="B1607" s="2">
        <v>3.76</v>
      </c>
      <c r="C1607">
        <f t="shared" si="107"/>
        <v>2004</v>
      </c>
      <c r="D1607">
        <f t="shared" si="108"/>
        <v>1</v>
      </c>
      <c r="E1607" t="str">
        <f t="shared" si="109"/>
        <v>2004m1</v>
      </c>
    </row>
    <row r="1608" spans="1:5" x14ac:dyDescent="0.2">
      <c r="A1608" s="32">
        <v>38012</v>
      </c>
      <c r="B1608" s="2">
        <v>3.69</v>
      </c>
      <c r="C1608">
        <f t="shared" si="107"/>
        <v>2004</v>
      </c>
      <c r="D1608">
        <f t="shared" si="108"/>
        <v>1</v>
      </c>
      <c r="E1608" t="str">
        <f t="shared" si="109"/>
        <v>2004m1</v>
      </c>
    </row>
    <row r="1609" spans="1:5" x14ac:dyDescent="0.2">
      <c r="A1609" s="32">
        <v>38013</v>
      </c>
      <c r="B1609" s="2">
        <v>3.68</v>
      </c>
      <c r="C1609">
        <f t="shared" si="107"/>
        <v>2004</v>
      </c>
      <c r="D1609">
        <f t="shared" si="108"/>
        <v>1</v>
      </c>
      <c r="E1609" t="str">
        <f t="shared" si="109"/>
        <v>2004m1</v>
      </c>
    </row>
    <row r="1610" spans="1:5" x14ac:dyDescent="0.2">
      <c r="A1610" s="32">
        <v>38014</v>
      </c>
      <c r="B1610" s="2">
        <v>3.8</v>
      </c>
      <c r="C1610">
        <f t="shared" si="107"/>
        <v>2004</v>
      </c>
      <c r="D1610">
        <f t="shared" si="108"/>
        <v>1</v>
      </c>
      <c r="E1610" t="str">
        <f t="shared" si="109"/>
        <v>2004m1</v>
      </c>
    </row>
    <row r="1611" spans="1:5" x14ac:dyDescent="0.2">
      <c r="A1611" s="32">
        <v>38015</v>
      </c>
      <c r="B1611" s="2">
        <v>3.64</v>
      </c>
      <c r="C1611">
        <f t="shared" si="107"/>
        <v>2004</v>
      </c>
      <c r="D1611">
        <f t="shared" si="108"/>
        <v>1</v>
      </c>
      <c r="E1611" t="str">
        <f t="shared" si="109"/>
        <v>2004m1</v>
      </c>
    </row>
    <row r="1612" spans="1:5" x14ac:dyDescent="0.2">
      <c r="A1612" s="32">
        <v>38016</v>
      </c>
      <c r="B1612" s="2">
        <v>3.69</v>
      </c>
      <c r="C1612">
        <f t="shared" si="107"/>
        <v>2004</v>
      </c>
      <c r="D1612">
        <f t="shared" si="108"/>
        <v>1</v>
      </c>
      <c r="E1612" t="str">
        <f t="shared" si="109"/>
        <v>2004m1</v>
      </c>
    </row>
    <row r="1613" spans="1:5" x14ac:dyDescent="0.2">
      <c r="A1613" s="32">
        <v>38017</v>
      </c>
      <c r="B1613" s="2">
        <v>3.73</v>
      </c>
      <c r="C1613">
        <f t="shared" si="107"/>
        <v>2004</v>
      </c>
      <c r="D1613">
        <f t="shared" si="108"/>
        <v>1</v>
      </c>
      <c r="E1613" t="str">
        <f t="shared" si="109"/>
        <v>2004m1</v>
      </c>
    </row>
    <row r="1614" spans="1:5" x14ac:dyDescent="0.2">
      <c r="A1614" s="32">
        <v>38019</v>
      </c>
      <c r="B1614" s="2">
        <v>3.78</v>
      </c>
      <c r="C1614">
        <f t="shared" si="107"/>
        <v>2004</v>
      </c>
      <c r="D1614">
        <f t="shared" si="108"/>
        <v>2</v>
      </c>
      <c r="E1614" t="str">
        <f t="shared" si="109"/>
        <v>2004m2</v>
      </c>
    </row>
    <row r="1615" spans="1:5" x14ac:dyDescent="0.2">
      <c r="A1615" s="32">
        <v>38020</v>
      </c>
      <c r="B1615" s="2">
        <v>3.92</v>
      </c>
      <c r="C1615">
        <f t="shared" si="107"/>
        <v>2004</v>
      </c>
      <c r="D1615">
        <f t="shared" si="108"/>
        <v>2</v>
      </c>
      <c r="E1615" t="str">
        <f t="shared" si="109"/>
        <v>2004m2</v>
      </c>
    </row>
    <row r="1616" spans="1:5" x14ac:dyDescent="0.2">
      <c r="A1616" s="32">
        <v>38021</v>
      </c>
      <c r="B1616" s="2">
        <v>3.91</v>
      </c>
      <c r="C1616">
        <f t="shared" si="107"/>
        <v>2004</v>
      </c>
      <c r="D1616">
        <f t="shared" si="108"/>
        <v>2</v>
      </c>
      <c r="E1616" t="str">
        <f t="shared" si="109"/>
        <v>2004m2</v>
      </c>
    </row>
    <row r="1617" spans="1:5" x14ac:dyDescent="0.2">
      <c r="A1617" s="32">
        <v>38022</v>
      </c>
      <c r="B1617" s="2">
        <v>3.87</v>
      </c>
      <c r="C1617">
        <f t="shared" si="107"/>
        <v>2004</v>
      </c>
      <c r="D1617">
        <f t="shared" si="108"/>
        <v>2</v>
      </c>
      <c r="E1617" t="str">
        <f t="shared" si="109"/>
        <v>2004m2</v>
      </c>
    </row>
    <row r="1618" spans="1:5" x14ac:dyDescent="0.2">
      <c r="A1618" s="32">
        <v>38023</v>
      </c>
      <c r="B1618" s="2">
        <v>3.91</v>
      </c>
      <c r="C1618">
        <f t="shared" si="107"/>
        <v>2004</v>
      </c>
      <c r="D1618">
        <f t="shared" si="108"/>
        <v>2</v>
      </c>
      <c r="E1618" t="str">
        <f t="shared" si="109"/>
        <v>2004m2</v>
      </c>
    </row>
    <row r="1619" spans="1:5" x14ac:dyDescent="0.2">
      <c r="A1619" s="32">
        <v>38026</v>
      </c>
      <c r="B1619" s="2">
        <v>3.89</v>
      </c>
      <c r="C1619">
        <f t="shared" si="107"/>
        <v>2004</v>
      </c>
      <c r="D1619">
        <f t="shared" si="108"/>
        <v>2</v>
      </c>
      <c r="E1619" t="str">
        <f t="shared" si="109"/>
        <v>2004m2</v>
      </c>
    </row>
    <row r="1620" spans="1:5" x14ac:dyDescent="0.2">
      <c r="A1620" s="32">
        <v>38027</v>
      </c>
      <c r="B1620" s="2">
        <v>3.79</v>
      </c>
      <c r="C1620">
        <f t="shared" si="107"/>
        <v>2004</v>
      </c>
      <c r="D1620">
        <f t="shared" si="108"/>
        <v>2</v>
      </c>
      <c r="E1620" t="str">
        <f t="shared" si="109"/>
        <v>2004m2</v>
      </c>
    </row>
    <row r="1621" spans="1:5" x14ac:dyDescent="0.2">
      <c r="A1621" s="32">
        <v>38028</v>
      </c>
      <c r="B1621" s="2">
        <v>3.76</v>
      </c>
      <c r="C1621">
        <f t="shared" si="107"/>
        <v>2004</v>
      </c>
      <c r="D1621">
        <f t="shared" si="108"/>
        <v>2</v>
      </c>
      <c r="E1621" t="str">
        <f t="shared" si="109"/>
        <v>2004m2</v>
      </c>
    </row>
    <row r="1622" spans="1:5" x14ac:dyDescent="0.2">
      <c r="A1622" s="32">
        <v>38029</v>
      </c>
      <c r="B1622" s="2">
        <v>3.78</v>
      </c>
      <c r="C1622">
        <f t="shared" si="107"/>
        <v>2004</v>
      </c>
      <c r="D1622">
        <f t="shared" si="108"/>
        <v>2</v>
      </c>
      <c r="E1622" t="str">
        <f t="shared" si="109"/>
        <v>2004m2</v>
      </c>
    </row>
    <row r="1623" spans="1:5" x14ac:dyDescent="0.2">
      <c r="A1623" s="32">
        <v>38030</v>
      </c>
      <c r="B1623" s="2">
        <v>3.77</v>
      </c>
      <c r="C1623">
        <f t="shared" si="107"/>
        <v>2004</v>
      </c>
      <c r="D1623">
        <f t="shared" si="108"/>
        <v>2</v>
      </c>
      <c r="E1623" t="str">
        <f t="shared" si="109"/>
        <v>2004m2</v>
      </c>
    </row>
    <row r="1624" spans="1:5" x14ac:dyDescent="0.2">
      <c r="A1624" s="32">
        <v>38033</v>
      </c>
      <c r="B1624" s="2">
        <v>3.75</v>
      </c>
      <c r="C1624">
        <f t="shared" si="107"/>
        <v>2004</v>
      </c>
      <c r="D1624">
        <f t="shared" si="108"/>
        <v>2</v>
      </c>
      <c r="E1624" t="str">
        <f t="shared" si="109"/>
        <v>2004m2</v>
      </c>
    </row>
    <row r="1625" spans="1:5" x14ac:dyDescent="0.2">
      <c r="A1625" s="32">
        <v>38034</v>
      </c>
      <c r="B1625" s="2">
        <v>3.74</v>
      </c>
      <c r="C1625">
        <f t="shared" si="107"/>
        <v>2004</v>
      </c>
      <c r="D1625">
        <f t="shared" si="108"/>
        <v>2</v>
      </c>
      <c r="E1625" t="str">
        <f t="shared" si="109"/>
        <v>2004m2</v>
      </c>
    </row>
    <row r="1626" spans="1:5" x14ac:dyDescent="0.2">
      <c r="A1626" s="32">
        <v>38035</v>
      </c>
      <c r="B1626" s="2">
        <v>3.73</v>
      </c>
      <c r="C1626">
        <f t="shared" si="107"/>
        <v>2004</v>
      </c>
      <c r="D1626">
        <f t="shared" si="108"/>
        <v>2</v>
      </c>
      <c r="E1626" t="str">
        <f t="shared" si="109"/>
        <v>2004m2</v>
      </c>
    </row>
    <row r="1627" spans="1:5" x14ac:dyDescent="0.2">
      <c r="A1627" s="32">
        <v>38036</v>
      </c>
      <c r="B1627" s="2">
        <v>3.63</v>
      </c>
      <c r="C1627">
        <f t="shared" si="107"/>
        <v>2004</v>
      </c>
      <c r="D1627">
        <f t="shared" si="108"/>
        <v>2</v>
      </c>
      <c r="E1627" t="str">
        <f t="shared" si="109"/>
        <v>2004m2</v>
      </c>
    </row>
    <row r="1628" spans="1:5" x14ac:dyDescent="0.2">
      <c r="A1628" s="32">
        <v>38037</v>
      </c>
      <c r="B1628" s="2">
        <v>3.6</v>
      </c>
      <c r="C1628">
        <f t="shared" si="107"/>
        <v>2004</v>
      </c>
      <c r="D1628">
        <f t="shared" si="108"/>
        <v>2</v>
      </c>
      <c r="E1628" t="str">
        <f t="shared" si="109"/>
        <v>2004m2</v>
      </c>
    </row>
    <row r="1629" spans="1:5" x14ac:dyDescent="0.2">
      <c r="A1629" s="32">
        <v>38040</v>
      </c>
      <c r="B1629" s="2">
        <v>3.62</v>
      </c>
      <c r="C1629">
        <f t="shared" si="107"/>
        <v>2004</v>
      </c>
      <c r="D1629">
        <f t="shared" si="108"/>
        <v>2</v>
      </c>
      <c r="E1629" t="str">
        <f t="shared" si="109"/>
        <v>2004m2</v>
      </c>
    </row>
    <row r="1630" spans="1:5" x14ac:dyDescent="0.2">
      <c r="A1630" s="32">
        <v>38041</v>
      </c>
      <c r="B1630" s="2">
        <v>3.72</v>
      </c>
      <c r="C1630">
        <f t="shared" si="107"/>
        <v>2004</v>
      </c>
      <c r="D1630">
        <f t="shared" si="108"/>
        <v>2</v>
      </c>
      <c r="E1630" t="str">
        <f t="shared" si="109"/>
        <v>2004m2</v>
      </c>
    </row>
    <row r="1631" spans="1:5" x14ac:dyDescent="0.2">
      <c r="A1631" s="32">
        <v>38042</v>
      </c>
      <c r="B1631" s="2">
        <v>3.76</v>
      </c>
      <c r="C1631">
        <f t="shared" si="107"/>
        <v>2004</v>
      </c>
      <c r="D1631">
        <f t="shared" si="108"/>
        <v>2</v>
      </c>
      <c r="E1631" t="str">
        <f t="shared" si="109"/>
        <v>2004m2</v>
      </c>
    </row>
    <row r="1632" spans="1:5" x14ac:dyDescent="0.2">
      <c r="A1632" s="32">
        <v>38043</v>
      </c>
      <c r="B1632" s="2">
        <v>3.7</v>
      </c>
      <c r="C1632">
        <f t="shared" si="107"/>
        <v>2004</v>
      </c>
      <c r="D1632">
        <f t="shared" si="108"/>
        <v>2</v>
      </c>
      <c r="E1632" t="str">
        <f t="shared" si="109"/>
        <v>2004m2</v>
      </c>
    </row>
    <row r="1633" spans="1:5" x14ac:dyDescent="0.2">
      <c r="A1633" s="32">
        <v>38044</v>
      </c>
      <c r="B1633" s="2">
        <v>3.72</v>
      </c>
      <c r="C1633">
        <f t="shared" si="107"/>
        <v>2004</v>
      </c>
      <c r="D1633">
        <f t="shared" si="108"/>
        <v>2</v>
      </c>
      <c r="E1633" t="str">
        <f t="shared" si="109"/>
        <v>2004m2</v>
      </c>
    </row>
    <row r="1634" spans="1:5" x14ac:dyDescent="0.2">
      <c r="A1634" s="32">
        <v>38046</v>
      </c>
      <c r="B1634" s="2">
        <v>3.79</v>
      </c>
      <c r="C1634">
        <f t="shared" si="107"/>
        <v>2004</v>
      </c>
      <c r="D1634">
        <f t="shared" si="108"/>
        <v>2</v>
      </c>
      <c r="E1634" t="str">
        <f t="shared" si="109"/>
        <v>2004m2</v>
      </c>
    </row>
    <row r="1635" spans="1:5" x14ac:dyDescent="0.2">
      <c r="A1635" s="32">
        <v>38047</v>
      </c>
      <c r="B1635" s="2">
        <v>3.72</v>
      </c>
      <c r="C1635">
        <f t="shared" si="107"/>
        <v>2004</v>
      </c>
      <c r="D1635">
        <f t="shared" si="108"/>
        <v>3</v>
      </c>
      <c r="E1635" t="str">
        <f t="shared" si="109"/>
        <v>2004m3</v>
      </c>
    </row>
    <row r="1636" spans="1:5" x14ac:dyDescent="0.2">
      <c r="A1636" s="32">
        <v>38048</v>
      </c>
      <c r="B1636" s="2">
        <v>3.64</v>
      </c>
      <c r="C1636">
        <f t="shared" si="107"/>
        <v>2004</v>
      </c>
      <c r="D1636">
        <f t="shared" si="108"/>
        <v>3</v>
      </c>
      <c r="E1636" t="str">
        <f t="shared" si="109"/>
        <v>2004m3</v>
      </c>
    </row>
    <row r="1637" spans="1:5" x14ac:dyDescent="0.2">
      <c r="A1637" s="32">
        <v>38049</v>
      </c>
      <c r="B1637" s="2">
        <v>3.57</v>
      </c>
      <c r="C1637">
        <f t="shared" si="107"/>
        <v>2004</v>
      </c>
      <c r="D1637">
        <f t="shared" si="108"/>
        <v>3</v>
      </c>
      <c r="E1637" t="str">
        <f t="shared" si="109"/>
        <v>2004m3</v>
      </c>
    </row>
    <row r="1638" spans="1:5" x14ac:dyDescent="0.2">
      <c r="A1638" s="32">
        <v>38050</v>
      </c>
      <c r="B1638" s="2">
        <v>3.58</v>
      </c>
      <c r="C1638">
        <f t="shared" si="107"/>
        <v>2004</v>
      </c>
      <c r="D1638">
        <f t="shared" si="108"/>
        <v>3</v>
      </c>
      <c r="E1638" t="str">
        <f t="shared" si="109"/>
        <v>2004m3</v>
      </c>
    </row>
    <row r="1639" spans="1:5" x14ac:dyDescent="0.2">
      <c r="A1639" s="32">
        <v>38051</v>
      </c>
      <c r="B1639" s="2">
        <v>3.67</v>
      </c>
      <c r="C1639">
        <f t="shared" si="107"/>
        <v>2004</v>
      </c>
      <c r="D1639">
        <f t="shared" si="108"/>
        <v>3</v>
      </c>
      <c r="E1639" t="str">
        <f t="shared" si="109"/>
        <v>2004m3</v>
      </c>
    </row>
    <row r="1640" spans="1:5" x14ac:dyDescent="0.2">
      <c r="A1640" s="32">
        <v>38054</v>
      </c>
      <c r="B1640" s="2">
        <v>3.65</v>
      </c>
      <c r="C1640">
        <f t="shared" si="107"/>
        <v>2004</v>
      </c>
      <c r="D1640">
        <f t="shared" si="108"/>
        <v>3</v>
      </c>
      <c r="E1640" t="str">
        <f t="shared" si="109"/>
        <v>2004m3</v>
      </c>
    </row>
    <row r="1641" spans="1:5" x14ac:dyDescent="0.2">
      <c r="A1641" s="32">
        <v>38055</v>
      </c>
      <c r="B1641" s="2">
        <v>3.63</v>
      </c>
      <c r="C1641">
        <f t="shared" si="107"/>
        <v>2004</v>
      </c>
      <c r="D1641">
        <f t="shared" si="108"/>
        <v>3</v>
      </c>
      <c r="E1641" t="str">
        <f t="shared" si="109"/>
        <v>2004m3</v>
      </c>
    </row>
    <row r="1642" spans="1:5" x14ac:dyDescent="0.2">
      <c r="A1642" s="32">
        <v>38056</v>
      </c>
      <c r="B1642" s="2">
        <v>3.61</v>
      </c>
      <c r="C1642">
        <f t="shared" si="107"/>
        <v>2004</v>
      </c>
      <c r="D1642">
        <f t="shared" si="108"/>
        <v>3</v>
      </c>
      <c r="E1642" t="str">
        <f t="shared" si="109"/>
        <v>2004m3</v>
      </c>
    </row>
    <row r="1643" spans="1:5" x14ac:dyDescent="0.2">
      <c r="A1643" s="32">
        <v>38057</v>
      </c>
      <c r="B1643" s="2">
        <v>3.58</v>
      </c>
      <c r="C1643">
        <f t="shared" si="107"/>
        <v>2004</v>
      </c>
      <c r="D1643">
        <f t="shared" si="108"/>
        <v>3</v>
      </c>
      <c r="E1643" t="str">
        <f t="shared" si="109"/>
        <v>2004m3</v>
      </c>
    </row>
    <row r="1644" spans="1:5" x14ac:dyDescent="0.2">
      <c r="A1644" s="32">
        <v>38058</v>
      </c>
      <c r="B1644" s="2">
        <v>3.62</v>
      </c>
      <c r="C1644">
        <f t="shared" si="107"/>
        <v>2004</v>
      </c>
      <c r="D1644">
        <f t="shared" si="108"/>
        <v>3</v>
      </c>
      <c r="E1644" t="str">
        <f t="shared" si="109"/>
        <v>2004m3</v>
      </c>
    </row>
    <row r="1645" spans="1:5" x14ac:dyDescent="0.2">
      <c r="A1645" s="32">
        <v>38061</v>
      </c>
      <c r="B1645" s="2">
        <v>3.67</v>
      </c>
      <c r="C1645">
        <f t="shared" si="107"/>
        <v>2004</v>
      </c>
      <c r="D1645">
        <f t="shared" si="108"/>
        <v>3</v>
      </c>
      <c r="E1645" t="str">
        <f t="shared" si="109"/>
        <v>2004m3</v>
      </c>
    </row>
    <row r="1646" spans="1:5" x14ac:dyDescent="0.2">
      <c r="A1646" s="32">
        <v>38062</v>
      </c>
      <c r="B1646" s="2">
        <v>3.69</v>
      </c>
      <c r="C1646">
        <f t="shared" si="107"/>
        <v>2004</v>
      </c>
      <c r="D1646">
        <f t="shared" si="108"/>
        <v>3</v>
      </c>
      <c r="E1646" t="str">
        <f t="shared" si="109"/>
        <v>2004m3</v>
      </c>
    </row>
    <row r="1647" spans="1:5" x14ac:dyDescent="0.2">
      <c r="A1647" s="32">
        <v>38063</v>
      </c>
      <c r="B1647" s="2">
        <v>3.69</v>
      </c>
      <c r="C1647">
        <f t="shared" si="107"/>
        <v>2004</v>
      </c>
      <c r="D1647">
        <f t="shared" si="108"/>
        <v>3</v>
      </c>
      <c r="E1647" t="str">
        <f t="shared" si="109"/>
        <v>2004m3</v>
      </c>
    </row>
    <row r="1648" spans="1:5" x14ac:dyDescent="0.2">
      <c r="A1648" s="32">
        <v>38064</v>
      </c>
      <c r="B1648" s="2">
        <v>3.69</v>
      </c>
      <c r="C1648">
        <f t="shared" si="107"/>
        <v>2004</v>
      </c>
      <c r="D1648">
        <f t="shared" si="108"/>
        <v>3</v>
      </c>
      <c r="E1648" t="str">
        <f t="shared" si="109"/>
        <v>2004m3</v>
      </c>
    </row>
    <row r="1649" spans="1:5" x14ac:dyDescent="0.2">
      <c r="A1649" s="32">
        <v>38065</v>
      </c>
      <c r="B1649" s="2">
        <v>3.69</v>
      </c>
      <c r="C1649">
        <f t="shared" si="107"/>
        <v>2004</v>
      </c>
      <c r="D1649">
        <f t="shared" si="108"/>
        <v>3</v>
      </c>
      <c r="E1649" t="str">
        <f t="shared" si="109"/>
        <v>2004m3</v>
      </c>
    </row>
    <row r="1650" spans="1:5" x14ac:dyDescent="0.2">
      <c r="A1650" s="32">
        <v>38068</v>
      </c>
      <c r="B1650" s="2">
        <v>3.71</v>
      </c>
      <c r="C1650">
        <f t="shared" si="107"/>
        <v>2004</v>
      </c>
      <c r="D1650">
        <f t="shared" si="108"/>
        <v>3</v>
      </c>
      <c r="E1650" t="str">
        <f t="shared" si="109"/>
        <v>2004m3</v>
      </c>
    </row>
    <row r="1651" spans="1:5" x14ac:dyDescent="0.2">
      <c r="A1651" s="32">
        <v>38069</v>
      </c>
      <c r="B1651" s="2">
        <v>3.72</v>
      </c>
      <c r="C1651">
        <f t="shared" si="107"/>
        <v>2004</v>
      </c>
      <c r="D1651">
        <f t="shared" si="108"/>
        <v>3</v>
      </c>
      <c r="E1651" t="str">
        <f t="shared" si="109"/>
        <v>2004m3</v>
      </c>
    </row>
    <row r="1652" spans="1:5" x14ac:dyDescent="0.2">
      <c r="A1652" s="32">
        <v>38070</v>
      </c>
      <c r="B1652" s="2">
        <v>3.79</v>
      </c>
      <c r="C1652">
        <f t="shared" si="107"/>
        <v>2004</v>
      </c>
      <c r="D1652">
        <f t="shared" si="108"/>
        <v>3</v>
      </c>
      <c r="E1652" t="str">
        <f t="shared" si="109"/>
        <v>2004m3</v>
      </c>
    </row>
    <row r="1653" spans="1:5" x14ac:dyDescent="0.2">
      <c r="A1653" s="32">
        <v>38071</v>
      </c>
      <c r="B1653" s="2">
        <v>3.82</v>
      </c>
      <c r="C1653">
        <f t="shared" si="107"/>
        <v>2004</v>
      </c>
      <c r="D1653">
        <f t="shared" si="108"/>
        <v>3</v>
      </c>
      <c r="E1653" t="str">
        <f t="shared" si="109"/>
        <v>2004m3</v>
      </c>
    </row>
    <row r="1654" spans="1:5" x14ac:dyDescent="0.2">
      <c r="A1654" s="32">
        <v>38072</v>
      </c>
      <c r="B1654" s="2">
        <v>3.77</v>
      </c>
      <c r="C1654">
        <f t="shared" si="107"/>
        <v>2004</v>
      </c>
      <c r="D1654">
        <f t="shared" si="108"/>
        <v>3</v>
      </c>
      <c r="E1654" t="str">
        <f t="shared" si="109"/>
        <v>2004m3</v>
      </c>
    </row>
    <row r="1655" spans="1:5" x14ac:dyDescent="0.2">
      <c r="A1655" s="32">
        <v>38075</v>
      </c>
      <c r="B1655" s="2">
        <v>3.66</v>
      </c>
      <c r="C1655">
        <f t="shared" si="107"/>
        <v>2004</v>
      </c>
      <c r="D1655">
        <f t="shared" si="108"/>
        <v>3</v>
      </c>
      <c r="E1655" t="str">
        <f t="shared" si="109"/>
        <v>2004m3</v>
      </c>
    </row>
    <row r="1656" spans="1:5" x14ac:dyDescent="0.2">
      <c r="A1656" s="32">
        <v>38076</v>
      </c>
      <c r="B1656" s="2">
        <v>3.62</v>
      </c>
      <c r="C1656">
        <f t="shared" si="107"/>
        <v>2004</v>
      </c>
      <c r="D1656">
        <f t="shared" si="108"/>
        <v>3</v>
      </c>
      <c r="E1656" t="str">
        <f t="shared" si="109"/>
        <v>2004m3</v>
      </c>
    </row>
    <row r="1657" spans="1:5" x14ac:dyDescent="0.2">
      <c r="A1657" s="32">
        <v>38077</v>
      </c>
      <c r="B1657" s="2">
        <v>3.63</v>
      </c>
      <c r="C1657">
        <f t="shared" si="107"/>
        <v>2004</v>
      </c>
      <c r="D1657">
        <f t="shared" si="108"/>
        <v>3</v>
      </c>
      <c r="E1657" t="str">
        <f t="shared" si="109"/>
        <v>2004m3</v>
      </c>
    </row>
    <row r="1658" spans="1:5" x14ac:dyDescent="0.2">
      <c r="A1658" s="32">
        <v>38078</v>
      </c>
      <c r="B1658" s="2">
        <v>3.55</v>
      </c>
      <c r="C1658">
        <f t="shared" si="107"/>
        <v>2004</v>
      </c>
      <c r="D1658">
        <f t="shared" si="108"/>
        <v>4</v>
      </c>
      <c r="E1658" t="str">
        <f t="shared" si="109"/>
        <v>2004m4</v>
      </c>
    </row>
    <row r="1659" spans="1:5" x14ac:dyDescent="0.2">
      <c r="A1659" s="32">
        <v>38079</v>
      </c>
      <c r="B1659" s="2">
        <v>3.4</v>
      </c>
      <c r="C1659">
        <f t="shared" si="107"/>
        <v>2004</v>
      </c>
      <c r="D1659">
        <f t="shared" si="108"/>
        <v>4</v>
      </c>
      <c r="E1659" t="str">
        <f t="shared" si="109"/>
        <v>2004m4</v>
      </c>
    </row>
    <row r="1660" spans="1:5" x14ac:dyDescent="0.2">
      <c r="A1660" s="32">
        <v>38082</v>
      </c>
      <c r="B1660" s="2">
        <v>3.38</v>
      </c>
      <c r="C1660">
        <f t="shared" si="107"/>
        <v>2004</v>
      </c>
      <c r="D1660">
        <f t="shared" si="108"/>
        <v>4</v>
      </c>
      <c r="E1660" t="str">
        <f t="shared" si="109"/>
        <v>2004m4</v>
      </c>
    </row>
    <row r="1661" spans="1:5" x14ac:dyDescent="0.2">
      <c r="A1661" s="32">
        <v>38083</v>
      </c>
      <c r="B1661" s="2">
        <v>3.4</v>
      </c>
      <c r="C1661">
        <f t="shared" si="107"/>
        <v>2004</v>
      </c>
      <c r="D1661">
        <f t="shared" si="108"/>
        <v>4</v>
      </c>
      <c r="E1661" t="str">
        <f t="shared" si="109"/>
        <v>2004m4</v>
      </c>
    </row>
    <row r="1662" spans="1:5" x14ac:dyDescent="0.2">
      <c r="A1662" s="32">
        <v>38084</v>
      </c>
      <c r="B1662" s="2">
        <v>3.43</v>
      </c>
      <c r="C1662">
        <f t="shared" si="107"/>
        <v>2004</v>
      </c>
      <c r="D1662">
        <f t="shared" si="108"/>
        <v>4</v>
      </c>
      <c r="E1662" t="str">
        <f t="shared" si="109"/>
        <v>2004m4</v>
      </c>
    </row>
    <row r="1663" spans="1:5" x14ac:dyDescent="0.2">
      <c r="A1663" s="32">
        <v>38085</v>
      </c>
      <c r="B1663" s="2">
        <v>3.43</v>
      </c>
      <c r="C1663">
        <f t="shared" si="107"/>
        <v>2004</v>
      </c>
      <c r="D1663">
        <f t="shared" si="108"/>
        <v>4</v>
      </c>
      <c r="E1663" t="str">
        <f t="shared" si="109"/>
        <v>2004m4</v>
      </c>
    </row>
    <row r="1664" spans="1:5" x14ac:dyDescent="0.2">
      <c r="A1664" s="32">
        <v>38086</v>
      </c>
      <c r="C1664">
        <f t="shared" si="107"/>
        <v>2004</v>
      </c>
      <c r="D1664">
        <f t="shared" si="108"/>
        <v>4</v>
      </c>
      <c r="E1664" t="str">
        <f t="shared" si="109"/>
        <v>2004m4</v>
      </c>
    </row>
    <row r="1665" spans="1:5" x14ac:dyDescent="0.2">
      <c r="A1665" s="32">
        <v>38089</v>
      </c>
      <c r="B1665" s="2">
        <v>3.42</v>
      </c>
      <c r="C1665">
        <f t="shared" si="107"/>
        <v>2004</v>
      </c>
      <c r="D1665">
        <f t="shared" si="108"/>
        <v>4</v>
      </c>
      <c r="E1665" t="str">
        <f t="shared" si="109"/>
        <v>2004m4</v>
      </c>
    </row>
    <row r="1666" spans="1:5" x14ac:dyDescent="0.2">
      <c r="A1666" s="32">
        <v>38090</v>
      </c>
      <c r="B1666" s="2">
        <v>3.33</v>
      </c>
      <c r="C1666">
        <f t="shared" si="107"/>
        <v>2004</v>
      </c>
      <c r="D1666">
        <f t="shared" si="108"/>
        <v>4</v>
      </c>
      <c r="E1666" t="str">
        <f t="shared" si="109"/>
        <v>2004m4</v>
      </c>
    </row>
    <row r="1667" spans="1:5" x14ac:dyDescent="0.2">
      <c r="A1667" s="32">
        <v>38091</v>
      </c>
      <c r="B1667" s="2">
        <v>3.32</v>
      </c>
      <c r="C1667">
        <f t="shared" si="107"/>
        <v>2004</v>
      </c>
      <c r="D1667">
        <f t="shared" si="108"/>
        <v>4</v>
      </c>
      <c r="E1667" t="str">
        <f t="shared" si="109"/>
        <v>2004m4</v>
      </c>
    </row>
    <row r="1668" spans="1:5" x14ac:dyDescent="0.2">
      <c r="A1668" s="32">
        <v>38092</v>
      </c>
      <c r="B1668" s="2">
        <v>3.31</v>
      </c>
      <c r="C1668">
        <f t="shared" si="107"/>
        <v>2004</v>
      </c>
      <c r="D1668">
        <f t="shared" si="108"/>
        <v>4</v>
      </c>
      <c r="E1668" t="str">
        <f t="shared" si="109"/>
        <v>2004m4</v>
      </c>
    </row>
    <row r="1669" spans="1:5" x14ac:dyDescent="0.2">
      <c r="A1669" s="32">
        <v>38093</v>
      </c>
      <c r="B1669" s="2">
        <v>3.31</v>
      </c>
      <c r="C1669">
        <f t="shared" ref="C1669:C1732" si="110">YEAR(A1669)</f>
        <v>2004</v>
      </c>
      <c r="D1669">
        <f t="shared" ref="D1669:D1732" si="111">+MONTH(A1669)</f>
        <v>4</v>
      </c>
      <c r="E1669" t="str">
        <f t="shared" ref="E1669:E1732" si="112">CONCATENATE(C1669,"m",D1669)</f>
        <v>2004m4</v>
      </c>
    </row>
    <row r="1670" spans="1:5" x14ac:dyDescent="0.2">
      <c r="A1670" s="32">
        <v>38096</v>
      </c>
      <c r="B1670" s="2">
        <v>3.36</v>
      </c>
      <c r="C1670">
        <f t="shared" si="110"/>
        <v>2004</v>
      </c>
      <c r="D1670">
        <f t="shared" si="111"/>
        <v>4</v>
      </c>
      <c r="E1670" t="str">
        <f t="shared" si="112"/>
        <v>2004m4</v>
      </c>
    </row>
    <row r="1671" spans="1:5" x14ac:dyDescent="0.2">
      <c r="A1671" s="32">
        <v>38097</v>
      </c>
      <c r="B1671" s="2">
        <v>3.33</v>
      </c>
      <c r="C1671">
        <f t="shared" si="110"/>
        <v>2004</v>
      </c>
      <c r="D1671">
        <f t="shared" si="111"/>
        <v>4</v>
      </c>
      <c r="E1671" t="str">
        <f t="shared" si="112"/>
        <v>2004m4</v>
      </c>
    </row>
    <row r="1672" spans="1:5" x14ac:dyDescent="0.2">
      <c r="A1672" s="32">
        <v>38098</v>
      </c>
      <c r="B1672" s="2">
        <v>3.32</v>
      </c>
      <c r="C1672">
        <f t="shared" si="110"/>
        <v>2004</v>
      </c>
      <c r="D1672">
        <f t="shared" si="111"/>
        <v>4</v>
      </c>
      <c r="E1672" t="str">
        <f t="shared" si="112"/>
        <v>2004m4</v>
      </c>
    </row>
    <row r="1673" spans="1:5" x14ac:dyDescent="0.2">
      <c r="A1673" s="32">
        <v>38099</v>
      </c>
      <c r="B1673" s="2">
        <v>3.31</v>
      </c>
      <c r="C1673">
        <f t="shared" si="110"/>
        <v>2004</v>
      </c>
      <c r="D1673">
        <f t="shared" si="111"/>
        <v>4</v>
      </c>
      <c r="E1673" t="str">
        <f t="shared" si="112"/>
        <v>2004m4</v>
      </c>
    </row>
    <row r="1674" spans="1:5" x14ac:dyDescent="0.2">
      <c r="A1674" s="32">
        <v>38100</v>
      </c>
      <c r="B1674" s="2">
        <v>3.23</v>
      </c>
      <c r="C1674">
        <f t="shared" si="110"/>
        <v>2004</v>
      </c>
      <c r="D1674">
        <f t="shared" si="111"/>
        <v>4</v>
      </c>
      <c r="E1674" t="str">
        <f t="shared" si="112"/>
        <v>2004m4</v>
      </c>
    </row>
    <row r="1675" spans="1:5" x14ac:dyDescent="0.2">
      <c r="A1675" s="32">
        <v>38103</v>
      </c>
      <c r="B1675" s="2">
        <v>3.25</v>
      </c>
      <c r="C1675">
        <f t="shared" si="110"/>
        <v>2004</v>
      </c>
      <c r="D1675">
        <f t="shared" si="111"/>
        <v>4</v>
      </c>
      <c r="E1675" t="str">
        <f t="shared" si="112"/>
        <v>2004m4</v>
      </c>
    </row>
    <row r="1676" spans="1:5" x14ac:dyDescent="0.2">
      <c r="A1676" s="32">
        <v>38104</v>
      </c>
      <c r="B1676" s="2">
        <v>3.24</v>
      </c>
      <c r="C1676">
        <f t="shared" si="110"/>
        <v>2004</v>
      </c>
      <c r="D1676">
        <f t="shared" si="111"/>
        <v>4</v>
      </c>
      <c r="E1676" t="str">
        <f t="shared" si="112"/>
        <v>2004m4</v>
      </c>
    </row>
    <row r="1677" spans="1:5" x14ac:dyDescent="0.2">
      <c r="A1677" s="32">
        <v>38105</v>
      </c>
      <c r="B1677" s="2">
        <v>3.23</v>
      </c>
      <c r="C1677">
        <f t="shared" si="110"/>
        <v>2004</v>
      </c>
      <c r="D1677">
        <f t="shared" si="111"/>
        <v>4</v>
      </c>
      <c r="E1677" t="str">
        <f t="shared" si="112"/>
        <v>2004m4</v>
      </c>
    </row>
    <row r="1678" spans="1:5" x14ac:dyDescent="0.2">
      <c r="A1678" s="32">
        <v>38106</v>
      </c>
      <c r="B1678" s="2">
        <v>3.26</v>
      </c>
      <c r="C1678">
        <f t="shared" si="110"/>
        <v>2004</v>
      </c>
      <c r="D1678">
        <f t="shared" si="111"/>
        <v>4</v>
      </c>
      <c r="E1678" t="str">
        <f t="shared" si="112"/>
        <v>2004m4</v>
      </c>
    </row>
    <row r="1679" spans="1:5" x14ac:dyDescent="0.2">
      <c r="A1679" s="32">
        <v>38107</v>
      </c>
      <c r="B1679" s="2">
        <v>3.29</v>
      </c>
      <c r="C1679">
        <f t="shared" si="110"/>
        <v>2004</v>
      </c>
      <c r="D1679">
        <f t="shared" si="111"/>
        <v>4</v>
      </c>
      <c r="E1679" t="str">
        <f t="shared" si="112"/>
        <v>2004m4</v>
      </c>
    </row>
    <row r="1680" spans="1:5" x14ac:dyDescent="0.2">
      <c r="A1680" s="32">
        <v>38110</v>
      </c>
      <c r="B1680" s="2">
        <v>3.29</v>
      </c>
      <c r="C1680">
        <f t="shared" si="110"/>
        <v>2004</v>
      </c>
      <c r="D1680">
        <f t="shared" si="111"/>
        <v>5</v>
      </c>
      <c r="E1680" t="str">
        <f t="shared" si="112"/>
        <v>2004m5</v>
      </c>
    </row>
    <row r="1681" spans="1:5" x14ac:dyDescent="0.2">
      <c r="A1681" s="32">
        <v>38111</v>
      </c>
      <c r="B1681" s="2">
        <v>3.31</v>
      </c>
      <c r="C1681">
        <f t="shared" si="110"/>
        <v>2004</v>
      </c>
      <c r="D1681">
        <f t="shared" si="111"/>
        <v>5</v>
      </c>
      <c r="E1681" t="str">
        <f t="shared" si="112"/>
        <v>2004m5</v>
      </c>
    </row>
    <row r="1682" spans="1:5" x14ac:dyDescent="0.2">
      <c r="A1682" s="32">
        <v>38112</v>
      </c>
      <c r="B1682" s="2">
        <v>3.44</v>
      </c>
      <c r="C1682">
        <f t="shared" si="110"/>
        <v>2004</v>
      </c>
      <c r="D1682">
        <f t="shared" si="111"/>
        <v>5</v>
      </c>
      <c r="E1682" t="str">
        <f t="shared" si="112"/>
        <v>2004m5</v>
      </c>
    </row>
    <row r="1683" spans="1:5" x14ac:dyDescent="0.2">
      <c r="A1683" s="32">
        <v>38113</v>
      </c>
      <c r="B1683" s="2">
        <v>3.4</v>
      </c>
      <c r="C1683">
        <f t="shared" si="110"/>
        <v>2004</v>
      </c>
      <c r="D1683">
        <f t="shared" si="111"/>
        <v>5</v>
      </c>
      <c r="E1683" t="str">
        <f t="shared" si="112"/>
        <v>2004m5</v>
      </c>
    </row>
    <row r="1684" spans="1:5" x14ac:dyDescent="0.2">
      <c r="A1684" s="32">
        <v>38114</v>
      </c>
      <c r="B1684" s="2">
        <v>3.48</v>
      </c>
      <c r="C1684">
        <f t="shared" si="110"/>
        <v>2004</v>
      </c>
      <c r="D1684">
        <f t="shared" si="111"/>
        <v>5</v>
      </c>
      <c r="E1684" t="str">
        <f t="shared" si="112"/>
        <v>2004m5</v>
      </c>
    </row>
    <row r="1685" spans="1:5" x14ac:dyDescent="0.2">
      <c r="A1685" s="32">
        <v>38117</v>
      </c>
      <c r="B1685" s="2">
        <v>3.66</v>
      </c>
      <c r="C1685">
        <f t="shared" si="110"/>
        <v>2004</v>
      </c>
      <c r="D1685">
        <f t="shared" si="111"/>
        <v>5</v>
      </c>
      <c r="E1685" t="str">
        <f t="shared" si="112"/>
        <v>2004m5</v>
      </c>
    </row>
    <row r="1686" spans="1:5" x14ac:dyDescent="0.2">
      <c r="A1686" s="32">
        <v>38118</v>
      </c>
      <c r="B1686" s="2">
        <v>3.69</v>
      </c>
      <c r="C1686">
        <f t="shared" si="110"/>
        <v>2004</v>
      </c>
      <c r="D1686">
        <f t="shared" si="111"/>
        <v>5</v>
      </c>
      <c r="E1686" t="str">
        <f t="shared" si="112"/>
        <v>2004m5</v>
      </c>
    </row>
    <row r="1687" spans="1:5" x14ac:dyDescent="0.2">
      <c r="A1687" s="32">
        <v>38119</v>
      </c>
      <c r="B1687" s="2">
        <v>3.68</v>
      </c>
      <c r="C1687">
        <f t="shared" si="110"/>
        <v>2004</v>
      </c>
      <c r="D1687">
        <f t="shared" si="111"/>
        <v>5</v>
      </c>
      <c r="E1687" t="str">
        <f t="shared" si="112"/>
        <v>2004m5</v>
      </c>
    </row>
    <row r="1688" spans="1:5" x14ac:dyDescent="0.2">
      <c r="A1688" s="32">
        <v>38120</v>
      </c>
      <c r="B1688" s="2">
        <v>3.85</v>
      </c>
      <c r="C1688">
        <f t="shared" si="110"/>
        <v>2004</v>
      </c>
      <c r="D1688">
        <f t="shared" si="111"/>
        <v>5</v>
      </c>
      <c r="E1688" t="str">
        <f t="shared" si="112"/>
        <v>2004m5</v>
      </c>
    </row>
    <row r="1689" spans="1:5" x14ac:dyDescent="0.2">
      <c r="A1689" s="32">
        <v>38121</v>
      </c>
      <c r="B1689" s="2">
        <v>4.0599999999999996</v>
      </c>
      <c r="C1689">
        <f t="shared" si="110"/>
        <v>2004</v>
      </c>
      <c r="D1689">
        <f t="shared" si="111"/>
        <v>5</v>
      </c>
      <c r="E1689" t="str">
        <f t="shared" si="112"/>
        <v>2004m5</v>
      </c>
    </row>
    <row r="1690" spans="1:5" x14ac:dyDescent="0.2">
      <c r="A1690" s="32">
        <v>38124</v>
      </c>
      <c r="B1690" s="2">
        <v>4.0999999999999996</v>
      </c>
      <c r="C1690">
        <f t="shared" si="110"/>
        <v>2004</v>
      </c>
      <c r="D1690">
        <f t="shared" si="111"/>
        <v>5</v>
      </c>
      <c r="E1690" t="str">
        <f t="shared" si="112"/>
        <v>2004m5</v>
      </c>
    </row>
    <row r="1691" spans="1:5" x14ac:dyDescent="0.2">
      <c r="A1691" s="32">
        <v>38125</v>
      </c>
      <c r="B1691" s="2">
        <v>3.95</v>
      </c>
      <c r="C1691">
        <f t="shared" si="110"/>
        <v>2004</v>
      </c>
      <c r="D1691">
        <f t="shared" si="111"/>
        <v>5</v>
      </c>
      <c r="E1691" t="str">
        <f t="shared" si="112"/>
        <v>2004m5</v>
      </c>
    </row>
    <row r="1692" spans="1:5" x14ac:dyDescent="0.2">
      <c r="A1692" s="32">
        <v>38126</v>
      </c>
      <c r="B1692" s="2">
        <v>3.78</v>
      </c>
      <c r="C1692">
        <f t="shared" si="110"/>
        <v>2004</v>
      </c>
      <c r="D1692">
        <f t="shared" si="111"/>
        <v>5</v>
      </c>
      <c r="E1692" t="str">
        <f t="shared" si="112"/>
        <v>2004m5</v>
      </c>
    </row>
    <row r="1693" spans="1:5" x14ac:dyDescent="0.2">
      <c r="A1693" s="32">
        <v>38127</v>
      </c>
      <c r="B1693" s="2">
        <v>3.81</v>
      </c>
      <c r="C1693">
        <f t="shared" si="110"/>
        <v>2004</v>
      </c>
      <c r="D1693">
        <f t="shared" si="111"/>
        <v>5</v>
      </c>
      <c r="E1693" t="str">
        <f t="shared" si="112"/>
        <v>2004m5</v>
      </c>
    </row>
    <row r="1694" spans="1:5" x14ac:dyDescent="0.2">
      <c r="A1694" s="32">
        <v>38128</v>
      </c>
      <c r="B1694" s="2">
        <v>3.85</v>
      </c>
      <c r="C1694">
        <f t="shared" si="110"/>
        <v>2004</v>
      </c>
      <c r="D1694">
        <f t="shared" si="111"/>
        <v>5</v>
      </c>
      <c r="E1694" t="str">
        <f t="shared" si="112"/>
        <v>2004m5</v>
      </c>
    </row>
    <row r="1695" spans="1:5" x14ac:dyDescent="0.2">
      <c r="A1695" s="32">
        <v>38131</v>
      </c>
      <c r="B1695" s="2">
        <v>3.75</v>
      </c>
      <c r="C1695">
        <f t="shared" si="110"/>
        <v>2004</v>
      </c>
      <c r="D1695">
        <f t="shared" si="111"/>
        <v>5</v>
      </c>
      <c r="E1695" t="str">
        <f t="shared" si="112"/>
        <v>2004m5</v>
      </c>
    </row>
    <row r="1696" spans="1:5" x14ac:dyDescent="0.2">
      <c r="A1696" s="32">
        <v>38132</v>
      </c>
      <c r="B1696" s="2">
        <v>3.75</v>
      </c>
      <c r="C1696">
        <f t="shared" si="110"/>
        <v>2004</v>
      </c>
      <c r="D1696">
        <f t="shared" si="111"/>
        <v>5</v>
      </c>
      <c r="E1696" t="str">
        <f t="shared" si="112"/>
        <v>2004m5</v>
      </c>
    </row>
    <row r="1697" spans="1:5" x14ac:dyDescent="0.2">
      <c r="A1697" s="32">
        <v>38133</v>
      </c>
      <c r="B1697" s="2">
        <v>3.73</v>
      </c>
      <c r="C1697">
        <f t="shared" si="110"/>
        <v>2004</v>
      </c>
      <c r="D1697">
        <f t="shared" si="111"/>
        <v>5</v>
      </c>
      <c r="E1697" t="str">
        <f t="shared" si="112"/>
        <v>2004m5</v>
      </c>
    </row>
    <row r="1698" spans="1:5" x14ac:dyDescent="0.2">
      <c r="A1698" s="32">
        <v>38134</v>
      </c>
      <c r="B1698" s="2">
        <v>3.73</v>
      </c>
      <c r="C1698">
        <f t="shared" si="110"/>
        <v>2004</v>
      </c>
      <c r="D1698">
        <f t="shared" si="111"/>
        <v>5</v>
      </c>
      <c r="E1698" t="str">
        <f t="shared" si="112"/>
        <v>2004m5</v>
      </c>
    </row>
    <row r="1699" spans="1:5" x14ac:dyDescent="0.2">
      <c r="A1699" s="32">
        <v>38135</v>
      </c>
      <c r="B1699" s="2">
        <v>3.66</v>
      </c>
      <c r="C1699">
        <f t="shared" si="110"/>
        <v>2004</v>
      </c>
      <c r="D1699">
        <f t="shared" si="111"/>
        <v>5</v>
      </c>
      <c r="E1699" t="str">
        <f t="shared" si="112"/>
        <v>2004m5</v>
      </c>
    </row>
    <row r="1700" spans="1:5" x14ac:dyDescent="0.2">
      <c r="A1700" s="32">
        <v>38138</v>
      </c>
      <c r="B1700" s="2">
        <v>3.87</v>
      </c>
      <c r="C1700">
        <f t="shared" si="110"/>
        <v>2004</v>
      </c>
      <c r="D1700">
        <f t="shared" si="111"/>
        <v>5</v>
      </c>
      <c r="E1700" t="str">
        <f t="shared" si="112"/>
        <v>2004m5</v>
      </c>
    </row>
    <row r="1701" spans="1:5" x14ac:dyDescent="0.2">
      <c r="A1701" s="32">
        <v>38139</v>
      </c>
      <c r="B1701" s="2">
        <v>3.8</v>
      </c>
      <c r="C1701">
        <f t="shared" si="110"/>
        <v>2004</v>
      </c>
      <c r="D1701">
        <f t="shared" si="111"/>
        <v>6</v>
      </c>
      <c r="E1701" t="str">
        <f t="shared" si="112"/>
        <v>2004m6</v>
      </c>
    </row>
    <row r="1702" spans="1:5" x14ac:dyDescent="0.2">
      <c r="A1702" s="32">
        <v>38140</v>
      </c>
      <c r="B1702" s="2">
        <v>3.79</v>
      </c>
      <c r="C1702">
        <f t="shared" si="110"/>
        <v>2004</v>
      </c>
      <c r="D1702">
        <f t="shared" si="111"/>
        <v>6</v>
      </c>
      <c r="E1702" t="str">
        <f t="shared" si="112"/>
        <v>2004m6</v>
      </c>
    </row>
    <row r="1703" spans="1:5" x14ac:dyDescent="0.2">
      <c r="A1703" s="32">
        <v>38141</v>
      </c>
      <c r="B1703" s="2">
        <v>3.8</v>
      </c>
      <c r="C1703">
        <f t="shared" si="110"/>
        <v>2004</v>
      </c>
      <c r="D1703">
        <f t="shared" si="111"/>
        <v>6</v>
      </c>
      <c r="E1703" t="str">
        <f t="shared" si="112"/>
        <v>2004m6</v>
      </c>
    </row>
    <row r="1704" spans="1:5" x14ac:dyDescent="0.2">
      <c r="A1704" s="32">
        <v>38142</v>
      </c>
      <c r="B1704" s="2">
        <v>3.77</v>
      </c>
      <c r="C1704">
        <f t="shared" si="110"/>
        <v>2004</v>
      </c>
      <c r="D1704">
        <f t="shared" si="111"/>
        <v>6</v>
      </c>
      <c r="E1704" t="str">
        <f t="shared" si="112"/>
        <v>2004m6</v>
      </c>
    </row>
    <row r="1705" spans="1:5" x14ac:dyDescent="0.2">
      <c r="A1705" s="32">
        <v>38145</v>
      </c>
      <c r="B1705" s="2">
        <v>3.74</v>
      </c>
      <c r="C1705">
        <f t="shared" si="110"/>
        <v>2004</v>
      </c>
      <c r="D1705">
        <f t="shared" si="111"/>
        <v>6</v>
      </c>
      <c r="E1705" t="str">
        <f t="shared" si="112"/>
        <v>2004m6</v>
      </c>
    </row>
    <row r="1706" spans="1:5" x14ac:dyDescent="0.2">
      <c r="A1706" s="32">
        <v>38146</v>
      </c>
      <c r="B1706" s="2">
        <v>3.67</v>
      </c>
      <c r="C1706">
        <f t="shared" si="110"/>
        <v>2004</v>
      </c>
      <c r="D1706">
        <f t="shared" si="111"/>
        <v>6</v>
      </c>
      <c r="E1706" t="str">
        <f t="shared" si="112"/>
        <v>2004m6</v>
      </c>
    </row>
    <row r="1707" spans="1:5" x14ac:dyDescent="0.2">
      <c r="A1707" s="32">
        <v>38147</v>
      </c>
      <c r="B1707" s="2">
        <v>3.61</v>
      </c>
      <c r="C1707">
        <f t="shared" si="110"/>
        <v>2004</v>
      </c>
      <c r="D1707">
        <f t="shared" si="111"/>
        <v>6</v>
      </c>
      <c r="E1707" t="str">
        <f t="shared" si="112"/>
        <v>2004m6</v>
      </c>
    </row>
    <row r="1708" spans="1:5" x14ac:dyDescent="0.2">
      <c r="A1708" s="32">
        <v>38148</v>
      </c>
      <c r="B1708" s="2">
        <v>3.58</v>
      </c>
      <c r="C1708">
        <f t="shared" si="110"/>
        <v>2004</v>
      </c>
      <c r="D1708">
        <f t="shared" si="111"/>
        <v>6</v>
      </c>
      <c r="E1708" t="str">
        <f t="shared" si="112"/>
        <v>2004m6</v>
      </c>
    </row>
    <row r="1709" spans="1:5" x14ac:dyDescent="0.2">
      <c r="A1709" s="32">
        <v>38149</v>
      </c>
      <c r="B1709" s="2">
        <v>3.51</v>
      </c>
      <c r="C1709">
        <f t="shared" si="110"/>
        <v>2004</v>
      </c>
      <c r="D1709">
        <f t="shared" si="111"/>
        <v>6</v>
      </c>
      <c r="E1709" t="str">
        <f t="shared" si="112"/>
        <v>2004m6</v>
      </c>
    </row>
    <row r="1710" spans="1:5" x14ac:dyDescent="0.2">
      <c r="A1710" s="32">
        <v>38152</v>
      </c>
      <c r="B1710" s="2">
        <v>3.5</v>
      </c>
      <c r="C1710">
        <f t="shared" si="110"/>
        <v>2004</v>
      </c>
      <c r="D1710">
        <f t="shared" si="111"/>
        <v>6</v>
      </c>
      <c r="E1710" t="str">
        <f t="shared" si="112"/>
        <v>2004m6</v>
      </c>
    </row>
    <row r="1711" spans="1:5" x14ac:dyDescent="0.2">
      <c r="A1711" s="32">
        <v>38153</v>
      </c>
      <c r="B1711" s="2">
        <v>3.56</v>
      </c>
      <c r="C1711">
        <f t="shared" si="110"/>
        <v>2004</v>
      </c>
      <c r="D1711">
        <f t="shared" si="111"/>
        <v>6</v>
      </c>
      <c r="E1711" t="str">
        <f t="shared" si="112"/>
        <v>2004m6</v>
      </c>
    </row>
    <row r="1712" spans="1:5" x14ac:dyDescent="0.2">
      <c r="A1712" s="32">
        <v>38154</v>
      </c>
      <c r="B1712" s="2">
        <v>3.52</v>
      </c>
      <c r="C1712">
        <f t="shared" si="110"/>
        <v>2004</v>
      </c>
      <c r="D1712">
        <f t="shared" si="111"/>
        <v>6</v>
      </c>
      <c r="E1712" t="str">
        <f t="shared" si="112"/>
        <v>2004m6</v>
      </c>
    </row>
    <row r="1713" spans="1:5" x14ac:dyDescent="0.2">
      <c r="A1713" s="32">
        <v>38155</v>
      </c>
      <c r="B1713" s="2">
        <v>3.48</v>
      </c>
      <c r="C1713">
        <f t="shared" si="110"/>
        <v>2004</v>
      </c>
      <c r="D1713">
        <f t="shared" si="111"/>
        <v>6</v>
      </c>
      <c r="E1713" t="str">
        <f t="shared" si="112"/>
        <v>2004m6</v>
      </c>
    </row>
    <row r="1714" spans="1:5" x14ac:dyDescent="0.2">
      <c r="A1714" s="32">
        <v>38156</v>
      </c>
      <c r="B1714" s="2">
        <v>3.53</v>
      </c>
      <c r="C1714">
        <f t="shared" si="110"/>
        <v>2004</v>
      </c>
      <c r="D1714">
        <f t="shared" si="111"/>
        <v>6</v>
      </c>
      <c r="E1714" t="str">
        <f t="shared" si="112"/>
        <v>2004m6</v>
      </c>
    </row>
    <row r="1715" spans="1:5" x14ac:dyDescent="0.2">
      <c r="A1715" s="32">
        <v>38159</v>
      </c>
      <c r="B1715" s="2">
        <v>3.44</v>
      </c>
      <c r="C1715">
        <f t="shared" si="110"/>
        <v>2004</v>
      </c>
      <c r="D1715">
        <f t="shared" si="111"/>
        <v>6</v>
      </c>
      <c r="E1715" t="str">
        <f t="shared" si="112"/>
        <v>2004m6</v>
      </c>
    </row>
    <row r="1716" spans="1:5" x14ac:dyDescent="0.2">
      <c r="A1716" s="32">
        <v>38160</v>
      </c>
      <c r="B1716" s="2">
        <v>3.4</v>
      </c>
      <c r="C1716">
        <f t="shared" si="110"/>
        <v>2004</v>
      </c>
      <c r="D1716">
        <f t="shared" si="111"/>
        <v>6</v>
      </c>
      <c r="E1716" t="str">
        <f t="shared" si="112"/>
        <v>2004m6</v>
      </c>
    </row>
    <row r="1717" spans="1:5" x14ac:dyDescent="0.2">
      <c r="A1717" s="32">
        <v>38161</v>
      </c>
      <c r="B1717" s="2">
        <v>3.41</v>
      </c>
      <c r="C1717">
        <f t="shared" si="110"/>
        <v>2004</v>
      </c>
      <c r="D1717">
        <f t="shared" si="111"/>
        <v>6</v>
      </c>
      <c r="E1717" t="str">
        <f t="shared" si="112"/>
        <v>2004m6</v>
      </c>
    </row>
    <row r="1718" spans="1:5" x14ac:dyDescent="0.2">
      <c r="A1718" s="32">
        <v>38162</v>
      </c>
      <c r="B1718" s="2">
        <v>3.46</v>
      </c>
      <c r="C1718">
        <f t="shared" si="110"/>
        <v>2004</v>
      </c>
      <c r="D1718">
        <f t="shared" si="111"/>
        <v>6</v>
      </c>
      <c r="E1718" t="str">
        <f t="shared" si="112"/>
        <v>2004m6</v>
      </c>
    </row>
    <row r="1719" spans="1:5" x14ac:dyDescent="0.2">
      <c r="A1719" s="32">
        <v>38163</v>
      </c>
      <c r="B1719" s="2">
        <v>3.41</v>
      </c>
      <c r="C1719">
        <f t="shared" si="110"/>
        <v>2004</v>
      </c>
      <c r="D1719">
        <f t="shared" si="111"/>
        <v>6</v>
      </c>
      <c r="E1719" t="str">
        <f t="shared" si="112"/>
        <v>2004m6</v>
      </c>
    </row>
    <row r="1720" spans="1:5" x14ac:dyDescent="0.2">
      <c r="A1720" s="32">
        <v>38166</v>
      </c>
      <c r="B1720" s="2">
        <v>3.32</v>
      </c>
      <c r="C1720">
        <f t="shared" si="110"/>
        <v>2004</v>
      </c>
      <c r="D1720">
        <f t="shared" si="111"/>
        <v>6</v>
      </c>
      <c r="E1720" t="str">
        <f t="shared" si="112"/>
        <v>2004m6</v>
      </c>
    </row>
    <row r="1721" spans="1:5" x14ac:dyDescent="0.2">
      <c r="A1721" s="32">
        <v>38167</v>
      </c>
      <c r="B1721" s="2">
        <v>3.3</v>
      </c>
      <c r="C1721">
        <f t="shared" si="110"/>
        <v>2004</v>
      </c>
      <c r="D1721">
        <f t="shared" si="111"/>
        <v>6</v>
      </c>
      <c r="E1721" t="str">
        <f t="shared" si="112"/>
        <v>2004m6</v>
      </c>
    </row>
    <row r="1722" spans="1:5" x14ac:dyDescent="0.2">
      <c r="A1722" s="32">
        <v>38168</v>
      </c>
      <c r="B1722" s="2">
        <v>3.53</v>
      </c>
      <c r="C1722">
        <f t="shared" si="110"/>
        <v>2004</v>
      </c>
      <c r="D1722">
        <f t="shared" si="111"/>
        <v>6</v>
      </c>
      <c r="E1722" t="str">
        <f t="shared" si="112"/>
        <v>2004m6</v>
      </c>
    </row>
    <row r="1723" spans="1:5" x14ac:dyDescent="0.2">
      <c r="A1723" s="32">
        <v>38169</v>
      </c>
      <c r="B1723" s="2">
        <v>3.59</v>
      </c>
      <c r="C1723">
        <f t="shared" si="110"/>
        <v>2004</v>
      </c>
      <c r="D1723">
        <f t="shared" si="111"/>
        <v>7</v>
      </c>
      <c r="E1723" t="str">
        <f t="shared" si="112"/>
        <v>2004m7</v>
      </c>
    </row>
    <row r="1724" spans="1:5" x14ac:dyDescent="0.2">
      <c r="A1724" s="32">
        <v>38170</v>
      </c>
      <c r="B1724" s="2">
        <v>3.68</v>
      </c>
      <c r="C1724">
        <f t="shared" si="110"/>
        <v>2004</v>
      </c>
      <c r="D1724">
        <f t="shared" si="111"/>
        <v>7</v>
      </c>
      <c r="E1724" t="str">
        <f t="shared" si="112"/>
        <v>2004m7</v>
      </c>
    </row>
    <row r="1725" spans="1:5" x14ac:dyDescent="0.2">
      <c r="A1725" s="32">
        <v>38173</v>
      </c>
      <c r="B1725" s="2">
        <v>3.66</v>
      </c>
      <c r="C1725">
        <f t="shared" si="110"/>
        <v>2004</v>
      </c>
      <c r="D1725">
        <f t="shared" si="111"/>
        <v>7</v>
      </c>
      <c r="E1725" t="str">
        <f t="shared" si="112"/>
        <v>2004m7</v>
      </c>
    </row>
    <row r="1726" spans="1:5" x14ac:dyDescent="0.2">
      <c r="A1726" s="32">
        <v>38174</v>
      </c>
      <c r="B1726" s="2">
        <v>3.65</v>
      </c>
      <c r="C1726">
        <f t="shared" si="110"/>
        <v>2004</v>
      </c>
      <c r="D1726">
        <f t="shared" si="111"/>
        <v>7</v>
      </c>
      <c r="E1726" t="str">
        <f t="shared" si="112"/>
        <v>2004m7</v>
      </c>
    </row>
    <row r="1727" spans="1:5" x14ac:dyDescent="0.2">
      <c r="A1727" s="32">
        <v>38175</v>
      </c>
      <c r="B1727" s="2">
        <v>3.66</v>
      </c>
      <c r="C1727">
        <f t="shared" si="110"/>
        <v>2004</v>
      </c>
      <c r="D1727">
        <f t="shared" si="111"/>
        <v>7</v>
      </c>
      <c r="E1727" t="str">
        <f t="shared" si="112"/>
        <v>2004m7</v>
      </c>
    </row>
    <row r="1728" spans="1:5" x14ac:dyDescent="0.2">
      <c r="A1728" s="32">
        <v>38176</v>
      </c>
      <c r="B1728" s="2">
        <v>3.67</v>
      </c>
      <c r="C1728">
        <f t="shared" si="110"/>
        <v>2004</v>
      </c>
      <c r="D1728">
        <f t="shared" si="111"/>
        <v>7</v>
      </c>
      <c r="E1728" t="str">
        <f t="shared" si="112"/>
        <v>2004m7</v>
      </c>
    </row>
    <row r="1729" spans="1:5" x14ac:dyDescent="0.2">
      <c r="A1729" s="32">
        <v>38177</v>
      </c>
      <c r="B1729" s="2">
        <v>3.67</v>
      </c>
      <c r="C1729">
        <f t="shared" si="110"/>
        <v>2004</v>
      </c>
      <c r="D1729">
        <f t="shared" si="111"/>
        <v>7</v>
      </c>
      <c r="E1729" t="str">
        <f t="shared" si="112"/>
        <v>2004m7</v>
      </c>
    </row>
    <row r="1730" spans="1:5" x14ac:dyDescent="0.2">
      <c r="A1730" s="32">
        <v>38180</v>
      </c>
      <c r="B1730" s="2">
        <v>3.69</v>
      </c>
      <c r="C1730">
        <f t="shared" si="110"/>
        <v>2004</v>
      </c>
      <c r="D1730">
        <f t="shared" si="111"/>
        <v>7</v>
      </c>
      <c r="E1730" t="str">
        <f t="shared" si="112"/>
        <v>2004m7</v>
      </c>
    </row>
    <row r="1731" spans="1:5" x14ac:dyDescent="0.2">
      <c r="A1731" s="32">
        <v>38181</v>
      </c>
      <c r="B1731" s="2">
        <v>3.65</v>
      </c>
      <c r="C1731">
        <f t="shared" si="110"/>
        <v>2004</v>
      </c>
      <c r="D1731">
        <f t="shared" si="111"/>
        <v>7</v>
      </c>
      <c r="E1731" t="str">
        <f t="shared" si="112"/>
        <v>2004m7</v>
      </c>
    </row>
    <row r="1732" spans="1:5" x14ac:dyDescent="0.2">
      <c r="A1732" s="32">
        <v>38182</v>
      </c>
      <c r="B1732" s="2">
        <v>3.63</v>
      </c>
      <c r="C1732">
        <f t="shared" si="110"/>
        <v>2004</v>
      </c>
      <c r="D1732">
        <f t="shared" si="111"/>
        <v>7</v>
      </c>
      <c r="E1732" t="str">
        <f t="shared" si="112"/>
        <v>2004m7</v>
      </c>
    </row>
    <row r="1733" spans="1:5" x14ac:dyDescent="0.2">
      <c r="A1733" s="32">
        <v>38183</v>
      </c>
      <c r="B1733" s="2">
        <v>3.6</v>
      </c>
      <c r="C1733">
        <f t="shared" ref="C1733:C1796" si="113">YEAR(A1733)</f>
        <v>2004</v>
      </c>
      <c r="D1733">
        <f t="shared" ref="D1733:D1796" si="114">+MONTH(A1733)</f>
        <v>7</v>
      </c>
      <c r="E1733" t="str">
        <f t="shared" ref="E1733:E1796" si="115">CONCATENATE(C1733,"m",D1733)</f>
        <v>2004m7</v>
      </c>
    </row>
    <row r="1734" spans="1:5" x14ac:dyDescent="0.2">
      <c r="A1734" s="32">
        <v>38184</v>
      </c>
      <c r="B1734" s="2">
        <v>3.64</v>
      </c>
      <c r="C1734">
        <f t="shared" si="113"/>
        <v>2004</v>
      </c>
      <c r="D1734">
        <f t="shared" si="114"/>
        <v>7</v>
      </c>
      <c r="E1734" t="str">
        <f t="shared" si="115"/>
        <v>2004m7</v>
      </c>
    </row>
    <row r="1735" spans="1:5" x14ac:dyDescent="0.2">
      <c r="A1735" s="32">
        <v>38187</v>
      </c>
      <c r="B1735" s="2">
        <v>3.58</v>
      </c>
      <c r="C1735">
        <f t="shared" si="113"/>
        <v>2004</v>
      </c>
      <c r="D1735">
        <f t="shared" si="114"/>
        <v>7</v>
      </c>
      <c r="E1735" t="str">
        <f t="shared" si="115"/>
        <v>2004m7</v>
      </c>
    </row>
    <row r="1736" spans="1:5" x14ac:dyDescent="0.2">
      <c r="A1736" s="32">
        <v>38188</v>
      </c>
      <c r="B1736" s="2">
        <v>3.57</v>
      </c>
      <c r="C1736">
        <f t="shared" si="113"/>
        <v>2004</v>
      </c>
      <c r="D1736">
        <f t="shared" si="114"/>
        <v>7</v>
      </c>
      <c r="E1736" t="str">
        <f t="shared" si="115"/>
        <v>2004m7</v>
      </c>
    </row>
    <row r="1737" spans="1:5" x14ac:dyDescent="0.2">
      <c r="A1737" s="32">
        <v>38189</v>
      </c>
      <c r="B1737" s="2">
        <v>3.5</v>
      </c>
      <c r="C1737">
        <f t="shared" si="113"/>
        <v>2004</v>
      </c>
      <c r="D1737">
        <f t="shared" si="114"/>
        <v>7</v>
      </c>
      <c r="E1737" t="str">
        <f t="shared" si="115"/>
        <v>2004m7</v>
      </c>
    </row>
    <row r="1738" spans="1:5" x14ac:dyDescent="0.2">
      <c r="A1738" s="32">
        <v>38190</v>
      </c>
      <c r="B1738" s="2">
        <v>3.56</v>
      </c>
      <c r="C1738">
        <f t="shared" si="113"/>
        <v>2004</v>
      </c>
      <c r="D1738">
        <f t="shared" si="114"/>
        <v>7</v>
      </c>
      <c r="E1738" t="str">
        <f t="shared" si="115"/>
        <v>2004m7</v>
      </c>
    </row>
    <row r="1739" spans="1:5" x14ac:dyDescent="0.2">
      <c r="A1739" s="32">
        <v>38191</v>
      </c>
      <c r="B1739" s="2">
        <v>3.54</v>
      </c>
      <c r="C1739">
        <f t="shared" si="113"/>
        <v>2004</v>
      </c>
      <c r="D1739">
        <f t="shared" si="114"/>
        <v>7</v>
      </c>
      <c r="E1739" t="str">
        <f t="shared" si="115"/>
        <v>2004m7</v>
      </c>
    </row>
    <row r="1740" spans="1:5" x14ac:dyDescent="0.2">
      <c r="A1740" s="32">
        <v>38194</v>
      </c>
      <c r="B1740" s="2">
        <v>3.52</v>
      </c>
      <c r="C1740">
        <f t="shared" si="113"/>
        <v>2004</v>
      </c>
      <c r="D1740">
        <f t="shared" si="114"/>
        <v>7</v>
      </c>
      <c r="E1740" t="str">
        <f t="shared" si="115"/>
        <v>2004m7</v>
      </c>
    </row>
    <row r="1741" spans="1:5" x14ac:dyDescent="0.2">
      <c r="A1741" s="32">
        <v>38195</v>
      </c>
      <c r="B1741" s="2">
        <v>3.54</v>
      </c>
      <c r="C1741">
        <f t="shared" si="113"/>
        <v>2004</v>
      </c>
      <c r="D1741">
        <f t="shared" si="114"/>
        <v>7</v>
      </c>
      <c r="E1741" t="str">
        <f t="shared" si="115"/>
        <v>2004m7</v>
      </c>
    </row>
    <row r="1742" spans="1:5" x14ac:dyDescent="0.2">
      <c r="A1742" s="32">
        <v>38196</v>
      </c>
      <c r="B1742" s="2">
        <v>3.52</v>
      </c>
      <c r="C1742">
        <f t="shared" si="113"/>
        <v>2004</v>
      </c>
      <c r="D1742">
        <f t="shared" si="114"/>
        <v>7</v>
      </c>
      <c r="E1742" t="str">
        <f t="shared" si="115"/>
        <v>2004m7</v>
      </c>
    </row>
    <row r="1743" spans="1:5" x14ac:dyDescent="0.2">
      <c r="A1743" s="32">
        <v>38197</v>
      </c>
      <c r="B1743" s="2">
        <v>3.54</v>
      </c>
      <c r="C1743">
        <f t="shared" si="113"/>
        <v>2004</v>
      </c>
      <c r="D1743">
        <f t="shared" si="114"/>
        <v>7</v>
      </c>
      <c r="E1743" t="str">
        <f t="shared" si="115"/>
        <v>2004m7</v>
      </c>
    </row>
    <row r="1744" spans="1:5" x14ac:dyDescent="0.2">
      <c r="A1744" s="32">
        <v>38198</v>
      </c>
      <c r="B1744" s="2">
        <v>3.56</v>
      </c>
      <c r="C1744">
        <f t="shared" si="113"/>
        <v>2004</v>
      </c>
      <c r="D1744">
        <f t="shared" si="114"/>
        <v>7</v>
      </c>
      <c r="E1744" t="str">
        <f t="shared" si="115"/>
        <v>2004m7</v>
      </c>
    </row>
    <row r="1745" spans="1:5" x14ac:dyDescent="0.2">
      <c r="A1745" s="32">
        <v>38199</v>
      </c>
      <c r="B1745" s="2">
        <v>3.63</v>
      </c>
      <c r="C1745">
        <f t="shared" si="113"/>
        <v>2004</v>
      </c>
      <c r="D1745">
        <f t="shared" si="114"/>
        <v>7</v>
      </c>
      <c r="E1745" t="str">
        <f t="shared" si="115"/>
        <v>2004m7</v>
      </c>
    </row>
    <row r="1746" spans="1:5" x14ac:dyDescent="0.2">
      <c r="A1746" s="32">
        <v>38201</v>
      </c>
      <c r="B1746" s="2">
        <v>3.67</v>
      </c>
      <c r="C1746">
        <f t="shared" si="113"/>
        <v>2004</v>
      </c>
      <c r="D1746">
        <f t="shared" si="114"/>
        <v>8</v>
      </c>
      <c r="E1746" t="str">
        <f t="shared" si="115"/>
        <v>2004m8</v>
      </c>
    </row>
    <row r="1747" spans="1:5" x14ac:dyDescent="0.2">
      <c r="A1747" s="32">
        <v>38202</v>
      </c>
      <c r="B1747" s="2">
        <v>3.62</v>
      </c>
      <c r="C1747">
        <f t="shared" si="113"/>
        <v>2004</v>
      </c>
      <c r="D1747">
        <f t="shared" si="114"/>
        <v>8</v>
      </c>
      <c r="E1747" t="str">
        <f t="shared" si="115"/>
        <v>2004m8</v>
      </c>
    </row>
    <row r="1748" spans="1:5" x14ac:dyDescent="0.2">
      <c r="A1748" s="32">
        <v>38203</v>
      </c>
      <c r="B1748" s="2">
        <v>3.6</v>
      </c>
      <c r="C1748">
        <f t="shared" si="113"/>
        <v>2004</v>
      </c>
      <c r="D1748">
        <f t="shared" si="114"/>
        <v>8</v>
      </c>
      <c r="E1748" t="str">
        <f t="shared" si="115"/>
        <v>2004m8</v>
      </c>
    </row>
    <row r="1749" spans="1:5" x14ac:dyDescent="0.2">
      <c r="A1749" s="32">
        <v>38204</v>
      </c>
      <c r="B1749" s="2">
        <v>3.6</v>
      </c>
      <c r="C1749">
        <f t="shared" si="113"/>
        <v>2004</v>
      </c>
      <c r="D1749">
        <f t="shared" si="114"/>
        <v>8</v>
      </c>
      <c r="E1749" t="str">
        <f t="shared" si="115"/>
        <v>2004m8</v>
      </c>
    </row>
    <row r="1750" spans="1:5" x14ac:dyDescent="0.2">
      <c r="A1750" s="32">
        <v>38205</v>
      </c>
      <c r="B1750" s="2">
        <v>3.7</v>
      </c>
      <c r="C1750">
        <f t="shared" si="113"/>
        <v>2004</v>
      </c>
      <c r="D1750">
        <f t="shared" si="114"/>
        <v>8</v>
      </c>
      <c r="E1750" t="str">
        <f t="shared" si="115"/>
        <v>2004m8</v>
      </c>
    </row>
    <row r="1751" spans="1:5" x14ac:dyDescent="0.2">
      <c r="A1751" s="32">
        <v>38208</v>
      </c>
      <c r="B1751" s="2">
        <v>3.65</v>
      </c>
      <c r="C1751">
        <f t="shared" si="113"/>
        <v>2004</v>
      </c>
      <c r="D1751">
        <f t="shared" si="114"/>
        <v>8</v>
      </c>
      <c r="E1751" t="str">
        <f t="shared" si="115"/>
        <v>2004m8</v>
      </c>
    </row>
    <row r="1752" spans="1:5" x14ac:dyDescent="0.2">
      <c r="A1752" s="32">
        <v>38209</v>
      </c>
      <c r="B1752" s="2">
        <v>3.69</v>
      </c>
      <c r="C1752">
        <f t="shared" si="113"/>
        <v>2004</v>
      </c>
      <c r="D1752">
        <f t="shared" si="114"/>
        <v>8</v>
      </c>
      <c r="E1752" t="str">
        <f t="shared" si="115"/>
        <v>2004m8</v>
      </c>
    </row>
    <row r="1753" spans="1:5" x14ac:dyDescent="0.2">
      <c r="A1753" s="32">
        <v>38210</v>
      </c>
      <c r="B1753" s="2">
        <v>3.69</v>
      </c>
      <c r="C1753">
        <f t="shared" si="113"/>
        <v>2004</v>
      </c>
      <c r="D1753">
        <f t="shared" si="114"/>
        <v>8</v>
      </c>
      <c r="E1753" t="str">
        <f t="shared" si="115"/>
        <v>2004m8</v>
      </c>
    </row>
    <row r="1754" spans="1:5" x14ac:dyDescent="0.2">
      <c r="A1754" s="32">
        <v>38211</v>
      </c>
      <c r="B1754" s="2">
        <v>3.65</v>
      </c>
      <c r="C1754">
        <f t="shared" si="113"/>
        <v>2004</v>
      </c>
      <c r="D1754">
        <f t="shared" si="114"/>
        <v>8</v>
      </c>
      <c r="E1754" t="str">
        <f t="shared" si="115"/>
        <v>2004m8</v>
      </c>
    </row>
    <row r="1755" spans="1:5" x14ac:dyDescent="0.2">
      <c r="A1755" s="32">
        <v>38212</v>
      </c>
      <c r="B1755" s="2">
        <v>3.68</v>
      </c>
      <c r="C1755">
        <f t="shared" si="113"/>
        <v>2004</v>
      </c>
      <c r="D1755">
        <f t="shared" si="114"/>
        <v>8</v>
      </c>
      <c r="E1755" t="str">
        <f t="shared" si="115"/>
        <v>2004m8</v>
      </c>
    </row>
    <row r="1756" spans="1:5" x14ac:dyDescent="0.2">
      <c r="A1756" s="32">
        <v>38215</v>
      </c>
      <c r="B1756" s="2">
        <v>3.63</v>
      </c>
      <c r="C1756">
        <f t="shared" si="113"/>
        <v>2004</v>
      </c>
      <c r="D1756">
        <f t="shared" si="114"/>
        <v>8</v>
      </c>
      <c r="E1756" t="str">
        <f t="shared" si="115"/>
        <v>2004m8</v>
      </c>
    </row>
    <row r="1757" spans="1:5" x14ac:dyDescent="0.2">
      <c r="A1757" s="32">
        <v>38216</v>
      </c>
      <c r="B1757" s="2">
        <v>3.63</v>
      </c>
      <c r="C1757">
        <f t="shared" si="113"/>
        <v>2004</v>
      </c>
      <c r="D1757">
        <f t="shared" si="114"/>
        <v>8</v>
      </c>
      <c r="E1757" t="str">
        <f t="shared" si="115"/>
        <v>2004m8</v>
      </c>
    </row>
    <row r="1758" spans="1:5" x14ac:dyDescent="0.2">
      <c r="A1758" s="32">
        <v>38217</v>
      </c>
      <c r="B1758" s="2">
        <v>3.59</v>
      </c>
      <c r="C1758">
        <f t="shared" si="113"/>
        <v>2004</v>
      </c>
      <c r="D1758">
        <f t="shared" si="114"/>
        <v>8</v>
      </c>
      <c r="E1758" t="str">
        <f t="shared" si="115"/>
        <v>2004m8</v>
      </c>
    </row>
    <row r="1759" spans="1:5" x14ac:dyDescent="0.2">
      <c r="A1759" s="32">
        <v>38218</v>
      </c>
      <c r="B1759" s="2">
        <v>3.57</v>
      </c>
      <c r="C1759">
        <f t="shared" si="113"/>
        <v>2004</v>
      </c>
      <c r="D1759">
        <f t="shared" si="114"/>
        <v>8</v>
      </c>
      <c r="E1759" t="str">
        <f t="shared" si="115"/>
        <v>2004m8</v>
      </c>
    </row>
    <row r="1760" spans="1:5" x14ac:dyDescent="0.2">
      <c r="A1760" s="32">
        <v>38219</v>
      </c>
      <c r="B1760" s="2">
        <v>3.58</v>
      </c>
      <c r="C1760">
        <f t="shared" si="113"/>
        <v>2004</v>
      </c>
      <c r="D1760">
        <f t="shared" si="114"/>
        <v>8</v>
      </c>
      <c r="E1760" t="str">
        <f t="shared" si="115"/>
        <v>2004m8</v>
      </c>
    </row>
    <row r="1761" spans="1:5" x14ac:dyDescent="0.2">
      <c r="A1761" s="32">
        <v>38222</v>
      </c>
      <c r="B1761" s="2">
        <v>3.5</v>
      </c>
      <c r="C1761">
        <f t="shared" si="113"/>
        <v>2004</v>
      </c>
      <c r="D1761">
        <f t="shared" si="114"/>
        <v>8</v>
      </c>
      <c r="E1761" t="str">
        <f t="shared" si="115"/>
        <v>2004m8</v>
      </c>
    </row>
    <row r="1762" spans="1:5" x14ac:dyDescent="0.2">
      <c r="A1762" s="32">
        <v>38223</v>
      </c>
      <c r="B1762" s="2">
        <v>3.49</v>
      </c>
      <c r="C1762">
        <f t="shared" si="113"/>
        <v>2004</v>
      </c>
      <c r="D1762">
        <f t="shared" si="114"/>
        <v>8</v>
      </c>
      <c r="E1762" t="str">
        <f t="shared" si="115"/>
        <v>2004m8</v>
      </c>
    </row>
    <row r="1763" spans="1:5" x14ac:dyDescent="0.2">
      <c r="A1763" s="32">
        <v>38224</v>
      </c>
      <c r="B1763" s="2">
        <v>3.52</v>
      </c>
      <c r="C1763">
        <f t="shared" si="113"/>
        <v>2004</v>
      </c>
      <c r="D1763">
        <f t="shared" si="114"/>
        <v>8</v>
      </c>
      <c r="E1763" t="str">
        <f t="shared" si="115"/>
        <v>2004m8</v>
      </c>
    </row>
    <row r="1764" spans="1:5" x14ac:dyDescent="0.2">
      <c r="A1764" s="32">
        <v>38225</v>
      </c>
      <c r="B1764" s="2">
        <v>3.49</v>
      </c>
      <c r="C1764">
        <f t="shared" si="113"/>
        <v>2004</v>
      </c>
      <c r="D1764">
        <f t="shared" si="114"/>
        <v>8</v>
      </c>
      <c r="E1764" t="str">
        <f t="shared" si="115"/>
        <v>2004m8</v>
      </c>
    </row>
    <row r="1765" spans="1:5" x14ac:dyDescent="0.2">
      <c r="A1765" s="32">
        <v>38226</v>
      </c>
      <c r="B1765" s="2">
        <v>3.43</v>
      </c>
      <c r="C1765">
        <f t="shared" si="113"/>
        <v>2004</v>
      </c>
      <c r="D1765">
        <f t="shared" si="114"/>
        <v>8</v>
      </c>
      <c r="E1765" t="str">
        <f t="shared" si="115"/>
        <v>2004m8</v>
      </c>
    </row>
    <row r="1766" spans="1:5" x14ac:dyDescent="0.2">
      <c r="A1766" s="32">
        <v>38229</v>
      </c>
      <c r="B1766" s="2">
        <v>3.44</v>
      </c>
      <c r="C1766">
        <f t="shared" si="113"/>
        <v>2004</v>
      </c>
      <c r="D1766">
        <f t="shared" si="114"/>
        <v>8</v>
      </c>
      <c r="E1766" t="str">
        <f t="shared" si="115"/>
        <v>2004m8</v>
      </c>
    </row>
    <row r="1767" spans="1:5" x14ac:dyDescent="0.2">
      <c r="A1767" s="32">
        <v>38230</v>
      </c>
      <c r="B1767" s="2">
        <v>3.48</v>
      </c>
      <c r="C1767">
        <f t="shared" si="113"/>
        <v>2004</v>
      </c>
      <c r="D1767">
        <f t="shared" si="114"/>
        <v>8</v>
      </c>
      <c r="E1767" t="str">
        <f t="shared" si="115"/>
        <v>2004m8</v>
      </c>
    </row>
    <row r="1768" spans="1:5" x14ac:dyDescent="0.2">
      <c r="A1768" s="32">
        <v>38231</v>
      </c>
      <c r="B1768" s="2">
        <v>3.45</v>
      </c>
      <c r="C1768">
        <f t="shared" si="113"/>
        <v>2004</v>
      </c>
      <c r="D1768">
        <f t="shared" si="114"/>
        <v>9</v>
      </c>
      <c r="E1768" t="str">
        <f t="shared" si="115"/>
        <v>2004m9</v>
      </c>
    </row>
    <row r="1769" spans="1:5" x14ac:dyDescent="0.2">
      <c r="A1769" s="32">
        <v>38232</v>
      </c>
      <c r="B1769" s="2">
        <v>3.45</v>
      </c>
      <c r="C1769">
        <f t="shared" si="113"/>
        <v>2004</v>
      </c>
      <c r="D1769">
        <f t="shared" si="114"/>
        <v>9</v>
      </c>
      <c r="E1769" t="str">
        <f t="shared" si="115"/>
        <v>2004m9</v>
      </c>
    </row>
    <row r="1770" spans="1:5" x14ac:dyDescent="0.2">
      <c r="A1770" s="32">
        <v>38233</v>
      </c>
      <c r="B1770" s="2">
        <v>3.34</v>
      </c>
      <c r="C1770">
        <f t="shared" si="113"/>
        <v>2004</v>
      </c>
      <c r="D1770">
        <f t="shared" si="114"/>
        <v>9</v>
      </c>
      <c r="E1770" t="str">
        <f t="shared" si="115"/>
        <v>2004m9</v>
      </c>
    </row>
    <row r="1771" spans="1:5" x14ac:dyDescent="0.2">
      <c r="A1771" s="32">
        <v>38236</v>
      </c>
      <c r="B1771" s="2">
        <v>3.33</v>
      </c>
      <c r="C1771">
        <f t="shared" si="113"/>
        <v>2004</v>
      </c>
      <c r="D1771">
        <f t="shared" si="114"/>
        <v>9</v>
      </c>
      <c r="E1771" t="str">
        <f t="shared" si="115"/>
        <v>2004m9</v>
      </c>
    </row>
    <row r="1772" spans="1:5" x14ac:dyDescent="0.2">
      <c r="A1772" s="32">
        <v>38237</v>
      </c>
      <c r="B1772" s="2">
        <v>3.32</v>
      </c>
      <c r="C1772">
        <f t="shared" si="113"/>
        <v>2004</v>
      </c>
      <c r="D1772">
        <f t="shared" si="114"/>
        <v>9</v>
      </c>
      <c r="E1772" t="str">
        <f t="shared" si="115"/>
        <v>2004m9</v>
      </c>
    </row>
    <row r="1773" spans="1:5" x14ac:dyDescent="0.2">
      <c r="A1773" s="32">
        <v>38238</v>
      </c>
      <c r="B1773" s="2">
        <v>3.3</v>
      </c>
      <c r="C1773">
        <f t="shared" si="113"/>
        <v>2004</v>
      </c>
      <c r="D1773">
        <f t="shared" si="114"/>
        <v>9</v>
      </c>
      <c r="E1773" t="str">
        <f t="shared" si="115"/>
        <v>2004m9</v>
      </c>
    </row>
    <row r="1774" spans="1:5" x14ac:dyDescent="0.2">
      <c r="A1774" s="32">
        <v>38239</v>
      </c>
      <c r="B1774" s="2">
        <v>3.36</v>
      </c>
      <c r="C1774">
        <f t="shared" si="113"/>
        <v>2004</v>
      </c>
      <c r="D1774">
        <f t="shared" si="114"/>
        <v>9</v>
      </c>
      <c r="E1774" t="str">
        <f t="shared" si="115"/>
        <v>2004m9</v>
      </c>
    </row>
    <row r="1775" spans="1:5" x14ac:dyDescent="0.2">
      <c r="A1775" s="32">
        <v>38240</v>
      </c>
      <c r="B1775" s="2">
        <v>3.4</v>
      </c>
      <c r="C1775">
        <f t="shared" si="113"/>
        <v>2004</v>
      </c>
      <c r="D1775">
        <f t="shared" si="114"/>
        <v>9</v>
      </c>
      <c r="E1775" t="str">
        <f t="shared" si="115"/>
        <v>2004m9</v>
      </c>
    </row>
    <row r="1776" spans="1:5" x14ac:dyDescent="0.2">
      <c r="A1776" s="32">
        <v>38243</v>
      </c>
      <c r="B1776" s="2">
        <v>3.33</v>
      </c>
      <c r="C1776">
        <f t="shared" si="113"/>
        <v>2004</v>
      </c>
      <c r="D1776">
        <f t="shared" si="114"/>
        <v>9</v>
      </c>
      <c r="E1776" t="str">
        <f t="shared" si="115"/>
        <v>2004m9</v>
      </c>
    </row>
    <row r="1777" spans="1:5" x14ac:dyDescent="0.2">
      <c r="A1777" s="32">
        <v>38244</v>
      </c>
      <c r="B1777" s="2">
        <v>3.3</v>
      </c>
      <c r="C1777">
        <f t="shared" si="113"/>
        <v>2004</v>
      </c>
      <c r="D1777">
        <f t="shared" si="114"/>
        <v>9</v>
      </c>
      <c r="E1777" t="str">
        <f t="shared" si="115"/>
        <v>2004m9</v>
      </c>
    </row>
    <row r="1778" spans="1:5" x14ac:dyDescent="0.2">
      <c r="A1778" s="32">
        <v>38245</v>
      </c>
      <c r="B1778" s="2">
        <v>3.27</v>
      </c>
      <c r="C1778">
        <f t="shared" si="113"/>
        <v>2004</v>
      </c>
      <c r="D1778">
        <f t="shared" si="114"/>
        <v>9</v>
      </c>
      <c r="E1778" t="str">
        <f t="shared" si="115"/>
        <v>2004m9</v>
      </c>
    </row>
    <row r="1779" spans="1:5" x14ac:dyDescent="0.2">
      <c r="A1779" s="32">
        <v>38246</v>
      </c>
      <c r="B1779" s="2">
        <v>3.21</v>
      </c>
      <c r="C1779">
        <f t="shared" si="113"/>
        <v>2004</v>
      </c>
      <c r="D1779">
        <f t="shared" si="114"/>
        <v>9</v>
      </c>
      <c r="E1779" t="str">
        <f t="shared" si="115"/>
        <v>2004m9</v>
      </c>
    </row>
    <row r="1780" spans="1:5" x14ac:dyDescent="0.2">
      <c r="A1780" s="32">
        <v>38247</v>
      </c>
      <c r="B1780" s="2">
        <v>3.24</v>
      </c>
      <c r="C1780">
        <f t="shared" si="113"/>
        <v>2004</v>
      </c>
      <c r="D1780">
        <f t="shared" si="114"/>
        <v>9</v>
      </c>
      <c r="E1780" t="str">
        <f t="shared" si="115"/>
        <v>2004m9</v>
      </c>
    </row>
    <row r="1781" spans="1:5" x14ac:dyDescent="0.2">
      <c r="A1781" s="32">
        <v>38250</v>
      </c>
      <c r="B1781" s="2">
        <v>3.25</v>
      </c>
      <c r="C1781">
        <f t="shared" si="113"/>
        <v>2004</v>
      </c>
      <c r="D1781">
        <f t="shared" si="114"/>
        <v>9</v>
      </c>
      <c r="E1781" t="str">
        <f t="shared" si="115"/>
        <v>2004m9</v>
      </c>
    </row>
    <row r="1782" spans="1:5" x14ac:dyDescent="0.2">
      <c r="A1782" s="32">
        <v>38251</v>
      </c>
      <c r="B1782" s="2">
        <v>3.24</v>
      </c>
      <c r="C1782">
        <f t="shared" si="113"/>
        <v>2004</v>
      </c>
      <c r="D1782">
        <f t="shared" si="114"/>
        <v>9</v>
      </c>
      <c r="E1782" t="str">
        <f t="shared" si="115"/>
        <v>2004m9</v>
      </c>
    </row>
    <row r="1783" spans="1:5" x14ac:dyDescent="0.2">
      <c r="A1783" s="32">
        <v>38252</v>
      </c>
      <c r="B1783" s="2">
        <v>3.18</v>
      </c>
      <c r="C1783">
        <f t="shared" si="113"/>
        <v>2004</v>
      </c>
      <c r="D1783">
        <f t="shared" si="114"/>
        <v>9</v>
      </c>
      <c r="E1783" t="str">
        <f t="shared" si="115"/>
        <v>2004m9</v>
      </c>
    </row>
    <row r="1784" spans="1:5" x14ac:dyDescent="0.2">
      <c r="A1784" s="32">
        <v>38253</v>
      </c>
      <c r="B1784" s="2">
        <v>3.24</v>
      </c>
      <c r="C1784">
        <f t="shared" si="113"/>
        <v>2004</v>
      </c>
      <c r="D1784">
        <f t="shared" si="114"/>
        <v>9</v>
      </c>
      <c r="E1784" t="str">
        <f t="shared" si="115"/>
        <v>2004m9</v>
      </c>
    </row>
    <row r="1785" spans="1:5" x14ac:dyDescent="0.2">
      <c r="A1785" s="32">
        <v>38254</v>
      </c>
      <c r="B1785" s="2">
        <v>3.22</v>
      </c>
      <c r="C1785">
        <f t="shared" si="113"/>
        <v>2004</v>
      </c>
      <c r="D1785">
        <f t="shared" si="114"/>
        <v>9</v>
      </c>
      <c r="E1785" t="str">
        <f t="shared" si="115"/>
        <v>2004m9</v>
      </c>
    </row>
    <row r="1786" spans="1:5" x14ac:dyDescent="0.2">
      <c r="A1786" s="32">
        <v>38257</v>
      </c>
      <c r="B1786" s="2">
        <v>3.27</v>
      </c>
      <c r="C1786">
        <f t="shared" si="113"/>
        <v>2004</v>
      </c>
      <c r="D1786">
        <f t="shared" si="114"/>
        <v>9</v>
      </c>
      <c r="E1786" t="str">
        <f t="shared" si="115"/>
        <v>2004m9</v>
      </c>
    </row>
    <row r="1787" spans="1:5" x14ac:dyDescent="0.2">
      <c r="A1787" s="32">
        <v>38258</v>
      </c>
      <c r="B1787" s="2">
        <v>3.34</v>
      </c>
      <c r="C1787">
        <f t="shared" si="113"/>
        <v>2004</v>
      </c>
      <c r="D1787">
        <f t="shared" si="114"/>
        <v>9</v>
      </c>
      <c r="E1787" t="str">
        <f t="shared" si="115"/>
        <v>2004m9</v>
      </c>
    </row>
    <row r="1788" spans="1:5" x14ac:dyDescent="0.2">
      <c r="A1788" s="32">
        <v>38259</v>
      </c>
      <c r="B1788" s="2">
        <v>3.25</v>
      </c>
      <c r="C1788">
        <f t="shared" si="113"/>
        <v>2004</v>
      </c>
      <c r="D1788">
        <f t="shared" si="114"/>
        <v>9</v>
      </c>
      <c r="E1788" t="str">
        <f t="shared" si="115"/>
        <v>2004m9</v>
      </c>
    </row>
    <row r="1789" spans="1:5" x14ac:dyDescent="0.2">
      <c r="A1789" s="32">
        <v>38260</v>
      </c>
      <c r="B1789" s="2">
        <v>3.32</v>
      </c>
      <c r="C1789">
        <f t="shared" si="113"/>
        <v>2004</v>
      </c>
      <c r="D1789">
        <f t="shared" si="114"/>
        <v>9</v>
      </c>
      <c r="E1789" t="str">
        <f t="shared" si="115"/>
        <v>2004m9</v>
      </c>
    </row>
    <row r="1790" spans="1:5" x14ac:dyDescent="0.2">
      <c r="A1790" s="32">
        <v>38261</v>
      </c>
      <c r="B1790" s="2">
        <v>3.29</v>
      </c>
      <c r="C1790">
        <f t="shared" si="113"/>
        <v>2004</v>
      </c>
      <c r="D1790">
        <f t="shared" si="114"/>
        <v>10</v>
      </c>
      <c r="E1790" t="str">
        <f t="shared" si="115"/>
        <v>2004m10</v>
      </c>
    </row>
    <row r="1791" spans="1:5" x14ac:dyDescent="0.2">
      <c r="A1791" s="32">
        <v>38264</v>
      </c>
      <c r="B1791" s="2">
        <v>3.23</v>
      </c>
      <c r="C1791">
        <f t="shared" si="113"/>
        <v>2004</v>
      </c>
      <c r="D1791">
        <f t="shared" si="114"/>
        <v>10</v>
      </c>
      <c r="E1791" t="str">
        <f t="shared" si="115"/>
        <v>2004m10</v>
      </c>
    </row>
    <row r="1792" spans="1:5" x14ac:dyDescent="0.2">
      <c r="A1792" s="32">
        <v>38265</v>
      </c>
      <c r="B1792" s="2">
        <v>3.23</v>
      </c>
      <c r="C1792">
        <f t="shared" si="113"/>
        <v>2004</v>
      </c>
      <c r="D1792">
        <f t="shared" si="114"/>
        <v>10</v>
      </c>
      <c r="E1792" t="str">
        <f t="shared" si="115"/>
        <v>2004m10</v>
      </c>
    </row>
    <row r="1793" spans="1:5" x14ac:dyDescent="0.2">
      <c r="A1793" s="32">
        <v>38266</v>
      </c>
      <c r="B1793" s="2">
        <v>3.24</v>
      </c>
      <c r="C1793">
        <f t="shared" si="113"/>
        <v>2004</v>
      </c>
      <c r="D1793">
        <f t="shared" si="114"/>
        <v>10</v>
      </c>
      <c r="E1793" t="str">
        <f t="shared" si="115"/>
        <v>2004m10</v>
      </c>
    </row>
    <row r="1794" spans="1:5" x14ac:dyDescent="0.2">
      <c r="A1794" s="32">
        <v>38267</v>
      </c>
      <c r="B1794" s="2">
        <v>3.16</v>
      </c>
      <c r="C1794">
        <f t="shared" si="113"/>
        <v>2004</v>
      </c>
      <c r="D1794">
        <f t="shared" si="114"/>
        <v>10</v>
      </c>
      <c r="E1794" t="str">
        <f t="shared" si="115"/>
        <v>2004m10</v>
      </c>
    </row>
    <row r="1795" spans="1:5" x14ac:dyDescent="0.2">
      <c r="A1795" s="32">
        <v>38268</v>
      </c>
      <c r="B1795" s="2">
        <v>3.22</v>
      </c>
      <c r="C1795">
        <f t="shared" si="113"/>
        <v>2004</v>
      </c>
      <c r="D1795">
        <f t="shared" si="114"/>
        <v>10</v>
      </c>
      <c r="E1795" t="str">
        <f t="shared" si="115"/>
        <v>2004m10</v>
      </c>
    </row>
    <row r="1796" spans="1:5" x14ac:dyDescent="0.2">
      <c r="A1796" s="32">
        <v>38271</v>
      </c>
      <c r="B1796" s="2">
        <v>3.19</v>
      </c>
      <c r="C1796">
        <f t="shared" si="113"/>
        <v>2004</v>
      </c>
      <c r="D1796">
        <f t="shared" si="114"/>
        <v>10</v>
      </c>
      <c r="E1796" t="str">
        <f t="shared" si="115"/>
        <v>2004m10</v>
      </c>
    </row>
    <row r="1797" spans="1:5" x14ac:dyDescent="0.2">
      <c r="A1797" s="32">
        <v>38272</v>
      </c>
      <c r="B1797" s="2">
        <v>3.22</v>
      </c>
      <c r="C1797">
        <f t="shared" ref="C1797:C1860" si="116">YEAR(A1797)</f>
        <v>2004</v>
      </c>
      <c r="D1797">
        <f t="shared" ref="D1797:D1860" si="117">+MONTH(A1797)</f>
        <v>10</v>
      </c>
      <c r="E1797" t="str">
        <f t="shared" ref="E1797:E1860" si="118">CONCATENATE(C1797,"m",D1797)</f>
        <v>2004m10</v>
      </c>
    </row>
    <row r="1798" spans="1:5" x14ac:dyDescent="0.2">
      <c r="A1798" s="32">
        <v>38273</v>
      </c>
      <c r="B1798" s="2">
        <v>3.21</v>
      </c>
      <c r="C1798">
        <f t="shared" si="116"/>
        <v>2004</v>
      </c>
      <c r="D1798">
        <f t="shared" si="117"/>
        <v>10</v>
      </c>
      <c r="E1798" t="str">
        <f t="shared" si="118"/>
        <v>2004m10</v>
      </c>
    </row>
    <row r="1799" spans="1:5" x14ac:dyDescent="0.2">
      <c r="A1799" s="32">
        <v>38274</v>
      </c>
      <c r="B1799" s="2">
        <v>3.24</v>
      </c>
      <c r="C1799">
        <f t="shared" si="116"/>
        <v>2004</v>
      </c>
      <c r="D1799">
        <f t="shared" si="117"/>
        <v>10</v>
      </c>
      <c r="E1799" t="str">
        <f t="shared" si="118"/>
        <v>2004m10</v>
      </c>
    </row>
    <row r="1800" spans="1:5" x14ac:dyDescent="0.2">
      <c r="A1800" s="32">
        <v>38275</v>
      </c>
      <c r="B1800" s="2">
        <v>3.25</v>
      </c>
      <c r="C1800">
        <f t="shared" si="116"/>
        <v>2004</v>
      </c>
      <c r="D1800">
        <f t="shared" si="117"/>
        <v>10</v>
      </c>
      <c r="E1800" t="str">
        <f t="shared" si="118"/>
        <v>2004m10</v>
      </c>
    </row>
    <row r="1801" spans="1:5" x14ac:dyDescent="0.2">
      <c r="A1801" s="32">
        <v>38278</v>
      </c>
      <c r="B1801" s="2">
        <v>3.3</v>
      </c>
      <c r="C1801">
        <f t="shared" si="116"/>
        <v>2004</v>
      </c>
      <c r="D1801">
        <f t="shared" si="117"/>
        <v>10</v>
      </c>
      <c r="E1801" t="str">
        <f t="shared" si="118"/>
        <v>2004m10</v>
      </c>
    </row>
    <row r="1802" spans="1:5" x14ac:dyDescent="0.2">
      <c r="A1802" s="32">
        <v>38279</v>
      </c>
      <c r="B1802" s="2">
        <v>3.31</v>
      </c>
      <c r="C1802">
        <f t="shared" si="116"/>
        <v>2004</v>
      </c>
      <c r="D1802">
        <f t="shared" si="117"/>
        <v>10</v>
      </c>
      <c r="E1802" t="str">
        <f t="shared" si="118"/>
        <v>2004m10</v>
      </c>
    </row>
    <row r="1803" spans="1:5" x14ac:dyDescent="0.2">
      <c r="A1803" s="32">
        <v>38280</v>
      </c>
      <c r="B1803" s="2">
        <v>3.39</v>
      </c>
      <c r="C1803">
        <f t="shared" si="116"/>
        <v>2004</v>
      </c>
      <c r="D1803">
        <f t="shared" si="117"/>
        <v>10</v>
      </c>
      <c r="E1803" t="str">
        <f t="shared" si="118"/>
        <v>2004m10</v>
      </c>
    </row>
    <row r="1804" spans="1:5" x14ac:dyDescent="0.2">
      <c r="A1804" s="32">
        <v>38281</v>
      </c>
      <c r="B1804" s="2">
        <v>3.37</v>
      </c>
      <c r="C1804">
        <f t="shared" si="116"/>
        <v>2004</v>
      </c>
      <c r="D1804">
        <f t="shared" si="117"/>
        <v>10</v>
      </c>
      <c r="E1804" t="str">
        <f t="shared" si="118"/>
        <v>2004m10</v>
      </c>
    </row>
    <row r="1805" spans="1:5" x14ac:dyDescent="0.2">
      <c r="A1805" s="32">
        <v>38282</v>
      </c>
      <c r="B1805" s="2">
        <v>3.37</v>
      </c>
      <c r="C1805">
        <f t="shared" si="116"/>
        <v>2004</v>
      </c>
      <c r="D1805">
        <f t="shared" si="117"/>
        <v>10</v>
      </c>
      <c r="E1805" t="str">
        <f t="shared" si="118"/>
        <v>2004m10</v>
      </c>
    </row>
    <row r="1806" spans="1:5" x14ac:dyDescent="0.2">
      <c r="A1806" s="32">
        <v>38285</v>
      </c>
      <c r="B1806" s="2">
        <v>3.38</v>
      </c>
      <c r="C1806">
        <f t="shared" si="116"/>
        <v>2004</v>
      </c>
      <c r="D1806">
        <f t="shared" si="117"/>
        <v>10</v>
      </c>
      <c r="E1806" t="str">
        <f t="shared" si="118"/>
        <v>2004m10</v>
      </c>
    </row>
    <row r="1807" spans="1:5" x14ac:dyDescent="0.2">
      <c r="A1807" s="32">
        <v>38286</v>
      </c>
      <c r="B1807" s="2">
        <v>3.35</v>
      </c>
      <c r="C1807">
        <f t="shared" si="116"/>
        <v>2004</v>
      </c>
      <c r="D1807">
        <f t="shared" si="117"/>
        <v>10</v>
      </c>
      <c r="E1807" t="str">
        <f t="shared" si="118"/>
        <v>2004m10</v>
      </c>
    </row>
    <row r="1808" spans="1:5" x14ac:dyDescent="0.2">
      <c r="A1808" s="32">
        <v>38287</v>
      </c>
      <c r="B1808" s="2">
        <v>3.24</v>
      </c>
      <c r="C1808">
        <f t="shared" si="116"/>
        <v>2004</v>
      </c>
      <c r="D1808">
        <f t="shared" si="117"/>
        <v>10</v>
      </c>
      <c r="E1808" t="str">
        <f t="shared" si="118"/>
        <v>2004m10</v>
      </c>
    </row>
    <row r="1809" spans="1:5" x14ac:dyDescent="0.2">
      <c r="A1809" s="32">
        <v>38288</v>
      </c>
      <c r="B1809" s="2">
        <v>3.18</v>
      </c>
      <c r="C1809">
        <f t="shared" si="116"/>
        <v>2004</v>
      </c>
      <c r="D1809">
        <f t="shared" si="117"/>
        <v>10</v>
      </c>
      <c r="E1809" t="str">
        <f t="shared" si="118"/>
        <v>2004m10</v>
      </c>
    </row>
    <row r="1810" spans="1:5" x14ac:dyDescent="0.2">
      <c r="A1810" s="32">
        <v>38289</v>
      </c>
      <c r="B1810" s="2">
        <v>3.18</v>
      </c>
      <c r="C1810">
        <f t="shared" si="116"/>
        <v>2004</v>
      </c>
      <c r="D1810">
        <f t="shared" si="117"/>
        <v>10</v>
      </c>
      <c r="E1810" t="str">
        <f t="shared" si="118"/>
        <v>2004m10</v>
      </c>
    </row>
    <row r="1811" spans="1:5" x14ac:dyDescent="0.2">
      <c r="A1811" s="32">
        <v>38291</v>
      </c>
      <c r="B1811" s="2">
        <v>3.23</v>
      </c>
      <c r="C1811">
        <f t="shared" si="116"/>
        <v>2004</v>
      </c>
      <c r="D1811">
        <f t="shared" si="117"/>
        <v>10</v>
      </c>
      <c r="E1811" t="str">
        <f t="shared" si="118"/>
        <v>2004m10</v>
      </c>
    </row>
    <row r="1812" spans="1:5" x14ac:dyDescent="0.2">
      <c r="A1812" s="32">
        <v>38292</v>
      </c>
      <c r="B1812" s="2">
        <v>3.27</v>
      </c>
      <c r="C1812">
        <f t="shared" si="116"/>
        <v>2004</v>
      </c>
      <c r="D1812">
        <f t="shared" si="117"/>
        <v>11</v>
      </c>
      <c r="E1812" t="str">
        <f t="shared" si="118"/>
        <v>2004m11</v>
      </c>
    </row>
    <row r="1813" spans="1:5" x14ac:dyDescent="0.2">
      <c r="A1813" s="32">
        <v>38293</v>
      </c>
      <c r="B1813" s="2">
        <v>3.17</v>
      </c>
      <c r="C1813">
        <f t="shared" si="116"/>
        <v>2004</v>
      </c>
      <c r="D1813">
        <f t="shared" si="117"/>
        <v>11</v>
      </c>
      <c r="E1813" t="str">
        <f t="shared" si="118"/>
        <v>2004m11</v>
      </c>
    </row>
    <row r="1814" spans="1:5" x14ac:dyDescent="0.2">
      <c r="A1814" s="32">
        <v>38294</v>
      </c>
      <c r="B1814" s="2">
        <v>3.15</v>
      </c>
      <c r="C1814">
        <f t="shared" si="116"/>
        <v>2004</v>
      </c>
      <c r="D1814">
        <f t="shared" si="117"/>
        <v>11</v>
      </c>
      <c r="E1814" t="str">
        <f t="shared" si="118"/>
        <v>2004m11</v>
      </c>
    </row>
    <row r="1815" spans="1:5" x14ac:dyDescent="0.2">
      <c r="A1815" s="32">
        <v>38295</v>
      </c>
      <c r="B1815" s="2">
        <v>3.17</v>
      </c>
      <c r="C1815">
        <f t="shared" si="116"/>
        <v>2004</v>
      </c>
      <c r="D1815">
        <f t="shared" si="117"/>
        <v>11</v>
      </c>
      <c r="E1815" t="str">
        <f t="shared" si="118"/>
        <v>2004m11</v>
      </c>
    </row>
    <row r="1816" spans="1:5" x14ac:dyDescent="0.2">
      <c r="A1816" s="32">
        <v>38296</v>
      </c>
      <c r="B1816" s="2">
        <v>3.04</v>
      </c>
      <c r="C1816">
        <f t="shared" si="116"/>
        <v>2004</v>
      </c>
      <c r="D1816">
        <f t="shared" si="117"/>
        <v>11</v>
      </c>
      <c r="E1816" t="str">
        <f t="shared" si="118"/>
        <v>2004m11</v>
      </c>
    </row>
    <row r="1817" spans="1:5" x14ac:dyDescent="0.2">
      <c r="A1817" s="32">
        <v>38299</v>
      </c>
      <c r="B1817" s="2">
        <v>3.03</v>
      </c>
      <c r="C1817">
        <f t="shared" si="116"/>
        <v>2004</v>
      </c>
      <c r="D1817">
        <f t="shared" si="117"/>
        <v>11</v>
      </c>
      <c r="E1817" t="str">
        <f t="shared" si="118"/>
        <v>2004m11</v>
      </c>
    </row>
    <row r="1818" spans="1:5" x14ac:dyDescent="0.2">
      <c r="A1818" s="32">
        <v>38300</v>
      </c>
      <c r="B1818" s="2">
        <v>3.06</v>
      </c>
      <c r="C1818">
        <f t="shared" si="116"/>
        <v>2004</v>
      </c>
      <c r="D1818">
        <f t="shared" si="117"/>
        <v>11</v>
      </c>
      <c r="E1818" t="str">
        <f t="shared" si="118"/>
        <v>2004m11</v>
      </c>
    </row>
    <row r="1819" spans="1:5" x14ac:dyDescent="0.2">
      <c r="A1819" s="32">
        <v>38301</v>
      </c>
      <c r="B1819" s="2">
        <v>3.02</v>
      </c>
      <c r="C1819">
        <f t="shared" si="116"/>
        <v>2004</v>
      </c>
      <c r="D1819">
        <f t="shared" si="117"/>
        <v>11</v>
      </c>
      <c r="E1819" t="str">
        <f t="shared" si="118"/>
        <v>2004m11</v>
      </c>
    </row>
    <row r="1820" spans="1:5" x14ac:dyDescent="0.2">
      <c r="A1820" s="32">
        <v>38302</v>
      </c>
      <c r="B1820" s="2">
        <v>3.06</v>
      </c>
      <c r="C1820">
        <f t="shared" si="116"/>
        <v>2004</v>
      </c>
      <c r="D1820">
        <f t="shared" si="117"/>
        <v>11</v>
      </c>
      <c r="E1820" t="str">
        <f t="shared" si="118"/>
        <v>2004m11</v>
      </c>
    </row>
    <row r="1821" spans="1:5" x14ac:dyDescent="0.2">
      <c r="A1821" s="32">
        <v>38303</v>
      </c>
      <c r="B1821" s="2">
        <v>3.09</v>
      </c>
      <c r="C1821">
        <f t="shared" si="116"/>
        <v>2004</v>
      </c>
      <c r="D1821">
        <f t="shared" si="117"/>
        <v>11</v>
      </c>
      <c r="E1821" t="str">
        <f t="shared" si="118"/>
        <v>2004m11</v>
      </c>
    </row>
    <row r="1822" spans="1:5" x14ac:dyDescent="0.2">
      <c r="A1822" s="32">
        <v>38306</v>
      </c>
      <c r="B1822" s="2">
        <v>3.01</v>
      </c>
      <c r="C1822">
        <f t="shared" si="116"/>
        <v>2004</v>
      </c>
      <c r="D1822">
        <f t="shared" si="117"/>
        <v>11</v>
      </c>
      <c r="E1822" t="str">
        <f t="shared" si="118"/>
        <v>2004m11</v>
      </c>
    </row>
    <row r="1823" spans="1:5" x14ac:dyDescent="0.2">
      <c r="A1823" s="32">
        <v>38307</v>
      </c>
      <c r="B1823" s="2">
        <v>2.99</v>
      </c>
      <c r="C1823">
        <f t="shared" si="116"/>
        <v>2004</v>
      </c>
      <c r="D1823">
        <f t="shared" si="117"/>
        <v>11</v>
      </c>
      <c r="E1823" t="str">
        <f t="shared" si="118"/>
        <v>2004m11</v>
      </c>
    </row>
    <row r="1824" spans="1:5" x14ac:dyDescent="0.2">
      <c r="A1824" s="32">
        <v>38308</v>
      </c>
      <c r="B1824" s="2">
        <v>2.97</v>
      </c>
      <c r="C1824">
        <f t="shared" si="116"/>
        <v>2004</v>
      </c>
      <c r="D1824">
        <f t="shared" si="117"/>
        <v>11</v>
      </c>
      <c r="E1824" t="str">
        <f t="shared" si="118"/>
        <v>2004m11</v>
      </c>
    </row>
    <row r="1825" spans="1:5" x14ac:dyDescent="0.2">
      <c r="A1825" s="32">
        <v>38309</v>
      </c>
      <c r="B1825" s="2">
        <v>2.92</v>
      </c>
      <c r="C1825">
        <f t="shared" si="116"/>
        <v>2004</v>
      </c>
      <c r="D1825">
        <f t="shared" si="117"/>
        <v>11</v>
      </c>
      <c r="E1825" t="str">
        <f t="shared" si="118"/>
        <v>2004m11</v>
      </c>
    </row>
    <row r="1826" spans="1:5" x14ac:dyDescent="0.2">
      <c r="A1826" s="32">
        <v>38310</v>
      </c>
      <c r="B1826" s="2">
        <v>2.92</v>
      </c>
      <c r="C1826">
        <f t="shared" si="116"/>
        <v>2004</v>
      </c>
      <c r="D1826">
        <f t="shared" si="117"/>
        <v>11</v>
      </c>
      <c r="E1826" t="str">
        <f t="shared" si="118"/>
        <v>2004m11</v>
      </c>
    </row>
    <row r="1827" spans="1:5" x14ac:dyDescent="0.2">
      <c r="A1827" s="32">
        <v>38313</v>
      </c>
      <c r="B1827" s="2">
        <v>3</v>
      </c>
      <c r="C1827">
        <f t="shared" si="116"/>
        <v>2004</v>
      </c>
      <c r="D1827">
        <f t="shared" si="117"/>
        <v>11</v>
      </c>
      <c r="E1827" t="str">
        <f t="shared" si="118"/>
        <v>2004m11</v>
      </c>
    </row>
    <row r="1828" spans="1:5" x14ac:dyDescent="0.2">
      <c r="A1828" s="32">
        <v>38314</v>
      </c>
      <c r="B1828" s="2">
        <v>2.98</v>
      </c>
      <c r="C1828">
        <f t="shared" si="116"/>
        <v>2004</v>
      </c>
      <c r="D1828">
        <f t="shared" si="117"/>
        <v>11</v>
      </c>
      <c r="E1828" t="str">
        <f t="shared" si="118"/>
        <v>2004m11</v>
      </c>
    </row>
    <row r="1829" spans="1:5" x14ac:dyDescent="0.2">
      <c r="A1829" s="32">
        <v>38315</v>
      </c>
      <c r="B1829" s="2">
        <v>2.95</v>
      </c>
      <c r="C1829">
        <f t="shared" si="116"/>
        <v>2004</v>
      </c>
      <c r="D1829">
        <f t="shared" si="117"/>
        <v>11</v>
      </c>
      <c r="E1829" t="str">
        <f t="shared" si="118"/>
        <v>2004m11</v>
      </c>
    </row>
    <row r="1830" spans="1:5" x14ac:dyDescent="0.2">
      <c r="A1830" s="32">
        <v>38316</v>
      </c>
      <c r="B1830" s="2">
        <v>2.92</v>
      </c>
      <c r="C1830">
        <f t="shared" si="116"/>
        <v>2004</v>
      </c>
      <c r="D1830">
        <f t="shared" si="117"/>
        <v>11</v>
      </c>
      <c r="E1830" t="str">
        <f t="shared" si="118"/>
        <v>2004m11</v>
      </c>
    </row>
    <row r="1831" spans="1:5" x14ac:dyDescent="0.2">
      <c r="A1831" s="32">
        <v>38317</v>
      </c>
      <c r="B1831" s="2">
        <v>2.95</v>
      </c>
      <c r="C1831">
        <f t="shared" si="116"/>
        <v>2004</v>
      </c>
      <c r="D1831">
        <f t="shared" si="117"/>
        <v>11</v>
      </c>
      <c r="E1831" t="str">
        <f t="shared" si="118"/>
        <v>2004m11</v>
      </c>
    </row>
    <row r="1832" spans="1:5" x14ac:dyDescent="0.2">
      <c r="A1832" s="32">
        <v>38320</v>
      </c>
      <c r="B1832" s="2">
        <v>2.9</v>
      </c>
      <c r="C1832">
        <f t="shared" si="116"/>
        <v>2004</v>
      </c>
      <c r="D1832">
        <f t="shared" si="117"/>
        <v>11</v>
      </c>
      <c r="E1832" t="str">
        <f t="shared" si="118"/>
        <v>2004m11</v>
      </c>
    </row>
    <row r="1833" spans="1:5" x14ac:dyDescent="0.2">
      <c r="A1833" s="32">
        <v>38321</v>
      </c>
      <c r="B1833" s="2">
        <v>2.97</v>
      </c>
      <c r="C1833">
        <f t="shared" si="116"/>
        <v>2004</v>
      </c>
      <c r="D1833">
        <f t="shared" si="117"/>
        <v>11</v>
      </c>
      <c r="E1833" t="str">
        <f t="shared" si="118"/>
        <v>2004m11</v>
      </c>
    </row>
    <row r="1834" spans="1:5" x14ac:dyDescent="0.2">
      <c r="A1834" s="32">
        <v>38322</v>
      </c>
      <c r="B1834" s="2">
        <v>2.95</v>
      </c>
      <c r="C1834">
        <f t="shared" si="116"/>
        <v>2004</v>
      </c>
      <c r="D1834">
        <f t="shared" si="117"/>
        <v>12</v>
      </c>
      <c r="E1834" t="str">
        <f t="shared" si="118"/>
        <v>2004m12</v>
      </c>
    </row>
    <row r="1835" spans="1:5" x14ac:dyDescent="0.2">
      <c r="A1835" s="32">
        <v>38323</v>
      </c>
      <c r="B1835" s="2">
        <v>2.85</v>
      </c>
      <c r="C1835">
        <f t="shared" si="116"/>
        <v>2004</v>
      </c>
      <c r="D1835">
        <f t="shared" si="117"/>
        <v>12</v>
      </c>
      <c r="E1835" t="str">
        <f t="shared" si="118"/>
        <v>2004m12</v>
      </c>
    </row>
    <row r="1836" spans="1:5" x14ac:dyDescent="0.2">
      <c r="A1836" s="32">
        <v>38324</v>
      </c>
      <c r="B1836" s="2">
        <v>2.92</v>
      </c>
      <c r="C1836">
        <f t="shared" si="116"/>
        <v>2004</v>
      </c>
      <c r="D1836">
        <f t="shared" si="117"/>
        <v>12</v>
      </c>
      <c r="E1836" t="str">
        <f t="shared" si="118"/>
        <v>2004m12</v>
      </c>
    </row>
    <row r="1837" spans="1:5" x14ac:dyDescent="0.2">
      <c r="A1837" s="32">
        <v>38327</v>
      </c>
      <c r="B1837" s="2">
        <v>2.93</v>
      </c>
      <c r="C1837">
        <f t="shared" si="116"/>
        <v>2004</v>
      </c>
      <c r="D1837">
        <f t="shared" si="117"/>
        <v>12</v>
      </c>
      <c r="E1837" t="str">
        <f t="shared" si="118"/>
        <v>2004m12</v>
      </c>
    </row>
    <row r="1838" spans="1:5" x14ac:dyDescent="0.2">
      <c r="A1838" s="32">
        <v>38328</v>
      </c>
      <c r="B1838" s="2">
        <v>2.92</v>
      </c>
      <c r="C1838">
        <f t="shared" si="116"/>
        <v>2004</v>
      </c>
      <c r="D1838">
        <f t="shared" si="117"/>
        <v>12</v>
      </c>
      <c r="E1838" t="str">
        <f t="shared" si="118"/>
        <v>2004m12</v>
      </c>
    </row>
    <row r="1839" spans="1:5" x14ac:dyDescent="0.2">
      <c r="A1839" s="32">
        <v>38329</v>
      </c>
      <c r="B1839" s="2">
        <v>2.93</v>
      </c>
      <c r="C1839">
        <f t="shared" si="116"/>
        <v>2004</v>
      </c>
      <c r="D1839">
        <f t="shared" si="117"/>
        <v>12</v>
      </c>
      <c r="E1839" t="str">
        <f t="shared" si="118"/>
        <v>2004m12</v>
      </c>
    </row>
    <row r="1840" spans="1:5" x14ac:dyDescent="0.2">
      <c r="A1840" s="32">
        <v>38330</v>
      </c>
      <c r="B1840" s="2">
        <v>2.96</v>
      </c>
      <c r="C1840">
        <f t="shared" si="116"/>
        <v>2004</v>
      </c>
      <c r="D1840">
        <f t="shared" si="117"/>
        <v>12</v>
      </c>
      <c r="E1840" t="str">
        <f t="shared" si="118"/>
        <v>2004m12</v>
      </c>
    </row>
    <row r="1841" spans="1:5" x14ac:dyDescent="0.2">
      <c r="A1841" s="32">
        <v>38331</v>
      </c>
      <c r="B1841" s="2">
        <v>3.01</v>
      </c>
      <c r="C1841">
        <f t="shared" si="116"/>
        <v>2004</v>
      </c>
      <c r="D1841">
        <f t="shared" si="117"/>
        <v>12</v>
      </c>
      <c r="E1841" t="str">
        <f t="shared" si="118"/>
        <v>2004m12</v>
      </c>
    </row>
    <row r="1842" spans="1:5" x14ac:dyDescent="0.2">
      <c r="A1842" s="32">
        <v>38334</v>
      </c>
      <c r="B1842" s="2">
        <v>3</v>
      </c>
      <c r="C1842">
        <f t="shared" si="116"/>
        <v>2004</v>
      </c>
      <c r="D1842">
        <f t="shared" si="117"/>
        <v>12</v>
      </c>
      <c r="E1842" t="str">
        <f t="shared" si="118"/>
        <v>2004m12</v>
      </c>
    </row>
    <row r="1843" spans="1:5" x14ac:dyDescent="0.2">
      <c r="A1843" s="32">
        <v>38335</v>
      </c>
      <c r="B1843" s="2">
        <v>2.99</v>
      </c>
      <c r="C1843">
        <f t="shared" si="116"/>
        <v>2004</v>
      </c>
      <c r="D1843">
        <f t="shared" si="117"/>
        <v>12</v>
      </c>
      <c r="E1843" t="str">
        <f t="shared" si="118"/>
        <v>2004m12</v>
      </c>
    </row>
    <row r="1844" spans="1:5" x14ac:dyDescent="0.2">
      <c r="A1844" s="32">
        <v>38336</v>
      </c>
      <c r="B1844" s="2">
        <v>2.99</v>
      </c>
      <c r="C1844">
        <f t="shared" si="116"/>
        <v>2004</v>
      </c>
      <c r="D1844">
        <f t="shared" si="117"/>
        <v>12</v>
      </c>
      <c r="E1844" t="str">
        <f t="shared" si="118"/>
        <v>2004m12</v>
      </c>
    </row>
    <row r="1845" spans="1:5" x14ac:dyDescent="0.2">
      <c r="A1845" s="32">
        <v>38337</v>
      </c>
      <c r="B1845" s="2">
        <v>2.92</v>
      </c>
      <c r="C1845">
        <f t="shared" si="116"/>
        <v>2004</v>
      </c>
      <c r="D1845">
        <f t="shared" si="117"/>
        <v>12</v>
      </c>
      <c r="E1845" t="str">
        <f t="shared" si="118"/>
        <v>2004m12</v>
      </c>
    </row>
    <row r="1846" spans="1:5" x14ac:dyDescent="0.2">
      <c r="A1846" s="32">
        <v>38338</v>
      </c>
      <c r="B1846" s="2">
        <v>2.83</v>
      </c>
      <c r="C1846">
        <f t="shared" si="116"/>
        <v>2004</v>
      </c>
      <c r="D1846">
        <f t="shared" si="117"/>
        <v>12</v>
      </c>
      <c r="E1846" t="str">
        <f t="shared" si="118"/>
        <v>2004m12</v>
      </c>
    </row>
    <row r="1847" spans="1:5" x14ac:dyDescent="0.2">
      <c r="A1847" s="32">
        <v>38341</v>
      </c>
      <c r="B1847" s="2">
        <v>2.86</v>
      </c>
      <c r="C1847">
        <f t="shared" si="116"/>
        <v>2004</v>
      </c>
      <c r="D1847">
        <f t="shared" si="117"/>
        <v>12</v>
      </c>
      <c r="E1847" t="str">
        <f t="shared" si="118"/>
        <v>2004m12</v>
      </c>
    </row>
    <row r="1848" spans="1:5" x14ac:dyDescent="0.2">
      <c r="A1848" s="32">
        <v>38342</v>
      </c>
      <c r="B1848" s="2">
        <v>2.8</v>
      </c>
      <c r="C1848">
        <f t="shared" si="116"/>
        <v>2004</v>
      </c>
      <c r="D1848">
        <f t="shared" si="117"/>
        <v>12</v>
      </c>
      <c r="E1848" t="str">
        <f t="shared" si="118"/>
        <v>2004m12</v>
      </c>
    </row>
    <row r="1849" spans="1:5" x14ac:dyDescent="0.2">
      <c r="A1849" s="32">
        <v>38343</v>
      </c>
      <c r="B1849" s="2">
        <v>2.78</v>
      </c>
      <c r="C1849">
        <f t="shared" si="116"/>
        <v>2004</v>
      </c>
      <c r="D1849">
        <f t="shared" si="117"/>
        <v>12</v>
      </c>
      <c r="E1849" t="str">
        <f t="shared" si="118"/>
        <v>2004m12</v>
      </c>
    </row>
    <row r="1850" spans="1:5" x14ac:dyDescent="0.2">
      <c r="A1850" s="32">
        <v>38344</v>
      </c>
      <c r="B1850" s="2">
        <v>2.8</v>
      </c>
      <c r="C1850">
        <f t="shared" si="116"/>
        <v>2004</v>
      </c>
      <c r="D1850">
        <f t="shared" si="117"/>
        <v>12</v>
      </c>
      <c r="E1850" t="str">
        <f t="shared" si="118"/>
        <v>2004m12</v>
      </c>
    </row>
    <row r="1851" spans="1:5" x14ac:dyDescent="0.2">
      <c r="A1851" s="32">
        <v>38345</v>
      </c>
      <c r="C1851">
        <f t="shared" si="116"/>
        <v>2004</v>
      </c>
      <c r="D1851">
        <f t="shared" si="117"/>
        <v>12</v>
      </c>
      <c r="E1851" t="str">
        <f t="shared" si="118"/>
        <v>2004m12</v>
      </c>
    </row>
    <row r="1852" spans="1:5" x14ac:dyDescent="0.2">
      <c r="A1852" s="32">
        <v>38348</v>
      </c>
      <c r="B1852" s="2">
        <v>2.79</v>
      </c>
      <c r="C1852">
        <f t="shared" si="116"/>
        <v>2004</v>
      </c>
      <c r="D1852">
        <f t="shared" si="117"/>
        <v>12</v>
      </c>
      <c r="E1852" t="str">
        <f t="shared" si="118"/>
        <v>2004m12</v>
      </c>
    </row>
    <row r="1853" spans="1:5" x14ac:dyDescent="0.2">
      <c r="A1853" s="32">
        <v>38349</v>
      </c>
      <c r="B1853" s="2">
        <v>2.73</v>
      </c>
      <c r="C1853">
        <f t="shared" si="116"/>
        <v>2004</v>
      </c>
      <c r="D1853">
        <f t="shared" si="117"/>
        <v>12</v>
      </c>
      <c r="E1853" t="str">
        <f t="shared" si="118"/>
        <v>2004m12</v>
      </c>
    </row>
    <row r="1854" spans="1:5" x14ac:dyDescent="0.2">
      <c r="A1854" s="32">
        <v>38350</v>
      </c>
      <c r="B1854" s="2">
        <v>2.71</v>
      </c>
      <c r="C1854">
        <f t="shared" si="116"/>
        <v>2004</v>
      </c>
      <c r="D1854">
        <f t="shared" si="117"/>
        <v>12</v>
      </c>
      <c r="E1854" t="str">
        <f t="shared" si="118"/>
        <v>2004m12</v>
      </c>
    </row>
    <row r="1855" spans="1:5" x14ac:dyDescent="0.2">
      <c r="A1855" s="32">
        <v>38351</v>
      </c>
      <c r="B1855" s="2">
        <v>2.74</v>
      </c>
      <c r="C1855">
        <f t="shared" si="116"/>
        <v>2004</v>
      </c>
      <c r="D1855">
        <f t="shared" si="117"/>
        <v>12</v>
      </c>
      <c r="E1855" t="str">
        <f t="shared" si="118"/>
        <v>2004m12</v>
      </c>
    </row>
    <row r="1856" spans="1:5" x14ac:dyDescent="0.2">
      <c r="A1856" s="32">
        <v>38352</v>
      </c>
      <c r="B1856" s="2">
        <v>2.78</v>
      </c>
      <c r="C1856">
        <f t="shared" si="116"/>
        <v>2004</v>
      </c>
      <c r="D1856">
        <f t="shared" si="117"/>
        <v>12</v>
      </c>
      <c r="E1856" t="str">
        <f t="shared" si="118"/>
        <v>2004m12</v>
      </c>
    </row>
    <row r="1857" spans="1:5" x14ac:dyDescent="0.2">
      <c r="A1857" s="32">
        <v>38355</v>
      </c>
      <c r="B1857" s="2">
        <v>2.77</v>
      </c>
      <c r="C1857">
        <f t="shared" si="116"/>
        <v>2005</v>
      </c>
      <c r="D1857">
        <f t="shared" si="117"/>
        <v>1</v>
      </c>
      <c r="E1857" t="str">
        <f t="shared" si="118"/>
        <v>2005m1</v>
      </c>
    </row>
    <row r="1858" spans="1:5" x14ac:dyDescent="0.2">
      <c r="A1858" s="32">
        <v>38356</v>
      </c>
      <c r="B1858" s="2">
        <v>2.76</v>
      </c>
      <c r="C1858">
        <f t="shared" si="116"/>
        <v>2005</v>
      </c>
      <c r="D1858">
        <f t="shared" si="117"/>
        <v>1</v>
      </c>
      <c r="E1858" t="str">
        <f t="shared" si="118"/>
        <v>2005m1</v>
      </c>
    </row>
    <row r="1859" spans="1:5" x14ac:dyDescent="0.2">
      <c r="A1859" s="32">
        <v>38357</v>
      </c>
      <c r="B1859" s="2">
        <v>2.8</v>
      </c>
      <c r="C1859">
        <f t="shared" si="116"/>
        <v>2005</v>
      </c>
      <c r="D1859">
        <f t="shared" si="117"/>
        <v>1</v>
      </c>
      <c r="E1859" t="str">
        <f t="shared" si="118"/>
        <v>2005m1</v>
      </c>
    </row>
    <row r="1860" spans="1:5" x14ac:dyDescent="0.2">
      <c r="A1860" s="32">
        <v>38358</v>
      </c>
      <c r="B1860" s="2">
        <v>2.9</v>
      </c>
      <c r="C1860">
        <f t="shared" si="116"/>
        <v>2005</v>
      </c>
      <c r="D1860">
        <f t="shared" si="117"/>
        <v>1</v>
      </c>
      <c r="E1860" t="str">
        <f t="shared" si="118"/>
        <v>2005m1</v>
      </c>
    </row>
    <row r="1861" spans="1:5" x14ac:dyDescent="0.2">
      <c r="A1861" s="32">
        <v>38359</v>
      </c>
      <c r="B1861" s="2">
        <v>2.91</v>
      </c>
      <c r="C1861">
        <f t="shared" ref="C1861:C1924" si="119">YEAR(A1861)</f>
        <v>2005</v>
      </c>
      <c r="D1861">
        <f t="shared" ref="D1861:D1924" si="120">+MONTH(A1861)</f>
        <v>1</v>
      </c>
      <c r="E1861" t="str">
        <f t="shared" ref="E1861:E1924" si="121">CONCATENATE(C1861,"m",D1861)</f>
        <v>2005m1</v>
      </c>
    </row>
    <row r="1862" spans="1:5" x14ac:dyDescent="0.2">
      <c r="A1862" s="32">
        <v>38362</v>
      </c>
      <c r="B1862" s="2">
        <v>2.93</v>
      </c>
      <c r="C1862">
        <f t="shared" si="119"/>
        <v>2005</v>
      </c>
      <c r="D1862">
        <f t="shared" si="120"/>
        <v>1</v>
      </c>
      <c r="E1862" t="str">
        <f t="shared" si="121"/>
        <v>2005m1</v>
      </c>
    </row>
    <row r="1863" spans="1:5" x14ac:dyDescent="0.2">
      <c r="A1863" s="32">
        <v>38363</v>
      </c>
      <c r="B1863" s="2">
        <v>2.93</v>
      </c>
      <c r="C1863">
        <f t="shared" si="119"/>
        <v>2005</v>
      </c>
      <c r="D1863">
        <f t="shared" si="120"/>
        <v>1</v>
      </c>
      <c r="E1863" t="str">
        <f t="shared" si="121"/>
        <v>2005m1</v>
      </c>
    </row>
    <row r="1864" spans="1:5" x14ac:dyDescent="0.2">
      <c r="A1864" s="32">
        <v>38364</v>
      </c>
      <c r="B1864" s="2">
        <v>2.93</v>
      </c>
      <c r="C1864">
        <f t="shared" si="119"/>
        <v>2005</v>
      </c>
      <c r="D1864">
        <f t="shared" si="120"/>
        <v>1</v>
      </c>
      <c r="E1864" t="str">
        <f t="shared" si="121"/>
        <v>2005m1</v>
      </c>
    </row>
    <row r="1865" spans="1:5" x14ac:dyDescent="0.2">
      <c r="A1865" s="32">
        <v>38365</v>
      </c>
      <c r="B1865" s="2">
        <v>2.96</v>
      </c>
      <c r="C1865">
        <f t="shared" si="119"/>
        <v>2005</v>
      </c>
      <c r="D1865">
        <f t="shared" si="120"/>
        <v>1</v>
      </c>
      <c r="E1865" t="str">
        <f t="shared" si="121"/>
        <v>2005m1</v>
      </c>
    </row>
    <row r="1866" spans="1:5" x14ac:dyDescent="0.2">
      <c r="A1866" s="32">
        <v>38366</v>
      </c>
      <c r="B1866" s="2">
        <v>2.96</v>
      </c>
      <c r="C1866">
        <f t="shared" si="119"/>
        <v>2005</v>
      </c>
      <c r="D1866">
        <f t="shared" si="120"/>
        <v>1</v>
      </c>
      <c r="E1866" t="str">
        <f t="shared" si="121"/>
        <v>2005m1</v>
      </c>
    </row>
    <row r="1867" spans="1:5" x14ac:dyDescent="0.2">
      <c r="A1867" s="32">
        <v>38369</v>
      </c>
      <c r="B1867" s="2">
        <v>2.94</v>
      </c>
      <c r="C1867">
        <f t="shared" si="119"/>
        <v>2005</v>
      </c>
      <c r="D1867">
        <f t="shared" si="120"/>
        <v>1</v>
      </c>
      <c r="E1867" t="str">
        <f t="shared" si="121"/>
        <v>2005m1</v>
      </c>
    </row>
    <row r="1868" spans="1:5" x14ac:dyDescent="0.2">
      <c r="A1868" s="32">
        <v>38370</v>
      </c>
      <c r="B1868" s="2">
        <v>2.98</v>
      </c>
      <c r="C1868">
        <f t="shared" si="119"/>
        <v>2005</v>
      </c>
      <c r="D1868">
        <f t="shared" si="120"/>
        <v>1</v>
      </c>
      <c r="E1868" t="str">
        <f t="shared" si="121"/>
        <v>2005m1</v>
      </c>
    </row>
    <row r="1869" spans="1:5" x14ac:dyDescent="0.2">
      <c r="A1869" s="32">
        <v>38371</v>
      </c>
      <c r="B1869" s="2">
        <v>2.95</v>
      </c>
      <c r="C1869">
        <f t="shared" si="119"/>
        <v>2005</v>
      </c>
      <c r="D1869">
        <f t="shared" si="120"/>
        <v>1</v>
      </c>
      <c r="E1869" t="str">
        <f t="shared" si="121"/>
        <v>2005m1</v>
      </c>
    </row>
    <row r="1870" spans="1:5" x14ac:dyDescent="0.2">
      <c r="A1870" s="32">
        <v>38372</v>
      </c>
      <c r="B1870" s="2">
        <v>2.91</v>
      </c>
      <c r="C1870">
        <f t="shared" si="119"/>
        <v>2005</v>
      </c>
      <c r="D1870">
        <f t="shared" si="120"/>
        <v>1</v>
      </c>
      <c r="E1870" t="str">
        <f t="shared" si="121"/>
        <v>2005m1</v>
      </c>
    </row>
    <row r="1871" spans="1:5" x14ac:dyDescent="0.2">
      <c r="A1871" s="32">
        <v>38373</v>
      </c>
      <c r="B1871" s="2">
        <v>2.93</v>
      </c>
      <c r="C1871">
        <f t="shared" si="119"/>
        <v>2005</v>
      </c>
      <c r="D1871">
        <f t="shared" si="120"/>
        <v>1</v>
      </c>
      <c r="E1871" t="str">
        <f t="shared" si="121"/>
        <v>2005m1</v>
      </c>
    </row>
    <row r="1872" spans="1:5" x14ac:dyDescent="0.2">
      <c r="A1872" s="32">
        <v>38376</v>
      </c>
      <c r="B1872" s="2">
        <v>2.95</v>
      </c>
      <c r="C1872">
        <f t="shared" si="119"/>
        <v>2005</v>
      </c>
      <c r="D1872">
        <f t="shared" si="120"/>
        <v>1</v>
      </c>
      <c r="E1872" t="str">
        <f t="shared" si="121"/>
        <v>2005m1</v>
      </c>
    </row>
    <row r="1873" spans="1:5" x14ac:dyDescent="0.2">
      <c r="A1873" s="32">
        <v>38377</v>
      </c>
      <c r="B1873" s="2">
        <v>2.93</v>
      </c>
      <c r="C1873">
        <f t="shared" si="119"/>
        <v>2005</v>
      </c>
      <c r="D1873">
        <f t="shared" si="120"/>
        <v>1</v>
      </c>
      <c r="E1873" t="str">
        <f t="shared" si="121"/>
        <v>2005m1</v>
      </c>
    </row>
    <row r="1874" spans="1:5" x14ac:dyDescent="0.2">
      <c r="A1874" s="32">
        <v>38378</v>
      </c>
      <c r="B1874" s="2">
        <v>2.83</v>
      </c>
      <c r="C1874">
        <f t="shared" si="119"/>
        <v>2005</v>
      </c>
      <c r="D1874">
        <f t="shared" si="120"/>
        <v>1</v>
      </c>
      <c r="E1874" t="str">
        <f t="shared" si="121"/>
        <v>2005m1</v>
      </c>
    </row>
    <row r="1875" spans="1:5" x14ac:dyDescent="0.2">
      <c r="A1875" s="32">
        <v>38379</v>
      </c>
      <c r="B1875" s="2">
        <v>2.8</v>
      </c>
      <c r="C1875">
        <f t="shared" si="119"/>
        <v>2005</v>
      </c>
      <c r="D1875">
        <f t="shared" si="120"/>
        <v>1</v>
      </c>
      <c r="E1875" t="str">
        <f t="shared" si="121"/>
        <v>2005m1</v>
      </c>
    </row>
    <row r="1876" spans="1:5" x14ac:dyDescent="0.2">
      <c r="A1876" s="32">
        <v>38380</v>
      </c>
      <c r="B1876" s="2">
        <v>2.84</v>
      </c>
      <c r="C1876">
        <f t="shared" si="119"/>
        <v>2005</v>
      </c>
      <c r="D1876">
        <f t="shared" si="120"/>
        <v>1</v>
      </c>
      <c r="E1876" t="str">
        <f t="shared" si="121"/>
        <v>2005m1</v>
      </c>
    </row>
    <row r="1877" spans="1:5" x14ac:dyDescent="0.2">
      <c r="A1877" s="32">
        <v>38383</v>
      </c>
      <c r="B1877" s="2">
        <v>2.85</v>
      </c>
      <c r="C1877">
        <f t="shared" si="119"/>
        <v>2005</v>
      </c>
      <c r="D1877">
        <f t="shared" si="120"/>
        <v>1</v>
      </c>
      <c r="E1877" t="str">
        <f t="shared" si="121"/>
        <v>2005m1</v>
      </c>
    </row>
    <row r="1878" spans="1:5" x14ac:dyDescent="0.2">
      <c r="A1878" s="32">
        <v>38384</v>
      </c>
      <c r="B1878" s="2">
        <v>2.83</v>
      </c>
      <c r="C1878">
        <f t="shared" si="119"/>
        <v>2005</v>
      </c>
      <c r="D1878">
        <f t="shared" si="120"/>
        <v>2</v>
      </c>
      <c r="E1878" t="str">
        <f t="shared" si="121"/>
        <v>2005m2</v>
      </c>
    </row>
    <row r="1879" spans="1:5" x14ac:dyDescent="0.2">
      <c r="A1879" s="32">
        <v>38385</v>
      </c>
      <c r="B1879" s="2">
        <v>2.79</v>
      </c>
      <c r="C1879">
        <f t="shared" si="119"/>
        <v>2005</v>
      </c>
      <c r="D1879">
        <f t="shared" si="120"/>
        <v>2</v>
      </c>
      <c r="E1879" t="str">
        <f t="shared" si="121"/>
        <v>2005m2</v>
      </c>
    </row>
    <row r="1880" spans="1:5" x14ac:dyDescent="0.2">
      <c r="A1880" s="32">
        <v>38386</v>
      </c>
      <c r="B1880" s="2">
        <v>2.78</v>
      </c>
      <c r="C1880">
        <f t="shared" si="119"/>
        <v>2005</v>
      </c>
      <c r="D1880">
        <f t="shared" si="120"/>
        <v>2</v>
      </c>
      <c r="E1880" t="str">
        <f t="shared" si="121"/>
        <v>2005m2</v>
      </c>
    </row>
    <row r="1881" spans="1:5" x14ac:dyDescent="0.2">
      <c r="A1881" s="32">
        <v>38387</v>
      </c>
      <c r="B1881" s="2">
        <v>2.8</v>
      </c>
      <c r="C1881">
        <f t="shared" si="119"/>
        <v>2005</v>
      </c>
      <c r="D1881">
        <f t="shared" si="120"/>
        <v>2</v>
      </c>
      <c r="E1881" t="str">
        <f t="shared" si="121"/>
        <v>2005m2</v>
      </c>
    </row>
    <row r="1882" spans="1:5" x14ac:dyDescent="0.2">
      <c r="A1882" s="32">
        <v>38390</v>
      </c>
      <c r="B1882" s="2">
        <v>2.76</v>
      </c>
      <c r="C1882">
        <f t="shared" si="119"/>
        <v>2005</v>
      </c>
      <c r="D1882">
        <f t="shared" si="120"/>
        <v>2</v>
      </c>
      <c r="E1882" t="str">
        <f t="shared" si="121"/>
        <v>2005m2</v>
      </c>
    </row>
    <row r="1883" spans="1:5" x14ac:dyDescent="0.2">
      <c r="A1883" s="32">
        <v>38391</v>
      </c>
      <c r="B1883" s="2">
        <v>2.69</v>
      </c>
      <c r="C1883">
        <f t="shared" si="119"/>
        <v>2005</v>
      </c>
      <c r="D1883">
        <f t="shared" si="120"/>
        <v>2</v>
      </c>
      <c r="E1883" t="str">
        <f t="shared" si="121"/>
        <v>2005m2</v>
      </c>
    </row>
    <row r="1884" spans="1:5" x14ac:dyDescent="0.2">
      <c r="A1884" s="32">
        <v>38392</v>
      </c>
      <c r="B1884" s="2">
        <v>2.68</v>
      </c>
      <c r="C1884">
        <f t="shared" si="119"/>
        <v>2005</v>
      </c>
      <c r="D1884">
        <f t="shared" si="120"/>
        <v>2</v>
      </c>
      <c r="E1884" t="str">
        <f t="shared" si="121"/>
        <v>2005m2</v>
      </c>
    </row>
    <row r="1885" spans="1:5" x14ac:dyDescent="0.2">
      <c r="A1885" s="32">
        <v>38393</v>
      </c>
      <c r="B1885" s="2">
        <v>2.68</v>
      </c>
      <c r="C1885">
        <f t="shared" si="119"/>
        <v>2005</v>
      </c>
      <c r="D1885">
        <f t="shared" si="120"/>
        <v>2</v>
      </c>
      <c r="E1885" t="str">
        <f t="shared" si="121"/>
        <v>2005m2</v>
      </c>
    </row>
    <row r="1886" spans="1:5" x14ac:dyDescent="0.2">
      <c r="A1886" s="32">
        <v>38394</v>
      </c>
      <c r="B1886" s="2">
        <v>2.64</v>
      </c>
      <c r="C1886">
        <f t="shared" si="119"/>
        <v>2005</v>
      </c>
      <c r="D1886">
        <f t="shared" si="120"/>
        <v>2</v>
      </c>
      <c r="E1886" t="str">
        <f t="shared" si="121"/>
        <v>2005m2</v>
      </c>
    </row>
    <row r="1887" spans="1:5" x14ac:dyDescent="0.2">
      <c r="A1887" s="32">
        <v>38397</v>
      </c>
      <c r="B1887" s="2">
        <v>2.5</v>
      </c>
      <c r="C1887">
        <f t="shared" si="119"/>
        <v>2005</v>
      </c>
      <c r="D1887">
        <f t="shared" si="120"/>
        <v>2</v>
      </c>
      <c r="E1887" t="str">
        <f t="shared" si="121"/>
        <v>2005m2</v>
      </c>
    </row>
    <row r="1888" spans="1:5" x14ac:dyDescent="0.2">
      <c r="A1888" s="32">
        <v>38398</v>
      </c>
      <c r="B1888" s="2">
        <v>2.4500000000000002</v>
      </c>
      <c r="C1888">
        <f t="shared" si="119"/>
        <v>2005</v>
      </c>
      <c r="D1888">
        <f t="shared" si="120"/>
        <v>2</v>
      </c>
      <c r="E1888" t="str">
        <f t="shared" si="121"/>
        <v>2005m2</v>
      </c>
    </row>
    <row r="1889" spans="1:5" x14ac:dyDescent="0.2">
      <c r="A1889" s="32">
        <v>38399</v>
      </c>
      <c r="B1889" s="2">
        <v>2.4</v>
      </c>
      <c r="C1889">
        <f t="shared" si="119"/>
        <v>2005</v>
      </c>
      <c r="D1889">
        <f t="shared" si="120"/>
        <v>2</v>
      </c>
      <c r="E1889" t="str">
        <f t="shared" si="121"/>
        <v>2005m2</v>
      </c>
    </row>
    <row r="1890" spans="1:5" x14ac:dyDescent="0.2">
      <c r="A1890" s="32">
        <v>38400</v>
      </c>
      <c r="B1890" s="2">
        <v>2.4300000000000002</v>
      </c>
      <c r="C1890">
        <f t="shared" si="119"/>
        <v>2005</v>
      </c>
      <c r="D1890">
        <f t="shared" si="120"/>
        <v>2</v>
      </c>
      <c r="E1890" t="str">
        <f t="shared" si="121"/>
        <v>2005m2</v>
      </c>
    </row>
    <row r="1891" spans="1:5" x14ac:dyDescent="0.2">
      <c r="A1891" s="32">
        <v>38401</v>
      </c>
      <c r="B1891" s="2">
        <v>2.39</v>
      </c>
      <c r="C1891">
        <f t="shared" si="119"/>
        <v>2005</v>
      </c>
      <c r="D1891">
        <f t="shared" si="120"/>
        <v>2</v>
      </c>
      <c r="E1891" t="str">
        <f t="shared" si="121"/>
        <v>2005m2</v>
      </c>
    </row>
    <row r="1892" spans="1:5" x14ac:dyDescent="0.2">
      <c r="A1892" s="32">
        <v>38404</v>
      </c>
      <c r="B1892" s="2">
        <v>2.35</v>
      </c>
      <c r="C1892">
        <f t="shared" si="119"/>
        <v>2005</v>
      </c>
      <c r="D1892">
        <f t="shared" si="120"/>
        <v>2</v>
      </c>
      <c r="E1892" t="str">
        <f t="shared" si="121"/>
        <v>2005m2</v>
      </c>
    </row>
    <row r="1893" spans="1:5" x14ac:dyDescent="0.2">
      <c r="A1893" s="32">
        <v>38405</v>
      </c>
      <c r="B1893" s="2">
        <v>2.42</v>
      </c>
      <c r="C1893">
        <f t="shared" si="119"/>
        <v>2005</v>
      </c>
      <c r="D1893">
        <f t="shared" si="120"/>
        <v>2</v>
      </c>
      <c r="E1893" t="str">
        <f t="shared" si="121"/>
        <v>2005m2</v>
      </c>
    </row>
    <row r="1894" spans="1:5" x14ac:dyDescent="0.2">
      <c r="A1894" s="32">
        <v>38406</v>
      </c>
      <c r="B1894" s="2">
        <v>2.48</v>
      </c>
      <c r="C1894">
        <f t="shared" si="119"/>
        <v>2005</v>
      </c>
      <c r="D1894">
        <f t="shared" si="120"/>
        <v>2</v>
      </c>
      <c r="E1894" t="str">
        <f t="shared" si="121"/>
        <v>2005m2</v>
      </c>
    </row>
    <row r="1895" spans="1:5" x14ac:dyDescent="0.2">
      <c r="A1895" s="32">
        <v>38407</v>
      </c>
      <c r="B1895" s="2">
        <v>2.42</v>
      </c>
      <c r="C1895">
        <f t="shared" si="119"/>
        <v>2005</v>
      </c>
      <c r="D1895">
        <f t="shared" si="120"/>
        <v>2</v>
      </c>
      <c r="E1895" t="str">
        <f t="shared" si="121"/>
        <v>2005m2</v>
      </c>
    </row>
    <row r="1896" spans="1:5" x14ac:dyDescent="0.2">
      <c r="A1896" s="32">
        <v>38408</v>
      </c>
      <c r="B1896" s="2">
        <v>2.4300000000000002</v>
      </c>
      <c r="C1896">
        <f t="shared" si="119"/>
        <v>2005</v>
      </c>
      <c r="D1896">
        <f t="shared" si="120"/>
        <v>2</v>
      </c>
      <c r="E1896" t="str">
        <f t="shared" si="121"/>
        <v>2005m2</v>
      </c>
    </row>
    <row r="1897" spans="1:5" x14ac:dyDescent="0.2">
      <c r="A1897" s="32">
        <v>38411</v>
      </c>
      <c r="B1897" s="2">
        <v>2.4300000000000002</v>
      </c>
      <c r="C1897">
        <f t="shared" si="119"/>
        <v>2005</v>
      </c>
      <c r="D1897">
        <f t="shared" si="120"/>
        <v>2</v>
      </c>
      <c r="E1897" t="str">
        <f t="shared" si="121"/>
        <v>2005m2</v>
      </c>
    </row>
    <row r="1898" spans="1:5" x14ac:dyDescent="0.2">
      <c r="A1898" s="32">
        <v>38412</v>
      </c>
      <c r="B1898" s="2">
        <v>2.37</v>
      </c>
      <c r="C1898">
        <f t="shared" si="119"/>
        <v>2005</v>
      </c>
      <c r="D1898">
        <f t="shared" si="120"/>
        <v>3</v>
      </c>
      <c r="E1898" t="str">
        <f t="shared" si="121"/>
        <v>2005m3</v>
      </c>
    </row>
    <row r="1899" spans="1:5" x14ac:dyDescent="0.2">
      <c r="A1899" s="32">
        <v>38413</v>
      </c>
      <c r="B1899" s="2">
        <v>2.35</v>
      </c>
      <c r="C1899">
        <f t="shared" si="119"/>
        <v>2005</v>
      </c>
      <c r="D1899">
        <f t="shared" si="120"/>
        <v>3</v>
      </c>
      <c r="E1899" t="str">
        <f t="shared" si="121"/>
        <v>2005m3</v>
      </c>
    </row>
    <row r="1900" spans="1:5" x14ac:dyDescent="0.2">
      <c r="A1900" s="32">
        <v>38414</v>
      </c>
      <c r="B1900" s="2">
        <v>2.35</v>
      </c>
      <c r="C1900">
        <f t="shared" si="119"/>
        <v>2005</v>
      </c>
      <c r="D1900">
        <f t="shared" si="120"/>
        <v>3</v>
      </c>
      <c r="E1900" t="str">
        <f t="shared" si="121"/>
        <v>2005m3</v>
      </c>
    </row>
    <row r="1901" spans="1:5" x14ac:dyDescent="0.2">
      <c r="A1901" s="32">
        <v>38415</v>
      </c>
      <c r="B1901" s="2">
        <v>2.39</v>
      </c>
      <c r="C1901">
        <f t="shared" si="119"/>
        <v>2005</v>
      </c>
      <c r="D1901">
        <f t="shared" si="120"/>
        <v>3</v>
      </c>
      <c r="E1901" t="str">
        <f t="shared" si="121"/>
        <v>2005m3</v>
      </c>
    </row>
    <row r="1902" spans="1:5" x14ac:dyDescent="0.2">
      <c r="A1902" s="32">
        <v>38418</v>
      </c>
      <c r="B1902" s="2">
        <v>2.37</v>
      </c>
      <c r="C1902">
        <f t="shared" si="119"/>
        <v>2005</v>
      </c>
      <c r="D1902">
        <f t="shared" si="120"/>
        <v>3</v>
      </c>
      <c r="E1902" t="str">
        <f t="shared" si="121"/>
        <v>2005m3</v>
      </c>
    </row>
    <row r="1903" spans="1:5" x14ac:dyDescent="0.2">
      <c r="A1903" s="32">
        <v>38419</v>
      </c>
      <c r="B1903" s="2">
        <v>2.38</v>
      </c>
      <c r="C1903">
        <f t="shared" si="119"/>
        <v>2005</v>
      </c>
      <c r="D1903">
        <f t="shared" si="120"/>
        <v>3</v>
      </c>
      <c r="E1903" t="str">
        <f t="shared" si="121"/>
        <v>2005m3</v>
      </c>
    </row>
    <row r="1904" spans="1:5" x14ac:dyDescent="0.2">
      <c r="A1904" s="32">
        <v>38420</v>
      </c>
      <c r="B1904" s="2">
        <v>2.34</v>
      </c>
      <c r="C1904">
        <f t="shared" si="119"/>
        <v>2005</v>
      </c>
      <c r="D1904">
        <f t="shared" si="120"/>
        <v>3</v>
      </c>
      <c r="E1904" t="str">
        <f t="shared" si="121"/>
        <v>2005m3</v>
      </c>
    </row>
    <row r="1905" spans="1:5" x14ac:dyDescent="0.2">
      <c r="A1905" s="32">
        <v>38421</v>
      </c>
      <c r="B1905" s="2">
        <v>2.41</v>
      </c>
      <c r="C1905">
        <f t="shared" si="119"/>
        <v>2005</v>
      </c>
      <c r="D1905">
        <f t="shared" si="120"/>
        <v>3</v>
      </c>
      <c r="E1905" t="str">
        <f t="shared" si="121"/>
        <v>2005m3</v>
      </c>
    </row>
    <row r="1906" spans="1:5" x14ac:dyDescent="0.2">
      <c r="A1906" s="32">
        <v>38422</v>
      </c>
      <c r="B1906" s="2">
        <v>2.42</v>
      </c>
      <c r="C1906">
        <f t="shared" si="119"/>
        <v>2005</v>
      </c>
      <c r="D1906">
        <f t="shared" si="120"/>
        <v>3</v>
      </c>
      <c r="E1906" t="str">
        <f t="shared" si="121"/>
        <v>2005m3</v>
      </c>
    </row>
    <row r="1907" spans="1:5" x14ac:dyDescent="0.2">
      <c r="A1907" s="32">
        <v>38425</v>
      </c>
      <c r="B1907" s="2">
        <v>2.42</v>
      </c>
      <c r="C1907">
        <f t="shared" si="119"/>
        <v>2005</v>
      </c>
      <c r="D1907">
        <f t="shared" si="120"/>
        <v>3</v>
      </c>
      <c r="E1907" t="str">
        <f t="shared" si="121"/>
        <v>2005m3</v>
      </c>
    </row>
    <row r="1908" spans="1:5" x14ac:dyDescent="0.2">
      <c r="A1908" s="32">
        <v>38426</v>
      </c>
      <c r="B1908" s="2">
        <v>2.5</v>
      </c>
      <c r="C1908">
        <f t="shared" si="119"/>
        <v>2005</v>
      </c>
      <c r="D1908">
        <f t="shared" si="120"/>
        <v>3</v>
      </c>
      <c r="E1908" t="str">
        <f t="shared" si="121"/>
        <v>2005m3</v>
      </c>
    </row>
    <row r="1909" spans="1:5" x14ac:dyDescent="0.2">
      <c r="A1909" s="32">
        <v>38427</v>
      </c>
      <c r="B1909" s="2">
        <v>2.66</v>
      </c>
      <c r="C1909">
        <f t="shared" si="119"/>
        <v>2005</v>
      </c>
      <c r="D1909">
        <f t="shared" si="120"/>
        <v>3</v>
      </c>
      <c r="E1909" t="str">
        <f t="shared" si="121"/>
        <v>2005m3</v>
      </c>
    </row>
    <row r="1910" spans="1:5" x14ac:dyDescent="0.2">
      <c r="A1910" s="32">
        <v>38428</v>
      </c>
      <c r="B1910" s="2">
        <v>2.71</v>
      </c>
      <c r="C1910">
        <f t="shared" si="119"/>
        <v>2005</v>
      </c>
      <c r="D1910">
        <f t="shared" si="120"/>
        <v>3</v>
      </c>
      <c r="E1910" t="str">
        <f t="shared" si="121"/>
        <v>2005m3</v>
      </c>
    </row>
    <row r="1911" spans="1:5" x14ac:dyDescent="0.2">
      <c r="A1911" s="32">
        <v>38429</v>
      </c>
      <c r="B1911" s="2">
        <v>2.74</v>
      </c>
      <c r="C1911">
        <f t="shared" si="119"/>
        <v>2005</v>
      </c>
      <c r="D1911">
        <f t="shared" si="120"/>
        <v>3</v>
      </c>
      <c r="E1911" t="str">
        <f t="shared" si="121"/>
        <v>2005m3</v>
      </c>
    </row>
    <row r="1912" spans="1:5" x14ac:dyDescent="0.2">
      <c r="A1912" s="32">
        <v>38432</v>
      </c>
      <c r="B1912" s="2">
        <v>2.84</v>
      </c>
      <c r="C1912">
        <f t="shared" si="119"/>
        <v>2005</v>
      </c>
      <c r="D1912">
        <f t="shared" si="120"/>
        <v>3</v>
      </c>
      <c r="E1912" t="str">
        <f t="shared" si="121"/>
        <v>2005m3</v>
      </c>
    </row>
    <row r="1913" spans="1:5" x14ac:dyDescent="0.2">
      <c r="A1913" s="32">
        <v>38433</v>
      </c>
      <c r="B1913" s="2">
        <v>2.97</v>
      </c>
      <c r="C1913">
        <f t="shared" si="119"/>
        <v>2005</v>
      </c>
      <c r="D1913">
        <f t="shared" si="120"/>
        <v>3</v>
      </c>
      <c r="E1913" t="str">
        <f t="shared" si="121"/>
        <v>2005m3</v>
      </c>
    </row>
    <row r="1914" spans="1:5" x14ac:dyDescent="0.2">
      <c r="A1914" s="32">
        <v>38434</v>
      </c>
      <c r="B1914" s="2">
        <v>2.94</v>
      </c>
      <c r="C1914">
        <f t="shared" si="119"/>
        <v>2005</v>
      </c>
      <c r="D1914">
        <f t="shared" si="120"/>
        <v>3</v>
      </c>
      <c r="E1914" t="str">
        <f t="shared" si="121"/>
        <v>2005m3</v>
      </c>
    </row>
    <row r="1915" spans="1:5" x14ac:dyDescent="0.2">
      <c r="A1915" s="32">
        <v>38435</v>
      </c>
      <c r="B1915" s="2">
        <v>2.9</v>
      </c>
      <c r="C1915">
        <f t="shared" si="119"/>
        <v>2005</v>
      </c>
      <c r="D1915">
        <f t="shared" si="120"/>
        <v>3</v>
      </c>
      <c r="E1915" t="str">
        <f t="shared" si="121"/>
        <v>2005m3</v>
      </c>
    </row>
    <row r="1916" spans="1:5" x14ac:dyDescent="0.2">
      <c r="A1916" s="32">
        <v>38436</v>
      </c>
      <c r="C1916">
        <f t="shared" si="119"/>
        <v>2005</v>
      </c>
      <c r="D1916">
        <f t="shared" si="120"/>
        <v>3</v>
      </c>
      <c r="E1916" t="str">
        <f t="shared" si="121"/>
        <v>2005m3</v>
      </c>
    </row>
    <row r="1917" spans="1:5" x14ac:dyDescent="0.2">
      <c r="A1917" s="32">
        <v>38439</v>
      </c>
      <c r="B1917" s="2">
        <v>2.9</v>
      </c>
      <c r="C1917">
        <f t="shared" si="119"/>
        <v>2005</v>
      </c>
      <c r="D1917">
        <f t="shared" si="120"/>
        <v>3</v>
      </c>
      <c r="E1917" t="str">
        <f t="shared" si="121"/>
        <v>2005m3</v>
      </c>
    </row>
    <row r="1918" spans="1:5" x14ac:dyDescent="0.2">
      <c r="A1918" s="32">
        <v>38440</v>
      </c>
      <c r="B1918" s="2">
        <v>2.92</v>
      </c>
      <c r="C1918">
        <f t="shared" si="119"/>
        <v>2005</v>
      </c>
      <c r="D1918">
        <f t="shared" si="120"/>
        <v>3</v>
      </c>
      <c r="E1918" t="str">
        <f t="shared" si="121"/>
        <v>2005m3</v>
      </c>
    </row>
    <row r="1919" spans="1:5" x14ac:dyDescent="0.2">
      <c r="A1919" s="32">
        <v>38441</v>
      </c>
      <c r="B1919" s="2">
        <v>3.02</v>
      </c>
      <c r="C1919">
        <f t="shared" si="119"/>
        <v>2005</v>
      </c>
      <c r="D1919">
        <f t="shared" si="120"/>
        <v>3</v>
      </c>
      <c r="E1919" t="str">
        <f t="shared" si="121"/>
        <v>2005m3</v>
      </c>
    </row>
    <row r="1920" spans="1:5" x14ac:dyDescent="0.2">
      <c r="A1920" s="32">
        <v>38442</v>
      </c>
      <c r="B1920" s="2">
        <v>3.29</v>
      </c>
      <c r="C1920">
        <f t="shared" si="119"/>
        <v>2005</v>
      </c>
      <c r="D1920">
        <f t="shared" si="120"/>
        <v>3</v>
      </c>
      <c r="E1920" t="str">
        <f t="shared" si="121"/>
        <v>2005m3</v>
      </c>
    </row>
    <row r="1921" spans="1:5" x14ac:dyDescent="0.2">
      <c r="A1921" s="32">
        <v>38443</v>
      </c>
      <c r="B1921" s="2">
        <v>3.38</v>
      </c>
      <c r="C1921">
        <f t="shared" si="119"/>
        <v>2005</v>
      </c>
      <c r="D1921">
        <f t="shared" si="120"/>
        <v>4</v>
      </c>
      <c r="E1921" t="str">
        <f t="shared" si="121"/>
        <v>2005m4</v>
      </c>
    </row>
    <row r="1922" spans="1:5" x14ac:dyDescent="0.2">
      <c r="A1922" s="32">
        <v>38446</v>
      </c>
      <c r="B1922" s="2">
        <v>3.48</v>
      </c>
      <c r="C1922">
        <f t="shared" si="119"/>
        <v>2005</v>
      </c>
      <c r="D1922">
        <f t="shared" si="120"/>
        <v>4</v>
      </c>
      <c r="E1922" t="str">
        <f t="shared" si="121"/>
        <v>2005m4</v>
      </c>
    </row>
    <row r="1923" spans="1:5" x14ac:dyDescent="0.2">
      <c r="A1923" s="32">
        <v>38447</v>
      </c>
      <c r="B1923" s="2">
        <v>3.45</v>
      </c>
      <c r="C1923">
        <f t="shared" si="119"/>
        <v>2005</v>
      </c>
      <c r="D1923">
        <f t="shared" si="120"/>
        <v>4</v>
      </c>
      <c r="E1923" t="str">
        <f t="shared" si="121"/>
        <v>2005m4</v>
      </c>
    </row>
    <row r="1924" spans="1:5" x14ac:dyDescent="0.2">
      <c r="A1924" s="32">
        <v>38448</v>
      </c>
      <c r="B1924" s="2">
        <v>3.4</v>
      </c>
      <c r="C1924">
        <f t="shared" si="119"/>
        <v>2005</v>
      </c>
      <c r="D1924">
        <f t="shared" si="120"/>
        <v>4</v>
      </c>
      <c r="E1924" t="str">
        <f t="shared" si="121"/>
        <v>2005m4</v>
      </c>
    </row>
    <row r="1925" spans="1:5" x14ac:dyDescent="0.2">
      <c r="A1925" s="32">
        <v>38449</v>
      </c>
      <c r="B1925" s="2">
        <v>3.31</v>
      </c>
      <c r="C1925">
        <f t="shared" ref="C1925:C1988" si="122">YEAR(A1925)</f>
        <v>2005</v>
      </c>
      <c r="D1925">
        <f t="shared" ref="D1925:D1988" si="123">+MONTH(A1925)</f>
        <v>4</v>
      </c>
      <c r="E1925" t="str">
        <f t="shared" ref="E1925:E1988" si="124">CONCATENATE(C1925,"m",D1925)</f>
        <v>2005m4</v>
      </c>
    </row>
    <row r="1926" spans="1:5" x14ac:dyDescent="0.2">
      <c r="A1926" s="32">
        <v>38450</v>
      </c>
      <c r="B1926" s="2">
        <v>3.25</v>
      </c>
      <c r="C1926">
        <f t="shared" si="122"/>
        <v>2005</v>
      </c>
      <c r="D1926">
        <f t="shared" si="123"/>
        <v>4</v>
      </c>
      <c r="E1926" t="str">
        <f t="shared" si="124"/>
        <v>2005m4</v>
      </c>
    </row>
    <row r="1927" spans="1:5" x14ac:dyDescent="0.2">
      <c r="A1927" s="32">
        <v>38453</v>
      </c>
      <c r="B1927" s="2">
        <v>3.31</v>
      </c>
      <c r="C1927">
        <f t="shared" si="122"/>
        <v>2005</v>
      </c>
      <c r="D1927">
        <f t="shared" si="123"/>
        <v>4</v>
      </c>
      <c r="E1927" t="str">
        <f t="shared" si="124"/>
        <v>2005m4</v>
      </c>
    </row>
    <row r="1928" spans="1:5" x14ac:dyDescent="0.2">
      <c r="A1928" s="32">
        <v>38454</v>
      </c>
      <c r="B1928" s="2">
        <v>3.3</v>
      </c>
      <c r="C1928">
        <f t="shared" si="122"/>
        <v>2005</v>
      </c>
      <c r="D1928">
        <f t="shared" si="123"/>
        <v>4</v>
      </c>
      <c r="E1928" t="str">
        <f t="shared" si="124"/>
        <v>2005m4</v>
      </c>
    </row>
    <row r="1929" spans="1:5" x14ac:dyDescent="0.2">
      <c r="A1929" s="32">
        <v>38455</v>
      </c>
      <c r="B1929" s="2">
        <v>3.35</v>
      </c>
      <c r="C1929">
        <f t="shared" si="122"/>
        <v>2005</v>
      </c>
      <c r="D1929">
        <f t="shared" si="123"/>
        <v>4</v>
      </c>
      <c r="E1929" t="str">
        <f t="shared" si="124"/>
        <v>2005m4</v>
      </c>
    </row>
    <row r="1930" spans="1:5" x14ac:dyDescent="0.2">
      <c r="A1930" s="32">
        <v>38456</v>
      </c>
      <c r="B1930" s="2">
        <v>3.48</v>
      </c>
      <c r="C1930">
        <f t="shared" si="122"/>
        <v>2005</v>
      </c>
      <c r="D1930">
        <f t="shared" si="123"/>
        <v>4</v>
      </c>
      <c r="E1930" t="str">
        <f t="shared" si="124"/>
        <v>2005m4</v>
      </c>
    </row>
    <row r="1931" spans="1:5" x14ac:dyDescent="0.2">
      <c r="A1931" s="32">
        <v>38457</v>
      </c>
      <c r="B1931" s="2">
        <v>3.63</v>
      </c>
      <c r="C1931">
        <f t="shared" si="122"/>
        <v>2005</v>
      </c>
      <c r="D1931">
        <f t="shared" si="123"/>
        <v>4</v>
      </c>
      <c r="E1931" t="str">
        <f t="shared" si="124"/>
        <v>2005m4</v>
      </c>
    </row>
    <row r="1932" spans="1:5" x14ac:dyDescent="0.2">
      <c r="A1932" s="32">
        <v>38460</v>
      </c>
      <c r="B1932" s="2">
        <v>3.87</v>
      </c>
      <c r="C1932">
        <f t="shared" si="122"/>
        <v>2005</v>
      </c>
      <c r="D1932">
        <f t="shared" si="123"/>
        <v>4</v>
      </c>
      <c r="E1932" t="str">
        <f t="shared" si="124"/>
        <v>2005m4</v>
      </c>
    </row>
    <row r="1933" spans="1:5" x14ac:dyDescent="0.2">
      <c r="A1933" s="32">
        <v>38461</v>
      </c>
      <c r="B1933" s="2">
        <v>3.93</v>
      </c>
      <c r="C1933">
        <f t="shared" si="122"/>
        <v>2005</v>
      </c>
      <c r="D1933">
        <f t="shared" si="123"/>
        <v>4</v>
      </c>
      <c r="E1933" t="str">
        <f t="shared" si="124"/>
        <v>2005m4</v>
      </c>
    </row>
    <row r="1934" spans="1:5" x14ac:dyDescent="0.2">
      <c r="A1934" s="32">
        <v>38462</v>
      </c>
      <c r="B1934" s="2">
        <v>3.82</v>
      </c>
      <c r="C1934">
        <f t="shared" si="122"/>
        <v>2005</v>
      </c>
      <c r="D1934">
        <f t="shared" si="123"/>
        <v>4</v>
      </c>
      <c r="E1934" t="str">
        <f t="shared" si="124"/>
        <v>2005m4</v>
      </c>
    </row>
    <row r="1935" spans="1:5" x14ac:dyDescent="0.2">
      <c r="A1935" s="32">
        <v>38463</v>
      </c>
      <c r="B1935" s="2">
        <v>3.74</v>
      </c>
      <c r="C1935">
        <f t="shared" si="122"/>
        <v>2005</v>
      </c>
      <c r="D1935">
        <f t="shared" si="123"/>
        <v>4</v>
      </c>
      <c r="E1935" t="str">
        <f t="shared" si="124"/>
        <v>2005m4</v>
      </c>
    </row>
    <row r="1936" spans="1:5" x14ac:dyDescent="0.2">
      <c r="A1936" s="32">
        <v>38464</v>
      </c>
      <c r="B1936" s="2">
        <v>3.69</v>
      </c>
      <c r="C1936">
        <f t="shared" si="122"/>
        <v>2005</v>
      </c>
      <c r="D1936">
        <f t="shared" si="123"/>
        <v>4</v>
      </c>
      <c r="E1936" t="str">
        <f t="shared" si="124"/>
        <v>2005m4</v>
      </c>
    </row>
    <row r="1937" spans="1:5" x14ac:dyDescent="0.2">
      <c r="A1937" s="32">
        <v>38467</v>
      </c>
      <c r="B1937" s="2">
        <v>3.71</v>
      </c>
      <c r="C1937">
        <f t="shared" si="122"/>
        <v>2005</v>
      </c>
      <c r="D1937">
        <f t="shared" si="123"/>
        <v>4</v>
      </c>
      <c r="E1937" t="str">
        <f t="shared" si="124"/>
        <v>2005m4</v>
      </c>
    </row>
    <row r="1938" spans="1:5" x14ac:dyDescent="0.2">
      <c r="A1938" s="32">
        <v>38468</v>
      </c>
      <c r="B1938" s="2">
        <v>3.77</v>
      </c>
      <c r="C1938">
        <f t="shared" si="122"/>
        <v>2005</v>
      </c>
      <c r="D1938">
        <f t="shared" si="123"/>
        <v>4</v>
      </c>
      <c r="E1938" t="str">
        <f t="shared" si="124"/>
        <v>2005m4</v>
      </c>
    </row>
    <row r="1939" spans="1:5" x14ac:dyDescent="0.2">
      <c r="A1939" s="32">
        <v>38469</v>
      </c>
      <c r="B1939" s="2">
        <v>3.81</v>
      </c>
      <c r="C1939">
        <f t="shared" si="122"/>
        <v>2005</v>
      </c>
      <c r="D1939">
        <f t="shared" si="123"/>
        <v>4</v>
      </c>
      <c r="E1939" t="str">
        <f t="shared" si="124"/>
        <v>2005m4</v>
      </c>
    </row>
    <row r="1940" spans="1:5" x14ac:dyDescent="0.2">
      <c r="A1940" s="32">
        <v>38470</v>
      </c>
      <c r="B1940" s="2">
        <v>3.78</v>
      </c>
      <c r="C1940">
        <f t="shared" si="122"/>
        <v>2005</v>
      </c>
      <c r="D1940">
        <f t="shared" si="123"/>
        <v>4</v>
      </c>
      <c r="E1940" t="str">
        <f t="shared" si="124"/>
        <v>2005m4</v>
      </c>
    </row>
    <row r="1941" spans="1:5" x14ac:dyDescent="0.2">
      <c r="A1941" s="32">
        <v>38471</v>
      </c>
      <c r="B1941" s="2">
        <v>3.89</v>
      </c>
      <c r="C1941">
        <f t="shared" si="122"/>
        <v>2005</v>
      </c>
      <c r="D1941">
        <f t="shared" si="123"/>
        <v>4</v>
      </c>
      <c r="E1941" t="str">
        <f t="shared" si="124"/>
        <v>2005m4</v>
      </c>
    </row>
    <row r="1942" spans="1:5" x14ac:dyDescent="0.2">
      <c r="A1942" s="32">
        <v>38472</v>
      </c>
      <c r="B1942" s="2">
        <v>3.98</v>
      </c>
      <c r="C1942">
        <f t="shared" si="122"/>
        <v>2005</v>
      </c>
      <c r="D1942">
        <f t="shared" si="123"/>
        <v>4</v>
      </c>
      <c r="E1942" t="str">
        <f t="shared" si="124"/>
        <v>2005m4</v>
      </c>
    </row>
    <row r="1943" spans="1:5" x14ac:dyDescent="0.2">
      <c r="A1943" s="32">
        <v>38474</v>
      </c>
      <c r="B1943" s="2">
        <v>3.98</v>
      </c>
      <c r="C1943">
        <f t="shared" si="122"/>
        <v>2005</v>
      </c>
      <c r="D1943">
        <f t="shared" si="123"/>
        <v>5</v>
      </c>
      <c r="E1943" t="str">
        <f t="shared" si="124"/>
        <v>2005m5</v>
      </c>
    </row>
    <row r="1944" spans="1:5" x14ac:dyDescent="0.2">
      <c r="A1944" s="32">
        <v>38475</v>
      </c>
      <c r="B1944" s="2">
        <v>3.96</v>
      </c>
      <c r="C1944">
        <f t="shared" si="122"/>
        <v>2005</v>
      </c>
      <c r="D1944">
        <f t="shared" si="123"/>
        <v>5</v>
      </c>
      <c r="E1944" t="str">
        <f t="shared" si="124"/>
        <v>2005m5</v>
      </c>
    </row>
    <row r="1945" spans="1:5" x14ac:dyDescent="0.2">
      <c r="A1945" s="32">
        <v>38476</v>
      </c>
      <c r="B1945" s="2">
        <v>4.01</v>
      </c>
      <c r="C1945">
        <f t="shared" si="122"/>
        <v>2005</v>
      </c>
      <c r="D1945">
        <f t="shared" si="123"/>
        <v>5</v>
      </c>
      <c r="E1945" t="str">
        <f t="shared" si="124"/>
        <v>2005m5</v>
      </c>
    </row>
    <row r="1946" spans="1:5" x14ac:dyDescent="0.2">
      <c r="A1946" s="32">
        <v>38477</v>
      </c>
      <c r="B1946" s="2">
        <v>4.03</v>
      </c>
      <c r="C1946">
        <f t="shared" si="122"/>
        <v>2005</v>
      </c>
      <c r="D1946">
        <f t="shared" si="123"/>
        <v>5</v>
      </c>
      <c r="E1946" t="str">
        <f t="shared" si="124"/>
        <v>2005m5</v>
      </c>
    </row>
    <row r="1947" spans="1:5" x14ac:dyDescent="0.2">
      <c r="A1947" s="32">
        <v>38478</v>
      </c>
      <c r="B1947" s="2">
        <v>4.04</v>
      </c>
      <c r="C1947">
        <f t="shared" si="122"/>
        <v>2005</v>
      </c>
      <c r="D1947">
        <f t="shared" si="123"/>
        <v>5</v>
      </c>
      <c r="E1947" t="str">
        <f t="shared" si="124"/>
        <v>2005m5</v>
      </c>
    </row>
    <row r="1948" spans="1:5" x14ac:dyDescent="0.2">
      <c r="A1948" s="32">
        <v>38481</v>
      </c>
      <c r="B1948" s="2">
        <v>4.0599999999999996</v>
      </c>
      <c r="C1948">
        <f t="shared" si="122"/>
        <v>2005</v>
      </c>
      <c r="D1948">
        <f t="shared" si="123"/>
        <v>5</v>
      </c>
      <c r="E1948" t="str">
        <f t="shared" si="124"/>
        <v>2005m5</v>
      </c>
    </row>
    <row r="1949" spans="1:5" x14ac:dyDescent="0.2">
      <c r="A1949" s="32">
        <v>38482</v>
      </c>
      <c r="B1949" s="2">
        <v>4.1900000000000004</v>
      </c>
      <c r="C1949">
        <f t="shared" si="122"/>
        <v>2005</v>
      </c>
      <c r="D1949">
        <f t="shared" si="123"/>
        <v>5</v>
      </c>
      <c r="E1949" t="str">
        <f t="shared" si="124"/>
        <v>2005m5</v>
      </c>
    </row>
    <row r="1950" spans="1:5" x14ac:dyDescent="0.2">
      <c r="A1950" s="32">
        <v>38483</v>
      </c>
      <c r="B1950" s="2">
        <v>4.32</v>
      </c>
      <c r="C1950">
        <f t="shared" si="122"/>
        <v>2005</v>
      </c>
      <c r="D1950">
        <f t="shared" si="123"/>
        <v>5</v>
      </c>
      <c r="E1950" t="str">
        <f t="shared" si="124"/>
        <v>2005m5</v>
      </c>
    </row>
    <row r="1951" spans="1:5" x14ac:dyDescent="0.2">
      <c r="A1951" s="32">
        <v>38484</v>
      </c>
      <c r="B1951" s="2">
        <v>4.3</v>
      </c>
      <c r="C1951">
        <f t="shared" si="122"/>
        <v>2005</v>
      </c>
      <c r="D1951">
        <f t="shared" si="123"/>
        <v>5</v>
      </c>
      <c r="E1951" t="str">
        <f t="shared" si="124"/>
        <v>2005m5</v>
      </c>
    </row>
    <row r="1952" spans="1:5" x14ac:dyDescent="0.2">
      <c r="A1952" s="32">
        <v>38485</v>
      </c>
      <c r="B1952" s="2">
        <v>4.38</v>
      </c>
      <c r="C1952">
        <f t="shared" si="122"/>
        <v>2005</v>
      </c>
      <c r="D1952">
        <f t="shared" si="123"/>
        <v>5</v>
      </c>
      <c r="E1952" t="str">
        <f t="shared" si="124"/>
        <v>2005m5</v>
      </c>
    </row>
    <row r="1953" spans="1:5" x14ac:dyDescent="0.2">
      <c r="A1953" s="32">
        <v>38488</v>
      </c>
      <c r="B1953" s="2">
        <v>4.55</v>
      </c>
      <c r="C1953">
        <f t="shared" si="122"/>
        <v>2005</v>
      </c>
      <c r="D1953">
        <f t="shared" si="123"/>
        <v>5</v>
      </c>
      <c r="E1953" t="str">
        <f t="shared" si="124"/>
        <v>2005m5</v>
      </c>
    </row>
    <row r="1954" spans="1:5" x14ac:dyDescent="0.2">
      <c r="A1954" s="32">
        <v>38489</v>
      </c>
      <c r="B1954" s="2">
        <v>4.67</v>
      </c>
      <c r="C1954">
        <f t="shared" si="122"/>
        <v>2005</v>
      </c>
      <c r="D1954">
        <f t="shared" si="123"/>
        <v>5</v>
      </c>
      <c r="E1954" t="str">
        <f t="shared" si="124"/>
        <v>2005m5</v>
      </c>
    </row>
    <row r="1955" spans="1:5" x14ac:dyDescent="0.2">
      <c r="A1955" s="32">
        <v>38490</v>
      </c>
      <c r="B1955" s="2">
        <v>4.72</v>
      </c>
      <c r="C1955">
        <f t="shared" si="122"/>
        <v>2005</v>
      </c>
      <c r="D1955">
        <f t="shared" si="123"/>
        <v>5</v>
      </c>
      <c r="E1955" t="str">
        <f t="shared" si="124"/>
        <v>2005m5</v>
      </c>
    </row>
    <row r="1956" spans="1:5" x14ac:dyDescent="0.2">
      <c r="A1956" s="32">
        <v>38491</v>
      </c>
      <c r="B1956" s="2">
        <v>4.54</v>
      </c>
      <c r="C1956">
        <f t="shared" si="122"/>
        <v>2005</v>
      </c>
      <c r="D1956">
        <f t="shared" si="123"/>
        <v>5</v>
      </c>
      <c r="E1956" t="str">
        <f t="shared" si="124"/>
        <v>2005m5</v>
      </c>
    </row>
    <row r="1957" spans="1:5" x14ac:dyDescent="0.2">
      <c r="A1957" s="32">
        <v>38492</v>
      </c>
      <c r="B1957" s="2">
        <v>4.46</v>
      </c>
      <c r="C1957">
        <f t="shared" si="122"/>
        <v>2005</v>
      </c>
      <c r="D1957">
        <f t="shared" si="123"/>
        <v>5</v>
      </c>
      <c r="E1957" t="str">
        <f t="shared" si="124"/>
        <v>2005m5</v>
      </c>
    </row>
    <row r="1958" spans="1:5" x14ac:dyDescent="0.2">
      <c r="A1958" s="32">
        <v>38495</v>
      </c>
      <c r="B1958" s="2">
        <v>4.4000000000000004</v>
      </c>
      <c r="C1958">
        <f t="shared" si="122"/>
        <v>2005</v>
      </c>
      <c r="D1958">
        <f t="shared" si="123"/>
        <v>5</v>
      </c>
      <c r="E1958" t="str">
        <f t="shared" si="124"/>
        <v>2005m5</v>
      </c>
    </row>
    <row r="1959" spans="1:5" x14ac:dyDescent="0.2">
      <c r="A1959" s="32">
        <v>38496</v>
      </c>
      <c r="B1959" s="2">
        <v>4.3600000000000003</v>
      </c>
      <c r="C1959">
        <f t="shared" si="122"/>
        <v>2005</v>
      </c>
      <c r="D1959">
        <f t="shared" si="123"/>
        <v>5</v>
      </c>
      <c r="E1959" t="str">
        <f t="shared" si="124"/>
        <v>2005m5</v>
      </c>
    </row>
    <row r="1960" spans="1:5" x14ac:dyDescent="0.2">
      <c r="A1960" s="32">
        <v>38497</v>
      </c>
      <c r="B1960" s="2">
        <v>4.28</v>
      </c>
      <c r="C1960">
        <f t="shared" si="122"/>
        <v>2005</v>
      </c>
      <c r="D1960">
        <f t="shared" si="123"/>
        <v>5</v>
      </c>
      <c r="E1960" t="str">
        <f t="shared" si="124"/>
        <v>2005m5</v>
      </c>
    </row>
    <row r="1961" spans="1:5" x14ac:dyDescent="0.2">
      <c r="A1961" s="32">
        <v>38498</v>
      </c>
      <c r="B1961" s="2">
        <v>4.13</v>
      </c>
      <c r="C1961">
        <f t="shared" si="122"/>
        <v>2005</v>
      </c>
      <c r="D1961">
        <f t="shared" si="123"/>
        <v>5</v>
      </c>
      <c r="E1961" t="str">
        <f t="shared" si="124"/>
        <v>2005m5</v>
      </c>
    </row>
    <row r="1962" spans="1:5" x14ac:dyDescent="0.2">
      <c r="A1962" s="32">
        <v>38499</v>
      </c>
      <c r="B1962" s="2">
        <v>4.07</v>
      </c>
      <c r="C1962">
        <f t="shared" si="122"/>
        <v>2005</v>
      </c>
      <c r="D1962">
        <f t="shared" si="123"/>
        <v>5</v>
      </c>
      <c r="E1962" t="str">
        <f t="shared" si="124"/>
        <v>2005m5</v>
      </c>
    </row>
    <row r="1963" spans="1:5" x14ac:dyDescent="0.2">
      <c r="A1963" s="32">
        <v>38502</v>
      </c>
      <c r="B1963" s="2">
        <v>4.07</v>
      </c>
      <c r="C1963">
        <f t="shared" si="122"/>
        <v>2005</v>
      </c>
      <c r="D1963">
        <f t="shared" si="123"/>
        <v>5</v>
      </c>
      <c r="E1963" t="str">
        <f t="shared" si="124"/>
        <v>2005m5</v>
      </c>
    </row>
    <row r="1964" spans="1:5" x14ac:dyDescent="0.2">
      <c r="A1964" s="32">
        <v>38503</v>
      </c>
      <c r="B1964" s="2">
        <v>4.4000000000000004</v>
      </c>
      <c r="C1964">
        <f t="shared" si="122"/>
        <v>2005</v>
      </c>
      <c r="D1964">
        <f t="shared" si="123"/>
        <v>5</v>
      </c>
      <c r="E1964" t="str">
        <f t="shared" si="124"/>
        <v>2005m5</v>
      </c>
    </row>
    <row r="1965" spans="1:5" x14ac:dyDescent="0.2">
      <c r="A1965" s="32">
        <v>38504</v>
      </c>
      <c r="B1965" s="2">
        <v>4.45</v>
      </c>
      <c r="C1965">
        <f t="shared" si="122"/>
        <v>2005</v>
      </c>
      <c r="D1965">
        <f t="shared" si="123"/>
        <v>6</v>
      </c>
      <c r="E1965" t="str">
        <f t="shared" si="124"/>
        <v>2005m6</v>
      </c>
    </row>
    <row r="1966" spans="1:5" x14ac:dyDescent="0.2">
      <c r="A1966" s="32">
        <v>38505</v>
      </c>
      <c r="B1966" s="2">
        <v>4.22</v>
      </c>
      <c r="C1966">
        <f t="shared" si="122"/>
        <v>2005</v>
      </c>
      <c r="D1966">
        <f t="shared" si="123"/>
        <v>6</v>
      </c>
      <c r="E1966" t="str">
        <f t="shared" si="124"/>
        <v>2005m6</v>
      </c>
    </row>
    <row r="1967" spans="1:5" x14ac:dyDescent="0.2">
      <c r="A1967" s="32">
        <v>38506</v>
      </c>
      <c r="B1967" s="2">
        <v>4.09</v>
      </c>
      <c r="C1967">
        <f t="shared" si="122"/>
        <v>2005</v>
      </c>
      <c r="D1967">
        <f t="shared" si="123"/>
        <v>6</v>
      </c>
      <c r="E1967" t="str">
        <f t="shared" si="124"/>
        <v>2005m6</v>
      </c>
    </row>
    <row r="1968" spans="1:5" x14ac:dyDescent="0.2">
      <c r="A1968" s="32">
        <v>38509</v>
      </c>
      <c r="B1968" s="2">
        <v>4.1399999999999997</v>
      </c>
      <c r="C1968">
        <f t="shared" si="122"/>
        <v>2005</v>
      </c>
      <c r="D1968">
        <f t="shared" si="123"/>
        <v>6</v>
      </c>
      <c r="E1968" t="str">
        <f t="shared" si="124"/>
        <v>2005m6</v>
      </c>
    </row>
    <row r="1969" spans="1:5" x14ac:dyDescent="0.2">
      <c r="A1969" s="32">
        <v>38510</v>
      </c>
      <c r="B1969" s="2">
        <v>4.1500000000000004</v>
      </c>
      <c r="C1969">
        <f t="shared" si="122"/>
        <v>2005</v>
      </c>
      <c r="D1969">
        <f t="shared" si="123"/>
        <v>6</v>
      </c>
      <c r="E1969" t="str">
        <f t="shared" si="124"/>
        <v>2005m6</v>
      </c>
    </row>
    <row r="1970" spans="1:5" x14ac:dyDescent="0.2">
      <c r="A1970" s="32">
        <v>38511</v>
      </c>
      <c r="B1970" s="2">
        <v>4.09</v>
      </c>
      <c r="C1970">
        <f t="shared" si="122"/>
        <v>2005</v>
      </c>
      <c r="D1970">
        <f t="shared" si="123"/>
        <v>6</v>
      </c>
      <c r="E1970" t="str">
        <f t="shared" si="124"/>
        <v>2005m6</v>
      </c>
    </row>
    <row r="1971" spans="1:5" x14ac:dyDescent="0.2">
      <c r="A1971" s="32">
        <v>38512</v>
      </c>
      <c r="B1971" s="2">
        <v>4.1100000000000003</v>
      </c>
      <c r="C1971">
        <f t="shared" si="122"/>
        <v>2005</v>
      </c>
      <c r="D1971">
        <f t="shared" si="123"/>
        <v>6</v>
      </c>
      <c r="E1971" t="str">
        <f t="shared" si="124"/>
        <v>2005m6</v>
      </c>
    </row>
    <row r="1972" spans="1:5" x14ac:dyDescent="0.2">
      <c r="A1972" s="32">
        <v>38513</v>
      </c>
      <c r="B1972" s="2">
        <v>4.04</v>
      </c>
      <c r="C1972">
        <f t="shared" si="122"/>
        <v>2005</v>
      </c>
      <c r="D1972">
        <f t="shared" si="123"/>
        <v>6</v>
      </c>
      <c r="E1972" t="str">
        <f t="shared" si="124"/>
        <v>2005m6</v>
      </c>
    </row>
    <row r="1973" spans="1:5" x14ac:dyDescent="0.2">
      <c r="A1973" s="32">
        <v>38516</v>
      </c>
      <c r="B1973" s="2">
        <v>4</v>
      </c>
      <c r="C1973">
        <f t="shared" si="122"/>
        <v>2005</v>
      </c>
      <c r="D1973">
        <f t="shared" si="123"/>
        <v>6</v>
      </c>
      <c r="E1973" t="str">
        <f t="shared" si="124"/>
        <v>2005m6</v>
      </c>
    </row>
    <row r="1974" spans="1:5" x14ac:dyDescent="0.2">
      <c r="A1974" s="32">
        <v>38517</v>
      </c>
      <c r="B1974" s="2">
        <v>3.93</v>
      </c>
      <c r="C1974">
        <f t="shared" si="122"/>
        <v>2005</v>
      </c>
      <c r="D1974">
        <f t="shared" si="123"/>
        <v>6</v>
      </c>
      <c r="E1974" t="str">
        <f t="shared" si="124"/>
        <v>2005m6</v>
      </c>
    </row>
    <row r="1975" spans="1:5" x14ac:dyDescent="0.2">
      <c r="A1975" s="32">
        <v>38518</v>
      </c>
      <c r="B1975" s="2">
        <v>3.79</v>
      </c>
      <c r="C1975">
        <f t="shared" si="122"/>
        <v>2005</v>
      </c>
      <c r="D1975">
        <f t="shared" si="123"/>
        <v>6</v>
      </c>
      <c r="E1975" t="str">
        <f t="shared" si="124"/>
        <v>2005m6</v>
      </c>
    </row>
    <row r="1976" spans="1:5" x14ac:dyDescent="0.2">
      <c r="A1976" s="32">
        <v>38519</v>
      </c>
      <c r="B1976" s="2">
        <v>3.82</v>
      </c>
      <c r="C1976">
        <f t="shared" si="122"/>
        <v>2005</v>
      </c>
      <c r="D1976">
        <f t="shared" si="123"/>
        <v>6</v>
      </c>
      <c r="E1976" t="str">
        <f t="shared" si="124"/>
        <v>2005m6</v>
      </c>
    </row>
    <row r="1977" spans="1:5" x14ac:dyDescent="0.2">
      <c r="A1977" s="32">
        <v>38520</v>
      </c>
      <c r="B1977" s="2">
        <v>3.85</v>
      </c>
      <c r="C1977">
        <f t="shared" si="122"/>
        <v>2005</v>
      </c>
      <c r="D1977">
        <f t="shared" si="123"/>
        <v>6</v>
      </c>
      <c r="E1977" t="str">
        <f t="shared" si="124"/>
        <v>2005m6</v>
      </c>
    </row>
    <row r="1978" spans="1:5" x14ac:dyDescent="0.2">
      <c r="A1978" s="32">
        <v>38523</v>
      </c>
      <c r="B1978" s="2">
        <v>3.86</v>
      </c>
      <c r="C1978">
        <f t="shared" si="122"/>
        <v>2005</v>
      </c>
      <c r="D1978">
        <f t="shared" si="123"/>
        <v>6</v>
      </c>
      <c r="E1978" t="str">
        <f t="shared" si="124"/>
        <v>2005m6</v>
      </c>
    </row>
    <row r="1979" spans="1:5" x14ac:dyDescent="0.2">
      <c r="A1979" s="32">
        <v>38524</v>
      </c>
      <c r="B1979" s="2">
        <v>3.88</v>
      </c>
      <c r="C1979">
        <f t="shared" si="122"/>
        <v>2005</v>
      </c>
      <c r="D1979">
        <f t="shared" si="123"/>
        <v>6</v>
      </c>
      <c r="E1979" t="str">
        <f t="shared" si="124"/>
        <v>2005m6</v>
      </c>
    </row>
    <row r="1980" spans="1:5" x14ac:dyDescent="0.2">
      <c r="A1980" s="32">
        <v>38525</v>
      </c>
      <c r="B1980" s="2">
        <v>3.92</v>
      </c>
      <c r="C1980">
        <f t="shared" si="122"/>
        <v>2005</v>
      </c>
      <c r="D1980">
        <f t="shared" si="123"/>
        <v>6</v>
      </c>
      <c r="E1980" t="str">
        <f t="shared" si="124"/>
        <v>2005m6</v>
      </c>
    </row>
    <row r="1981" spans="1:5" x14ac:dyDescent="0.2">
      <c r="A1981" s="32">
        <v>38526</v>
      </c>
      <c r="B1981" s="2">
        <v>3.96</v>
      </c>
      <c r="C1981">
        <f t="shared" si="122"/>
        <v>2005</v>
      </c>
      <c r="D1981">
        <f t="shared" si="123"/>
        <v>6</v>
      </c>
      <c r="E1981" t="str">
        <f t="shared" si="124"/>
        <v>2005m6</v>
      </c>
    </row>
    <row r="1982" spans="1:5" x14ac:dyDescent="0.2">
      <c r="A1982" s="32">
        <v>38527</v>
      </c>
      <c r="B1982" s="2">
        <v>4.04</v>
      </c>
      <c r="C1982">
        <f t="shared" si="122"/>
        <v>2005</v>
      </c>
      <c r="D1982">
        <f t="shared" si="123"/>
        <v>6</v>
      </c>
      <c r="E1982" t="str">
        <f t="shared" si="124"/>
        <v>2005m6</v>
      </c>
    </row>
    <row r="1983" spans="1:5" x14ac:dyDescent="0.2">
      <c r="A1983" s="32">
        <v>38530</v>
      </c>
      <c r="B1983" s="2">
        <v>4.08</v>
      </c>
      <c r="C1983">
        <f t="shared" si="122"/>
        <v>2005</v>
      </c>
      <c r="D1983">
        <f t="shared" si="123"/>
        <v>6</v>
      </c>
      <c r="E1983" t="str">
        <f t="shared" si="124"/>
        <v>2005m6</v>
      </c>
    </row>
    <row r="1984" spans="1:5" x14ac:dyDescent="0.2">
      <c r="A1984" s="32">
        <v>38531</v>
      </c>
      <c r="B1984" s="2">
        <v>3.99</v>
      </c>
      <c r="C1984">
        <f t="shared" si="122"/>
        <v>2005</v>
      </c>
      <c r="D1984">
        <f t="shared" si="123"/>
        <v>6</v>
      </c>
      <c r="E1984" t="str">
        <f t="shared" si="124"/>
        <v>2005m6</v>
      </c>
    </row>
    <row r="1985" spans="1:5" x14ac:dyDescent="0.2">
      <c r="A1985" s="32">
        <v>38532</v>
      </c>
      <c r="B1985" s="2">
        <v>3.93</v>
      </c>
      <c r="C1985">
        <f t="shared" si="122"/>
        <v>2005</v>
      </c>
      <c r="D1985">
        <f t="shared" si="123"/>
        <v>6</v>
      </c>
      <c r="E1985" t="str">
        <f t="shared" si="124"/>
        <v>2005m6</v>
      </c>
    </row>
    <row r="1986" spans="1:5" x14ac:dyDescent="0.2">
      <c r="A1986" s="32">
        <v>38533</v>
      </c>
      <c r="B1986" s="2">
        <v>3.92</v>
      </c>
      <c r="C1986">
        <f t="shared" si="122"/>
        <v>2005</v>
      </c>
      <c r="D1986">
        <f t="shared" si="123"/>
        <v>6</v>
      </c>
      <c r="E1986" t="str">
        <f t="shared" si="124"/>
        <v>2005m6</v>
      </c>
    </row>
    <row r="1987" spans="1:5" x14ac:dyDescent="0.2">
      <c r="A1987" s="32">
        <v>38534</v>
      </c>
      <c r="B1987" s="2">
        <v>3.87</v>
      </c>
      <c r="C1987">
        <f t="shared" si="122"/>
        <v>2005</v>
      </c>
      <c r="D1987">
        <f t="shared" si="123"/>
        <v>7</v>
      </c>
      <c r="E1987" t="str">
        <f t="shared" si="124"/>
        <v>2005m7</v>
      </c>
    </row>
    <row r="1988" spans="1:5" x14ac:dyDescent="0.2">
      <c r="A1988" s="32">
        <v>38537</v>
      </c>
      <c r="B1988" s="2">
        <v>3.79</v>
      </c>
      <c r="C1988">
        <f t="shared" si="122"/>
        <v>2005</v>
      </c>
      <c r="D1988">
        <f t="shared" si="123"/>
        <v>7</v>
      </c>
      <c r="E1988" t="str">
        <f t="shared" si="124"/>
        <v>2005m7</v>
      </c>
    </row>
    <row r="1989" spans="1:5" x14ac:dyDescent="0.2">
      <c r="A1989" s="32">
        <v>38538</v>
      </c>
      <c r="B1989" s="2">
        <v>3.72</v>
      </c>
      <c r="C1989">
        <f t="shared" ref="C1989:C2052" si="125">YEAR(A1989)</f>
        <v>2005</v>
      </c>
      <c r="D1989">
        <f t="shared" ref="D1989:D2052" si="126">+MONTH(A1989)</f>
        <v>7</v>
      </c>
      <c r="E1989" t="str">
        <f t="shared" ref="E1989:E2052" si="127">CONCATENATE(C1989,"m",D1989)</f>
        <v>2005m7</v>
      </c>
    </row>
    <row r="1990" spans="1:5" x14ac:dyDescent="0.2">
      <c r="A1990" s="32">
        <v>38539</v>
      </c>
      <c r="B1990" s="2">
        <v>3.72</v>
      </c>
      <c r="C1990">
        <f t="shared" si="125"/>
        <v>2005</v>
      </c>
      <c r="D1990">
        <f t="shared" si="126"/>
        <v>7</v>
      </c>
      <c r="E1990" t="str">
        <f t="shared" si="127"/>
        <v>2005m7</v>
      </c>
    </row>
    <row r="1991" spans="1:5" x14ac:dyDescent="0.2">
      <c r="A1991" s="32">
        <v>38540</v>
      </c>
      <c r="B1991" s="2">
        <v>3.83</v>
      </c>
      <c r="C1991">
        <f t="shared" si="125"/>
        <v>2005</v>
      </c>
      <c r="D1991">
        <f t="shared" si="126"/>
        <v>7</v>
      </c>
      <c r="E1991" t="str">
        <f t="shared" si="127"/>
        <v>2005m7</v>
      </c>
    </row>
    <row r="1992" spans="1:5" x14ac:dyDescent="0.2">
      <c r="A1992" s="32">
        <v>38541</v>
      </c>
      <c r="B1992" s="2">
        <v>3.8</v>
      </c>
      <c r="C1992">
        <f t="shared" si="125"/>
        <v>2005</v>
      </c>
      <c r="D1992">
        <f t="shared" si="126"/>
        <v>7</v>
      </c>
      <c r="E1992" t="str">
        <f t="shared" si="127"/>
        <v>2005m7</v>
      </c>
    </row>
    <row r="1993" spans="1:5" x14ac:dyDescent="0.2">
      <c r="A1993" s="32">
        <v>38544</v>
      </c>
      <c r="B1993" s="2">
        <v>3.68</v>
      </c>
      <c r="C1993">
        <f t="shared" si="125"/>
        <v>2005</v>
      </c>
      <c r="D1993">
        <f t="shared" si="126"/>
        <v>7</v>
      </c>
      <c r="E1993" t="str">
        <f t="shared" si="127"/>
        <v>2005m7</v>
      </c>
    </row>
    <row r="1994" spans="1:5" x14ac:dyDescent="0.2">
      <c r="A1994" s="32">
        <v>38545</v>
      </c>
      <c r="B1994" s="2">
        <v>3.62</v>
      </c>
      <c r="C1994">
        <f t="shared" si="125"/>
        <v>2005</v>
      </c>
      <c r="D1994">
        <f t="shared" si="126"/>
        <v>7</v>
      </c>
      <c r="E1994" t="str">
        <f t="shared" si="127"/>
        <v>2005m7</v>
      </c>
    </row>
    <row r="1995" spans="1:5" x14ac:dyDescent="0.2">
      <c r="A1995" s="32">
        <v>38546</v>
      </c>
      <c r="B1995" s="2">
        <v>3.56</v>
      </c>
      <c r="C1995">
        <f t="shared" si="125"/>
        <v>2005</v>
      </c>
      <c r="D1995">
        <f t="shared" si="126"/>
        <v>7</v>
      </c>
      <c r="E1995" t="str">
        <f t="shared" si="127"/>
        <v>2005m7</v>
      </c>
    </row>
    <row r="1996" spans="1:5" x14ac:dyDescent="0.2">
      <c r="A1996" s="32">
        <v>38547</v>
      </c>
      <c r="B1996" s="2">
        <v>3.49</v>
      </c>
      <c r="C1996">
        <f t="shared" si="125"/>
        <v>2005</v>
      </c>
      <c r="D1996">
        <f t="shared" si="126"/>
        <v>7</v>
      </c>
      <c r="E1996" t="str">
        <f t="shared" si="127"/>
        <v>2005m7</v>
      </c>
    </row>
    <row r="1997" spans="1:5" x14ac:dyDescent="0.2">
      <c r="A1997" s="32">
        <v>38548</v>
      </c>
      <c r="B1997" s="2">
        <v>3.44</v>
      </c>
      <c r="C1997">
        <f t="shared" si="125"/>
        <v>2005</v>
      </c>
      <c r="D1997">
        <f t="shared" si="126"/>
        <v>7</v>
      </c>
      <c r="E1997" t="str">
        <f t="shared" si="127"/>
        <v>2005m7</v>
      </c>
    </row>
    <row r="1998" spans="1:5" x14ac:dyDescent="0.2">
      <c r="A1998" s="32">
        <v>38551</v>
      </c>
      <c r="B1998" s="2">
        <v>3.43</v>
      </c>
      <c r="C1998">
        <f t="shared" si="125"/>
        <v>2005</v>
      </c>
      <c r="D1998">
        <f t="shared" si="126"/>
        <v>7</v>
      </c>
      <c r="E1998" t="str">
        <f t="shared" si="127"/>
        <v>2005m7</v>
      </c>
    </row>
    <row r="1999" spans="1:5" x14ac:dyDescent="0.2">
      <c r="A1999" s="32">
        <v>38552</v>
      </c>
      <c r="B1999" s="2">
        <v>3.41</v>
      </c>
      <c r="C1999">
        <f t="shared" si="125"/>
        <v>2005</v>
      </c>
      <c r="D1999">
        <f t="shared" si="126"/>
        <v>7</v>
      </c>
      <c r="E1999" t="str">
        <f t="shared" si="127"/>
        <v>2005m7</v>
      </c>
    </row>
    <row r="2000" spans="1:5" x14ac:dyDescent="0.2">
      <c r="A2000" s="32">
        <v>38553</v>
      </c>
      <c r="B2000" s="2">
        <v>3.41</v>
      </c>
      <c r="C2000">
        <f t="shared" si="125"/>
        <v>2005</v>
      </c>
      <c r="D2000">
        <f t="shared" si="126"/>
        <v>7</v>
      </c>
      <c r="E2000" t="str">
        <f t="shared" si="127"/>
        <v>2005m7</v>
      </c>
    </row>
    <row r="2001" spans="1:5" x14ac:dyDescent="0.2">
      <c r="A2001" s="32">
        <v>38554</v>
      </c>
      <c r="B2001" s="2">
        <v>3.41</v>
      </c>
      <c r="C2001">
        <f t="shared" si="125"/>
        <v>2005</v>
      </c>
      <c r="D2001">
        <f t="shared" si="126"/>
        <v>7</v>
      </c>
      <c r="E2001" t="str">
        <f t="shared" si="127"/>
        <v>2005m7</v>
      </c>
    </row>
    <row r="2002" spans="1:5" x14ac:dyDescent="0.2">
      <c r="A2002" s="32">
        <v>38555</v>
      </c>
      <c r="B2002" s="2">
        <v>3.43</v>
      </c>
      <c r="C2002">
        <f t="shared" si="125"/>
        <v>2005</v>
      </c>
      <c r="D2002">
        <f t="shared" si="126"/>
        <v>7</v>
      </c>
      <c r="E2002" t="str">
        <f t="shared" si="127"/>
        <v>2005m7</v>
      </c>
    </row>
    <row r="2003" spans="1:5" x14ac:dyDescent="0.2">
      <c r="A2003" s="32">
        <v>38558</v>
      </c>
      <c r="B2003" s="2">
        <v>3.45</v>
      </c>
      <c r="C2003">
        <f t="shared" si="125"/>
        <v>2005</v>
      </c>
      <c r="D2003">
        <f t="shared" si="126"/>
        <v>7</v>
      </c>
      <c r="E2003" t="str">
        <f t="shared" si="127"/>
        <v>2005m7</v>
      </c>
    </row>
    <row r="2004" spans="1:5" x14ac:dyDescent="0.2">
      <c r="A2004" s="32">
        <v>38559</v>
      </c>
      <c r="B2004" s="2">
        <v>3.46</v>
      </c>
      <c r="C2004">
        <f t="shared" si="125"/>
        <v>2005</v>
      </c>
      <c r="D2004">
        <f t="shared" si="126"/>
        <v>7</v>
      </c>
      <c r="E2004" t="str">
        <f t="shared" si="127"/>
        <v>2005m7</v>
      </c>
    </row>
    <row r="2005" spans="1:5" x14ac:dyDescent="0.2">
      <c r="A2005" s="32">
        <v>38560</v>
      </c>
      <c r="B2005" s="2">
        <v>3.48</v>
      </c>
      <c r="C2005">
        <f t="shared" si="125"/>
        <v>2005</v>
      </c>
      <c r="D2005">
        <f t="shared" si="126"/>
        <v>7</v>
      </c>
      <c r="E2005" t="str">
        <f t="shared" si="127"/>
        <v>2005m7</v>
      </c>
    </row>
    <row r="2006" spans="1:5" x14ac:dyDescent="0.2">
      <c r="A2006" s="32">
        <v>38561</v>
      </c>
      <c r="B2006" s="2">
        <v>3.45</v>
      </c>
      <c r="C2006">
        <f t="shared" si="125"/>
        <v>2005</v>
      </c>
      <c r="D2006">
        <f t="shared" si="126"/>
        <v>7</v>
      </c>
      <c r="E2006" t="str">
        <f t="shared" si="127"/>
        <v>2005m7</v>
      </c>
    </row>
    <row r="2007" spans="1:5" x14ac:dyDescent="0.2">
      <c r="A2007" s="32">
        <v>38562</v>
      </c>
      <c r="B2007" s="2">
        <v>3.3</v>
      </c>
      <c r="C2007">
        <f t="shared" si="125"/>
        <v>2005</v>
      </c>
      <c r="D2007">
        <f t="shared" si="126"/>
        <v>7</v>
      </c>
      <c r="E2007" t="str">
        <f t="shared" si="127"/>
        <v>2005m7</v>
      </c>
    </row>
    <row r="2008" spans="1:5" x14ac:dyDescent="0.2">
      <c r="A2008" s="32">
        <v>38564</v>
      </c>
      <c r="B2008" s="2">
        <v>3.38</v>
      </c>
      <c r="C2008">
        <f t="shared" si="125"/>
        <v>2005</v>
      </c>
      <c r="D2008">
        <f t="shared" si="126"/>
        <v>7</v>
      </c>
      <c r="E2008" t="str">
        <f t="shared" si="127"/>
        <v>2005m7</v>
      </c>
    </row>
    <row r="2009" spans="1:5" x14ac:dyDescent="0.2">
      <c r="A2009" s="32">
        <v>38565</v>
      </c>
      <c r="B2009" s="2">
        <v>3.35</v>
      </c>
      <c r="C2009">
        <f t="shared" si="125"/>
        <v>2005</v>
      </c>
      <c r="D2009">
        <f t="shared" si="126"/>
        <v>8</v>
      </c>
      <c r="E2009" t="str">
        <f t="shared" si="127"/>
        <v>2005m8</v>
      </c>
    </row>
    <row r="2010" spans="1:5" x14ac:dyDescent="0.2">
      <c r="A2010" s="32">
        <v>38566</v>
      </c>
      <c r="B2010" s="2">
        <v>3.32</v>
      </c>
      <c r="C2010">
        <f t="shared" si="125"/>
        <v>2005</v>
      </c>
      <c r="D2010">
        <f t="shared" si="126"/>
        <v>8</v>
      </c>
      <c r="E2010" t="str">
        <f t="shared" si="127"/>
        <v>2005m8</v>
      </c>
    </row>
    <row r="2011" spans="1:5" x14ac:dyDescent="0.2">
      <c r="A2011" s="32">
        <v>38567</v>
      </c>
      <c r="B2011" s="2">
        <v>3.31</v>
      </c>
      <c r="C2011">
        <f t="shared" si="125"/>
        <v>2005</v>
      </c>
      <c r="D2011">
        <f t="shared" si="126"/>
        <v>8</v>
      </c>
      <c r="E2011" t="str">
        <f t="shared" si="127"/>
        <v>2005m8</v>
      </c>
    </row>
    <row r="2012" spans="1:5" x14ac:dyDescent="0.2">
      <c r="A2012" s="32">
        <v>38568</v>
      </c>
      <c r="B2012" s="2">
        <v>3.29</v>
      </c>
      <c r="C2012">
        <f t="shared" si="125"/>
        <v>2005</v>
      </c>
      <c r="D2012">
        <f t="shared" si="126"/>
        <v>8</v>
      </c>
      <c r="E2012" t="str">
        <f t="shared" si="127"/>
        <v>2005m8</v>
      </c>
    </row>
    <row r="2013" spans="1:5" x14ac:dyDescent="0.2">
      <c r="A2013" s="32">
        <v>38569</v>
      </c>
      <c r="B2013" s="2">
        <v>3.27</v>
      </c>
      <c r="C2013">
        <f t="shared" si="125"/>
        <v>2005</v>
      </c>
      <c r="D2013">
        <f t="shared" si="126"/>
        <v>8</v>
      </c>
      <c r="E2013" t="str">
        <f t="shared" si="127"/>
        <v>2005m8</v>
      </c>
    </row>
    <row r="2014" spans="1:5" x14ac:dyDescent="0.2">
      <c r="A2014" s="32">
        <v>38572</v>
      </c>
      <c r="B2014" s="2">
        <v>3.42</v>
      </c>
      <c r="C2014">
        <f t="shared" si="125"/>
        <v>2005</v>
      </c>
      <c r="D2014">
        <f t="shared" si="126"/>
        <v>8</v>
      </c>
      <c r="E2014" t="str">
        <f t="shared" si="127"/>
        <v>2005m8</v>
      </c>
    </row>
    <row r="2015" spans="1:5" x14ac:dyDescent="0.2">
      <c r="A2015" s="32">
        <v>38573</v>
      </c>
      <c r="B2015" s="2">
        <v>3.39</v>
      </c>
      <c r="C2015">
        <f t="shared" si="125"/>
        <v>2005</v>
      </c>
      <c r="D2015">
        <f t="shared" si="126"/>
        <v>8</v>
      </c>
      <c r="E2015" t="str">
        <f t="shared" si="127"/>
        <v>2005m8</v>
      </c>
    </row>
    <row r="2016" spans="1:5" x14ac:dyDescent="0.2">
      <c r="A2016" s="32">
        <v>38574</v>
      </c>
      <c r="B2016" s="2">
        <v>3.39</v>
      </c>
      <c r="C2016">
        <f t="shared" si="125"/>
        <v>2005</v>
      </c>
      <c r="D2016">
        <f t="shared" si="126"/>
        <v>8</v>
      </c>
      <c r="E2016" t="str">
        <f t="shared" si="127"/>
        <v>2005m8</v>
      </c>
    </row>
    <row r="2017" spans="1:5" x14ac:dyDescent="0.2">
      <c r="A2017" s="32">
        <v>38575</v>
      </c>
      <c r="B2017" s="2">
        <v>3.37</v>
      </c>
      <c r="C2017">
        <f t="shared" si="125"/>
        <v>2005</v>
      </c>
      <c r="D2017">
        <f t="shared" si="126"/>
        <v>8</v>
      </c>
      <c r="E2017" t="str">
        <f t="shared" si="127"/>
        <v>2005m8</v>
      </c>
    </row>
    <row r="2018" spans="1:5" x14ac:dyDescent="0.2">
      <c r="A2018" s="32">
        <v>38576</v>
      </c>
      <c r="B2018" s="2">
        <v>3.4</v>
      </c>
      <c r="C2018">
        <f t="shared" si="125"/>
        <v>2005</v>
      </c>
      <c r="D2018">
        <f t="shared" si="126"/>
        <v>8</v>
      </c>
      <c r="E2018" t="str">
        <f t="shared" si="127"/>
        <v>2005m8</v>
      </c>
    </row>
    <row r="2019" spans="1:5" x14ac:dyDescent="0.2">
      <c r="A2019" s="32">
        <v>38579</v>
      </c>
      <c r="B2019" s="2">
        <v>3.39</v>
      </c>
      <c r="C2019">
        <f t="shared" si="125"/>
        <v>2005</v>
      </c>
      <c r="D2019">
        <f t="shared" si="126"/>
        <v>8</v>
      </c>
      <c r="E2019" t="str">
        <f t="shared" si="127"/>
        <v>2005m8</v>
      </c>
    </row>
    <row r="2020" spans="1:5" x14ac:dyDescent="0.2">
      <c r="A2020" s="32">
        <v>38580</v>
      </c>
      <c r="B2020" s="2">
        <v>3.42</v>
      </c>
      <c r="C2020">
        <f t="shared" si="125"/>
        <v>2005</v>
      </c>
      <c r="D2020">
        <f t="shared" si="126"/>
        <v>8</v>
      </c>
      <c r="E2020" t="str">
        <f t="shared" si="127"/>
        <v>2005m8</v>
      </c>
    </row>
    <row r="2021" spans="1:5" x14ac:dyDescent="0.2">
      <c r="A2021" s="32">
        <v>38581</v>
      </c>
      <c r="B2021" s="2">
        <v>3.42</v>
      </c>
      <c r="C2021">
        <f t="shared" si="125"/>
        <v>2005</v>
      </c>
      <c r="D2021">
        <f t="shared" si="126"/>
        <v>8</v>
      </c>
      <c r="E2021" t="str">
        <f t="shared" si="127"/>
        <v>2005m8</v>
      </c>
    </row>
    <row r="2022" spans="1:5" x14ac:dyDescent="0.2">
      <c r="A2022" s="32">
        <v>38582</v>
      </c>
      <c r="B2022" s="2">
        <v>3.4</v>
      </c>
      <c r="C2022">
        <f t="shared" si="125"/>
        <v>2005</v>
      </c>
      <c r="D2022">
        <f t="shared" si="126"/>
        <v>8</v>
      </c>
      <c r="E2022" t="str">
        <f t="shared" si="127"/>
        <v>2005m8</v>
      </c>
    </row>
    <row r="2023" spans="1:5" x14ac:dyDescent="0.2">
      <c r="A2023" s="32">
        <v>38583</v>
      </c>
      <c r="B2023" s="2">
        <v>3.35</v>
      </c>
      <c r="C2023">
        <f t="shared" si="125"/>
        <v>2005</v>
      </c>
      <c r="D2023">
        <f t="shared" si="126"/>
        <v>8</v>
      </c>
      <c r="E2023" t="str">
        <f t="shared" si="127"/>
        <v>2005m8</v>
      </c>
    </row>
    <row r="2024" spans="1:5" x14ac:dyDescent="0.2">
      <c r="A2024" s="32">
        <v>38586</v>
      </c>
      <c r="B2024" s="2">
        <v>3.33</v>
      </c>
      <c r="C2024">
        <f t="shared" si="125"/>
        <v>2005</v>
      </c>
      <c r="D2024">
        <f t="shared" si="126"/>
        <v>8</v>
      </c>
      <c r="E2024" t="str">
        <f t="shared" si="127"/>
        <v>2005m8</v>
      </c>
    </row>
    <row r="2025" spans="1:5" x14ac:dyDescent="0.2">
      <c r="A2025" s="32">
        <v>38587</v>
      </c>
      <c r="B2025" s="2">
        <v>3.28</v>
      </c>
      <c r="C2025">
        <f t="shared" si="125"/>
        <v>2005</v>
      </c>
      <c r="D2025">
        <f t="shared" si="126"/>
        <v>8</v>
      </c>
      <c r="E2025" t="str">
        <f t="shared" si="127"/>
        <v>2005m8</v>
      </c>
    </row>
    <row r="2026" spans="1:5" x14ac:dyDescent="0.2">
      <c r="A2026" s="32">
        <v>38588</v>
      </c>
      <c r="B2026" s="2">
        <v>3.29</v>
      </c>
      <c r="C2026">
        <f t="shared" si="125"/>
        <v>2005</v>
      </c>
      <c r="D2026">
        <f t="shared" si="126"/>
        <v>8</v>
      </c>
      <c r="E2026" t="str">
        <f t="shared" si="127"/>
        <v>2005m8</v>
      </c>
    </row>
    <row r="2027" spans="1:5" x14ac:dyDescent="0.2">
      <c r="A2027" s="32">
        <v>38589</v>
      </c>
      <c r="B2027" s="2">
        <v>3.32</v>
      </c>
      <c r="C2027">
        <f t="shared" si="125"/>
        <v>2005</v>
      </c>
      <c r="D2027">
        <f t="shared" si="126"/>
        <v>8</v>
      </c>
      <c r="E2027" t="str">
        <f t="shared" si="127"/>
        <v>2005m8</v>
      </c>
    </row>
    <row r="2028" spans="1:5" x14ac:dyDescent="0.2">
      <c r="A2028" s="32">
        <v>38590</v>
      </c>
      <c r="B2028" s="2">
        <v>3.3</v>
      </c>
      <c r="C2028">
        <f t="shared" si="125"/>
        <v>2005</v>
      </c>
      <c r="D2028">
        <f t="shared" si="126"/>
        <v>8</v>
      </c>
      <c r="E2028" t="str">
        <f t="shared" si="127"/>
        <v>2005m8</v>
      </c>
    </row>
    <row r="2029" spans="1:5" x14ac:dyDescent="0.2">
      <c r="A2029" s="32">
        <v>38593</v>
      </c>
      <c r="B2029" s="2">
        <v>3.29</v>
      </c>
      <c r="C2029">
        <f t="shared" si="125"/>
        <v>2005</v>
      </c>
      <c r="D2029">
        <f t="shared" si="126"/>
        <v>8</v>
      </c>
      <c r="E2029" t="str">
        <f t="shared" si="127"/>
        <v>2005m8</v>
      </c>
    </row>
    <row r="2030" spans="1:5" x14ac:dyDescent="0.2">
      <c r="A2030" s="32">
        <v>38594</v>
      </c>
      <c r="B2030" s="2">
        <v>3.31</v>
      </c>
      <c r="C2030">
        <f t="shared" si="125"/>
        <v>2005</v>
      </c>
      <c r="D2030">
        <f t="shared" si="126"/>
        <v>8</v>
      </c>
      <c r="E2030" t="str">
        <f t="shared" si="127"/>
        <v>2005m8</v>
      </c>
    </row>
    <row r="2031" spans="1:5" x14ac:dyDescent="0.2">
      <c r="A2031" s="32">
        <v>38595</v>
      </c>
      <c r="B2031" s="2">
        <v>3.41</v>
      </c>
      <c r="C2031">
        <f t="shared" si="125"/>
        <v>2005</v>
      </c>
      <c r="D2031">
        <f t="shared" si="126"/>
        <v>8</v>
      </c>
      <c r="E2031" t="str">
        <f t="shared" si="127"/>
        <v>2005m8</v>
      </c>
    </row>
    <row r="2032" spans="1:5" x14ac:dyDescent="0.2">
      <c r="A2032" s="32">
        <v>38596</v>
      </c>
      <c r="B2032" s="2">
        <v>3.53</v>
      </c>
      <c r="C2032">
        <f t="shared" si="125"/>
        <v>2005</v>
      </c>
      <c r="D2032">
        <f t="shared" si="126"/>
        <v>9</v>
      </c>
      <c r="E2032" t="str">
        <f t="shared" si="127"/>
        <v>2005m9</v>
      </c>
    </row>
    <row r="2033" spans="1:5" x14ac:dyDescent="0.2">
      <c r="A2033" s="32">
        <v>38597</v>
      </c>
      <c r="B2033" s="2">
        <v>3.51</v>
      </c>
      <c r="C2033">
        <f t="shared" si="125"/>
        <v>2005</v>
      </c>
      <c r="D2033">
        <f t="shared" si="126"/>
        <v>9</v>
      </c>
      <c r="E2033" t="str">
        <f t="shared" si="127"/>
        <v>2005m9</v>
      </c>
    </row>
    <row r="2034" spans="1:5" x14ac:dyDescent="0.2">
      <c r="A2034" s="32">
        <v>38600</v>
      </c>
      <c r="B2034" s="2">
        <v>3.54</v>
      </c>
      <c r="C2034">
        <f t="shared" si="125"/>
        <v>2005</v>
      </c>
      <c r="D2034">
        <f t="shared" si="126"/>
        <v>9</v>
      </c>
      <c r="E2034" t="str">
        <f t="shared" si="127"/>
        <v>2005m9</v>
      </c>
    </row>
    <row r="2035" spans="1:5" x14ac:dyDescent="0.2">
      <c r="A2035" s="32">
        <v>38601</v>
      </c>
      <c r="B2035" s="2">
        <v>3.49</v>
      </c>
      <c r="C2035">
        <f t="shared" si="125"/>
        <v>2005</v>
      </c>
      <c r="D2035">
        <f t="shared" si="126"/>
        <v>9</v>
      </c>
      <c r="E2035" t="str">
        <f t="shared" si="127"/>
        <v>2005m9</v>
      </c>
    </row>
    <row r="2036" spans="1:5" x14ac:dyDescent="0.2">
      <c r="A2036" s="32">
        <v>38602</v>
      </c>
      <c r="B2036" s="2">
        <v>3.44</v>
      </c>
      <c r="C2036">
        <f t="shared" si="125"/>
        <v>2005</v>
      </c>
      <c r="D2036">
        <f t="shared" si="126"/>
        <v>9</v>
      </c>
      <c r="E2036" t="str">
        <f t="shared" si="127"/>
        <v>2005m9</v>
      </c>
    </row>
    <row r="2037" spans="1:5" x14ac:dyDescent="0.2">
      <c r="A2037" s="32">
        <v>38603</v>
      </c>
      <c r="B2037" s="2">
        <v>3.44</v>
      </c>
      <c r="C2037">
        <f t="shared" si="125"/>
        <v>2005</v>
      </c>
      <c r="D2037">
        <f t="shared" si="126"/>
        <v>9</v>
      </c>
      <c r="E2037" t="str">
        <f t="shared" si="127"/>
        <v>2005m9</v>
      </c>
    </row>
    <row r="2038" spans="1:5" x14ac:dyDescent="0.2">
      <c r="A2038" s="32">
        <v>38604</v>
      </c>
      <c r="B2038" s="2">
        <v>3.41</v>
      </c>
      <c r="C2038">
        <f t="shared" si="125"/>
        <v>2005</v>
      </c>
      <c r="D2038">
        <f t="shared" si="126"/>
        <v>9</v>
      </c>
      <c r="E2038" t="str">
        <f t="shared" si="127"/>
        <v>2005m9</v>
      </c>
    </row>
    <row r="2039" spans="1:5" x14ac:dyDescent="0.2">
      <c r="A2039" s="32">
        <v>38607</v>
      </c>
      <c r="B2039" s="2">
        <v>3.3</v>
      </c>
      <c r="C2039">
        <f t="shared" si="125"/>
        <v>2005</v>
      </c>
      <c r="D2039">
        <f t="shared" si="126"/>
        <v>9</v>
      </c>
      <c r="E2039" t="str">
        <f t="shared" si="127"/>
        <v>2005m9</v>
      </c>
    </row>
    <row r="2040" spans="1:5" x14ac:dyDescent="0.2">
      <c r="A2040" s="32">
        <v>38608</v>
      </c>
      <c r="B2040" s="2">
        <v>3.33</v>
      </c>
      <c r="C2040">
        <f t="shared" si="125"/>
        <v>2005</v>
      </c>
      <c r="D2040">
        <f t="shared" si="126"/>
        <v>9</v>
      </c>
      <c r="E2040" t="str">
        <f t="shared" si="127"/>
        <v>2005m9</v>
      </c>
    </row>
    <row r="2041" spans="1:5" x14ac:dyDescent="0.2">
      <c r="A2041" s="32">
        <v>38609</v>
      </c>
      <c r="B2041" s="2">
        <v>3.31</v>
      </c>
      <c r="C2041">
        <f t="shared" si="125"/>
        <v>2005</v>
      </c>
      <c r="D2041">
        <f t="shared" si="126"/>
        <v>9</v>
      </c>
      <c r="E2041" t="str">
        <f t="shared" si="127"/>
        <v>2005m9</v>
      </c>
    </row>
    <row r="2042" spans="1:5" x14ac:dyDescent="0.2">
      <c r="A2042" s="32">
        <v>38610</v>
      </c>
      <c r="B2042" s="2">
        <v>3.28</v>
      </c>
      <c r="C2042">
        <f t="shared" si="125"/>
        <v>2005</v>
      </c>
      <c r="D2042">
        <f t="shared" si="126"/>
        <v>9</v>
      </c>
      <c r="E2042" t="str">
        <f t="shared" si="127"/>
        <v>2005m9</v>
      </c>
    </row>
    <row r="2043" spans="1:5" x14ac:dyDescent="0.2">
      <c r="A2043" s="32">
        <v>38611</v>
      </c>
      <c r="B2043" s="2">
        <v>3.27</v>
      </c>
      <c r="C2043">
        <f t="shared" si="125"/>
        <v>2005</v>
      </c>
      <c r="D2043">
        <f t="shared" si="126"/>
        <v>9</v>
      </c>
      <c r="E2043" t="str">
        <f t="shared" si="127"/>
        <v>2005m9</v>
      </c>
    </row>
    <row r="2044" spans="1:5" x14ac:dyDescent="0.2">
      <c r="A2044" s="32">
        <v>38614</v>
      </c>
      <c r="B2044" s="2">
        <v>3.31</v>
      </c>
      <c r="C2044">
        <f t="shared" si="125"/>
        <v>2005</v>
      </c>
      <c r="D2044">
        <f t="shared" si="126"/>
        <v>9</v>
      </c>
      <c r="E2044" t="str">
        <f t="shared" si="127"/>
        <v>2005m9</v>
      </c>
    </row>
    <row r="2045" spans="1:5" x14ac:dyDescent="0.2">
      <c r="A2045" s="32">
        <v>38615</v>
      </c>
      <c r="B2045" s="2">
        <v>3.35</v>
      </c>
      <c r="C2045">
        <f t="shared" si="125"/>
        <v>2005</v>
      </c>
      <c r="D2045">
        <f t="shared" si="126"/>
        <v>9</v>
      </c>
      <c r="E2045" t="str">
        <f t="shared" si="127"/>
        <v>2005m9</v>
      </c>
    </row>
    <row r="2046" spans="1:5" x14ac:dyDescent="0.2">
      <c r="A2046" s="32">
        <v>38616</v>
      </c>
      <c r="B2046" s="2">
        <v>3.42</v>
      </c>
      <c r="C2046">
        <f t="shared" si="125"/>
        <v>2005</v>
      </c>
      <c r="D2046">
        <f t="shared" si="126"/>
        <v>9</v>
      </c>
      <c r="E2046" t="str">
        <f t="shared" si="127"/>
        <v>2005m9</v>
      </c>
    </row>
    <row r="2047" spans="1:5" x14ac:dyDescent="0.2">
      <c r="A2047" s="32">
        <v>38617</v>
      </c>
      <c r="B2047" s="2">
        <v>3.48</v>
      </c>
      <c r="C2047">
        <f t="shared" si="125"/>
        <v>2005</v>
      </c>
      <c r="D2047">
        <f t="shared" si="126"/>
        <v>9</v>
      </c>
      <c r="E2047" t="str">
        <f t="shared" si="127"/>
        <v>2005m9</v>
      </c>
    </row>
    <row r="2048" spans="1:5" x14ac:dyDescent="0.2">
      <c r="A2048" s="32">
        <v>38618</v>
      </c>
      <c r="B2048" s="2">
        <v>3.41</v>
      </c>
      <c r="C2048">
        <f t="shared" si="125"/>
        <v>2005</v>
      </c>
      <c r="D2048">
        <f t="shared" si="126"/>
        <v>9</v>
      </c>
      <c r="E2048" t="str">
        <f t="shared" si="127"/>
        <v>2005m9</v>
      </c>
    </row>
    <row r="2049" spans="1:5" x14ac:dyDescent="0.2">
      <c r="A2049" s="32">
        <v>38621</v>
      </c>
      <c r="B2049" s="2">
        <v>3.34</v>
      </c>
      <c r="C2049">
        <f t="shared" si="125"/>
        <v>2005</v>
      </c>
      <c r="D2049">
        <f t="shared" si="126"/>
        <v>9</v>
      </c>
      <c r="E2049" t="str">
        <f t="shared" si="127"/>
        <v>2005m9</v>
      </c>
    </row>
    <row r="2050" spans="1:5" x14ac:dyDescent="0.2">
      <c r="A2050" s="32">
        <v>38622</v>
      </c>
      <c r="B2050" s="2">
        <v>3.31</v>
      </c>
      <c r="C2050">
        <f t="shared" si="125"/>
        <v>2005</v>
      </c>
      <c r="D2050">
        <f t="shared" si="126"/>
        <v>9</v>
      </c>
      <c r="E2050" t="str">
        <f t="shared" si="127"/>
        <v>2005m9</v>
      </c>
    </row>
    <row r="2051" spans="1:5" x14ac:dyDescent="0.2">
      <c r="A2051" s="32">
        <v>38623</v>
      </c>
      <c r="B2051" s="2">
        <v>3.31</v>
      </c>
      <c r="C2051">
        <f t="shared" si="125"/>
        <v>2005</v>
      </c>
      <c r="D2051">
        <f t="shared" si="126"/>
        <v>9</v>
      </c>
      <c r="E2051" t="str">
        <f t="shared" si="127"/>
        <v>2005m9</v>
      </c>
    </row>
    <row r="2052" spans="1:5" x14ac:dyDescent="0.2">
      <c r="A2052" s="32">
        <v>38624</v>
      </c>
      <c r="B2052" s="2">
        <v>3.27</v>
      </c>
      <c r="C2052">
        <f t="shared" si="125"/>
        <v>2005</v>
      </c>
      <c r="D2052">
        <f t="shared" si="126"/>
        <v>9</v>
      </c>
      <c r="E2052" t="str">
        <f t="shared" si="127"/>
        <v>2005m9</v>
      </c>
    </row>
    <row r="2053" spans="1:5" x14ac:dyDescent="0.2">
      <c r="A2053" s="32">
        <v>38625</v>
      </c>
      <c r="B2053" s="2">
        <v>3.33</v>
      </c>
      <c r="C2053">
        <f t="shared" ref="C2053:C2116" si="128">YEAR(A2053)</f>
        <v>2005</v>
      </c>
      <c r="D2053">
        <f t="shared" ref="D2053:D2116" si="129">+MONTH(A2053)</f>
        <v>9</v>
      </c>
      <c r="E2053" t="str">
        <f t="shared" ref="E2053:E2116" si="130">CONCATENATE(C2053,"m",D2053)</f>
        <v>2005m9</v>
      </c>
    </row>
    <row r="2054" spans="1:5" x14ac:dyDescent="0.2">
      <c r="A2054" s="32">
        <v>38628</v>
      </c>
      <c r="B2054" s="2">
        <v>3.25</v>
      </c>
      <c r="C2054">
        <f t="shared" si="128"/>
        <v>2005</v>
      </c>
      <c r="D2054">
        <f t="shared" si="129"/>
        <v>10</v>
      </c>
      <c r="E2054" t="str">
        <f t="shared" si="130"/>
        <v>2005m10</v>
      </c>
    </row>
    <row r="2055" spans="1:5" x14ac:dyDescent="0.2">
      <c r="A2055" s="32">
        <v>38629</v>
      </c>
      <c r="B2055" s="2">
        <v>3.24</v>
      </c>
      <c r="C2055">
        <f t="shared" si="128"/>
        <v>2005</v>
      </c>
      <c r="D2055">
        <f t="shared" si="129"/>
        <v>10</v>
      </c>
      <c r="E2055" t="str">
        <f t="shared" si="130"/>
        <v>2005m10</v>
      </c>
    </row>
    <row r="2056" spans="1:5" x14ac:dyDescent="0.2">
      <c r="A2056" s="32">
        <v>38630</v>
      </c>
      <c r="B2056" s="2">
        <v>3.19</v>
      </c>
      <c r="C2056">
        <f t="shared" si="128"/>
        <v>2005</v>
      </c>
      <c r="D2056">
        <f t="shared" si="129"/>
        <v>10</v>
      </c>
      <c r="E2056" t="str">
        <f t="shared" si="130"/>
        <v>2005m10</v>
      </c>
    </row>
    <row r="2057" spans="1:5" x14ac:dyDescent="0.2">
      <c r="A2057" s="32">
        <v>38631</v>
      </c>
      <c r="B2057" s="2">
        <v>3.27</v>
      </c>
      <c r="C2057">
        <f t="shared" si="128"/>
        <v>2005</v>
      </c>
      <c r="D2057">
        <f t="shared" si="129"/>
        <v>10</v>
      </c>
      <c r="E2057" t="str">
        <f t="shared" si="130"/>
        <v>2005m10</v>
      </c>
    </row>
    <row r="2058" spans="1:5" x14ac:dyDescent="0.2">
      <c r="A2058" s="32">
        <v>38632</v>
      </c>
      <c r="B2058" s="2">
        <v>3.28</v>
      </c>
      <c r="C2058">
        <f t="shared" si="128"/>
        <v>2005</v>
      </c>
      <c r="D2058">
        <f t="shared" si="129"/>
        <v>10</v>
      </c>
      <c r="E2058" t="str">
        <f t="shared" si="130"/>
        <v>2005m10</v>
      </c>
    </row>
    <row r="2059" spans="1:5" x14ac:dyDescent="0.2">
      <c r="A2059" s="32">
        <v>38635</v>
      </c>
      <c r="B2059" s="2">
        <v>3.38</v>
      </c>
      <c r="C2059">
        <f t="shared" si="128"/>
        <v>2005</v>
      </c>
      <c r="D2059">
        <f t="shared" si="129"/>
        <v>10</v>
      </c>
      <c r="E2059" t="str">
        <f t="shared" si="130"/>
        <v>2005m10</v>
      </c>
    </row>
    <row r="2060" spans="1:5" x14ac:dyDescent="0.2">
      <c r="A2060" s="32">
        <v>38636</v>
      </c>
      <c r="B2060" s="2">
        <v>3.36</v>
      </c>
      <c r="C2060">
        <f t="shared" si="128"/>
        <v>2005</v>
      </c>
      <c r="D2060">
        <f t="shared" si="129"/>
        <v>10</v>
      </c>
      <c r="E2060" t="str">
        <f t="shared" si="130"/>
        <v>2005m10</v>
      </c>
    </row>
    <row r="2061" spans="1:5" x14ac:dyDescent="0.2">
      <c r="A2061" s="32">
        <v>38637</v>
      </c>
      <c r="B2061" s="2">
        <v>3.45</v>
      </c>
      <c r="C2061">
        <f t="shared" si="128"/>
        <v>2005</v>
      </c>
      <c r="D2061">
        <f t="shared" si="129"/>
        <v>10</v>
      </c>
      <c r="E2061" t="str">
        <f t="shared" si="130"/>
        <v>2005m10</v>
      </c>
    </row>
    <row r="2062" spans="1:5" x14ac:dyDescent="0.2">
      <c r="A2062" s="32">
        <v>38638</v>
      </c>
      <c r="B2062" s="2">
        <v>3.57</v>
      </c>
      <c r="C2062">
        <f t="shared" si="128"/>
        <v>2005</v>
      </c>
      <c r="D2062">
        <f t="shared" si="129"/>
        <v>10</v>
      </c>
      <c r="E2062" t="str">
        <f t="shared" si="130"/>
        <v>2005m10</v>
      </c>
    </row>
    <row r="2063" spans="1:5" x14ac:dyDescent="0.2">
      <c r="A2063" s="32">
        <v>38639</v>
      </c>
      <c r="B2063" s="2">
        <v>3.56</v>
      </c>
      <c r="C2063">
        <f t="shared" si="128"/>
        <v>2005</v>
      </c>
      <c r="D2063">
        <f t="shared" si="129"/>
        <v>10</v>
      </c>
      <c r="E2063" t="str">
        <f t="shared" si="130"/>
        <v>2005m10</v>
      </c>
    </row>
    <row r="2064" spans="1:5" x14ac:dyDescent="0.2">
      <c r="A2064" s="32">
        <v>38642</v>
      </c>
      <c r="B2064" s="2">
        <v>3.31</v>
      </c>
      <c r="C2064">
        <f t="shared" si="128"/>
        <v>2005</v>
      </c>
      <c r="D2064">
        <f t="shared" si="129"/>
        <v>10</v>
      </c>
      <c r="E2064" t="str">
        <f t="shared" si="130"/>
        <v>2005m10</v>
      </c>
    </row>
    <row r="2065" spans="1:5" x14ac:dyDescent="0.2">
      <c r="A2065" s="32">
        <v>38643</v>
      </c>
      <c r="B2065" s="2">
        <v>3.16</v>
      </c>
      <c r="C2065">
        <f t="shared" si="128"/>
        <v>2005</v>
      </c>
      <c r="D2065">
        <f t="shared" si="129"/>
        <v>10</v>
      </c>
      <c r="E2065" t="str">
        <f t="shared" si="130"/>
        <v>2005m10</v>
      </c>
    </row>
    <row r="2066" spans="1:5" x14ac:dyDescent="0.2">
      <c r="A2066" s="32">
        <v>38644</v>
      </c>
      <c r="B2066" s="2">
        <v>3.27</v>
      </c>
      <c r="C2066">
        <f t="shared" si="128"/>
        <v>2005</v>
      </c>
      <c r="D2066">
        <f t="shared" si="129"/>
        <v>10</v>
      </c>
      <c r="E2066" t="str">
        <f t="shared" si="130"/>
        <v>2005m10</v>
      </c>
    </row>
    <row r="2067" spans="1:5" x14ac:dyDescent="0.2">
      <c r="A2067" s="32">
        <v>38645</v>
      </c>
      <c r="B2067" s="2">
        <v>3.21</v>
      </c>
      <c r="C2067">
        <f t="shared" si="128"/>
        <v>2005</v>
      </c>
      <c r="D2067">
        <f t="shared" si="129"/>
        <v>10</v>
      </c>
      <c r="E2067" t="str">
        <f t="shared" si="130"/>
        <v>2005m10</v>
      </c>
    </row>
    <row r="2068" spans="1:5" x14ac:dyDescent="0.2">
      <c r="A2068" s="32">
        <v>38646</v>
      </c>
      <c r="B2068" s="2">
        <v>3.23</v>
      </c>
      <c r="C2068">
        <f t="shared" si="128"/>
        <v>2005</v>
      </c>
      <c r="D2068">
        <f t="shared" si="129"/>
        <v>10</v>
      </c>
      <c r="E2068" t="str">
        <f t="shared" si="130"/>
        <v>2005m10</v>
      </c>
    </row>
    <row r="2069" spans="1:5" x14ac:dyDescent="0.2">
      <c r="A2069" s="32">
        <v>38649</v>
      </c>
      <c r="B2069" s="2">
        <v>3.17</v>
      </c>
      <c r="C2069">
        <f t="shared" si="128"/>
        <v>2005</v>
      </c>
      <c r="D2069">
        <f t="shared" si="129"/>
        <v>10</v>
      </c>
      <c r="E2069" t="str">
        <f t="shared" si="130"/>
        <v>2005m10</v>
      </c>
    </row>
    <row r="2070" spans="1:5" x14ac:dyDescent="0.2">
      <c r="A2070" s="32">
        <v>38650</v>
      </c>
      <c r="B2070" s="2">
        <v>3.1</v>
      </c>
      <c r="C2070">
        <f t="shared" si="128"/>
        <v>2005</v>
      </c>
      <c r="D2070">
        <f t="shared" si="129"/>
        <v>10</v>
      </c>
      <c r="E2070" t="str">
        <f t="shared" si="130"/>
        <v>2005m10</v>
      </c>
    </row>
    <row r="2071" spans="1:5" x14ac:dyDescent="0.2">
      <c r="A2071" s="32">
        <v>38651</v>
      </c>
      <c r="B2071" s="2">
        <v>3.1</v>
      </c>
      <c r="C2071">
        <f t="shared" si="128"/>
        <v>2005</v>
      </c>
      <c r="D2071">
        <f t="shared" si="129"/>
        <v>10</v>
      </c>
      <c r="E2071" t="str">
        <f t="shared" si="130"/>
        <v>2005m10</v>
      </c>
    </row>
    <row r="2072" spans="1:5" x14ac:dyDescent="0.2">
      <c r="A2072" s="32">
        <v>38652</v>
      </c>
      <c r="B2072" s="2">
        <v>3.19</v>
      </c>
      <c r="C2072">
        <f t="shared" si="128"/>
        <v>2005</v>
      </c>
      <c r="D2072">
        <f t="shared" si="129"/>
        <v>10</v>
      </c>
      <c r="E2072" t="str">
        <f t="shared" si="130"/>
        <v>2005m10</v>
      </c>
    </row>
    <row r="2073" spans="1:5" x14ac:dyDescent="0.2">
      <c r="A2073" s="32">
        <v>38653</v>
      </c>
      <c r="B2073" s="2">
        <v>3.25</v>
      </c>
      <c r="C2073">
        <f t="shared" si="128"/>
        <v>2005</v>
      </c>
      <c r="D2073">
        <f t="shared" si="129"/>
        <v>10</v>
      </c>
      <c r="E2073" t="str">
        <f t="shared" si="130"/>
        <v>2005m10</v>
      </c>
    </row>
    <row r="2074" spans="1:5" x14ac:dyDescent="0.2">
      <c r="A2074" s="32">
        <v>38656</v>
      </c>
      <c r="B2074" s="2">
        <v>3.35</v>
      </c>
      <c r="C2074">
        <f t="shared" si="128"/>
        <v>2005</v>
      </c>
      <c r="D2074">
        <f t="shared" si="129"/>
        <v>10</v>
      </c>
      <c r="E2074" t="str">
        <f t="shared" si="130"/>
        <v>2005m10</v>
      </c>
    </row>
    <row r="2075" spans="1:5" x14ac:dyDescent="0.2">
      <c r="A2075" s="32">
        <v>38657</v>
      </c>
      <c r="B2075" s="2">
        <v>3.28</v>
      </c>
      <c r="C2075">
        <f t="shared" si="128"/>
        <v>2005</v>
      </c>
      <c r="D2075">
        <f t="shared" si="129"/>
        <v>11</v>
      </c>
      <c r="E2075" t="str">
        <f t="shared" si="130"/>
        <v>2005m11</v>
      </c>
    </row>
    <row r="2076" spans="1:5" x14ac:dyDescent="0.2">
      <c r="A2076" s="32">
        <v>38658</v>
      </c>
      <c r="B2076" s="2">
        <v>3.27</v>
      </c>
      <c r="C2076">
        <f t="shared" si="128"/>
        <v>2005</v>
      </c>
      <c r="D2076">
        <f t="shared" si="129"/>
        <v>11</v>
      </c>
      <c r="E2076" t="str">
        <f t="shared" si="130"/>
        <v>2005m11</v>
      </c>
    </row>
    <row r="2077" spans="1:5" x14ac:dyDescent="0.2">
      <c r="A2077" s="32">
        <v>38659</v>
      </c>
      <c r="B2077" s="2">
        <v>3.2</v>
      </c>
      <c r="C2077">
        <f t="shared" si="128"/>
        <v>2005</v>
      </c>
      <c r="D2077">
        <f t="shared" si="129"/>
        <v>11</v>
      </c>
      <c r="E2077" t="str">
        <f t="shared" si="130"/>
        <v>2005m11</v>
      </c>
    </row>
    <row r="2078" spans="1:5" x14ac:dyDescent="0.2">
      <c r="A2078" s="32">
        <v>38660</v>
      </c>
      <c r="B2078" s="2">
        <v>3.17</v>
      </c>
      <c r="C2078">
        <f t="shared" si="128"/>
        <v>2005</v>
      </c>
      <c r="D2078">
        <f t="shared" si="129"/>
        <v>11</v>
      </c>
      <c r="E2078" t="str">
        <f t="shared" si="130"/>
        <v>2005m11</v>
      </c>
    </row>
    <row r="2079" spans="1:5" x14ac:dyDescent="0.2">
      <c r="A2079" s="32">
        <v>38663</v>
      </c>
      <c r="B2079" s="2">
        <v>3.18</v>
      </c>
      <c r="C2079">
        <f t="shared" si="128"/>
        <v>2005</v>
      </c>
      <c r="D2079">
        <f t="shared" si="129"/>
        <v>11</v>
      </c>
      <c r="E2079" t="str">
        <f t="shared" si="130"/>
        <v>2005m11</v>
      </c>
    </row>
    <row r="2080" spans="1:5" x14ac:dyDescent="0.2">
      <c r="A2080" s="32">
        <v>38664</v>
      </c>
      <c r="B2080" s="2">
        <v>3.2</v>
      </c>
      <c r="C2080">
        <f t="shared" si="128"/>
        <v>2005</v>
      </c>
      <c r="D2080">
        <f t="shared" si="129"/>
        <v>11</v>
      </c>
      <c r="E2080" t="str">
        <f t="shared" si="130"/>
        <v>2005m11</v>
      </c>
    </row>
    <row r="2081" spans="1:5" x14ac:dyDescent="0.2">
      <c r="A2081" s="32">
        <v>38665</v>
      </c>
      <c r="B2081" s="2">
        <v>3.2</v>
      </c>
      <c r="C2081">
        <f t="shared" si="128"/>
        <v>2005</v>
      </c>
      <c r="D2081">
        <f t="shared" si="129"/>
        <v>11</v>
      </c>
      <c r="E2081" t="str">
        <f t="shared" si="130"/>
        <v>2005m11</v>
      </c>
    </row>
    <row r="2082" spans="1:5" x14ac:dyDescent="0.2">
      <c r="A2082" s="32">
        <v>38666</v>
      </c>
      <c r="B2082" s="2">
        <v>3.28</v>
      </c>
      <c r="C2082">
        <f t="shared" si="128"/>
        <v>2005</v>
      </c>
      <c r="D2082">
        <f t="shared" si="129"/>
        <v>11</v>
      </c>
      <c r="E2082" t="str">
        <f t="shared" si="130"/>
        <v>2005m11</v>
      </c>
    </row>
    <row r="2083" spans="1:5" x14ac:dyDescent="0.2">
      <c r="A2083" s="32">
        <v>38667</v>
      </c>
      <c r="B2083" s="2">
        <v>3.31</v>
      </c>
      <c r="C2083">
        <f t="shared" si="128"/>
        <v>2005</v>
      </c>
      <c r="D2083">
        <f t="shared" si="129"/>
        <v>11</v>
      </c>
      <c r="E2083" t="str">
        <f t="shared" si="130"/>
        <v>2005m11</v>
      </c>
    </row>
    <row r="2084" spans="1:5" x14ac:dyDescent="0.2">
      <c r="A2084" s="32">
        <v>38670</v>
      </c>
      <c r="B2084" s="2">
        <v>3.36</v>
      </c>
      <c r="C2084">
        <f t="shared" si="128"/>
        <v>2005</v>
      </c>
      <c r="D2084">
        <f t="shared" si="129"/>
        <v>11</v>
      </c>
      <c r="E2084" t="str">
        <f t="shared" si="130"/>
        <v>2005m11</v>
      </c>
    </row>
    <row r="2085" spans="1:5" x14ac:dyDescent="0.2">
      <c r="A2085" s="32">
        <v>38671</v>
      </c>
      <c r="B2085" s="2">
        <v>3.44</v>
      </c>
      <c r="C2085">
        <f t="shared" si="128"/>
        <v>2005</v>
      </c>
      <c r="D2085">
        <f t="shared" si="129"/>
        <v>11</v>
      </c>
      <c r="E2085" t="str">
        <f t="shared" si="130"/>
        <v>2005m11</v>
      </c>
    </row>
    <row r="2086" spans="1:5" x14ac:dyDescent="0.2">
      <c r="A2086" s="32">
        <v>38672</v>
      </c>
      <c r="B2086" s="2">
        <v>3.55</v>
      </c>
      <c r="C2086">
        <f t="shared" si="128"/>
        <v>2005</v>
      </c>
      <c r="D2086">
        <f t="shared" si="129"/>
        <v>11</v>
      </c>
      <c r="E2086" t="str">
        <f t="shared" si="130"/>
        <v>2005m11</v>
      </c>
    </row>
    <row r="2087" spans="1:5" x14ac:dyDescent="0.2">
      <c r="A2087" s="32">
        <v>38673</v>
      </c>
      <c r="B2087" s="2">
        <v>3.71</v>
      </c>
      <c r="C2087">
        <f t="shared" si="128"/>
        <v>2005</v>
      </c>
      <c r="D2087">
        <f t="shared" si="129"/>
        <v>11</v>
      </c>
      <c r="E2087" t="str">
        <f t="shared" si="130"/>
        <v>2005m11</v>
      </c>
    </row>
    <row r="2088" spans="1:5" x14ac:dyDescent="0.2">
      <c r="A2088" s="32">
        <v>38674</v>
      </c>
      <c r="B2088" s="2">
        <v>3.45</v>
      </c>
      <c r="C2088">
        <f t="shared" si="128"/>
        <v>2005</v>
      </c>
      <c r="D2088">
        <f t="shared" si="129"/>
        <v>11</v>
      </c>
      <c r="E2088" t="str">
        <f t="shared" si="130"/>
        <v>2005m11</v>
      </c>
    </row>
    <row r="2089" spans="1:5" x14ac:dyDescent="0.2">
      <c r="A2089" s="32">
        <v>38677</v>
      </c>
      <c r="B2089" s="2">
        <v>3.52</v>
      </c>
      <c r="C2089">
        <f t="shared" si="128"/>
        <v>2005</v>
      </c>
      <c r="D2089">
        <f t="shared" si="129"/>
        <v>11</v>
      </c>
      <c r="E2089" t="str">
        <f t="shared" si="130"/>
        <v>2005m11</v>
      </c>
    </row>
    <row r="2090" spans="1:5" x14ac:dyDescent="0.2">
      <c r="A2090" s="32">
        <v>38678</v>
      </c>
      <c r="B2090" s="2">
        <v>3.55</v>
      </c>
      <c r="C2090">
        <f t="shared" si="128"/>
        <v>2005</v>
      </c>
      <c r="D2090">
        <f t="shared" si="129"/>
        <v>11</v>
      </c>
      <c r="E2090" t="str">
        <f t="shared" si="130"/>
        <v>2005m11</v>
      </c>
    </row>
    <row r="2091" spans="1:5" x14ac:dyDescent="0.2">
      <c r="A2091" s="32">
        <v>38679</v>
      </c>
      <c r="B2091" s="2">
        <v>3.55</v>
      </c>
      <c r="C2091">
        <f t="shared" si="128"/>
        <v>2005</v>
      </c>
      <c r="D2091">
        <f t="shared" si="129"/>
        <v>11</v>
      </c>
      <c r="E2091" t="str">
        <f t="shared" si="130"/>
        <v>2005m11</v>
      </c>
    </row>
    <row r="2092" spans="1:5" x14ac:dyDescent="0.2">
      <c r="A2092" s="32">
        <v>38680</v>
      </c>
      <c r="B2092" s="2">
        <v>3.59</v>
      </c>
      <c r="C2092">
        <f t="shared" si="128"/>
        <v>2005</v>
      </c>
      <c r="D2092">
        <f t="shared" si="129"/>
        <v>11</v>
      </c>
      <c r="E2092" t="str">
        <f t="shared" si="130"/>
        <v>2005m11</v>
      </c>
    </row>
    <row r="2093" spans="1:5" x14ac:dyDescent="0.2">
      <c r="A2093" s="32">
        <v>38681</v>
      </c>
      <c r="B2093" s="2">
        <v>3.6</v>
      </c>
      <c r="C2093">
        <f t="shared" si="128"/>
        <v>2005</v>
      </c>
      <c r="D2093">
        <f t="shared" si="129"/>
        <v>11</v>
      </c>
      <c r="E2093" t="str">
        <f t="shared" si="130"/>
        <v>2005m11</v>
      </c>
    </row>
    <row r="2094" spans="1:5" x14ac:dyDescent="0.2">
      <c r="A2094" s="32">
        <v>38684</v>
      </c>
      <c r="B2094" s="2">
        <v>3.59</v>
      </c>
      <c r="C2094">
        <f t="shared" si="128"/>
        <v>2005</v>
      </c>
      <c r="D2094">
        <f t="shared" si="129"/>
        <v>11</v>
      </c>
      <c r="E2094" t="str">
        <f t="shared" si="130"/>
        <v>2005m11</v>
      </c>
    </row>
    <row r="2095" spans="1:5" x14ac:dyDescent="0.2">
      <c r="A2095" s="32">
        <v>38685</v>
      </c>
      <c r="B2095" s="2">
        <v>3.55</v>
      </c>
      <c r="C2095">
        <f t="shared" si="128"/>
        <v>2005</v>
      </c>
      <c r="D2095">
        <f t="shared" si="129"/>
        <v>11</v>
      </c>
      <c r="E2095" t="str">
        <f t="shared" si="130"/>
        <v>2005m11</v>
      </c>
    </row>
    <row r="2096" spans="1:5" x14ac:dyDescent="0.2">
      <c r="A2096" s="32">
        <v>38686</v>
      </c>
      <c r="B2096" s="2">
        <v>3.65</v>
      </c>
      <c r="C2096">
        <f t="shared" si="128"/>
        <v>2005</v>
      </c>
      <c r="D2096">
        <f t="shared" si="129"/>
        <v>11</v>
      </c>
      <c r="E2096" t="str">
        <f t="shared" si="130"/>
        <v>2005m11</v>
      </c>
    </row>
    <row r="2097" spans="1:5" x14ac:dyDescent="0.2">
      <c r="A2097" s="32">
        <v>38687</v>
      </c>
      <c r="B2097" s="2">
        <v>3.68</v>
      </c>
      <c r="C2097">
        <f t="shared" si="128"/>
        <v>2005</v>
      </c>
      <c r="D2097">
        <f t="shared" si="129"/>
        <v>12</v>
      </c>
      <c r="E2097" t="str">
        <f t="shared" si="130"/>
        <v>2005m12</v>
      </c>
    </row>
    <row r="2098" spans="1:5" x14ac:dyDescent="0.2">
      <c r="A2098" s="32">
        <v>38688</v>
      </c>
      <c r="B2098" s="2">
        <v>3.72</v>
      </c>
      <c r="C2098">
        <f t="shared" si="128"/>
        <v>2005</v>
      </c>
      <c r="D2098">
        <f t="shared" si="129"/>
        <v>12</v>
      </c>
      <c r="E2098" t="str">
        <f t="shared" si="130"/>
        <v>2005m12</v>
      </c>
    </row>
    <row r="2099" spans="1:5" x14ac:dyDescent="0.2">
      <c r="A2099" s="32">
        <v>38691</v>
      </c>
      <c r="B2099" s="2">
        <v>3.73</v>
      </c>
      <c r="C2099">
        <f t="shared" si="128"/>
        <v>2005</v>
      </c>
      <c r="D2099">
        <f t="shared" si="129"/>
        <v>12</v>
      </c>
      <c r="E2099" t="str">
        <f t="shared" si="130"/>
        <v>2005m12</v>
      </c>
    </row>
    <row r="2100" spans="1:5" x14ac:dyDescent="0.2">
      <c r="A2100" s="32">
        <v>38692</v>
      </c>
      <c r="B2100" s="2">
        <v>3.82</v>
      </c>
      <c r="C2100">
        <f t="shared" si="128"/>
        <v>2005</v>
      </c>
      <c r="D2100">
        <f t="shared" si="129"/>
        <v>12</v>
      </c>
      <c r="E2100" t="str">
        <f t="shared" si="130"/>
        <v>2005m12</v>
      </c>
    </row>
    <row r="2101" spans="1:5" x14ac:dyDescent="0.2">
      <c r="A2101" s="32">
        <v>38693</v>
      </c>
      <c r="B2101" s="2">
        <v>3.78</v>
      </c>
      <c r="C2101">
        <f t="shared" si="128"/>
        <v>2005</v>
      </c>
      <c r="D2101">
        <f t="shared" si="129"/>
        <v>12</v>
      </c>
      <c r="E2101" t="str">
        <f t="shared" si="130"/>
        <v>2005m12</v>
      </c>
    </row>
    <row r="2102" spans="1:5" x14ac:dyDescent="0.2">
      <c r="A2102" s="32">
        <v>38694</v>
      </c>
      <c r="B2102" s="2">
        <v>3.71</v>
      </c>
      <c r="C2102">
        <f t="shared" si="128"/>
        <v>2005</v>
      </c>
      <c r="D2102">
        <f t="shared" si="129"/>
        <v>12</v>
      </c>
      <c r="E2102" t="str">
        <f t="shared" si="130"/>
        <v>2005m12</v>
      </c>
    </row>
    <row r="2103" spans="1:5" x14ac:dyDescent="0.2">
      <c r="A2103" s="32">
        <v>38695</v>
      </c>
      <c r="B2103" s="2">
        <v>3.53</v>
      </c>
      <c r="C2103">
        <f t="shared" si="128"/>
        <v>2005</v>
      </c>
      <c r="D2103">
        <f t="shared" si="129"/>
        <v>12</v>
      </c>
      <c r="E2103" t="str">
        <f t="shared" si="130"/>
        <v>2005m12</v>
      </c>
    </row>
    <row r="2104" spans="1:5" x14ac:dyDescent="0.2">
      <c r="A2104" s="32">
        <v>38698</v>
      </c>
      <c r="B2104" s="2">
        <v>3.47</v>
      </c>
      <c r="C2104">
        <f t="shared" si="128"/>
        <v>2005</v>
      </c>
      <c r="D2104">
        <f t="shared" si="129"/>
        <v>12</v>
      </c>
      <c r="E2104" t="str">
        <f t="shared" si="130"/>
        <v>2005m12</v>
      </c>
    </row>
    <row r="2105" spans="1:5" x14ac:dyDescent="0.2">
      <c r="A2105" s="32">
        <v>38699</v>
      </c>
      <c r="B2105" s="2">
        <v>3.54</v>
      </c>
      <c r="C2105">
        <f t="shared" si="128"/>
        <v>2005</v>
      </c>
      <c r="D2105">
        <f t="shared" si="129"/>
        <v>12</v>
      </c>
      <c r="E2105" t="str">
        <f t="shared" si="130"/>
        <v>2005m12</v>
      </c>
    </row>
    <row r="2106" spans="1:5" x14ac:dyDescent="0.2">
      <c r="A2106" s="32">
        <v>38700</v>
      </c>
      <c r="B2106" s="2">
        <v>3.56</v>
      </c>
      <c r="C2106">
        <f t="shared" si="128"/>
        <v>2005</v>
      </c>
      <c r="D2106">
        <f t="shared" si="129"/>
        <v>12</v>
      </c>
      <c r="E2106" t="str">
        <f t="shared" si="130"/>
        <v>2005m12</v>
      </c>
    </row>
    <row r="2107" spans="1:5" x14ac:dyDescent="0.2">
      <c r="A2107" s="32">
        <v>38701</v>
      </c>
      <c r="B2107" s="2">
        <v>3.57</v>
      </c>
      <c r="C2107">
        <f t="shared" si="128"/>
        <v>2005</v>
      </c>
      <c r="D2107">
        <f t="shared" si="129"/>
        <v>12</v>
      </c>
      <c r="E2107" t="str">
        <f t="shared" si="130"/>
        <v>2005m12</v>
      </c>
    </row>
    <row r="2108" spans="1:5" x14ac:dyDescent="0.2">
      <c r="A2108" s="32">
        <v>38702</v>
      </c>
      <c r="B2108" s="2">
        <v>3.54</v>
      </c>
      <c r="C2108">
        <f t="shared" si="128"/>
        <v>2005</v>
      </c>
      <c r="D2108">
        <f t="shared" si="129"/>
        <v>12</v>
      </c>
      <c r="E2108" t="str">
        <f t="shared" si="130"/>
        <v>2005m12</v>
      </c>
    </row>
    <row r="2109" spans="1:5" x14ac:dyDescent="0.2">
      <c r="A2109" s="32">
        <v>38705</v>
      </c>
      <c r="B2109" s="2">
        <v>3.54</v>
      </c>
      <c r="C2109">
        <f t="shared" si="128"/>
        <v>2005</v>
      </c>
      <c r="D2109">
        <f t="shared" si="129"/>
        <v>12</v>
      </c>
      <c r="E2109" t="str">
        <f t="shared" si="130"/>
        <v>2005m12</v>
      </c>
    </row>
    <row r="2110" spans="1:5" x14ac:dyDescent="0.2">
      <c r="A2110" s="32">
        <v>38706</v>
      </c>
      <c r="B2110" s="2">
        <v>3.58</v>
      </c>
      <c r="C2110">
        <f t="shared" si="128"/>
        <v>2005</v>
      </c>
      <c r="D2110">
        <f t="shared" si="129"/>
        <v>12</v>
      </c>
      <c r="E2110" t="str">
        <f t="shared" si="130"/>
        <v>2005m12</v>
      </c>
    </row>
    <row r="2111" spans="1:5" x14ac:dyDescent="0.2">
      <c r="A2111" s="32">
        <v>38707</v>
      </c>
      <c r="B2111" s="2">
        <v>3.52</v>
      </c>
      <c r="C2111">
        <f t="shared" si="128"/>
        <v>2005</v>
      </c>
      <c r="D2111">
        <f t="shared" si="129"/>
        <v>12</v>
      </c>
      <c r="E2111" t="str">
        <f t="shared" si="130"/>
        <v>2005m12</v>
      </c>
    </row>
    <row r="2112" spans="1:5" x14ac:dyDescent="0.2">
      <c r="A2112" s="32">
        <v>38708</v>
      </c>
      <c r="B2112" s="2">
        <v>3.54</v>
      </c>
      <c r="C2112">
        <f t="shared" si="128"/>
        <v>2005</v>
      </c>
      <c r="D2112">
        <f t="shared" si="129"/>
        <v>12</v>
      </c>
      <c r="E2112" t="str">
        <f t="shared" si="130"/>
        <v>2005m12</v>
      </c>
    </row>
    <row r="2113" spans="1:5" x14ac:dyDescent="0.2">
      <c r="A2113" s="32">
        <v>38709</v>
      </c>
      <c r="B2113" s="2">
        <v>3.57</v>
      </c>
      <c r="C2113">
        <f t="shared" si="128"/>
        <v>2005</v>
      </c>
      <c r="D2113">
        <f t="shared" si="129"/>
        <v>12</v>
      </c>
      <c r="E2113" t="str">
        <f t="shared" si="130"/>
        <v>2005m12</v>
      </c>
    </row>
    <row r="2114" spans="1:5" x14ac:dyDescent="0.2">
      <c r="A2114" s="32">
        <v>38712</v>
      </c>
      <c r="C2114">
        <f t="shared" si="128"/>
        <v>2005</v>
      </c>
      <c r="D2114">
        <f t="shared" si="129"/>
        <v>12</v>
      </c>
      <c r="E2114" t="str">
        <f t="shared" si="130"/>
        <v>2005m12</v>
      </c>
    </row>
    <row r="2115" spans="1:5" x14ac:dyDescent="0.2">
      <c r="A2115" s="32">
        <v>38713</v>
      </c>
      <c r="B2115" s="2">
        <v>3.59</v>
      </c>
      <c r="C2115">
        <f t="shared" si="128"/>
        <v>2005</v>
      </c>
      <c r="D2115">
        <f t="shared" si="129"/>
        <v>12</v>
      </c>
      <c r="E2115" t="str">
        <f t="shared" si="130"/>
        <v>2005m12</v>
      </c>
    </row>
    <row r="2116" spans="1:5" x14ac:dyDescent="0.2">
      <c r="A2116" s="32">
        <v>38714</v>
      </c>
      <c r="B2116" s="2">
        <v>3.62</v>
      </c>
      <c r="C2116">
        <f t="shared" si="128"/>
        <v>2005</v>
      </c>
      <c r="D2116">
        <f t="shared" si="129"/>
        <v>12</v>
      </c>
      <c r="E2116" t="str">
        <f t="shared" si="130"/>
        <v>2005m12</v>
      </c>
    </row>
    <row r="2117" spans="1:5" x14ac:dyDescent="0.2">
      <c r="A2117" s="32">
        <v>38715</v>
      </c>
      <c r="B2117" s="2">
        <v>3.59</v>
      </c>
      <c r="C2117">
        <f t="shared" ref="C2117:C2180" si="131">YEAR(A2117)</f>
        <v>2005</v>
      </c>
      <c r="D2117">
        <f t="shared" ref="D2117:D2180" si="132">+MONTH(A2117)</f>
        <v>12</v>
      </c>
      <c r="E2117" t="str">
        <f t="shared" ref="E2117:E2180" si="133">CONCATENATE(C2117,"m",D2117)</f>
        <v>2005m12</v>
      </c>
    </row>
    <row r="2118" spans="1:5" x14ac:dyDescent="0.2">
      <c r="A2118" s="32">
        <v>38716</v>
      </c>
      <c r="B2118" s="2">
        <v>3.61</v>
      </c>
      <c r="C2118">
        <f t="shared" si="131"/>
        <v>2005</v>
      </c>
      <c r="D2118">
        <f t="shared" si="132"/>
        <v>12</v>
      </c>
      <c r="E2118" t="str">
        <f t="shared" si="133"/>
        <v>2005m12</v>
      </c>
    </row>
    <row r="2119" spans="1:5" x14ac:dyDescent="0.2">
      <c r="A2119" s="32">
        <v>38717</v>
      </c>
      <c r="B2119" s="2">
        <v>3.99</v>
      </c>
      <c r="C2119">
        <f t="shared" si="131"/>
        <v>2005</v>
      </c>
      <c r="D2119">
        <f t="shared" si="132"/>
        <v>12</v>
      </c>
      <c r="E2119" t="str">
        <f t="shared" si="133"/>
        <v>2005m12</v>
      </c>
    </row>
    <row r="2120" spans="1:5" x14ac:dyDescent="0.2">
      <c r="A2120" s="32">
        <v>38719</v>
      </c>
      <c r="C2120">
        <f t="shared" si="131"/>
        <v>2006</v>
      </c>
      <c r="D2120">
        <f t="shared" si="132"/>
        <v>1</v>
      </c>
      <c r="E2120" t="str">
        <f t="shared" si="133"/>
        <v>2006m1</v>
      </c>
    </row>
    <row r="2121" spans="1:5" x14ac:dyDescent="0.2">
      <c r="A2121" s="32">
        <v>38720</v>
      </c>
      <c r="B2121" s="2">
        <v>3.96</v>
      </c>
      <c r="C2121">
        <f t="shared" si="131"/>
        <v>2006</v>
      </c>
      <c r="D2121">
        <f t="shared" si="132"/>
        <v>1</v>
      </c>
      <c r="E2121" t="str">
        <f t="shared" si="133"/>
        <v>2006m1</v>
      </c>
    </row>
    <row r="2122" spans="1:5" x14ac:dyDescent="0.2">
      <c r="A2122" s="32">
        <v>38721</v>
      </c>
      <c r="B2122" s="2">
        <v>3.91</v>
      </c>
      <c r="C2122">
        <f t="shared" si="131"/>
        <v>2006</v>
      </c>
      <c r="D2122">
        <f t="shared" si="132"/>
        <v>1</v>
      </c>
      <c r="E2122" t="str">
        <f t="shared" si="133"/>
        <v>2006m1</v>
      </c>
    </row>
    <row r="2123" spans="1:5" x14ac:dyDescent="0.2">
      <c r="A2123" s="32">
        <v>38722</v>
      </c>
      <c r="B2123" s="2">
        <v>3.8</v>
      </c>
      <c r="C2123">
        <f t="shared" si="131"/>
        <v>2006</v>
      </c>
      <c r="D2123">
        <f t="shared" si="132"/>
        <v>1</v>
      </c>
      <c r="E2123" t="str">
        <f t="shared" si="133"/>
        <v>2006m1</v>
      </c>
    </row>
    <row r="2124" spans="1:5" x14ac:dyDescent="0.2">
      <c r="A2124" s="32">
        <v>38723</v>
      </c>
      <c r="B2124" s="2">
        <v>3.74</v>
      </c>
      <c r="C2124">
        <f t="shared" si="131"/>
        <v>2006</v>
      </c>
      <c r="D2124">
        <f t="shared" si="132"/>
        <v>1</v>
      </c>
      <c r="E2124" t="str">
        <f t="shared" si="133"/>
        <v>2006m1</v>
      </c>
    </row>
    <row r="2125" spans="1:5" x14ac:dyDescent="0.2">
      <c r="A2125" s="32">
        <v>38726</v>
      </c>
      <c r="B2125" s="2">
        <v>3.55</v>
      </c>
      <c r="C2125">
        <f t="shared" si="131"/>
        <v>2006</v>
      </c>
      <c r="D2125">
        <f t="shared" si="132"/>
        <v>1</v>
      </c>
      <c r="E2125" t="str">
        <f t="shared" si="133"/>
        <v>2006m1</v>
      </c>
    </row>
    <row r="2126" spans="1:5" x14ac:dyDescent="0.2">
      <c r="A2126" s="32">
        <v>38727</v>
      </c>
      <c r="B2126" s="2">
        <v>3.49</v>
      </c>
      <c r="C2126">
        <f t="shared" si="131"/>
        <v>2006</v>
      </c>
      <c r="D2126">
        <f t="shared" si="132"/>
        <v>1</v>
      </c>
      <c r="E2126" t="str">
        <f t="shared" si="133"/>
        <v>2006m1</v>
      </c>
    </row>
    <row r="2127" spans="1:5" x14ac:dyDescent="0.2">
      <c r="A2127" s="32">
        <v>38728</v>
      </c>
      <c r="B2127" s="2">
        <v>3.47</v>
      </c>
      <c r="C2127">
        <f t="shared" si="131"/>
        <v>2006</v>
      </c>
      <c r="D2127">
        <f t="shared" si="132"/>
        <v>1</v>
      </c>
      <c r="E2127" t="str">
        <f t="shared" si="133"/>
        <v>2006m1</v>
      </c>
    </row>
    <row r="2128" spans="1:5" x14ac:dyDescent="0.2">
      <c r="A2128" s="32">
        <v>38729</v>
      </c>
      <c r="B2128" s="2">
        <v>3.52</v>
      </c>
      <c r="C2128">
        <f t="shared" si="131"/>
        <v>2006</v>
      </c>
      <c r="D2128">
        <f t="shared" si="132"/>
        <v>1</v>
      </c>
      <c r="E2128" t="str">
        <f t="shared" si="133"/>
        <v>2006m1</v>
      </c>
    </row>
    <row r="2129" spans="1:5" x14ac:dyDescent="0.2">
      <c r="A2129" s="32">
        <v>38730</v>
      </c>
      <c r="B2129" s="2">
        <v>3.57</v>
      </c>
      <c r="C2129">
        <f t="shared" si="131"/>
        <v>2006</v>
      </c>
      <c r="D2129">
        <f t="shared" si="132"/>
        <v>1</v>
      </c>
      <c r="E2129" t="str">
        <f t="shared" si="133"/>
        <v>2006m1</v>
      </c>
    </row>
    <row r="2130" spans="1:5" x14ac:dyDescent="0.2">
      <c r="A2130" s="32">
        <v>38733</v>
      </c>
      <c r="B2130" s="2">
        <v>3.62</v>
      </c>
      <c r="C2130">
        <f t="shared" si="131"/>
        <v>2006</v>
      </c>
      <c r="D2130">
        <f t="shared" si="132"/>
        <v>1</v>
      </c>
      <c r="E2130" t="str">
        <f t="shared" si="133"/>
        <v>2006m1</v>
      </c>
    </row>
    <row r="2131" spans="1:5" x14ac:dyDescent="0.2">
      <c r="A2131" s="32">
        <v>38734</v>
      </c>
      <c r="B2131" s="2">
        <v>3.64</v>
      </c>
      <c r="C2131">
        <f t="shared" si="131"/>
        <v>2006</v>
      </c>
      <c r="D2131">
        <f t="shared" si="132"/>
        <v>1</v>
      </c>
      <c r="E2131" t="str">
        <f t="shared" si="133"/>
        <v>2006m1</v>
      </c>
    </row>
    <row r="2132" spans="1:5" x14ac:dyDescent="0.2">
      <c r="A2132" s="32">
        <v>38735</v>
      </c>
      <c r="B2132" s="2">
        <v>3.66</v>
      </c>
      <c r="C2132">
        <f t="shared" si="131"/>
        <v>2006</v>
      </c>
      <c r="D2132">
        <f t="shared" si="132"/>
        <v>1</v>
      </c>
      <c r="E2132" t="str">
        <f t="shared" si="133"/>
        <v>2006m1</v>
      </c>
    </row>
    <row r="2133" spans="1:5" x14ac:dyDescent="0.2">
      <c r="A2133" s="32">
        <v>38736</v>
      </c>
      <c r="B2133" s="2">
        <v>3.57</v>
      </c>
      <c r="C2133">
        <f t="shared" si="131"/>
        <v>2006</v>
      </c>
      <c r="D2133">
        <f t="shared" si="132"/>
        <v>1</v>
      </c>
      <c r="E2133" t="str">
        <f t="shared" si="133"/>
        <v>2006m1</v>
      </c>
    </row>
    <row r="2134" spans="1:5" x14ac:dyDescent="0.2">
      <c r="A2134" s="32">
        <v>38737</v>
      </c>
      <c r="B2134" s="2">
        <v>3.53</v>
      </c>
      <c r="C2134">
        <f t="shared" si="131"/>
        <v>2006</v>
      </c>
      <c r="D2134">
        <f t="shared" si="132"/>
        <v>1</v>
      </c>
      <c r="E2134" t="str">
        <f t="shared" si="133"/>
        <v>2006m1</v>
      </c>
    </row>
    <row r="2135" spans="1:5" x14ac:dyDescent="0.2">
      <c r="A2135" s="32">
        <v>38740</v>
      </c>
      <c r="B2135" s="2">
        <v>3.52</v>
      </c>
      <c r="C2135">
        <f t="shared" si="131"/>
        <v>2006</v>
      </c>
      <c r="D2135">
        <f t="shared" si="132"/>
        <v>1</v>
      </c>
      <c r="E2135" t="str">
        <f t="shared" si="133"/>
        <v>2006m1</v>
      </c>
    </row>
    <row r="2136" spans="1:5" x14ac:dyDescent="0.2">
      <c r="A2136" s="32">
        <v>38741</v>
      </c>
      <c r="B2136" s="2">
        <v>3.46</v>
      </c>
      <c r="C2136">
        <f t="shared" si="131"/>
        <v>2006</v>
      </c>
      <c r="D2136">
        <f t="shared" si="132"/>
        <v>1</v>
      </c>
      <c r="E2136" t="str">
        <f t="shared" si="133"/>
        <v>2006m1</v>
      </c>
    </row>
    <row r="2137" spans="1:5" x14ac:dyDescent="0.2">
      <c r="A2137" s="32">
        <v>38742</v>
      </c>
      <c r="B2137" s="2">
        <v>3.41</v>
      </c>
      <c r="C2137">
        <f t="shared" si="131"/>
        <v>2006</v>
      </c>
      <c r="D2137">
        <f t="shared" si="132"/>
        <v>1</v>
      </c>
      <c r="E2137" t="str">
        <f t="shared" si="133"/>
        <v>2006m1</v>
      </c>
    </row>
    <row r="2138" spans="1:5" x14ac:dyDescent="0.2">
      <c r="A2138" s="32">
        <v>38743</v>
      </c>
      <c r="B2138" s="2">
        <v>3.4</v>
      </c>
      <c r="C2138">
        <f t="shared" si="131"/>
        <v>2006</v>
      </c>
      <c r="D2138">
        <f t="shared" si="132"/>
        <v>1</v>
      </c>
      <c r="E2138" t="str">
        <f t="shared" si="133"/>
        <v>2006m1</v>
      </c>
    </row>
    <row r="2139" spans="1:5" x14ac:dyDescent="0.2">
      <c r="A2139" s="32">
        <v>38744</v>
      </c>
      <c r="B2139" s="2">
        <v>3.37</v>
      </c>
      <c r="C2139">
        <f t="shared" si="131"/>
        <v>2006</v>
      </c>
      <c r="D2139">
        <f t="shared" si="132"/>
        <v>1</v>
      </c>
      <c r="E2139" t="str">
        <f t="shared" si="133"/>
        <v>2006m1</v>
      </c>
    </row>
    <row r="2140" spans="1:5" x14ac:dyDescent="0.2">
      <c r="A2140" s="32">
        <v>38747</v>
      </c>
      <c r="B2140" s="2">
        <v>3.25</v>
      </c>
      <c r="C2140">
        <f t="shared" si="131"/>
        <v>2006</v>
      </c>
      <c r="D2140">
        <f t="shared" si="132"/>
        <v>1</v>
      </c>
      <c r="E2140" t="str">
        <f t="shared" si="133"/>
        <v>2006m1</v>
      </c>
    </row>
    <row r="2141" spans="1:5" x14ac:dyDescent="0.2">
      <c r="A2141" s="32">
        <v>38748</v>
      </c>
      <c r="B2141" s="2">
        <v>3.28</v>
      </c>
      <c r="C2141">
        <f t="shared" si="131"/>
        <v>2006</v>
      </c>
      <c r="D2141">
        <f t="shared" si="132"/>
        <v>1</v>
      </c>
      <c r="E2141" t="str">
        <f t="shared" si="133"/>
        <v>2006m1</v>
      </c>
    </row>
    <row r="2142" spans="1:5" x14ac:dyDescent="0.2">
      <c r="A2142" s="32">
        <v>38749</v>
      </c>
      <c r="B2142" s="2">
        <v>3.21</v>
      </c>
      <c r="C2142">
        <f t="shared" si="131"/>
        <v>2006</v>
      </c>
      <c r="D2142">
        <f t="shared" si="132"/>
        <v>2</v>
      </c>
      <c r="E2142" t="str">
        <f t="shared" si="133"/>
        <v>2006m2</v>
      </c>
    </row>
    <row r="2143" spans="1:5" x14ac:dyDescent="0.2">
      <c r="A2143" s="32">
        <v>38750</v>
      </c>
      <c r="B2143" s="2">
        <v>3.17</v>
      </c>
      <c r="C2143">
        <f t="shared" si="131"/>
        <v>2006</v>
      </c>
      <c r="D2143">
        <f t="shared" si="132"/>
        <v>2</v>
      </c>
      <c r="E2143" t="str">
        <f t="shared" si="133"/>
        <v>2006m2</v>
      </c>
    </row>
    <row r="2144" spans="1:5" x14ac:dyDescent="0.2">
      <c r="A2144" s="32">
        <v>38751</v>
      </c>
      <c r="B2144" s="2">
        <v>3.26</v>
      </c>
      <c r="C2144">
        <f t="shared" si="131"/>
        <v>2006</v>
      </c>
      <c r="D2144">
        <f t="shared" si="132"/>
        <v>2</v>
      </c>
      <c r="E2144" t="str">
        <f t="shared" si="133"/>
        <v>2006m2</v>
      </c>
    </row>
    <row r="2145" spans="1:5" x14ac:dyDescent="0.2">
      <c r="A2145" s="32">
        <v>38754</v>
      </c>
      <c r="B2145" s="2">
        <v>3.33</v>
      </c>
      <c r="C2145">
        <f t="shared" si="131"/>
        <v>2006</v>
      </c>
      <c r="D2145">
        <f t="shared" si="132"/>
        <v>2</v>
      </c>
      <c r="E2145" t="str">
        <f t="shared" si="133"/>
        <v>2006m2</v>
      </c>
    </row>
    <row r="2146" spans="1:5" x14ac:dyDescent="0.2">
      <c r="A2146" s="32">
        <v>38755</v>
      </c>
      <c r="B2146" s="2">
        <v>3.32</v>
      </c>
      <c r="C2146">
        <f t="shared" si="131"/>
        <v>2006</v>
      </c>
      <c r="D2146">
        <f t="shared" si="132"/>
        <v>2</v>
      </c>
      <c r="E2146" t="str">
        <f t="shared" si="133"/>
        <v>2006m2</v>
      </c>
    </row>
    <row r="2147" spans="1:5" x14ac:dyDescent="0.2">
      <c r="A2147" s="32">
        <v>38756</v>
      </c>
      <c r="B2147" s="2">
        <v>3.47</v>
      </c>
      <c r="C2147">
        <f t="shared" si="131"/>
        <v>2006</v>
      </c>
      <c r="D2147">
        <f t="shared" si="132"/>
        <v>2</v>
      </c>
      <c r="E2147" t="str">
        <f t="shared" si="133"/>
        <v>2006m2</v>
      </c>
    </row>
    <row r="2148" spans="1:5" x14ac:dyDescent="0.2">
      <c r="A2148" s="32">
        <v>38757</v>
      </c>
      <c r="B2148" s="2">
        <v>3.44</v>
      </c>
      <c r="C2148">
        <f t="shared" si="131"/>
        <v>2006</v>
      </c>
      <c r="D2148">
        <f t="shared" si="132"/>
        <v>2</v>
      </c>
      <c r="E2148" t="str">
        <f t="shared" si="133"/>
        <v>2006m2</v>
      </c>
    </row>
    <row r="2149" spans="1:5" x14ac:dyDescent="0.2">
      <c r="A2149" s="32">
        <v>38758</v>
      </c>
      <c r="B2149" s="2">
        <v>3.48</v>
      </c>
      <c r="C2149">
        <f t="shared" si="131"/>
        <v>2006</v>
      </c>
      <c r="D2149">
        <f t="shared" si="132"/>
        <v>2</v>
      </c>
      <c r="E2149" t="str">
        <f t="shared" si="133"/>
        <v>2006m2</v>
      </c>
    </row>
    <row r="2150" spans="1:5" x14ac:dyDescent="0.2">
      <c r="A2150" s="32">
        <v>38761</v>
      </c>
      <c r="B2150" s="2">
        <v>3.44</v>
      </c>
      <c r="C2150">
        <f t="shared" si="131"/>
        <v>2006</v>
      </c>
      <c r="D2150">
        <f t="shared" si="132"/>
        <v>2</v>
      </c>
      <c r="E2150" t="str">
        <f t="shared" si="133"/>
        <v>2006m2</v>
      </c>
    </row>
    <row r="2151" spans="1:5" x14ac:dyDescent="0.2">
      <c r="A2151" s="32">
        <v>38762</v>
      </c>
      <c r="B2151" s="2">
        <v>3.49</v>
      </c>
      <c r="C2151">
        <f t="shared" si="131"/>
        <v>2006</v>
      </c>
      <c r="D2151">
        <f t="shared" si="132"/>
        <v>2</v>
      </c>
      <c r="E2151" t="str">
        <f t="shared" si="133"/>
        <v>2006m2</v>
      </c>
    </row>
    <row r="2152" spans="1:5" x14ac:dyDescent="0.2">
      <c r="A2152" s="32">
        <v>38763</v>
      </c>
      <c r="B2152" s="2">
        <v>3.44</v>
      </c>
      <c r="C2152">
        <f t="shared" si="131"/>
        <v>2006</v>
      </c>
      <c r="D2152">
        <f t="shared" si="132"/>
        <v>2</v>
      </c>
      <c r="E2152" t="str">
        <f t="shared" si="133"/>
        <v>2006m2</v>
      </c>
    </row>
    <row r="2153" spans="1:5" x14ac:dyDescent="0.2">
      <c r="A2153" s="32">
        <v>38764</v>
      </c>
      <c r="B2153" s="2">
        <v>3.36</v>
      </c>
      <c r="C2153">
        <f t="shared" si="131"/>
        <v>2006</v>
      </c>
      <c r="D2153">
        <f t="shared" si="132"/>
        <v>2</v>
      </c>
      <c r="E2153" t="str">
        <f t="shared" si="133"/>
        <v>2006m2</v>
      </c>
    </row>
    <row r="2154" spans="1:5" x14ac:dyDescent="0.2">
      <c r="A2154" s="32">
        <v>38765</v>
      </c>
      <c r="B2154" s="2">
        <v>3.34</v>
      </c>
      <c r="C2154">
        <f t="shared" si="131"/>
        <v>2006</v>
      </c>
      <c r="D2154">
        <f t="shared" si="132"/>
        <v>2</v>
      </c>
      <c r="E2154" t="str">
        <f t="shared" si="133"/>
        <v>2006m2</v>
      </c>
    </row>
    <row r="2155" spans="1:5" x14ac:dyDescent="0.2">
      <c r="A2155" s="32">
        <v>38768</v>
      </c>
      <c r="B2155" s="2">
        <v>3.36</v>
      </c>
      <c r="C2155">
        <f t="shared" si="131"/>
        <v>2006</v>
      </c>
      <c r="D2155">
        <f t="shared" si="132"/>
        <v>2</v>
      </c>
      <c r="E2155" t="str">
        <f t="shared" si="133"/>
        <v>2006m2</v>
      </c>
    </row>
    <row r="2156" spans="1:5" x14ac:dyDescent="0.2">
      <c r="A2156" s="32">
        <v>38769</v>
      </c>
      <c r="B2156" s="2">
        <v>3.33</v>
      </c>
      <c r="C2156">
        <f t="shared" si="131"/>
        <v>2006</v>
      </c>
      <c r="D2156">
        <f t="shared" si="132"/>
        <v>2</v>
      </c>
      <c r="E2156" t="str">
        <f t="shared" si="133"/>
        <v>2006m2</v>
      </c>
    </row>
    <row r="2157" spans="1:5" x14ac:dyDescent="0.2">
      <c r="A2157" s="32">
        <v>38770</v>
      </c>
      <c r="B2157" s="2">
        <v>3.31</v>
      </c>
      <c r="C2157">
        <f t="shared" si="131"/>
        <v>2006</v>
      </c>
      <c r="D2157">
        <f t="shared" si="132"/>
        <v>2</v>
      </c>
      <c r="E2157" t="str">
        <f t="shared" si="133"/>
        <v>2006m2</v>
      </c>
    </row>
    <row r="2158" spans="1:5" x14ac:dyDescent="0.2">
      <c r="A2158" s="32">
        <v>38771</v>
      </c>
      <c r="B2158" s="2">
        <v>3.24</v>
      </c>
      <c r="C2158">
        <f t="shared" si="131"/>
        <v>2006</v>
      </c>
      <c r="D2158">
        <f t="shared" si="132"/>
        <v>2</v>
      </c>
      <c r="E2158" t="str">
        <f t="shared" si="133"/>
        <v>2006m2</v>
      </c>
    </row>
    <row r="2159" spans="1:5" x14ac:dyDescent="0.2">
      <c r="A2159" s="32">
        <v>38772</v>
      </c>
      <c r="B2159" s="2">
        <v>3.25</v>
      </c>
      <c r="C2159">
        <f t="shared" si="131"/>
        <v>2006</v>
      </c>
      <c r="D2159">
        <f t="shared" si="132"/>
        <v>2</v>
      </c>
      <c r="E2159" t="str">
        <f t="shared" si="133"/>
        <v>2006m2</v>
      </c>
    </row>
    <row r="2160" spans="1:5" x14ac:dyDescent="0.2">
      <c r="A2160" s="32">
        <v>38775</v>
      </c>
      <c r="B2160" s="2">
        <v>3.34</v>
      </c>
      <c r="C2160">
        <f t="shared" si="131"/>
        <v>2006</v>
      </c>
      <c r="D2160">
        <f t="shared" si="132"/>
        <v>2</v>
      </c>
      <c r="E2160" t="str">
        <f t="shared" si="133"/>
        <v>2006m2</v>
      </c>
    </row>
    <row r="2161" spans="1:5" x14ac:dyDescent="0.2">
      <c r="A2161" s="32">
        <v>38776</v>
      </c>
      <c r="B2161" s="2">
        <v>3.35</v>
      </c>
      <c r="C2161">
        <f t="shared" si="131"/>
        <v>2006</v>
      </c>
      <c r="D2161">
        <f t="shared" si="132"/>
        <v>2</v>
      </c>
      <c r="E2161" t="str">
        <f t="shared" si="133"/>
        <v>2006m2</v>
      </c>
    </row>
    <row r="2162" spans="1:5" x14ac:dyDescent="0.2">
      <c r="A2162" s="32">
        <v>38777</v>
      </c>
      <c r="B2162" s="2">
        <v>3.32</v>
      </c>
      <c r="C2162">
        <f t="shared" si="131"/>
        <v>2006</v>
      </c>
      <c r="D2162">
        <f t="shared" si="132"/>
        <v>3</v>
      </c>
      <c r="E2162" t="str">
        <f t="shared" si="133"/>
        <v>2006m3</v>
      </c>
    </row>
    <row r="2163" spans="1:5" x14ac:dyDescent="0.2">
      <c r="A2163" s="32">
        <v>38778</v>
      </c>
      <c r="B2163" s="2">
        <v>3.26</v>
      </c>
      <c r="C2163">
        <f t="shared" si="131"/>
        <v>2006</v>
      </c>
      <c r="D2163">
        <f t="shared" si="132"/>
        <v>3</v>
      </c>
      <c r="E2163" t="str">
        <f t="shared" si="133"/>
        <v>2006m3</v>
      </c>
    </row>
    <row r="2164" spans="1:5" x14ac:dyDescent="0.2">
      <c r="A2164" s="32">
        <v>38779</v>
      </c>
      <c r="B2164" s="2">
        <v>3.27</v>
      </c>
      <c r="C2164">
        <f t="shared" si="131"/>
        <v>2006</v>
      </c>
      <c r="D2164">
        <f t="shared" si="132"/>
        <v>3</v>
      </c>
      <c r="E2164" t="str">
        <f t="shared" si="133"/>
        <v>2006m3</v>
      </c>
    </row>
    <row r="2165" spans="1:5" x14ac:dyDescent="0.2">
      <c r="A2165" s="32">
        <v>38782</v>
      </c>
      <c r="B2165" s="2">
        <v>3.27</v>
      </c>
      <c r="C2165">
        <f t="shared" si="131"/>
        <v>2006</v>
      </c>
      <c r="D2165">
        <f t="shared" si="132"/>
        <v>3</v>
      </c>
      <c r="E2165" t="str">
        <f t="shared" si="133"/>
        <v>2006m3</v>
      </c>
    </row>
    <row r="2166" spans="1:5" x14ac:dyDescent="0.2">
      <c r="A2166" s="32">
        <v>38783</v>
      </c>
      <c r="B2166" s="2">
        <v>3.22</v>
      </c>
      <c r="C2166">
        <f t="shared" si="131"/>
        <v>2006</v>
      </c>
      <c r="D2166">
        <f t="shared" si="132"/>
        <v>3</v>
      </c>
      <c r="E2166" t="str">
        <f t="shared" si="133"/>
        <v>2006m3</v>
      </c>
    </row>
    <row r="2167" spans="1:5" x14ac:dyDescent="0.2">
      <c r="A2167" s="32">
        <v>38784</v>
      </c>
      <c r="B2167" s="2">
        <v>3.21</v>
      </c>
      <c r="C2167">
        <f t="shared" si="131"/>
        <v>2006</v>
      </c>
      <c r="D2167">
        <f t="shared" si="132"/>
        <v>3</v>
      </c>
      <c r="E2167" t="str">
        <f t="shared" si="133"/>
        <v>2006m3</v>
      </c>
    </row>
    <row r="2168" spans="1:5" x14ac:dyDescent="0.2">
      <c r="A2168" s="32">
        <v>38785</v>
      </c>
      <c r="B2168" s="2">
        <v>3.21</v>
      </c>
      <c r="C2168">
        <f t="shared" si="131"/>
        <v>2006</v>
      </c>
      <c r="D2168">
        <f t="shared" si="132"/>
        <v>3</v>
      </c>
      <c r="E2168" t="str">
        <f t="shared" si="133"/>
        <v>2006m3</v>
      </c>
    </row>
    <row r="2169" spans="1:5" x14ac:dyDescent="0.2">
      <c r="A2169" s="32">
        <v>38786</v>
      </c>
      <c r="B2169" s="2">
        <v>3.17</v>
      </c>
      <c r="C2169">
        <f t="shared" si="131"/>
        <v>2006</v>
      </c>
      <c r="D2169">
        <f t="shared" si="132"/>
        <v>3</v>
      </c>
      <c r="E2169" t="str">
        <f t="shared" si="133"/>
        <v>2006m3</v>
      </c>
    </row>
    <row r="2170" spans="1:5" x14ac:dyDescent="0.2">
      <c r="A2170" s="32">
        <v>38789</v>
      </c>
      <c r="B2170" s="2">
        <v>3.1</v>
      </c>
      <c r="C2170">
        <f t="shared" si="131"/>
        <v>2006</v>
      </c>
      <c r="D2170">
        <f t="shared" si="132"/>
        <v>3</v>
      </c>
      <c r="E2170" t="str">
        <f t="shared" si="133"/>
        <v>2006m3</v>
      </c>
    </row>
    <row r="2171" spans="1:5" x14ac:dyDescent="0.2">
      <c r="A2171" s="32">
        <v>38790</v>
      </c>
      <c r="B2171" s="2">
        <v>3.15</v>
      </c>
      <c r="C2171">
        <f t="shared" si="131"/>
        <v>2006</v>
      </c>
      <c r="D2171">
        <f t="shared" si="132"/>
        <v>3</v>
      </c>
      <c r="E2171" t="str">
        <f t="shared" si="133"/>
        <v>2006m3</v>
      </c>
    </row>
    <row r="2172" spans="1:5" x14ac:dyDescent="0.2">
      <c r="A2172" s="32">
        <v>38791</v>
      </c>
      <c r="B2172" s="2">
        <v>3.07</v>
      </c>
      <c r="C2172">
        <f t="shared" si="131"/>
        <v>2006</v>
      </c>
      <c r="D2172">
        <f t="shared" si="132"/>
        <v>3</v>
      </c>
      <c r="E2172" t="str">
        <f t="shared" si="133"/>
        <v>2006m3</v>
      </c>
    </row>
    <row r="2173" spans="1:5" x14ac:dyDescent="0.2">
      <c r="A2173" s="32">
        <v>38792</v>
      </c>
      <c r="B2173" s="2">
        <v>3.07</v>
      </c>
      <c r="C2173">
        <f t="shared" si="131"/>
        <v>2006</v>
      </c>
      <c r="D2173">
        <f t="shared" si="132"/>
        <v>3</v>
      </c>
      <c r="E2173" t="str">
        <f t="shared" si="133"/>
        <v>2006m3</v>
      </c>
    </row>
    <row r="2174" spans="1:5" x14ac:dyDescent="0.2">
      <c r="A2174" s="32">
        <v>38793</v>
      </c>
      <c r="B2174" s="2">
        <v>3.08</v>
      </c>
      <c r="C2174">
        <f t="shared" si="131"/>
        <v>2006</v>
      </c>
      <c r="D2174">
        <f t="shared" si="132"/>
        <v>3</v>
      </c>
      <c r="E2174" t="str">
        <f t="shared" si="133"/>
        <v>2006m3</v>
      </c>
    </row>
    <row r="2175" spans="1:5" x14ac:dyDescent="0.2">
      <c r="A2175" s="32">
        <v>38796</v>
      </c>
      <c r="B2175" s="2">
        <v>3.05</v>
      </c>
      <c r="C2175">
        <f t="shared" si="131"/>
        <v>2006</v>
      </c>
      <c r="D2175">
        <f t="shared" si="132"/>
        <v>3</v>
      </c>
      <c r="E2175" t="str">
        <f t="shared" si="133"/>
        <v>2006m3</v>
      </c>
    </row>
    <row r="2176" spans="1:5" x14ac:dyDescent="0.2">
      <c r="A2176" s="32">
        <v>38797</v>
      </c>
      <c r="B2176" s="2">
        <v>3.02</v>
      </c>
      <c r="C2176">
        <f t="shared" si="131"/>
        <v>2006</v>
      </c>
      <c r="D2176">
        <f t="shared" si="132"/>
        <v>3</v>
      </c>
      <c r="E2176" t="str">
        <f t="shared" si="133"/>
        <v>2006m3</v>
      </c>
    </row>
    <row r="2177" spans="1:5" x14ac:dyDescent="0.2">
      <c r="A2177" s="32">
        <v>38798</v>
      </c>
      <c r="B2177" s="2">
        <v>3.02</v>
      </c>
      <c r="C2177">
        <f t="shared" si="131"/>
        <v>2006</v>
      </c>
      <c r="D2177">
        <f t="shared" si="132"/>
        <v>3</v>
      </c>
      <c r="E2177" t="str">
        <f t="shared" si="133"/>
        <v>2006m3</v>
      </c>
    </row>
    <row r="2178" spans="1:5" x14ac:dyDescent="0.2">
      <c r="A2178" s="32">
        <v>38799</v>
      </c>
      <c r="B2178" s="2">
        <v>2.98</v>
      </c>
      <c r="C2178">
        <f t="shared" si="131"/>
        <v>2006</v>
      </c>
      <c r="D2178">
        <f t="shared" si="132"/>
        <v>3</v>
      </c>
      <c r="E2178" t="str">
        <f t="shared" si="133"/>
        <v>2006m3</v>
      </c>
    </row>
    <row r="2179" spans="1:5" x14ac:dyDescent="0.2">
      <c r="A2179" s="32">
        <v>38800</v>
      </c>
      <c r="B2179" s="2">
        <v>3.01</v>
      </c>
      <c r="C2179">
        <f t="shared" si="131"/>
        <v>2006</v>
      </c>
      <c r="D2179">
        <f t="shared" si="132"/>
        <v>3</v>
      </c>
      <c r="E2179" t="str">
        <f t="shared" si="133"/>
        <v>2006m3</v>
      </c>
    </row>
    <row r="2180" spans="1:5" x14ac:dyDescent="0.2">
      <c r="A2180" s="32">
        <v>38803</v>
      </c>
      <c r="B2180" s="2">
        <v>2.99</v>
      </c>
      <c r="C2180">
        <f t="shared" si="131"/>
        <v>2006</v>
      </c>
      <c r="D2180">
        <f t="shared" si="132"/>
        <v>3</v>
      </c>
      <c r="E2180" t="str">
        <f t="shared" si="133"/>
        <v>2006m3</v>
      </c>
    </row>
    <row r="2181" spans="1:5" x14ac:dyDescent="0.2">
      <c r="A2181" s="32">
        <v>38804</v>
      </c>
      <c r="B2181" s="2">
        <v>2.92</v>
      </c>
      <c r="C2181">
        <f t="shared" ref="C2181:C2244" si="134">YEAR(A2181)</f>
        <v>2006</v>
      </c>
      <c r="D2181">
        <f t="shared" ref="D2181:D2244" si="135">+MONTH(A2181)</f>
        <v>3</v>
      </c>
      <c r="E2181" t="str">
        <f t="shared" ref="E2181:E2244" si="136">CONCATENATE(C2181,"m",D2181)</f>
        <v>2006m3</v>
      </c>
    </row>
    <row r="2182" spans="1:5" x14ac:dyDescent="0.2">
      <c r="A2182" s="32">
        <v>38805</v>
      </c>
      <c r="B2182" s="2">
        <v>2.95</v>
      </c>
      <c r="C2182">
        <f t="shared" si="134"/>
        <v>2006</v>
      </c>
      <c r="D2182">
        <f t="shared" si="135"/>
        <v>3</v>
      </c>
      <c r="E2182" t="str">
        <f t="shared" si="136"/>
        <v>2006m3</v>
      </c>
    </row>
    <row r="2183" spans="1:5" x14ac:dyDescent="0.2">
      <c r="A2183" s="32">
        <v>38806</v>
      </c>
      <c r="B2183" s="2">
        <v>2.91</v>
      </c>
      <c r="C2183">
        <f t="shared" si="134"/>
        <v>2006</v>
      </c>
      <c r="D2183">
        <f t="shared" si="135"/>
        <v>3</v>
      </c>
      <c r="E2183" t="str">
        <f t="shared" si="136"/>
        <v>2006m3</v>
      </c>
    </row>
    <row r="2184" spans="1:5" x14ac:dyDescent="0.2">
      <c r="A2184" s="32">
        <v>38807</v>
      </c>
      <c r="B2184" s="2">
        <v>2.94</v>
      </c>
      <c r="C2184">
        <f t="shared" si="134"/>
        <v>2006</v>
      </c>
      <c r="D2184">
        <f t="shared" si="135"/>
        <v>3</v>
      </c>
      <c r="E2184" t="str">
        <f t="shared" si="136"/>
        <v>2006m3</v>
      </c>
    </row>
    <row r="2185" spans="1:5" x14ac:dyDescent="0.2">
      <c r="A2185" s="32">
        <v>38810</v>
      </c>
      <c r="B2185" s="2">
        <v>2.81</v>
      </c>
      <c r="C2185">
        <f t="shared" si="134"/>
        <v>2006</v>
      </c>
      <c r="D2185">
        <f t="shared" si="135"/>
        <v>4</v>
      </c>
      <c r="E2185" t="str">
        <f t="shared" si="136"/>
        <v>2006m4</v>
      </c>
    </row>
    <row r="2186" spans="1:5" x14ac:dyDescent="0.2">
      <c r="A2186" s="32">
        <v>38811</v>
      </c>
      <c r="B2186" s="2">
        <v>2.84</v>
      </c>
      <c r="C2186">
        <f t="shared" si="134"/>
        <v>2006</v>
      </c>
      <c r="D2186">
        <f t="shared" si="135"/>
        <v>4</v>
      </c>
      <c r="E2186" t="str">
        <f t="shared" si="136"/>
        <v>2006m4</v>
      </c>
    </row>
    <row r="2187" spans="1:5" x14ac:dyDescent="0.2">
      <c r="A2187" s="32">
        <v>38812</v>
      </c>
      <c r="B2187" s="2">
        <v>2.86</v>
      </c>
      <c r="C2187">
        <f t="shared" si="134"/>
        <v>2006</v>
      </c>
      <c r="D2187">
        <f t="shared" si="135"/>
        <v>4</v>
      </c>
      <c r="E2187" t="str">
        <f t="shared" si="136"/>
        <v>2006m4</v>
      </c>
    </row>
    <row r="2188" spans="1:5" x14ac:dyDescent="0.2">
      <c r="A2188" s="32">
        <v>38813</v>
      </c>
      <c r="B2188" s="2">
        <v>2.94</v>
      </c>
      <c r="C2188">
        <f t="shared" si="134"/>
        <v>2006</v>
      </c>
      <c r="D2188">
        <f t="shared" si="135"/>
        <v>4</v>
      </c>
      <c r="E2188" t="str">
        <f t="shared" si="136"/>
        <v>2006m4</v>
      </c>
    </row>
    <row r="2189" spans="1:5" x14ac:dyDescent="0.2">
      <c r="A2189" s="32">
        <v>38814</v>
      </c>
      <c r="B2189" s="2">
        <v>2.98</v>
      </c>
      <c r="C2189">
        <f t="shared" si="134"/>
        <v>2006</v>
      </c>
      <c r="D2189">
        <f t="shared" si="135"/>
        <v>4</v>
      </c>
      <c r="E2189" t="str">
        <f t="shared" si="136"/>
        <v>2006m4</v>
      </c>
    </row>
    <row r="2190" spans="1:5" x14ac:dyDescent="0.2">
      <c r="A2190" s="32">
        <v>38817</v>
      </c>
      <c r="B2190" s="2">
        <v>2.99</v>
      </c>
      <c r="C2190">
        <f t="shared" si="134"/>
        <v>2006</v>
      </c>
      <c r="D2190">
        <f t="shared" si="135"/>
        <v>4</v>
      </c>
      <c r="E2190" t="str">
        <f t="shared" si="136"/>
        <v>2006m4</v>
      </c>
    </row>
    <row r="2191" spans="1:5" x14ac:dyDescent="0.2">
      <c r="A2191" s="32">
        <v>38818</v>
      </c>
      <c r="B2191" s="2">
        <v>2.98</v>
      </c>
      <c r="C2191">
        <f t="shared" si="134"/>
        <v>2006</v>
      </c>
      <c r="D2191">
        <f t="shared" si="135"/>
        <v>4</v>
      </c>
      <c r="E2191" t="str">
        <f t="shared" si="136"/>
        <v>2006m4</v>
      </c>
    </row>
    <row r="2192" spans="1:5" x14ac:dyDescent="0.2">
      <c r="A2192" s="32">
        <v>38819</v>
      </c>
      <c r="B2192" s="2">
        <v>2.96</v>
      </c>
      <c r="C2192">
        <f t="shared" si="134"/>
        <v>2006</v>
      </c>
      <c r="D2192">
        <f t="shared" si="135"/>
        <v>4</v>
      </c>
      <c r="E2192" t="str">
        <f t="shared" si="136"/>
        <v>2006m4</v>
      </c>
    </row>
    <row r="2193" spans="1:5" x14ac:dyDescent="0.2">
      <c r="A2193" s="32">
        <v>38820</v>
      </c>
      <c r="B2193" s="2">
        <v>2.9</v>
      </c>
      <c r="C2193">
        <f t="shared" si="134"/>
        <v>2006</v>
      </c>
      <c r="D2193">
        <f t="shared" si="135"/>
        <v>4</v>
      </c>
      <c r="E2193" t="str">
        <f t="shared" si="136"/>
        <v>2006m4</v>
      </c>
    </row>
    <row r="2194" spans="1:5" x14ac:dyDescent="0.2">
      <c r="A2194" s="32">
        <v>38821</v>
      </c>
      <c r="C2194">
        <f t="shared" si="134"/>
        <v>2006</v>
      </c>
      <c r="D2194">
        <f t="shared" si="135"/>
        <v>4</v>
      </c>
      <c r="E2194" t="str">
        <f t="shared" si="136"/>
        <v>2006m4</v>
      </c>
    </row>
    <row r="2195" spans="1:5" x14ac:dyDescent="0.2">
      <c r="A2195" s="32">
        <v>38824</v>
      </c>
      <c r="B2195" s="2">
        <v>2.89</v>
      </c>
      <c r="C2195">
        <f t="shared" si="134"/>
        <v>2006</v>
      </c>
      <c r="D2195">
        <f t="shared" si="135"/>
        <v>4</v>
      </c>
      <c r="E2195" t="str">
        <f t="shared" si="136"/>
        <v>2006m4</v>
      </c>
    </row>
    <row r="2196" spans="1:5" x14ac:dyDescent="0.2">
      <c r="A2196" s="32">
        <v>38825</v>
      </c>
      <c r="B2196" s="2">
        <v>2.9</v>
      </c>
      <c r="C2196">
        <f t="shared" si="134"/>
        <v>2006</v>
      </c>
      <c r="D2196">
        <f t="shared" si="135"/>
        <v>4</v>
      </c>
      <c r="E2196" t="str">
        <f t="shared" si="136"/>
        <v>2006m4</v>
      </c>
    </row>
    <row r="2197" spans="1:5" x14ac:dyDescent="0.2">
      <c r="A2197" s="32">
        <v>38826</v>
      </c>
      <c r="B2197" s="2">
        <v>2.86</v>
      </c>
      <c r="C2197">
        <f t="shared" si="134"/>
        <v>2006</v>
      </c>
      <c r="D2197">
        <f t="shared" si="135"/>
        <v>4</v>
      </c>
      <c r="E2197" t="str">
        <f t="shared" si="136"/>
        <v>2006m4</v>
      </c>
    </row>
    <row r="2198" spans="1:5" x14ac:dyDescent="0.2">
      <c r="A2198" s="32">
        <v>38827</v>
      </c>
      <c r="B2198" s="2">
        <v>2.83</v>
      </c>
      <c r="C2198">
        <f t="shared" si="134"/>
        <v>2006</v>
      </c>
      <c r="D2198">
        <f t="shared" si="135"/>
        <v>4</v>
      </c>
      <c r="E2198" t="str">
        <f t="shared" si="136"/>
        <v>2006m4</v>
      </c>
    </row>
    <row r="2199" spans="1:5" x14ac:dyDescent="0.2">
      <c r="A2199" s="32">
        <v>38828</v>
      </c>
      <c r="B2199" s="2">
        <v>2.81</v>
      </c>
      <c r="C2199">
        <f t="shared" si="134"/>
        <v>2006</v>
      </c>
      <c r="D2199">
        <f t="shared" si="135"/>
        <v>4</v>
      </c>
      <c r="E2199" t="str">
        <f t="shared" si="136"/>
        <v>2006m4</v>
      </c>
    </row>
    <row r="2200" spans="1:5" x14ac:dyDescent="0.2">
      <c r="A2200" s="32">
        <v>38831</v>
      </c>
      <c r="B2200" s="2">
        <v>2.85</v>
      </c>
      <c r="C2200">
        <f t="shared" si="134"/>
        <v>2006</v>
      </c>
      <c r="D2200">
        <f t="shared" si="135"/>
        <v>4</v>
      </c>
      <c r="E2200" t="str">
        <f t="shared" si="136"/>
        <v>2006m4</v>
      </c>
    </row>
    <row r="2201" spans="1:5" x14ac:dyDescent="0.2">
      <c r="A2201" s="32">
        <v>38832</v>
      </c>
      <c r="B2201" s="2">
        <v>2.78</v>
      </c>
      <c r="C2201">
        <f t="shared" si="134"/>
        <v>2006</v>
      </c>
      <c r="D2201">
        <f t="shared" si="135"/>
        <v>4</v>
      </c>
      <c r="E2201" t="str">
        <f t="shared" si="136"/>
        <v>2006m4</v>
      </c>
    </row>
    <row r="2202" spans="1:5" x14ac:dyDescent="0.2">
      <c r="A2202" s="32">
        <v>38833</v>
      </c>
      <c r="B2202" s="2">
        <v>2.76</v>
      </c>
      <c r="C2202">
        <f t="shared" si="134"/>
        <v>2006</v>
      </c>
      <c r="D2202">
        <f t="shared" si="135"/>
        <v>4</v>
      </c>
      <c r="E2202" t="str">
        <f t="shared" si="136"/>
        <v>2006m4</v>
      </c>
    </row>
    <row r="2203" spans="1:5" x14ac:dyDescent="0.2">
      <c r="A2203" s="32">
        <v>38834</v>
      </c>
      <c r="B2203" s="2">
        <v>2.75</v>
      </c>
      <c r="C2203">
        <f t="shared" si="134"/>
        <v>2006</v>
      </c>
      <c r="D2203">
        <f t="shared" si="135"/>
        <v>4</v>
      </c>
      <c r="E2203" t="str">
        <f t="shared" si="136"/>
        <v>2006m4</v>
      </c>
    </row>
    <row r="2204" spans="1:5" x14ac:dyDescent="0.2">
      <c r="A2204" s="32">
        <v>38835</v>
      </c>
      <c r="B2204" s="2">
        <v>2.72</v>
      </c>
      <c r="C2204">
        <f t="shared" si="134"/>
        <v>2006</v>
      </c>
      <c r="D2204">
        <f t="shared" si="135"/>
        <v>4</v>
      </c>
      <c r="E2204" t="str">
        <f t="shared" si="136"/>
        <v>2006m4</v>
      </c>
    </row>
    <row r="2205" spans="1:5" x14ac:dyDescent="0.2">
      <c r="A2205" s="32">
        <v>38837</v>
      </c>
      <c r="B2205" s="2">
        <v>2.79</v>
      </c>
      <c r="C2205">
        <f t="shared" si="134"/>
        <v>2006</v>
      </c>
      <c r="D2205">
        <f t="shared" si="135"/>
        <v>4</v>
      </c>
      <c r="E2205" t="str">
        <f t="shared" si="136"/>
        <v>2006m4</v>
      </c>
    </row>
    <row r="2206" spans="1:5" x14ac:dyDescent="0.2">
      <c r="A2206" s="32">
        <v>38838</v>
      </c>
      <c r="B2206" s="2">
        <v>2.78</v>
      </c>
      <c r="C2206">
        <f t="shared" si="134"/>
        <v>2006</v>
      </c>
      <c r="D2206">
        <f t="shared" si="135"/>
        <v>5</v>
      </c>
      <c r="E2206" t="str">
        <f t="shared" si="136"/>
        <v>2006m5</v>
      </c>
    </row>
    <row r="2207" spans="1:5" x14ac:dyDescent="0.2">
      <c r="A2207" s="32">
        <v>38839</v>
      </c>
      <c r="B2207" s="2">
        <v>2.77</v>
      </c>
      <c r="C2207">
        <f t="shared" si="134"/>
        <v>2006</v>
      </c>
      <c r="D2207">
        <f t="shared" si="135"/>
        <v>5</v>
      </c>
      <c r="E2207" t="str">
        <f t="shared" si="136"/>
        <v>2006m5</v>
      </c>
    </row>
    <row r="2208" spans="1:5" x14ac:dyDescent="0.2">
      <c r="A2208" s="32">
        <v>38840</v>
      </c>
      <c r="B2208" s="2">
        <v>2.76</v>
      </c>
      <c r="C2208">
        <f t="shared" si="134"/>
        <v>2006</v>
      </c>
      <c r="D2208">
        <f t="shared" si="135"/>
        <v>5</v>
      </c>
      <c r="E2208" t="str">
        <f t="shared" si="136"/>
        <v>2006m5</v>
      </c>
    </row>
    <row r="2209" spans="1:5" x14ac:dyDescent="0.2">
      <c r="A2209" s="32">
        <v>38841</v>
      </c>
      <c r="B2209" s="2">
        <v>2.76</v>
      </c>
      <c r="C2209">
        <f t="shared" si="134"/>
        <v>2006</v>
      </c>
      <c r="D2209">
        <f t="shared" si="135"/>
        <v>5</v>
      </c>
      <c r="E2209" t="str">
        <f t="shared" si="136"/>
        <v>2006m5</v>
      </c>
    </row>
    <row r="2210" spans="1:5" x14ac:dyDescent="0.2">
      <c r="A2210" s="32">
        <v>38842</v>
      </c>
      <c r="B2210" s="2">
        <v>2.83</v>
      </c>
      <c r="C2210">
        <f t="shared" si="134"/>
        <v>2006</v>
      </c>
      <c r="D2210">
        <f t="shared" si="135"/>
        <v>5</v>
      </c>
      <c r="E2210" t="str">
        <f t="shared" si="136"/>
        <v>2006m5</v>
      </c>
    </row>
    <row r="2211" spans="1:5" x14ac:dyDescent="0.2">
      <c r="A2211" s="32">
        <v>38845</v>
      </c>
      <c r="B2211" s="2">
        <v>2.8</v>
      </c>
      <c r="C2211">
        <f t="shared" si="134"/>
        <v>2006</v>
      </c>
      <c r="D2211">
        <f t="shared" si="135"/>
        <v>5</v>
      </c>
      <c r="E2211" t="str">
        <f t="shared" si="136"/>
        <v>2006m5</v>
      </c>
    </row>
    <row r="2212" spans="1:5" x14ac:dyDescent="0.2">
      <c r="A2212" s="32">
        <v>38846</v>
      </c>
      <c r="B2212" s="2">
        <v>2.79</v>
      </c>
      <c r="C2212">
        <f t="shared" si="134"/>
        <v>2006</v>
      </c>
      <c r="D2212">
        <f t="shared" si="135"/>
        <v>5</v>
      </c>
      <c r="E2212" t="str">
        <f t="shared" si="136"/>
        <v>2006m5</v>
      </c>
    </row>
    <row r="2213" spans="1:5" x14ac:dyDescent="0.2">
      <c r="A2213" s="32">
        <v>38847</v>
      </c>
      <c r="B2213" s="2">
        <v>2.79</v>
      </c>
      <c r="C2213">
        <f t="shared" si="134"/>
        <v>2006</v>
      </c>
      <c r="D2213">
        <f t="shared" si="135"/>
        <v>5</v>
      </c>
      <c r="E2213" t="str">
        <f t="shared" si="136"/>
        <v>2006m5</v>
      </c>
    </row>
    <row r="2214" spans="1:5" x14ac:dyDescent="0.2">
      <c r="A2214" s="32">
        <v>38848</v>
      </c>
      <c r="B2214" s="2">
        <v>2.73</v>
      </c>
      <c r="C2214">
        <f t="shared" si="134"/>
        <v>2006</v>
      </c>
      <c r="D2214">
        <f t="shared" si="135"/>
        <v>5</v>
      </c>
      <c r="E2214" t="str">
        <f t="shared" si="136"/>
        <v>2006m5</v>
      </c>
    </row>
    <row r="2215" spans="1:5" x14ac:dyDescent="0.2">
      <c r="A2215" s="32">
        <v>38849</v>
      </c>
      <c r="B2215" s="2">
        <v>2.75</v>
      </c>
      <c r="C2215">
        <f t="shared" si="134"/>
        <v>2006</v>
      </c>
      <c r="D2215">
        <f t="shared" si="135"/>
        <v>5</v>
      </c>
      <c r="E2215" t="str">
        <f t="shared" si="136"/>
        <v>2006m5</v>
      </c>
    </row>
    <row r="2216" spans="1:5" x14ac:dyDescent="0.2">
      <c r="A2216" s="32">
        <v>38852</v>
      </c>
      <c r="B2216" s="2">
        <v>2.83</v>
      </c>
      <c r="C2216">
        <f t="shared" si="134"/>
        <v>2006</v>
      </c>
      <c r="D2216">
        <f t="shared" si="135"/>
        <v>5</v>
      </c>
      <c r="E2216" t="str">
        <f t="shared" si="136"/>
        <v>2006m5</v>
      </c>
    </row>
    <row r="2217" spans="1:5" x14ac:dyDescent="0.2">
      <c r="A2217" s="32">
        <v>38853</v>
      </c>
      <c r="B2217" s="2">
        <v>2.85</v>
      </c>
      <c r="C2217">
        <f t="shared" si="134"/>
        <v>2006</v>
      </c>
      <c r="D2217">
        <f t="shared" si="135"/>
        <v>5</v>
      </c>
      <c r="E2217" t="str">
        <f t="shared" si="136"/>
        <v>2006m5</v>
      </c>
    </row>
    <row r="2218" spans="1:5" x14ac:dyDescent="0.2">
      <c r="A2218" s="32">
        <v>38854</v>
      </c>
      <c r="B2218" s="2">
        <v>2.8</v>
      </c>
      <c r="C2218">
        <f t="shared" si="134"/>
        <v>2006</v>
      </c>
      <c r="D2218">
        <f t="shared" si="135"/>
        <v>5</v>
      </c>
      <c r="E2218" t="str">
        <f t="shared" si="136"/>
        <v>2006m5</v>
      </c>
    </row>
    <row r="2219" spans="1:5" x14ac:dyDescent="0.2">
      <c r="A2219" s="32">
        <v>38855</v>
      </c>
      <c r="B2219" s="2">
        <v>2.94</v>
      </c>
      <c r="C2219">
        <f t="shared" si="134"/>
        <v>2006</v>
      </c>
      <c r="D2219">
        <f t="shared" si="135"/>
        <v>5</v>
      </c>
      <c r="E2219" t="str">
        <f t="shared" si="136"/>
        <v>2006m5</v>
      </c>
    </row>
    <row r="2220" spans="1:5" x14ac:dyDescent="0.2">
      <c r="A2220" s="32">
        <v>38856</v>
      </c>
      <c r="B2220" s="2">
        <v>2.96</v>
      </c>
      <c r="C2220">
        <f t="shared" si="134"/>
        <v>2006</v>
      </c>
      <c r="D2220">
        <f t="shared" si="135"/>
        <v>5</v>
      </c>
      <c r="E2220" t="str">
        <f t="shared" si="136"/>
        <v>2006m5</v>
      </c>
    </row>
    <row r="2221" spans="1:5" x14ac:dyDescent="0.2">
      <c r="A2221" s="32">
        <v>38859</v>
      </c>
      <c r="B2221" s="2">
        <v>3.04</v>
      </c>
      <c r="C2221">
        <f t="shared" si="134"/>
        <v>2006</v>
      </c>
      <c r="D2221">
        <f t="shared" si="135"/>
        <v>5</v>
      </c>
      <c r="E2221" t="str">
        <f t="shared" si="136"/>
        <v>2006m5</v>
      </c>
    </row>
    <row r="2222" spans="1:5" x14ac:dyDescent="0.2">
      <c r="A2222" s="32">
        <v>38860</v>
      </c>
      <c r="B2222" s="2">
        <v>3.07</v>
      </c>
      <c r="C2222">
        <f t="shared" si="134"/>
        <v>2006</v>
      </c>
      <c r="D2222">
        <f t="shared" si="135"/>
        <v>5</v>
      </c>
      <c r="E2222" t="str">
        <f t="shared" si="136"/>
        <v>2006m5</v>
      </c>
    </row>
    <row r="2223" spans="1:5" x14ac:dyDescent="0.2">
      <c r="A2223" s="32">
        <v>38861</v>
      </c>
      <c r="B2223" s="2">
        <v>3.1</v>
      </c>
      <c r="C2223">
        <f t="shared" si="134"/>
        <v>2006</v>
      </c>
      <c r="D2223">
        <f t="shared" si="135"/>
        <v>5</v>
      </c>
      <c r="E2223" t="str">
        <f t="shared" si="136"/>
        <v>2006m5</v>
      </c>
    </row>
    <row r="2224" spans="1:5" x14ac:dyDescent="0.2">
      <c r="A2224" s="32">
        <v>38862</v>
      </c>
      <c r="B2224" s="2">
        <v>3.07</v>
      </c>
      <c r="C2224">
        <f t="shared" si="134"/>
        <v>2006</v>
      </c>
      <c r="D2224">
        <f t="shared" si="135"/>
        <v>5</v>
      </c>
      <c r="E2224" t="str">
        <f t="shared" si="136"/>
        <v>2006m5</v>
      </c>
    </row>
    <row r="2225" spans="1:5" x14ac:dyDescent="0.2">
      <c r="A2225" s="32">
        <v>38863</v>
      </c>
      <c r="B2225" s="2">
        <v>3.04</v>
      </c>
      <c r="C2225">
        <f t="shared" si="134"/>
        <v>2006</v>
      </c>
      <c r="D2225">
        <f t="shared" si="135"/>
        <v>5</v>
      </c>
      <c r="E2225" t="str">
        <f t="shared" si="136"/>
        <v>2006m5</v>
      </c>
    </row>
    <row r="2226" spans="1:5" x14ac:dyDescent="0.2">
      <c r="A2226" s="32">
        <v>38866</v>
      </c>
      <c r="B2226" s="2">
        <v>3.03</v>
      </c>
      <c r="C2226">
        <f t="shared" si="134"/>
        <v>2006</v>
      </c>
      <c r="D2226">
        <f t="shared" si="135"/>
        <v>5</v>
      </c>
      <c r="E2226" t="str">
        <f t="shared" si="136"/>
        <v>2006m5</v>
      </c>
    </row>
    <row r="2227" spans="1:5" x14ac:dyDescent="0.2">
      <c r="A2227" s="32">
        <v>38867</v>
      </c>
      <c r="B2227" s="2">
        <v>2.93</v>
      </c>
      <c r="C2227">
        <f t="shared" si="134"/>
        <v>2006</v>
      </c>
      <c r="D2227">
        <f t="shared" si="135"/>
        <v>5</v>
      </c>
      <c r="E2227" t="str">
        <f t="shared" si="136"/>
        <v>2006m5</v>
      </c>
    </row>
    <row r="2228" spans="1:5" x14ac:dyDescent="0.2">
      <c r="A2228" s="32">
        <v>38868</v>
      </c>
      <c r="B2228" s="2">
        <v>3.03</v>
      </c>
      <c r="C2228">
        <f t="shared" si="134"/>
        <v>2006</v>
      </c>
      <c r="D2228">
        <f t="shared" si="135"/>
        <v>5</v>
      </c>
      <c r="E2228" t="str">
        <f t="shared" si="136"/>
        <v>2006m5</v>
      </c>
    </row>
    <row r="2229" spans="1:5" x14ac:dyDescent="0.2">
      <c r="A2229" s="32">
        <v>38869</v>
      </c>
      <c r="B2229" s="2">
        <v>3</v>
      </c>
      <c r="C2229">
        <f t="shared" si="134"/>
        <v>2006</v>
      </c>
      <c r="D2229">
        <f t="shared" si="135"/>
        <v>6</v>
      </c>
      <c r="E2229" t="str">
        <f t="shared" si="136"/>
        <v>2006m6</v>
      </c>
    </row>
    <row r="2230" spans="1:5" x14ac:dyDescent="0.2">
      <c r="A2230" s="32">
        <v>38870</v>
      </c>
      <c r="B2230" s="2">
        <v>3.02</v>
      </c>
      <c r="C2230">
        <f t="shared" si="134"/>
        <v>2006</v>
      </c>
      <c r="D2230">
        <f t="shared" si="135"/>
        <v>6</v>
      </c>
      <c r="E2230" t="str">
        <f t="shared" si="136"/>
        <v>2006m6</v>
      </c>
    </row>
    <row r="2231" spans="1:5" x14ac:dyDescent="0.2">
      <c r="A2231" s="32">
        <v>38873</v>
      </c>
      <c r="B2231" s="2">
        <v>2.94</v>
      </c>
      <c r="C2231">
        <f t="shared" si="134"/>
        <v>2006</v>
      </c>
      <c r="D2231">
        <f t="shared" si="135"/>
        <v>6</v>
      </c>
      <c r="E2231" t="str">
        <f t="shared" si="136"/>
        <v>2006m6</v>
      </c>
    </row>
    <row r="2232" spans="1:5" x14ac:dyDescent="0.2">
      <c r="A2232" s="32">
        <v>38874</v>
      </c>
      <c r="B2232" s="2">
        <v>2.92</v>
      </c>
      <c r="C2232">
        <f t="shared" si="134"/>
        <v>2006</v>
      </c>
      <c r="D2232">
        <f t="shared" si="135"/>
        <v>6</v>
      </c>
      <c r="E2232" t="str">
        <f t="shared" si="136"/>
        <v>2006m6</v>
      </c>
    </row>
    <row r="2233" spans="1:5" x14ac:dyDescent="0.2">
      <c r="A2233" s="32">
        <v>38875</v>
      </c>
      <c r="B2233" s="2">
        <v>2.93</v>
      </c>
      <c r="C2233">
        <f t="shared" si="134"/>
        <v>2006</v>
      </c>
      <c r="D2233">
        <f t="shared" si="135"/>
        <v>6</v>
      </c>
      <c r="E2233" t="str">
        <f t="shared" si="136"/>
        <v>2006m6</v>
      </c>
    </row>
    <row r="2234" spans="1:5" x14ac:dyDescent="0.2">
      <c r="A2234" s="32">
        <v>38876</v>
      </c>
      <c r="B2234" s="2">
        <v>3.01</v>
      </c>
      <c r="C2234">
        <f t="shared" si="134"/>
        <v>2006</v>
      </c>
      <c r="D2234">
        <f t="shared" si="135"/>
        <v>6</v>
      </c>
      <c r="E2234" t="str">
        <f t="shared" si="136"/>
        <v>2006m6</v>
      </c>
    </row>
    <row r="2235" spans="1:5" x14ac:dyDescent="0.2">
      <c r="A2235" s="32">
        <v>38877</v>
      </c>
      <c r="B2235" s="2">
        <v>3.01</v>
      </c>
      <c r="C2235">
        <f t="shared" si="134"/>
        <v>2006</v>
      </c>
      <c r="D2235">
        <f t="shared" si="135"/>
        <v>6</v>
      </c>
      <c r="E2235" t="str">
        <f t="shared" si="136"/>
        <v>2006m6</v>
      </c>
    </row>
    <row r="2236" spans="1:5" x14ac:dyDescent="0.2">
      <c r="A2236" s="32">
        <v>38880</v>
      </c>
      <c r="B2236" s="2">
        <v>3.03</v>
      </c>
      <c r="C2236">
        <f t="shared" si="134"/>
        <v>2006</v>
      </c>
      <c r="D2236">
        <f t="shared" si="135"/>
        <v>6</v>
      </c>
      <c r="E2236" t="str">
        <f t="shared" si="136"/>
        <v>2006m6</v>
      </c>
    </row>
    <row r="2237" spans="1:5" x14ac:dyDescent="0.2">
      <c r="A2237" s="32">
        <v>38881</v>
      </c>
      <c r="B2237" s="2">
        <v>3</v>
      </c>
      <c r="C2237">
        <f t="shared" si="134"/>
        <v>2006</v>
      </c>
      <c r="D2237">
        <f t="shared" si="135"/>
        <v>6</v>
      </c>
      <c r="E2237" t="str">
        <f t="shared" si="136"/>
        <v>2006m6</v>
      </c>
    </row>
    <row r="2238" spans="1:5" x14ac:dyDescent="0.2">
      <c r="A2238" s="32">
        <v>38882</v>
      </c>
      <c r="B2238" s="2">
        <v>3.02</v>
      </c>
      <c r="C2238">
        <f t="shared" si="134"/>
        <v>2006</v>
      </c>
      <c r="D2238">
        <f t="shared" si="135"/>
        <v>6</v>
      </c>
      <c r="E2238" t="str">
        <f t="shared" si="136"/>
        <v>2006m6</v>
      </c>
    </row>
    <row r="2239" spans="1:5" x14ac:dyDescent="0.2">
      <c r="A2239" s="32">
        <v>38883</v>
      </c>
      <c r="B2239" s="2">
        <v>2.98</v>
      </c>
      <c r="C2239">
        <f t="shared" si="134"/>
        <v>2006</v>
      </c>
      <c r="D2239">
        <f t="shared" si="135"/>
        <v>6</v>
      </c>
      <c r="E2239" t="str">
        <f t="shared" si="136"/>
        <v>2006m6</v>
      </c>
    </row>
    <row r="2240" spans="1:5" x14ac:dyDescent="0.2">
      <c r="A2240" s="32">
        <v>38884</v>
      </c>
      <c r="B2240" s="2">
        <v>3</v>
      </c>
      <c r="C2240">
        <f t="shared" si="134"/>
        <v>2006</v>
      </c>
      <c r="D2240">
        <f t="shared" si="135"/>
        <v>6</v>
      </c>
      <c r="E2240" t="str">
        <f t="shared" si="136"/>
        <v>2006m6</v>
      </c>
    </row>
    <row r="2241" spans="1:5" x14ac:dyDescent="0.2">
      <c r="A2241" s="32">
        <v>38887</v>
      </c>
      <c r="B2241" s="2">
        <v>2.99</v>
      </c>
      <c r="C2241">
        <f t="shared" si="134"/>
        <v>2006</v>
      </c>
      <c r="D2241">
        <f t="shared" si="135"/>
        <v>6</v>
      </c>
      <c r="E2241" t="str">
        <f t="shared" si="136"/>
        <v>2006m6</v>
      </c>
    </row>
    <row r="2242" spans="1:5" x14ac:dyDescent="0.2">
      <c r="A2242" s="32">
        <v>38888</v>
      </c>
      <c r="B2242" s="2">
        <v>2.99</v>
      </c>
      <c r="C2242">
        <f t="shared" si="134"/>
        <v>2006</v>
      </c>
      <c r="D2242">
        <f t="shared" si="135"/>
        <v>6</v>
      </c>
      <c r="E2242" t="str">
        <f t="shared" si="136"/>
        <v>2006m6</v>
      </c>
    </row>
    <row r="2243" spans="1:5" x14ac:dyDescent="0.2">
      <c r="A2243" s="32">
        <v>38889</v>
      </c>
      <c r="B2243" s="2">
        <v>3.01</v>
      </c>
      <c r="C2243">
        <f t="shared" si="134"/>
        <v>2006</v>
      </c>
      <c r="D2243">
        <f t="shared" si="135"/>
        <v>6</v>
      </c>
      <c r="E2243" t="str">
        <f t="shared" si="136"/>
        <v>2006m6</v>
      </c>
    </row>
    <row r="2244" spans="1:5" x14ac:dyDescent="0.2">
      <c r="A2244" s="32">
        <v>38890</v>
      </c>
      <c r="B2244" s="2">
        <v>3.06</v>
      </c>
      <c r="C2244">
        <f t="shared" si="134"/>
        <v>2006</v>
      </c>
      <c r="D2244">
        <f t="shared" si="135"/>
        <v>6</v>
      </c>
      <c r="E2244" t="str">
        <f t="shared" si="136"/>
        <v>2006m6</v>
      </c>
    </row>
    <row r="2245" spans="1:5" x14ac:dyDescent="0.2">
      <c r="A2245" s="32">
        <v>38891</v>
      </c>
      <c r="B2245" s="2">
        <v>3.12</v>
      </c>
      <c r="C2245">
        <f t="shared" ref="C2245:C2308" si="137">YEAR(A2245)</f>
        <v>2006</v>
      </c>
      <c r="D2245">
        <f t="shared" ref="D2245:D2308" si="138">+MONTH(A2245)</f>
        <v>6</v>
      </c>
      <c r="E2245" t="str">
        <f t="shared" ref="E2245:E2308" si="139">CONCATENATE(C2245,"m",D2245)</f>
        <v>2006m6</v>
      </c>
    </row>
    <row r="2246" spans="1:5" x14ac:dyDescent="0.2">
      <c r="A2246" s="32">
        <v>38894</v>
      </c>
      <c r="B2246" s="2">
        <v>3.14</v>
      </c>
      <c r="C2246">
        <f t="shared" si="137"/>
        <v>2006</v>
      </c>
      <c r="D2246">
        <f t="shared" si="138"/>
        <v>6</v>
      </c>
      <c r="E2246" t="str">
        <f t="shared" si="139"/>
        <v>2006m6</v>
      </c>
    </row>
    <row r="2247" spans="1:5" x14ac:dyDescent="0.2">
      <c r="A2247" s="32">
        <v>38895</v>
      </c>
      <c r="B2247" s="2">
        <v>3.19</v>
      </c>
      <c r="C2247">
        <f t="shared" si="137"/>
        <v>2006</v>
      </c>
      <c r="D2247">
        <f t="shared" si="138"/>
        <v>6</v>
      </c>
      <c r="E2247" t="str">
        <f t="shared" si="139"/>
        <v>2006m6</v>
      </c>
    </row>
    <row r="2248" spans="1:5" x14ac:dyDescent="0.2">
      <c r="A2248" s="32">
        <v>38896</v>
      </c>
      <c r="B2248" s="2">
        <v>3.2</v>
      </c>
      <c r="C2248">
        <f t="shared" si="137"/>
        <v>2006</v>
      </c>
      <c r="D2248">
        <f t="shared" si="138"/>
        <v>6</v>
      </c>
      <c r="E2248" t="str">
        <f t="shared" si="139"/>
        <v>2006m6</v>
      </c>
    </row>
    <row r="2249" spans="1:5" x14ac:dyDescent="0.2">
      <c r="A2249" s="32">
        <v>38897</v>
      </c>
      <c r="B2249" s="2">
        <v>3.2</v>
      </c>
      <c r="C2249">
        <f t="shared" si="137"/>
        <v>2006</v>
      </c>
      <c r="D2249">
        <f t="shared" si="138"/>
        <v>6</v>
      </c>
      <c r="E2249" t="str">
        <f t="shared" si="139"/>
        <v>2006m6</v>
      </c>
    </row>
    <row r="2250" spans="1:5" x14ac:dyDescent="0.2">
      <c r="A2250" s="32">
        <v>38898</v>
      </c>
      <c r="B2250" s="2">
        <v>3.14</v>
      </c>
      <c r="C2250">
        <f t="shared" si="137"/>
        <v>2006</v>
      </c>
      <c r="D2250">
        <f t="shared" si="138"/>
        <v>6</v>
      </c>
      <c r="E2250" t="str">
        <f t="shared" si="139"/>
        <v>2006m6</v>
      </c>
    </row>
    <row r="2251" spans="1:5" x14ac:dyDescent="0.2">
      <c r="A2251" s="32">
        <v>38901</v>
      </c>
      <c r="B2251" s="2">
        <v>3.08</v>
      </c>
      <c r="C2251">
        <f t="shared" si="137"/>
        <v>2006</v>
      </c>
      <c r="D2251">
        <f t="shared" si="138"/>
        <v>7</v>
      </c>
      <c r="E2251" t="str">
        <f t="shared" si="139"/>
        <v>2006m7</v>
      </c>
    </row>
    <row r="2252" spans="1:5" x14ac:dyDescent="0.2">
      <c r="A2252" s="32">
        <v>38902</v>
      </c>
      <c r="B2252" s="2">
        <v>3</v>
      </c>
      <c r="C2252">
        <f t="shared" si="137"/>
        <v>2006</v>
      </c>
      <c r="D2252">
        <f t="shared" si="138"/>
        <v>7</v>
      </c>
      <c r="E2252" t="str">
        <f t="shared" si="139"/>
        <v>2006m7</v>
      </c>
    </row>
    <row r="2253" spans="1:5" x14ac:dyDescent="0.2">
      <c r="A2253" s="32">
        <v>38903</v>
      </c>
      <c r="B2253" s="2">
        <v>2.95</v>
      </c>
      <c r="C2253">
        <f t="shared" si="137"/>
        <v>2006</v>
      </c>
      <c r="D2253">
        <f t="shared" si="138"/>
        <v>7</v>
      </c>
      <c r="E2253" t="str">
        <f t="shared" si="139"/>
        <v>2006m7</v>
      </c>
    </row>
    <row r="2254" spans="1:5" x14ac:dyDescent="0.2">
      <c r="A2254" s="32">
        <v>38904</v>
      </c>
      <c r="B2254" s="2">
        <v>2.98</v>
      </c>
      <c r="C2254">
        <f t="shared" si="137"/>
        <v>2006</v>
      </c>
      <c r="D2254">
        <f t="shared" si="138"/>
        <v>7</v>
      </c>
      <c r="E2254" t="str">
        <f t="shared" si="139"/>
        <v>2006m7</v>
      </c>
    </row>
    <row r="2255" spans="1:5" x14ac:dyDescent="0.2">
      <c r="A2255" s="32">
        <v>38905</v>
      </c>
      <c r="B2255" s="2">
        <v>3.01</v>
      </c>
      <c r="C2255">
        <f t="shared" si="137"/>
        <v>2006</v>
      </c>
      <c r="D2255">
        <f t="shared" si="138"/>
        <v>7</v>
      </c>
      <c r="E2255" t="str">
        <f t="shared" si="139"/>
        <v>2006m7</v>
      </c>
    </row>
    <row r="2256" spans="1:5" x14ac:dyDescent="0.2">
      <c r="A2256" s="32">
        <v>38908</v>
      </c>
      <c r="B2256" s="2">
        <v>2.99</v>
      </c>
      <c r="C2256">
        <f t="shared" si="137"/>
        <v>2006</v>
      </c>
      <c r="D2256">
        <f t="shared" si="138"/>
        <v>7</v>
      </c>
      <c r="E2256" t="str">
        <f t="shared" si="139"/>
        <v>2006m7</v>
      </c>
    </row>
    <row r="2257" spans="1:5" x14ac:dyDescent="0.2">
      <c r="A2257" s="32">
        <v>38909</v>
      </c>
      <c r="B2257" s="2">
        <v>3</v>
      </c>
      <c r="C2257">
        <f t="shared" si="137"/>
        <v>2006</v>
      </c>
      <c r="D2257">
        <f t="shared" si="138"/>
        <v>7</v>
      </c>
      <c r="E2257" t="str">
        <f t="shared" si="139"/>
        <v>2006m7</v>
      </c>
    </row>
    <row r="2258" spans="1:5" x14ac:dyDescent="0.2">
      <c r="A2258" s="32">
        <v>38910</v>
      </c>
      <c r="B2258" s="2">
        <v>2.97</v>
      </c>
      <c r="C2258">
        <f t="shared" si="137"/>
        <v>2006</v>
      </c>
      <c r="D2258">
        <f t="shared" si="138"/>
        <v>7</v>
      </c>
      <c r="E2258" t="str">
        <f t="shared" si="139"/>
        <v>2006m7</v>
      </c>
    </row>
    <row r="2259" spans="1:5" x14ac:dyDescent="0.2">
      <c r="A2259" s="32">
        <v>38911</v>
      </c>
      <c r="B2259" s="2">
        <v>3.02</v>
      </c>
      <c r="C2259">
        <f t="shared" si="137"/>
        <v>2006</v>
      </c>
      <c r="D2259">
        <f t="shared" si="138"/>
        <v>7</v>
      </c>
      <c r="E2259" t="str">
        <f t="shared" si="139"/>
        <v>2006m7</v>
      </c>
    </row>
    <row r="2260" spans="1:5" x14ac:dyDescent="0.2">
      <c r="A2260" s="32">
        <v>38912</v>
      </c>
      <c r="B2260" s="2">
        <v>3.1</v>
      </c>
      <c r="C2260">
        <f t="shared" si="137"/>
        <v>2006</v>
      </c>
      <c r="D2260">
        <f t="shared" si="138"/>
        <v>7</v>
      </c>
      <c r="E2260" t="str">
        <f t="shared" si="139"/>
        <v>2006m7</v>
      </c>
    </row>
    <row r="2261" spans="1:5" x14ac:dyDescent="0.2">
      <c r="A2261" s="32">
        <v>38915</v>
      </c>
      <c r="B2261" s="2">
        <v>3.07</v>
      </c>
      <c r="C2261">
        <f t="shared" si="137"/>
        <v>2006</v>
      </c>
      <c r="D2261">
        <f t="shared" si="138"/>
        <v>7</v>
      </c>
      <c r="E2261" t="str">
        <f t="shared" si="139"/>
        <v>2006m7</v>
      </c>
    </row>
    <row r="2262" spans="1:5" x14ac:dyDescent="0.2">
      <c r="A2262" s="32">
        <v>38916</v>
      </c>
      <c r="B2262" s="2">
        <v>3.04</v>
      </c>
      <c r="C2262">
        <f t="shared" si="137"/>
        <v>2006</v>
      </c>
      <c r="D2262">
        <f t="shared" si="138"/>
        <v>7</v>
      </c>
      <c r="E2262" t="str">
        <f t="shared" si="139"/>
        <v>2006m7</v>
      </c>
    </row>
    <row r="2263" spans="1:5" x14ac:dyDescent="0.2">
      <c r="A2263" s="32">
        <v>38917</v>
      </c>
      <c r="B2263" s="2">
        <v>3.04</v>
      </c>
      <c r="C2263">
        <f t="shared" si="137"/>
        <v>2006</v>
      </c>
      <c r="D2263">
        <f t="shared" si="138"/>
        <v>7</v>
      </c>
      <c r="E2263" t="str">
        <f t="shared" si="139"/>
        <v>2006m7</v>
      </c>
    </row>
    <row r="2264" spans="1:5" x14ac:dyDescent="0.2">
      <c r="A2264" s="32">
        <v>38918</v>
      </c>
      <c r="B2264" s="2">
        <v>3.04</v>
      </c>
      <c r="C2264">
        <f t="shared" si="137"/>
        <v>2006</v>
      </c>
      <c r="D2264">
        <f t="shared" si="138"/>
        <v>7</v>
      </c>
      <c r="E2264" t="str">
        <f t="shared" si="139"/>
        <v>2006m7</v>
      </c>
    </row>
    <row r="2265" spans="1:5" x14ac:dyDescent="0.2">
      <c r="A2265" s="32">
        <v>38919</v>
      </c>
      <c r="B2265" s="2">
        <v>3.06</v>
      </c>
      <c r="C2265">
        <f t="shared" si="137"/>
        <v>2006</v>
      </c>
      <c r="D2265">
        <f t="shared" si="138"/>
        <v>7</v>
      </c>
      <c r="E2265" t="str">
        <f t="shared" si="139"/>
        <v>2006m7</v>
      </c>
    </row>
    <row r="2266" spans="1:5" x14ac:dyDescent="0.2">
      <c r="A2266" s="32">
        <v>38922</v>
      </c>
      <c r="B2266" s="2">
        <v>3.05</v>
      </c>
      <c r="C2266">
        <f t="shared" si="137"/>
        <v>2006</v>
      </c>
      <c r="D2266">
        <f t="shared" si="138"/>
        <v>7</v>
      </c>
      <c r="E2266" t="str">
        <f t="shared" si="139"/>
        <v>2006m7</v>
      </c>
    </row>
    <row r="2267" spans="1:5" x14ac:dyDescent="0.2">
      <c r="A2267" s="32">
        <v>38923</v>
      </c>
      <c r="B2267" s="2">
        <v>3.03</v>
      </c>
      <c r="C2267">
        <f t="shared" si="137"/>
        <v>2006</v>
      </c>
      <c r="D2267">
        <f t="shared" si="138"/>
        <v>7</v>
      </c>
      <c r="E2267" t="str">
        <f t="shared" si="139"/>
        <v>2006m7</v>
      </c>
    </row>
    <row r="2268" spans="1:5" x14ac:dyDescent="0.2">
      <c r="A2268" s="32">
        <v>38924</v>
      </c>
      <c r="B2268" s="2">
        <v>2.99</v>
      </c>
      <c r="C2268">
        <f t="shared" si="137"/>
        <v>2006</v>
      </c>
      <c r="D2268">
        <f t="shared" si="138"/>
        <v>7</v>
      </c>
      <c r="E2268" t="str">
        <f t="shared" si="139"/>
        <v>2006m7</v>
      </c>
    </row>
    <row r="2269" spans="1:5" x14ac:dyDescent="0.2">
      <c r="A2269" s="32">
        <v>38925</v>
      </c>
      <c r="B2269" s="2">
        <v>3</v>
      </c>
      <c r="C2269">
        <f t="shared" si="137"/>
        <v>2006</v>
      </c>
      <c r="D2269">
        <f t="shared" si="138"/>
        <v>7</v>
      </c>
      <c r="E2269" t="str">
        <f t="shared" si="139"/>
        <v>2006m7</v>
      </c>
    </row>
    <row r="2270" spans="1:5" x14ac:dyDescent="0.2">
      <c r="A2270" s="32">
        <v>38926</v>
      </c>
      <c r="B2270" s="2">
        <v>3.01</v>
      </c>
      <c r="C2270">
        <f t="shared" si="137"/>
        <v>2006</v>
      </c>
      <c r="D2270">
        <f t="shared" si="138"/>
        <v>7</v>
      </c>
      <c r="E2270" t="str">
        <f t="shared" si="139"/>
        <v>2006m7</v>
      </c>
    </row>
    <row r="2271" spans="1:5" x14ac:dyDescent="0.2">
      <c r="A2271" s="32">
        <v>38929</v>
      </c>
      <c r="B2271" s="2">
        <v>3.02</v>
      </c>
      <c r="C2271">
        <f t="shared" si="137"/>
        <v>2006</v>
      </c>
      <c r="D2271">
        <f t="shared" si="138"/>
        <v>7</v>
      </c>
      <c r="E2271" t="str">
        <f t="shared" si="139"/>
        <v>2006m7</v>
      </c>
    </row>
    <row r="2272" spans="1:5" x14ac:dyDescent="0.2">
      <c r="A2272" s="32">
        <v>38930</v>
      </c>
      <c r="B2272" s="2">
        <v>3.02</v>
      </c>
      <c r="C2272">
        <f t="shared" si="137"/>
        <v>2006</v>
      </c>
      <c r="D2272">
        <f t="shared" si="138"/>
        <v>8</v>
      </c>
      <c r="E2272" t="str">
        <f t="shared" si="139"/>
        <v>2006m8</v>
      </c>
    </row>
    <row r="2273" spans="1:5" x14ac:dyDescent="0.2">
      <c r="A2273" s="32">
        <v>38931</v>
      </c>
      <c r="B2273" s="2">
        <v>3.02</v>
      </c>
      <c r="C2273">
        <f t="shared" si="137"/>
        <v>2006</v>
      </c>
      <c r="D2273">
        <f t="shared" si="138"/>
        <v>8</v>
      </c>
      <c r="E2273" t="str">
        <f t="shared" si="139"/>
        <v>2006m8</v>
      </c>
    </row>
    <row r="2274" spans="1:5" x14ac:dyDescent="0.2">
      <c r="A2274" s="32">
        <v>38932</v>
      </c>
      <c r="B2274" s="2">
        <v>2.98</v>
      </c>
      <c r="C2274">
        <f t="shared" si="137"/>
        <v>2006</v>
      </c>
      <c r="D2274">
        <f t="shared" si="138"/>
        <v>8</v>
      </c>
      <c r="E2274" t="str">
        <f t="shared" si="139"/>
        <v>2006m8</v>
      </c>
    </row>
    <row r="2275" spans="1:5" x14ac:dyDescent="0.2">
      <c r="A2275" s="32">
        <v>38933</v>
      </c>
      <c r="B2275" s="2">
        <v>2.97</v>
      </c>
      <c r="C2275">
        <f t="shared" si="137"/>
        <v>2006</v>
      </c>
      <c r="D2275">
        <f t="shared" si="138"/>
        <v>8</v>
      </c>
      <c r="E2275" t="str">
        <f t="shared" si="139"/>
        <v>2006m8</v>
      </c>
    </row>
    <row r="2276" spans="1:5" x14ac:dyDescent="0.2">
      <c r="A2276" s="32">
        <v>38936</v>
      </c>
      <c r="B2276" s="2">
        <v>2.93</v>
      </c>
      <c r="C2276">
        <f t="shared" si="137"/>
        <v>2006</v>
      </c>
      <c r="D2276">
        <f t="shared" si="138"/>
        <v>8</v>
      </c>
      <c r="E2276" t="str">
        <f t="shared" si="139"/>
        <v>2006m8</v>
      </c>
    </row>
    <row r="2277" spans="1:5" x14ac:dyDescent="0.2">
      <c r="A2277" s="32">
        <v>38937</v>
      </c>
      <c r="B2277" s="2">
        <v>2.91</v>
      </c>
      <c r="C2277">
        <f t="shared" si="137"/>
        <v>2006</v>
      </c>
      <c r="D2277">
        <f t="shared" si="138"/>
        <v>8</v>
      </c>
      <c r="E2277" t="str">
        <f t="shared" si="139"/>
        <v>2006m8</v>
      </c>
    </row>
    <row r="2278" spans="1:5" x14ac:dyDescent="0.2">
      <c r="A2278" s="32">
        <v>38938</v>
      </c>
      <c r="B2278" s="2">
        <v>2.88</v>
      </c>
      <c r="C2278">
        <f t="shared" si="137"/>
        <v>2006</v>
      </c>
      <c r="D2278">
        <f t="shared" si="138"/>
        <v>8</v>
      </c>
      <c r="E2278" t="str">
        <f t="shared" si="139"/>
        <v>2006m8</v>
      </c>
    </row>
    <row r="2279" spans="1:5" x14ac:dyDescent="0.2">
      <c r="A2279" s="32">
        <v>38939</v>
      </c>
      <c r="B2279" s="2">
        <v>2.89</v>
      </c>
      <c r="C2279">
        <f t="shared" si="137"/>
        <v>2006</v>
      </c>
      <c r="D2279">
        <f t="shared" si="138"/>
        <v>8</v>
      </c>
      <c r="E2279" t="str">
        <f t="shared" si="139"/>
        <v>2006m8</v>
      </c>
    </row>
    <row r="2280" spans="1:5" x14ac:dyDescent="0.2">
      <c r="A2280" s="32">
        <v>38940</v>
      </c>
      <c r="B2280" s="2">
        <v>2.84</v>
      </c>
      <c r="C2280">
        <f t="shared" si="137"/>
        <v>2006</v>
      </c>
      <c r="D2280">
        <f t="shared" si="138"/>
        <v>8</v>
      </c>
      <c r="E2280" t="str">
        <f t="shared" si="139"/>
        <v>2006m8</v>
      </c>
    </row>
    <row r="2281" spans="1:5" x14ac:dyDescent="0.2">
      <c r="A2281" s="32">
        <v>38943</v>
      </c>
      <c r="B2281" s="2">
        <v>2.81</v>
      </c>
      <c r="C2281">
        <f t="shared" si="137"/>
        <v>2006</v>
      </c>
      <c r="D2281">
        <f t="shared" si="138"/>
        <v>8</v>
      </c>
      <c r="E2281" t="str">
        <f t="shared" si="139"/>
        <v>2006m8</v>
      </c>
    </row>
    <row r="2282" spans="1:5" x14ac:dyDescent="0.2">
      <c r="A2282" s="32">
        <v>38944</v>
      </c>
      <c r="B2282" s="2">
        <v>2.78</v>
      </c>
      <c r="C2282">
        <f t="shared" si="137"/>
        <v>2006</v>
      </c>
      <c r="D2282">
        <f t="shared" si="138"/>
        <v>8</v>
      </c>
      <c r="E2282" t="str">
        <f t="shared" si="139"/>
        <v>2006m8</v>
      </c>
    </row>
    <row r="2283" spans="1:5" x14ac:dyDescent="0.2">
      <c r="A2283" s="32">
        <v>38945</v>
      </c>
      <c r="B2283" s="2">
        <v>2.79</v>
      </c>
      <c r="C2283">
        <f t="shared" si="137"/>
        <v>2006</v>
      </c>
      <c r="D2283">
        <f t="shared" si="138"/>
        <v>8</v>
      </c>
      <c r="E2283" t="str">
        <f t="shared" si="139"/>
        <v>2006m8</v>
      </c>
    </row>
    <row r="2284" spans="1:5" x14ac:dyDescent="0.2">
      <c r="A2284" s="32">
        <v>38946</v>
      </c>
      <c r="B2284" s="2">
        <v>2.77</v>
      </c>
      <c r="C2284">
        <f t="shared" si="137"/>
        <v>2006</v>
      </c>
      <c r="D2284">
        <f t="shared" si="138"/>
        <v>8</v>
      </c>
      <c r="E2284" t="str">
        <f t="shared" si="139"/>
        <v>2006m8</v>
      </c>
    </row>
    <row r="2285" spans="1:5" x14ac:dyDescent="0.2">
      <c r="A2285" s="32">
        <v>38947</v>
      </c>
      <c r="B2285" s="2">
        <v>2.77</v>
      </c>
      <c r="C2285">
        <f t="shared" si="137"/>
        <v>2006</v>
      </c>
      <c r="D2285">
        <f t="shared" si="138"/>
        <v>8</v>
      </c>
      <c r="E2285" t="str">
        <f t="shared" si="139"/>
        <v>2006m8</v>
      </c>
    </row>
    <row r="2286" spans="1:5" x14ac:dyDescent="0.2">
      <c r="A2286" s="32">
        <v>38950</v>
      </c>
      <c r="B2286" s="2">
        <v>2.81</v>
      </c>
      <c r="C2286">
        <f t="shared" si="137"/>
        <v>2006</v>
      </c>
      <c r="D2286">
        <f t="shared" si="138"/>
        <v>8</v>
      </c>
      <c r="E2286" t="str">
        <f t="shared" si="139"/>
        <v>2006m8</v>
      </c>
    </row>
    <row r="2287" spans="1:5" x14ac:dyDescent="0.2">
      <c r="A2287" s="32">
        <v>38951</v>
      </c>
      <c r="B2287" s="2">
        <v>2.87</v>
      </c>
      <c r="C2287">
        <f t="shared" si="137"/>
        <v>2006</v>
      </c>
      <c r="D2287">
        <f t="shared" si="138"/>
        <v>8</v>
      </c>
      <c r="E2287" t="str">
        <f t="shared" si="139"/>
        <v>2006m8</v>
      </c>
    </row>
    <row r="2288" spans="1:5" x14ac:dyDescent="0.2">
      <c r="A2288" s="32">
        <v>38952</v>
      </c>
      <c r="B2288" s="2">
        <v>2.85</v>
      </c>
      <c r="C2288">
        <f t="shared" si="137"/>
        <v>2006</v>
      </c>
      <c r="D2288">
        <f t="shared" si="138"/>
        <v>8</v>
      </c>
      <c r="E2288" t="str">
        <f t="shared" si="139"/>
        <v>2006m8</v>
      </c>
    </row>
    <row r="2289" spans="1:5" x14ac:dyDescent="0.2">
      <c r="A2289" s="32">
        <v>38953</v>
      </c>
      <c r="B2289" s="2">
        <v>2.87</v>
      </c>
      <c r="C2289">
        <f t="shared" si="137"/>
        <v>2006</v>
      </c>
      <c r="D2289">
        <f t="shared" si="138"/>
        <v>8</v>
      </c>
      <c r="E2289" t="str">
        <f t="shared" si="139"/>
        <v>2006m8</v>
      </c>
    </row>
    <row r="2290" spans="1:5" x14ac:dyDescent="0.2">
      <c r="A2290" s="32">
        <v>38954</v>
      </c>
      <c r="B2290" s="2">
        <v>2.88</v>
      </c>
      <c r="C2290">
        <f t="shared" si="137"/>
        <v>2006</v>
      </c>
      <c r="D2290">
        <f t="shared" si="138"/>
        <v>8</v>
      </c>
      <c r="E2290" t="str">
        <f t="shared" si="139"/>
        <v>2006m8</v>
      </c>
    </row>
    <row r="2291" spans="1:5" x14ac:dyDescent="0.2">
      <c r="A2291" s="32">
        <v>38957</v>
      </c>
      <c r="B2291" s="2">
        <v>2.87</v>
      </c>
      <c r="C2291">
        <f t="shared" si="137"/>
        <v>2006</v>
      </c>
      <c r="D2291">
        <f t="shared" si="138"/>
        <v>8</v>
      </c>
      <c r="E2291" t="str">
        <f t="shared" si="139"/>
        <v>2006m8</v>
      </c>
    </row>
    <row r="2292" spans="1:5" x14ac:dyDescent="0.2">
      <c r="A2292" s="32">
        <v>38958</v>
      </c>
      <c r="B2292" s="2">
        <v>2.83</v>
      </c>
      <c r="C2292">
        <f t="shared" si="137"/>
        <v>2006</v>
      </c>
      <c r="D2292">
        <f t="shared" si="138"/>
        <v>8</v>
      </c>
      <c r="E2292" t="str">
        <f t="shared" si="139"/>
        <v>2006m8</v>
      </c>
    </row>
    <row r="2293" spans="1:5" x14ac:dyDescent="0.2">
      <c r="A2293" s="32">
        <v>38959</v>
      </c>
      <c r="B2293" s="2">
        <v>2.79</v>
      </c>
      <c r="C2293">
        <f t="shared" si="137"/>
        <v>2006</v>
      </c>
      <c r="D2293">
        <f t="shared" si="138"/>
        <v>8</v>
      </c>
      <c r="E2293" t="str">
        <f t="shared" si="139"/>
        <v>2006m8</v>
      </c>
    </row>
    <row r="2294" spans="1:5" x14ac:dyDescent="0.2">
      <c r="A2294" s="32">
        <v>38960</v>
      </c>
      <c r="B2294" s="2">
        <v>2.89</v>
      </c>
      <c r="C2294">
        <f t="shared" si="137"/>
        <v>2006</v>
      </c>
      <c r="D2294">
        <f t="shared" si="138"/>
        <v>8</v>
      </c>
      <c r="E2294" t="str">
        <f t="shared" si="139"/>
        <v>2006m8</v>
      </c>
    </row>
    <row r="2295" spans="1:5" x14ac:dyDescent="0.2">
      <c r="A2295" s="32">
        <v>38961</v>
      </c>
      <c r="B2295" s="2">
        <v>2.89</v>
      </c>
      <c r="C2295">
        <f t="shared" si="137"/>
        <v>2006</v>
      </c>
      <c r="D2295">
        <f t="shared" si="138"/>
        <v>9</v>
      </c>
      <c r="E2295" t="str">
        <f t="shared" si="139"/>
        <v>2006m9</v>
      </c>
    </row>
    <row r="2296" spans="1:5" x14ac:dyDescent="0.2">
      <c r="A2296" s="32">
        <v>38964</v>
      </c>
      <c r="B2296" s="2">
        <v>2.85</v>
      </c>
      <c r="C2296">
        <f t="shared" si="137"/>
        <v>2006</v>
      </c>
      <c r="D2296">
        <f t="shared" si="138"/>
        <v>9</v>
      </c>
      <c r="E2296" t="str">
        <f t="shared" si="139"/>
        <v>2006m9</v>
      </c>
    </row>
    <row r="2297" spans="1:5" x14ac:dyDescent="0.2">
      <c r="A2297" s="32">
        <v>38965</v>
      </c>
      <c r="B2297" s="2">
        <v>2.82</v>
      </c>
      <c r="C2297">
        <f t="shared" si="137"/>
        <v>2006</v>
      </c>
      <c r="D2297">
        <f t="shared" si="138"/>
        <v>9</v>
      </c>
      <c r="E2297" t="str">
        <f t="shared" si="139"/>
        <v>2006m9</v>
      </c>
    </row>
    <row r="2298" spans="1:5" x14ac:dyDescent="0.2">
      <c r="A2298" s="32">
        <v>38966</v>
      </c>
      <c r="B2298" s="2">
        <v>2.79</v>
      </c>
      <c r="C2298">
        <f t="shared" si="137"/>
        <v>2006</v>
      </c>
      <c r="D2298">
        <f t="shared" si="138"/>
        <v>9</v>
      </c>
      <c r="E2298" t="str">
        <f t="shared" si="139"/>
        <v>2006m9</v>
      </c>
    </row>
    <row r="2299" spans="1:5" x14ac:dyDescent="0.2">
      <c r="A2299" s="32">
        <v>38967</v>
      </c>
      <c r="B2299" s="2">
        <v>2.82</v>
      </c>
      <c r="C2299">
        <f t="shared" si="137"/>
        <v>2006</v>
      </c>
      <c r="D2299">
        <f t="shared" si="138"/>
        <v>9</v>
      </c>
      <c r="E2299" t="str">
        <f t="shared" si="139"/>
        <v>2006m9</v>
      </c>
    </row>
    <row r="2300" spans="1:5" x14ac:dyDescent="0.2">
      <c r="A2300" s="32">
        <v>38968</v>
      </c>
      <c r="B2300" s="2">
        <v>2.82</v>
      </c>
      <c r="C2300">
        <f t="shared" si="137"/>
        <v>2006</v>
      </c>
      <c r="D2300">
        <f t="shared" si="138"/>
        <v>9</v>
      </c>
      <c r="E2300" t="str">
        <f t="shared" si="139"/>
        <v>2006m9</v>
      </c>
    </row>
    <row r="2301" spans="1:5" x14ac:dyDescent="0.2">
      <c r="A2301" s="32">
        <v>38971</v>
      </c>
      <c r="B2301" s="2">
        <v>2.78</v>
      </c>
      <c r="C2301">
        <f t="shared" si="137"/>
        <v>2006</v>
      </c>
      <c r="D2301">
        <f t="shared" si="138"/>
        <v>9</v>
      </c>
      <c r="E2301" t="str">
        <f t="shared" si="139"/>
        <v>2006m9</v>
      </c>
    </row>
    <row r="2302" spans="1:5" x14ac:dyDescent="0.2">
      <c r="A2302" s="32">
        <v>38972</v>
      </c>
      <c r="B2302" s="2">
        <v>2.76</v>
      </c>
      <c r="C2302">
        <f t="shared" si="137"/>
        <v>2006</v>
      </c>
      <c r="D2302">
        <f t="shared" si="138"/>
        <v>9</v>
      </c>
      <c r="E2302" t="str">
        <f t="shared" si="139"/>
        <v>2006m9</v>
      </c>
    </row>
    <row r="2303" spans="1:5" x14ac:dyDescent="0.2">
      <c r="A2303" s="32">
        <v>38973</v>
      </c>
      <c r="B2303" s="2">
        <v>2.8</v>
      </c>
      <c r="C2303">
        <f t="shared" si="137"/>
        <v>2006</v>
      </c>
      <c r="D2303">
        <f t="shared" si="138"/>
        <v>9</v>
      </c>
      <c r="E2303" t="str">
        <f t="shared" si="139"/>
        <v>2006m9</v>
      </c>
    </row>
    <row r="2304" spans="1:5" x14ac:dyDescent="0.2">
      <c r="A2304" s="32">
        <v>38974</v>
      </c>
      <c r="B2304" s="2">
        <v>2.78</v>
      </c>
      <c r="C2304">
        <f t="shared" si="137"/>
        <v>2006</v>
      </c>
      <c r="D2304">
        <f t="shared" si="138"/>
        <v>9</v>
      </c>
      <c r="E2304" t="str">
        <f t="shared" si="139"/>
        <v>2006m9</v>
      </c>
    </row>
    <row r="2305" spans="1:5" x14ac:dyDescent="0.2">
      <c r="A2305" s="32">
        <v>38975</v>
      </c>
      <c r="B2305" s="2">
        <v>2.78</v>
      </c>
      <c r="C2305">
        <f t="shared" si="137"/>
        <v>2006</v>
      </c>
      <c r="D2305">
        <f t="shared" si="138"/>
        <v>9</v>
      </c>
      <c r="E2305" t="str">
        <f t="shared" si="139"/>
        <v>2006m9</v>
      </c>
    </row>
    <row r="2306" spans="1:5" x14ac:dyDescent="0.2">
      <c r="A2306" s="32">
        <v>38978</v>
      </c>
      <c r="B2306" s="2">
        <v>2.75</v>
      </c>
      <c r="C2306">
        <f t="shared" si="137"/>
        <v>2006</v>
      </c>
      <c r="D2306">
        <f t="shared" si="138"/>
        <v>9</v>
      </c>
      <c r="E2306" t="str">
        <f t="shared" si="139"/>
        <v>2006m9</v>
      </c>
    </row>
    <row r="2307" spans="1:5" x14ac:dyDescent="0.2">
      <c r="A2307" s="32">
        <v>38979</v>
      </c>
      <c r="B2307" s="2">
        <v>2.81</v>
      </c>
      <c r="C2307">
        <f t="shared" si="137"/>
        <v>2006</v>
      </c>
      <c r="D2307">
        <f t="shared" si="138"/>
        <v>9</v>
      </c>
      <c r="E2307" t="str">
        <f t="shared" si="139"/>
        <v>2006m9</v>
      </c>
    </row>
    <row r="2308" spans="1:5" x14ac:dyDescent="0.2">
      <c r="A2308" s="32">
        <v>38980</v>
      </c>
      <c r="B2308" s="2">
        <v>2.83</v>
      </c>
      <c r="C2308">
        <f t="shared" si="137"/>
        <v>2006</v>
      </c>
      <c r="D2308">
        <f t="shared" si="138"/>
        <v>9</v>
      </c>
      <c r="E2308" t="str">
        <f t="shared" si="139"/>
        <v>2006m9</v>
      </c>
    </row>
    <row r="2309" spans="1:5" x14ac:dyDescent="0.2">
      <c r="A2309" s="32">
        <v>38981</v>
      </c>
      <c r="B2309" s="2">
        <v>2.84</v>
      </c>
      <c r="C2309">
        <f t="shared" ref="C2309:C2372" si="140">YEAR(A2309)</f>
        <v>2006</v>
      </c>
      <c r="D2309">
        <f t="shared" ref="D2309:D2372" si="141">+MONTH(A2309)</f>
        <v>9</v>
      </c>
      <c r="E2309" t="str">
        <f t="shared" ref="E2309:E2372" si="142">CONCATENATE(C2309,"m",D2309)</f>
        <v>2006m9</v>
      </c>
    </row>
    <row r="2310" spans="1:5" x14ac:dyDescent="0.2">
      <c r="A2310" s="32">
        <v>38982</v>
      </c>
      <c r="B2310" s="2">
        <v>2.92</v>
      </c>
      <c r="C2310">
        <f t="shared" si="140"/>
        <v>2006</v>
      </c>
      <c r="D2310">
        <f t="shared" si="141"/>
        <v>9</v>
      </c>
      <c r="E2310" t="str">
        <f t="shared" si="142"/>
        <v>2006m9</v>
      </c>
    </row>
    <row r="2311" spans="1:5" x14ac:dyDescent="0.2">
      <c r="A2311" s="32">
        <v>38985</v>
      </c>
      <c r="B2311" s="2">
        <v>2.95</v>
      </c>
      <c r="C2311">
        <f t="shared" si="140"/>
        <v>2006</v>
      </c>
      <c r="D2311">
        <f t="shared" si="141"/>
        <v>9</v>
      </c>
      <c r="E2311" t="str">
        <f t="shared" si="142"/>
        <v>2006m9</v>
      </c>
    </row>
    <row r="2312" spans="1:5" x14ac:dyDescent="0.2">
      <c r="A2312" s="32">
        <v>38986</v>
      </c>
      <c r="B2312" s="2">
        <v>2.92</v>
      </c>
      <c r="C2312">
        <f t="shared" si="140"/>
        <v>2006</v>
      </c>
      <c r="D2312">
        <f t="shared" si="141"/>
        <v>9</v>
      </c>
      <c r="E2312" t="str">
        <f t="shared" si="142"/>
        <v>2006m9</v>
      </c>
    </row>
    <row r="2313" spans="1:5" x14ac:dyDescent="0.2">
      <c r="A2313" s="32">
        <v>38987</v>
      </c>
      <c r="B2313" s="2">
        <v>2.89</v>
      </c>
      <c r="C2313">
        <f t="shared" si="140"/>
        <v>2006</v>
      </c>
      <c r="D2313">
        <f t="shared" si="141"/>
        <v>9</v>
      </c>
      <c r="E2313" t="str">
        <f t="shared" si="142"/>
        <v>2006m9</v>
      </c>
    </row>
    <row r="2314" spans="1:5" x14ac:dyDescent="0.2">
      <c r="A2314" s="32">
        <v>38988</v>
      </c>
      <c r="B2314" s="2">
        <v>2.86</v>
      </c>
      <c r="C2314">
        <f t="shared" si="140"/>
        <v>2006</v>
      </c>
      <c r="D2314">
        <f t="shared" si="141"/>
        <v>9</v>
      </c>
      <c r="E2314" t="str">
        <f t="shared" si="142"/>
        <v>2006m9</v>
      </c>
    </row>
    <row r="2315" spans="1:5" x14ac:dyDescent="0.2">
      <c r="A2315" s="32">
        <v>38989</v>
      </c>
      <c r="B2315" s="2">
        <v>2.83</v>
      </c>
      <c r="C2315">
        <f t="shared" si="140"/>
        <v>2006</v>
      </c>
      <c r="D2315">
        <f t="shared" si="141"/>
        <v>9</v>
      </c>
      <c r="E2315" t="str">
        <f t="shared" si="142"/>
        <v>2006m9</v>
      </c>
    </row>
    <row r="2316" spans="1:5" x14ac:dyDescent="0.2">
      <c r="A2316" s="32">
        <v>38990</v>
      </c>
      <c r="B2316" s="2">
        <v>2.87</v>
      </c>
      <c r="C2316">
        <f t="shared" si="140"/>
        <v>2006</v>
      </c>
      <c r="D2316">
        <f t="shared" si="141"/>
        <v>9</v>
      </c>
      <c r="E2316" t="str">
        <f t="shared" si="142"/>
        <v>2006m9</v>
      </c>
    </row>
    <row r="2317" spans="1:5" x14ac:dyDescent="0.2">
      <c r="A2317" s="32">
        <v>38992</v>
      </c>
      <c r="B2317" s="2">
        <v>2.89</v>
      </c>
      <c r="C2317">
        <f t="shared" si="140"/>
        <v>2006</v>
      </c>
      <c r="D2317">
        <f t="shared" si="141"/>
        <v>10</v>
      </c>
      <c r="E2317" t="str">
        <f t="shared" si="142"/>
        <v>2006m10</v>
      </c>
    </row>
    <row r="2318" spans="1:5" x14ac:dyDescent="0.2">
      <c r="A2318" s="32">
        <v>38993</v>
      </c>
      <c r="B2318" s="2">
        <v>2.84</v>
      </c>
      <c r="C2318">
        <f t="shared" si="140"/>
        <v>2006</v>
      </c>
      <c r="D2318">
        <f t="shared" si="141"/>
        <v>10</v>
      </c>
      <c r="E2318" t="str">
        <f t="shared" si="142"/>
        <v>2006m10</v>
      </c>
    </row>
    <row r="2319" spans="1:5" x14ac:dyDescent="0.2">
      <c r="A2319" s="32">
        <v>38994</v>
      </c>
      <c r="B2319" s="2">
        <v>2.85</v>
      </c>
      <c r="C2319">
        <f t="shared" si="140"/>
        <v>2006</v>
      </c>
      <c r="D2319">
        <f t="shared" si="141"/>
        <v>10</v>
      </c>
      <c r="E2319" t="str">
        <f t="shared" si="142"/>
        <v>2006m10</v>
      </c>
    </row>
    <row r="2320" spans="1:5" x14ac:dyDescent="0.2">
      <c r="A2320" s="32">
        <v>38995</v>
      </c>
      <c r="B2320" s="2">
        <v>2.82</v>
      </c>
      <c r="C2320">
        <f t="shared" si="140"/>
        <v>2006</v>
      </c>
      <c r="D2320">
        <f t="shared" si="141"/>
        <v>10</v>
      </c>
      <c r="E2320" t="str">
        <f t="shared" si="142"/>
        <v>2006m10</v>
      </c>
    </row>
    <row r="2321" spans="1:5" x14ac:dyDescent="0.2">
      <c r="A2321" s="32">
        <v>38996</v>
      </c>
      <c r="B2321" s="2">
        <v>2.78</v>
      </c>
      <c r="C2321">
        <f t="shared" si="140"/>
        <v>2006</v>
      </c>
      <c r="D2321">
        <f t="shared" si="141"/>
        <v>10</v>
      </c>
      <c r="E2321" t="str">
        <f t="shared" si="142"/>
        <v>2006m10</v>
      </c>
    </row>
    <row r="2322" spans="1:5" x14ac:dyDescent="0.2">
      <c r="A2322" s="32">
        <v>38999</v>
      </c>
      <c r="B2322" s="2">
        <v>2.78</v>
      </c>
      <c r="C2322">
        <f t="shared" si="140"/>
        <v>2006</v>
      </c>
      <c r="D2322">
        <f t="shared" si="141"/>
        <v>10</v>
      </c>
      <c r="E2322" t="str">
        <f t="shared" si="142"/>
        <v>2006m10</v>
      </c>
    </row>
    <row r="2323" spans="1:5" x14ac:dyDescent="0.2">
      <c r="A2323" s="32">
        <v>39000</v>
      </c>
      <c r="B2323" s="2">
        <v>2.71</v>
      </c>
      <c r="C2323">
        <f t="shared" si="140"/>
        <v>2006</v>
      </c>
      <c r="D2323">
        <f t="shared" si="141"/>
        <v>10</v>
      </c>
      <c r="E2323" t="str">
        <f t="shared" si="142"/>
        <v>2006m10</v>
      </c>
    </row>
    <row r="2324" spans="1:5" x14ac:dyDescent="0.2">
      <c r="A2324" s="32">
        <v>39001</v>
      </c>
      <c r="B2324" s="2">
        <v>2.71</v>
      </c>
      <c r="C2324">
        <f t="shared" si="140"/>
        <v>2006</v>
      </c>
      <c r="D2324">
        <f t="shared" si="141"/>
        <v>10</v>
      </c>
      <c r="E2324" t="str">
        <f t="shared" si="142"/>
        <v>2006m10</v>
      </c>
    </row>
    <row r="2325" spans="1:5" x14ac:dyDescent="0.2">
      <c r="A2325" s="32">
        <v>39002</v>
      </c>
      <c r="B2325" s="2">
        <v>2.71</v>
      </c>
      <c r="C2325">
        <f t="shared" si="140"/>
        <v>2006</v>
      </c>
      <c r="D2325">
        <f t="shared" si="141"/>
        <v>10</v>
      </c>
      <c r="E2325" t="str">
        <f t="shared" si="142"/>
        <v>2006m10</v>
      </c>
    </row>
    <row r="2326" spans="1:5" x14ac:dyDescent="0.2">
      <c r="A2326" s="32">
        <v>39003</v>
      </c>
      <c r="B2326" s="2">
        <v>2.68</v>
      </c>
      <c r="C2326">
        <f t="shared" si="140"/>
        <v>2006</v>
      </c>
      <c r="D2326">
        <f t="shared" si="141"/>
        <v>10</v>
      </c>
      <c r="E2326" t="str">
        <f t="shared" si="142"/>
        <v>2006m10</v>
      </c>
    </row>
    <row r="2327" spans="1:5" x14ac:dyDescent="0.2">
      <c r="A2327" s="32">
        <v>39006</v>
      </c>
      <c r="B2327" s="2">
        <v>2.59</v>
      </c>
      <c r="C2327">
        <f t="shared" si="140"/>
        <v>2006</v>
      </c>
      <c r="D2327">
        <f t="shared" si="141"/>
        <v>10</v>
      </c>
      <c r="E2327" t="str">
        <f t="shared" si="142"/>
        <v>2006m10</v>
      </c>
    </row>
    <row r="2328" spans="1:5" x14ac:dyDescent="0.2">
      <c r="A2328" s="32">
        <v>39007</v>
      </c>
      <c r="B2328" s="2">
        <v>2.61</v>
      </c>
      <c r="C2328">
        <f t="shared" si="140"/>
        <v>2006</v>
      </c>
      <c r="D2328">
        <f t="shared" si="141"/>
        <v>10</v>
      </c>
      <c r="E2328" t="str">
        <f t="shared" si="142"/>
        <v>2006m10</v>
      </c>
    </row>
    <row r="2329" spans="1:5" x14ac:dyDescent="0.2">
      <c r="A2329" s="32">
        <v>39008</v>
      </c>
      <c r="B2329" s="2">
        <v>2.59</v>
      </c>
      <c r="C2329">
        <f t="shared" si="140"/>
        <v>2006</v>
      </c>
      <c r="D2329">
        <f t="shared" si="141"/>
        <v>10</v>
      </c>
      <c r="E2329" t="str">
        <f t="shared" si="142"/>
        <v>2006m10</v>
      </c>
    </row>
    <row r="2330" spans="1:5" x14ac:dyDescent="0.2">
      <c r="A2330" s="32">
        <v>39009</v>
      </c>
      <c r="B2330" s="2">
        <v>2.57</v>
      </c>
      <c r="C2330">
        <f t="shared" si="140"/>
        <v>2006</v>
      </c>
      <c r="D2330">
        <f t="shared" si="141"/>
        <v>10</v>
      </c>
      <c r="E2330" t="str">
        <f t="shared" si="142"/>
        <v>2006m10</v>
      </c>
    </row>
    <row r="2331" spans="1:5" x14ac:dyDescent="0.2">
      <c r="A2331" s="32">
        <v>39010</v>
      </c>
      <c r="B2331" s="2">
        <v>2.5499999999999998</v>
      </c>
      <c r="C2331">
        <f t="shared" si="140"/>
        <v>2006</v>
      </c>
      <c r="D2331">
        <f t="shared" si="141"/>
        <v>10</v>
      </c>
      <c r="E2331" t="str">
        <f t="shared" si="142"/>
        <v>2006m10</v>
      </c>
    </row>
    <row r="2332" spans="1:5" x14ac:dyDescent="0.2">
      <c r="A2332" s="32">
        <v>39013</v>
      </c>
      <c r="B2332" s="2">
        <v>2.5099999999999998</v>
      </c>
      <c r="C2332">
        <f t="shared" si="140"/>
        <v>2006</v>
      </c>
      <c r="D2332">
        <f t="shared" si="141"/>
        <v>10</v>
      </c>
      <c r="E2332" t="str">
        <f t="shared" si="142"/>
        <v>2006m10</v>
      </c>
    </row>
    <row r="2333" spans="1:5" x14ac:dyDescent="0.2">
      <c r="A2333" s="32">
        <v>39014</v>
      </c>
      <c r="B2333" s="2">
        <v>2.5099999999999998</v>
      </c>
      <c r="C2333">
        <f t="shared" si="140"/>
        <v>2006</v>
      </c>
      <c r="D2333">
        <f t="shared" si="141"/>
        <v>10</v>
      </c>
      <c r="E2333" t="str">
        <f t="shared" si="142"/>
        <v>2006m10</v>
      </c>
    </row>
    <row r="2334" spans="1:5" x14ac:dyDescent="0.2">
      <c r="A2334" s="32">
        <v>39015</v>
      </c>
      <c r="B2334" s="2">
        <v>2.5</v>
      </c>
      <c r="C2334">
        <f t="shared" si="140"/>
        <v>2006</v>
      </c>
      <c r="D2334">
        <f t="shared" si="141"/>
        <v>10</v>
      </c>
      <c r="E2334" t="str">
        <f t="shared" si="142"/>
        <v>2006m10</v>
      </c>
    </row>
    <row r="2335" spans="1:5" x14ac:dyDescent="0.2">
      <c r="A2335" s="32">
        <v>39016</v>
      </c>
      <c r="B2335" s="2">
        <v>2.48</v>
      </c>
      <c r="C2335">
        <f t="shared" si="140"/>
        <v>2006</v>
      </c>
      <c r="D2335">
        <f t="shared" si="141"/>
        <v>10</v>
      </c>
      <c r="E2335" t="str">
        <f t="shared" si="142"/>
        <v>2006m10</v>
      </c>
    </row>
    <row r="2336" spans="1:5" x14ac:dyDescent="0.2">
      <c r="A2336" s="32">
        <v>39017</v>
      </c>
      <c r="B2336" s="2">
        <v>2.4900000000000002</v>
      </c>
      <c r="C2336">
        <f t="shared" si="140"/>
        <v>2006</v>
      </c>
      <c r="D2336">
        <f t="shared" si="141"/>
        <v>10</v>
      </c>
      <c r="E2336" t="str">
        <f t="shared" si="142"/>
        <v>2006m10</v>
      </c>
    </row>
    <row r="2337" spans="1:5" x14ac:dyDescent="0.2">
      <c r="A2337" s="32">
        <v>39020</v>
      </c>
      <c r="B2337" s="2">
        <v>2.4900000000000002</v>
      </c>
      <c r="C2337">
        <f t="shared" si="140"/>
        <v>2006</v>
      </c>
      <c r="D2337">
        <f t="shared" si="141"/>
        <v>10</v>
      </c>
      <c r="E2337" t="str">
        <f t="shared" si="142"/>
        <v>2006m10</v>
      </c>
    </row>
    <row r="2338" spans="1:5" x14ac:dyDescent="0.2">
      <c r="A2338" s="32">
        <v>39021</v>
      </c>
      <c r="B2338" s="2">
        <v>2.5299999999999998</v>
      </c>
      <c r="C2338">
        <f t="shared" si="140"/>
        <v>2006</v>
      </c>
      <c r="D2338">
        <f t="shared" si="141"/>
        <v>10</v>
      </c>
      <c r="E2338" t="str">
        <f t="shared" si="142"/>
        <v>2006m10</v>
      </c>
    </row>
    <row r="2339" spans="1:5" x14ac:dyDescent="0.2">
      <c r="A2339" s="32">
        <v>39022</v>
      </c>
      <c r="B2339" s="2">
        <v>2.59</v>
      </c>
      <c r="C2339">
        <f t="shared" si="140"/>
        <v>2006</v>
      </c>
      <c r="D2339">
        <f t="shared" si="141"/>
        <v>11</v>
      </c>
      <c r="E2339" t="str">
        <f t="shared" si="142"/>
        <v>2006m11</v>
      </c>
    </row>
    <row r="2340" spans="1:5" x14ac:dyDescent="0.2">
      <c r="A2340" s="32">
        <v>39023</v>
      </c>
      <c r="B2340" s="2">
        <v>2.5499999999999998</v>
      </c>
      <c r="C2340">
        <f t="shared" si="140"/>
        <v>2006</v>
      </c>
      <c r="D2340">
        <f t="shared" si="141"/>
        <v>11</v>
      </c>
      <c r="E2340" t="str">
        <f t="shared" si="142"/>
        <v>2006m11</v>
      </c>
    </row>
    <row r="2341" spans="1:5" x14ac:dyDescent="0.2">
      <c r="A2341" s="32">
        <v>39024</v>
      </c>
      <c r="B2341" s="2">
        <v>2.4900000000000002</v>
      </c>
      <c r="C2341">
        <f t="shared" si="140"/>
        <v>2006</v>
      </c>
      <c r="D2341">
        <f t="shared" si="141"/>
        <v>11</v>
      </c>
      <c r="E2341" t="str">
        <f t="shared" si="142"/>
        <v>2006m11</v>
      </c>
    </row>
    <row r="2342" spans="1:5" x14ac:dyDescent="0.2">
      <c r="A2342" s="32">
        <v>39027</v>
      </c>
      <c r="B2342" s="2">
        <v>2.4500000000000002</v>
      </c>
      <c r="C2342">
        <f t="shared" si="140"/>
        <v>2006</v>
      </c>
      <c r="D2342">
        <f t="shared" si="141"/>
        <v>11</v>
      </c>
      <c r="E2342" t="str">
        <f t="shared" si="142"/>
        <v>2006m11</v>
      </c>
    </row>
    <row r="2343" spans="1:5" x14ac:dyDescent="0.2">
      <c r="A2343" s="32">
        <v>39028</v>
      </c>
      <c r="B2343" s="2">
        <v>2.46</v>
      </c>
      <c r="C2343">
        <f t="shared" si="140"/>
        <v>2006</v>
      </c>
      <c r="D2343">
        <f t="shared" si="141"/>
        <v>11</v>
      </c>
      <c r="E2343" t="str">
        <f t="shared" si="142"/>
        <v>2006m11</v>
      </c>
    </row>
    <row r="2344" spans="1:5" x14ac:dyDescent="0.2">
      <c r="A2344" s="32">
        <v>39029</v>
      </c>
      <c r="B2344" s="2">
        <v>2.44</v>
      </c>
      <c r="C2344">
        <f t="shared" si="140"/>
        <v>2006</v>
      </c>
      <c r="D2344">
        <f t="shared" si="141"/>
        <v>11</v>
      </c>
      <c r="E2344" t="str">
        <f t="shared" si="142"/>
        <v>2006m11</v>
      </c>
    </row>
    <row r="2345" spans="1:5" x14ac:dyDescent="0.2">
      <c r="A2345" s="32">
        <v>39030</v>
      </c>
      <c r="B2345" s="2">
        <v>2.46</v>
      </c>
      <c r="C2345">
        <f t="shared" si="140"/>
        <v>2006</v>
      </c>
      <c r="D2345">
        <f t="shared" si="141"/>
        <v>11</v>
      </c>
      <c r="E2345" t="str">
        <f t="shared" si="142"/>
        <v>2006m11</v>
      </c>
    </row>
    <row r="2346" spans="1:5" x14ac:dyDescent="0.2">
      <c r="A2346" s="32">
        <v>39031</v>
      </c>
      <c r="B2346" s="2">
        <v>2.48</v>
      </c>
      <c r="C2346">
        <f t="shared" si="140"/>
        <v>2006</v>
      </c>
      <c r="D2346">
        <f t="shared" si="141"/>
        <v>11</v>
      </c>
      <c r="E2346" t="str">
        <f t="shared" si="142"/>
        <v>2006m11</v>
      </c>
    </row>
    <row r="2347" spans="1:5" x14ac:dyDescent="0.2">
      <c r="A2347" s="32">
        <v>39034</v>
      </c>
      <c r="B2347" s="2">
        <v>2.46</v>
      </c>
      <c r="C2347">
        <f t="shared" si="140"/>
        <v>2006</v>
      </c>
      <c r="D2347">
        <f t="shared" si="141"/>
        <v>11</v>
      </c>
      <c r="E2347" t="str">
        <f t="shared" si="142"/>
        <v>2006m11</v>
      </c>
    </row>
    <row r="2348" spans="1:5" x14ac:dyDescent="0.2">
      <c r="A2348" s="32">
        <v>39035</v>
      </c>
      <c r="B2348" s="2">
        <v>2.4700000000000002</v>
      </c>
      <c r="C2348">
        <f t="shared" si="140"/>
        <v>2006</v>
      </c>
      <c r="D2348">
        <f t="shared" si="141"/>
        <v>11</v>
      </c>
      <c r="E2348" t="str">
        <f t="shared" si="142"/>
        <v>2006m11</v>
      </c>
    </row>
    <row r="2349" spans="1:5" x14ac:dyDescent="0.2">
      <c r="A2349" s="32">
        <v>39036</v>
      </c>
      <c r="B2349" s="2">
        <v>2.41</v>
      </c>
      <c r="C2349">
        <f t="shared" si="140"/>
        <v>2006</v>
      </c>
      <c r="D2349">
        <f t="shared" si="141"/>
        <v>11</v>
      </c>
      <c r="E2349" t="str">
        <f t="shared" si="142"/>
        <v>2006m11</v>
      </c>
    </row>
    <row r="2350" spans="1:5" x14ac:dyDescent="0.2">
      <c r="A2350" s="32">
        <v>39037</v>
      </c>
      <c r="B2350" s="2">
        <v>2.41</v>
      </c>
      <c r="C2350">
        <f t="shared" si="140"/>
        <v>2006</v>
      </c>
      <c r="D2350">
        <f t="shared" si="141"/>
        <v>11</v>
      </c>
      <c r="E2350" t="str">
        <f t="shared" si="142"/>
        <v>2006m11</v>
      </c>
    </row>
    <row r="2351" spans="1:5" x14ac:dyDescent="0.2">
      <c r="A2351" s="32">
        <v>39038</v>
      </c>
      <c r="B2351" s="2">
        <v>2.4</v>
      </c>
      <c r="C2351">
        <f t="shared" si="140"/>
        <v>2006</v>
      </c>
      <c r="D2351">
        <f t="shared" si="141"/>
        <v>11</v>
      </c>
      <c r="E2351" t="str">
        <f t="shared" si="142"/>
        <v>2006m11</v>
      </c>
    </row>
    <row r="2352" spans="1:5" x14ac:dyDescent="0.2">
      <c r="A2352" s="32">
        <v>39041</v>
      </c>
      <c r="B2352" s="2">
        <v>2.41</v>
      </c>
      <c r="C2352">
        <f t="shared" si="140"/>
        <v>2006</v>
      </c>
      <c r="D2352">
        <f t="shared" si="141"/>
        <v>11</v>
      </c>
      <c r="E2352" t="str">
        <f t="shared" si="142"/>
        <v>2006m11</v>
      </c>
    </row>
    <row r="2353" spans="1:5" x14ac:dyDescent="0.2">
      <c r="A2353" s="32">
        <v>39042</v>
      </c>
      <c r="B2353" s="2">
        <v>2.4</v>
      </c>
      <c r="C2353">
        <f t="shared" si="140"/>
        <v>2006</v>
      </c>
      <c r="D2353">
        <f t="shared" si="141"/>
        <v>11</v>
      </c>
      <c r="E2353" t="str">
        <f t="shared" si="142"/>
        <v>2006m11</v>
      </c>
    </row>
    <row r="2354" spans="1:5" x14ac:dyDescent="0.2">
      <c r="A2354" s="32">
        <v>39043</v>
      </c>
      <c r="B2354" s="2">
        <v>2.4300000000000002</v>
      </c>
      <c r="C2354">
        <f t="shared" si="140"/>
        <v>2006</v>
      </c>
      <c r="D2354">
        <f t="shared" si="141"/>
        <v>11</v>
      </c>
      <c r="E2354" t="str">
        <f t="shared" si="142"/>
        <v>2006m11</v>
      </c>
    </row>
    <row r="2355" spans="1:5" x14ac:dyDescent="0.2">
      <c r="A2355" s="32">
        <v>39044</v>
      </c>
      <c r="B2355" s="2">
        <v>2.4500000000000002</v>
      </c>
      <c r="C2355">
        <f t="shared" si="140"/>
        <v>2006</v>
      </c>
      <c r="D2355">
        <f t="shared" si="141"/>
        <v>11</v>
      </c>
      <c r="E2355" t="str">
        <f t="shared" si="142"/>
        <v>2006m11</v>
      </c>
    </row>
    <row r="2356" spans="1:5" x14ac:dyDescent="0.2">
      <c r="A2356" s="32">
        <v>39045</v>
      </c>
      <c r="B2356" s="2">
        <v>2.48</v>
      </c>
      <c r="C2356">
        <f t="shared" si="140"/>
        <v>2006</v>
      </c>
      <c r="D2356">
        <f t="shared" si="141"/>
        <v>11</v>
      </c>
      <c r="E2356" t="str">
        <f t="shared" si="142"/>
        <v>2006m11</v>
      </c>
    </row>
    <row r="2357" spans="1:5" x14ac:dyDescent="0.2">
      <c r="A2357" s="32">
        <v>39048</v>
      </c>
      <c r="B2357" s="2">
        <v>2.4500000000000002</v>
      </c>
      <c r="C2357">
        <f t="shared" si="140"/>
        <v>2006</v>
      </c>
      <c r="D2357">
        <f t="shared" si="141"/>
        <v>11</v>
      </c>
      <c r="E2357" t="str">
        <f t="shared" si="142"/>
        <v>2006m11</v>
      </c>
    </row>
    <row r="2358" spans="1:5" x14ac:dyDescent="0.2">
      <c r="A2358" s="32">
        <v>39049</v>
      </c>
      <c r="B2358" s="2">
        <v>2.5</v>
      </c>
      <c r="C2358">
        <f t="shared" si="140"/>
        <v>2006</v>
      </c>
      <c r="D2358">
        <f t="shared" si="141"/>
        <v>11</v>
      </c>
      <c r="E2358" t="str">
        <f t="shared" si="142"/>
        <v>2006m11</v>
      </c>
    </row>
    <row r="2359" spans="1:5" x14ac:dyDescent="0.2">
      <c r="A2359" s="32">
        <v>39050</v>
      </c>
      <c r="B2359" s="2">
        <v>2.46</v>
      </c>
      <c r="C2359">
        <f t="shared" si="140"/>
        <v>2006</v>
      </c>
      <c r="D2359">
        <f t="shared" si="141"/>
        <v>11</v>
      </c>
      <c r="E2359" t="str">
        <f t="shared" si="142"/>
        <v>2006m11</v>
      </c>
    </row>
    <row r="2360" spans="1:5" x14ac:dyDescent="0.2">
      <c r="A2360" s="32">
        <v>39051</v>
      </c>
      <c r="B2360" s="2">
        <v>2.52</v>
      </c>
      <c r="C2360">
        <f t="shared" si="140"/>
        <v>2006</v>
      </c>
      <c r="D2360">
        <f t="shared" si="141"/>
        <v>11</v>
      </c>
      <c r="E2360" t="str">
        <f t="shared" si="142"/>
        <v>2006m11</v>
      </c>
    </row>
    <row r="2361" spans="1:5" x14ac:dyDescent="0.2">
      <c r="A2361" s="32">
        <v>39052</v>
      </c>
      <c r="B2361" s="2">
        <v>2.5299999999999998</v>
      </c>
      <c r="C2361">
        <f t="shared" si="140"/>
        <v>2006</v>
      </c>
      <c r="D2361">
        <f t="shared" si="141"/>
        <v>12</v>
      </c>
      <c r="E2361" t="str">
        <f t="shared" si="142"/>
        <v>2006m12</v>
      </c>
    </row>
    <row r="2362" spans="1:5" x14ac:dyDescent="0.2">
      <c r="A2362" s="32">
        <v>39055</v>
      </c>
      <c r="B2362" s="2">
        <v>2.52</v>
      </c>
      <c r="C2362">
        <f t="shared" si="140"/>
        <v>2006</v>
      </c>
      <c r="D2362">
        <f t="shared" si="141"/>
        <v>12</v>
      </c>
      <c r="E2362" t="str">
        <f t="shared" si="142"/>
        <v>2006m12</v>
      </c>
    </row>
    <row r="2363" spans="1:5" x14ac:dyDescent="0.2">
      <c r="A2363" s="32">
        <v>39056</v>
      </c>
      <c r="B2363" s="2">
        <v>2.4900000000000002</v>
      </c>
      <c r="C2363">
        <f t="shared" si="140"/>
        <v>2006</v>
      </c>
      <c r="D2363">
        <f t="shared" si="141"/>
        <v>12</v>
      </c>
      <c r="E2363" t="str">
        <f t="shared" si="142"/>
        <v>2006m12</v>
      </c>
    </row>
    <row r="2364" spans="1:5" x14ac:dyDescent="0.2">
      <c r="A2364" s="32">
        <v>39057</v>
      </c>
      <c r="B2364" s="2">
        <v>2.46</v>
      </c>
      <c r="C2364">
        <f t="shared" si="140"/>
        <v>2006</v>
      </c>
      <c r="D2364">
        <f t="shared" si="141"/>
        <v>12</v>
      </c>
      <c r="E2364" t="str">
        <f t="shared" si="142"/>
        <v>2006m12</v>
      </c>
    </row>
    <row r="2365" spans="1:5" x14ac:dyDescent="0.2">
      <c r="A2365" s="32">
        <v>39058</v>
      </c>
      <c r="B2365" s="2">
        <v>2.39</v>
      </c>
      <c r="C2365">
        <f t="shared" si="140"/>
        <v>2006</v>
      </c>
      <c r="D2365">
        <f t="shared" si="141"/>
        <v>12</v>
      </c>
      <c r="E2365" t="str">
        <f t="shared" si="142"/>
        <v>2006m12</v>
      </c>
    </row>
    <row r="2366" spans="1:5" x14ac:dyDescent="0.2">
      <c r="A2366" s="32">
        <v>39059</v>
      </c>
      <c r="B2366" s="2">
        <v>2.37</v>
      </c>
      <c r="C2366">
        <f t="shared" si="140"/>
        <v>2006</v>
      </c>
      <c r="D2366">
        <f t="shared" si="141"/>
        <v>12</v>
      </c>
      <c r="E2366" t="str">
        <f t="shared" si="142"/>
        <v>2006m12</v>
      </c>
    </row>
    <row r="2367" spans="1:5" x14ac:dyDescent="0.2">
      <c r="A2367" s="32">
        <v>39062</v>
      </c>
      <c r="B2367" s="2">
        <v>2.34</v>
      </c>
      <c r="C2367">
        <f t="shared" si="140"/>
        <v>2006</v>
      </c>
      <c r="D2367">
        <f t="shared" si="141"/>
        <v>12</v>
      </c>
      <c r="E2367" t="str">
        <f t="shared" si="142"/>
        <v>2006m12</v>
      </c>
    </row>
    <row r="2368" spans="1:5" x14ac:dyDescent="0.2">
      <c r="A2368" s="32">
        <v>39063</v>
      </c>
      <c r="B2368" s="2">
        <v>2.34</v>
      </c>
      <c r="C2368">
        <f t="shared" si="140"/>
        <v>2006</v>
      </c>
      <c r="D2368">
        <f t="shared" si="141"/>
        <v>12</v>
      </c>
      <c r="E2368" t="str">
        <f t="shared" si="142"/>
        <v>2006m12</v>
      </c>
    </row>
    <row r="2369" spans="1:5" x14ac:dyDescent="0.2">
      <c r="A2369" s="32">
        <v>39064</v>
      </c>
      <c r="B2369" s="2">
        <v>2.33</v>
      </c>
      <c r="C2369">
        <f t="shared" si="140"/>
        <v>2006</v>
      </c>
      <c r="D2369">
        <f t="shared" si="141"/>
        <v>12</v>
      </c>
      <c r="E2369" t="str">
        <f t="shared" si="142"/>
        <v>2006m12</v>
      </c>
    </row>
    <row r="2370" spans="1:5" x14ac:dyDescent="0.2">
      <c r="A2370" s="32">
        <v>39065</v>
      </c>
      <c r="B2370" s="2">
        <v>2.2999999999999998</v>
      </c>
      <c r="C2370">
        <f t="shared" si="140"/>
        <v>2006</v>
      </c>
      <c r="D2370">
        <f t="shared" si="141"/>
        <v>12</v>
      </c>
      <c r="E2370" t="str">
        <f t="shared" si="142"/>
        <v>2006m12</v>
      </c>
    </row>
    <row r="2371" spans="1:5" x14ac:dyDescent="0.2">
      <c r="A2371" s="32">
        <v>39066</v>
      </c>
      <c r="B2371" s="2">
        <v>2.29</v>
      </c>
      <c r="C2371">
        <f t="shared" si="140"/>
        <v>2006</v>
      </c>
      <c r="D2371">
        <f t="shared" si="141"/>
        <v>12</v>
      </c>
      <c r="E2371" t="str">
        <f t="shared" si="142"/>
        <v>2006m12</v>
      </c>
    </row>
    <row r="2372" spans="1:5" x14ac:dyDescent="0.2">
      <c r="A2372" s="32">
        <v>39069</v>
      </c>
      <c r="B2372" s="2">
        <v>2.27</v>
      </c>
      <c r="C2372">
        <f t="shared" si="140"/>
        <v>2006</v>
      </c>
      <c r="D2372">
        <f t="shared" si="141"/>
        <v>12</v>
      </c>
      <c r="E2372" t="str">
        <f t="shared" si="142"/>
        <v>2006m12</v>
      </c>
    </row>
    <row r="2373" spans="1:5" x14ac:dyDescent="0.2">
      <c r="A2373" s="32">
        <v>39070</v>
      </c>
      <c r="B2373" s="2">
        <v>2.2599999999999998</v>
      </c>
      <c r="C2373">
        <f t="shared" ref="C2373:C2436" si="143">YEAR(A2373)</f>
        <v>2006</v>
      </c>
      <c r="D2373">
        <f t="shared" ref="D2373:D2436" si="144">+MONTH(A2373)</f>
        <v>12</v>
      </c>
      <c r="E2373" t="str">
        <f t="shared" ref="E2373:E2436" si="145">CONCATENATE(C2373,"m",D2373)</f>
        <v>2006m12</v>
      </c>
    </row>
    <row r="2374" spans="1:5" x14ac:dyDescent="0.2">
      <c r="A2374" s="32">
        <v>39071</v>
      </c>
      <c r="B2374" s="2">
        <v>2.2599999999999998</v>
      </c>
      <c r="C2374">
        <f t="shared" si="143"/>
        <v>2006</v>
      </c>
      <c r="D2374">
        <f t="shared" si="144"/>
        <v>12</v>
      </c>
      <c r="E2374" t="str">
        <f t="shared" si="145"/>
        <v>2006m12</v>
      </c>
    </row>
    <row r="2375" spans="1:5" x14ac:dyDescent="0.2">
      <c r="A2375" s="32">
        <v>39072</v>
      </c>
      <c r="B2375" s="2">
        <v>2.2599999999999998</v>
      </c>
      <c r="C2375">
        <f t="shared" si="143"/>
        <v>2006</v>
      </c>
      <c r="D2375">
        <f t="shared" si="144"/>
        <v>12</v>
      </c>
      <c r="E2375" t="str">
        <f t="shared" si="145"/>
        <v>2006m12</v>
      </c>
    </row>
    <row r="2376" spans="1:5" x14ac:dyDescent="0.2">
      <c r="A2376" s="32">
        <v>39073</v>
      </c>
      <c r="B2376" s="2">
        <v>2.2400000000000002</v>
      </c>
      <c r="C2376">
        <f t="shared" si="143"/>
        <v>2006</v>
      </c>
      <c r="D2376">
        <f t="shared" si="144"/>
        <v>12</v>
      </c>
      <c r="E2376" t="str">
        <f t="shared" si="145"/>
        <v>2006m12</v>
      </c>
    </row>
    <row r="2377" spans="1:5" x14ac:dyDescent="0.2">
      <c r="A2377" s="32">
        <v>39076</v>
      </c>
      <c r="C2377">
        <f t="shared" si="143"/>
        <v>2006</v>
      </c>
      <c r="D2377">
        <f t="shared" si="144"/>
        <v>12</v>
      </c>
      <c r="E2377" t="str">
        <f t="shared" si="145"/>
        <v>2006m12</v>
      </c>
    </row>
    <row r="2378" spans="1:5" x14ac:dyDescent="0.2">
      <c r="A2378" s="32">
        <v>39077</v>
      </c>
      <c r="B2378" s="2">
        <v>2.23</v>
      </c>
      <c r="C2378">
        <f t="shared" si="143"/>
        <v>2006</v>
      </c>
      <c r="D2378">
        <f t="shared" si="144"/>
        <v>12</v>
      </c>
      <c r="E2378" t="str">
        <f t="shared" si="145"/>
        <v>2006m12</v>
      </c>
    </row>
    <row r="2379" spans="1:5" x14ac:dyDescent="0.2">
      <c r="A2379" s="32">
        <v>39078</v>
      </c>
      <c r="B2379" s="2">
        <v>2.2000000000000002</v>
      </c>
      <c r="C2379">
        <f t="shared" si="143"/>
        <v>2006</v>
      </c>
      <c r="D2379">
        <f t="shared" si="144"/>
        <v>12</v>
      </c>
      <c r="E2379" t="str">
        <f t="shared" si="145"/>
        <v>2006m12</v>
      </c>
    </row>
    <row r="2380" spans="1:5" x14ac:dyDescent="0.2">
      <c r="A2380" s="32">
        <v>39079</v>
      </c>
      <c r="B2380" s="2">
        <v>2.1800000000000002</v>
      </c>
      <c r="C2380">
        <f t="shared" si="143"/>
        <v>2006</v>
      </c>
      <c r="D2380">
        <f t="shared" si="144"/>
        <v>12</v>
      </c>
      <c r="E2380" t="str">
        <f t="shared" si="145"/>
        <v>2006m12</v>
      </c>
    </row>
    <row r="2381" spans="1:5" x14ac:dyDescent="0.2">
      <c r="A2381" s="32">
        <v>39080</v>
      </c>
      <c r="B2381" s="2">
        <v>2.1800000000000002</v>
      </c>
      <c r="C2381">
        <f t="shared" si="143"/>
        <v>2006</v>
      </c>
      <c r="D2381">
        <f t="shared" si="144"/>
        <v>12</v>
      </c>
      <c r="E2381" t="str">
        <f t="shared" si="145"/>
        <v>2006m12</v>
      </c>
    </row>
    <row r="2382" spans="1:5" x14ac:dyDescent="0.2">
      <c r="A2382" s="32">
        <v>39082</v>
      </c>
      <c r="B2382" s="2">
        <v>2.33</v>
      </c>
      <c r="C2382">
        <f t="shared" si="143"/>
        <v>2006</v>
      </c>
      <c r="D2382">
        <f t="shared" si="144"/>
        <v>12</v>
      </c>
      <c r="E2382" t="str">
        <f t="shared" si="145"/>
        <v>2006m12</v>
      </c>
    </row>
    <row r="2383" spans="1:5" x14ac:dyDescent="0.2">
      <c r="A2383" s="32">
        <v>39083</v>
      </c>
      <c r="C2383">
        <f t="shared" si="143"/>
        <v>2007</v>
      </c>
      <c r="D2383">
        <f t="shared" si="144"/>
        <v>1</v>
      </c>
      <c r="E2383" t="str">
        <f t="shared" si="145"/>
        <v>2007m1</v>
      </c>
    </row>
    <row r="2384" spans="1:5" x14ac:dyDescent="0.2">
      <c r="A2384" s="32">
        <v>39084</v>
      </c>
      <c r="B2384" s="2">
        <v>2.35</v>
      </c>
      <c r="C2384">
        <f t="shared" si="143"/>
        <v>2007</v>
      </c>
      <c r="D2384">
        <f t="shared" si="144"/>
        <v>1</v>
      </c>
      <c r="E2384" t="str">
        <f t="shared" si="145"/>
        <v>2007m1</v>
      </c>
    </row>
    <row r="2385" spans="1:5" x14ac:dyDescent="0.2">
      <c r="A2385" s="32">
        <v>39085</v>
      </c>
      <c r="B2385" s="2">
        <v>2.33</v>
      </c>
      <c r="C2385">
        <f t="shared" si="143"/>
        <v>2007</v>
      </c>
      <c r="D2385">
        <f t="shared" si="144"/>
        <v>1</v>
      </c>
      <c r="E2385" t="str">
        <f t="shared" si="145"/>
        <v>2007m1</v>
      </c>
    </row>
    <row r="2386" spans="1:5" x14ac:dyDescent="0.2">
      <c r="A2386" s="32">
        <v>39086</v>
      </c>
      <c r="B2386" s="2">
        <v>2.34</v>
      </c>
      <c r="C2386">
        <f t="shared" si="143"/>
        <v>2007</v>
      </c>
      <c r="D2386">
        <f t="shared" si="144"/>
        <v>1</v>
      </c>
      <c r="E2386" t="str">
        <f t="shared" si="145"/>
        <v>2007m1</v>
      </c>
    </row>
    <row r="2387" spans="1:5" x14ac:dyDescent="0.2">
      <c r="A2387" s="32">
        <v>39087</v>
      </c>
      <c r="B2387" s="2">
        <v>2.31</v>
      </c>
      <c r="C2387">
        <f t="shared" si="143"/>
        <v>2007</v>
      </c>
      <c r="D2387">
        <f t="shared" si="144"/>
        <v>1</v>
      </c>
      <c r="E2387" t="str">
        <f t="shared" si="145"/>
        <v>2007m1</v>
      </c>
    </row>
    <row r="2388" spans="1:5" x14ac:dyDescent="0.2">
      <c r="A2388" s="32">
        <v>39090</v>
      </c>
      <c r="B2388" s="2">
        <v>2.3199999999999998</v>
      </c>
      <c r="C2388">
        <f t="shared" si="143"/>
        <v>2007</v>
      </c>
      <c r="D2388">
        <f t="shared" si="144"/>
        <v>1</v>
      </c>
      <c r="E2388" t="str">
        <f t="shared" si="145"/>
        <v>2007m1</v>
      </c>
    </row>
    <row r="2389" spans="1:5" x14ac:dyDescent="0.2">
      <c r="A2389" s="32">
        <v>39091</v>
      </c>
      <c r="B2389" s="2">
        <v>2.29</v>
      </c>
      <c r="C2389">
        <f t="shared" si="143"/>
        <v>2007</v>
      </c>
      <c r="D2389">
        <f t="shared" si="144"/>
        <v>1</v>
      </c>
      <c r="E2389" t="str">
        <f t="shared" si="145"/>
        <v>2007m1</v>
      </c>
    </row>
    <row r="2390" spans="1:5" x14ac:dyDescent="0.2">
      <c r="A2390" s="32">
        <v>39092</v>
      </c>
      <c r="B2390" s="2">
        <v>2.2799999999999998</v>
      </c>
      <c r="C2390">
        <f t="shared" si="143"/>
        <v>2007</v>
      </c>
      <c r="D2390">
        <f t="shared" si="144"/>
        <v>1</v>
      </c>
      <c r="E2390" t="str">
        <f t="shared" si="145"/>
        <v>2007m1</v>
      </c>
    </row>
    <row r="2391" spans="1:5" x14ac:dyDescent="0.2">
      <c r="A2391" s="32">
        <v>39093</v>
      </c>
      <c r="B2391" s="2">
        <v>2.29</v>
      </c>
      <c r="C2391">
        <f t="shared" si="143"/>
        <v>2007</v>
      </c>
      <c r="D2391">
        <f t="shared" si="144"/>
        <v>1</v>
      </c>
      <c r="E2391" t="str">
        <f t="shared" si="145"/>
        <v>2007m1</v>
      </c>
    </row>
    <row r="2392" spans="1:5" x14ac:dyDescent="0.2">
      <c r="A2392" s="32">
        <v>39094</v>
      </c>
      <c r="B2392" s="2">
        <v>2.2400000000000002</v>
      </c>
      <c r="C2392">
        <f t="shared" si="143"/>
        <v>2007</v>
      </c>
      <c r="D2392">
        <f t="shared" si="144"/>
        <v>1</v>
      </c>
      <c r="E2392" t="str">
        <f t="shared" si="145"/>
        <v>2007m1</v>
      </c>
    </row>
    <row r="2393" spans="1:5" x14ac:dyDescent="0.2">
      <c r="A2393" s="32">
        <v>39097</v>
      </c>
      <c r="B2393" s="2">
        <v>2.23</v>
      </c>
      <c r="C2393">
        <f t="shared" si="143"/>
        <v>2007</v>
      </c>
      <c r="D2393">
        <f t="shared" si="144"/>
        <v>1</v>
      </c>
      <c r="E2393" t="str">
        <f t="shared" si="145"/>
        <v>2007m1</v>
      </c>
    </row>
    <row r="2394" spans="1:5" x14ac:dyDescent="0.2">
      <c r="A2394" s="32">
        <v>39098</v>
      </c>
      <c r="B2394" s="2">
        <v>2.2200000000000002</v>
      </c>
      <c r="C2394">
        <f t="shared" si="143"/>
        <v>2007</v>
      </c>
      <c r="D2394">
        <f t="shared" si="144"/>
        <v>1</v>
      </c>
      <c r="E2394" t="str">
        <f t="shared" si="145"/>
        <v>2007m1</v>
      </c>
    </row>
    <row r="2395" spans="1:5" x14ac:dyDescent="0.2">
      <c r="A2395" s="32">
        <v>39099</v>
      </c>
      <c r="B2395" s="2">
        <v>2.2000000000000002</v>
      </c>
      <c r="C2395">
        <f t="shared" si="143"/>
        <v>2007</v>
      </c>
      <c r="D2395">
        <f t="shared" si="144"/>
        <v>1</v>
      </c>
      <c r="E2395" t="str">
        <f t="shared" si="145"/>
        <v>2007m1</v>
      </c>
    </row>
    <row r="2396" spans="1:5" x14ac:dyDescent="0.2">
      <c r="A2396" s="32">
        <v>39100</v>
      </c>
      <c r="B2396" s="2">
        <v>2.16</v>
      </c>
      <c r="C2396">
        <f t="shared" si="143"/>
        <v>2007</v>
      </c>
      <c r="D2396">
        <f t="shared" si="144"/>
        <v>1</v>
      </c>
      <c r="E2396" t="str">
        <f t="shared" si="145"/>
        <v>2007m1</v>
      </c>
    </row>
    <row r="2397" spans="1:5" x14ac:dyDescent="0.2">
      <c r="A2397" s="32">
        <v>39101</v>
      </c>
      <c r="B2397" s="2">
        <v>2.16</v>
      </c>
      <c r="C2397">
        <f t="shared" si="143"/>
        <v>2007</v>
      </c>
      <c r="D2397">
        <f t="shared" si="144"/>
        <v>1</v>
      </c>
      <c r="E2397" t="str">
        <f t="shared" si="145"/>
        <v>2007m1</v>
      </c>
    </row>
    <row r="2398" spans="1:5" x14ac:dyDescent="0.2">
      <c r="A2398" s="32">
        <v>39104</v>
      </c>
      <c r="B2398" s="2">
        <v>2.15</v>
      </c>
      <c r="C2398">
        <f t="shared" si="143"/>
        <v>2007</v>
      </c>
      <c r="D2398">
        <f t="shared" si="144"/>
        <v>1</v>
      </c>
      <c r="E2398" t="str">
        <f t="shared" si="145"/>
        <v>2007m1</v>
      </c>
    </row>
    <row r="2399" spans="1:5" x14ac:dyDescent="0.2">
      <c r="A2399" s="32">
        <v>39105</v>
      </c>
      <c r="B2399" s="2">
        <v>2.15</v>
      </c>
      <c r="C2399">
        <f t="shared" si="143"/>
        <v>2007</v>
      </c>
      <c r="D2399">
        <f t="shared" si="144"/>
        <v>1</v>
      </c>
      <c r="E2399" t="str">
        <f t="shared" si="145"/>
        <v>2007m1</v>
      </c>
    </row>
    <row r="2400" spans="1:5" x14ac:dyDescent="0.2">
      <c r="A2400" s="32">
        <v>39106</v>
      </c>
      <c r="B2400" s="2">
        <v>2.12</v>
      </c>
      <c r="C2400">
        <f t="shared" si="143"/>
        <v>2007</v>
      </c>
      <c r="D2400">
        <f t="shared" si="144"/>
        <v>1</v>
      </c>
      <c r="E2400" t="str">
        <f t="shared" si="145"/>
        <v>2007m1</v>
      </c>
    </row>
    <row r="2401" spans="1:5" x14ac:dyDescent="0.2">
      <c r="A2401" s="32">
        <v>39107</v>
      </c>
      <c r="B2401" s="2">
        <v>2.0699999999999998</v>
      </c>
      <c r="C2401">
        <f t="shared" si="143"/>
        <v>2007</v>
      </c>
      <c r="D2401">
        <f t="shared" si="144"/>
        <v>1</v>
      </c>
      <c r="E2401" t="str">
        <f t="shared" si="145"/>
        <v>2007m1</v>
      </c>
    </row>
    <row r="2402" spans="1:5" x14ac:dyDescent="0.2">
      <c r="A2402" s="32">
        <v>39108</v>
      </c>
      <c r="B2402" s="2">
        <v>2.08</v>
      </c>
      <c r="C2402">
        <f t="shared" si="143"/>
        <v>2007</v>
      </c>
      <c r="D2402">
        <f t="shared" si="144"/>
        <v>1</v>
      </c>
      <c r="E2402" t="str">
        <f t="shared" si="145"/>
        <v>2007m1</v>
      </c>
    </row>
    <row r="2403" spans="1:5" x14ac:dyDescent="0.2">
      <c r="A2403" s="32">
        <v>39111</v>
      </c>
      <c r="B2403" s="2">
        <v>2.0699999999999998</v>
      </c>
      <c r="C2403">
        <f t="shared" si="143"/>
        <v>2007</v>
      </c>
      <c r="D2403">
        <f t="shared" si="144"/>
        <v>1</v>
      </c>
      <c r="E2403" t="str">
        <f t="shared" si="145"/>
        <v>2007m1</v>
      </c>
    </row>
    <row r="2404" spans="1:5" x14ac:dyDescent="0.2">
      <c r="A2404" s="32">
        <v>39112</v>
      </c>
      <c r="B2404" s="2">
        <v>2.09</v>
      </c>
      <c r="C2404">
        <f t="shared" si="143"/>
        <v>2007</v>
      </c>
      <c r="D2404">
        <f t="shared" si="144"/>
        <v>1</v>
      </c>
      <c r="E2404" t="str">
        <f t="shared" si="145"/>
        <v>2007m1</v>
      </c>
    </row>
    <row r="2405" spans="1:5" x14ac:dyDescent="0.2">
      <c r="A2405" s="32">
        <v>39113</v>
      </c>
      <c r="B2405" s="2">
        <v>2.08</v>
      </c>
      <c r="C2405">
        <f t="shared" si="143"/>
        <v>2007</v>
      </c>
      <c r="D2405">
        <f t="shared" si="144"/>
        <v>1</v>
      </c>
      <c r="E2405" t="str">
        <f t="shared" si="145"/>
        <v>2007m1</v>
      </c>
    </row>
    <row r="2406" spans="1:5" x14ac:dyDescent="0.2">
      <c r="A2406" s="32">
        <v>39114</v>
      </c>
      <c r="B2406" s="2">
        <v>2.08</v>
      </c>
      <c r="C2406">
        <f t="shared" si="143"/>
        <v>2007</v>
      </c>
      <c r="D2406">
        <f t="shared" si="144"/>
        <v>2</v>
      </c>
      <c r="E2406" t="str">
        <f t="shared" si="145"/>
        <v>2007m2</v>
      </c>
    </row>
    <row r="2407" spans="1:5" x14ac:dyDescent="0.2">
      <c r="A2407" s="32">
        <v>39115</v>
      </c>
      <c r="B2407" s="2">
        <v>2.11</v>
      </c>
      <c r="C2407">
        <f t="shared" si="143"/>
        <v>2007</v>
      </c>
      <c r="D2407">
        <f t="shared" si="144"/>
        <v>2</v>
      </c>
      <c r="E2407" t="str">
        <f t="shared" si="145"/>
        <v>2007m2</v>
      </c>
    </row>
    <row r="2408" spans="1:5" x14ac:dyDescent="0.2">
      <c r="A2408" s="32">
        <v>39118</v>
      </c>
      <c r="B2408" s="2">
        <v>2.12</v>
      </c>
      <c r="C2408">
        <f t="shared" si="143"/>
        <v>2007</v>
      </c>
      <c r="D2408">
        <f t="shared" si="144"/>
        <v>2</v>
      </c>
      <c r="E2408" t="str">
        <f t="shared" si="145"/>
        <v>2007m2</v>
      </c>
    </row>
    <row r="2409" spans="1:5" x14ac:dyDescent="0.2">
      <c r="A2409" s="32">
        <v>39119</v>
      </c>
      <c r="B2409" s="2">
        <v>2.08</v>
      </c>
      <c r="C2409">
        <f t="shared" si="143"/>
        <v>2007</v>
      </c>
      <c r="D2409">
        <f t="shared" si="144"/>
        <v>2</v>
      </c>
      <c r="E2409" t="str">
        <f t="shared" si="145"/>
        <v>2007m2</v>
      </c>
    </row>
    <row r="2410" spans="1:5" x14ac:dyDescent="0.2">
      <c r="A2410" s="32">
        <v>39120</v>
      </c>
      <c r="B2410" s="2">
        <v>2.09</v>
      </c>
      <c r="C2410">
        <f t="shared" si="143"/>
        <v>2007</v>
      </c>
      <c r="D2410">
        <f t="shared" si="144"/>
        <v>2</v>
      </c>
      <c r="E2410" t="str">
        <f t="shared" si="145"/>
        <v>2007m2</v>
      </c>
    </row>
    <row r="2411" spans="1:5" x14ac:dyDescent="0.2">
      <c r="A2411" s="32">
        <v>39121</v>
      </c>
      <c r="B2411" s="2">
        <v>2.0699999999999998</v>
      </c>
      <c r="C2411">
        <f t="shared" si="143"/>
        <v>2007</v>
      </c>
      <c r="D2411">
        <f t="shared" si="144"/>
        <v>2</v>
      </c>
      <c r="E2411" t="str">
        <f t="shared" si="145"/>
        <v>2007m2</v>
      </c>
    </row>
    <row r="2412" spans="1:5" x14ac:dyDescent="0.2">
      <c r="A2412" s="32">
        <v>39122</v>
      </c>
      <c r="B2412" s="2">
        <v>2.0299999999999998</v>
      </c>
      <c r="C2412">
        <f t="shared" si="143"/>
        <v>2007</v>
      </c>
      <c r="D2412">
        <f t="shared" si="144"/>
        <v>2</v>
      </c>
      <c r="E2412" t="str">
        <f t="shared" si="145"/>
        <v>2007m2</v>
      </c>
    </row>
    <row r="2413" spans="1:5" x14ac:dyDescent="0.2">
      <c r="A2413" s="32">
        <v>39125</v>
      </c>
      <c r="B2413" s="2">
        <v>2.02</v>
      </c>
      <c r="C2413">
        <f t="shared" si="143"/>
        <v>2007</v>
      </c>
      <c r="D2413">
        <f t="shared" si="144"/>
        <v>2</v>
      </c>
      <c r="E2413" t="str">
        <f t="shared" si="145"/>
        <v>2007m2</v>
      </c>
    </row>
    <row r="2414" spans="1:5" x14ac:dyDescent="0.2">
      <c r="A2414" s="32">
        <v>39126</v>
      </c>
      <c r="B2414" s="2">
        <v>2.0299999999999998</v>
      </c>
      <c r="C2414">
        <f t="shared" si="143"/>
        <v>2007</v>
      </c>
      <c r="D2414">
        <f t="shared" si="144"/>
        <v>2</v>
      </c>
      <c r="E2414" t="str">
        <f t="shared" si="145"/>
        <v>2007m2</v>
      </c>
    </row>
    <row r="2415" spans="1:5" x14ac:dyDescent="0.2">
      <c r="A2415" s="32">
        <v>39127</v>
      </c>
      <c r="B2415" s="2">
        <v>2.0299999999999998</v>
      </c>
      <c r="C2415">
        <f t="shared" si="143"/>
        <v>2007</v>
      </c>
      <c r="D2415">
        <f t="shared" si="144"/>
        <v>2</v>
      </c>
      <c r="E2415" t="str">
        <f t="shared" si="145"/>
        <v>2007m2</v>
      </c>
    </row>
    <row r="2416" spans="1:5" x14ac:dyDescent="0.2">
      <c r="A2416" s="32">
        <v>39128</v>
      </c>
      <c r="B2416" s="2">
        <v>2.04</v>
      </c>
      <c r="C2416">
        <f t="shared" si="143"/>
        <v>2007</v>
      </c>
      <c r="D2416">
        <f t="shared" si="144"/>
        <v>2</v>
      </c>
      <c r="E2416" t="str">
        <f t="shared" si="145"/>
        <v>2007m2</v>
      </c>
    </row>
    <row r="2417" spans="1:5" x14ac:dyDescent="0.2">
      <c r="A2417" s="32">
        <v>39129</v>
      </c>
      <c r="B2417" s="2">
        <v>2.0099999999999998</v>
      </c>
      <c r="C2417">
        <f t="shared" si="143"/>
        <v>2007</v>
      </c>
      <c r="D2417">
        <f t="shared" si="144"/>
        <v>2</v>
      </c>
      <c r="E2417" t="str">
        <f t="shared" si="145"/>
        <v>2007m2</v>
      </c>
    </row>
    <row r="2418" spans="1:5" x14ac:dyDescent="0.2">
      <c r="A2418" s="32">
        <v>39132</v>
      </c>
      <c r="B2418" s="2">
        <v>1.98</v>
      </c>
      <c r="C2418">
        <f t="shared" si="143"/>
        <v>2007</v>
      </c>
      <c r="D2418">
        <f t="shared" si="144"/>
        <v>2</v>
      </c>
      <c r="E2418" t="str">
        <f t="shared" si="145"/>
        <v>2007m2</v>
      </c>
    </row>
    <row r="2419" spans="1:5" x14ac:dyDescent="0.2">
      <c r="A2419" s="32">
        <v>39133</v>
      </c>
      <c r="B2419" s="2">
        <v>1.98</v>
      </c>
      <c r="C2419">
        <f t="shared" si="143"/>
        <v>2007</v>
      </c>
      <c r="D2419">
        <f t="shared" si="144"/>
        <v>2</v>
      </c>
      <c r="E2419" t="str">
        <f t="shared" si="145"/>
        <v>2007m2</v>
      </c>
    </row>
    <row r="2420" spans="1:5" x14ac:dyDescent="0.2">
      <c r="A2420" s="32">
        <v>39134</v>
      </c>
      <c r="B2420" s="2">
        <v>1.98</v>
      </c>
      <c r="C2420">
        <f t="shared" si="143"/>
        <v>2007</v>
      </c>
      <c r="D2420">
        <f t="shared" si="144"/>
        <v>2</v>
      </c>
      <c r="E2420" t="str">
        <f t="shared" si="145"/>
        <v>2007m2</v>
      </c>
    </row>
    <row r="2421" spans="1:5" x14ac:dyDescent="0.2">
      <c r="A2421" s="32">
        <v>39135</v>
      </c>
      <c r="B2421" s="2">
        <v>1.93</v>
      </c>
      <c r="C2421">
        <f t="shared" si="143"/>
        <v>2007</v>
      </c>
      <c r="D2421">
        <f t="shared" si="144"/>
        <v>2</v>
      </c>
      <c r="E2421" t="str">
        <f t="shared" si="145"/>
        <v>2007m2</v>
      </c>
    </row>
    <row r="2422" spans="1:5" x14ac:dyDescent="0.2">
      <c r="A2422" s="32">
        <v>39136</v>
      </c>
      <c r="B2422" s="2">
        <v>1.98</v>
      </c>
      <c r="C2422">
        <f t="shared" si="143"/>
        <v>2007</v>
      </c>
      <c r="D2422">
        <f t="shared" si="144"/>
        <v>2</v>
      </c>
      <c r="E2422" t="str">
        <f t="shared" si="145"/>
        <v>2007m2</v>
      </c>
    </row>
    <row r="2423" spans="1:5" x14ac:dyDescent="0.2">
      <c r="A2423" s="32">
        <v>39139</v>
      </c>
      <c r="B2423" s="2">
        <v>2</v>
      </c>
      <c r="C2423">
        <f t="shared" si="143"/>
        <v>2007</v>
      </c>
      <c r="D2423">
        <f t="shared" si="144"/>
        <v>2</v>
      </c>
      <c r="E2423" t="str">
        <f t="shared" si="145"/>
        <v>2007m2</v>
      </c>
    </row>
    <row r="2424" spans="1:5" x14ac:dyDescent="0.2">
      <c r="A2424" s="32">
        <v>39140</v>
      </c>
      <c r="B2424" s="2">
        <v>2.08</v>
      </c>
      <c r="C2424">
        <f t="shared" si="143"/>
        <v>2007</v>
      </c>
      <c r="D2424">
        <f t="shared" si="144"/>
        <v>2</v>
      </c>
      <c r="E2424" t="str">
        <f t="shared" si="145"/>
        <v>2007m2</v>
      </c>
    </row>
    <row r="2425" spans="1:5" x14ac:dyDescent="0.2">
      <c r="A2425" s="32">
        <v>39141</v>
      </c>
      <c r="B2425" s="2">
        <v>2.2200000000000002</v>
      </c>
      <c r="C2425">
        <f t="shared" si="143"/>
        <v>2007</v>
      </c>
      <c r="D2425">
        <f t="shared" si="144"/>
        <v>2</v>
      </c>
      <c r="E2425" t="str">
        <f t="shared" si="145"/>
        <v>2007m2</v>
      </c>
    </row>
    <row r="2426" spans="1:5" x14ac:dyDescent="0.2">
      <c r="A2426" s="32">
        <v>39142</v>
      </c>
      <c r="B2426" s="2">
        <v>2.21</v>
      </c>
      <c r="C2426">
        <f t="shared" si="143"/>
        <v>2007</v>
      </c>
      <c r="D2426">
        <f t="shared" si="144"/>
        <v>3</v>
      </c>
      <c r="E2426" t="str">
        <f t="shared" si="145"/>
        <v>2007m3</v>
      </c>
    </row>
    <row r="2427" spans="1:5" x14ac:dyDescent="0.2">
      <c r="A2427" s="32">
        <v>39143</v>
      </c>
      <c r="B2427" s="2">
        <v>2.2400000000000002</v>
      </c>
      <c r="C2427">
        <f t="shared" si="143"/>
        <v>2007</v>
      </c>
      <c r="D2427">
        <f t="shared" si="144"/>
        <v>3</v>
      </c>
      <c r="E2427" t="str">
        <f t="shared" si="145"/>
        <v>2007m3</v>
      </c>
    </row>
    <row r="2428" spans="1:5" x14ac:dyDescent="0.2">
      <c r="A2428" s="32">
        <v>39146</v>
      </c>
      <c r="B2428" s="2">
        <v>2.36</v>
      </c>
      <c r="C2428">
        <f t="shared" si="143"/>
        <v>2007</v>
      </c>
      <c r="D2428">
        <f t="shared" si="144"/>
        <v>3</v>
      </c>
      <c r="E2428" t="str">
        <f t="shared" si="145"/>
        <v>2007m3</v>
      </c>
    </row>
    <row r="2429" spans="1:5" x14ac:dyDescent="0.2">
      <c r="A2429" s="32">
        <v>39147</v>
      </c>
      <c r="B2429" s="2">
        <v>2.41</v>
      </c>
      <c r="C2429">
        <f t="shared" si="143"/>
        <v>2007</v>
      </c>
      <c r="D2429">
        <f t="shared" si="144"/>
        <v>3</v>
      </c>
      <c r="E2429" t="str">
        <f t="shared" si="145"/>
        <v>2007m3</v>
      </c>
    </row>
    <row r="2430" spans="1:5" x14ac:dyDescent="0.2">
      <c r="A2430" s="32">
        <v>39148</v>
      </c>
      <c r="B2430" s="2">
        <v>2.39</v>
      </c>
      <c r="C2430">
        <f t="shared" si="143"/>
        <v>2007</v>
      </c>
      <c r="D2430">
        <f t="shared" si="144"/>
        <v>3</v>
      </c>
      <c r="E2430" t="str">
        <f t="shared" si="145"/>
        <v>2007m3</v>
      </c>
    </row>
    <row r="2431" spans="1:5" x14ac:dyDescent="0.2">
      <c r="A2431" s="32">
        <v>39149</v>
      </c>
      <c r="B2431" s="2">
        <v>2.33</v>
      </c>
      <c r="C2431">
        <f t="shared" si="143"/>
        <v>2007</v>
      </c>
      <c r="D2431">
        <f t="shared" si="144"/>
        <v>3</v>
      </c>
      <c r="E2431" t="str">
        <f t="shared" si="145"/>
        <v>2007m3</v>
      </c>
    </row>
    <row r="2432" spans="1:5" x14ac:dyDescent="0.2">
      <c r="A2432" s="32">
        <v>39150</v>
      </c>
      <c r="B2432" s="2">
        <v>2.29</v>
      </c>
      <c r="C2432">
        <f t="shared" si="143"/>
        <v>2007</v>
      </c>
      <c r="D2432">
        <f t="shared" si="144"/>
        <v>3</v>
      </c>
      <c r="E2432" t="str">
        <f t="shared" si="145"/>
        <v>2007m3</v>
      </c>
    </row>
    <row r="2433" spans="1:5" x14ac:dyDescent="0.2">
      <c r="A2433" s="32">
        <v>39153</v>
      </c>
      <c r="B2433" s="2">
        <v>2.2999999999999998</v>
      </c>
      <c r="C2433">
        <f t="shared" si="143"/>
        <v>2007</v>
      </c>
      <c r="D2433">
        <f t="shared" si="144"/>
        <v>3</v>
      </c>
      <c r="E2433" t="str">
        <f t="shared" si="145"/>
        <v>2007m3</v>
      </c>
    </row>
    <row r="2434" spans="1:5" x14ac:dyDescent="0.2">
      <c r="A2434" s="32">
        <v>39154</v>
      </c>
      <c r="B2434" s="2">
        <v>2.34</v>
      </c>
      <c r="C2434">
        <f t="shared" si="143"/>
        <v>2007</v>
      </c>
      <c r="D2434">
        <f t="shared" si="144"/>
        <v>3</v>
      </c>
      <c r="E2434" t="str">
        <f t="shared" si="145"/>
        <v>2007m3</v>
      </c>
    </row>
    <row r="2435" spans="1:5" x14ac:dyDescent="0.2">
      <c r="A2435" s="32">
        <v>39155</v>
      </c>
      <c r="B2435" s="2">
        <v>2.4</v>
      </c>
      <c r="C2435">
        <f t="shared" si="143"/>
        <v>2007</v>
      </c>
      <c r="D2435">
        <f t="shared" si="144"/>
        <v>3</v>
      </c>
      <c r="E2435" t="str">
        <f t="shared" si="145"/>
        <v>2007m3</v>
      </c>
    </row>
    <row r="2436" spans="1:5" x14ac:dyDescent="0.2">
      <c r="A2436" s="32">
        <v>39156</v>
      </c>
      <c r="B2436" s="2">
        <v>2.36</v>
      </c>
      <c r="C2436">
        <f t="shared" si="143"/>
        <v>2007</v>
      </c>
      <c r="D2436">
        <f t="shared" si="144"/>
        <v>3</v>
      </c>
      <c r="E2436" t="str">
        <f t="shared" si="145"/>
        <v>2007m3</v>
      </c>
    </row>
    <row r="2437" spans="1:5" x14ac:dyDescent="0.2">
      <c r="A2437" s="32">
        <v>39157</v>
      </c>
      <c r="B2437" s="2">
        <v>2.38</v>
      </c>
      <c r="C2437">
        <f t="shared" ref="C2437:C2500" si="146">YEAR(A2437)</f>
        <v>2007</v>
      </c>
      <c r="D2437">
        <f t="shared" ref="D2437:D2500" si="147">+MONTH(A2437)</f>
        <v>3</v>
      </c>
      <c r="E2437" t="str">
        <f t="shared" ref="E2437:E2500" si="148">CONCATENATE(C2437,"m",D2437)</f>
        <v>2007m3</v>
      </c>
    </row>
    <row r="2438" spans="1:5" x14ac:dyDescent="0.2">
      <c r="A2438" s="32">
        <v>39160</v>
      </c>
      <c r="B2438" s="2">
        <v>2.33</v>
      </c>
      <c r="C2438">
        <f t="shared" si="146"/>
        <v>2007</v>
      </c>
      <c r="D2438">
        <f t="shared" si="147"/>
        <v>3</v>
      </c>
      <c r="E2438" t="str">
        <f t="shared" si="148"/>
        <v>2007m3</v>
      </c>
    </row>
    <row r="2439" spans="1:5" x14ac:dyDescent="0.2">
      <c r="A2439" s="32">
        <v>39161</v>
      </c>
      <c r="B2439" s="2">
        <v>2.36</v>
      </c>
      <c r="C2439">
        <f t="shared" si="146"/>
        <v>2007</v>
      </c>
      <c r="D2439">
        <f t="shared" si="147"/>
        <v>3</v>
      </c>
      <c r="E2439" t="str">
        <f t="shared" si="148"/>
        <v>2007m3</v>
      </c>
    </row>
    <row r="2440" spans="1:5" x14ac:dyDescent="0.2">
      <c r="A2440" s="32">
        <v>39162</v>
      </c>
      <c r="B2440" s="2">
        <v>2.3199999999999998</v>
      </c>
      <c r="C2440">
        <f t="shared" si="146"/>
        <v>2007</v>
      </c>
      <c r="D2440">
        <f t="shared" si="147"/>
        <v>3</v>
      </c>
      <c r="E2440" t="str">
        <f t="shared" si="148"/>
        <v>2007m3</v>
      </c>
    </row>
    <row r="2441" spans="1:5" x14ac:dyDescent="0.2">
      <c r="A2441" s="32">
        <v>39163</v>
      </c>
      <c r="B2441" s="2">
        <v>2.2999999999999998</v>
      </c>
      <c r="C2441">
        <f t="shared" si="146"/>
        <v>2007</v>
      </c>
      <c r="D2441">
        <f t="shared" si="147"/>
        <v>3</v>
      </c>
      <c r="E2441" t="str">
        <f t="shared" si="148"/>
        <v>2007m3</v>
      </c>
    </row>
    <row r="2442" spans="1:5" x14ac:dyDescent="0.2">
      <c r="A2442" s="32">
        <v>39164</v>
      </c>
      <c r="B2442" s="2">
        <v>2.2599999999999998</v>
      </c>
      <c r="C2442">
        <f t="shared" si="146"/>
        <v>2007</v>
      </c>
      <c r="D2442">
        <f t="shared" si="147"/>
        <v>3</v>
      </c>
      <c r="E2442" t="str">
        <f t="shared" si="148"/>
        <v>2007m3</v>
      </c>
    </row>
    <row r="2443" spans="1:5" x14ac:dyDescent="0.2">
      <c r="A2443" s="32">
        <v>39167</v>
      </c>
      <c r="B2443" s="2">
        <v>2.2400000000000002</v>
      </c>
      <c r="C2443">
        <f t="shared" si="146"/>
        <v>2007</v>
      </c>
      <c r="D2443">
        <f t="shared" si="147"/>
        <v>3</v>
      </c>
      <c r="E2443" t="str">
        <f t="shared" si="148"/>
        <v>2007m3</v>
      </c>
    </row>
    <row r="2444" spans="1:5" x14ac:dyDescent="0.2">
      <c r="A2444" s="32">
        <v>39168</v>
      </c>
      <c r="B2444" s="2">
        <v>2.2200000000000002</v>
      </c>
      <c r="C2444">
        <f t="shared" si="146"/>
        <v>2007</v>
      </c>
      <c r="D2444">
        <f t="shared" si="147"/>
        <v>3</v>
      </c>
      <c r="E2444" t="str">
        <f t="shared" si="148"/>
        <v>2007m3</v>
      </c>
    </row>
    <row r="2445" spans="1:5" x14ac:dyDescent="0.2">
      <c r="A2445" s="32">
        <v>39169</v>
      </c>
      <c r="B2445" s="2">
        <v>2.2200000000000002</v>
      </c>
      <c r="C2445">
        <f t="shared" si="146"/>
        <v>2007</v>
      </c>
      <c r="D2445">
        <f t="shared" si="147"/>
        <v>3</v>
      </c>
      <c r="E2445" t="str">
        <f t="shared" si="148"/>
        <v>2007m3</v>
      </c>
    </row>
    <row r="2446" spans="1:5" x14ac:dyDescent="0.2">
      <c r="A2446" s="32">
        <v>39170</v>
      </c>
      <c r="B2446" s="2">
        <v>2.19</v>
      </c>
      <c r="C2446">
        <f t="shared" si="146"/>
        <v>2007</v>
      </c>
      <c r="D2446">
        <f t="shared" si="147"/>
        <v>3</v>
      </c>
      <c r="E2446" t="str">
        <f t="shared" si="148"/>
        <v>2007m3</v>
      </c>
    </row>
    <row r="2447" spans="1:5" x14ac:dyDescent="0.2">
      <c r="A2447" s="32">
        <v>39171</v>
      </c>
      <c r="B2447" s="2">
        <v>2.1800000000000002</v>
      </c>
      <c r="C2447">
        <f t="shared" si="146"/>
        <v>2007</v>
      </c>
      <c r="D2447">
        <f t="shared" si="147"/>
        <v>3</v>
      </c>
      <c r="E2447" t="str">
        <f t="shared" si="148"/>
        <v>2007m3</v>
      </c>
    </row>
    <row r="2448" spans="1:5" x14ac:dyDescent="0.2">
      <c r="A2448" s="32">
        <v>39172</v>
      </c>
      <c r="B2448" s="2">
        <v>2.1800000000000002</v>
      </c>
      <c r="C2448">
        <f t="shared" si="146"/>
        <v>2007</v>
      </c>
      <c r="D2448">
        <f t="shared" si="147"/>
        <v>3</v>
      </c>
      <c r="E2448" t="str">
        <f t="shared" si="148"/>
        <v>2007m3</v>
      </c>
    </row>
    <row r="2449" spans="1:5" x14ac:dyDescent="0.2">
      <c r="A2449" s="32">
        <v>39174</v>
      </c>
      <c r="B2449" s="2">
        <v>2.17</v>
      </c>
      <c r="C2449">
        <f t="shared" si="146"/>
        <v>2007</v>
      </c>
      <c r="D2449">
        <f t="shared" si="147"/>
        <v>4</v>
      </c>
      <c r="E2449" t="str">
        <f t="shared" si="148"/>
        <v>2007m4</v>
      </c>
    </row>
    <row r="2450" spans="1:5" x14ac:dyDescent="0.2">
      <c r="A2450" s="32">
        <v>39175</v>
      </c>
      <c r="B2450" s="2">
        <v>2.15</v>
      </c>
      <c r="C2450">
        <f t="shared" si="146"/>
        <v>2007</v>
      </c>
      <c r="D2450">
        <f t="shared" si="147"/>
        <v>4</v>
      </c>
      <c r="E2450" t="str">
        <f t="shared" si="148"/>
        <v>2007m4</v>
      </c>
    </row>
    <row r="2451" spans="1:5" x14ac:dyDescent="0.2">
      <c r="A2451" s="32">
        <v>39176</v>
      </c>
      <c r="B2451" s="2">
        <v>2.17</v>
      </c>
      <c r="C2451">
        <f t="shared" si="146"/>
        <v>2007</v>
      </c>
      <c r="D2451">
        <f t="shared" si="147"/>
        <v>4</v>
      </c>
      <c r="E2451" t="str">
        <f t="shared" si="148"/>
        <v>2007m4</v>
      </c>
    </row>
    <row r="2452" spans="1:5" x14ac:dyDescent="0.2">
      <c r="A2452" s="32">
        <v>39177</v>
      </c>
      <c r="B2452" s="2">
        <v>2.16</v>
      </c>
      <c r="C2452">
        <f t="shared" si="146"/>
        <v>2007</v>
      </c>
      <c r="D2452">
        <f t="shared" si="147"/>
        <v>4</v>
      </c>
      <c r="E2452" t="str">
        <f t="shared" si="148"/>
        <v>2007m4</v>
      </c>
    </row>
    <row r="2453" spans="1:5" x14ac:dyDescent="0.2">
      <c r="A2453" s="32">
        <v>39178</v>
      </c>
      <c r="C2453">
        <f t="shared" si="146"/>
        <v>2007</v>
      </c>
      <c r="D2453">
        <f t="shared" si="147"/>
        <v>4</v>
      </c>
      <c r="E2453" t="str">
        <f t="shared" si="148"/>
        <v>2007m4</v>
      </c>
    </row>
    <row r="2454" spans="1:5" x14ac:dyDescent="0.2">
      <c r="A2454" s="32">
        <v>39181</v>
      </c>
      <c r="B2454" s="2">
        <v>2.15</v>
      </c>
      <c r="C2454">
        <f t="shared" si="146"/>
        <v>2007</v>
      </c>
      <c r="D2454">
        <f t="shared" si="147"/>
        <v>4</v>
      </c>
      <c r="E2454" t="str">
        <f t="shared" si="148"/>
        <v>2007m4</v>
      </c>
    </row>
    <row r="2455" spans="1:5" x14ac:dyDescent="0.2">
      <c r="A2455" s="32">
        <v>39182</v>
      </c>
      <c r="B2455" s="2">
        <v>2.11</v>
      </c>
      <c r="C2455">
        <f t="shared" si="146"/>
        <v>2007</v>
      </c>
      <c r="D2455">
        <f t="shared" si="147"/>
        <v>4</v>
      </c>
      <c r="E2455" t="str">
        <f t="shared" si="148"/>
        <v>2007m4</v>
      </c>
    </row>
    <row r="2456" spans="1:5" x14ac:dyDescent="0.2">
      <c r="A2456" s="32">
        <v>39183</v>
      </c>
      <c r="B2456" s="2">
        <v>2.1</v>
      </c>
      <c r="C2456">
        <f t="shared" si="146"/>
        <v>2007</v>
      </c>
      <c r="D2456">
        <f t="shared" si="147"/>
        <v>4</v>
      </c>
      <c r="E2456" t="str">
        <f t="shared" si="148"/>
        <v>2007m4</v>
      </c>
    </row>
    <row r="2457" spans="1:5" x14ac:dyDescent="0.2">
      <c r="A2457" s="32">
        <v>39184</v>
      </c>
      <c r="B2457" s="2">
        <v>2.0699999999999998</v>
      </c>
      <c r="C2457">
        <f t="shared" si="146"/>
        <v>2007</v>
      </c>
      <c r="D2457">
        <f t="shared" si="147"/>
        <v>4</v>
      </c>
      <c r="E2457" t="str">
        <f t="shared" si="148"/>
        <v>2007m4</v>
      </c>
    </row>
    <row r="2458" spans="1:5" x14ac:dyDescent="0.2">
      <c r="A2458" s="32">
        <v>39185</v>
      </c>
      <c r="B2458" s="2">
        <v>2.0299999999999998</v>
      </c>
      <c r="C2458">
        <f t="shared" si="146"/>
        <v>2007</v>
      </c>
      <c r="D2458">
        <f t="shared" si="147"/>
        <v>4</v>
      </c>
      <c r="E2458" t="str">
        <f t="shared" si="148"/>
        <v>2007m4</v>
      </c>
    </row>
    <row r="2459" spans="1:5" x14ac:dyDescent="0.2">
      <c r="A2459" s="32">
        <v>39188</v>
      </c>
      <c r="B2459" s="2">
        <v>2.0299999999999998</v>
      </c>
      <c r="C2459">
        <f t="shared" si="146"/>
        <v>2007</v>
      </c>
      <c r="D2459">
        <f t="shared" si="147"/>
        <v>4</v>
      </c>
      <c r="E2459" t="str">
        <f t="shared" si="148"/>
        <v>2007m4</v>
      </c>
    </row>
    <row r="2460" spans="1:5" x14ac:dyDescent="0.2">
      <c r="A2460" s="32">
        <v>39189</v>
      </c>
      <c r="B2460" s="2">
        <v>2.04</v>
      </c>
      <c r="C2460">
        <f t="shared" si="146"/>
        <v>2007</v>
      </c>
      <c r="D2460">
        <f t="shared" si="147"/>
        <v>4</v>
      </c>
      <c r="E2460" t="str">
        <f t="shared" si="148"/>
        <v>2007m4</v>
      </c>
    </row>
    <row r="2461" spans="1:5" x14ac:dyDescent="0.2">
      <c r="A2461" s="32">
        <v>39190</v>
      </c>
      <c r="B2461" s="2">
        <v>2.0299999999999998</v>
      </c>
      <c r="C2461">
        <f t="shared" si="146"/>
        <v>2007</v>
      </c>
      <c r="D2461">
        <f t="shared" si="147"/>
        <v>4</v>
      </c>
      <c r="E2461" t="str">
        <f t="shared" si="148"/>
        <v>2007m4</v>
      </c>
    </row>
    <row r="2462" spans="1:5" x14ac:dyDescent="0.2">
      <c r="A2462" s="32">
        <v>39191</v>
      </c>
      <c r="B2462" s="2">
        <v>2.0099999999999998</v>
      </c>
      <c r="C2462">
        <f t="shared" si="146"/>
        <v>2007</v>
      </c>
      <c r="D2462">
        <f t="shared" si="147"/>
        <v>4</v>
      </c>
      <c r="E2462" t="str">
        <f t="shared" si="148"/>
        <v>2007m4</v>
      </c>
    </row>
    <row r="2463" spans="1:5" x14ac:dyDescent="0.2">
      <c r="A2463" s="32">
        <v>39192</v>
      </c>
      <c r="B2463" s="2">
        <v>1.98</v>
      </c>
      <c r="C2463">
        <f t="shared" si="146"/>
        <v>2007</v>
      </c>
      <c r="D2463">
        <f t="shared" si="147"/>
        <v>4</v>
      </c>
      <c r="E2463" t="str">
        <f t="shared" si="148"/>
        <v>2007m4</v>
      </c>
    </row>
    <row r="2464" spans="1:5" x14ac:dyDescent="0.2">
      <c r="A2464" s="32">
        <v>39195</v>
      </c>
      <c r="B2464" s="2">
        <v>1.98</v>
      </c>
      <c r="C2464">
        <f t="shared" si="146"/>
        <v>2007</v>
      </c>
      <c r="D2464">
        <f t="shared" si="147"/>
        <v>4</v>
      </c>
      <c r="E2464" t="str">
        <f t="shared" si="148"/>
        <v>2007m4</v>
      </c>
    </row>
    <row r="2465" spans="1:5" x14ac:dyDescent="0.2">
      <c r="A2465" s="32">
        <v>39196</v>
      </c>
      <c r="B2465" s="2">
        <v>2.0099999999999998</v>
      </c>
      <c r="C2465">
        <f t="shared" si="146"/>
        <v>2007</v>
      </c>
      <c r="D2465">
        <f t="shared" si="147"/>
        <v>4</v>
      </c>
      <c r="E2465" t="str">
        <f t="shared" si="148"/>
        <v>2007m4</v>
      </c>
    </row>
    <row r="2466" spans="1:5" x14ac:dyDescent="0.2">
      <c r="A2466" s="32">
        <v>39197</v>
      </c>
      <c r="B2466" s="2">
        <v>1.99</v>
      </c>
      <c r="C2466">
        <f t="shared" si="146"/>
        <v>2007</v>
      </c>
      <c r="D2466">
        <f t="shared" si="147"/>
        <v>4</v>
      </c>
      <c r="E2466" t="str">
        <f t="shared" si="148"/>
        <v>2007m4</v>
      </c>
    </row>
    <row r="2467" spans="1:5" x14ac:dyDescent="0.2">
      <c r="A2467" s="32">
        <v>39198</v>
      </c>
      <c r="B2467" s="2">
        <v>1.96</v>
      </c>
      <c r="C2467">
        <f t="shared" si="146"/>
        <v>2007</v>
      </c>
      <c r="D2467">
        <f t="shared" si="147"/>
        <v>4</v>
      </c>
      <c r="E2467" t="str">
        <f t="shared" si="148"/>
        <v>2007m4</v>
      </c>
    </row>
    <row r="2468" spans="1:5" x14ac:dyDescent="0.2">
      <c r="A2468" s="32">
        <v>39199</v>
      </c>
      <c r="B2468" s="2">
        <v>1.97</v>
      </c>
      <c r="C2468">
        <f t="shared" si="146"/>
        <v>2007</v>
      </c>
      <c r="D2468">
        <f t="shared" si="147"/>
        <v>4</v>
      </c>
      <c r="E2468" t="str">
        <f t="shared" si="148"/>
        <v>2007m4</v>
      </c>
    </row>
    <row r="2469" spans="1:5" x14ac:dyDescent="0.2">
      <c r="A2469" s="32">
        <v>39202</v>
      </c>
      <c r="B2469" s="2">
        <v>2.0499999999999998</v>
      </c>
      <c r="C2469">
        <f t="shared" si="146"/>
        <v>2007</v>
      </c>
      <c r="D2469">
        <f t="shared" si="147"/>
        <v>4</v>
      </c>
      <c r="E2469" t="str">
        <f t="shared" si="148"/>
        <v>2007m4</v>
      </c>
    </row>
    <row r="2470" spans="1:5" x14ac:dyDescent="0.2">
      <c r="A2470" s="32">
        <v>39203</v>
      </c>
      <c r="B2470" s="2">
        <v>2.0499999999999998</v>
      </c>
      <c r="C2470">
        <f t="shared" si="146"/>
        <v>2007</v>
      </c>
      <c r="D2470">
        <f t="shared" si="147"/>
        <v>5</v>
      </c>
      <c r="E2470" t="str">
        <f t="shared" si="148"/>
        <v>2007m5</v>
      </c>
    </row>
    <row r="2471" spans="1:5" x14ac:dyDescent="0.2">
      <c r="A2471" s="32">
        <v>39204</v>
      </c>
      <c r="B2471" s="2">
        <v>2</v>
      </c>
      <c r="C2471">
        <f t="shared" si="146"/>
        <v>2007</v>
      </c>
      <c r="D2471">
        <f t="shared" si="147"/>
        <v>5</v>
      </c>
      <c r="E2471" t="str">
        <f t="shared" si="148"/>
        <v>2007m5</v>
      </c>
    </row>
    <row r="2472" spans="1:5" x14ac:dyDescent="0.2">
      <c r="A2472" s="32">
        <v>39205</v>
      </c>
      <c r="B2472" s="2">
        <v>1.99</v>
      </c>
      <c r="C2472">
        <f t="shared" si="146"/>
        <v>2007</v>
      </c>
      <c r="D2472">
        <f t="shared" si="147"/>
        <v>5</v>
      </c>
      <c r="E2472" t="str">
        <f t="shared" si="148"/>
        <v>2007m5</v>
      </c>
    </row>
    <row r="2473" spans="1:5" x14ac:dyDescent="0.2">
      <c r="A2473" s="32">
        <v>39206</v>
      </c>
      <c r="B2473" s="2">
        <v>1.99</v>
      </c>
      <c r="C2473">
        <f t="shared" si="146"/>
        <v>2007</v>
      </c>
      <c r="D2473">
        <f t="shared" si="147"/>
        <v>5</v>
      </c>
      <c r="E2473" t="str">
        <f t="shared" si="148"/>
        <v>2007m5</v>
      </c>
    </row>
    <row r="2474" spans="1:5" x14ac:dyDescent="0.2">
      <c r="A2474" s="32">
        <v>39209</v>
      </c>
      <c r="B2474" s="2">
        <v>1.97</v>
      </c>
      <c r="C2474">
        <f t="shared" si="146"/>
        <v>2007</v>
      </c>
      <c r="D2474">
        <f t="shared" si="147"/>
        <v>5</v>
      </c>
      <c r="E2474" t="str">
        <f t="shared" si="148"/>
        <v>2007m5</v>
      </c>
    </row>
    <row r="2475" spans="1:5" x14ac:dyDescent="0.2">
      <c r="A2475" s="32">
        <v>39210</v>
      </c>
      <c r="B2475" s="2">
        <v>2.0099999999999998</v>
      </c>
      <c r="C2475">
        <f t="shared" si="146"/>
        <v>2007</v>
      </c>
      <c r="D2475">
        <f t="shared" si="147"/>
        <v>5</v>
      </c>
      <c r="E2475" t="str">
        <f t="shared" si="148"/>
        <v>2007m5</v>
      </c>
    </row>
    <row r="2476" spans="1:5" x14ac:dyDescent="0.2">
      <c r="A2476" s="32">
        <v>39211</v>
      </c>
      <c r="B2476" s="2">
        <v>2</v>
      </c>
      <c r="C2476">
        <f t="shared" si="146"/>
        <v>2007</v>
      </c>
      <c r="D2476">
        <f t="shared" si="147"/>
        <v>5</v>
      </c>
      <c r="E2476" t="str">
        <f t="shared" si="148"/>
        <v>2007m5</v>
      </c>
    </row>
    <row r="2477" spans="1:5" x14ac:dyDescent="0.2">
      <c r="A2477" s="32">
        <v>39212</v>
      </c>
      <c r="B2477" s="2">
        <v>1.98</v>
      </c>
      <c r="C2477">
        <f t="shared" si="146"/>
        <v>2007</v>
      </c>
      <c r="D2477">
        <f t="shared" si="147"/>
        <v>5</v>
      </c>
      <c r="E2477" t="str">
        <f t="shared" si="148"/>
        <v>2007m5</v>
      </c>
    </row>
    <row r="2478" spans="1:5" x14ac:dyDescent="0.2">
      <c r="A2478" s="32">
        <v>39213</v>
      </c>
      <c r="B2478" s="2">
        <v>1.99</v>
      </c>
      <c r="C2478">
        <f t="shared" si="146"/>
        <v>2007</v>
      </c>
      <c r="D2478">
        <f t="shared" si="147"/>
        <v>5</v>
      </c>
      <c r="E2478" t="str">
        <f t="shared" si="148"/>
        <v>2007m5</v>
      </c>
    </row>
    <row r="2479" spans="1:5" x14ac:dyDescent="0.2">
      <c r="A2479" s="32">
        <v>39216</v>
      </c>
      <c r="B2479" s="2">
        <v>1.93</v>
      </c>
      <c r="C2479">
        <f t="shared" si="146"/>
        <v>2007</v>
      </c>
      <c r="D2479">
        <f t="shared" si="147"/>
        <v>5</v>
      </c>
      <c r="E2479" t="str">
        <f t="shared" si="148"/>
        <v>2007m5</v>
      </c>
    </row>
    <row r="2480" spans="1:5" x14ac:dyDescent="0.2">
      <c r="A2480" s="32">
        <v>39217</v>
      </c>
      <c r="B2480" s="2">
        <v>1.89</v>
      </c>
      <c r="C2480">
        <f t="shared" si="146"/>
        <v>2007</v>
      </c>
      <c r="D2480">
        <f t="shared" si="147"/>
        <v>5</v>
      </c>
      <c r="E2480" t="str">
        <f t="shared" si="148"/>
        <v>2007m5</v>
      </c>
    </row>
    <row r="2481" spans="1:5" x14ac:dyDescent="0.2">
      <c r="A2481" s="32">
        <v>39218</v>
      </c>
      <c r="B2481" s="2">
        <v>1.89</v>
      </c>
      <c r="C2481">
        <f t="shared" si="146"/>
        <v>2007</v>
      </c>
      <c r="D2481">
        <f t="shared" si="147"/>
        <v>5</v>
      </c>
      <c r="E2481" t="str">
        <f t="shared" si="148"/>
        <v>2007m5</v>
      </c>
    </row>
    <row r="2482" spans="1:5" x14ac:dyDescent="0.2">
      <c r="A2482" s="32">
        <v>39219</v>
      </c>
      <c r="B2482" s="2">
        <v>1.88</v>
      </c>
      <c r="C2482">
        <f t="shared" si="146"/>
        <v>2007</v>
      </c>
      <c r="D2482">
        <f t="shared" si="147"/>
        <v>5</v>
      </c>
      <c r="E2482" t="str">
        <f t="shared" si="148"/>
        <v>2007m5</v>
      </c>
    </row>
    <row r="2483" spans="1:5" x14ac:dyDescent="0.2">
      <c r="A2483" s="32">
        <v>39220</v>
      </c>
      <c r="B2483" s="2">
        <v>1.89</v>
      </c>
      <c r="C2483">
        <f t="shared" si="146"/>
        <v>2007</v>
      </c>
      <c r="D2483">
        <f t="shared" si="147"/>
        <v>5</v>
      </c>
      <c r="E2483" t="str">
        <f t="shared" si="148"/>
        <v>2007m5</v>
      </c>
    </row>
    <row r="2484" spans="1:5" x14ac:dyDescent="0.2">
      <c r="A2484" s="32">
        <v>39223</v>
      </c>
      <c r="B2484" s="2">
        <v>1.85</v>
      </c>
      <c r="C2484">
        <f t="shared" si="146"/>
        <v>2007</v>
      </c>
      <c r="D2484">
        <f t="shared" si="147"/>
        <v>5</v>
      </c>
      <c r="E2484" t="str">
        <f t="shared" si="148"/>
        <v>2007m5</v>
      </c>
    </row>
    <row r="2485" spans="1:5" x14ac:dyDescent="0.2">
      <c r="A2485" s="32">
        <v>39224</v>
      </c>
      <c r="B2485" s="2">
        <v>1.82</v>
      </c>
      <c r="C2485">
        <f t="shared" si="146"/>
        <v>2007</v>
      </c>
      <c r="D2485">
        <f t="shared" si="147"/>
        <v>5</v>
      </c>
      <c r="E2485" t="str">
        <f t="shared" si="148"/>
        <v>2007m5</v>
      </c>
    </row>
    <row r="2486" spans="1:5" x14ac:dyDescent="0.2">
      <c r="A2486" s="32">
        <v>39225</v>
      </c>
      <c r="B2486" s="2">
        <v>1.8</v>
      </c>
      <c r="C2486">
        <f t="shared" si="146"/>
        <v>2007</v>
      </c>
      <c r="D2486">
        <f t="shared" si="147"/>
        <v>5</v>
      </c>
      <c r="E2486" t="str">
        <f t="shared" si="148"/>
        <v>2007m5</v>
      </c>
    </row>
    <row r="2487" spans="1:5" x14ac:dyDescent="0.2">
      <c r="A2487" s="32">
        <v>39226</v>
      </c>
      <c r="B2487" s="2">
        <v>1.83</v>
      </c>
      <c r="C2487">
        <f t="shared" si="146"/>
        <v>2007</v>
      </c>
      <c r="D2487">
        <f t="shared" si="147"/>
        <v>5</v>
      </c>
      <c r="E2487" t="str">
        <f t="shared" si="148"/>
        <v>2007m5</v>
      </c>
    </row>
    <row r="2488" spans="1:5" x14ac:dyDescent="0.2">
      <c r="A2488" s="32">
        <v>39227</v>
      </c>
      <c r="B2488" s="2">
        <v>1.8</v>
      </c>
      <c r="C2488">
        <f t="shared" si="146"/>
        <v>2007</v>
      </c>
      <c r="D2488">
        <f t="shared" si="147"/>
        <v>5</v>
      </c>
      <c r="E2488" t="str">
        <f t="shared" si="148"/>
        <v>2007m5</v>
      </c>
    </row>
    <row r="2489" spans="1:5" x14ac:dyDescent="0.2">
      <c r="A2489" s="32">
        <v>39230</v>
      </c>
      <c r="C2489">
        <f t="shared" si="146"/>
        <v>2007</v>
      </c>
      <c r="D2489">
        <f t="shared" si="147"/>
        <v>5</v>
      </c>
      <c r="E2489" t="str">
        <f t="shared" si="148"/>
        <v>2007m5</v>
      </c>
    </row>
    <row r="2490" spans="1:5" x14ac:dyDescent="0.2">
      <c r="A2490" s="32">
        <v>39231</v>
      </c>
      <c r="B2490" s="2">
        <v>1.79</v>
      </c>
      <c r="C2490">
        <f t="shared" si="146"/>
        <v>2007</v>
      </c>
      <c r="D2490">
        <f t="shared" si="147"/>
        <v>5</v>
      </c>
      <c r="E2490" t="str">
        <f t="shared" si="148"/>
        <v>2007m5</v>
      </c>
    </row>
    <row r="2491" spans="1:5" x14ac:dyDescent="0.2">
      <c r="A2491" s="32">
        <v>39232</v>
      </c>
      <c r="B2491" s="2">
        <v>1.78</v>
      </c>
      <c r="C2491">
        <f t="shared" si="146"/>
        <v>2007</v>
      </c>
      <c r="D2491">
        <f t="shared" si="147"/>
        <v>5</v>
      </c>
      <c r="E2491" t="str">
        <f t="shared" si="148"/>
        <v>2007m5</v>
      </c>
    </row>
    <row r="2492" spans="1:5" x14ac:dyDescent="0.2">
      <c r="A2492" s="32">
        <v>39233</v>
      </c>
      <c r="B2492" s="2">
        <v>1.87</v>
      </c>
      <c r="C2492">
        <f t="shared" si="146"/>
        <v>2007</v>
      </c>
      <c r="D2492">
        <f t="shared" si="147"/>
        <v>5</v>
      </c>
      <c r="E2492" t="str">
        <f t="shared" si="148"/>
        <v>2007m5</v>
      </c>
    </row>
    <row r="2493" spans="1:5" x14ac:dyDescent="0.2">
      <c r="A2493" s="32">
        <v>39234</v>
      </c>
      <c r="B2493" s="2">
        <v>1.83</v>
      </c>
      <c r="C2493">
        <f t="shared" si="146"/>
        <v>2007</v>
      </c>
      <c r="D2493">
        <f t="shared" si="147"/>
        <v>6</v>
      </c>
      <c r="E2493" t="str">
        <f t="shared" si="148"/>
        <v>2007m6</v>
      </c>
    </row>
    <row r="2494" spans="1:5" x14ac:dyDescent="0.2">
      <c r="A2494" s="32">
        <v>39237</v>
      </c>
      <c r="B2494" s="2">
        <v>1.84</v>
      </c>
      <c r="C2494">
        <f t="shared" si="146"/>
        <v>2007</v>
      </c>
      <c r="D2494">
        <f t="shared" si="147"/>
        <v>6</v>
      </c>
      <c r="E2494" t="str">
        <f t="shared" si="148"/>
        <v>2007m6</v>
      </c>
    </row>
    <row r="2495" spans="1:5" x14ac:dyDescent="0.2">
      <c r="A2495" s="32">
        <v>39238</v>
      </c>
      <c r="B2495" s="2">
        <v>1.82</v>
      </c>
      <c r="C2495">
        <f t="shared" si="146"/>
        <v>2007</v>
      </c>
      <c r="D2495">
        <f t="shared" si="147"/>
        <v>6</v>
      </c>
      <c r="E2495" t="str">
        <f t="shared" si="148"/>
        <v>2007m6</v>
      </c>
    </row>
    <row r="2496" spans="1:5" x14ac:dyDescent="0.2">
      <c r="A2496" s="32">
        <v>39239</v>
      </c>
      <c r="B2496" s="2">
        <v>1.87</v>
      </c>
      <c r="C2496">
        <f t="shared" si="146"/>
        <v>2007</v>
      </c>
      <c r="D2496">
        <f t="shared" si="147"/>
        <v>6</v>
      </c>
      <c r="E2496" t="str">
        <f t="shared" si="148"/>
        <v>2007m6</v>
      </c>
    </row>
    <row r="2497" spans="1:5" x14ac:dyDescent="0.2">
      <c r="A2497" s="32">
        <v>39240</v>
      </c>
      <c r="B2497" s="2">
        <v>1.88</v>
      </c>
      <c r="C2497">
        <f t="shared" si="146"/>
        <v>2007</v>
      </c>
      <c r="D2497">
        <f t="shared" si="147"/>
        <v>6</v>
      </c>
      <c r="E2497" t="str">
        <f t="shared" si="148"/>
        <v>2007m6</v>
      </c>
    </row>
    <row r="2498" spans="1:5" x14ac:dyDescent="0.2">
      <c r="A2498" s="32">
        <v>39241</v>
      </c>
      <c r="B2498" s="2">
        <v>1.92</v>
      </c>
      <c r="C2498">
        <f t="shared" si="146"/>
        <v>2007</v>
      </c>
      <c r="D2498">
        <f t="shared" si="147"/>
        <v>6</v>
      </c>
      <c r="E2498" t="str">
        <f t="shared" si="148"/>
        <v>2007m6</v>
      </c>
    </row>
    <row r="2499" spans="1:5" x14ac:dyDescent="0.2">
      <c r="A2499" s="32">
        <v>39244</v>
      </c>
      <c r="B2499" s="2">
        <v>1.94</v>
      </c>
      <c r="C2499">
        <f t="shared" si="146"/>
        <v>2007</v>
      </c>
      <c r="D2499">
        <f t="shared" si="147"/>
        <v>6</v>
      </c>
      <c r="E2499" t="str">
        <f t="shared" si="148"/>
        <v>2007m6</v>
      </c>
    </row>
    <row r="2500" spans="1:5" x14ac:dyDescent="0.2">
      <c r="A2500" s="32">
        <v>39245</v>
      </c>
      <c r="B2500" s="2">
        <v>1.92</v>
      </c>
      <c r="C2500">
        <f t="shared" si="146"/>
        <v>2007</v>
      </c>
      <c r="D2500">
        <f t="shared" si="147"/>
        <v>6</v>
      </c>
      <c r="E2500" t="str">
        <f t="shared" si="148"/>
        <v>2007m6</v>
      </c>
    </row>
    <row r="2501" spans="1:5" x14ac:dyDescent="0.2">
      <c r="A2501" s="32">
        <v>39246</v>
      </c>
      <c r="B2501" s="2">
        <v>1.97</v>
      </c>
      <c r="C2501">
        <f t="shared" ref="C2501:C2564" si="149">YEAR(A2501)</f>
        <v>2007</v>
      </c>
      <c r="D2501">
        <f t="shared" ref="D2501:D2564" si="150">+MONTH(A2501)</f>
        <v>6</v>
      </c>
      <c r="E2501" t="str">
        <f t="shared" ref="E2501:E2564" si="151">CONCATENATE(C2501,"m",D2501)</f>
        <v>2007m6</v>
      </c>
    </row>
    <row r="2502" spans="1:5" x14ac:dyDescent="0.2">
      <c r="A2502" s="32">
        <v>39247</v>
      </c>
      <c r="B2502" s="2">
        <v>1.96</v>
      </c>
      <c r="C2502">
        <f t="shared" si="149"/>
        <v>2007</v>
      </c>
      <c r="D2502">
        <f t="shared" si="150"/>
        <v>6</v>
      </c>
      <c r="E2502" t="str">
        <f t="shared" si="151"/>
        <v>2007m6</v>
      </c>
    </row>
    <row r="2503" spans="1:5" x14ac:dyDescent="0.2">
      <c r="A2503" s="32">
        <v>39248</v>
      </c>
      <c r="B2503" s="2">
        <v>1.95</v>
      </c>
      <c r="C2503">
        <f t="shared" si="149"/>
        <v>2007</v>
      </c>
      <c r="D2503">
        <f t="shared" si="150"/>
        <v>6</v>
      </c>
      <c r="E2503" t="str">
        <f t="shared" si="151"/>
        <v>2007m6</v>
      </c>
    </row>
    <row r="2504" spans="1:5" x14ac:dyDescent="0.2">
      <c r="A2504" s="32">
        <v>39251</v>
      </c>
      <c r="B2504" s="2">
        <v>1.93</v>
      </c>
      <c r="C2504">
        <f t="shared" si="149"/>
        <v>2007</v>
      </c>
      <c r="D2504">
        <f t="shared" si="150"/>
        <v>6</v>
      </c>
      <c r="E2504" t="str">
        <f t="shared" si="151"/>
        <v>2007m6</v>
      </c>
    </row>
    <row r="2505" spans="1:5" x14ac:dyDescent="0.2">
      <c r="A2505" s="32">
        <v>39252</v>
      </c>
      <c r="B2505" s="2">
        <v>1.97</v>
      </c>
      <c r="C2505">
        <f t="shared" si="149"/>
        <v>2007</v>
      </c>
      <c r="D2505">
        <f t="shared" si="150"/>
        <v>6</v>
      </c>
      <c r="E2505" t="str">
        <f t="shared" si="151"/>
        <v>2007m6</v>
      </c>
    </row>
    <row r="2506" spans="1:5" x14ac:dyDescent="0.2">
      <c r="A2506" s="32">
        <v>39253</v>
      </c>
      <c r="B2506" s="2">
        <v>1.94</v>
      </c>
      <c r="C2506">
        <f t="shared" si="149"/>
        <v>2007</v>
      </c>
      <c r="D2506">
        <f t="shared" si="150"/>
        <v>6</v>
      </c>
      <c r="E2506" t="str">
        <f t="shared" si="151"/>
        <v>2007m6</v>
      </c>
    </row>
    <row r="2507" spans="1:5" x14ac:dyDescent="0.2">
      <c r="A2507" s="32">
        <v>39254</v>
      </c>
      <c r="B2507" s="2">
        <v>1.99</v>
      </c>
      <c r="C2507">
        <f t="shared" si="149"/>
        <v>2007</v>
      </c>
      <c r="D2507">
        <f t="shared" si="150"/>
        <v>6</v>
      </c>
      <c r="E2507" t="str">
        <f t="shared" si="151"/>
        <v>2007m6</v>
      </c>
    </row>
    <row r="2508" spans="1:5" x14ac:dyDescent="0.2">
      <c r="A2508" s="32">
        <v>39255</v>
      </c>
      <c r="B2508" s="2">
        <v>1.99</v>
      </c>
      <c r="C2508">
        <f t="shared" si="149"/>
        <v>2007</v>
      </c>
      <c r="D2508">
        <f t="shared" si="150"/>
        <v>6</v>
      </c>
      <c r="E2508" t="str">
        <f t="shared" si="151"/>
        <v>2007m6</v>
      </c>
    </row>
    <row r="2509" spans="1:5" x14ac:dyDescent="0.2">
      <c r="A2509" s="32">
        <v>39258</v>
      </c>
      <c r="B2509" s="2">
        <v>2.04</v>
      </c>
      <c r="C2509">
        <f t="shared" si="149"/>
        <v>2007</v>
      </c>
      <c r="D2509">
        <f t="shared" si="150"/>
        <v>6</v>
      </c>
      <c r="E2509" t="str">
        <f t="shared" si="151"/>
        <v>2007m6</v>
      </c>
    </row>
    <row r="2510" spans="1:5" x14ac:dyDescent="0.2">
      <c r="A2510" s="32">
        <v>39259</v>
      </c>
      <c r="B2510" s="2">
        <v>2.09</v>
      </c>
      <c r="C2510">
        <f t="shared" si="149"/>
        <v>2007</v>
      </c>
      <c r="D2510">
        <f t="shared" si="150"/>
        <v>6</v>
      </c>
      <c r="E2510" t="str">
        <f t="shared" si="151"/>
        <v>2007m6</v>
      </c>
    </row>
    <row r="2511" spans="1:5" x14ac:dyDescent="0.2">
      <c r="A2511" s="32">
        <v>39260</v>
      </c>
      <c r="B2511" s="2">
        <v>2.1800000000000002</v>
      </c>
      <c r="C2511">
        <f t="shared" si="149"/>
        <v>2007</v>
      </c>
      <c r="D2511">
        <f t="shared" si="150"/>
        <v>6</v>
      </c>
      <c r="E2511" t="str">
        <f t="shared" si="151"/>
        <v>2007m6</v>
      </c>
    </row>
    <row r="2512" spans="1:5" x14ac:dyDescent="0.2">
      <c r="A2512" s="32">
        <v>39261</v>
      </c>
      <c r="B2512" s="2">
        <v>2.17</v>
      </c>
      <c r="C2512">
        <f t="shared" si="149"/>
        <v>2007</v>
      </c>
      <c r="D2512">
        <f t="shared" si="150"/>
        <v>6</v>
      </c>
      <c r="E2512" t="str">
        <f t="shared" si="151"/>
        <v>2007m6</v>
      </c>
    </row>
    <row r="2513" spans="1:5" x14ac:dyDescent="0.2">
      <c r="A2513" s="32">
        <v>39262</v>
      </c>
      <c r="B2513" s="2">
        <v>2.19</v>
      </c>
      <c r="C2513">
        <f t="shared" si="149"/>
        <v>2007</v>
      </c>
      <c r="D2513">
        <f t="shared" si="150"/>
        <v>6</v>
      </c>
      <c r="E2513" t="str">
        <f t="shared" si="151"/>
        <v>2007m6</v>
      </c>
    </row>
    <row r="2514" spans="1:5" x14ac:dyDescent="0.2">
      <c r="A2514" s="32">
        <v>39263</v>
      </c>
      <c r="B2514" s="2">
        <v>2.2599999999999998</v>
      </c>
      <c r="C2514">
        <f t="shared" si="149"/>
        <v>2007</v>
      </c>
      <c r="D2514">
        <f t="shared" si="150"/>
        <v>6</v>
      </c>
      <c r="E2514" t="str">
        <f t="shared" si="151"/>
        <v>2007m6</v>
      </c>
    </row>
    <row r="2515" spans="1:5" x14ac:dyDescent="0.2">
      <c r="A2515" s="32">
        <v>39265</v>
      </c>
      <c r="B2515" s="2">
        <v>2.37</v>
      </c>
      <c r="C2515">
        <f t="shared" si="149"/>
        <v>2007</v>
      </c>
      <c r="D2515">
        <f t="shared" si="150"/>
        <v>7</v>
      </c>
      <c r="E2515" t="str">
        <f t="shared" si="151"/>
        <v>2007m7</v>
      </c>
    </row>
    <row r="2516" spans="1:5" x14ac:dyDescent="0.2">
      <c r="A2516" s="32">
        <v>39266</v>
      </c>
      <c r="B2516" s="2">
        <v>2.33</v>
      </c>
      <c r="C2516">
        <f t="shared" si="149"/>
        <v>2007</v>
      </c>
      <c r="D2516">
        <f t="shared" si="150"/>
        <v>7</v>
      </c>
      <c r="E2516" t="str">
        <f t="shared" si="151"/>
        <v>2007m7</v>
      </c>
    </row>
    <row r="2517" spans="1:5" x14ac:dyDescent="0.2">
      <c r="A2517" s="32">
        <v>39267</v>
      </c>
      <c r="B2517" s="2">
        <v>2.2999999999999998</v>
      </c>
      <c r="C2517">
        <f t="shared" si="149"/>
        <v>2007</v>
      </c>
      <c r="D2517">
        <f t="shared" si="150"/>
        <v>7</v>
      </c>
      <c r="E2517" t="str">
        <f t="shared" si="151"/>
        <v>2007m7</v>
      </c>
    </row>
    <row r="2518" spans="1:5" x14ac:dyDescent="0.2">
      <c r="A2518" s="32">
        <v>39268</v>
      </c>
      <c r="B2518" s="2">
        <v>2.25</v>
      </c>
      <c r="C2518">
        <f t="shared" si="149"/>
        <v>2007</v>
      </c>
      <c r="D2518">
        <f t="shared" si="150"/>
        <v>7</v>
      </c>
      <c r="E2518" t="str">
        <f t="shared" si="151"/>
        <v>2007m7</v>
      </c>
    </row>
    <row r="2519" spans="1:5" x14ac:dyDescent="0.2">
      <c r="A2519" s="32">
        <v>39269</v>
      </c>
      <c r="B2519" s="2">
        <v>2.2400000000000002</v>
      </c>
      <c r="C2519">
        <f t="shared" si="149"/>
        <v>2007</v>
      </c>
      <c r="D2519">
        <f t="shared" si="150"/>
        <v>7</v>
      </c>
      <c r="E2519" t="str">
        <f t="shared" si="151"/>
        <v>2007m7</v>
      </c>
    </row>
    <row r="2520" spans="1:5" x14ac:dyDescent="0.2">
      <c r="A2520" s="32">
        <v>39272</v>
      </c>
      <c r="B2520" s="2">
        <v>2.2599999999999998</v>
      </c>
      <c r="C2520">
        <f t="shared" si="149"/>
        <v>2007</v>
      </c>
      <c r="D2520">
        <f t="shared" si="150"/>
        <v>7</v>
      </c>
      <c r="E2520" t="str">
        <f t="shared" si="151"/>
        <v>2007m7</v>
      </c>
    </row>
    <row r="2521" spans="1:5" x14ac:dyDescent="0.2">
      <c r="A2521" s="32">
        <v>39273</v>
      </c>
      <c r="B2521" s="2">
        <v>2.39</v>
      </c>
      <c r="C2521">
        <f t="shared" si="149"/>
        <v>2007</v>
      </c>
      <c r="D2521">
        <f t="shared" si="150"/>
        <v>7</v>
      </c>
      <c r="E2521" t="str">
        <f t="shared" si="151"/>
        <v>2007m7</v>
      </c>
    </row>
    <row r="2522" spans="1:5" x14ac:dyDescent="0.2">
      <c r="A2522" s="32">
        <v>39274</v>
      </c>
      <c r="B2522" s="2">
        <v>2.46</v>
      </c>
      <c r="C2522">
        <f t="shared" si="149"/>
        <v>2007</v>
      </c>
      <c r="D2522">
        <f t="shared" si="150"/>
        <v>7</v>
      </c>
      <c r="E2522" t="str">
        <f t="shared" si="151"/>
        <v>2007m7</v>
      </c>
    </row>
    <row r="2523" spans="1:5" x14ac:dyDescent="0.2">
      <c r="A2523" s="32">
        <v>39275</v>
      </c>
      <c r="B2523" s="2">
        <v>2.4700000000000002</v>
      </c>
      <c r="C2523">
        <f t="shared" si="149"/>
        <v>2007</v>
      </c>
      <c r="D2523">
        <f t="shared" si="150"/>
        <v>7</v>
      </c>
      <c r="E2523" t="str">
        <f t="shared" si="151"/>
        <v>2007m7</v>
      </c>
    </row>
    <row r="2524" spans="1:5" x14ac:dyDescent="0.2">
      <c r="A2524" s="32">
        <v>39276</v>
      </c>
      <c r="B2524" s="2">
        <v>2.4500000000000002</v>
      </c>
      <c r="C2524">
        <f t="shared" si="149"/>
        <v>2007</v>
      </c>
      <c r="D2524">
        <f t="shared" si="150"/>
        <v>7</v>
      </c>
      <c r="E2524" t="str">
        <f t="shared" si="151"/>
        <v>2007m7</v>
      </c>
    </row>
    <row r="2525" spans="1:5" x14ac:dyDescent="0.2">
      <c r="A2525" s="32">
        <v>39279</v>
      </c>
      <c r="B2525" s="2">
        <v>2.46</v>
      </c>
      <c r="C2525">
        <f t="shared" si="149"/>
        <v>2007</v>
      </c>
      <c r="D2525">
        <f t="shared" si="150"/>
        <v>7</v>
      </c>
      <c r="E2525" t="str">
        <f t="shared" si="151"/>
        <v>2007m7</v>
      </c>
    </row>
    <row r="2526" spans="1:5" x14ac:dyDescent="0.2">
      <c r="A2526" s="32">
        <v>39280</v>
      </c>
      <c r="B2526" s="2">
        <v>2.48</v>
      </c>
      <c r="C2526">
        <f t="shared" si="149"/>
        <v>2007</v>
      </c>
      <c r="D2526">
        <f t="shared" si="150"/>
        <v>7</v>
      </c>
      <c r="E2526" t="str">
        <f t="shared" si="151"/>
        <v>2007m7</v>
      </c>
    </row>
    <row r="2527" spans="1:5" x14ac:dyDescent="0.2">
      <c r="A2527" s="32">
        <v>39281</v>
      </c>
      <c r="B2527" s="2">
        <v>2.54</v>
      </c>
      <c r="C2527">
        <f t="shared" si="149"/>
        <v>2007</v>
      </c>
      <c r="D2527">
        <f t="shared" si="150"/>
        <v>7</v>
      </c>
      <c r="E2527" t="str">
        <f t="shared" si="151"/>
        <v>2007m7</v>
      </c>
    </row>
    <row r="2528" spans="1:5" x14ac:dyDescent="0.2">
      <c r="A2528" s="32">
        <v>39282</v>
      </c>
      <c r="B2528" s="2">
        <v>2.5499999999999998</v>
      </c>
      <c r="C2528">
        <f t="shared" si="149"/>
        <v>2007</v>
      </c>
      <c r="D2528">
        <f t="shared" si="150"/>
        <v>7</v>
      </c>
      <c r="E2528" t="str">
        <f t="shared" si="151"/>
        <v>2007m7</v>
      </c>
    </row>
    <row r="2529" spans="1:5" x14ac:dyDescent="0.2">
      <c r="A2529" s="32">
        <v>39283</v>
      </c>
      <c r="B2529" s="2">
        <v>2.7</v>
      </c>
      <c r="C2529">
        <f t="shared" si="149"/>
        <v>2007</v>
      </c>
      <c r="D2529">
        <f t="shared" si="150"/>
        <v>7</v>
      </c>
      <c r="E2529" t="str">
        <f t="shared" si="151"/>
        <v>2007m7</v>
      </c>
    </row>
    <row r="2530" spans="1:5" x14ac:dyDescent="0.2">
      <c r="A2530" s="32">
        <v>39286</v>
      </c>
      <c r="B2530" s="2">
        <v>2.76</v>
      </c>
      <c r="C2530">
        <f t="shared" si="149"/>
        <v>2007</v>
      </c>
      <c r="D2530">
        <f t="shared" si="150"/>
        <v>7</v>
      </c>
      <c r="E2530" t="str">
        <f t="shared" si="151"/>
        <v>2007m7</v>
      </c>
    </row>
    <row r="2531" spans="1:5" x14ac:dyDescent="0.2">
      <c r="A2531" s="32">
        <v>39287</v>
      </c>
      <c r="B2531" s="2">
        <v>2.83</v>
      </c>
      <c r="C2531">
        <f t="shared" si="149"/>
        <v>2007</v>
      </c>
      <c r="D2531">
        <f t="shared" si="150"/>
        <v>7</v>
      </c>
      <c r="E2531" t="str">
        <f t="shared" si="151"/>
        <v>2007m7</v>
      </c>
    </row>
    <row r="2532" spans="1:5" x14ac:dyDescent="0.2">
      <c r="A2532" s="32">
        <v>39288</v>
      </c>
      <c r="B2532" s="2">
        <v>2.88</v>
      </c>
      <c r="C2532">
        <f t="shared" si="149"/>
        <v>2007</v>
      </c>
      <c r="D2532">
        <f t="shared" si="150"/>
        <v>7</v>
      </c>
      <c r="E2532" t="str">
        <f t="shared" si="151"/>
        <v>2007m7</v>
      </c>
    </row>
    <row r="2533" spans="1:5" x14ac:dyDescent="0.2">
      <c r="A2533" s="32">
        <v>39289</v>
      </c>
      <c r="B2533" s="2">
        <v>3.06</v>
      </c>
      <c r="C2533">
        <f t="shared" si="149"/>
        <v>2007</v>
      </c>
      <c r="D2533">
        <f t="shared" si="150"/>
        <v>7</v>
      </c>
      <c r="E2533" t="str">
        <f t="shared" si="151"/>
        <v>2007m7</v>
      </c>
    </row>
    <row r="2534" spans="1:5" x14ac:dyDescent="0.2">
      <c r="A2534" s="32">
        <v>39290</v>
      </c>
      <c r="B2534" s="2">
        <v>3.48</v>
      </c>
      <c r="C2534">
        <f t="shared" si="149"/>
        <v>2007</v>
      </c>
      <c r="D2534">
        <f t="shared" si="150"/>
        <v>7</v>
      </c>
      <c r="E2534" t="str">
        <f t="shared" si="151"/>
        <v>2007m7</v>
      </c>
    </row>
    <row r="2535" spans="1:5" x14ac:dyDescent="0.2">
      <c r="A2535" s="32">
        <v>39293</v>
      </c>
      <c r="B2535" s="2">
        <v>3.63</v>
      </c>
      <c r="C2535">
        <f t="shared" si="149"/>
        <v>2007</v>
      </c>
      <c r="D2535">
        <f t="shared" si="150"/>
        <v>7</v>
      </c>
      <c r="E2535" t="str">
        <f t="shared" si="151"/>
        <v>2007m7</v>
      </c>
    </row>
    <row r="2536" spans="1:5" x14ac:dyDescent="0.2">
      <c r="A2536" s="32">
        <v>39294</v>
      </c>
      <c r="B2536" s="2">
        <v>3.5</v>
      </c>
      <c r="C2536">
        <f t="shared" si="149"/>
        <v>2007</v>
      </c>
      <c r="D2536">
        <f t="shared" si="150"/>
        <v>7</v>
      </c>
      <c r="E2536" t="str">
        <f t="shared" si="151"/>
        <v>2007m7</v>
      </c>
    </row>
    <row r="2537" spans="1:5" x14ac:dyDescent="0.2">
      <c r="A2537" s="32">
        <v>39295</v>
      </c>
      <c r="B2537" s="2">
        <v>3.6</v>
      </c>
      <c r="C2537">
        <f t="shared" si="149"/>
        <v>2007</v>
      </c>
      <c r="D2537">
        <f t="shared" si="150"/>
        <v>8</v>
      </c>
      <c r="E2537" t="str">
        <f t="shared" si="151"/>
        <v>2007m8</v>
      </c>
    </row>
    <row r="2538" spans="1:5" x14ac:dyDescent="0.2">
      <c r="A2538" s="32">
        <v>39296</v>
      </c>
      <c r="B2538" s="2">
        <v>3.52</v>
      </c>
      <c r="C2538">
        <f t="shared" si="149"/>
        <v>2007</v>
      </c>
      <c r="D2538">
        <f t="shared" si="150"/>
        <v>8</v>
      </c>
      <c r="E2538" t="str">
        <f t="shared" si="151"/>
        <v>2007m8</v>
      </c>
    </row>
    <row r="2539" spans="1:5" x14ac:dyDescent="0.2">
      <c r="A2539" s="32">
        <v>39297</v>
      </c>
      <c r="B2539" s="2">
        <v>3.53</v>
      </c>
      <c r="C2539">
        <f t="shared" si="149"/>
        <v>2007</v>
      </c>
      <c r="D2539">
        <f t="shared" si="150"/>
        <v>8</v>
      </c>
      <c r="E2539" t="str">
        <f t="shared" si="151"/>
        <v>2007m8</v>
      </c>
    </row>
    <row r="2540" spans="1:5" x14ac:dyDescent="0.2">
      <c r="A2540" s="32">
        <v>39300</v>
      </c>
      <c r="B2540" s="2">
        <v>3.57</v>
      </c>
      <c r="C2540">
        <f t="shared" si="149"/>
        <v>2007</v>
      </c>
      <c r="D2540">
        <f t="shared" si="150"/>
        <v>8</v>
      </c>
      <c r="E2540" t="str">
        <f t="shared" si="151"/>
        <v>2007m8</v>
      </c>
    </row>
    <row r="2541" spans="1:5" x14ac:dyDescent="0.2">
      <c r="A2541" s="32">
        <v>39301</v>
      </c>
      <c r="B2541" s="2">
        <v>3.46</v>
      </c>
      <c r="C2541">
        <f t="shared" si="149"/>
        <v>2007</v>
      </c>
      <c r="D2541">
        <f t="shared" si="150"/>
        <v>8</v>
      </c>
      <c r="E2541" t="str">
        <f t="shared" si="151"/>
        <v>2007m8</v>
      </c>
    </row>
    <row r="2542" spans="1:5" x14ac:dyDescent="0.2">
      <c r="A2542" s="32">
        <v>39302</v>
      </c>
      <c r="B2542" s="2">
        <v>3.28</v>
      </c>
      <c r="C2542">
        <f t="shared" si="149"/>
        <v>2007</v>
      </c>
      <c r="D2542">
        <f t="shared" si="150"/>
        <v>8</v>
      </c>
      <c r="E2542" t="str">
        <f t="shared" si="151"/>
        <v>2007m8</v>
      </c>
    </row>
    <row r="2543" spans="1:5" x14ac:dyDescent="0.2">
      <c r="A2543" s="32">
        <v>39303</v>
      </c>
      <c r="B2543" s="2">
        <v>3.35</v>
      </c>
      <c r="C2543">
        <f t="shared" si="149"/>
        <v>2007</v>
      </c>
      <c r="D2543">
        <f t="shared" si="150"/>
        <v>8</v>
      </c>
      <c r="E2543" t="str">
        <f t="shared" si="151"/>
        <v>2007m8</v>
      </c>
    </row>
    <row r="2544" spans="1:5" x14ac:dyDescent="0.2">
      <c r="A2544" s="32">
        <v>39304</v>
      </c>
      <c r="B2544" s="2">
        <v>3.44</v>
      </c>
      <c r="C2544">
        <f t="shared" si="149"/>
        <v>2007</v>
      </c>
      <c r="D2544">
        <f t="shared" si="150"/>
        <v>8</v>
      </c>
      <c r="E2544" t="str">
        <f t="shared" si="151"/>
        <v>2007m8</v>
      </c>
    </row>
    <row r="2545" spans="1:5" x14ac:dyDescent="0.2">
      <c r="A2545" s="32">
        <v>39307</v>
      </c>
      <c r="B2545" s="2">
        <v>3.41</v>
      </c>
      <c r="C2545">
        <f t="shared" si="149"/>
        <v>2007</v>
      </c>
      <c r="D2545">
        <f t="shared" si="150"/>
        <v>8</v>
      </c>
      <c r="E2545" t="str">
        <f t="shared" si="151"/>
        <v>2007m8</v>
      </c>
    </row>
    <row r="2546" spans="1:5" x14ac:dyDescent="0.2">
      <c r="A2546" s="32">
        <v>39308</v>
      </c>
      <c r="B2546" s="2">
        <v>3.46</v>
      </c>
      <c r="C2546">
        <f t="shared" si="149"/>
        <v>2007</v>
      </c>
      <c r="D2546">
        <f t="shared" si="150"/>
        <v>8</v>
      </c>
      <c r="E2546" t="str">
        <f t="shared" si="151"/>
        <v>2007m8</v>
      </c>
    </row>
    <row r="2547" spans="1:5" x14ac:dyDescent="0.2">
      <c r="A2547" s="32">
        <v>39309</v>
      </c>
      <c r="B2547" s="2">
        <v>3.58</v>
      </c>
      <c r="C2547">
        <f t="shared" si="149"/>
        <v>2007</v>
      </c>
      <c r="D2547">
        <f t="shared" si="150"/>
        <v>8</v>
      </c>
      <c r="E2547" t="str">
        <f t="shared" si="151"/>
        <v>2007m8</v>
      </c>
    </row>
    <row r="2548" spans="1:5" x14ac:dyDescent="0.2">
      <c r="A2548" s="32">
        <v>39310</v>
      </c>
      <c r="B2548" s="2">
        <v>3.76</v>
      </c>
      <c r="C2548">
        <f t="shared" si="149"/>
        <v>2007</v>
      </c>
      <c r="D2548">
        <f t="shared" si="150"/>
        <v>8</v>
      </c>
      <c r="E2548" t="str">
        <f t="shared" si="151"/>
        <v>2007m8</v>
      </c>
    </row>
    <row r="2549" spans="1:5" x14ac:dyDescent="0.2">
      <c r="A2549" s="32">
        <v>39311</v>
      </c>
      <c r="B2549" s="2">
        <v>3.85</v>
      </c>
      <c r="C2549">
        <f t="shared" si="149"/>
        <v>2007</v>
      </c>
      <c r="D2549">
        <f t="shared" si="150"/>
        <v>8</v>
      </c>
      <c r="E2549" t="str">
        <f t="shared" si="151"/>
        <v>2007m8</v>
      </c>
    </row>
    <row r="2550" spans="1:5" x14ac:dyDescent="0.2">
      <c r="A2550" s="32">
        <v>39314</v>
      </c>
      <c r="B2550" s="2">
        <v>3.87</v>
      </c>
      <c r="C2550">
        <f t="shared" si="149"/>
        <v>2007</v>
      </c>
      <c r="D2550">
        <f t="shared" si="150"/>
        <v>8</v>
      </c>
      <c r="E2550" t="str">
        <f t="shared" si="151"/>
        <v>2007m8</v>
      </c>
    </row>
    <row r="2551" spans="1:5" x14ac:dyDescent="0.2">
      <c r="A2551" s="32">
        <v>39315</v>
      </c>
      <c r="B2551" s="2">
        <v>3.95</v>
      </c>
      <c r="C2551">
        <f t="shared" si="149"/>
        <v>2007</v>
      </c>
      <c r="D2551">
        <f t="shared" si="150"/>
        <v>8</v>
      </c>
      <c r="E2551" t="str">
        <f t="shared" si="151"/>
        <v>2007m8</v>
      </c>
    </row>
    <row r="2552" spans="1:5" x14ac:dyDescent="0.2">
      <c r="A2552" s="32">
        <v>39316</v>
      </c>
      <c r="B2552" s="2">
        <v>3.96</v>
      </c>
      <c r="C2552">
        <f t="shared" si="149"/>
        <v>2007</v>
      </c>
      <c r="D2552">
        <f t="shared" si="150"/>
        <v>8</v>
      </c>
      <c r="E2552" t="str">
        <f t="shared" si="151"/>
        <v>2007m8</v>
      </c>
    </row>
    <row r="2553" spans="1:5" x14ac:dyDescent="0.2">
      <c r="A2553" s="32">
        <v>39317</v>
      </c>
      <c r="B2553" s="2">
        <v>3.9</v>
      </c>
      <c r="C2553">
        <f t="shared" si="149"/>
        <v>2007</v>
      </c>
      <c r="D2553">
        <f t="shared" si="150"/>
        <v>8</v>
      </c>
      <c r="E2553" t="str">
        <f t="shared" si="151"/>
        <v>2007m8</v>
      </c>
    </row>
    <row r="2554" spans="1:5" x14ac:dyDescent="0.2">
      <c r="A2554" s="32">
        <v>39318</v>
      </c>
      <c r="B2554" s="2">
        <v>3.9</v>
      </c>
      <c r="C2554">
        <f t="shared" si="149"/>
        <v>2007</v>
      </c>
      <c r="D2554">
        <f t="shared" si="150"/>
        <v>8</v>
      </c>
      <c r="E2554" t="str">
        <f t="shared" si="151"/>
        <v>2007m8</v>
      </c>
    </row>
    <row r="2555" spans="1:5" x14ac:dyDescent="0.2">
      <c r="A2555" s="32">
        <v>39321</v>
      </c>
      <c r="B2555" s="2">
        <v>3.92</v>
      </c>
      <c r="C2555">
        <f t="shared" si="149"/>
        <v>2007</v>
      </c>
      <c r="D2555">
        <f t="shared" si="150"/>
        <v>8</v>
      </c>
      <c r="E2555" t="str">
        <f t="shared" si="151"/>
        <v>2007m8</v>
      </c>
    </row>
    <row r="2556" spans="1:5" x14ac:dyDescent="0.2">
      <c r="A2556" s="32">
        <v>39322</v>
      </c>
      <c r="B2556" s="2">
        <v>3.92</v>
      </c>
      <c r="C2556">
        <f t="shared" si="149"/>
        <v>2007</v>
      </c>
      <c r="D2556">
        <f t="shared" si="150"/>
        <v>8</v>
      </c>
      <c r="E2556" t="str">
        <f t="shared" si="151"/>
        <v>2007m8</v>
      </c>
    </row>
    <row r="2557" spans="1:5" x14ac:dyDescent="0.2">
      <c r="A2557" s="32">
        <v>39323</v>
      </c>
      <c r="B2557" s="2">
        <v>3.96</v>
      </c>
      <c r="C2557">
        <f t="shared" si="149"/>
        <v>2007</v>
      </c>
      <c r="D2557">
        <f t="shared" si="150"/>
        <v>8</v>
      </c>
      <c r="E2557" t="str">
        <f t="shared" si="151"/>
        <v>2007m8</v>
      </c>
    </row>
    <row r="2558" spans="1:5" x14ac:dyDescent="0.2">
      <c r="A2558" s="32">
        <v>39324</v>
      </c>
      <c r="B2558" s="2">
        <v>4</v>
      </c>
      <c r="C2558">
        <f t="shared" si="149"/>
        <v>2007</v>
      </c>
      <c r="D2558">
        <f t="shared" si="150"/>
        <v>8</v>
      </c>
      <c r="E2558" t="str">
        <f t="shared" si="151"/>
        <v>2007m8</v>
      </c>
    </row>
    <row r="2559" spans="1:5" x14ac:dyDescent="0.2">
      <c r="A2559" s="32">
        <v>39325</v>
      </c>
      <c r="B2559" s="2">
        <v>4.0999999999999996</v>
      </c>
      <c r="C2559">
        <f t="shared" si="149"/>
        <v>2007</v>
      </c>
      <c r="D2559">
        <f t="shared" si="150"/>
        <v>8</v>
      </c>
      <c r="E2559" t="str">
        <f t="shared" si="151"/>
        <v>2007m8</v>
      </c>
    </row>
    <row r="2560" spans="1:5" x14ac:dyDescent="0.2">
      <c r="A2560" s="32">
        <v>39328</v>
      </c>
      <c r="B2560" s="2">
        <v>4.0599999999999996</v>
      </c>
      <c r="C2560">
        <f t="shared" si="149"/>
        <v>2007</v>
      </c>
      <c r="D2560">
        <f t="shared" si="150"/>
        <v>9</v>
      </c>
      <c r="E2560" t="str">
        <f t="shared" si="151"/>
        <v>2007m9</v>
      </c>
    </row>
    <row r="2561" spans="1:5" x14ac:dyDescent="0.2">
      <c r="A2561" s="32">
        <v>39329</v>
      </c>
      <c r="B2561" s="2">
        <v>4.0599999999999996</v>
      </c>
      <c r="C2561">
        <f t="shared" si="149"/>
        <v>2007</v>
      </c>
      <c r="D2561">
        <f t="shared" si="150"/>
        <v>9</v>
      </c>
      <c r="E2561" t="str">
        <f t="shared" si="151"/>
        <v>2007m9</v>
      </c>
    </row>
    <row r="2562" spans="1:5" x14ac:dyDescent="0.2">
      <c r="A2562" s="32">
        <v>39330</v>
      </c>
      <c r="B2562" s="2">
        <v>4.12</v>
      </c>
      <c r="C2562">
        <f t="shared" si="149"/>
        <v>2007</v>
      </c>
      <c r="D2562">
        <f t="shared" si="150"/>
        <v>9</v>
      </c>
      <c r="E2562" t="str">
        <f t="shared" si="151"/>
        <v>2007m9</v>
      </c>
    </row>
    <row r="2563" spans="1:5" x14ac:dyDescent="0.2">
      <c r="A2563" s="32">
        <v>39331</v>
      </c>
      <c r="B2563" s="2">
        <v>4.13</v>
      </c>
      <c r="C2563">
        <f t="shared" si="149"/>
        <v>2007</v>
      </c>
      <c r="D2563">
        <f t="shared" si="150"/>
        <v>9</v>
      </c>
      <c r="E2563" t="str">
        <f t="shared" si="151"/>
        <v>2007m9</v>
      </c>
    </row>
    <row r="2564" spans="1:5" x14ac:dyDescent="0.2">
      <c r="A2564" s="32">
        <v>39332</v>
      </c>
      <c r="B2564" s="2">
        <v>4.22</v>
      </c>
      <c r="C2564">
        <f t="shared" si="149"/>
        <v>2007</v>
      </c>
      <c r="D2564">
        <f t="shared" si="150"/>
        <v>9</v>
      </c>
      <c r="E2564" t="str">
        <f t="shared" si="151"/>
        <v>2007m9</v>
      </c>
    </row>
    <row r="2565" spans="1:5" x14ac:dyDescent="0.2">
      <c r="A2565" s="32">
        <v>39335</v>
      </c>
      <c r="B2565" s="2">
        <v>4.28</v>
      </c>
      <c r="C2565">
        <f t="shared" ref="C2565:C2628" si="152">YEAR(A2565)</f>
        <v>2007</v>
      </c>
      <c r="D2565">
        <f t="shared" ref="D2565:D2628" si="153">+MONTH(A2565)</f>
        <v>9</v>
      </c>
      <c r="E2565" t="str">
        <f t="shared" ref="E2565:E2628" si="154">CONCATENATE(C2565,"m",D2565)</f>
        <v>2007m9</v>
      </c>
    </row>
    <row r="2566" spans="1:5" x14ac:dyDescent="0.2">
      <c r="A2566" s="32">
        <v>39336</v>
      </c>
      <c r="B2566" s="2">
        <v>4.26</v>
      </c>
      <c r="C2566">
        <f t="shared" si="152"/>
        <v>2007</v>
      </c>
      <c r="D2566">
        <f t="shared" si="153"/>
        <v>9</v>
      </c>
      <c r="E2566" t="str">
        <f t="shared" si="154"/>
        <v>2007m9</v>
      </c>
    </row>
    <row r="2567" spans="1:5" x14ac:dyDescent="0.2">
      <c r="A2567" s="32">
        <v>39337</v>
      </c>
      <c r="B2567" s="2">
        <v>4.24</v>
      </c>
      <c r="C2567">
        <f t="shared" si="152"/>
        <v>2007</v>
      </c>
      <c r="D2567">
        <f t="shared" si="153"/>
        <v>9</v>
      </c>
      <c r="E2567" t="str">
        <f t="shared" si="154"/>
        <v>2007m9</v>
      </c>
    </row>
    <row r="2568" spans="1:5" x14ac:dyDescent="0.2">
      <c r="A2568" s="32">
        <v>39338</v>
      </c>
      <c r="B2568" s="2">
        <v>4.21</v>
      </c>
      <c r="C2568">
        <f t="shared" si="152"/>
        <v>2007</v>
      </c>
      <c r="D2568">
        <f t="shared" si="153"/>
        <v>9</v>
      </c>
      <c r="E2568" t="str">
        <f t="shared" si="154"/>
        <v>2007m9</v>
      </c>
    </row>
    <row r="2569" spans="1:5" x14ac:dyDescent="0.2">
      <c r="A2569" s="32">
        <v>39339</v>
      </c>
      <c r="B2569" s="2">
        <v>4.1900000000000004</v>
      </c>
      <c r="C2569">
        <f t="shared" si="152"/>
        <v>2007</v>
      </c>
      <c r="D2569">
        <f t="shared" si="153"/>
        <v>9</v>
      </c>
      <c r="E2569" t="str">
        <f t="shared" si="154"/>
        <v>2007m9</v>
      </c>
    </row>
    <row r="2570" spans="1:5" x14ac:dyDescent="0.2">
      <c r="A2570" s="32">
        <v>39342</v>
      </c>
      <c r="B2570" s="2">
        <v>4.18</v>
      </c>
      <c r="C2570">
        <f t="shared" si="152"/>
        <v>2007</v>
      </c>
      <c r="D2570">
        <f t="shared" si="153"/>
        <v>9</v>
      </c>
      <c r="E2570" t="str">
        <f t="shared" si="154"/>
        <v>2007m9</v>
      </c>
    </row>
    <row r="2571" spans="1:5" x14ac:dyDescent="0.2">
      <c r="A2571" s="32">
        <v>39343</v>
      </c>
      <c r="B2571" s="2">
        <v>4.1100000000000003</v>
      </c>
      <c r="C2571">
        <f t="shared" si="152"/>
        <v>2007</v>
      </c>
      <c r="D2571">
        <f t="shared" si="153"/>
        <v>9</v>
      </c>
      <c r="E2571" t="str">
        <f t="shared" si="154"/>
        <v>2007m9</v>
      </c>
    </row>
    <row r="2572" spans="1:5" x14ac:dyDescent="0.2">
      <c r="A2572" s="32">
        <v>39344</v>
      </c>
      <c r="B2572" s="2">
        <v>3.87</v>
      </c>
      <c r="C2572">
        <f t="shared" si="152"/>
        <v>2007</v>
      </c>
      <c r="D2572">
        <f t="shared" si="153"/>
        <v>9</v>
      </c>
      <c r="E2572" t="str">
        <f t="shared" si="154"/>
        <v>2007m9</v>
      </c>
    </row>
    <row r="2573" spans="1:5" x14ac:dyDescent="0.2">
      <c r="A2573" s="32">
        <v>39345</v>
      </c>
      <c r="B2573" s="2">
        <v>3.82</v>
      </c>
      <c r="C2573">
        <f t="shared" si="152"/>
        <v>2007</v>
      </c>
      <c r="D2573">
        <f t="shared" si="153"/>
        <v>9</v>
      </c>
      <c r="E2573" t="str">
        <f t="shared" si="154"/>
        <v>2007m9</v>
      </c>
    </row>
    <row r="2574" spans="1:5" x14ac:dyDescent="0.2">
      <c r="A2574" s="32">
        <v>39346</v>
      </c>
      <c r="B2574" s="2">
        <v>3.76</v>
      </c>
      <c r="C2574">
        <f t="shared" si="152"/>
        <v>2007</v>
      </c>
      <c r="D2574">
        <f t="shared" si="153"/>
        <v>9</v>
      </c>
      <c r="E2574" t="str">
        <f t="shared" si="154"/>
        <v>2007m9</v>
      </c>
    </row>
    <row r="2575" spans="1:5" x14ac:dyDescent="0.2">
      <c r="A2575" s="32">
        <v>39349</v>
      </c>
      <c r="B2575" s="2">
        <v>3.67</v>
      </c>
      <c r="C2575">
        <f t="shared" si="152"/>
        <v>2007</v>
      </c>
      <c r="D2575">
        <f t="shared" si="153"/>
        <v>9</v>
      </c>
      <c r="E2575" t="str">
        <f t="shared" si="154"/>
        <v>2007m9</v>
      </c>
    </row>
    <row r="2576" spans="1:5" x14ac:dyDescent="0.2">
      <c r="A2576" s="32">
        <v>39350</v>
      </c>
      <c r="B2576" s="2">
        <v>3.71</v>
      </c>
      <c r="C2576">
        <f t="shared" si="152"/>
        <v>2007</v>
      </c>
      <c r="D2576">
        <f t="shared" si="153"/>
        <v>9</v>
      </c>
      <c r="E2576" t="str">
        <f t="shared" si="154"/>
        <v>2007m9</v>
      </c>
    </row>
    <row r="2577" spans="1:5" x14ac:dyDescent="0.2">
      <c r="A2577" s="32">
        <v>39351</v>
      </c>
      <c r="B2577" s="2">
        <v>3.58</v>
      </c>
      <c r="C2577">
        <f t="shared" si="152"/>
        <v>2007</v>
      </c>
      <c r="D2577">
        <f t="shared" si="153"/>
        <v>9</v>
      </c>
      <c r="E2577" t="str">
        <f t="shared" si="154"/>
        <v>2007m9</v>
      </c>
    </row>
    <row r="2578" spans="1:5" x14ac:dyDescent="0.2">
      <c r="A2578" s="32">
        <v>39352</v>
      </c>
      <c r="B2578" s="2">
        <v>3.6</v>
      </c>
      <c r="C2578">
        <f t="shared" si="152"/>
        <v>2007</v>
      </c>
      <c r="D2578">
        <f t="shared" si="153"/>
        <v>9</v>
      </c>
      <c r="E2578" t="str">
        <f t="shared" si="154"/>
        <v>2007m9</v>
      </c>
    </row>
    <row r="2579" spans="1:5" x14ac:dyDescent="0.2">
      <c r="A2579" s="32">
        <v>39353</v>
      </c>
      <c r="B2579" s="2">
        <v>3.64</v>
      </c>
      <c r="C2579">
        <f t="shared" si="152"/>
        <v>2007</v>
      </c>
      <c r="D2579">
        <f t="shared" si="153"/>
        <v>9</v>
      </c>
      <c r="E2579" t="str">
        <f t="shared" si="154"/>
        <v>2007m9</v>
      </c>
    </row>
    <row r="2580" spans="1:5" x14ac:dyDescent="0.2">
      <c r="A2580" s="32">
        <v>39355</v>
      </c>
      <c r="B2580" s="2">
        <v>3.68</v>
      </c>
      <c r="C2580">
        <f t="shared" si="152"/>
        <v>2007</v>
      </c>
      <c r="D2580">
        <f t="shared" si="153"/>
        <v>9</v>
      </c>
      <c r="E2580" t="str">
        <f t="shared" si="154"/>
        <v>2007m9</v>
      </c>
    </row>
    <row r="2581" spans="1:5" x14ac:dyDescent="0.2">
      <c r="A2581" s="32">
        <v>39356</v>
      </c>
      <c r="B2581" s="2">
        <v>3.69</v>
      </c>
      <c r="C2581">
        <f t="shared" si="152"/>
        <v>2007</v>
      </c>
      <c r="D2581">
        <f t="shared" si="153"/>
        <v>10</v>
      </c>
      <c r="E2581" t="str">
        <f t="shared" si="154"/>
        <v>2007m10</v>
      </c>
    </row>
    <row r="2582" spans="1:5" x14ac:dyDescent="0.2">
      <c r="A2582" s="32">
        <v>39357</v>
      </c>
      <c r="B2582" s="2">
        <v>3.71</v>
      </c>
      <c r="C2582">
        <f t="shared" si="152"/>
        <v>2007</v>
      </c>
      <c r="D2582">
        <f t="shared" si="153"/>
        <v>10</v>
      </c>
      <c r="E2582" t="str">
        <f t="shared" si="154"/>
        <v>2007m10</v>
      </c>
    </row>
    <row r="2583" spans="1:5" x14ac:dyDescent="0.2">
      <c r="A2583" s="32">
        <v>39358</v>
      </c>
      <c r="B2583" s="2">
        <v>3.68</v>
      </c>
      <c r="C2583">
        <f t="shared" si="152"/>
        <v>2007</v>
      </c>
      <c r="D2583">
        <f t="shared" si="153"/>
        <v>10</v>
      </c>
      <c r="E2583" t="str">
        <f t="shared" si="154"/>
        <v>2007m10</v>
      </c>
    </row>
    <row r="2584" spans="1:5" x14ac:dyDescent="0.2">
      <c r="A2584" s="32">
        <v>39359</v>
      </c>
      <c r="B2584" s="2">
        <v>3.72</v>
      </c>
      <c r="C2584">
        <f t="shared" si="152"/>
        <v>2007</v>
      </c>
      <c r="D2584">
        <f t="shared" si="153"/>
        <v>10</v>
      </c>
      <c r="E2584" t="str">
        <f t="shared" si="154"/>
        <v>2007m10</v>
      </c>
    </row>
    <row r="2585" spans="1:5" x14ac:dyDescent="0.2">
      <c r="A2585" s="32">
        <v>39360</v>
      </c>
      <c r="B2585" s="2">
        <v>3.61</v>
      </c>
      <c r="C2585">
        <f t="shared" si="152"/>
        <v>2007</v>
      </c>
      <c r="D2585">
        <f t="shared" si="153"/>
        <v>10</v>
      </c>
      <c r="E2585" t="str">
        <f t="shared" si="154"/>
        <v>2007m10</v>
      </c>
    </row>
    <row r="2586" spans="1:5" x14ac:dyDescent="0.2">
      <c r="A2586" s="32">
        <v>39363</v>
      </c>
      <c r="B2586" s="2">
        <v>3.58</v>
      </c>
      <c r="C2586">
        <f t="shared" si="152"/>
        <v>2007</v>
      </c>
      <c r="D2586">
        <f t="shared" si="153"/>
        <v>10</v>
      </c>
      <c r="E2586" t="str">
        <f t="shared" si="154"/>
        <v>2007m10</v>
      </c>
    </row>
    <row r="2587" spans="1:5" x14ac:dyDescent="0.2">
      <c r="A2587" s="32">
        <v>39364</v>
      </c>
      <c r="B2587" s="2">
        <v>3.52</v>
      </c>
      <c r="C2587">
        <f t="shared" si="152"/>
        <v>2007</v>
      </c>
      <c r="D2587">
        <f t="shared" si="153"/>
        <v>10</v>
      </c>
      <c r="E2587" t="str">
        <f t="shared" si="154"/>
        <v>2007m10</v>
      </c>
    </row>
    <row r="2588" spans="1:5" x14ac:dyDescent="0.2">
      <c r="A2588" s="32">
        <v>39365</v>
      </c>
      <c r="B2588" s="2">
        <v>3.42</v>
      </c>
      <c r="C2588">
        <f t="shared" si="152"/>
        <v>2007</v>
      </c>
      <c r="D2588">
        <f t="shared" si="153"/>
        <v>10</v>
      </c>
      <c r="E2588" t="str">
        <f t="shared" si="154"/>
        <v>2007m10</v>
      </c>
    </row>
    <row r="2589" spans="1:5" x14ac:dyDescent="0.2">
      <c r="A2589" s="32">
        <v>39366</v>
      </c>
      <c r="B2589" s="2">
        <v>3.33</v>
      </c>
      <c r="C2589">
        <f t="shared" si="152"/>
        <v>2007</v>
      </c>
      <c r="D2589">
        <f t="shared" si="153"/>
        <v>10</v>
      </c>
      <c r="E2589" t="str">
        <f t="shared" si="154"/>
        <v>2007m10</v>
      </c>
    </row>
    <row r="2590" spans="1:5" x14ac:dyDescent="0.2">
      <c r="A2590" s="32">
        <v>39367</v>
      </c>
      <c r="B2590" s="2">
        <v>3.29</v>
      </c>
      <c r="C2590">
        <f t="shared" si="152"/>
        <v>2007</v>
      </c>
      <c r="D2590">
        <f t="shared" si="153"/>
        <v>10</v>
      </c>
      <c r="E2590" t="str">
        <f t="shared" si="154"/>
        <v>2007m10</v>
      </c>
    </row>
    <row r="2591" spans="1:5" x14ac:dyDescent="0.2">
      <c r="A2591" s="32">
        <v>39370</v>
      </c>
      <c r="B2591" s="2">
        <v>3.24</v>
      </c>
      <c r="C2591">
        <f t="shared" si="152"/>
        <v>2007</v>
      </c>
      <c r="D2591">
        <f t="shared" si="153"/>
        <v>10</v>
      </c>
      <c r="E2591" t="str">
        <f t="shared" si="154"/>
        <v>2007m10</v>
      </c>
    </row>
    <row r="2592" spans="1:5" x14ac:dyDescent="0.2">
      <c r="A2592" s="32">
        <v>39371</v>
      </c>
      <c r="B2592" s="2">
        <v>3.28</v>
      </c>
      <c r="C2592">
        <f t="shared" si="152"/>
        <v>2007</v>
      </c>
      <c r="D2592">
        <f t="shared" si="153"/>
        <v>10</v>
      </c>
      <c r="E2592" t="str">
        <f t="shared" si="154"/>
        <v>2007m10</v>
      </c>
    </row>
    <row r="2593" spans="1:5" x14ac:dyDescent="0.2">
      <c r="A2593" s="32">
        <v>39372</v>
      </c>
      <c r="B2593" s="2">
        <v>3.32</v>
      </c>
      <c r="C2593">
        <f t="shared" si="152"/>
        <v>2007</v>
      </c>
      <c r="D2593">
        <f t="shared" si="153"/>
        <v>10</v>
      </c>
      <c r="E2593" t="str">
        <f t="shared" si="154"/>
        <v>2007m10</v>
      </c>
    </row>
    <row r="2594" spans="1:5" x14ac:dyDescent="0.2">
      <c r="A2594" s="32">
        <v>39373</v>
      </c>
      <c r="B2594" s="2">
        <v>3.46</v>
      </c>
      <c r="C2594">
        <f t="shared" si="152"/>
        <v>2007</v>
      </c>
      <c r="D2594">
        <f t="shared" si="153"/>
        <v>10</v>
      </c>
      <c r="E2594" t="str">
        <f t="shared" si="154"/>
        <v>2007m10</v>
      </c>
    </row>
    <row r="2595" spans="1:5" x14ac:dyDescent="0.2">
      <c r="A2595" s="32">
        <v>39374</v>
      </c>
      <c r="B2595" s="2">
        <v>3.59</v>
      </c>
      <c r="C2595">
        <f t="shared" si="152"/>
        <v>2007</v>
      </c>
      <c r="D2595">
        <f t="shared" si="153"/>
        <v>10</v>
      </c>
      <c r="E2595" t="str">
        <f t="shared" si="154"/>
        <v>2007m10</v>
      </c>
    </row>
    <row r="2596" spans="1:5" x14ac:dyDescent="0.2">
      <c r="A2596" s="32">
        <v>39377</v>
      </c>
      <c r="B2596" s="2">
        <v>3.72</v>
      </c>
      <c r="C2596">
        <f t="shared" si="152"/>
        <v>2007</v>
      </c>
      <c r="D2596">
        <f t="shared" si="153"/>
        <v>10</v>
      </c>
      <c r="E2596" t="str">
        <f t="shared" si="154"/>
        <v>2007m10</v>
      </c>
    </row>
    <row r="2597" spans="1:5" x14ac:dyDescent="0.2">
      <c r="A2597" s="32">
        <v>39378</v>
      </c>
      <c r="B2597" s="2">
        <v>3.71</v>
      </c>
      <c r="C2597">
        <f t="shared" si="152"/>
        <v>2007</v>
      </c>
      <c r="D2597">
        <f t="shared" si="153"/>
        <v>10</v>
      </c>
      <c r="E2597" t="str">
        <f t="shared" si="154"/>
        <v>2007m10</v>
      </c>
    </row>
    <row r="2598" spans="1:5" x14ac:dyDescent="0.2">
      <c r="A2598" s="32">
        <v>39379</v>
      </c>
      <c r="B2598" s="2">
        <v>3.74</v>
      </c>
      <c r="C2598">
        <f t="shared" si="152"/>
        <v>2007</v>
      </c>
      <c r="D2598">
        <f t="shared" si="153"/>
        <v>10</v>
      </c>
      <c r="E2598" t="str">
        <f t="shared" si="154"/>
        <v>2007m10</v>
      </c>
    </row>
    <row r="2599" spans="1:5" x14ac:dyDescent="0.2">
      <c r="A2599" s="32">
        <v>39380</v>
      </c>
      <c r="B2599" s="2">
        <v>3.72</v>
      </c>
      <c r="C2599">
        <f t="shared" si="152"/>
        <v>2007</v>
      </c>
      <c r="D2599">
        <f t="shared" si="153"/>
        <v>10</v>
      </c>
      <c r="E2599" t="str">
        <f t="shared" si="154"/>
        <v>2007m10</v>
      </c>
    </row>
    <row r="2600" spans="1:5" x14ac:dyDescent="0.2">
      <c r="A2600" s="32">
        <v>39381</v>
      </c>
      <c r="B2600" s="2">
        <v>3.7</v>
      </c>
      <c r="C2600">
        <f t="shared" si="152"/>
        <v>2007</v>
      </c>
      <c r="D2600">
        <f t="shared" si="153"/>
        <v>10</v>
      </c>
      <c r="E2600" t="str">
        <f t="shared" si="154"/>
        <v>2007m10</v>
      </c>
    </row>
    <row r="2601" spans="1:5" x14ac:dyDescent="0.2">
      <c r="A2601" s="32">
        <v>39384</v>
      </c>
      <c r="B2601" s="2">
        <v>3.69</v>
      </c>
      <c r="C2601">
        <f t="shared" si="152"/>
        <v>2007</v>
      </c>
      <c r="D2601">
        <f t="shared" si="153"/>
        <v>10</v>
      </c>
      <c r="E2601" t="str">
        <f t="shared" si="154"/>
        <v>2007m10</v>
      </c>
    </row>
    <row r="2602" spans="1:5" x14ac:dyDescent="0.2">
      <c r="A2602" s="32">
        <v>39385</v>
      </c>
      <c r="B2602" s="2">
        <v>3.72</v>
      </c>
      <c r="C2602">
        <f t="shared" si="152"/>
        <v>2007</v>
      </c>
      <c r="D2602">
        <f t="shared" si="153"/>
        <v>10</v>
      </c>
      <c r="E2602" t="str">
        <f t="shared" si="154"/>
        <v>2007m10</v>
      </c>
    </row>
    <row r="2603" spans="1:5" x14ac:dyDescent="0.2">
      <c r="A2603" s="32">
        <v>39386</v>
      </c>
      <c r="B2603" s="2">
        <v>3.7</v>
      </c>
      <c r="C2603">
        <f t="shared" si="152"/>
        <v>2007</v>
      </c>
      <c r="D2603">
        <f t="shared" si="153"/>
        <v>10</v>
      </c>
      <c r="E2603" t="str">
        <f t="shared" si="154"/>
        <v>2007m10</v>
      </c>
    </row>
    <row r="2604" spans="1:5" x14ac:dyDescent="0.2">
      <c r="A2604" s="32">
        <v>39387</v>
      </c>
      <c r="B2604" s="2">
        <v>3.76</v>
      </c>
      <c r="C2604">
        <f t="shared" si="152"/>
        <v>2007</v>
      </c>
      <c r="D2604">
        <f t="shared" si="153"/>
        <v>11</v>
      </c>
      <c r="E2604" t="str">
        <f t="shared" si="154"/>
        <v>2007m11</v>
      </c>
    </row>
    <row r="2605" spans="1:5" x14ac:dyDescent="0.2">
      <c r="A2605" s="32">
        <v>39388</v>
      </c>
      <c r="B2605" s="2">
        <v>3.82</v>
      </c>
      <c r="C2605">
        <f t="shared" si="152"/>
        <v>2007</v>
      </c>
      <c r="D2605">
        <f t="shared" si="153"/>
        <v>11</v>
      </c>
      <c r="E2605" t="str">
        <f t="shared" si="154"/>
        <v>2007m11</v>
      </c>
    </row>
    <row r="2606" spans="1:5" x14ac:dyDescent="0.2">
      <c r="A2606" s="32">
        <v>39391</v>
      </c>
      <c r="B2606" s="2">
        <v>3.96</v>
      </c>
      <c r="C2606">
        <f t="shared" si="152"/>
        <v>2007</v>
      </c>
      <c r="D2606">
        <f t="shared" si="153"/>
        <v>11</v>
      </c>
      <c r="E2606" t="str">
        <f t="shared" si="154"/>
        <v>2007m11</v>
      </c>
    </row>
    <row r="2607" spans="1:5" x14ac:dyDescent="0.2">
      <c r="A2607" s="32">
        <v>39392</v>
      </c>
      <c r="B2607" s="2">
        <v>3.92</v>
      </c>
      <c r="C2607">
        <f t="shared" si="152"/>
        <v>2007</v>
      </c>
      <c r="D2607">
        <f t="shared" si="153"/>
        <v>11</v>
      </c>
      <c r="E2607" t="str">
        <f t="shared" si="154"/>
        <v>2007m11</v>
      </c>
    </row>
    <row r="2608" spans="1:5" x14ac:dyDescent="0.2">
      <c r="A2608" s="32">
        <v>39393</v>
      </c>
      <c r="B2608" s="2">
        <v>3.99</v>
      </c>
      <c r="C2608">
        <f t="shared" si="152"/>
        <v>2007</v>
      </c>
      <c r="D2608">
        <f t="shared" si="153"/>
        <v>11</v>
      </c>
      <c r="E2608" t="str">
        <f t="shared" si="154"/>
        <v>2007m11</v>
      </c>
    </row>
    <row r="2609" spans="1:5" x14ac:dyDescent="0.2">
      <c r="A2609" s="32">
        <v>39394</v>
      </c>
      <c r="B2609" s="2">
        <v>4.09</v>
      </c>
      <c r="C2609">
        <f t="shared" si="152"/>
        <v>2007</v>
      </c>
      <c r="D2609">
        <f t="shared" si="153"/>
        <v>11</v>
      </c>
      <c r="E2609" t="str">
        <f t="shared" si="154"/>
        <v>2007m11</v>
      </c>
    </row>
    <row r="2610" spans="1:5" x14ac:dyDescent="0.2">
      <c r="A2610" s="32">
        <v>39395</v>
      </c>
      <c r="B2610" s="2">
        <v>4.3</v>
      </c>
      <c r="C2610">
        <f t="shared" si="152"/>
        <v>2007</v>
      </c>
      <c r="D2610">
        <f t="shared" si="153"/>
        <v>11</v>
      </c>
      <c r="E2610" t="str">
        <f t="shared" si="154"/>
        <v>2007m11</v>
      </c>
    </row>
    <row r="2611" spans="1:5" x14ac:dyDescent="0.2">
      <c r="A2611" s="32">
        <v>39398</v>
      </c>
      <c r="B2611" s="2">
        <v>4.34</v>
      </c>
      <c r="C2611">
        <f t="shared" si="152"/>
        <v>2007</v>
      </c>
      <c r="D2611">
        <f t="shared" si="153"/>
        <v>11</v>
      </c>
      <c r="E2611" t="str">
        <f t="shared" si="154"/>
        <v>2007m11</v>
      </c>
    </row>
    <row r="2612" spans="1:5" x14ac:dyDescent="0.2">
      <c r="A2612" s="32">
        <v>39399</v>
      </c>
      <c r="B2612" s="2">
        <v>4.38</v>
      </c>
      <c r="C2612">
        <f t="shared" si="152"/>
        <v>2007</v>
      </c>
      <c r="D2612">
        <f t="shared" si="153"/>
        <v>11</v>
      </c>
      <c r="E2612" t="str">
        <f t="shared" si="154"/>
        <v>2007m11</v>
      </c>
    </row>
    <row r="2613" spans="1:5" x14ac:dyDescent="0.2">
      <c r="A2613" s="32">
        <v>39400</v>
      </c>
      <c r="B2613" s="2">
        <v>4.34</v>
      </c>
      <c r="C2613">
        <f t="shared" si="152"/>
        <v>2007</v>
      </c>
      <c r="D2613">
        <f t="shared" si="153"/>
        <v>11</v>
      </c>
      <c r="E2613" t="str">
        <f t="shared" si="154"/>
        <v>2007m11</v>
      </c>
    </row>
    <row r="2614" spans="1:5" x14ac:dyDescent="0.2">
      <c r="A2614" s="32">
        <v>39401</v>
      </c>
      <c r="B2614" s="2">
        <v>4.42</v>
      </c>
      <c r="C2614">
        <f t="shared" si="152"/>
        <v>2007</v>
      </c>
      <c r="D2614">
        <f t="shared" si="153"/>
        <v>11</v>
      </c>
      <c r="E2614" t="str">
        <f t="shared" si="154"/>
        <v>2007m11</v>
      </c>
    </row>
    <row r="2615" spans="1:5" x14ac:dyDescent="0.2">
      <c r="A2615" s="32">
        <v>39402</v>
      </c>
      <c r="B2615" s="2">
        <v>4.55</v>
      </c>
      <c r="C2615">
        <f t="shared" si="152"/>
        <v>2007</v>
      </c>
      <c r="D2615">
        <f t="shared" si="153"/>
        <v>11</v>
      </c>
      <c r="E2615" t="str">
        <f t="shared" si="154"/>
        <v>2007m11</v>
      </c>
    </row>
    <row r="2616" spans="1:5" x14ac:dyDescent="0.2">
      <c r="A2616" s="32">
        <v>39405</v>
      </c>
      <c r="B2616" s="2">
        <v>4.7</v>
      </c>
      <c r="C2616">
        <f t="shared" si="152"/>
        <v>2007</v>
      </c>
      <c r="D2616">
        <f t="shared" si="153"/>
        <v>11</v>
      </c>
      <c r="E2616" t="str">
        <f t="shared" si="154"/>
        <v>2007m11</v>
      </c>
    </row>
    <row r="2617" spans="1:5" x14ac:dyDescent="0.2">
      <c r="A2617" s="32">
        <v>39406</v>
      </c>
      <c r="B2617" s="2">
        <v>4.78</v>
      </c>
      <c r="C2617">
        <f t="shared" si="152"/>
        <v>2007</v>
      </c>
      <c r="D2617">
        <f t="shared" si="153"/>
        <v>11</v>
      </c>
      <c r="E2617" t="str">
        <f t="shared" si="154"/>
        <v>2007m11</v>
      </c>
    </row>
    <row r="2618" spans="1:5" x14ac:dyDescent="0.2">
      <c r="A2618" s="32">
        <v>39407</v>
      </c>
      <c r="B2618" s="2">
        <v>5.1100000000000003</v>
      </c>
      <c r="C2618">
        <f t="shared" si="152"/>
        <v>2007</v>
      </c>
      <c r="D2618">
        <f t="shared" si="153"/>
        <v>11</v>
      </c>
      <c r="E2618" t="str">
        <f t="shared" si="154"/>
        <v>2007m11</v>
      </c>
    </row>
    <row r="2619" spans="1:5" x14ac:dyDescent="0.2">
      <c r="A2619" s="32">
        <v>39408</v>
      </c>
      <c r="B2619" s="2">
        <v>5.16</v>
      </c>
      <c r="C2619">
        <f t="shared" si="152"/>
        <v>2007</v>
      </c>
      <c r="D2619">
        <f t="shared" si="153"/>
        <v>11</v>
      </c>
      <c r="E2619" t="str">
        <f t="shared" si="154"/>
        <v>2007m11</v>
      </c>
    </row>
    <row r="2620" spans="1:5" x14ac:dyDescent="0.2">
      <c r="A2620" s="32">
        <v>39409</v>
      </c>
      <c r="B2620" s="2">
        <v>5.14</v>
      </c>
      <c r="C2620">
        <f t="shared" si="152"/>
        <v>2007</v>
      </c>
      <c r="D2620">
        <f t="shared" si="153"/>
        <v>11</v>
      </c>
      <c r="E2620" t="str">
        <f t="shared" si="154"/>
        <v>2007m11</v>
      </c>
    </row>
    <row r="2621" spans="1:5" x14ac:dyDescent="0.2">
      <c r="A2621" s="32">
        <v>39412</v>
      </c>
      <c r="B2621" s="2">
        <v>5.1100000000000003</v>
      </c>
      <c r="C2621">
        <f t="shared" si="152"/>
        <v>2007</v>
      </c>
      <c r="D2621">
        <f t="shared" si="153"/>
        <v>11</v>
      </c>
      <c r="E2621" t="str">
        <f t="shared" si="154"/>
        <v>2007m11</v>
      </c>
    </row>
    <row r="2622" spans="1:5" x14ac:dyDescent="0.2">
      <c r="A2622" s="32">
        <v>39413</v>
      </c>
      <c r="B2622" s="2">
        <v>5.14</v>
      </c>
      <c r="C2622">
        <f t="shared" si="152"/>
        <v>2007</v>
      </c>
      <c r="D2622">
        <f t="shared" si="153"/>
        <v>11</v>
      </c>
      <c r="E2622" t="str">
        <f t="shared" si="154"/>
        <v>2007m11</v>
      </c>
    </row>
    <row r="2623" spans="1:5" x14ac:dyDescent="0.2">
      <c r="A2623" s="32">
        <v>39414</v>
      </c>
      <c r="B2623" s="2">
        <v>4.97</v>
      </c>
      <c r="C2623">
        <f t="shared" si="152"/>
        <v>2007</v>
      </c>
      <c r="D2623">
        <f t="shared" si="153"/>
        <v>11</v>
      </c>
      <c r="E2623" t="str">
        <f t="shared" si="154"/>
        <v>2007m11</v>
      </c>
    </row>
    <row r="2624" spans="1:5" x14ac:dyDescent="0.2">
      <c r="A2624" s="32">
        <v>39415</v>
      </c>
      <c r="B2624" s="2">
        <v>4.9400000000000004</v>
      </c>
      <c r="C2624">
        <f t="shared" si="152"/>
        <v>2007</v>
      </c>
      <c r="D2624">
        <f t="shared" si="153"/>
        <v>11</v>
      </c>
      <c r="E2624" t="str">
        <f t="shared" si="154"/>
        <v>2007m11</v>
      </c>
    </row>
    <row r="2625" spans="1:5" x14ac:dyDescent="0.2">
      <c r="A2625" s="32">
        <v>39416</v>
      </c>
      <c r="B2625" s="2">
        <v>4.9400000000000004</v>
      </c>
      <c r="C2625">
        <f t="shared" si="152"/>
        <v>2007</v>
      </c>
      <c r="D2625">
        <f t="shared" si="153"/>
        <v>11</v>
      </c>
      <c r="E2625" t="str">
        <f t="shared" si="154"/>
        <v>2007m11</v>
      </c>
    </row>
    <row r="2626" spans="1:5" x14ac:dyDescent="0.2">
      <c r="A2626" s="32">
        <v>39419</v>
      </c>
      <c r="B2626" s="2">
        <v>4.99</v>
      </c>
      <c r="C2626">
        <f t="shared" si="152"/>
        <v>2007</v>
      </c>
      <c r="D2626">
        <f t="shared" si="153"/>
        <v>12</v>
      </c>
      <c r="E2626" t="str">
        <f t="shared" si="154"/>
        <v>2007m12</v>
      </c>
    </row>
    <row r="2627" spans="1:5" x14ac:dyDescent="0.2">
      <c r="A2627" s="32">
        <v>39420</v>
      </c>
      <c r="B2627" s="2">
        <v>4.99</v>
      </c>
      <c r="C2627">
        <f t="shared" si="152"/>
        <v>2007</v>
      </c>
      <c r="D2627">
        <f t="shared" si="153"/>
        <v>12</v>
      </c>
      <c r="E2627" t="str">
        <f t="shared" si="154"/>
        <v>2007m12</v>
      </c>
    </row>
    <row r="2628" spans="1:5" x14ac:dyDescent="0.2">
      <c r="A2628" s="32">
        <v>39421</v>
      </c>
      <c r="B2628" s="2">
        <v>5.0199999999999996</v>
      </c>
      <c r="C2628">
        <f t="shared" si="152"/>
        <v>2007</v>
      </c>
      <c r="D2628">
        <f t="shared" si="153"/>
        <v>12</v>
      </c>
      <c r="E2628" t="str">
        <f t="shared" si="154"/>
        <v>2007m12</v>
      </c>
    </row>
    <row r="2629" spans="1:5" x14ac:dyDescent="0.2">
      <c r="A2629" s="32">
        <v>39422</v>
      </c>
      <c r="B2629" s="2">
        <v>5.0199999999999996</v>
      </c>
      <c r="C2629">
        <f t="shared" ref="C2629:C2692" si="155">YEAR(A2629)</f>
        <v>2007</v>
      </c>
      <c r="D2629">
        <f t="shared" ref="D2629:D2692" si="156">+MONTH(A2629)</f>
        <v>12</v>
      </c>
      <c r="E2629" t="str">
        <f t="shared" ref="E2629:E2692" si="157">CONCATENATE(C2629,"m",D2629)</f>
        <v>2007m12</v>
      </c>
    </row>
    <row r="2630" spans="1:5" x14ac:dyDescent="0.2">
      <c r="A2630" s="32">
        <v>39423</v>
      </c>
      <c r="B2630" s="2">
        <v>4.9400000000000004</v>
      </c>
      <c r="C2630">
        <f t="shared" si="155"/>
        <v>2007</v>
      </c>
      <c r="D2630">
        <f t="shared" si="156"/>
        <v>12</v>
      </c>
      <c r="E2630" t="str">
        <f t="shared" si="157"/>
        <v>2007m12</v>
      </c>
    </row>
    <row r="2631" spans="1:5" x14ac:dyDescent="0.2">
      <c r="A2631" s="32">
        <v>39426</v>
      </c>
      <c r="B2631" s="2">
        <v>4.88</v>
      </c>
      <c r="C2631">
        <f t="shared" si="155"/>
        <v>2007</v>
      </c>
      <c r="D2631">
        <f t="shared" si="156"/>
        <v>12</v>
      </c>
      <c r="E2631" t="str">
        <f t="shared" si="157"/>
        <v>2007m12</v>
      </c>
    </row>
    <row r="2632" spans="1:5" x14ac:dyDescent="0.2">
      <c r="A2632" s="32">
        <v>39427</v>
      </c>
      <c r="B2632" s="2">
        <v>4.8600000000000003</v>
      </c>
      <c r="C2632">
        <f t="shared" si="155"/>
        <v>2007</v>
      </c>
      <c r="D2632">
        <f t="shared" si="156"/>
        <v>12</v>
      </c>
      <c r="E2632" t="str">
        <f t="shared" si="157"/>
        <v>2007m12</v>
      </c>
    </row>
    <row r="2633" spans="1:5" x14ac:dyDescent="0.2">
      <c r="A2633" s="32">
        <v>39428</v>
      </c>
      <c r="B2633" s="2">
        <v>4.8</v>
      </c>
      <c r="C2633">
        <f t="shared" si="155"/>
        <v>2007</v>
      </c>
      <c r="D2633">
        <f t="shared" si="156"/>
        <v>12</v>
      </c>
      <c r="E2633" t="str">
        <f t="shared" si="157"/>
        <v>2007m12</v>
      </c>
    </row>
    <row r="2634" spans="1:5" x14ac:dyDescent="0.2">
      <c r="A2634" s="32">
        <v>39429</v>
      </c>
      <c r="B2634" s="2">
        <v>4.82</v>
      </c>
      <c r="C2634">
        <f t="shared" si="155"/>
        <v>2007</v>
      </c>
      <c r="D2634">
        <f t="shared" si="156"/>
        <v>12</v>
      </c>
      <c r="E2634" t="str">
        <f t="shared" si="157"/>
        <v>2007m12</v>
      </c>
    </row>
    <row r="2635" spans="1:5" x14ac:dyDescent="0.2">
      <c r="A2635" s="32">
        <v>39430</v>
      </c>
      <c r="B2635" s="2">
        <v>4.79</v>
      </c>
      <c r="C2635">
        <f t="shared" si="155"/>
        <v>2007</v>
      </c>
      <c r="D2635">
        <f t="shared" si="156"/>
        <v>12</v>
      </c>
      <c r="E2635" t="str">
        <f t="shared" si="157"/>
        <v>2007m12</v>
      </c>
    </row>
    <row r="2636" spans="1:5" x14ac:dyDescent="0.2">
      <c r="A2636" s="32">
        <v>39433</v>
      </c>
      <c r="B2636" s="2">
        <v>4.76</v>
      </c>
      <c r="C2636">
        <f t="shared" si="155"/>
        <v>2007</v>
      </c>
      <c r="D2636">
        <f t="shared" si="156"/>
        <v>12</v>
      </c>
      <c r="E2636" t="str">
        <f t="shared" si="157"/>
        <v>2007m12</v>
      </c>
    </row>
    <row r="2637" spans="1:5" x14ac:dyDescent="0.2">
      <c r="A2637" s="32">
        <v>39434</v>
      </c>
      <c r="B2637" s="2">
        <v>4.79</v>
      </c>
      <c r="C2637">
        <f t="shared" si="155"/>
        <v>2007</v>
      </c>
      <c r="D2637">
        <f t="shared" si="156"/>
        <v>12</v>
      </c>
      <c r="E2637" t="str">
        <f t="shared" si="157"/>
        <v>2007m12</v>
      </c>
    </row>
    <row r="2638" spans="1:5" x14ac:dyDescent="0.2">
      <c r="A2638" s="32">
        <v>39435</v>
      </c>
      <c r="B2638" s="2">
        <v>4.8099999999999996</v>
      </c>
      <c r="C2638">
        <f t="shared" si="155"/>
        <v>2007</v>
      </c>
      <c r="D2638">
        <f t="shared" si="156"/>
        <v>12</v>
      </c>
      <c r="E2638" t="str">
        <f t="shared" si="157"/>
        <v>2007m12</v>
      </c>
    </row>
    <row r="2639" spans="1:5" x14ac:dyDescent="0.2">
      <c r="A2639" s="32">
        <v>39436</v>
      </c>
      <c r="B2639" s="2">
        <v>4.87</v>
      </c>
      <c r="C2639">
        <f t="shared" si="155"/>
        <v>2007</v>
      </c>
      <c r="D2639">
        <f t="shared" si="156"/>
        <v>12</v>
      </c>
      <c r="E2639" t="str">
        <f t="shared" si="157"/>
        <v>2007m12</v>
      </c>
    </row>
    <row r="2640" spans="1:5" x14ac:dyDescent="0.2">
      <c r="A2640" s="32">
        <v>39437</v>
      </c>
      <c r="B2640" s="2">
        <v>4.84</v>
      </c>
      <c r="C2640">
        <f t="shared" si="155"/>
        <v>2007</v>
      </c>
      <c r="D2640">
        <f t="shared" si="156"/>
        <v>12</v>
      </c>
      <c r="E2640" t="str">
        <f t="shared" si="157"/>
        <v>2007m12</v>
      </c>
    </row>
    <row r="2641" spans="1:5" x14ac:dyDescent="0.2">
      <c r="A2641" s="32">
        <v>39440</v>
      </c>
      <c r="B2641" s="2">
        <v>4.84</v>
      </c>
      <c r="C2641">
        <f t="shared" si="155"/>
        <v>2007</v>
      </c>
      <c r="D2641">
        <f t="shared" si="156"/>
        <v>12</v>
      </c>
      <c r="E2641" t="str">
        <f t="shared" si="157"/>
        <v>2007m12</v>
      </c>
    </row>
    <row r="2642" spans="1:5" x14ac:dyDescent="0.2">
      <c r="A2642" s="32">
        <v>39441</v>
      </c>
      <c r="C2642">
        <f t="shared" si="155"/>
        <v>2007</v>
      </c>
      <c r="D2642">
        <f t="shared" si="156"/>
        <v>12</v>
      </c>
      <c r="E2642" t="str">
        <f t="shared" si="157"/>
        <v>2007m12</v>
      </c>
    </row>
    <row r="2643" spans="1:5" x14ac:dyDescent="0.2">
      <c r="A2643" s="32">
        <v>39442</v>
      </c>
      <c r="B2643" s="2">
        <v>4.84</v>
      </c>
      <c r="C2643">
        <f t="shared" si="155"/>
        <v>2007</v>
      </c>
      <c r="D2643">
        <f t="shared" si="156"/>
        <v>12</v>
      </c>
      <c r="E2643" t="str">
        <f t="shared" si="157"/>
        <v>2007m12</v>
      </c>
    </row>
    <row r="2644" spans="1:5" x14ac:dyDescent="0.2">
      <c r="A2644" s="32">
        <v>39443</v>
      </c>
      <c r="B2644" s="2">
        <v>4.8099999999999996</v>
      </c>
      <c r="C2644">
        <f t="shared" si="155"/>
        <v>2007</v>
      </c>
      <c r="D2644">
        <f t="shared" si="156"/>
        <v>12</v>
      </c>
      <c r="E2644" t="str">
        <f t="shared" si="157"/>
        <v>2007m12</v>
      </c>
    </row>
    <row r="2645" spans="1:5" x14ac:dyDescent="0.2">
      <c r="A2645" s="32">
        <v>39444</v>
      </c>
      <c r="B2645" s="2">
        <v>4.8499999999999996</v>
      </c>
      <c r="C2645">
        <f t="shared" si="155"/>
        <v>2007</v>
      </c>
      <c r="D2645">
        <f t="shared" si="156"/>
        <v>12</v>
      </c>
      <c r="E2645" t="str">
        <f t="shared" si="157"/>
        <v>2007m12</v>
      </c>
    </row>
    <row r="2646" spans="1:5" x14ac:dyDescent="0.2">
      <c r="A2646" s="32">
        <v>39447</v>
      </c>
      <c r="B2646" s="2">
        <v>4.91</v>
      </c>
      <c r="C2646">
        <f t="shared" si="155"/>
        <v>2007</v>
      </c>
      <c r="D2646">
        <f t="shared" si="156"/>
        <v>12</v>
      </c>
      <c r="E2646" t="str">
        <f t="shared" si="157"/>
        <v>2007m12</v>
      </c>
    </row>
    <row r="2647" spans="1:5" x14ac:dyDescent="0.2">
      <c r="A2647" s="32">
        <v>39448</v>
      </c>
      <c r="C2647">
        <f t="shared" si="155"/>
        <v>2008</v>
      </c>
      <c r="D2647">
        <f t="shared" si="156"/>
        <v>1</v>
      </c>
      <c r="E2647" t="str">
        <f t="shared" si="157"/>
        <v>2008m1</v>
      </c>
    </row>
    <row r="2648" spans="1:5" x14ac:dyDescent="0.2">
      <c r="A2648" s="32">
        <v>39449</v>
      </c>
      <c r="B2648" s="2">
        <v>5.01</v>
      </c>
      <c r="C2648">
        <f t="shared" si="155"/>
        <v>2008</v>
      </c>
      <c r="D2648">
        <f t="shared" si="156"/>
        <v>1</v>
      </c>
      <c r="E2648" t="str">
        <f t="shared" si="157"/>
        <v>2008m1</v>
      </c>
    </row>
    <row r="2649" spans="1:5" x14ac:dyDescent="0.2">
      <c r="A2649" s="32">
        <v>39450</v>
      </c>
      <c r="B2649" s="2">
        <v>5.07</v>
      </c>
      <c r="C2649">
        <f t="shared" si="155"/>
        <v>2008</v>
      </c>
      <c r="D2649">
        <f t="shared" si="156"/>
        <v>1</v>
      </c>
      <c r="E2649" t="str">
        <f t="shared" si="157"/>
        <v>2008m1</v>
      </c>
    </row>
    <row r="2650" spans="1:5" x14ac:dyDescent="0.2">
      <c r="A2650" s="32">
        <v>39451</v>
      </c>
      <c r="B2650" s="2">
        <v>5.18</v>
      </c>
      <c r="C2650">
        <f t="shared" si="155"/>
        <v>2008</v>
      </c>
      <c r="D2650">
        <f t="shared" si="156"/>
        <v>1</v>
      </c>
      <c r="E2650" t="str">
        <f t="shared" si="157"/>
        <v>2008m1</v>
      </c>
    </row>
    <row r="2651" spans="1:5" x14ac:dyDescent="0.2">
      <c r="A2651" s="32">
        <v>39454</v>
      </c>
      <c r="B2651" s="2">
        <v>5.23</v>
      </c>
      <c r="C2651">
        <f t="shared" si="155"/>
        <v>2008</v>
      </c>
      <c r="D2651">
        <f t="shared" si="156"/>
        <v>1</v>
      </c>
      <c r="E2651" t="str">
        <f t="shared" si="157"/>
        <v>2008m1</v>
      </c>
    </row>
    <row r="2652" spans="1:5" x14ac:dyDescent="0.2">
      <c r="A2652" s="32">
        <v>39455</v>
      </c>
      <c r="B2652" s="2">
        <v>5.25</v>
      </c>
      <c r="C2652">
        <f t="shared" si="155"/>
        <v>2008</v>
      </c>
      <c r="D2652">
        <f t="shared" si="156"/>
        <v>1</v>
      </c>
      <c r="E2652" t="str">
        <f t="shared" si="157"/>
        <v>2008m1</v>
      </c>
    </row>
    <row r="2653" spans="1:5" x14ac:dyDescent="0.2">
      <c r="A2653" s="32">
        <v>39456</v>
      </c>
      <c r="B2653" s="2">
        <v>5.65</v>
      </c>
      <c r="C2653">
        <f t="shared" si="155"/>
        <v>2008</v>
      </c>
      <c r="D2653">
        <f t="shared" si="156"/>
        <v>1</v>
      </c>
      <c r="E2653" t="str">
        <f t="shared" si="157"/>
        <v>2008m1</v>
      </c>
    </row>
    <row r="2654" spans="1:5" x14ac:dyDescent="0.2">
      <c r="A2654" s="32">
        <v>39457</v>
      </c>
      <c r="B2654" s="2">
        <v>5.71</v>
      </c>
      <c r="C2654">
        <f t="shared" si="155"/>
        <v>2008</v>
      </c>
      <c r="D2654">
        <f t="shared" si="156"/>
        <v>1</v>
      </c>
      <c r="E2654" t="str">
        <f t="shared" si="157"/>
        <v>2008m1</v>
      </c>
    </row>
    <row r="2655" spans="1:5" x14ac:dyDescent="0.2">
      <c r="A2655" s="32">
        <v>39458</v>
      </c>
      <c r="B2655" s="2">
        <v>5.76</v>
      </c>
      <c r="C2655">
        <f t="shared" si="155"/>
        <v>2008</v>
      </c>
      <c r="D2655">
        <f t="shared" si="156"/>
        <v>1</v>
      </c>
      <c r="E2655" t="str">
        <f t="shared" si="157"/>
        <v>2008m1</v>
      </c>
    </row>
    <row r="2656" spans="1:5" x14ac:dyDescent="0.2">
      <c r="A2656" s="32">
        <v>39461</v>
      </c>
      <c r="B2656" s="2">
        <v>5.9</v>
      </c>
      <c r="C2656">
        <f t="shared" si="155"/>
        <v>2008</v>
      </c>
      <c r="D2656">
        <f t="shared" si="156"/>
        <v>1</v>
      </c>
      <c r="E2656" t="str">
        <f t="shared" si="157"/>
        <v>2008m1</v>
      </c>
    </row>
    <row r="2657" spans="1:5" x14ac:dyDescent="0.2">
      <c r="A2657" s="32">
        <v>39462</v>
      </c>
      <c r="B2657" s="2">
        <v>5.95</v>
      </c>
      <c r="C2657">
        <f t="shared" si="155"/>
        <v>2008</v>
      </c>
      <c r="D2657">
        <f t="shared" si="156"/>
        <v>1</v>
      </c>
      <c r="E2657" t="str">
        <f t="shared" si="157"/>
        <v>2008m1</v>
      </c>
    </row>
    <row r="2658" spans="1:5" x14ac:dyDescent="0.2">
      <c r="A2658" s="32">
        <v>39463</v>
      </c>
      <c r="B2658" s="2">
        <v>6.01</v>
      </c>
      <c r="C2658">
        <f t="shared" si="155"/>
        <v>2008</v>
      </c>
      <c r="D2658">
        <f t="shared" si="156"/>
        <v>1</v>
      </c>
      <c r="E2658" t="str">
        <f t="shared" si="157"/>
        <v>2008m1</v>
      </c>
    </row>
    <row r="2659" spans="1:5" x14ac:dyDescent="0.2">
      <c r="A2659" s="32">
        <v>39464</v>
      </c>
      <c r="B2659" s="2">
        <v>6.09</v>
      </c>
      <c r="C2659">
        <f t="shared" si="155"/>
        <v>2008</v>
      </c>
      <c r="D2659">
        <f t="shared" si="156"/>
        <v>1</v>
      </c>
      <c r="E2659" t="str">
        <f t="shared" si="157"/>
        <v>2008m1</v>
      </c>
    </row>
    <row r="2660" spans="1:5" x14ac:dyDescent="0.2">
      <c r="A2660" s="32">
        <v>39465</v>
      </c>
      <c r="B2660" s="2">
        <v>6.18</v>
      </c>
      <c r="C2660">
        <f t="shared" si="155"/>
        <v>2008</v>
      </c>
      <c r="D2660">
        <f t="shared" si="156"/>
        <v>1</v>
      </c>
      <c r="E2660" t="str">
        <f t="shared" si="157"/>
        <v>2008m1</v>
      </c>
    </row>
    <row r="2661" spans="1:5" x14ac:dyDescent="0.2">
      <c r="A2661" s="32">
        <v>39468</v>
      </c>
      <c r="B2661" s="2">
        <v>6.39</v>
      </c>
      <c r="C2661">
        <f t="shared" si="155"/>
        <v>2008</v>
      </c>
      <c r="D2661">
        <f t="shared" si="156"/>
        <v>1</v>
      </c>
      <c r="E2661" t="str">
        <f t="shared" si="157"/>
        <v>2008m1</v>
      </c>
    </row>
    <row r="2662" spans="1:5" x14ac:dyDescent="0.2">
      <c r="A2662" s="32">
        <v>39469</v>
      </c>
      <c r="B2662" s="2">
        <v>6.6</v>
      </c>
      <c r="C2662">
        <f t="shared" si="155"/>
        <v>2008</v>
      </c>
      <c r="D2662">
        <f t="shared" si="156"/>
        <v>1</v>
      </c>
      <c r="E2662" t="str">
        <f t="shared" si="157"/>
        <v>2008m1</v>
      </c>
    </row>
    <row r="2663" spans="1:5" x14ac:dyDescent="0.2">
      <c r="A2663" s="32">
        <v>39470</v>
      </c>
      <c r="B2663" s="2">
        <v>6.68</v>
      </c>
      <c r="C2663">
        <f t="shared" si="155"/>
        <v>2008</v>
      </c>
      <c r="D2663">
        <f t="shared" si="156"/>
        <v>1</v>
      </c>
      <c r="E2663" t="str">
        <f t="shared" si="157"/>
        <v>2008m1</v>
      </c>
    </row>
    <row r="2664" spans="1:5" x14ac:dyDescent="0.2">
      <c r="A2664" s="32">
        <v>39471</v>
      </c>
      <c r="B2664" s="2">
        <v>6.5</v>
      </c>
      <c r="C2664">
        <f t="shared" si="155"/>
        <v>2008</v>
      </c>
      <c r="D2664">
        <f t="shared" si="156"/>
        <v>1</v>
      </c>
      <c r="E2664" t="str">
        <f t="shared" si="157"/>
        <v>2008m1</v>
      </c>
    </row>
    <row r="2665" spans="1:5" x14ac:dyDescent="0.2">
      <c r="A2665" s="32">
        <v>39472</v>
      </c>
      <c r="B2665" s="2">
        <v>6.44</v>
      </c>
      <c r="C2665">
        <f t="shared" si="155"/>
        <v>2008</v>
      </c>
      <c r="D2665">
        <f t="shared" si="156"/>
        <v>1</v>
      </c>
      <c r="E2665" t="str">
        <f t="shared" si="157"/>
        <v>2008m1</v>
      </c>
    </row>
    <row r="2666" spans="1:5" x14ac:dyDescent="0.2">
      <c r="A2666" s="32">
        <v>39475</v>
      </c>
      <c r="B2666" s="2">
        <v>6.46</v>
      </c>
      <c r="C2666">
        <f t="shared" si="155"/>
        <v>2008</v>
      </c>
      <c r="D2666">
        <f t="shared" si="156"/>
        <v>1</v>
      </c>
      <c r="E2666" t="str">
        <f t="shared" si="157"/>
        <v>2008m1</v>
      </c>
    </row>
    <row r="2667" spans="1:5" x14ac:dyDescent="0.2">
      <c r="A2667" s="32">
        <v>39476</v>
      </c>
      <c r="B2667" s="2">
        <v>6.37</v>
      </c>
      <c r="C2667">
        <f t="shared" si="155"/>
        <v>2008</v>
      </c>
      <c r="D2667">
        <f t="shared" si="156"/>
        <v>1</v>
      </c>
      <c r="E2667" t="str">
        <f t="shared" si="157"/>
        <v>2008m1</v>
      </c>
    </row>
    <row r="2668" spans="1:5" x14ac:dyDescent="0.2">
      <c r="A2668" s="32">
        <v>39477</v>
      </c>
      <c r="B2668" s="2">
        <v>6.35</v>
      </c>
      <c r="C2668">
        <f t="shared" si="155"/>
        <v>2008</v>
      </c>
      <c r="D2668">
        <f t="shared" si="156"/>
        <v>1</v>
      </c>
      <c r="E2668" t="str">
        <f t="shared" si="157"/>
        <v>2008m1</v>
      </c>
    </row>
    <row r="2669" spans="1:5" x14ac:dyDescent="0.2">
      <c r="A2669" s="32">
        <v>39478</v>
      </c>
      <c r="B2669" s="2">
        <v>6.63</v>
      </c>
      <c r="C2669">
        <f t="shared" si="155"/>
        <v>2008</v>
      </c>
      <c r="D2669">
        <f t="shared" si="156"/>
        <v>1</v>
      </c>
      <c r="E2669" t="str">
        <f t="shared" si="157"/>
        <v>2008m1</v>
      </c>
    </row>
    <row r="2670" spans="1:5" x14ac:dyDescent="0.2">
      <c r="A2670" s="32">
        <v>39479</v>
      </c>
      <c r="B2670" s="2">
        <v>6.57</v>
      </c>
      <c r="C2670">
        <f t="shared" si="155"/>
        <v>2008</v>
      </c>
      <c r="D2670">
        <f t="shared" si="156"/>
        <v>2</v>
      </c>
      <c r="E2670" t="str">
        <f t="shared" si="157"/>
        <v>2008m2</v>
      </c>
    </row>
    <row r="2671" spans="1:5" x14ac:dyDescent="0.2">
      <c r="A2671" s="32">
        <v>39482</v>
      </c>
      <c r="B2671" s="2">
        <v>6.54</v>
      </c>
      <c r="C2671">
        <f t="shared" si="155"/>
        <v>2008</v>
      </c>
      <c r="D2671">
        <f t="shared" si="156"/>
        <v>2</v>
      </c>
      <c r="E2671" t="str">
        <f t="shared" si="157"/>
        <v>2008m2</v>
      </c>
    </row>
    <row r="2672" spans="1:5" x14ac:dyDescent="0.2">
      <c r="A2672" s="32">
        <v>39483</v>
      </c>
      <c r="B2672" s="2">
        <v>6.74</v>
      </c>
      <c r="C2672">
        <f t="shared" si="155"/>
        <v>2008</v>
      </c>
      <c r="D2672">
        <f t="shared" si="156"/>
        <v>2</v>
      </c>
      <c r="E2672" t="str">
        <f t="shared" si="157"/>
        <v>2008m2</v>
      </c>
    </row>
    <row r="2673" spans="1:5" x14ac:dyDescent="0.2">
      <c r="A2673" s="32">
        <v>39484</v>
      </c>
      <c r="B2673" s="2">
        <v>6.81</v>
      </c>
      <c r="C2673">
        <f t="shared" si="155"/>
        <v>2008</v>
      </c>
      <c r="D2673">
        <f t="shared" si="156"/>
        <v>2</v>
      </c>
      <c r="E2673" t="str">
        <f t="shared" si="157"/>
        <v>2008m2</v>
      </c>
    </row>
    <row r="2674" spans="1:5" x14ac:dyDescent="0.2">
      <c r="A2674" s="32">
        <v>39485</v>
      </c>
      <c r="B2674" s="2">
        <v>6.91</v>
      </c>
      <c r="C2674">
        <f t="shared" si="155"/>
        <v>2008</v>
      </c>
      <c r="D2674">
        <f t="shared" si="156"/>
        <v>2</v>
      </c>
      <c r="E2674" t="str">
        <f t="shared" si="157"/>
        <v>2008m2</v>
      </c>
    </row>
    <row r="2675" spans="1:5" x14ac:dyDescent="0.2">
      <c r="A2675" s="32">
        <v>39486</v>
      </c>
      <c r="B2675" s="2">
        <v>6.98</v>
      </c>
      <c r="C2675">
        <f t="shared" si="155"/>
        <v>2008</v>
      </c>
      <c r="D2675">
        <f t="shared" si="156"/>
        <v>2</v>
      </c>
      <c r="E2675" t="str">
        <f t="shared" si="157"/>
        <v>2008m2</v>
      </c>
    </row>
    <row r="2676" spans="1:5" x14ac:dyDescent="0.2">
      <c r="A2676" s="32">
        <v>39489</v>
      </c>
      <c r="B2676" s="2">
        <v>7.17</v>
      </c>
      <c r="C2676">
        <f t="shared" si="155"/>
        <v>2008</v>
      </c>
      <c r="D2676">
        <f t="shared" si="156"/>
        <v>2</v>
      </c>
      <c r="E2676" t="str">
        <f t="shared" si="157"/>
        <v>2008m2</v>
      </c>
    </row>
    <row r="2677" spans="1:5" x14ac:dyDescent="0.2">
      <c r="A2677" s="32">
        <v>39490</v>
      </c>
      <c r="B2677" s="2">
        <v>7.24</v>
      </c>
      <c r="C2677">
        <f t="shared" si="155"/>
        <v>2008</v>
      </c>
      <c r="D2677">
        <f t="shared" si="156"/>
        <v>2</v>
      </c>
      <c r="E2677" t="str">
        <f t="shared" si="157"/>
        <v>2008m2</v>
      </c>
    </row>
    <row r="2678" spans="1:5" x14ac:dyDescent="0.2">
      <c r="A2678" s="32">
        <v>39491</v>
      </c>
      <c r="B2678" s="2">
        <v>7.2</v>
      </c>
      <c r="C2678">
        <f t="shared" si="155"/>
        <v>2008</v>
      </c>
      <c r="D2678">
        <f t="shared" si="156"/>
        <v>2</v>
      </c>
      <c r="E2678" t="str">
        <f t="shared" si="157"/>
        <v>2008m2</v>
      </c>
    </row>
    <row r="2679" spans="1:5" x14ac:dyDescent="0.2">
      <c r="A2679" s="32">
        <v>39492</v>
      </c>
      <c r="B2679" s="2">
        <v>7.01</v>
      </c>
      <c r="C2679">
        <f t="shared" si="155"/>
        <v>2008</v>
      </c>
      <c r="D2679">
        <f t="shared" si="156"/>
        <v>2</v>
      </c>
      <c r="E2679" t="str">
        <f t="shared" si="157"/>
        <v>2008m2</v>
      </c>
    </row>
    <row r="2680" spans="1:5" x14ac:dyDescent="0.2">
      <c r="A2680" s="32">
        <v>39493</v>
      </c>
      <c r="B2680" s="2">
        <v>7.11</v>
      </c>
      <c r="C2680">
        <f t="shared" si="155"/>
        <v>2008</v>
      </c>
      <c r="D2680">
        <f t="shared" si="156"/>
        <v>2</v>
      </c>
      <c r="E2680" t="str">
        <f t="shared" si="157"/>
        <v>2008m2</v>
      </c>
    </row>
    <row r="2681" spans="1:5" x14ac:dyDescent="0.2">
      <c r="A2681" s="32">
        <v>39496</v>
      </c>
      <c r="B2681" s="2">
        <v>7.07</v>
      </c>
      <c r="C2681">
        <f t="shared" si="155"/>
        <v>2008</v>
      </c>
      <c r="D2681">
        <f t="shared" si="156"/>
        <v>2</v>
      </c>
      <c r="E2681" t="str">
        <f t="shared" si="157"/>
        <v>2008m2</v>
      </c>
    </row>
    <row r="2682" spans="1:5" x14ac:dyDescent="0.2">
      <c r="A2682" s="32">
        <v>39497</v>
      </c>
      <c r="B2682" s="2">
        <v>7.12</v>
      </c>
      <c r="C2682">
        <f t="shared" si="155"/>
        <v>2008</v>
      </c>
      <c r="D2682">
        <f t="shared" si="156"/>
        <v>2</v>
      </c>
      <c r="E2682" t="str">
        <f t="shared" si="157"/>
        <v>2008m2</v>
      </c>
    </row>
    <row r="2683" spans="1:5" x14ac:dyDescent="0.2">
      <c r="A2683" s="32">
        <v>39498</v>
      </c>
      <c r="B2683" s="2">
        <v>7.16</v>
      </c>
      <c r="C2683">
        <f t="shared" si="155"/>
        <v>2008</v>
      </c>
      <c r="D2683">
        <f t="shared" si="156"/>
        <v>2</v>
      </c>
      <c r="E2683" t="str">
        <f t="shared" si="157"/>
        <v>2008m2</v>
      </c>
    </row>
    <row r="2684" spans="1:5" x14ac:dyDescent="0.2">
      <c r="A2684" s="32">
        <v>39499</v>
      </c>
      <c r="B2684" s="2">
        <v>7.11</v>
      </c>
      <c r="C2684">
        <f t="shared" si="155"/>
        <v>2008</v>
      </c>
      <c r="D2684">
        <f t="shared" si="156"/>
        <v>2</v>
      </c>
      <c r="E2684" t="str">
        <f t="shared" si="157"/>
        <v>2008m2</v>
      </c>
    </row>
    <row r="2685" spans="1:5" x14ac:dyDescent="0.2">
      <c r="A2685" s="32">
        <v>39500</v>
      </c>
      <c r="B2685" s="2">
        <v>7.1</v>
      </c>
      <c r="C2685">
        <f t="shared" si="155"/>
        <v>2008</v>
      </c>
      <c r="D2685">
        <f t="shared" si="156"/>
        <v>2</v>
      </c>
      <c r="E2685" t="str">
        <f t="shared" si="157"/>
        <v>2008m2</v>
      </c>
    </row>
    <row r="2686" spans="1:5" x14ac:dyDescent="0.2">
      <c r="A2686" s="32">
        <v>39503</v>
      </c>
      <c r="B2686" s="2">
        <v>6.96</v>
      </c>
      <c r="C2686">
        <f t="shared" si="155"/>
        <v>2008</v>
      </c>
      <c r="D2686">
        <f t="shared" si="156"/>
        <v>2</v>
      </c>
      <c r="E2686" t="str">
        <f t="shared" si="157"/>
        <v>2008m2</v>
      </c>
    </row>
    <row r="2687" spans="1:5" x14ac:dyDescent="0.2">
      <c r="A2687" s="32">
        <v>39504</v>
      </c>
      <c r="B2687" s="2">
        <v>6.89</v>
      </c>
      <c r="C2687">
        <f t="shared" si="155"/>
        <v>2008</v>
      </c>
      <c r="D2687">
        <f t="shared" si="156"/>
        <v>2</v>
      </c>
      <c r="E2687" t="str">
        <f t="shared" si="157"/>
        <v>2008m2</v>
      </c>
    </row>
    <row r="2688" spans="1:5" x14ac:dyDescent="0.2">
      <c r="A2688" s="32">
        <v>39505</v>
      </c>
      <c r="B2688" s="2">
        <v>6.91</v>
      </c>
      <c r="C2688">
        <f t="shared" si="155"/>
        <v>2008</v>
      </c>
      <c r="D2688">
        <f t="shared" si="156"/>
        <v>2</v>
      </c>
      <c r="E2688" t="str">
        <f t="shared" si="157"/>
        <v>2008m2</v>
      </c>
    </row>
    <row r="2689" spans="1:5" x14ac:dyDescent="0.2">
      <c r="A2689" s="32">
        <v>39506</v>
      </c>
      <c r="B2689" s="2">
        <v>7.03</v>
      </c>
      <c r="C2689">
        <f t="shared" si="155"/>
        <v>2008</v>
      </c>
      <c r="D2689">
        <f t="shared" si="156"/>
        <v>2</v>
      </c>
      <c r="E2689" t="str">
        <f t="shared" si="157"/>
        <v>2008m2</v>
      </c>
    </row>
    <row r="2690" spans="1:5" x14ac:dyDescent="0.2">
      <c r="A2690" s="32">
        <v>39507</v>
      </c>
      <c r="B2690" s="2">
        <v>7.35</v>
      </c>
      <c r="C2690">
        <f t="shared" si="155"/>
        <v>2008</v>
      </c>
      <c r="D2690">
        <f t="shared" si="156"/>
        <v>2</v>
      </c>
      <c r="E2690" t="str">
        <f t="shared" si="157"/>
        <v>2008m2</v>
      </c>
    </row>
    <row r="2691" spans="1:5" x14ac:dyDescent="0.2">
      <c r="A2691" s="32">
        <v>39510</v>
      </c>
      <c r="B2691" s="2">
        <v>7.44</v>
      </c>
      <c r="C2691">
        <f t="shared" si="155"/>
        <v>2008</v>
      </c>
      <c r="D2691">
        <f t="shared" si="156"/>
        <v>3</v>
      </c>
      <c r="E2691" t="str">
        <f t="shared" si="157"/>
        <v>2008m3</v>
      </c>
    </row>
    <row r="2692" spans="1:5" x14ac:dyDescent="0.2">
      <c r="A2692" s="32">
        <v>39511</v>
      </c>
      <c r="B2692" s="2">
        <v>7.57</v>
      </c>
      <c r="C2692">
        <f t="shared" si="155"/>
        <v>2008</v>
      </c>
      <c r="D2692">
        <f t="shared" si="156"/>
        <v>3</v>
      </c>
      <c r="E2692" t="str">
        <f t="shared" si="157"/>
        <v>2008m3</v>
      </c>
    </row>
    <row r="2693" spans="1:5" x14ac:dyDescent="0.2">
      <c r="A2693" s="32">
        <v>39512</v>
      </c>
      <c r="B2693" s="2">
        <v>7.46</v>
      </c>
      <c r="C2693">
        <f t="shared" ref="C2693:C2756" si="158">YEAR(A2693)</f>
        <v>2008</v>
      </c>
      <c r="D2693">
        <f t="shared" ref="D2693:D2756" si="159">+MONTH(A2693)</f>
        <v>3</v>
      </c>
      <c r="E2693" t="str">
        <f t="shared" ref="E2693:E2756" si="160">CONCATENATE(C2693,"m",D2693)</f>
        <v>2008m3</v>
      </c>
    </row>
    <row r="2694" spans="1:5" x14ac:dyDescent="0.2">
      <c r="A2694" s="32">
        <v>39513</v>
      </c>
      <c r="B2694" s="2">
        <v>7.48</v>
      </c>
      <c r="C2694">
        <f t="shared" si="158"/>
        <v>2008</v>
      </c>
      <c r="D2694">
        <f t="shared" si="159"/>
        <v>3</v>
      </c>
      <c r="E2694" t="str">
        <f t="shared" si="160"/>
        <v>2008m3</v>
      </c>
    </row>
    <row r="2695" spans="1:5" x14ac:dyDescent="0.2">
      <c r="A2695" s="32">
        <v>39514</v>
      </c>
      <c r="B2695" s="2">
        <v>7.65</v>
      </c>
      <c r="C2695">
        <f t="shared" si="158"/>
        <v>2008</v>
      </c>
      <c r="D2695">
        <f t="shared" si="159"/>
        <v>3</v>
      </c>
      <c r="E2695" t="str">
        <f t="shared" si="160"/>
        <v>2008m3</v>
      </c>
    </row>
    <row r="2696" spans="1:5" x14ac:dyDescent="0.2">
      <c r="A2696" s="32">
        <v>39517</v>
      </c>
      <c r="B2696" s="2">
        <v>7.75</v>
      </c>
      <c r="C2696">
        <f t="shared" si="158"/>
        <v>2008</v>
      </c>
      <c r="D2696">
        <f t="shared" si="159"/>
        <v>3</v>
      </c>
      <c r="E2696" t="str">
        <f t="shared" si="160"/>
        <v>2008m3</v>
      </c>
    </row>
    <row r="2697" spans="1:5" x14ac:dyDescent="0.2">
      <c r="A2697" s="32">
        <v>39518</v>
      </c>
      <c r="B2697" s="2">
        <v>7.68</v>
      </c>
      <c r="C2697">
        <f t="shared" si="158"/>
        <v>2008</v>
      </c>
      <c r="D2697">
        <f t="shared" si="159"/>
        <v>3</v>
      </c>
      <c r="E2697" t="str">
        <f t="shared" si="160"/>
        <v>2008m3</v>
      </c>
    </row>
    <row r="2698" spans="1:5" x14ac:dyDescent="0.2">
      <c r="A2698" s="32">
        <v>39519</v>
      </c>
      <c r="B2698" s="2">
        <v>7.7</v>
      </c>
      <c r="C2698">
        <f t="shared" si="158"/>
        <v>2008</v>
      </c>
      <c r="D2698">
        <f t="shared" si="159"/>
        <v>3</v>
      </c>
      <c r="E2698" t="str">
        <f t="shared" si="160"/>
        <v>2008m3</v>
      </c>
    </row>
    <row r="2699" spans="1:5" x14ac:dyDescent="0.2">
      <c r="A2699" s="32">
        <v>39520</v>
      </c>
      <c r="B2699" s="2">
        <v>7.93</v>
      </c>
      <c r="C2699">
        <f t="shared" si="158"/>
        <v>2008</v>
      </c>
      <c r="D2699">
        <f t="shared" si="159"/>
        <v>3</v>
      </c>
      <c r="E2699" t="str">
        <f t="shared" si="160"/>
        <v>2008m3</v>
      </c>
    </row>
    <row r="2700" spans="1:5" x14ac:dyDescent="0.2">
      <c r="A2700" s="32">
        <v>39521</v>
      </c>
      <c r="B2700" s="2">
        <v>7.94</v>
      </c>
      <c r="C2700">
        <f t="shared" si="158"/>
        <v>2008</v>
      </c>
      <c r="D2700">
        <f t="shared" si="159"/>
        <v>3</v>
      </c>
      <c r="E2700" t="str">
        <f t="shared" si="160"/>
        <v>2008m3</v>
      </c>
    </row>
    <row r="2701" spans="1:5" x14ac:dyDescent="0.2">
      <c r="A2701" s="32">
        <v>39524</v>
      </c>
      <c r="B2701" s="2">
        <v>8.11</v>
      </c>
      <c r="C2701">
        <f t="shared" si="158"/>
        <v>2008</v>
      </c>
      <c r="D2701">
        <f t="shared" si="159"/>
        <v>3</v>
      </c>
      <c r="E2701" t="str">
        <f t="shared" si="160"/>
        <v>2008m3</v>
      </c>
    </row>
    <row r="2702" spans="1:5" x14ac:dyDescent="0.2">
      <c r="A2702" s="32">
        <v>39525</v>
      </c>
      <c r="B2702" s="2">
        <v>7.96</v>
      </c>
      <c r="C2702">
        <f t="shared" si="158"/>
        <v>2008</v>
      </c>
      <c r="D2702">
        <f t="shared" si="159"/>
        <v>3</v>
      </c>
      <c r="E2702" t="str">
        <f t="shared" si="160"/>
        <v>2008m3</v>
      </c>
    </row>
    <row r="2703" spans="1:5" x14ac:dyDescent="0.2">
      <c r="A2703" s="32">
        <v>39526</v>
      </c>
      <c r="B2703" s="2">
        <v>7.91</v>
      </c>
      <c r="C2703">
        <f t="shared" si="158"/>
        <v>2008</v>
      </c>
      <c r="D2703">
        <f t="shared" si="159"/>
        <v>3</v>
      </c>
      <c r="E2703" t="str">
        <f t="shared" si="160"/>
        <v>2008m3</v>
      </c>
    </row>
    <row r="2704" spans="1:5" x14ac:dyDescent="0.2">
      <c r="A2704" s="32">
        <v>39527</v>
      </c>
      <c r="B2704" s="2">
        <v>7.9</v>
      </c>
      <c r="C2704">
        <f t="shared" si="158"/>
        <v>2008</v>
      </c>
      <c r="D2704">
        <f t="shared" si="159"/>
        <v>3</v>
      </c>
      <c r="E2704" t="str">
        <f t="shared" si="160"/>
        <v>2008m3</v>
      </c>
    </row>
    <row r="2705" spans="1:5" x14ac:dyDescent="0.2">
      <c r="A2705" s="32">
        <v>39528</v>
      </c>
      <c r="C2705">
        <f t="shared" si="158"/>
        <v>2008</v>
      </c>
      <c r="D2705">
        <f t="shared" si="159"/>
        <v>3</v>
      </c>
      <c r="E2705" t="str">
        <f t="shared" si="160"/>
        <v>2008m3</v>
      </c>
    </row>
    <row r="2706" spans="1:5" x14ac:dyDescent="0.2">
      <c r="A2706" s="32">
        <v>39531</v>
      </c>
      <c r="B2706" s="2">
        <v>7.91</v>
      </c>
      <c r="C2706">
        <f t="shared" si="158"/>
        <v>2008</v>
      </c>
      <c r="D2706">
        <f t="shared" si="159"/>
        <v>3</v>
      </c>
      <c r="E2706" t="str">
        <f t="shared" si="160"/>
        <v>2008m3</v>
      </c>
    </row>
    <row r="2707" spans="1:5" x14ac:dyDescent="0.2">
      <c r="A2707" s="32">
        <v>39532</v>
      </c>
      <c r="B2707" s="2">
        <v>7.64</v>
      </c>
      <c r="C2707">
        <f t="shared" si="158"/>
        <v>2008</v>
      </c>
      <c r="D2707">
        <f t="shared" si="159"/>
        <v>3</v>
      </c>
      <c r="E2707" t="str">
        <f t="shared" si="160"/>
        <v>2008m3</v>
      </c>
    </row>
    <row r="2708" spans="1:5" x14ac:dyDescent="0.2">
      <c r="A2708" s="32">
        <v>39533</v>
      </c>
      <c r="B2708" s="2">
        <v>7.57</v>
      </c>
      <c r="C2708">
        <f t="shared" si="158"/>
        <v>2008</v>
      </c>
      <c r="D2708">
        <f t="shared" si="159"/>
        <v>3</v>
      </c>
      <c r="E2708" t="str">
        <f t="shared" si="160"/>
        <v>2008m3</v>
      </c>
    </row>
    <row r="2709" spans="1:5" x14ac:dyDescent="0.2">
      <c r="A2709" s="32">
        <v>39534</v>
      </c>
      <c r="B2709" s="2">
        <v>7.57</v>
      </c>
      <c r="C2709">
        <f t="shared" si="158"/>
        <v>2008</v>
      </c>
      <c r="D2709">
        <f t="shared" si="159"/>
        <v>3</v>
      </c>
      <c r="E2709" t="str">
        <f t="shared" si="160"/>
        <v>2008m3</v>
      </c>
    </row>
    <row r="2710" spans="1:5" x14ac:dyDescent="0.2">
      <c r="A2710" s="32">
        <v>39535</v>
      </c>
      <c r="B2710" s="2">
        <v>7.51</v>
      </c>
      <c r="C2710">
        <f t="shared" si="158"/>
        <v>2008</v>
      </c>
      <c r="D2710">
        <f t="shared" si="159"/>
        <v>3</v>
      </c>
      <c r="E2710" t="str">
        <f t="shared" si="160"/>
        <v>2008m3</v>
      </c>
    </row>
    <row r="2711" spans="1:5" x14ac:dyDescent="0.2">
      <c r="A2711" s="32">
        <v>39538</v>
      </c>
      <c r="B2711" s="2">
        <v>7.65</v>
      </c>
      <c r="C2711">
        <f t="shared" si="158"/>
        <v>2008</v>
      </c>
      <c r="D2711">
        <f t="shared" si="159"/>
        <v>3</v>
      </c>
      <c r="E2711" t="str">
        <f t="shared" si="160"/>
        <v>2008m3</v>
      </c>
    </row>
    <row r="2712" spans="1:5" x14ac:dyDescent="0.2">
      <c r="A2712" s="32">
        <v>39539</v>
      </c>
      <c r="B2712" s="2">
        <v>7.52</v>
      </c>
      <c r="C2712">
        <f t="shared" si="158"/>
        <v>2008</v>
      </c>
      <c r="D2712">
        <f t="shared" si="159"/>
        <v>4</v>
      </c>
      <c r="E2712" t="str">
        <f t="shared" si="160"/>
        <v>2008m4</v>
      </c>
    </row>
    <row r="2713" spans="1:5" x14ac:dyDescent="0.2">
      <c r="A2713" s="32">
        <v>39540</v>
      </c>
      <c r="B2713" s="2">
        <v>7.44</v>
      </c>
      <c r="C2713">
        <f t="shared" si="158"/>
        <v>2008</v>
      </c>
      <c r="D2713">
        <f t="shared" si="159"/>
        <v>4</v>
      </c>
      <c r="E2713" t="str">
        <f t="shared" si="160"/>
        <v>2008m4</v>
      </c>
    </row>
    <row r="2714" spans="1:5" x14ac:dyDescent="0.2">
      <c r="A2714" s="32">
        <v>39541</v>
      </c>
      <c r="B2714" s="2">
        <v>7.32</v>
      </c>
      <c r="C2714">
        <f t="shared" si="158"/>
        <v>2008</v>
      </c>
      <c r="D2714">
        <f t="shared" si="159"/>
        <v>4</v>
      </c>
      <c r="E2714" t="str">
        <f t="shared" si="160"/>
        <v>2008m4</v>
      </c>
    </row>
    <row r="2715" spans="1:5" x14ac:dyDescent="0.2">
      <c r="A2715" s="32">
        <v>39542</v>
      </c>
      <c r="B2715" s="2">
        <v>7.15</v>
      </c>
      <c r="C2715">
        <f t="shared" si="158"/>
        <v>2008</v>
      </c>
      <c r="D2715">
        <f t="shared" si="159"/>
        <v>4</v>
      </c>
      <c r="E2715" t="str">
        <f t="shared" si="160"/>
        <v>2008m4</v>
      </c>
    </row>
    <row r="2716" spans="1:5" x14ac:dyDescent="0.2">
      <c r="A2716" s="32">
        <v>39545</v>
      </c>
      <c r="B2716" s="2">
        <v>6.91</v>
      </c>
      <c r="C2716">
        <f t="shared" si="158"/>
        <v>2008</v>
      </c>
      <c r="D2716">
        <f t="shared" si="159"/>
        <v>4</v>
      </c>
      <c r="E2716" t="str">
        <f t="shared" si="160"/>
        <v>2008m4</v>
      </c>
    </row>
    <row r="2717" spans="1:5" x14ac:dyDescent="0.2">
      <c r="A2717" s="32">
        <v>39546</v>
      </c>
      <c r="B2717" s="2">
        <v>6.92</v>
      </c>
      <c r="C2717">
        <f t="shared" si="158"/>
        <v>2008</v>
      </c>
      <c r="D2717">
        <f t="shared" si="159"/>
        <v>4</v>
      </c>
      <c r="E2717" t="str">
        <f t="shared" si="160"/>
        <v>2008m4</v>
      </c>
    </row>
    <row r="2718" spans="1:5" x14ac:dyDescent="0.2">
      <c r="A2718" s="32">
        <v>39547</v>
      </c>
      <c r="B2718" s="2">
        <v>6.97</v>
      </c>
      <c r="C2718">
        <f t="shared" si="158"/>
        <v>2008</v>
      </c>
      <c r="D2718">
        <f t="shared" si="159"/>
        <v>4</v>
      </c>
      <c r="E2718" t="str">
        <f t="shared" si="160"/>
        <v>2008m4</v>
      </c>
    </row>
    <row r="2719" spans="1:5" x14ac:dyDescent="0.2">
      <c r="A2719" s="32">
        <v>39548</v>
      </c>
      <c r="B2719" s="2">
        <v>7.06</v>
      </c>
      <c r="C2719">
        <f t="shared" si="158"/>
        <v>2008</v>
      </c>
      <c r="D2719">
        <f t="shared" si="159"/>
        <v>4</v>
      </c>
      <c r="E2719" t="str">
        <f t="shared" si="160"/>
        <v>2008m4</v>
      </c>
    </row>
    <row r="2720" spans="1:5" x14ac:dyDescent="0.2">
      <c r="A2720" s="32">
        <v>39549</v>
      </c>
      <c r="B2720" s="2">
        <v>7.05</v>
      </c>
      <c r="C2720">
        <f t="shared" si="158"/>
        <v>2008</v>
      </c>
      <c r="D2720">
        <f t="shared" si="159"/>
        <v>4</v>
      </c>
      <c r="E2720" t="str">
        <f t="shared" si="160"/>
        <v>2008m4</v>
      </c>
    </row>
    <row r="2721" spans="1:5" x14ac:dyDescent="0.2">
      <c r="A2721" s="32">
        <v>39552</v>
      </c>
      <c r="B2721" s="2">
        <v>7.09</v>
      </c>
      <c r="C2721">
        <f t="shared" si="158"/>
        <v>2008</v>
      </c>
      <c r="D2721">
        <f t="shared" si="159"/>
        <v>4</v>
      </c>
      <c r="E2721" t="str">
        <f t="shared" si="160"/>
        <v>2008m4</v>
      </c>
    </row>
    <row r="2722" spans="1:5" x14ac:dyDescent="0.2">
      <c r="A2722" s="32">
        <v>39553</v>
      </c>
      <c r="B2722" s="2">
        <v>7.06</v>
      </c>
      <c r="C2722">
        <f t="shared" si="158"/>
        <v>2008</v>
      </c>
      <c r="D2722">
        <f t="shared" si="159"/>
        <v>4</v>
      </c>
      <c r="E2722" t="str">
        <f t="shared" si="160"/>
        <v>2008m4</v>
      </c>
    </row>
    <row r="2723" spans="1:5" x14ac:dyDescent="0.2">
      <c r="A2723" s="32">
        <v>39554</v>
      </c>
      <c r="B2723" s="2">
        <v>6.91</v>
      </c>
      <c r="C2723">
        <f t="shared" si="158"/>
        <v>2008</v>
      </c>
      <c r="D2723">
        <f t="shared" si="159"/>
        <v>4</v>
      </c>
      <c r="E2723" t="str">
        <f t="shared" si="160"/>
        <v>2008m4</v>
      </c>
    </row>
    <row r="2724" spans="1:5" x14ac:dyDescent="0.2">
      <c r="A2724" s="32">
        <v>39555</v>
      </c>
      <c r="B2724" s="2">
        <v>6.76</v>
      </c>
      <c r="C2724">
        <f t="shared" si="158"/>
        <v>2008</v>
      </c>
      <c r="D2724">
        <f t="shared" si="159"/>
        <v>4</v>
      </c>
      <c r="E2724" t="str">
        <f t="shared" si="160"/>
        <v>2008m4</v>
      </c>
    </row>
    <row r="2725" spans="1:5" x14ac:dyDescent="0.2">
      <c r="A2725" s="32">
        <v>39556</v>
      </c>
      <c r="B2725" s="2">
        <v>6.6</v>
      </c>
      <c r="C2725">
        <f t="shared" si="158"/>
        <v>2008</v>
      </c>
      <c r="D2725">
        <f t="shared" si="159"/>
        <v>4</v>
      </c>
      <c r="E2725" t="str">
        <f t="shared" si="160"/>
        <v>2008m4</v>
      </c>
    </row>
    <row r="2726" spans="1:5" x14ac:dyDescent="0.2">
      <c r="A2726" s="32">
        <v>39559</v>
      </c>
      <c r="B2726" s="2">
        <v>6.59</v>
      </c>
      <c r="C2726">
        <f t="shared" si="158"/>
        <v>2008</v>
      </c>
      <c r="D2726">
        <f t="shared" si="159"/>
        <v>4</v>
      </c>
      <c r="E2726" t="str">
        <f t="shared" si="160"/>
        <v>2008m4</v>
      </c>
    </row>
    <row r="2727" spans="1:5" x14ac:dyDescent="0.2">
      <c r="A2727" s="32">
        <v>39560</v>
      </c>
      <c r="B2727" s="2">
        <v>6.46</v>
      </c>
      <c r="C2727">
        <f t="shared" si="158"/>
        <v>2008</v>
      </c>
      <c r="D2727">
        <f t="shared" si="159"/>
        <v>4</v>
      </c>
      <c r="E2727" t="str">
        <f t="shared" si="160"/>
        <v>2008m4</v>
      </c>
    </row>
    <row r="2728" spans="1:5" x14ac:dyDescent="0.2">
      <c r="A2728" s="32">
        <v>39561</v>
      </c>
      <c r="B2728" s="2">
        <v>6.34</v>
      </c>
      <c r="C2728">
        <f t="shared" si="158"/>
        <v>2008</v>
      </c>
      <c r="D2728">
        <f t="shared" si="159"/>
        <v>4</v>
      </c>
      <c r="E2728" t="str">
        <f t="shared" si="160"/>
        <v>2008m4</v>
      </c>
    </row>
    <row r="2729" spans="1:5" x14ac:dyDescent="0.2">
      <c r="A2729" s="32">
        <v>39562</v>
      </c>
      <c r="B2729" s="2">
        <v>6.32</v>
      </c>
      <c r="C2729">
        <f t="shared" si="158"/>
        <v>2008</v>
      </c>
      <c r="D2729">
        <f t="shared" si="159"/>
        <v>4</v>
      </c>
      <c r="E2729" t="str">
        <f t="shared" si="160"/>
        <v>2008m4</v>
      </c>
    </row>
    <row r="2730" spans="1:5" x14ac:dyDescent="0.2">
      <c r="A2730" s="32">
        <v>39563</v>
      </c>
      <c r="B2730" s="2">
        <v>6.3</v>
      </c>
      <c r="C2730">
        <f t="shared" si="158"/>
        <v>2008</v>
      </c>
      <c r="D2730">
        <f t="shared" si="159"/>
        <v>4</v>
      </c>
      <c r="E2730" t="str">
        <f t="shared" si="160"/>
        <v>2008m4</v>
      </c>
    </row>
    <row r="2731" spans="1:5" x14ac:dyDescent="0.2">
      <c r="A2731" s="32">
        <v>39566</v>
      </c>
      <c r="B2731" s="2">
        <v>6.2</v>
      </c>
      <c r="C2731">
        <f t="shared" si="158"/>
        <v>2008</v>
      </c>
      <c r="D2731">
        <f t="shared" si="159"/>
        <v>4</v>
      </c>
      <c r="E2731" t="str">
        <f t="shared" si="160"/>
        <v>2008m4</v>
      </c>
    </row>
    <row r="2732" spans="1:5" x14ac:dyDescent="0.2">
      <c r="A2732" s="32">
        <v>39567</v>
      </c>
      <c r="B2732" s="2">
        <v>6.22</v>
      </c>
      <c r="C2732">
        <f t="shared" si="158"/>
        <v>2008</v>
      </c>
      <c r="D2732">
        <f t="shared" si="159"/>
        <v>4</v>
      </c>
      <c r="E2732" t="str">
        <f t="shared" si="160"/>
        <v>2008m4</v>
      </c>
    </row>
    <row r="2733" spans="1:5" x14ac:dyDescent="0.2">
      <c r="A2733" s="32">
        <v>39568</v>
      </c>
      <c r="B2733" s="2">
        <v>6.22</v>
      </c>
      <c r="C2733">
        <f t="shared" si="158"/>
        <v>2008</v>
      </c>
      <c r="D2733">
        <f t="shared" si="159"/>
        <v>4</v>
      </c>
      <c r="E2733" t="str">
        <f t="shared" si="160"/>
        <v>2008m4</v>
      </c>
    </row>
    <row r="2734" spans="1:5" x14ac:dyDescent="0.2">
      <c r="A2734" s="32">
        <v>39569</v>
      </c>
      <c r="B2734" s="2">
        <v>6.22</v>
      </c>
      <c r="C2734">
        <f t="shared" si="158"/>
        <v>2008</v>
      </c>
      <c r="D2734">
        <f t="shared" si="159"/>
        <v>5</v>
      </c>
      <c r="E2734" t="str">
        <f t="shared" si="160"/>
        <v>2008m5</v>
      </c>
    </row>
    <row r="2735" spans="1:5" x14ac:dyDescent="0.2">
      <c r="A2735" s="32">
        <v>39570</v>
      </c>
      <c r="B2735" s="2">
        <v>6.03</v>
      </c>
      <c r="C2735">
        <f t="shared" si="158"/>
        <v>2008</v>
      </c>
      <c r="D2735">
        <f t="shared" si="159"/>
        <v>5</v>
      </c>
      <c r="E2735" t="str">
        <f t="shared" si="160"/>
        <v>2008m5</v>
      </c>
    </row>
    <row r="2736" spans="1:5" x14ac:dyDescent="0.2">
      <c r="A2736" s="32">
        <v>39573</v>
      </c>
      <c r="B2736" s="2">
        <v>6.05</v>
      </c>
      <c r="C2736">
        <f t="shared" si="158"/>
        <v>2008</v>
      </c>
      <c r="D2736">
        <f t="shared" si="159"/>
        <v>5</v>
      </c>
      <c r="E2736" t="str">
        <f t="shared" si="160"/>
        <v>2008m5</v>
      </c>
    </row>
    <row r="2737" spans="1:5" x14ac:dyDescent="0.2">
      <c r="A2737" s="32">
        <v>39574</v>
      </c>
      <c r="B2737" s="2">
        <v>6.05</v>
      </c>
      <c r="C2737">
        <f t="shared" si="158"/>
        <v>2008</v>
      </c>
      <c r="D2737">
        <f t="shared" si="159"/>
        <v>5</v>
      </c>
      <c r="E2737" t="str">
        <f t="shared" si="160"/>
        <v>2008m5</v>
      </c>
    </row>
    <row r="2738" spans="1:5" x14ac:dyDescent="0.2">
      <c r="A2738" s="32">
        <v>39575</v>
      </c>
      <c r="B2738" s="2">
        <v>6.02</v>
      </c>
      <c r="C2738">
        <f t="shared" si="158"/>
        <v>2008</v>
      </c>
      <c r="D2738">
        <f t="shared" si="159"/>
        <v>5</v>
      </c>
      <c r="E2738" t="str">
        <f t="shared" si="160"/>
        <v>2008m5</v>
      </c>
    </row>
    <row r="2739" spans="1:5" x14ac:dyDescent="0.2">
      <c r="A2739" s="32">
        <v>39576</v>
      </c>
      <c r="B2739" s="2">
        <v>6.11</v>
      </c>
      <c r="C2739">
        <f t="shared" si="158"/>
        <v>2008</v>
      </c>
      <c r="D2739">
        <f t="shared" si="159"/>
        <v>5</v>
      </c>
      <c r="E2739" t="str">
        <f t="shared" si="160"/>
        <v>2008m5</v>
      </c>
    </row>
    <row r="2740" spans="1:5" x14ac:dyDescent="0.2">
      <c r="A2740" s="32">
        <v>39577</v>
      </c>
      <c r="B2740" s="2">
        <v>6.16</v>
      </c>
      <c r="C2740">
        <f t="shared" si="158"/>
        <v>2008</v>
      </c>
      <c r="D2740">
        <f t="shared" si="159"/>
        <v>5</v>
      </c>
      <c r="E2740" t="str">
        <f t="shared" si="160"/>
        <v>2008m5</v>
      </c>
    </row>
    <row r="2741" spans="1:5" x14ac:dyDescent="0.2">
      <c r="A2741" s="32">
        <v>39580</v>
      </c>
      <c r="B2741" s="2">
        <v>6.13</v>
      </c>
      <c r="C2741">
        <f t="shared" si="158"/>
        <v>2008</v>
      </c>
      <c r="D2741">
        <f t="shared" si="159"/>
        <v>5</v>
      </c>
      <c r="E2741" t="str">
        <f t="shared" si="160"/>
        <v>2008m5</v>
      </c>
    </row>
    <row r="2742" spans="1:5" x14ac:dyDescent="0.2">
      <c r="A2742" s="32">
        <v>39581</v>
      </c>
      <c r="B2742" s="2">
        <v>6.03</v>
      </c>
      <c r="C2742">
        <f t="shared" si="158"/>
        <v>2008</v>
      </c>
      <c r="D2742">
        <f t="shared" si="159"/>
        <v>5</v>
      </c>
      <c r="E2742" t="str">
        <f t="shared" si="160"/>
        <v>2008m5</v>
      </c>
    </row>
    <row r="2743" spans="1:5" x14ac:dyDescent="0.2">
      <c r="A2743" s="32">
        <v>39582</v>
      </c>
      <c r="B2743" s="2">
        <v>5.92</v>
      </c>
      <c r="C2743">
        <f t="shared" si="158"/>
        <v>2008</v>
      </c>
      <c r="D2743">
        <f t="shared" si="159"/>
        <v>5</v>
      </c>
      <c r="E2743" t="str">
        <f t="shared" si="160"/>
        <v>2008m5</v>
      </c>
    </row>
    <row r="2744" spans="1:5" x14ac:dyDescent="0.2">
      <c r="A2744" s="32">
        <v>39583</v>
      </c>
      <c r="B2744" s="2">
        <v>5.87</v>
      </c>
      <c r="C2744">
        <f t="shared" si="158"/>
        <v>2008</v>
      </c>
      <c r="D2744">
        <f t="shared" si="159"/>
        <v>5</v>
      </c>
      <c r="E2744" t="str">
        <f t="shared" si="160"/>
        <v>2008m5</v>
      </c>
    </row>
    <row r="2745" spans="1:5" x14ac:dyDescent="0.2">
      <c r="A2745" s="32">
        <v>39584</v>
      </c>
      <c r="B2745" s="2">
        <v>5.84</v>
      </c>
      <c r="C2745">
        <f t="shared" si="158"/>
        <v>2008</v>
      </c>
      <c r="D2745">
        <f t="shared" si="159"/>
        <v>5</v>
      </c>
      <c r="E2745" t="str">
        <f t="shared" si="160"/>
        <v>2008m5</v>
      </c>
    </row>
    <row r="2746" spans="1:5" x14ac:dyDescent="0.2">
      <c r="A2746" s="32">
        <v>39587</v>
      </c>
      <c r="B2746" s="2">
        <v>5.73</v>
      </c>
      <c r="C2746">
        <f t="shared" si="158"/>
        <v>2008</v>
      </c>
      <c r="D2746">
        <f t="shared" si="159"/>
        <v>5</v>
      </c>
      <c r="E2746" t="str">
        <f t="shared" si="160"/>
        <v>2008m5</v>
      </c>
    </row>
    <row r="2747" spans="1:5" x14ac:dyDescent="0.2">
      <c r="A2747" s="32">
        <v>39588</v>
      </c>
      <c r="B2747" s="2">
        <v>5.74</v>
      </c>
      <c r="C2747">
        <f t="shared" si="158"/>
        <v>2008</v>
      </c>
      <c r="D2747">
        <f t="shared" si="159"/>
        <v>5</v>
      </c>
      <c r="E2747" t="str">
        <f t="shared" si="160"/>
        <v>2008m5</v>
      </c>
    </row>
    <row r="2748" spans="1:5" x14ac:dyDescent="0.2">
      <c r="A2748" s="32">
        <v>39589</v>
      </c>
      <c r="B2748" s="2">
        <v>5.54</v>
      </c>
      <c r="C2748">
        <f t="shared" si="158"/>
        <v>2008</v>
      </c>
      <c r="D2748">
        <f t="shared" si="159"/>
        <v>5</v>
      </c>
      <c r="E2748" t="str">
        <f t="shared" si="160"/>
        <v>2008m5</v>
      </c>
    </row>
    <row r="2749" spans="1:5" x14ac:dyDescent="0.2">
      <c r="A2749" s="32">
        <v>39590</v>
      </c>
      <c r="B2749" s="2">
        <v>5.58</v>
      </c>
      <c r="C2749">
        <f t="shared" si="158"/>
        <v>2008</v>
      </c>
      <c r="D2749">
        <f t="shared" si="159"/>
        <v>5</v>
      </c>
      <c r="E2749" t="str">
        <f t="shared" si="160"/>
        <v>2008m5</v>
      </c>
    </row>
    <row r="2750" spans="1:5" x14ac:dyDescent="0.2">
      <c r="A2750" s="32">
        <v>39591</v>
      </c>
      <c r="B2750" s="2">
        <v>5.64</v>
      </c>
      <c r="C2750">
        <f t="shared" si="158"/>
        <v>2008</v>
      </c>
      <c r="D2750">
        <f t="shared" si="159"/>
        <v>5</v>
      </c>
      <c r="E2750" t="str">
        <f t="shared" si="160"/>
        <v>2008m5</v>
      </c>
    </row>
    <row r="2751" spans="1:5" x14ac:dyDescent="0.2">
      <c r="A2751" s="32">
        <v>39594</v>
      </c>
      <c r="B2751" s="2">
        <v>5.62</v>
      </c>
      <c r="C2751">
        <f t="shared" si="158"/>
        <v>2008</v>
      </c>
      <c r="D2751">
        <f t="shared" si="159"/>
        <v>5</v>
      </c>
      <c r="E2751" t="str">
        <f t="shared" si="160"/>
        <v>2008m5</v>
      </c>
    </row>
    <row r="2752" spans="1:5" x14ac:dyDescent="0.2">
      <c r="A2752" s="32">
        <v>39595</v>
      </c>
      <c r="B2752" s="2">
        <v>5.67</v>
      </c>
      <c r="C2752">
        <f t="shared" si="158"/>
        <v>2008</v>
      </c>
      <c r="D2752">
        <f t="shared" si="159"/>
        <v>5</v>
      </c>
      <c r="E2752" t="str">
        <f t="shared" si="160"/>
        <v>2008m5</v>
      </c>
    </row>
    <row r="2753" spans="1:5" x14ac:dyDescent="0.2">
      <c r="A2753" s="32">
        <v>39596</v>
      </c>
      <c r="B2753" s="2">
        <v>5.63</v>
      </c>
      <c r="C2753">
        <f t="shared" si="158"/>
        <v>2008</v>
      </c>
      <c r="D2753">
        <f t="shared" si="159"/>
        <v>5</v>
      </c>
      <c r="E2753" t="str">
        <f t="shared" si="160"/>
        <v>2008m5</v>
      </c>
    </row>
    <row r="2754" spans="1:5" x14ac:dyDescent="0.2">
      <c r="A2754" s="32">
        <v>39597</v>
      </c>
      <c r="B2754" s="2">
        <v>5.56</v>
      </c>
      <c r="C2754">
        <f t="shared" si="158"/>
        <v>2008</v>
      </c>
      <c r="D2754">
        <f t="shared" si="159"/>
        <v>5</v>
      </c>
      <c r="E2754" t="str">
        <f t="shared" si="160"/>
        <v>2008m5</v>
      </c>
    </row>
    <row r="2755" spans="1:5" x14ac:dyDescent="0.2">
      <c r="A2755" s="32">
        <v>39598</v>
      </c>
      <c r="B2755" s="2">
        <v>5.65</v>
      </c>
      <c r="C2755">
        <f t="shared" si="158"/>
        <v>2008</v>
      </c>
      <c r="D2755">
        <f t="shared" si="159"/>
        <v>5</v>
      </c>
      <c r="E2755" t="str">
        <f t="shared" si="160"/>
        <v>2008m5</v>
      </c>
    </row>
    <row r="2756" spans="1:5" x14ac:dyDescent="0.2">
      <c r="A2756" s="32">
        <v>39599</v>
      </c>
      <c r="B2756" s="2">
        <v>6.15</v>
      </c>
      <c r="C2756">
        <f t="shared" si="158"/>
        <v>2008</v>
      </c>
      <c r="D2756">
        <f t="shared" si="159"/>
        <v>5</v>
      </c>
      <c r="E2756" t="str">
        <f t="shared" si="160"/>
        <v>2008m5</v>
      </c>
    </row>
    <row r="2757" spans="1:5" x14ac:dyDescent="0.2">
      <c r="A2757" s="32">
        <v>39601</v>
      </c>
      <c r="B2757" s="2">
        <v>6.24</v>
      </c>
      <c r="C2757">
        <f t="shared" ref="C2757:C2820" si="161">YEAR(A2757)</f>
        <v>2008</v>
      </c>
      <c r="D2757">
        <f t="shared" ref="D2757:D2820" si="162">+MONTH(A2757)</f>
        <v>6</v>
      </c>
      <c r="E2757" t="str">
        <f t="shared" ref="E2757:E2820" si="163">CONCATENATE(C2757,"m",D2757)</f>
        <v>2008m6</v>
      </c>
    </row>
    <row r="2758" spans="1:5" x14ac:dyDescent="0.2">
      <c r="A2758" s="32">
        <v>39602</v>
      </c>
      <c r="B2758" s="2">
        <v>6.27</v>
      </c>
      <c r="C2758">
        <f t="shared" si="161"/>
        <v>2008</v>
      </c>
      <c r="D2758">
        <f t="shared" si="162"/>
        <v>6</v>
      </c>
      <c r="E2758" t="str">
        <f t="shared" si="163"/>
        <v>2008m6</v>
      </c>
    </row>
    <row r="2759" spans="1:5" x14ac:dyDescent="0.2">
      <c r="A2759" s="32">
        <v>39603</v>
      </c>
      <c r="B2759" s="2">
        <v>6.35</v>
      </c>
      <c r="C2759">
        <f t="shared" si="161"/>
        <v>2008</v>
      </c>
      <c r="D2759">
        <f t="shared" si="162"/>
        <v>6</v>
      </c>
      <c r="E2759" t="str">
        <f t="shared" si="163"/>
        <v>2008m6</v>
      </c>
    </row>
    <row r="2760" spans="1:5" x14ac:dyDescent="0.2">
      <c r="A2760" s="32">
        <v>39604</v>
      </c>
      <c r="B2760" s="2">
        <v>6.2</v>
      </c>
      <c r="C2760">
        <f t="shared" si="161"/>
        <v>2008</v>
      </c>
      <c r="D2760">
        <f t="shared" si="162"/>
        <v>6</v>
      </c>
      <c r="E2760" t="str">
        <f t="shared" si="163"/>
        <v>2008m6</v>
      </c>
    </row>
    <row r="2761" spans="1:5" x14ac:dyDescent="0.2">
      <c r="A2761" s="32">
        <v>39605</v>
      </c>
      <c r="B2761" s="2">
        <v>6.19</v>
      </c>
      <c r="C2761">
        <f t="shared" si="161"/>
        <v>2008</v>
      </c>
      <c r="D2761">
        <f t="shared" si="162"/>
        <v>6</v>
      </c>
      <c r="E2761" t="str">
        <f t="shared" si="163"/>
        <v>2008m6</v>
      </c>
    </row>
    <row r="2762" spans="1:5" x14ac:dyDescent="0.2">
      <c r="A2762" s="32">
        <v>39608</v>
      </c>
      <c r="B2762" s="2">
        <v>6.13</v>
      </c>
      <c r="C2762">
        <f t="shared" si="161"/>
        <v>2008</v>
      </c>
      <c r="D2762">
        <f t="shared" si="162"/>
        <v>6</v>
      </c>
      <c r="E2762" t="str">
        <f t="shared" si="163"/>
        <v>2008m6</v>
      </c>
    </row>
    <row r="2763" spans="1:5" x14ac:dyDescent="0.2">
      <c r="A2763" s="32">
        <v>39609</v>
      </c>
      <c r="B2763" s="2">
        <v>6.3</v>
      </c>
      <c r="C2763">
        <f t="shared" si="161"/>
        <v>2008</v>
      </c>
      <c r="D2763">
        <f t="shared" si="162"/>
        <v>6</v>
      </c>
      <c r="E2763" t="str">
        <f t="shared" si="163"/>
        <v>2008m6</v>
      </c>
    </row>
    <row r="2764" spans="1:5" x14ac:dyDescent="0.2">
      <c r="A2764" s="32">
        <v>39610</v>
      </c>
      <c r="B2764" s="2">
        <v>6.35</v>
      </c>
      <c r="C2764">
        <f t="shared" si="161"/>
        <v>2008</v>
      </c>
      <c r="D2764">
        <f t="shared" si="162"/>
        <v>6</v>
      </c>
      <c r="E2764" t="str">
        <f t="shared" si="163"/>
        <v>2008m6</v>
      </c>
    </row>
    <row r="2765" spans="1:5" x14ac:dyDescent="0.2">
      <c r="A2765" s="32">
        <v>39611</v>
      </c>
      <c r="B2765" s="2">
        <v>6.3</v>
      </c>
      <c r="C2765">
        <f t="shared" si="161"/>
        <v>2008</v>
      </c>
      <c r="D2765">
        <f t="shared" si="162"/>
        <v>6</v>
      </c>
      <c r="E2765" t="str">
        <f t="shared" si="163"/>
        <v>2008m6</v>
      </c>
    </row>
    <row r="2766" spans="1:5" x14ac:dyDescent="0.2">
      <c r="A2766" s="32">
        <v>39612</v>
      </c>
      <c r="B2766" s="2">
        <v>6.24</v>
      </c>
      <c r="C2766">
        <f t="shared" si="161"/>
        <v>2008</v>
      </c>
      <c r="D2766">
        <f t="shared" si="162"/>
        <v>6</v>
      </c>
      <c r="E2766" t="str">
        <f t="shared" si="163"/>
        <v>2008m6</v>
      </c>
    </row>
    <row r="2767" spans="1:5" x14ac:dyDescent="0.2">
      <c r="A2767" s="32">
        <v>39615</v>
      </c>
      <c r="B2767" s="2">
        <v>6.17</v>
      </c>
      <c r="C2767">
        <f t="shared" si="161"/>
        <v>2008</v>
      </c>
      <c r="D2767">
        <f t="shared" si="162"/>
        <v>6</v>
      </c>
      <c r="E2767" t="str">
        <f t="shared" si="163"/>
        <v>2008m6</v>
      </c>
    </row>
    <row r="2768" spans="1:5" x14ac:dyDescent="0.2">
      <c r="A2768" s="32">
        <v>39616</v>
      </c>
      <c r="B2768" s="2">
        <v>6.19</v>
      </c>
      <c r="C2768">
        <f t="shared" si="161"/>
        <v>2008</v>
      </c>
      <c r="D2768">
        <f t="shared" si="162"/>
        <v>6</v>
      </c>
      <c r="E2768" t="str">
        <f t="shared" si="163"/>
        <v>2008m6</v>
      </c>
    </row>
    <row r="2769" spans="1:5" x14ac:dyDescent="0.2">
      <c r="A2769" s="32">
        <v>39617</v>
      </c>
      <c r="B2769" s="2">
        <v>6.22</v>
      </c>
      <c r="C2769">
        <f t="shared" si="161"/>
        <v>2008</v>
      </c>
      <c r="D2769">
        <f t="shared" si="162"/>
        <v>6</v>
      </c>
      <c r="E2769" t="str">
        <f t="shared" si="163"/>
        <v>2008m6</v>
      </c>
    </row>
    <row r="2770" spans="1:5" x14ac:dyDescent="0.2">
      <c r="A2770" s="32">
        <v>39618</v>
      </c>
      <c r="B2770" s="2">
        <v>6.23</v>
      </c>
      <c r="C2770">
        <f t="shared" si="161"/>
        <v>2008</v>
      </c>
      <c r="D2770">
        <f t="shared" si="162"/>
        <v>6</v>
      </c>
      <c r="E2770" t="str">
        <f t="shared" si="163"/>
        <v>2008m6</v>
      </c>
    </row>
    <row r="2771" spans="1:5" x14ac:dyDescent="0.2">
      <c r="A2771" s="32">
        <v>39619</v>
      </c>
      <c r="B2771" s="2">
        <v>6.43</v>
      </c>
      <c r="C2771">
        <f t="shared" si="161"/>
        <v>2008</v>
      </c>
      <c r="D2771">
        <f t="shared" si="162"/>
        <v>6</v>
      </c>
      <c r="E2771" t="str">
        <f t="shared" si="163"/>
        <v>2008m6</v>
      </c>
    </row>
    <row r="2772" spans="1:5" x14ac:dyDescent="0.2">
      <c r="A2772" s="32">
        <v>39622</v>
      </c>
      <c r="B2772" s="2">
        <v>6.53</v>
      </c>
      <c r="C2772">
        <f t="shared" si="161"/>
        <v>2008</v>
      </c>
      <c r="D2772">
        <f t="shared" si="162"/>
        <v>6</v>
      </c>
      <c r="E2772" t="str">
        <f t="shared" si="163"/>
        <v>2008m6</v>
      </c>
    </row>
    <row r="2773" spans="1:5" x14ac:dyDescent="0.2">
      <c r="A2773" s="32">
        <v>39623</v>
      </c>
      <c r="B2773" s="2">
        <v>6.73</v>
      </c>
      <c r="C2773">
        <f t="shared" si="161"/>
        <v>2008</v>
      </c>
      <c r="D2773">
        <f t="shared" si="162"/>
        <v>6</v>
      </c>
      <c r="E2773" t="str">
        <f t="shared" si="163"/>
        <v>2008m6</v>
      </c>
    </row>
    <row r="2774" spans="1:5" x14ac:dyDescent="0.2">
      <c r="A2774" s="32">
        <v>39624</v>
      </c>
      <c r="B2774" s="2">
        <v>6.99</v>
      </c>
      <c r="C2774">
        <f t="shared" si="161"/>
        <v>2008</v>
      </c>
      <c r="D2774">
        <f t="shared" si="162"/>
        <v>6</v>
      </c>
      <c r="E2774" t="str">
        <f t="shared" si="163"/>
        <v>2008m6</v>
      </c>
    </row>
    <row r="2775" spans="1:5" x14ac:dyDescent="0.2">
      <c r="A2775" s="32">
        <v>39625</v>
      </c>
      <c r="B2775" s="2">
        <v>7.14</v>
      </c>
      <c r="C2775">
        <f t="shared" si="161"/>
        <v>2008</v>
      </c>
      <c r="D2775">
        <f t="shared" si="162"/>
        <v>6</v>
      </c>
      <c r="E2775" t="str">
        <f t="shared" si="163"/>
        <v>2008m6</v>
      </c>
    </row>
    <row r="2776" spans="1:5" x14ac:dyDescent="0.2">
      <c r="A2776" s="32">
        <v>39626</v>
      </c>
      <c r="B2776" s="2">
        <v>7.45</v>
      </c>
      <c r="C2776">
        <f t="shared" si="161"/>
        <v>2008</v>
      </c>
      <c r="D2776">
        <f t="shared" si="162"/>
        <v>6</v>
      </c>
      <c r="E2776" t="str">
        <f t="shared" si="163"/>
        <v>2008m6</v>
      </c>
    </row>
    <row r="2777" spans="1:5" x14ac:dyDescent="0.2">
      <c r="A2777" s="32">
        <v>39629</v>
      </c>
      <c r="B2777" s="2">
        <v>7.33</v>
      </c>
      <c r="C2777">
        <f t="shared" si="161"/>
        <v>2008</v>
      </c>
      <c r="D2777">
        <f t="shared" si="162"/>
        <v>6</v>
      </c>
      <c r="E2777" t="str">
        <f t="shared" si="163"/>
        <v>2008m6</v>
      </c>
    </row>
    <row r="2778" spans="1:5" x14ac:dyDescent="0.2">
      <c r="A2778" s="32">
        <v>39630</v>
      </c>
      <c r="B2778" s="2">
        <v>7.45</v>
      </c>
      <c r="C2778">
        <f t="shared" si="161"/>
        <v>2008</v>
      </c>
      <c r="D2778">
        <f t="shared" si="162"/>
        <v>7</v>
      </c>
      <c r="E2778" t="str">
        <f t="shared" si="163"/>
        <v>2008m7</v>
      </c>
    </row>
    <row r="2779" spans="1:5" x14ac:dyDescent="0.2">
      <c r="A2779" s="32">
        <v>39631</v>
      </c>
      <c r="B2779" s="2">
        <v>7.48</v>
      </c>
      <c r="C2779">
        <f t="shared" si="161"/>
        <v>2008</v>
      </c>
      <c r="D2779">
        <f t="shared" si="162"/>
        <v>7</v>
      </c>
      <c r="E2779" t="str">
        <f t="shared" si="163"/>
        <v>2008m7</v>
      </c>
    </row>
    <row r="2780" spans="1:5" x14ac:dyDescent="0.2">
      <c r="A2780" s="32">
        <v>39632</v>
      </c>
      <c r="B2780" s="2">
        <v>8.08</v>
      </c>
      <c r="C2780">
        <f t="shared" si="161"/>
        <v>2008</v>
      </c>
      <c r="D2780">
        <f t="shared" si="162"/>
        <v>7</v>
      </c>
      <c r="E2780" t="str">
        <f t="shared" si="163"/>
        <v>2008m7</v>
      </c>
    </row>
    <row r="2781" spans="1:5" x14ac:dyDescent="0.2">
      <c r="A2781" s="32">
        <v>39633</v>
      </c>
      <c r="B2781" s="2">
        <v>8.1300000000000008</v>
      </c>
      <c r="C2781">
        <f t="shared" si="161"/>
        <v>2008</v>
      </c>
      <c r="D2781">
        <f t="shared" si="162"/>
        <v>7</v>
      </c>
      <c r="E2781" t="str">
        <f t="shared" si="163"/>
        <v>2008m7</v>
      </c>
    </row>
    <row r="2782" spans="1:5" x14ac:dyDescent="0.2">
      <c r="A2782" s="32">
        <v>39636</v>
      </c>
      <c r="B2782" s="2">
        <v>8.25</v>
      </c>
      <c r="C2782">
        <f t="shared" si="161"/>
        <v>2008</v>
      </c>
      <c r="D2782">
        <f t="shared" si="162"/>
        <v>7</v>
      </c>
      <c r="E2782" t="str">
        <f t="shared" si="163"/>
        <v>2008m7</v>
      </c>
    </row>
    <row r="2783" spans="1:5" x14ac:dyDescent="0.2">
      <c r="A2783" s="32">
        <v>39637</v>
      </c>
      <c r="B2783" s="2">
        <v>8.35</v>
      </c>
      <c r="C2783">
        <f t="shared" si="161"/>
        <v>2008</v>
      </c>
      <c r="D2783">
        <f t="shared" si="162"/>
        <v>7</v>
      </c>
      <c r="E2783" t="str">
        <f t="shared" si="163"/>
        <v>2008m7</v>
      </c>
    </row>
    <row r="2784" spans="1:5" x14ac:dyDescent="0.2">
      <c r="A2784" s="32">
        <v>39638</v>
      </c>
      <c r="B2784" s="2">
        <v>8.25</v>
      </c>
      <c r="C2784">
        <f t="shared" si="161"/>
        <v>2008</v>
      </c>
      <c r="D2784">
        <f t="shared" si="162"/>
        <v>7</v>
      </c>
      <c r="E2784" t="str">
        <f t="shared" si="163"/>
        <v>2008m7</v>
      </c>
    </row>
    <row r="2785" spans="1:5" x14ac:dyDescent="0.2">
      <c r="A2785" s="32">
        <v>39639</v>
      </c>
      <c r="B2785" s="2">
        <v>8.3699999999999992</v>
      </c>
      <c r="C2785">
        <f t="shared" si="161"/>
        <v>2008</v>
      </c>
      <c r="D2785">
        <f t="shared" si="162"/>
        <v>7</v>
      </c>
      <c r="E2785" t="str">
        <f t="shared" si="163"/>
        <v>2008m7</v>
      </c>
    </row>
    <row r="2786" spans="1:5" x14ac:dyDescent="0.2">
      <c r="A2786" s="32">
        <v>39640</v>
      </c>
      <c r="B2786" s="2">
        <v>8.3000000000000007</v>
      </c>
      <c r="C2786">
        <f t="shared" si="161"/>
        <v>2008</v>
      </c>
      <c r="D2786">
        <f t="shared" si="162"/>
        <v>7</v>
      </c>
      <c r="E2786" t="str">
        <f t="shared" si="163"/>
        <v>2008m7</v>
      </c>
    </row>
    <row r="2787" spans="1:5" x14ac:dyDescent="0.2">
      <c r="A2787" s="32">
        <v>39643</v>
      </c>
      <c r="B2787" s="2">
        <v>8.2799999999999994</v>
      </c>
      <c r="C2787">
        <f t="shared" si="161"/>
        <v>2008</v>
      </c>
      <c r="D2787">
        <f t="shared" si="162"/>
        <v>7</v>
      </c>
      <c r="E2787" t="str">
        <f t="shared" si="163"/>
        <v>2008m7</v>
      </c>
    </row>
    <row r="2788" spans="1:5" x14ac:dyDescent="0.2">
      <c r="A2788" s="32">
        <v>39644</v>
      </c>
      <c r="B2788" s="2">
        <v>8.39</v>
      </c>
      <c r="C2788">
        <f t="shared" si="161"/>
        <v>2008</v>
      </c>
      <c r="D2788">
        <f t="shared" si="162"/>
        <v>7</v>
      </c>
      <c r="E2788" t="str">
        <f t="shared" si="163"/>
        <v>2008m7</v>
      </c>
    </row>
    <row r="2789" spans="1:5" x14ac:dyDescent="0.2">
      <c r="A2789" s="32">
        <v>39645</v>
      </c>
      <c r="B2789" s="2">
        <v>8.42</v>
      </c>
      <c r="C2789">
        <f t="shared" si="161"/>
        <v>2008</v>
      </c>
      <c r="D2789">
        <f t="shared" si="162"/>
        <v>7</v>
      </c>
      <c r="E2789" t="str">
        <f t="shared" si="163"/>
        <v>2008m7</v>
      </c>
    </row>
    <row r="2790" spans="1:5" x14ac:dyDescent="0.2">
      <c r="A2790" s="32">
        <v>39646</v>
      </c>
      <c r="B2790" s="2">
        <v>8.3699999999999992</v>
      </c>
      <c r="C2790">
        <f t="shared" si="161"/>
        <v>2008</v>
      </c>
      <c r="D2790">
        <f t="shared" si="162"/>
        <v>7</v>
      </c>
      <c r="E2790" t="str">
        <f t="shared" si="163"/>
        <v>2008m7</v>
      </c>
    </row>
    <row r="2791" spans="1:5" x14ac:dyDescent="0.2">
      <c r="A2791" s="32">
        <v>39647</v>
      </c>
      <c r="B2791" s="2">
        <v>8.1999999999999993</v>
      </c>
      <c r="C2791">
        <f t="shared" si="161"/>
        <v>2008</v>
      </c>
      <c r="D2791">
        <f t="shared" si="162"/>
        <v>7</v>
      </c>
      <c r="E2791" t="str">
        <f t="shared" si="163"/>
        <v>2008m7</v>
      </c>
    </row>
    <row r="2792" spans="1:5" x14ac:dyDescent="0.2">
      <c r="A2792" s="32">
        <v>39650</v>
      </c>
      <c r="B2792" s="2">
        <v>7.97</v>
      </c>
      <c r="C2792">
        <f t="shared" si="161"/>
        <v>2008</v>
      </c>
      <c r="D2792">
        <f t="shared" si="162"/>
        <v>7</v>
      </c>
      <c r="E2792" t="str">
        <f t="shared" si="163"/>
        <v>2008m7</v>
      </c>
    </row>
    <row r="2793" spans="1:5" x14ac:dyDescent="0.2">
      <c r="A2793" s="32">
        <v>39651</v>
      </c>
      <c r="B2793" s="2">
        <v>7.98</v>
      </c>
      <c r="C2793">
        <f t="shared" si="161"/>
        <v>2008</v>
      </c>
      <c r="D2793">
        <f t="shared" si="162"/>
        <v>7</v>
      </c>
      <c r="E2793" t="str">
        <f t="shared" si="163"/>
        <v>2008m7</v>
      </c>
    </row>
    <row r="2794" spans="1:5" x14ac:dyDescent="0.2">
      <c r="A2794" s="32">
        <v>39652</v>
      </c>
      <c r="B2794" s="2">
        <v>7.9</v>
      </c>
      <c r="C2794">
        <f t="shared" si="161"/>
        <v>2008</v>
      </c>
      <c r="D2794">
        <f t="shared" si="162"/>
        <v>7</v>
      </c>
      <c r="E2794" t="str">
        <f t="shared" si="163"/>
        <v>2008m7</v>
      </c>
    </row>
    <row r="2795" spans="1:5" x14ac:dyDescent="0.2">
      <c r="A2795" s="32">
        <v>39653</v>
      </c>
      <c r="B2795" s="2">
        <v>8.0399999999999991</v>
      </c>
      <c r="C2795">
        <f t="shared" si="161"/>
        <v>2008</v>
      </c>
      <c r="D2795">
        <f t="shared" si="162"/>
        <v>7</v>
      </c>
      <c r="E2795" t="str">
        <f t="shared" si="163"/>
        <v>2008m7</v>
      </c>
    </row>
    <row r="2796" spans="1:5" x14ac:dyDescent="0.2">
      <c r="A2796" s="32">
        <v>39654</v>
      </c>
      <c r="B2796" s="2">
        <v>8.0399999999999991</v>
      </c>
      <c r="C2796">
        <f t="shared" si="161"/>
        <v>2008</v>
      </c>
      <c r="D2796">
        <f t="shared" si="162"/>
        <v>7</v>
      </c>
      <c r="E2796" t="str">
        <f t="shared" si="163"/>
        <v>2008m7</v>
      </c>
    </row>
    <row r="2797" spans="1:5" x14ac:dyDescent="0.2">
      <c r="A2797" s="32">
        <v>39657</v>
      </c>
      <c r="B2797" s="2">
        <v>8.1</v>
      </c>
      <c r="C2797">
        <f t="shared" si="161"/>
        <v>2008</v>
      </c>
      <c r="D2797">
        <f t="shared" si="162"/>
        <v>7</v>
      </c>
      <c r="E2797" t="str">
        <f t="shared" si="163"/>
        <v>2008m7</v>
      </c>
    </row>
    <row r="2798" spans="1:5" x14ac:dyDescent="0.2">
      <c r="A2798" s="32">
        <v>39658</v>
      </c>
      <c r="B2798" s="2">
        <v>8.15</v>
      </c>
      <c r="C2798">
        <f t="shared" si="161"/>
        <v>2008</v>
      </c>
      <c r="D2798">
        <f t="shared" si="162"/>
        <v>7</v>
      </c>
      <c r="E2798" t="str">
        <f t="shared" si="163"/>
        <v>2008m7</v>
      </c>
    </row>
    <row r="2799" spans="1:5" x14ac:dyDescent="0.2">
      <c r="A2799" s="32">
        <v>39659</v>
      </c>
      <c r="B2799" s="2">
        <v>8.2200000000000006</v>
      </c>
      <c r="C2799">
        <f t="shared" si="161"/>
        <v>2008</v>
      </c>
      <c r="D2799">
        <f t="shared" si="162"/>
        <v>7</v>
      </c>
      <c r="E2799" t="str">
        <f t="shared" si="163"/>
        <v>2008m7</v>
      </c>
    </row>
    <row r="2800" spans="1:5" x14ac:dyDescent="0.2">
      <c r="A2800" s="32">
        <v>39660</v>
      </c>
      <c r="B2800" s="2">
        <v>8.35</v>
      </c>
      <c r="C2800">
        <f t="shared" si="161"/>
        <v>2008</v>
      </c>
      <c r="D2800">
        <f t="shared" si="162"/>
        <v>7</v>
      </c>
      <c r="E2800" t="str">
        <f t="shared" si="163"/>
        <v>2008m7</v>
      </c>
    </row>
    <row r="2801" spans="1:5" x14ac:dyDescent="0.2">
      <c r="A2801" s="32">
        <v>39661</v>
      </c>
      <c r="B2801" s="2">
        <v>8.68</v>
      </c>
      <c r="C2801">
        <f t="shared" si="161"/>
        <v>2008</v>
      </c>
      <c r="D2801">
        <f t="shared" si="162"/>
        <v>8</v>
      </c>
      <c r="E2801" t="str">
        <f t="shared" si="163"/>
        <v>2008m8</v>
      </c>
    </row>
    <row r="2802" spans="1:5" x14ac:dyDescent="0.2">
      <c r="A2802" s="32">
        <v>39664</v>
      </c>
      <c r="B2802" s="2">
        <v>8.74</v>
      </c>
      <c r="C2802">
        <f t="shared" si="161"/>
        <v>2008</v>
      </c>
      <c r="D2802">
        <f t="shared" si="162"/>
        <v>8</v>
      </c>
      <c r="E2802" t="str">
        <f t="shared" si="163"/>
        <v>2008m8</v>
      </c>
    </row>
    <row r="2803" spans="1:5" x14ac:dyDescent="0.2">
      <c r="A2803" s="32">
        <v>39665</v>
      </c>
      <c r="B2803" s="2">
        <v>8.73</v>
      </c>
      <c r="C2803">
        <f t="shared" si="161"/>
        <v>2008</v>
      </c>
      <c r="D2803">
        <f t="shared" si="162"/>
        <v>8</v>
      </c>
      <c r="E2803" t="str">
        <f t="shared" si="163"/>
        <v>2008m8</v>
      </c>
    </row>
    <row r="2804" spans="1:5" x14ac:dyDescent="0.2">
      <c r="A2804" s="32">
        <v>39666</v>
      </c>
      <c r="B2804" s="2">
        <v>8.68</v>
      </c>
      <c r="C2804">
        <f t="shared" si="161"/>
        <v>2008</v>
      </c>
      <c r="D2804">
        <f t="shared" si="162"/>
        <v>8</v>
      </c>
      <c r="E2804" t="str">
        <f t="shared" si="163"/>
        <v>2008m8</v>
      </c>
    </row>
    <row r="2805" spans="1:5" x14ac:dyDescent="0.2">
      <c r="A2805" s="32">
        <v>39667</v>
      </c>
      <c r="B2805" s="2">
        <v>8.81</v>
      </c>
      <c r="C2805">
        <f t="shared" si="161"/>
        <v>2008</v>
      </c>
      <c r="D2805">
        <f t="shared" si="162"/>
        <v>8</v>
      </c>
      <c r="E2805" t="str">
        <f t="shared" si="163"/>
        <v>2008m8</v>
      </c>
    </row>
    <row r="2806" spans="1:5" x14ac:dyDescent="0.2">
      <c r="A2806" s="32">
        <v>39668</v>
      </c>
      <c r="B2806" s="2">
        <v>8.81</v>
      </c>
      <c r="C2806">
        <f t="shared" si="161"/>
        <v>2008</v>
      </c>
      <c r="D2806">
        <f t="shared" si="162"/>
        <v>8</v>
      </c>
      <c r="E2806" t="str">
        <f t="shared" si="163"/>
        <v>2008m8</v>
      </c>
    </row>
    <row r="2807" spans="1:5" x14ac:dyDescent="0.2">
      <c r="A2807" s="32">
        <v>39671</v>
      </c>
      <c r="B2807" s="2">
        <v>8.75</v>
      </c>
      <c r="C2807">
        <f t="shared" si="161"/>
        <v>2008</v>
      </c>
      <c r="D2807">
        <f t="shared" si="162"/>
        <v>8</v>
      </c>
      <c r="E2807" t="str">
        <f t="shared" si="163"/>
        <v>2008m8</v>
      </c>
    </row>
    <row r="2808" spans="1:5" x14ac:dyDescent="0.2">
      <c r="A2808" s="32">
        <v>39672</v>
      </c>
      <c r="B2808" s="2">
        <v>8.6199999999999992</v>
      </c>
      <c r="C2808">
        <f t="shared" si="161"/>
        <v>2008</v>
      </c>
      <c r="D2808">
        <f t="shared" si="162"/>
        <v>8</v>
      </c>
      <c r="E2808" t="str">
        <f t="shared" si="163"/>
        <v>2008m8</v>
      </c>
    </row>
    <row r="2809" spans="1:5" x14ac:dyDescent="0.2">
      <c r="A2809" s="32">
        <v>39673</v>
      </c>
      <c r="B2809" s="2">
        <v>8.67</v>
      </c>
      <c r="C2809">
        <f t="shared" si="161"/>
        <v>2008</v>
      </c>
      <c r="D2809">
        <f t="shared" si="162"/>
        <v>8</v>
      </c>
      <c r="E2809" t="str">
        <f t="shared" si="163"/>
        <v>2008m8</v>
      </c>
    </row>
    <row r="2810" spans="1:5" x14ac:dyDescent="0.2">
      <c r="A2810" s="32">
        <v>39674</v>
      </c>
      <c r="B2810" s="2">
        <v>8.68</v>
      </c>
      <c r="C2810">
        <f t="shared" si="161"/>
        <v>2008</v>
      </c>
      <c r="D2810">
        <f t="shared" si="162"/>
        <v>8</v>
      </c>
      <c r="E2810" t="str">
        <f t="shared" si="163"/>
        <v>2008m8</v>
      </c>
    </row>
    <row r="2811" spans="1:5" x14ac:dyDescent="0.2">
      <c r="A2811" s="32">
        <v>39675</v>
      </c>
      <c r="B2811" s="2">
        <v>8.67</v>
      </c>
      <c r="C2811">
        <f t="shared" si="161"/>
        <v>2008</v>
      </c>
      <c r="D2811">
        <f t="shared" si="162"/>
        <v>8</v>
      </c>
      <c r="E2811" t="str">
        <f t="shared" si="163"/>
        <v>2008m8</v>
      </c>
    </row>
    <row r="2812" spans="1:5" x14ac:dyDescent="0.2">
      <c r="A2812" s="32">
        <v>39678</v>
      </c>
      <c r="B2812" s="2">
        <v>8.6199999999999992</v>
      </c>
      <c r="C2812">
        <f t="shared" si="161"/>
        <v>2008</v>
      </c>
      <c r="D2812">
        <f t="shared" si="162"/>
        <v>8</v>
      </c>
      <c r="E2812" t="str">
        <f t="shared" si="163"/>
        <v>2008m8</v>
      </c>
    </row>
    <row r="2813" spans="1:5" x14ac:dyDescent="0.2">
      <c r="A2813" s="32">
        <v>39679</v>
      </c>
      <c r="B2813" s="2">
        <v>8.66</v>
      </c>
      <c r="C2813">
        <f t="shared" si="161"/>
        <v>2008</v>
      </c>
      <c r="D2813">
        <f t="shared" si="162"/>
        <v>8</v>
      </c>
      <c r="E2813" t="str">
        <f t="shared" si="163"/>
        <v>2008m8</v>
      </c>
    </row>
    <row r="2814" spans="1:5" x14ac:dyDescent="0.2">
      <c r="A2814" s="32">
        <v>39680</v>
      </c>
      <c r="B2814" s="2">
        <v>8.67</v>
      </c>
      <c r="C2814">
        <f t="shared" si="161"/>
        <v>2008</v>
      </c>
      <c r="D2814">
        <f t="shared" si="162"/>
        <v>8</v>
      </c>
      <c r="E2814" t="str">
        <f t="shared" si="163"/>
        <v>2008m8</v>
      </c>
    </row>
    <row r="2815" spans="1:5" x14ac:dyDescent="0.2">
      <c r="A2815" s="32">
        <v>39681</v>
      </c>
      <c r="B2815" s="2">
        <v>8.65</v>
      </c>
      <c r="C2815">
        <f t="shared" si="161"/>
        <v>2008</v>
      </c>
      <c r="D2815">
        <f t="shared" si="162"/>
        <v>8</v>
      </c>
      <c r="E2815" t="str">
        <f t="shared" si="163"/>
        <v>2008m8</v>
      </c>
    </row>
    <row r="2816" spans="1:5" x14ac:dyDescent="0.2">
      <c r="A2816" s="32">
        <v>39682</v>
      </c>
      <c r="B2816" s="2">
        <v>8.65</v>
      </c>
      <c r="C2816">
        <f t="shared" si="161"/>
        <v>2008</v>
      </c>
      <c r="D2816">
        <f t="shared" si="162"/>
        <v>8</v>
      </c>
      <c r="E2816" t="str">
        <f t="shared" si="163"/>
        <v>2008m8</v>
      </c>
    </row>
    <row r="2817" spans="1:5" x14ac:dyDescent="0.2">
      <c r="A2817" s="32">
        <v>39685</v>
      </c>
      <c r="B2817" s="2">
        <v>8.77</v>
      </c>
      <c r="C2817">
        <f t="shared" si="161"/>
        <v>2008</v>
      </c>
      <c r="D2817">
        <f t="shared" si="162"/>
        <v>8</v>
      </c>
      <c r="E2817" t="str">
        <f t="shared" si="163"/>
        <v>2008m8</v>
      </c>
    </row>
    <row r="2818" spans="1:5" x14ac:dyDescent="0.2">
      <c r="A2818" s="32">
        <v>39686</v>
      </c>
      <c r="B2818" s="2">
        <v>8.8000000000000007</v>
      </c>
      <c r="C2818">
        <f t="shared" si="161"/>
        <v>2008</v>
      </c>
      <c r="D2818">
        <f t="shared" si="162"/>
        <v>8</v>
      </c>
      <c r="E2818" t="str">
        <f t="shared" si="163"/>
        <v>2008m8</v>
      </c>
    </row>
    <row r="2819" spans="1:5" x14ac:dyDescent="0.2">
      <c r="A2819" s="32">
        <v>39687</v>
      </c>
      <c r="B2819" s="2">
        <v>8.7200000000000006</v>
      </c>
      <c r="C2819">
        <f t="shared" si="161"/>
        <v>2008</v>
      </c>
      <c r="D2819">
        <f t="shared" si="162"/>
        <v>8</v>
      </c>
      <c r="E2819" t="str">
        <f t="shared" si="163"/>
        <v>2008m8</v>
      </c>
    </row>
    <row r="2820" spans="1:5" x14ac:dyDescent="0.2">
      <c r="A2820" s="32">
        <v>39688</v>
      </c>
      <c r="B2820" s="2">
        <v>8.73</v>
      </c>
      <c r="C2820">
        <f t="shared" si="161"/>
        <v>2008</v>
      </c>
      <c r="D2820">
        <f t="shared" si="162"/>
        <v>8</v>
      </c>
      <c r="E2820" t="str">
        <f t="shared" si="163"/>
        <v>2008m8</v>
      </c>
    </row>
    <row r="2821" spans="1:5" x14ac:dyDescent="0.2">
      <c r="A2821" s="32">
        <v>39689</v>
      </c>
      <c r="B2821" s="2">
        <v>8.66</v>
      </c>
      <c r="C2821">
        <f t="shared" ref="C2821:C2884" si="164">YEAR(A2821)</f>
        <v>2008</v>
      </c>
      <c r="D2821">
        <f t="shared" ref="D2821:D2884" si="165">+MONTH(A2821)</f>
        <v>8</v>
      </c>
      <c r="E2821" t="str">
        <f t="shared" ref="E2821:E2884" si="166">CONCATENATE(C2821,"m",D2821)</f>
        <v>2008m8</v>
      </c>
    </row>
    <row r="2822" spans="1:5" x14ac:dyDescent="0.2">
      <c r="A2822" s="32">
        <v>39691</v>
      </c>
      <c r="B2822" s="2">
        <v>8.7200000000000006</v>
      </c>
      <c r="C2822">
        <f t="shared" si="164"/>
        <v>2008</v>
      </c>
      <c r="D2822">
        <f t="shared" si="165"/>
        <v>8</v>
      </c>
      <c r="E2822" t="str">
        <f t="shared" si="166"/>
        <v>2008m8</v>
      </c>
    </row>
    <row r="2823" spans="1:5" x14ac:dyDescent="0.2">
      <c r="A2823" s="32">
        <v>39692</v>
      </c>
      <c r="B2823" s="2">
        <v>8.77</v>
      </c>
      <c r="C2823">
        <f t="shared" si="164"/>
        <v>2008</v>
      </c>
      <c r="D2823">
        <f t="shared" si="165"/>
        <v>9</v>
      </c>
      <c r="E2823" t="str">
        <f t="shared" si="166"/>
        <v>2008m9</v>
      </c>
    </row>
    <row r="2824" spans="1:5" x14ac:dyDescent="0.2">
      <c r="A2824" s="32">
        <v>39693</v>
      </c>
      <c r="B2824" s="2">
        <v>8.6999999999999993</v>
      </c>
      <c r="C2824">
        <f t="shared" si="164"/>
        <v>2008</v>
      </c>
      <c r="D2824">
        <f t="shared" si="165"/>
        <v>9</v>
      </c>
      <c r="E2824" t="str">
        <f t="shared" si="166"/>
        <v>2008m9</v>
      </c>
    </row>
    <row r="2825" spans="1:5" x14ac:dyDescent="0.2">
      <c r="A2825" s="32">
        <v>39694</v>
      </c>
      <c r="B2825" s="2">
        <v>8.73</v>
      </c>
      <c r="C2825">
        <f t="shared" si="164"/>
        <v>2008</v>
      </c>
      <c r="D2825">
        <f t="shared" si="165"/>
        <v>9</v>
      </c>
      <c r="E2825" t="str">
        <f t="shared" si="166"/>
        <v>2008m9</v>
      </c>
    </row>
    <row r="2826" spans="1:5" x14ac:dyDescent="0.2">
      <c r="A2826" s="32">
        <v>39695</v>
      </c>
      <c r="B2826" s="2">
        <v>8.7799999999999994</v>
      </c>
      <c r="C2826">
        <f t="shared" si="164"/>
        <v>2008</v>
      </c>
      <c r="D2826">
        <f t="shared" si="165"/>
        <v>9</v>
      </c>
      <c r="E2826" t="str">
        <f t="shared" si="166"/>
        <v>2008m9</v>
      </c>
    </row>
    <row r="2827" spans="1:5" x14ac:dyDescent="0.2">
      <c r="A2827" s="32">
        <v>39696</v>
      </c>
      <c r="B2827" s="2">
        <v>8.9499999999999993</v>
      </c>
      <c r="C2827">
        <f t="shared" si="164"/>
        <v>2008</v>
      </c>
      <c r="D2827">
        <f t="shared" si="165"/>
        <v>9</v>
      </c>
      <c r="E2827" t="str">
        <f t="shared" si="166"/>
        <v>2008m9</v>
      </c>
    </row>
    <row r="2828" spans="1:5" x14ac:dyDescent="0.2">
      <c r="A2828" s="32">
        <v>39699</v>
      </c>
      <c r="B2828" s="2">
        <v>8.83</v>
      </c>
      <c r="C2828">
        <f t="shared" si="164"/>
        <v>2008</v>
      </c>
      <c r="D2828">
        <f t="shared" si="165"/>
        <v>9</v>
      </c>
      <c r="E2828" t="str">
        <f t="shared" si="166"/>
        <v>2008m9</v>
      </c>
    </row>
    <row r="2829" spans="1:5" x14ac:dyDescent="0.2">
      <c r="A2829" s="32">
        <v>39700</v>
      </c>
      <c r="B2829" s="2">
        <v>8.92</v>
      </c>
      <c r="C2829">
        <f t="shared" si="164"/>
        <v>2008</v>
      </c>
      <c r="D2829">
        <f t="shared" si="165"/>
        <v>9</v>
      </c>
      <c r="E2829" t="str">
        <f t="shared" si="166"/>
        <v>2008m9</v>
      </c>
    </row>
    <row r="2830" spans="1:5" x14ac:dyDescent="0.2">
      <c r="A2830" s="32">
        <v>39701</v>
      </c>
      <c r="B2830" s="2">
        <v>8.94</v>
      </c>
      <c r="C2830">
        <f t="shared" si="164"/>
        <v>2008</v>
      </c>
      <c r="D2830">
        <f t="shared" si="165"/>
        <v>9</v>
      </c>
      <c r="E2830" t="str">
        <f t="shared" si="166"/>
        <v>2008m9</v>
      </c>
    </row>
    <row r="2831" spans="1:5" x14ac:dyDescent="0.2">
      <c r="A2831" s="32">
        <v>39702</v>
      </c>
      <c r="B2831" s="2">
        <v>9.0399999999999991</v>
      </c>
      <c r="C2831">
        <f t="shared" si="164"/>
        <v>2008</v>
      </c>
      <c r="D2831">
        <f t="shared" si="165"/>
        <v>9</v>
      </c>
      <c r="E2831" t="str">
        <f t="shared" si="166"/>
        <v>2008m9</v>
      </c>
    </row>
    <row r="2832" spans="1:5" x14ac:dyDescent="0.2">
      <c r="A2832" s="32">
        <v>39703</v>
      </c>
      <c r="B2832" s="2">
        <v>8.9499999999999993</v>
      </c>
      <c r="C2832">
        <f t="shared" si="164"/>
        <v>2008</v>
      </c>
      <c r="D2832">
        <f t="shared" si="165"/>
        <v>9</v>
      </c>
      <c r="E2832" t="str">
        <f t="shared" si="166"/>
        <v>2008m9</v>
      </c>
    </row>
    <row r="2833" spans="1:5" x14ac:dyDescent="0.2">
      <c r="A2833" s="32">
        <v>39706</v>
      </c>
      <c r="B2833" s="2">
        <v>9.36</v>
      </c>
      <c r="C2833">
        <f t="shared" si="164"/>
        <v>2008</v>
      </c>
      <c r="D2833">
        <f t="shared" si="165"/>
        <v>9</v>
      </c>
      <c r="E2833" t="str">
        <f t="shared" si="166"/>
        <v>2008m9</v>
      </c>
    </row>
    <row r="2834" spans="1:5" x14ac:dyDescent="0.2">
      <c r="A2834" s="32">
        <v>39707</v>
      </c>
      <c r="B2834" s="2">
        <v>9.86</v>
      </c>
      <c r="C2834">
        <f t="shared" si="164"/>
        <v>2008</v>
      </c>
      <c r="D2834">
        <f t="shared" si="165"/>
        <v>9</v>
      </c>
      <c r="E2834" t="str">
        <f t="shared" si="166"/>
        <v>2008m9</v>
      </c>
    </row>
    <row r="2835" spans="1:5" x14ac:dyDescent="0.2">
      <c r="A2835" s="32">
        <v>39708</v>
      </c>
      <c r="B2835" s="2">
        <v>9.9700000000000006</v>
      </c>
      <c r="C2835">
        <f t="shared" si="164"/>
        <v>2008</v>
      </c>
      <c r="D2835">
        <f t="shared" si="165"/>
        <v>9</v>
      </c>
      <c r="E2835" t="str">
        <f t="shared" si="166"/>
        <v>2008m9</v>
      </c>
    </row>
    <row r="2836" spans="1:5" x14ac:dyDescent="0.2">
      <c r="A2836" s="32">
        <v>39709</v>
      </c>
      <c r="B2836" s="2">
        <v>10.52</v>
      </c>
      <c r="C2836">
        <f t="shared" si="164"/>
        <v>2008</v>
      </c>
      <c r="D2836">
        <f t="shared" si="165"/>
        <v>9</v>
      </c>
      <c r="E2836" t="str">
        <f t="shared" si="166"/>
        <v>2008m9</v>
      </c>
    </row>
    <row r="2837" spans="1:5" x14ac:dyDescent="0.2">
      <c r="A2837" s="32">
        <v>39710</v>
      </c>
      <c r="B2837" s="2">
        <v>9.89</v>
      </c>
      <c r="C2837">
        <f t="shared" si="164"/>
        <v>2008</v>
      </c>
      <c r="D2837">
        <f t="shared" si="165"/>
        <v>9</v>
      </c>
      <c r="E2837" t="str">
        <f t="shared" si="166"/>
        <v>2008m9</v>
      </c>
    </row>
    <row r="2838" spans="1:5" x14ac:dyDescent="0.2">
      <c r="A2838" s="32">
        <v>39713</v>
      </c>
      <c r="B2838" s="2">
        <v>9.8800000000000008</v>
      </c>
      <c r="C2838">
        <f t="shared" si="164"/>
        <v>2008</v>
      </c>
      <c r="D2838">
        <f t="shared" si="165"/>
        <v>9</v>
      </c>
      <c r="E2838" t="str">
        <f t="shared" si="166"/>
        <v>2008m9</v>
      </c>
    </row>
    <row r="2839" spans="1:5" x14ac:dyDescent="0.2">
      <c r="A2839" s="32">
        <v>39714</v>
      </c>
      <c r="B2839" s="2">
        <v>10.24</v>
      </c>
      <c r="C2839">
        <f t="shared" si="164"/>
        <v>2008</v>
      </c>
      <c r="D2839">
        <f t="shared" si="165"/>
        <v>9</v>
      </c>
      <c r="E2839" t="str">
        <f t="shared" si="166"/>
        <v>2008m9</v>
      </c>
    </row>
    <row r="2840" spans="1:5" x14ac:dyDescent="0.2">
      <c r="A2840" s="32">
        <v>39715</v>
      </c>
      <c r="B2840" s="2">
        <v>10.49</v>
      </c>
      <c r="C2840">
        <f t="shared" si="164"/>
        <v>2008</v>
      </c>
      <c r="D2840">
        <f t="shared" si="165"/>
        <v>9</v>
      </c>
      <c r="E2840" t="str">
        <f t="shared" si="166"/>
        <v>2008m9</v>
      </c>
    </row>
    <row r="2841" spans="1:5" x14ac:dyDescent="0.2">
      <c r="A2841" s="32">
        <v>39716</v>
      </c>
      <c r="B2841" s="2">
        <v>11.19</v>
      </c>
      <c r="C2841">
        <f t="shared" si="164"/>
        <v>2008</v>
      </c>
      <c r="D2841">
        <f t="shared" si="165"/>
        <v>9</v>
      </c>
      <c r="E2841" t="str">
        <f t="shared" si="166"/>
        <v>2008m9</v>
      </c>
    </row>
    <row r="2842" spans="1:5" x14ac:dyDescent="0.2">
      <c r="A2842" s="32">
        <v>39717</v>
      </c>
      <c r="B2842" s="2">
        <v>11.45</v>
      </c>
      <c r="C2842">
        <f t="shared" si="164"/>
        <v>2008</v>
      </c>
      <c r="D2842">
        <f t="shared" si="165"/>
        <v>9</v>
      </c>
      <c r="E2842" t="str">
        <f t="shared" si="166"/>
        <v>2008m9</v>
      </c>
    </row>
    <row r="2843" spans="1:5" x14ac:dyDescent="0.2">
      <c r="A2843" s="32">
        <v>39720</v>
      </c>
      <c r="B2843" s="2">
        <v>12.05</v>
      </c>
      <c r="C2843">
        <f t="shared" si="164"/>
        <v>2008</v>
      </c>
      <c r="D2843">
        <f t="shared" si="165"/>
        <v>9</v>
      </c>
      <c r="E2843" t="str">
        <f t="shared" si="166"/>
        <v>2008m9</v>
      </c>
    </row>
    <row r="2844" spans="1:5" x14ac:dyDescent="0.2">
      <c r="A2844" s="32">
        <v>39721</v>
      </c>
      <c r="B2844" s="2">
        <v>12.08</v>
      </c>
      <c r="C2844">
        <f t="shared" si="164"/>
        <v>2008</v>
      </c>
      <c r="D2844">
        <f t="shared" si="165"/>
        <v>9</v>
      </c>
      <c r="E2844" t="str">
        <f t="shared" si="166"/>
        <v>2008m9</v>
      </c>
    </row>
    <row r="2845" spans="1:5" x14ac:dyDescent="0.2">
      <c r="A2845" s="32">
        <v>39722</v>
      </c>
      <c r="B2845" s="2">
        <v>11.95</v>
      </c>
      <c r="C2845">
        <f t="shared" si="164"/>
        <v>2008</v>
      </c>
      <c r="D2845">
        <f t="shared" si="165"/>
        <v>10</v>
      </c>
      <c r="E2845" t="str">
        <f t="shared" si="166"/>
        <v>2008m10</v>
      </c>
    </row>
    <row r="2846" spans="1:5" x14ac:dyDescent="0.2">
      <c r="A2846" s="32">
        <v>39723</v>
      </c>
      <c r="B2846" s="2">
        <v>12.43</v>
      </c>
      <c r="C2846">
        <f t="shared" si="164"/>
        <v>2008</v>
      </c>
      <c r="D2846">
        <f t="shared" si="165"/>
        <v>10</v>
      </c>
      <c r="E2846" t="str">
        <f t="shared" si="166"/>
        <v>2008m10</v>
      </c>
    </row>
    <row r="2847" spans="1:5" x14ac:dyDescent="0.2">
      <c r="A2847" s="32">
        <v>39724</v>
      </c>
      <c r="B2847" s="2">
        <v>12.89</v>
      </c>
      <c r="C2847">
        <f t="shared" si="164"/>
        <v>2008</v>
      </c>
      <c r="D2847">
        <f t="shared" si="165"/>
        <v>10</v>
      </c>
      <c r="E2847" t="str">
        <f t="shared" si="166"/>
        <v>2008m10</v>
      </c>
    </row>
    <row r="2848" spans="1:5" x14ac:dyDescent="0.2">
      <c r="A2848" s="32">
        <v>39727</v>
      </c>
      <c r="B2848" s="2">
        <v>13.97</v>
      </c>
      <c r="C2848">
        <f t="shared" si="164"/>
        <v>2008</v>
      </c>
      <c r="D2848">
        <f t="shared" si="165"/>
        <v>10</v>
      </c>
      <c r="E2848" t="str">
        <f t="shared" si="166"/>
        <v>2008m10</v>
      </c>
    </row>
    <row r="2849" spans="1:5" x14ac:dyDescent="0.2">
      <c r="A2849" s="32">
        <v>39728</v>
      </c>
      <c r="B2849" s="2">
        <v>14.27</v>
      </c>
      <c r="C2849">
        <f t="shared" si="164"/>
        <v>2008</v>
      </c>
      <c r="D2849">
        <f t="shared" si="165"/>
        <v>10</v>
      </c>
      <c r="E2849" t="str">
        <f t="shared" si="166"/>
        <v>2008m10</v>
      </c>
    </row>
    <row r="2850" spans="1:5" x14ac:dyDescent="0.2">
      <c r="A2850" s="32">
        <v>39729</v>
      </c>
      <c r="B2850" s="2">
        <v>14.91</v>
      </c>
      <c r="C2850">
        <f t="shared" si="164"/>
        <v>2008</v>
      </c>
      <c r="D2850">
        <f t="shared" si="165"/>
        <v>10</v>
      </c>
      <c r="E2850" t="str">
        <f t="shared" si="166"/>
        <v>2008m10</v>
      </c>
    </row>
    <row r="2851" spans="1:5" x14ac:dyDescent="0.2">
      <c r="A2851" s="32">
        <v>39730</v>
      </c>
      <c r="B2851" s="2">
        <v>15.53</v>
      </c>
      <c r="C2851">
        <f t="shared" si="164"/>
        <v>2008</v>
      </c>
      <c r="D2851">
        <f t="shared" si="165"/>
        <v>10</v>
      </c>
      <c r="E2851" t="str">
        <f t="shared" si="166"/>
        <v>2008m10</v>
      </c>
    </row>
    <row r="2852" spans="1:5" x14ac:dyDescent="0.2">
      <c r="A2852" s="32">
        <v>39731</v>
      </c>
      <c r="B2852" s="2">
        <v>17.12</v>
      </c>
      <c r="C2852">
        <f t="shared" si="164"/>
        <v>2008</v>
      </c>
      <c r="D2852">
        <f t="shared" si="165"/>
        <v>10</v>
      </c>
      <c r="E2852" t="str">
        <f t="shared" si="166"/>
        <v>2008m10</v>
      </c>
    </row>
    <row r="2853" spans="1:5" x14ac:dyDescent="0.2">
      <c r="A2853" s="32">
        <v>39734</v>
      </c>
      <c r="B2853" s="2">
        <v>16.72</v>
      </c>
      <c r="C2853">
        <f t="shared" si="164"/>
        <v>2008</v>
      </c>
      <c r="D2853">
        <f t="shared" si="165"/>
        <v>10</v>
      </c>
      <c r="E2853" t="str">
        <f t="shared" si="166"/>
        <v>2008m10</v>
      </c>
    </row>
    <row r="2854" spans="1:5" x14ac:dyDescent="0.2">
      <c r="A2854" s="32">
        <v>39735</v>
      </c>
      <c r="B2854" s="2">
        <v>16.73</v>
      </c>
      <c r="C2854">
        <f t="shared" si="164"/>
        <v>2008</v>
      </c>
      <c r="D2854">
        <f t="shared" si="165"/>
        <v>10</v>
      </c>
      <c r="E2854" t="str">
        <f t="shared" si="166"/>
        <v>2008m10</v>
      </c>
    </row>
    <row r="2855" spans="1:5" x14ac:dyDescent="0.2">
      <c r="A2855" s="32">
        <v>39736</v>
      </c>
      <c r="B2855" s="2">
        <v>16.850000000000001</v>
      </c>
      <c r="C2855">
        <f t="shared" si="164"/>
        <v>2008</v>
      </c>
      <c r="D2855">
        <f t="shared" si="165"/>
        <v>10</v>
      </c>
      <c r="E2855" t="str">
        <f t="shared" si="166"/>
        <v>2008m10</v>
      </c>
    </row>
    <row r="2856" spans="1:5" x14ac:dyDescent="0.2">
      <c r="A2856" s="32">
        <v>39737</v>
      </c>
      <c r="B2856" s="2">
        <v>17.43</v>
      </c>
      <c r="C2856">
        <f t="shared" si="164"/>
        <v>2008</v>
      </c>
      <c r="D2856">
        <f t="shared" si="165"/>
        <v>10</v>
      </c>
      <c r="E2856" t="str">
        <f t="shared" si="166"/>
        <v>2008m10</v>
      </c>
    </row>
    <row r="2857" spans="1:5" x14ac:dyDescent="0.2">
      <c r="A2857" s="32">
        <v>39738</v>
      </c>
      <c r="B2857" s="2">
        <v>17.78</v>
      </c>
      <c r="C2857">
        <f t="shared" si="164"/>
        <v>2008</v>
      </c>
      <c r="D2857">
        <f t="shared" si="165"/>
        <v>10</v>
      </c>
      <c r="E2857" t="str">
        <f t="shared" si="166"/>
        <v>2008m10</v>
      </c>
    </row>
    <row r="2858" spans="1:5" x14ac:dyDescent="0.2">
      <c r="A2858" s="32">
        <v>39741</v>
      </c>
      <c r="B2858" s="2">
        <v>18.059999999999999</v>
      </c>
      <c r="C2858">
        <f t="shared" si="164"/>
        <v>2008</v>
      </c>
      <c r="D2858">
        <f t="shared" si="165"/>
        <v>10</v>
      </c>
      <c r="E2858" t="str">
        <f t="shared" si="166"/>
        <v>2008m10</v>
      </c>
    </row>
    <row r="2859" spans="1:5" x14ac:dyDescent="0.2">
      <c r="A2859" s="32">
        <v>39742</v>
      </c>
      <c r="B2859" s="2">
        <v>18.34</v>
      </c>
      <c r="C2859">
        <f t="shared" si="164"/>
        <v>2008</v>
      </c>
      <c r="D2859">
        <f t="shared" si="165"/>
        <v>10</v>
      </c>
      <c r="E2859" t="str">
        <f t="shared" si="166"/>
        <v>2008m10</v>
      </c>
    </row>
    <row r="2860" spans="1:5" x14ac:dyDescent="0.2">
      <c r="A2860" s="32">
        <v>39743</v>
      </c>
      <c r="B2860" s="2">
        <v>18.899999999999999</v>
      </c>
      <c r="C2860">
        <f t="shared" si="164"/>
        <v>2008</v>
      </c>
      <c r="D2860">
        <f t="shared" si="165"/>
        <v>10</v>
      </c>
      <c r="E2860" t="str">
        <f t="shared" si="166"/>
        <v>2008m10</v>
      </c>
    </row>
    <row r="2861" spans="1:5" x14ac:dyDescent="0.2">
      <c r="A2861" s="32">
        <v>39744</v>
      </c>
      <c r="B2861" s="2">
        <v>19.3</v>
      </c>
      <c r="C2861">
        <f t="shared" si="164"/>
        <v>2008</v>
      </c>
      <c r="D2861">
        <f t="shared" si="165"/>
        <v>10</v>
      </c>
      <c r="E2861" t="str">
        <f t="shared" si="166"/>
        <v>2008m10</v>
      </c>
    </row>
    <row r="2862" spans="1:5" x14ac:dyDescent="0.2">
      <c r="A2862" s="32">
        <v>39745</v>
      </c>
      <c r="B2862" s="2">
        <v>19.86</v>
      </c>
      <c r="C2862">
        <f t="shared" si="164"/>
        <v>2008</v>
      </c>
      <c r="D2862">
        <f t="shared" si="165"/>
        <v>10</v>
      </c>
      <c r="E2862" t="str">
        <f t="shared" si="166"/>
        <v>2008m10</v>
      </c>
    </row>
    <row r="2863" spans="1:5" x14ac:dyDescent="0.2">
      <c r="A2863" s="32">
        <v>39748</v>
      </c>
      <c r="B2863" s="2">
        <v>20.51</v>
      </c>
      <c r="C2863">
        <f t="shared" si="164"/>
        <v>2008</v>
      </c>
      <c r="D2863">
        <f t="shared" si="165"/>
        <v>10</v>
      </c>
      <c r="E2863" t="str">
        <f t="shared" si="166"/>
        <v>2008m10</v>
      </c>
    </row>
    <row r="2864" spans="1:5" x14ac:dyDescent="0.2">
      <c r="A2864" s="32">
        <v>39749</v>
      </c>
      <c r="B2864" s="2">
        <v>20.25</v>
      </c>
      <c r="C2864">
        <f t="shared" si="164"/>
        <v>2008</v>
      </c>
      <c r="D2864">
        <f t="shared" si="165"/>
        <v>10</v>
      </c>
      <c r="E2864" t="str">
        <f t="shared" si="166"/>
        <v>2008m10</v>
      </c>
    </row>
    <row r="2865" spans="1:5" x14ac:dyDescent="0.2">
      <c r="A2865" s="32">
        <v>39750</v>
      </c>
      <c r="B2865" s="2">
        <v>19.71</v>
      </c>
      <c r="C2865">
        <f t="shared" si="164"/>
        <v>2008</v>
      </c>
      <c r="D2865">
        <f t="shared" si="165"/>
        <v>10</v>
      </c>
      <c r="E2865" t="str">
        <f t="shared" si="166"/>
        <v>2008m10</v>
      </c>
    </row>
    <row r="2866" spans="1:5" x14ac:dyDescent="0.2">
      <c r="A2866" s="32">
        <v>39751</v>
      </c>
      <c r="B2866" s="2">
        <v>18.690000000000001</v>
      </c>
      <c r="C2866">
        <f t="shared" si="164"/>
        <v>2008</v>
      </c>
      <c r="D2866">
        <f t="shared" si="165"/>
        <v>10</v>
      </c>
      <c r="E2866" t="str">
        <f t="shared" si="166"/>
        <v>2008m10</v>
      </c>
    </row>
    <row r="2867" spans="1:5" x14ac:dyDescent="0.2">
      <c r="A2867" s="32">
        <v>39752</v>
      </c>
      <c r="B2867" s="2">
        <v>19.190000000000001</v>
      </c>
      <c r="C2867">
        <f t="shared" si="164"/>
        <v>2008</v>
      </c>
      <c r="D2867">
        <f t="shared" si="165"/>
        <v>10</v>
      </c>
      <c r="E2867" t="str">
        <f t="shared" si="166"/>
        <v>2008m10</v>
      </c>
    </row>
    <row r="2868" spans="1:5" x14ac:dyDescent="0.2">
      <c r="A2868" s="32">
        <v>39755</v>
      </c>
      <c r="B2868" s="2">
        <v>19.23</v>
      </c>
      <c r="C2868">
        <f t="shared" si="164"/>
        <v>2008</v>
      </c>
      <c r="D2868">
        <f t="shared" si="165"/>
        <v>11</v>
      </c>
      <c r="E2868" t="str">
        <f t="shared" si="166"/>
        <v>2008m11</v>
      </c>
    </row>
    <row r="2869" spans="1:5" x14ac:dyDescent="0.2">
      <c r="A2869" s="32">
        <v>39756</v>
      </c>
      <c r="B2869" s="2">
        <v>19.010000000000002</v>
      </c>
      <c r="C2869">
        <f t="shared" si="164"/>
        <v>2008</v>
      </c>
      <c r="D2869">
        <f t="shared" si="165"/>
        <v>11</v>
      </c>
      <c r="E2869" t="str">
        <f t="shared" si="166"/>
        <v>2008m11</v>
      </c>
    </row>
    <row r="2870" spans="1:5" x14ac:dyDescent="0.2">
      <c r="A2870" s="32">
        <v>39757</v>
      </c>
      <c r="B2870" s="2">
        <v>18.7</v>
      </c>
      <c r="C2870">
        <f t="shared" si="164"/>
        <v>2008</v>
      </c>
      <c r="D2870">
        <f t="shared" si="165"/>
        <v>11</v>
      </c>
      <c r="E2870" t="str">
        <f t="shared" si="166"/>
        <v>2008m11</v>
      </c>
    </row>
    <row r="2871" spans="1:5" x14ac:dyDescent="0.2">
      <c r="A2871" s="32">
        <v>39758</v>
      </c>
      <c r="B2871" s="2">
        <v>18.71</v>
      </c>
      <c r="C2871">
        <f t="shared" si="164"/>
        <v>2008</v>
      </c>
      <c r="D2871">
        <f t="shared" si="165"/>
        <v>11</v>
      </c>
      <c r="E2871" t="str">
        <f t="shared" si="166"/>
        <v>2008m11</v>
      </c>
    </row>
    <row r="2872" spans="1:5" x14ac:dyDescent="0.2">
      <c r="A2872" s="32">
        <v>39759</v>
      </c>
      <c r="B2872" s="2">
        <v>18.78</v>
      </c>
      <c r="C2872">
        <f t="shared" si="164"/>
        <v>2008</v>
      </c>
      <c r="D2872">
        <f t="shared" si="165"/>
        <v>11</v>
      </c>
      <c r="E2872" t="str">
        <f t="shared" si="166"/>
        <v>2008m11</v>
      </c>
    </row>
    <row r="2873" spans="1:5" x14ac:dyDescent="0.2">
      <c r="A2873" s="32">
        <v>39762</v>
      </c>
      <c r="B2873" s="2">
        <v>18.850000000000001</v>
      </c>
      <c r="C2873">
        <f t="shared" si="164"/>
        <v>2008</v>
      </c>
      <c r="D2873">
        <f t="shared" si="165"/>
        <v>11</v>
      </c>
      <c r="E2873" t="str">
        <f t="shared" si="166"/>
        <v>2008m11</v>
      </c>
    </row>
    <row r="2874" spans="1:5" x14ac:dyDescent="0.2">
      <c r="A2874" s="32">
        <v>39763</v>
      </c>
      <c r="B2874" s="2">
        <v>19.09</v>
      </c>
      <c r="C2874">
        <f t="shared" si="164"/>
        <v>2008</v>
      </c>
      <c r="D2874">
        <f t="shared" si="165"/>
        <v>11</v>
      </c>
      <c r="E2874" t="str">
        <f t="shared" si="166"/>
        <v>2008m11</v>
      </c>
    </row>
    <row r="2875" spans="1:5" x14ac:dyDescent="0.2">
      <c r="A2875" s="32">
        <v>39764</v>
      </c>
      <c r="B2875" s="2">
        <v>19.149999999999999</v>
      </c>
      <c r="C2875">
        <f t="shared" si="164"/>
        <v>2008</v>
      </c>
      <c r="D2875">
        <f t="shared" si="165"/>
        <v>11</v>
      </c>
      <c r="E2875" t="str">
        <f t="shared" si="166"/>
        <v>2008m11</v>
      </c>
    </row>
    <row r="2876" spans="1:5" x14ac:dyDescent="0.2">
      <c r="A2876" s="32">
        <v>39765</v>
      </c>
      <c r="B2876" s="2">
        <v>19.36</v>
      </c>
      <c r="C2876">
        <f t="shared" si="164"/>
        <v>2008</v>
      </c>
      <c r="D2876">
        <f t="shared" si="165"/>
        <v>11</v>
      </c>
      <c r="E2876" t="str">
        <f t="shared" si="166"/>
        <v>2008m11</v>
      </c>
    </row>
    <row r="2877" spans="1:5" x14ac:dyDescent="0.2">
      <c r="A2877" s="32">
        <v>39766</v>
      </c>
      <c r="B2877" s="2">
        <v>19.399999999999999</v>
      </c>
      <c r="C2877">
        <f t="shared" si="164"/>
        <v>2008</v>
      </c>
      <c r="D2877">
        <f t="shared" si="165"/>
        <v>11</v>
      </c>
      <c r="E2877" t="str">
        <f t="shared" si="166"/>
        <v>2008m11</v>
      </c>
    </row>
    <row r="2878" spans="1:5" x14ac:dyDescent="0.2">
      <c r="A2878" s="32">
        <v>39769</v>
      </c>
      <c r="B2878" s="2">
        <v>19.66</v>
      </c>
      <c r="C2878">
        <f t="shared" si="164"/>
        <v>2008</v>
      </c>
      <c r="D2878">
        <f t="shared" si="165"/>
        <v>11</v>
      </c>
      <c r="E2878" t="str">
        <f t="shared" si="166"/>
        <v>2008m11</v>
      </c>
    </row>
    <row r="2879" spans="1:5" x14ac:dyDescent="0.2">
      <c r="A2879" s="32">
        <v>39770</v>
      </c>
      <c r="B2879" s="2">
        <v>19.920000000000002</v>
      </c>
      <c r="C2879">
        <f t="shared" si="164"/>
        <v>2008</v>
      </c>
      <c r="D2879">
        <f t="shared" si="165"/>
        <v>11</v>
      </c>
      <c r="E2879" t="str">
        <f t="shared" si="166"/>
        <v>2008m11</v>
      </c>
    </row>
    <row r="2880" spans="1:5" x14ac:dyDescent="0.2">
      <c r="A2880" s="32">
        <v>39771</v>
      </c>
      <c r="B2880" s="2">
        <v>20.58</v>
      </c>
      <c r="C2880">
        <f t="shared" si="164"/>
        <v>2008</v>
      </c>
      <c r="D2880">
        <f t="shared" si="165"/>
        <v>11</v>
      </c>
      <c r="E2880" t="str">
        <f t="shared" si="166"/>
        <v>2008m11</v>
      </c>
    </row>
    <row r="2881" spans="1:5" x14ac:dyDescent="0.2">
      <c r="A2881" s="32">
        <v>39772</v>
      </c>
      <c r="B2881" s="2">
        <v>21.57</v>
      </c>
      <c r="C2881">
        <f t="shared" si="164"/>
        <v>2008</v>
      </c>
      <c r="D2881">
        <f t="shared" si="165"/>
        <v>11</v>
      </c>
      <c r="E2881" t="str">
        <f t="shared" si="166"/>
        <v>2008m11</v>
      </c>
    </row>
    <row r="2882" spans="1:5" x14ac:dyDescent="0.2">
      <c r="A2882" s="32">
        <v>39773</v>
      </c>
      <c r="B2882" s="2">
        <v>21.94</v>
      </c>
      <c r="C2882">
        <f t="shared" si="164"/>
        <v>2008</v>
      </c>
      <c r="D2882">
        <f t="shared" si="165"/>
        <v>11</v>
      </c>
      <c r="E2882" t="str">
        <f t="shared" si="166"/>
        <v>2008m11</v>
      </c>
    </row>
    <row r="2883" spans="1:5" x14ac:dyDescent="0.2">
      <c r="A2883" s="32">
        <v>39776</v>
      </c>
      <c r="B2883" s="2">
        <v>22.2</v>
      </c>
      <c r="C2883">
        <f t="shared" si="164"/>
        <v>2008</v>
      </c>
      <c r="D2883">
        <f t="shared" si="165"/>
        <v>11</v>
      </c>
      <c r="E2883" t="str">
        <f t="shared" si="166"/>
        <v>2008m11</v>
      </c>
    </row>
    <row r="2884" spans="1:5" x14ac:dyDescent="0.2">
      <c r="A2884" s="32">
        <v>39777</v>
      </c>
      <c r="B2884" s="2">
        <v>22.09</v>
      </c>
      <c r="C2884">
        <f t="shared" si="164"/>
        <v>2008</v>
      </c>
      <c r="D2884">
        <f t="shared" si="165"/>
        <v>11</v>
      </c>
      <c r="E2884" t="str">
        <f t="shared" si="166"/>
        <v>2008m11</v>
      </c>
    </row>
    <row r="2885" spans="1:5" x14ac:dyDescent="0.2">
      <c r="A2885" s="32">
        <v>39778</v>
      </c>
      <c r="B2885" s="2">
        <v>22.05</v>
      </c>
      <c r="C2885">
        <f t="shared" ref="C2885:C2948" si="167">YEAR(A2885)</f>
        <v>2008</v>
      </c>
      <c r="D2885">
        <f t="shared" ref="D2885:D2948" si="168">+MONTH(A2885)</f>
        <v>11</v>
      </c>
      <c r="E2885" t="str">
        <f t="shared" ref="E2885:E2948" si="169">CONCATENATE(C2885,"m",D2885)</f>
        <v>2008m11</v>
      </c>
    </row>
    <row r="2886" spans="1:5" x14ac:dyDescent="0.2">
      <c r="A2886" s="32">
        <v>39779</v>
      </c>
      <c r="B2886" s="2">
        <v>22.09</v>
      </c>
      <c r="C2886">
        <f t="shared" si="167"/>
        <v>2008</v>
      </c>
      <c r="D2886">
        <f t="shared" si="168"/>
        <v>11</v>
      </c>
      <c r="E2886" t="str">
        <f t="shared" si="169"/>
        <v>2008m11</v>
      </c>
    </row>
    <row r="2887" spans="1:5" x14ac:dyDescent="0.2">
      <c r="A2887" s="32">
        <v>39780</v>
      </c>
      <c r="B2887" s="2">
        <v>21.86</v>
      </c>
      <c r="C2887">
        <f t="shared" si="167"/>
        <v>2008</v>
      </c>
      <c r="D2887">
        <f t="shared" si="168"/>
        <v>11</v>
      </c>
      <c r="E2887" t="str">
        <f t="shared" si="169"/>
        <v>2008m11</v>
      </c>
    </row>
    <row r="2888" spans="1:5" x14ac:dyDescent="0.2">
      <c r="A2888" s="32">
        <v>39782</v>
      </c>
      <c r="B2888" s="2">
        <v>21.82</v>
      </c>
      <c r="C2888">
        <f t="shared" si="167"/>
        <v>2008</v>
      </c>
      <c r="D2888">
        <f t="shared" si="168"/>
        <v>11</v>
      </c>
      <c r="E2888" t="str">
        <f t="shared" si="169"/>
        <v>2008m11</v>
      </c>
    </row>
    <row r="2889" spans="1:5" x14ac:dyDescent="0.2">
      <c r="A2889" s="32">
        <v>39783</v>
      </c>
      <c r="B2889" s="2">
        <v>22.15</v>
      </c>
      <c r="C2889">
        <f t="shared" si="167"/>
        <v>2008</v>
      </c>
      <c r="D2889">
        <f t="shared" si="168"/>
        <v>12</v>
      </c>
      <c r="E2889" t="str">
        <f t="shared" si="169"/>
        <v>2008m12</v>
      </c>
    </row>
    <row r="2890" spans="1:5" x14ac:dyDescent="0.2">
      <c r="A2890" s="32">
        <v>39784</v>
      </c>
      <c r="B2890" s="2">
        <v>22.25</v>
      </c>
      <c r="C2890">
        <f t="shared" si="167"/>
        <v>2008</v>
      </c>
      <c r="D2890">
        <f t="shared" si="168"/>
        <v>12</v>
      </c>
      <c r="E2890" t="str">
        <f t="shared" si="169"/>
        <v>2008m12</v>
      </c>
    </row>
    <row r="2891" spans="1:5" x14ac:dyDescent="0.2">
      <c r="A2891" s="32">
        <v>39785</v>
      </c>
      <c r="B2891" s="2">
        <v>22.31</v>
      </c>
      <c r="C2891">
        <f t="shared" si="167"/>
        <v>2008</v>
      </c>
      <c r="D2891">
        <f t="shared" si="168"/>
        <v>12</v>
      </c>
      <c r="E2891" t="str">
        <f t="shared" si="169"/>
        <v>2008m12</v>
      </c>
    </row>
    <row r="2892" spans="1:5" x14ac:dyDescent="0.2">
      <c r="A2892" s="32">
        <v>39786</v>
      </c>
      <c r="B2892" s="2">
        <v>22.41</v>
      </c>
      <c r="C2892">
        <f t="shared" si="167"/>
        <v>2008</v>
      </c>
      <c r="D2892">
        <f t="shared" si="168"/>
        <v>12</v>
      </c>
      <c r="E2892" t="str">
        <f t="shared" si="169"/>
        <v>2008m12</v>
      </c>
    </row>
    <row r="2893" spans="1:5" x14ac:dyDescent="0.2">
      <c r="A2893" s="32">
        <v>39787</v>
      </c>
      <c r="B2893" s="2">
        <v>22.64</v>
      </c>
      <c r="C2893">
        <f t="shared" si="167"/>
        <v>2008</v>
      </c>
      <c r="D2893">
        <f t="shared" si="168"/>
        <v>12</v>
      </c>
      <c r="E2893" t="str">
        <f t="shared" si="169"/>
        <v>2008m12</v>
      </c>
    </row>
    <row r="2894" spans="1:5" x14ac:dyDescent="0.2">
      <c r="A2894" s="32">
        <v>39790</v>
      </c>
      <c r="B2894" s="2">
        <v>22.71</v>
      </c>
      <c r="C2894">
        <f t="shared" si="167"/>
        <v>2008</v>
      </c>
      <c r="D2894">
        <f t="shared" si="168"/>
        <v>12</v>
      </c>
      <c r="E2894" t="str">
        <f t="shared" si="169"/>
        <v>2008m12</v>
      </c>
    </row>
    <row r="2895" spans="1:5" x14ac:dyDescent="0.2">
      <c r="A2895" s="32">
        <v>39791</v>
      </c>
      <c r="B2895" s="2">
        <v>22.63</v>
      </c>
      <c r="C2895">
        <f t="shared" si="167"/>
        <v>2008</v>
      </c>
      <c r="D2895">
        <f t="shared" si="168"/>
        <v>12</v>
      </c>
      <c r="E2895" t="str">
        <f t="shared" si="169"/>
        <v>2008m12</v>
      </c>
    </row>
    <row r="2896" spans="1:5" x14ac:dyDescent="0.2">
      <c r="A2896" s="32">
        <v>39792</v>
      </c>
      <c r="B2896" s="2">
        <v>22.68</v>
      </c>
      <c r="C2896">
        <f t="shared" si="167"/>
        <v>2008</v>
      </c>
      <c r="D2896">
        <f t="shared" si="168"/>
        <v>12</v>
      </c>
      <c r="E2896" t="str">
        <f t="shared" si="169"/>
        <v>2008m12</v>
      </c>
    </row>
    <row r="2897" spans="1:5" x14ac:dyDescent="0.2">
      <c r="A2897" s="32">
        <v>39793</v>
      </c>
      <c r="B2897" s="2">
        <v>22.87</v>
      </c>
      <c r="C2897">
        <f t="shared" si="167"/>
        <v>2008</v>
      </c>
      <c r="D2897">
        <f t="shared" si="168"/>
        <v>12</v>
      </c>
      <c r="E2897" t="str">
        <f t="shared" si="169"/>
        <v>2008m12</v>
      </c>
    </row>
    <row r="2898" spans="1:5" x14ac:dyDescent="0.2">
      <c r="A2898" s="32">
        <v>39794</v>
      </c>
      <c r="B2898" s="2">
        <v>23.06</v>
      </c>
      <c r="C2898">
        <f t="shared" si="167"/>
        <v>2008</v>
      </c>
      <c r="D2898">
        <f t="shared" si="168"/>
        <v>12</v>
      </c>
      <c r="E2898" t="str">
        <f t="shared" si="169"/>
        <v>2008m12</v>
      </c>
    </row>
    <row r="2899" spans="1:5" x14ac:dyDescent="0.2">
      <c r="A2899" s="32">
        <v>39797</v>
      </c>
      <c r="B2899" s="2">
        <v>23.09</v>
      </c>
      <c r="C2899">
        <f t="shared" si="167"/>
        <v>2008</v>
      </c>
      <c r="D2899">
        <f t="shared" si="168"/>
        <v>12</v>
      </c>
      <c r="E2899" t="str">
        <f t="shared" si="169"/>
        <v>2008m12</v>
      </c>
    </row>
    <row r="2900" spans="1:5" x14ac:dyDescent="0.2">
      <c r="A2900" s="32">
        <v>39798</v>
      </c>
      <c r="B2900" s="2">
        <v>23.2</v>
      </c>
      <c r="C2900">
        <f t="shared" si="167"/>
        <v>2008</v>
      </c>
      <c r="D2900">
        <f t="shared" si="168"/>
        <v>12</v>
      </c>
      <c r="E2900" t="str">
        <f t="shared" si="169"/>
        <v>2008m12</v>
      </c>
    </row>
    <row r="2901" spans="1:5" x14ac:dyDescent="0.2">
      <c r="A2901" s="32">
        <v>39799</v>
      </c>
      <c r="B2901" s="2">
        <v>23.13</v>
      </c>
      <c r="C2901">
        <f t="shared" si="167"/>
        <v>2008</v>
      </c>
      <c r="D2901">
        <f t="shared" si="168"/>
        <v>12</v>
      </c>
      <c r="E2901" t="str">
        <f t="shared" si="169"/>
        <v>2008m12</v>
      </c>
    </row>
    <row r="2902" spans="1:5" x14ac:dyDescent="0.2">
      <c r="A2902" s="32">
        <v>39800</v>
      </c>
      <c r="B2902" s="2">
        <v>23.26</v>
      </c>
      <c r="C2902">
        <f t="shared" si="167"/>
        <v>2008</v>
      </c>
      <c r="D2902">
        <f t="shared" si="168"/>
        <v>12</v>
      </c>
      <c r="E2902" t="str">
        <f t="shared" si="169"/>
        <v>2008m12</v>
      </c>
    </row>
    <row r="2903" spans="1:5" x14ac:dyDescent="0.2">
      <c r="A2903" s="32">
        <v>39801</v>
      </c>
      <c r="B2903" s="2">
        <v>23.01</v>
      </c>
      <c r="C2903">
        <f t="shared" si="167"/>
        <v>2008</v>
      </c>
      <c r="D2903">
        <f t="shared" si="168"/>
        <v>12</v>
      </c>
      <c r="E2903" t="str">
        <f t="shared" si="169"/>
        <v>2008m12</v>
      </c>
    </row>
    <row r="2904" spans="1:5" x14ac:dyDescent="0.2">
      <c r="A2904" s="32">
        <v>39804</v>
      </c>
      <c r="B2904" s="2">
        <v>23.06</v>
      </c>
      <c r="C2904">
        <f t="shared" si="167"/>
        <v>2008</v>
      </c>
      <c r="D2904">
        <f t="shared" si="168"/>
        <v>12</v>
      </c>
      <c r="E2904" t="str">
        <f t="shared" si="169"/>
        <v>2008m12</v>
      </c>
    </row>
    <row r="2905" spans="1:5" x14ac:dyDescent="0.2">
      <c r="A2905" s="32">
        <v>39805</v>
      </c>
      <c r="B2905" s="2">
        <v>22.99</v>
      </c>
      <c r="C2905">
        <f t="shared" si="167"/>
        <v>2008</v>
      </c>
      <c r="D2905">
        <f t="shared" si="168"/>
        <v>12</v>
      </c>
      <c r="E2905" t="str">
        <f t="shared" si="169"/>
        <v>2008m12</v>
      </c>
    </row>
    <row r="2906" spans="1:5" x14ac:dyDescent="0.2">
      <c r="A2906" s="32">
        <v>39806</v>
      </c>
      <c r="B2906" s="2">
        <v>22.95</v>
      </c>
      <c r="C2906">
        <f t="shared" si="167"/>
        <v>2008</v>
      </c>
      <c r="D2906">
        <f t="shared" si="168"/>
        <v>12</v>
      </c>
      <c r="E2906" t="str">
        <f t="shared" si="169"/>
        <v>2008m12</v>
      </c>
    </row>
    <row r="2907" spans="1:5" x14ac:dyDescent="0.2">
      <c r="A2907" s="32">
        <v>39807</v>
      </c>
      <c r="C2907">
        <f t="shared" si="167"/>
        <v>2008</v>
      </c>
      <c r="D2907">
        <f t="shared" si="168"/>
        <v>12</v>
      </c>
      <c r="E2907" t="str">
        <f t="shared" si="169"/>
        <v>2008m12</v>
      </c>
    </row>
    <row r="2908" spans="1:5" x14ac:dyDescent="0.2">
      <c r="A2908" s="32">
        <v>39808</v>
      </c>
      <c r="B2908" s="2">
        <v>22.97</v>
      </c>
      <c r="C2908">
        <f t="shared" si="167"/>
        <v>2008</v>
      </c>
      <c r="D2908">
        <f t="shared" si="168"/>
        <v>12</v>
      </c>
      <c r="E2908" t="str">
        <f t="shared" si="169"/>
        <v>2008m12</v>
      </c>
    </row>
    <row r="2909" spans="1:5" x14ac:dyDescent="0.2">
      <c r="A2909" s="32">
        <v>39811</v>
      </c>
      <c r="B2909" s="2">
        <v>22.99</v>
      </c>
      <c r="C2909">
        <f t="shared" si="167"/>
        <v>2008</v>
      </c>
      <c r="D2909">
        <f t="shared" si="168"/>
        <v>12</v>
      </c>
      <c r="E2909" t="str">
        <f t="shared" si="169"/>
        <v>2008m12</v>
      </c>
    </row>
    <row r="2910" spans="1:5" x14ac:dyDescent="0.2">
      <c r="A2910" s="32">
        <v>39812</v>
      </c>
      <c r="B2910" s="2">
        <v>22.77</v>
      </c>
      <c r="C2910">
        <f t="shared" si="167"/>
        <v>2008</v>
      </c>
      <c r="D2910">
        <f t="shared" si="168"/>
        <v>12</v>
      </c>
      <c r="E2910" t="str">
        <f t="shared" si="169"/>
        <v>2008m12</v>
      </c>
    </row>
    <row r="2911" spans="1:5" x14ac:dyDescent="0.2">
      <c r="A2911" s="32">
        <v>39813</v>
      </c>
      <c r="B2911" s="2">
        <v>22.04</v>
      </c>
      <c r="C2911">
        <f t="shared" si="167"/>
        <v>2008</v>
      </c>
      <c r="D2911">
        <f t="shared" si="168"/>
        <v>12</v>
      </c>
      <c r="E2911" t="str">
        <f t="shared" si="169"/>
        <v>2008m12</v>
      </c>
    </row>
    <row r="2912" spans="1:5" x14ac:dyDescent="0.2">
      <c r="A2912" s="32">
        <v>39814</v>
      </c>
      <c r="C2912">
        <f t="shared" si="167"/>
        <v>2009</v>
      </c>
      <c r="D2912">
        <f t="shared" si="168"/>
        <v>1</v>
      </c>
      <c r="E2912" t="str">
        <f t="shared" si="169"/>
        <v>2009m1</v>
      </c>
    </row>
    <row r="2913" spans="1:5" x14ac:dyDescent="0.2">
      <c r="A2913" s="32">
        <v>39815</v>
      </c>
      <c r="B2913" s="2">
        <v>22.08</v>
      </c>
      <c r="C2913">
        <f t="shared" si="167"/>
        <v>2009</v>
      </c>
      <c r="D2913">
        <f t="shared" si="168"/>
        <v>1</v>
      </c>
      <c r="E2913" t="str">
        <f t="shared" si="169"/>
        <v>2009m1</v>
      </c>
    </row>
    <row r="2914" spans="1:5" x14ac:dyDescent="0.2">
      <c r="A2914" s="32">
        <v>39818</v>
      </c>
      <c r="B2914" s="2">
        <v>20.72</v>
      </c>
      <c r="C2914">
        <f t="shared" si="167"/>
        <v>2009</v>
      </c>
      <c r="D2914">
        <f t="shared" si="168"/>
        <v>1</v>
      </c>
      <c r="E2914" t="str">
        <f t="shared" si="169"/>
        <v>2009m1</v>
      </c>
    </row>
    <row r="2915" spans="1:5" x14ac:dyDescent="0.2">
      <c r="A2915" s="32">
        <v>39819</v>
      </c>
      <c r="B2915" s="2">
        <v>19.82</v>
      </c>
      <c r="C2915">
        <f t="shared" si="167"/>
        <v>2009</v>
      </c>
      <c r="D2915">
        <f t="shared" si="168"/>
        <v>1</v>
      </c>
      <c r="E2915" t="str">
        <f t="shared" si="169"/>
        <v>2009m1</v>
      </c>
    </row>
    <row r="2916" spans="1:5" x14ac:dyDescent="0.2">
      <c r="A2916" s="32">
        <v>39820</v>
      </c>
      <c r="B2916" s="2">
        <v>18.899999999999999</v>
      </c>
      <c r="C2916">
        <f t="shared" si="167"/>
        <v>2009</v>
      </c>
      <c r="D2916">
        <f t="shared" si="168"/>
        <v>1</v>
      </c>
      <c r="E2916" t="str">
        <f t="shared" si="169"/>
        <v>2009m1</v>
      </c>
    </row>
    <row r="2917" spans="1:5" x14ac:dyDescent="0.2">
      <c r="A2917" s="32">
        <v>39821</v>
      </c>
      <c r="B2917" s="2">
        <v>18.899999999999999</v>
      </c>
      <c r="C2917">
        <f t="shared" si="167"/>
        <v>2009</v>
      </c>
      <c r="D2917">
        <f t="shared" si="168"/>
        <v>1</v>
      </c>
      <c r="E2917" t="str">
        <f t="shared" si="169"/>
        <v>2009m1</v>
      </c>
    </row>
    <row r="2918" spans="1:5" x14ac:dyDescent="0.2">
      <c r="A2918" s="32">
        <v>39822</v>
      </c>
      <c r="B2918" s="2">
        <v>18.559999999999999</v>
      </c>
      <c r="C2918">
        <f t="shared" si="167"/>
        <v>2009</v>
      </c>
      <c r="D2918">
        <f t="shared" si="168"/>
        <v>1</v>
      </c>
      <c r="E2918" t="str">
        <f t="shared" si="169"/>
        <v>2009m1</v>
      </c>
    </row>
    <row r="2919" spans="1:5" x14ac:dyDescent="0.2">
      <c r="A2919" s="32">
        <v>39825</v>
      </c>
      <c r="B2919" s="2">
        <v>18.43</v>
      </c>
      <c r="C2919">
        <f t="shared" si="167"/>
        <v>2009</v>
      </c>
      <c r="D2919">
        <f t="shared" si="168"/>
        <v>1</v>
      </c>
      <c r="E2919" t="str">
        <f t="shared" si="169"/>
        <v>2009m1</v>
      </c>
    </row>
    <row r="2920" spans="1:5" x14ac:dyDescent="0.2">
      <c r="A2920" s="32">
        <v>39826</v>
      </c>
      <c r="B2920" s="2">
        <v>18.34</v>
      </c>
      <c r="C2920">
        <f t="shared" si="167"/>
        <v>2009</v>
      </c>
      <c r="D2920">
        <f t="shared" si="168"/>
        <v>1</v>
      </c>
      <c r="E2920" t="str">
        <f t="shared" si="169"/>
        <v>2009m1</v>
      </c>
    </row>
    <row r="2921" spans="1:5" x14ac:dyDescent="0.2">
      <c r="A2921" s="32">
        <v>39827</v>
      </c>
      <c r="B2921" s="2">
        <v>18.52</v>
      </c>
      <c r="C2921">
        <f t="shared" si="167"/>
        <v>2009</v>
      </c>
      <c r="D2921">
        <f t="shared" si="168"/>
        <v>1</v>
      </c>
      <c r="E2921" t="str">
        <f t="shared" si="169"/>
        <v>2009m1</v>
      </c>
    </row>
    <row r="2922" spans="1:5" x14ac:dyDescent="0.2">
      <c r="A2922" s="32">
        <v>39828</v>
      </c>
      <c r="B2922" s="2">
        <v>18.670000000000002</v>
      </c>
      <c r="C2922">
        <f t="shared" si="167"/>
        <v>2009</v>
      </c>
      <c r="D2922">
        <f t="shared" si="168"/>
        <v>1</v>
      </c>
      <c r="E2922" t="str">
        <f t="shared" si="169"/>
        <v>2009m1</v>
      </c>
    </row>
    <row r="2923" spans="1:5" x14ac:dyDescent="0.2">
      <c r="A2923" s="32">
        <v>39829</v>
      </c>
      <c r="B2923" s="2">
        <v>18.510000000000002</v>
      </c>
      <c r="C2923">
        <f t="shared" si="167"/>
        <v>2009</v>
      </c>
      <c r="D2923">
        <f t="shared" si="168"/>
        <v>1</v>
      </c>
      <c r="E2923" t="str">
        <f t="shared" si="169"/>
        <v>2009m1</v>
      </c>
    </row>
    <row r="2924" spans="1:5" x14ac:dyDescent="0.2">
      <c r="A2924" s="32">
        <v>39832</v>
      </c>
      <c r="B2924" s="2">
        <v>18.36</v>
      </c>
      <c r="C2924">
        <f t="shared" si="167"/>
        <v>2009</v>
      </c>
      <c r="D2924">
        <f t="shared" si="168"/>
        <v>1</v>
      </c>
      <c r="E2924" t="str">
        <f t="shared" si="169"/>
        <v>2009m1</v>
      </c>
    </row>
    <row r="2925" spans="1:5" x14ac:dyDescent="0.2">
      <c r="A2925" s="32">
        <v>39833</v>
      </c>
      <c r="B2925" s="2">
        <v>18.239999999999998</v>
      </c>
      <c r="C2925">
        <f t="shared" si="167"/>
        <v>2009</v>
      </c>
      <c r="D2925">
        <f t="shared" si="168"/>
        <v>1</v>
      </c>
      <c r="E2925" t="str">
        <f t="shared" si="169"/>
        <v>2009m1</v>
      </c>
    </row>
    <row r="2926" spans="1:5" x14ac:dyDescent="0.2">
      <c r="A2926" s="32">
        <v>39834</v>
      </c>
      <c r="B2926" s="2">
        <v>18.7</v>
      </c>
      <c r="C2926">
        <f t="shared" si="167"/>
        <v>2009</v>
      </c>
      <c r="D2926">
        <f t="shared" si="168"/>
        <v>1</v>
      </c>
      <c r="E2926" t="str">
        <f t="shared" si="169"/>
        <v>2009m1</v>
      </c>
    </row>
    <row r="2927" spans="1:5" x14ac:dyDescent="0.2">
      <c r="A2927" s="32">
        <v>39835</v>
      </c>
      <c r="B2927" s="2">
        <v>18.8</v>
      </c>
      <c r="C2927">
        <f t="shared" si="167"/>
        <v>2009</v>
      </c>
      <c r="D2927">
        <f t="shared" si="168"/>
        <v>1</v>
      </c>
      <c r="E2927" t="str">
        <f t="shared" si="169"/>
        <v>2009m1</v>
      </c>
    </row>
    <row r="2928" spans="1:5" x14ac:dyDescent="0.2">
      <c r="A2928" s="32">
        <v>39836</v>
      </c>
      <c r="B2928" s="2">
        <v>18.82</v>
      </c>
      <c r="C2928">
        <f t="shared" si="167"/>
        <v>2009</v>
      </c>
      <c r="D2928">
        <f t="shared" si="168"/>
        <v>1</v>
      </c>
      <c r="E2928" t="str">
        <f t="shared" si="169"/>
        <v>2009m1</v>
      </c>
    </row>
    <row r="2929" spans="1:5" x14ac:dyDescent="0.2">
      <c r="A2929" s="32">
        <v>39839</v>
      </c>
      <c r="B2929" s="2">
        <v>18.84</v>
      </c>
      <c r="C2929">
        <f t="shared" si="167"/>
        <v>2009</v>
      </c>
      <c r="D2929">
        <f t="shared" si="168"/>
        <v>1</v>
      </c>
      <c r="E2929" t="str">
        <f t="shared" si="169"/>
        <v>2009m1</v>
      </c>
    </row>
    <row r="2930" spans="1:5" x14ac:dyDescent="0.2">
      <c r="A2930" s="32">
        <v>39840</v>
      </c>
      <c r="B2930" s="2">
        <v>18.84</v>
      </c>
      <c r="C2930">
        <f t="shared" si="167"/>
        <v>2009</v>
      </c>
      <c r="D2930">
        <f t="shared" si="168"/>
        <v>1</v>
      </c>
      <c r="E2930" t="str">
        <f t="shared" si="169"/>
        <v>2009m1</v>
      </c>
    </row>
    <row r="2931" spans="1:5" x14ac:dyDescent="0.2">
      <c r="A2931" s="32">
        <v>39841</v>
      </c>
      <c r="B2931" s="2">
        <v>18.82</v>
      </c>
      <c r="C2931">
        <f t="shared" si="167"/>
        <v>2009</v>
      </c>
      <c r="D2931">
        <f t="shared" si="168"/>
        <v>1</v>
      </c>
      <c r="E2931" t="str">
        <f t="shared" si="169"/>
        <v>2009m1</v>
      </c>
    </row>
    <row r="2932" spans="1:5" x14ac:dyDescent="0.2">
      <c r="A2932" s="32">
        <v>39842</v>
      </c>
      <c r="B2932" s="2">
        <v>18.55</v>
      </c>
      <c r="C2932">
        <f t="shared" si="167"/>
        <v>2009</v>
      </c>
      <c r="D2932">
        <f t="shared" si="168"/>
        <v>1</v>
      </c>
      <c r="E2932" t="str">
        <f t="shared" si="169"/>
        <v>2009m1</v>
      </c>
    </row>
    <row r="2933" spans="1:5" x14ac:dyDescent="0.2">
      <c r="A2933" s="32">
        <v>39843</v>
      </c>
      <c r="B2933" s="2">
        <v>18.25</v>
      </c>
      <c r="C2933">
        <f t="shared" si="167"/>
        <v>2009</v>
      </c>
      <c r="D2933">
        <f t="shared" si="168"/>
        <v>1</v>
      </c>
      <c r="E2933" t="str">
        <f t="shared" si="169"/>
        <v>2009m1</v>
      </c>
    </row>
    <row r="2934" spans="1:5" x14ac:dyDescent="0.2">
      <c r="A2934" s="32">
        <v>39844</v>
      </c>
      <c r="B2934" s="2">
        <v>19.54</v>
      </c>
      <c r="C2934">
        <f t="shared" si="167"/>
        <v>2009</v>
      </c>
      <c r="D2934">
        <f t="shared" si="168"/>
        <v>1</v>
      </c>
      <c r="E2934" t="str">
        <f t="shared" si="169"/>
        <v>2009m1</v>
      </c>
    </row>
    <row r="2935" spans="1:5" x14ac:dyDescent="0.2">
      <c r="A2935" s="32">
        <v>39846</v>
      </c>
      <c r="B2935" s="2">
        <v>19.62</v>
      </c>
      <c r="C2935">
        <f t="shared" si="167"/>
        <v>2009</v>
      </c>
      <c r="D2935">
        <f t="shared" si="168"/>
        <v>2</v>
      </c>
      <c r="E2935" t="str">
        <f t="shared" si="169"/>
        <v>2009m2</v>
      </c>
    </row>
    <row r="2936" spans="1:5" x14ac:dyDescent="0.2">
      <c r="A2936" s="32">
        <v>39847</v>
      </c>
      <c r="B2936" s="2">
        <v>19.61</v>
      </c>
      <c r="C2936">
        <f t="shared" si="167"/>
        <v>2009</v>
      </c>
      <c r="D2936">
        <f t="shared" si="168"/>
        <v>2</v>
      </c>
      <c r="E2936" t="str">
        <f t="shared" si="169"/>
        <v>2009m2</v>
      </c>
    </row>
    <row r="2937" spans="1:5" x14ac:dyDescent="0.2">
      <c r="A2937" s="32">
        <v>39848</v>
      </c>
      <c r="B2937" s="2">
        <v>19.489999999999998</v>
      </c>
      <c r="C2937">
        <f t="shared" si="167"/>
        <v>2009</v>
      </c>
      <c r="D2937">
        <f t="shared" si="168"/>
        <v>2</v>
      </c>
      <c r="E2937" t="str">
        <f t="shared" si="169"/>
        <v>2009m2</v>
      </c>
    </row>
    <row r="2938" spans="1:5" x14ac:dyDescent="0.2">
      <c r="A2938" s="32">
        <v>39849</v>
      </c>
      <c r="B2938" s="2">
        <v>19.55</v>
      </c>
      <c r="C2938">
        <f t="shared" si="167"/>
        <v>2009</v>
      </c>
      <c r="D2938">
        <f t="shared" si="168"/>
        <v>2</v>
      </c>
      <c r="E2938" t="str">
        <f t="shared" si="169"/>
        <v>2009m2</v>
      </c>
    </row>
    <row r="2939" spans="1:5" x14ac:dyDescent="0.2">
      <c r="A2939" s="32">
        <v>39850</v>
      </c>
      <c r="B2939" s="2">
        <v>19.32</v>
      </c>
      <c r="C2939">
        <f t="shared" si="167"/>
        <v>2009</v>
      </c>
      <c r="D2939">
        <f t="shared" si="168"/>
        <v>2</v>
      </c>
      <c r="E2939" t="str">
        <f t="shared" si="169"/>
        <v>2009m2</v>
      </c>
    </row>
    <row r="2940" spans="1:5" x14ac:dyDescent="0.2">
      <c r="A2940" s="32">
        <v>39853</v>
      </c>
      <c r="B2940" s="2">
        <v>19.260000000000002</v>
      </c>
      <c r="C2940">
        <f t="shared" si="167"/>
        <v>2009</v>
      </c>
      <c r="D2940">
        <f t="shared" si="168"/>
        <v>2</v>
      </c>
      <c r="E2940" t="str">
        <f t="shared" si="169"/>
        <v>2009m2</v>
      </c>
    </row>
    <row r="2941" spans="1:5" x14ac:dyDescent="0.2">
      <c r="A2941" s="32">
        <v>39854</v>
      </c>
      <c r="B2941" s="2">
        <v>19.350000000000001</v>
      </c>
      <c r="C2941">
        <f t="shared" si="167"/>
        <v>2009</v>
      </c>
      <c r="D2941">
        <f t="shared" si="168"/>
        <v>2</v>
      </c>
      <c r="E2941" t="str">
        <f t="shared" si="169"/>
        <v>2009m2</v>
      </c>
    </row>
    <row r="2942" spans="1:5" x14ac:dyDescent="0.2">
      <c r="A2942" s="32">
        <v>39855</v>
      </c>
      <c r="B2942" s="2">
        <v>19.600000000000001</v>
      </c>
      <c r="C2942">
        <f t="shared" si="167"/>
        <v>2009</v>
      </c>
      <c r="D2942">
        <f t="shared" si="168"/>
        <v>2</v>
      </c>
      <c r="E2942" t="str">
        <f t="shared" si="169"/>
        <v>2009m2</v>
      </c>
    </row>
    <row r="2943" spans="1:5" x14ac:dyDescent="0.2">
      <c r="A2943" s="32">
        <v>39856</v>
      </c>
      <c r="B2943" s="2">
        <v>19.59</v>
      </c>
      <c r="C2943">
        <f t="shared" si="167"/>
        <v>2009</v>
      </c>
      <c r="D2943">
        <f t="shared" si="168"/>
        <v>2</v>
      </c>
      <c r="E2943" t="str">
        <f t="shared" si="169"/>
        <v>2009m2</v>
      </c>
    </row>
    <row r="2944" spans="1:5" x14ac:dyDescent="0.2">
      <c r="A2944" s="32">
        <v>39857</v>
      </c>
      <c r="B2944" s="2">
        <v>19.66</v>
      </c>
      <c r="C2944">
        <f t="shared" si="167"/>
        <v>2009</v>
      </c>
      <c r="D2944">
        <f t="shared" si="168"/>
        <v>2</v>
      </c>
      <c r="E2944" t="str">
        <f t="shared" si="169"/>
        <v>2009m2</v>
      </c>
    </row>
    <row r="2945" spans="1:5" x14ac:dyDescent="0.2">
      <c r="A2945" s="32">
        <v>39860</v>
      </c>
      <c r="B2945" s="2">
        <v>19.690000000000001</v>
      </c>
      <c r="C2945">
        <f t="shared" si="167"/>
        <v>2009</v>
      </c>
      <c r="D2945">
        <f t="shared" si="168"/>
        <v>2</v>
      </c>
      <c r="E2945" t="str">
        <f t="shared" si="169"/>
        <v>2009m2</v>
      </c>
    </row>
    <row r="2946" spans="1:5" x14ac:dyDescent="0.2">
      <c r="A2946" s="32">
        <v>39861</v>
      </c>
      <c r="B2946" s="2">
        <v>20</v>
      </c>
      <c r="C2946">
        <f t="shared" si="167"/>
        <v>2009</v>
      </c>
      <c r="D2946">
        <f t="shared" si="168"/>
        <v>2</v>
      </c>
      <c r="E2946" t="str">
        <f t="shared" si="169"/>
        <v>2009m2</v>
      </c>
    </row>
    <row r="2947" spans="1:5" x14ac:dyDescent="0.2">
      <c r="A2947" s="32">
        <v>39862</v>
      </c>
      <c r="B2947" s="2">
        <v>20.07</v>
      </c>
      <c r="C2947">
        <f t="shared" si="167"/>
        <v>2009</v>
      </c>
      <c r="D2947">
        <f t="shared" si="168"/>
        <v>2</v>
      </c>
      <c r="E2947" t="str">
        <f t="shared" si="169"/>
        <v>2009m2</v>
      </c>
    </row>
    <row r="2948" spans="1:5" x14ac:dyDescent="0.2">
      <c r="A2948" s="32">
        <v>39863</v>
      </c>
      <c r="B2948" s="2">
        <v>20.05</v>
      </c>
      <c r="C2948">
        <f t="shared" si="167"/>
        <v>2009</v>
      </c>
      <c r="D2948">
        <f t="shared" si="168"/>
        <v>2</v>
      </c>
      <c r="E2948" t="str">
        <f t="shared" si="169"/>
        <v>2009m2</v>
      </c>
    </row>
    <row r="2949" spans="1:5" x14ac:dyDescent="0.2">
      <c r="A2949" s="32">
        <v>39864</v>
      </c>
      <c r="B2949" s="2">
        <v>20.149999999999999</v>
      </c>
      <c r="C2949">
        <f t="shared" ref="C2949:C3012" si="170">YEAR(A2949)</f>
        <v>2009</v>
      </c>
      <c r="D2949">
        <f t="shared" ref="D2949:D3012" si="171">+MONTH(A2949)</f>
        <v>2</v>
      </c>
      <c r="E2949" t="str">
        <f t="shared" ref="E2949:E3012" si="172">CONCATENATE(C2949,"m",D2949)</f>
        <v>2009m2</v>
      </c>
    </row>
    <row r="2950" spans="1:5" x14ac:dyDescent="0.2">
      <c r="A2950" s="32">
        <v>39867</v>
      </c>
      <c r="B2950" s="2">
        <v>20.3</v>
      </c>
      <c r="C2950">
        <f t="shared" si="170"/>
        <v>2009</v>
      </c>
      <c r="D2950">
        <f t="shared" si="171"/>
        <v>2</v>
      </c>
      <c r="E2950" t="str">
        <f t="shared" si="172"/>
        <v>2009m2</v>
      </c>
    </row>
    <row r="2951" spans="1:5" x14ac:dyDescent="0.2">
      <c r="A2951" s="32">
        <v>39868</v>
      </c>
      <c r="B2951" s="2">
        <v>20.55</v>
      </c>
      <c r="C2951">
        <f t="shared" si="170"/>
        <v>2009</v>
      </c>
      <c r="D2951">
        <f t="shared" si="171"/>
        <v>2</v>
      </c>
      <c r="E2951" t="str">
        <f t="shared" si="172"/>
        <v>2009m2</v>
      </c>
    </row>
    <row r="2952" spans="1:5" x14ac:dyDescent="0.2">
      <c r="A2952" s="32">
        <v>39869</v>
      </c>
      <c r="B2952" s="2">
        <v>20.64</v>
      </c>
      <c r="C2952">
        <f t="shared" si="170"/>
        <v>2009</v>
      </c>
      <c r="D2952">
        <f t="shared" si="171"/>
        <v>2</v>
      </c>
      <c r="E2952" t="str">
        <f t="shared" si="172"/>
        <v>2009m2</v>
      </c>
    </row>
    <row r="2953" spans="1:5" x14ac:dyDescent="0.2">
      <c r="A2953" s="32">
        <v>39870</v>
      </c>
      <c r="B2953" s="2">
        <v>20.84</v>
      </c>
      <c r="C2953">
        <f t="shared" si="170"/>
        <v>2009</v>
      </c>
      <c r="D2953">
        <f t="shared" si="171"/>
        <v>2</v>
      </c>
      <c r="E2953" t="str">
        <f t="shared" si="172"/>
        <v>2009m2</v>
      </c>
    </row>
    <row r="2954" spans="1:5" x14ac:dyDescent="0.2">
      <c r="A2954" s="32">
        <v>39871</v>
      </c>
      <c r="B2954" s="2">
        <v>21.07</v>
      </c>
      <c r="C2954">
        <f t="shared" si="170"/>
        <v>2009</v>
      </c>
      <c r="D2954">
        <f t="shared" si="171"/>
        <v>2</v>
      </c>
      <c r="E2954" t="str">
        <f t="shared" si="172"/>
        <v>2009m2</v>
      </c>
    </row>
    <row r="2955" spans="1:5" x14ac:dyDescent="0.2">
      <c r="A2955" s="32">
        <v>39872</v>
      </c>
      <c r="B2955" s="2">
        <v>20.5</v>
      </c>
      <c r="C2955">
        <f t="shared" si="170"/>
        <v>2009</v>
      </c>
      <c r="D2955">
        <f t="shared" si="171"/>
        <v>2</v>
      </c>
      <c r="E2955" t="str">
        <f t="shared" si="172"/>
        <v>2009m2</v>
      </c>
    </row>
    <row r="2956" spans="1:5" x14ac:dyDescent="0.2">
      <c r="A2956" s="32">
        <v>39874</v>
      </c>
      <c r="B2956" s="2">
        <v>20.85</v>
      </c>
      <c r="C2956">
        <f t="shared" si="170"/>
        <v>2009</v>
      </c>
      <c r="D2956">
        <f t="shared" si="171"/>
        <v>3</v>
      </c>
      <c r="E2956" t="str">
        <f t="shared" si="172"/>
        <v>2009m3</v>
      </c>
    </row>
    <row r="2957" spans="1:5" x14ac:dyDescent="0.2">
      <c r="A2957" s="32">
        <v>39875</v>
      </c>
      <c r="B2957" s="2">
        <v>21.11</v>
      </c>
      <c r="C2957">
        <f t="shared" si="170"/>
        <v>2009</v>
      </c>
      <c r="D2957">
        <f t="shared" si="171"/>
        <v>3</v>
      </c>
      <c r="E2957" t="str">
        <f t="shared" si="172"/>
        <v>2009m3</v>
      </c>
    </row>
    <row r="2958" spans="1:5" x14ac:dyDescent="0.2">
      <c r="A2958" s="32">
        <v>39876</v>
      </c>
      <c r="B2958" s="2">
        <v>21.34</v>
      </c>
      <c r="C2958">
        <f t="shared" si="170"/>
        <v>2009</v>
      </c>
      <c r="D2958">
        <f t="shared" si="171"/>
        <v>3</v>
      </c>
      <c r="E2958" t="str">
        <f t="shared" si="172"/>
        <v>2009m3</v>
      </c>
    </row>
    <row r="2959" spans="1:5" x14ac:dyDescent="0.2">
      <c r="A2959" s="32">
        <v>39877</v>
      </c>
      <c r="B2959" s="2">
        <v>21.65</v>
      </c>
      <c r="C2959">
        <f t="shared" si="170"/>
        <v>2009</v>
      </c>
      <c r="D2959">
        <f t="shared" si="171"/>
        <v>3</v>
      </c>
      <c r="E2959" t="str">
        <f t="shared" si="172"/>
        <v>2009m3</v>
      </c>
    </row>
    <row r="2960" spans="1:5" x14ac:dyDescent="0.2">
      <c r="A2960" s="32">
        <v>39878</v>
      </c>
      <c r="B2960" s="2">
        <v>21.96</v>
      </c>
      <c r="C2960">
        <f t="shared" si="170"/>
        <v>2009</v>
      </c>
      <c r="D2960">
        <f t="shared" si="171"/>
        <v>3</v>
      </c>
      <c r="E2960" t="str">
        <f t="shared" si="172"/>
        <v>2009m3</v>
      </c>
    </row>
    <row r="2961" spans="1:5" x14ac:dyDescent="0.2">
      <c r="A2961" s="32">
        <v>39881</v>
      </c>
      <c r="B2961" s="2">
        <v>22.16</v>
      </c>
      <c r="C2961">
        <f t="shared" si="170"/>
        <v>2009</v>
      </c>
      <c r="D2961">
        <f t="shared" si="171"/>
        <v>3</v>
      </c>
      <c r="E2961" t="str">
        <f t="shared" si="172"/>
        <v>2009m3</v>
      </c>
    </row>
    <row r="2962" spans="1:5" x14ac:dyDescent="0.2">
      <c r="A2962" s="32">
        <v>39882</v>
      </c>
      <c r="B2962" s="2">
        <v>22.42</v>
      </c>
      <c r="C2962">
        <f t="shared" si="170"/>
        <v>2009</v>
      </c>
      <c r="D2962">
        <f t="shared" si="171"/>
        <v>3</v>
      </c>
      <c r="E2962" t="str">
        <f t="shared" si="172"/>
        <v>2009m3</v>
      </c>
    </row>
    <row r="2963" spans="1:5" x14ac:dyDescent="0.2">
      <c r="A2963" s="32">
        <v>39883</v>
      </c>
      <c r="B2963" s="2">
        <v>22.22</v>
      </c>
      <c r="C2963">
        <f t="shared" si="170"/>
        <v>2009</v>
      </c>
      <c r="D2963">
        <f t="shared" si="171"/>
        <v>3</v>
      </c>
      <c r="E2963" t="str">
        <f t="shared" si="172"/>
        <v>2009m3</v>
      </c>
    </row>
    <row r="2964" spans="1:5" x14ac:dyDescent="0.2">
      <c r="A2964" s="32">
        <v>39884</v>
      </c>
      <c r="B2964" s="2">
        <v>22.4</v>
      </c>
      <c r="C2964">
        <f t="shared" si="170"/>
        <v>2009</v>
      </c>
      <c r="D2964">
        <f t="shared" si="171"/>
        <v>3</v>
      </c>
      <c r="E2964" t="str">
        <f t="shared" si="172"/>
        <v>2009m3</v>
      </c>
    </row>
    <row r="2965" spans="1:5" x14ac:dyDescent="0.2">
      <c r="A2965" s="32">
        <v>39885</v>
      </c>
      <c r="B2965" s="2">
        <v>22.1</v>
      </c>
      <c r="C2965">
        <f t="shared" si="170"/>
        <v>2009</v>
      </c>
      <c r="D2965">
        <f t="shared" si="171"/>
        <v>3</v>
      </c>
      <c r="E2965" t="str">
        <f t="shared" si="172"/>
        <v>2009m3</v>
      </c>
    </row>
    <row r="2966" spans="1:5" x14ac:dyDescent="0.2">
      <c r="A2966" s="32">
        <v>39888</v>
      </c>
      <c r="B2966" s="2">
        <v>21.85</v>
      </c>
      <c r="C2966">
        <f t="shared" si="170"/>
        <v>2009</v>
      </c>
      <c r="D2966">
        <f t="shared" si="171"/>
        <v>3</v>
      </c>
      <c r="E2966" t="str">
        <f t="shared" si="172"/>
        <v>2009m3</v>
      </c>
    </row>
    <row r="2967" spans="1:5" x14ac:dyDescent="0.2">
      <c r="A2967" s="32">
        <v>39889</v>
      </c>
      <c r="B2967" s="2">
        <v>21.73</v>
      </c>
      <c r="C2967">
        <f t="shared" si="170"/>
        <v>2009</v>
      </c>
      <c r="D2967">
        <f t="shared" si="171"/>
        <v>3</v>
      </c>
      <c r="E2967" t="str">
        <f t="shared" si="172"/>
        <v>2009m3</v>
      </c>
    </row>
    <row r="2968" spans="1:5" x14ac:dyDescent="0.2">
      <c r="A2968" s="32">
        <v>39890</v>
      </c>
      <c r="B2968" s="2">
        <v>21.72</v>
      </c>
      <c r="C2968">
        <f t="shared" si="170"/>
        <v>2009</v>
      </c>
      <c r="D2968">
        <f t="shared" si="171"/>
        <v>3</v>
      </c>
      <c r="E2968" t="str">
        <f t="shared" si="172"/>
        <v>2009m3</v>
      </c>
    </row>
    <row r="2969" spans="1:5" x14ac:dyDescent="0.2">
      <c r="A2969" s="32">
        <v>39891</v>
      </c>
      <c r="B2969" s="2">
        <v>21.38</v>
      </c>
      <c r="C2969">
        <f t="shared" si="170"/>
        <v>2009</v>
      </c>
      <c r="D2969">
        <f t="shared" si="171"/>
        <v>3</v>
      </c>
      <c r="E2969" t="str">
        <f t="shared" si="172"/>
        <v>2009m3</v>
      </c>
    </row>
    <row r="2970" spans="1:5" x14ac:dyDescent="0.2">
      <c r="A2970" s="32">
        <v>39892</v>
      </c>
      <c r="B2970" s="2">
        <v>21.48</v>
      </c>
      <c r="C2970">
        <f t="shared" si="170"/>
        <v>2009</v>
      </c>
      <c r="D2970">
        <f t="shared" si="171"/>
        <v>3</v>
      </c>
      <c r="E2970" t="str">
        <f t="shared" si="172"/>
        <v>2009m3</v>
      </c>
    </row>
    <row r="2971" spans="1:5" x14ac:dyDescent="0.2">
      <c r="A2971" s="32">
        <v>39895</v>
      </c>
      <c r="B2971" s="2">
        <v>21.36</v>
      </c>
      <c r="C2971">
        <f t="shared" si="170"/>
        <v>2009</v>
      </c>
      <c r="D2971">
        <f t="shared" si="171"/>
        <v>3</v>
      </c>
      <c r="E2971" t="str">
        <f t="shared" si="172"/>
        <v>2009m3</v>
      </c>
    </row>
    <row r="2972" spans="1:5" x14ac:dyDescent="0.2">
      <c r="A2972" s="32">
        <v>39896</v>
      </c>
      <c r="B2972" s="2">
        <v>21.03</v>
      </c>
      <c r="C2972">
        <f t="shared" si="170"/>
        <v>2009</v>
      </c>
      <c r="D2972">
        <f t="shared" si="171"/>
        <v>3</v>
      </c>
      <c r="E2972" t="str">
        <f t="shared" si="172"/>
        <v>2009m3</v>
      </c>
    </row>
    <row r="2973" spans="1:5" x14ac:dyDescent="0.2">
      <c r="A2973" s="32">
        <v>39897</v>
      </c>
      <c r="B2973" s="2">
        <v>20.98</v>
      </c>
      <c r="C2973">
        <f t="shared" si="170"/>
        <v>2009</v>
      </c>
      <c r="D2973">
        <f t="shared" si="171"/>
        <v>3</v>
      </c>
      <c r="E2973" t="str">
        <f t="shared" si="172"/>
        <v>2009m3</v>
      </c>
    </row>
    <row r="2974" spans="1:5" x14ac:dyDescent="0.2">
      <c r="A2974" s="32">
        <v>39898</v>
      </c>
      <c r="B2974" s="2">
        <v>20.86</v>
      </c>
      <c r="C2974">
        <f t="shared" si="170"/>
        <v>2009</v>
      </c>
      <c r="D2974">
        <f t="shared" si="171"/>
        <v>3</v>
      </c>
      <c r="E2974" t="str">
        <f t="shared" si="172"/>
        <v>2009m3</v>
      </c>
    </row>
    <row r="2975" spans="1:5" x14ac:dyDescent="0.2">
      <c r="A2975" s="32">
        <v>39899</v>
      </c>
      <c r="B2975" s="2">
        <v>20.74</v>
      </c>
      <c r="C2975">
        <f t="shared" si="170"/>
        <v>2009</v>
      </c>
      <c r="D2975">
        <f t="shared" si="171"/>
        <v>3</v>
      </c>
      <c r="E2975" t="str">
        <f t="shared" si="172"/>
        <v>2009m3</v>
      </c>
    </row>
    <row r="2976" spans="1:5" x14ac:dyDescent="0.2">
      <c r="A2976" s="32">
        <v>39902</v>
      </c>
      <c r="B2976" s="2">
        <v>20.74</v>
      </c>
      <c r="C2976">
        <f t="shared" si="170"/>
        <v>2009</v>
      </c>
      <c r="D2976">
        <f t="shared" si="171"/>
        <v>3</v>
      </c>
      <c r="E2976" t="str">
        <f t="shared" si="172"/>
        <v>2009m3</v>
      </c>
    </row>
    <row r="2977" spans="1:5" x14ac:dyDescent="0.2">
      <c r="A2977" s="32">
        <v>39903</v>
      </c>
      <c r="B2977" s="2">
        <v>19.93</v>
      </c>
      <c r="C2977">
        <f t="shared" si="170"/>
        <v>2009</v>
      </c>
      <c r="D2977">
        <f t="shared" si="171"/>
        <v>3</v>
      </c>
      <c r="E2977" t="str">
        <f t="shared" si="172"/>
        <v>2009m3</v>
      </c>
    </row>
    <row r="2978" spans="1:5" x14ac:dyDescent="0.2">
      <c r="A2978" s="32">
        <v>39904</v>
      </c>
      <c r="B2978" s="2">
        <v>20.09</v>
      </c>
      <c r="C2978">
        <f t="shared" si="170"/>
        <v>2009</v>
      </c>
      <c r="D2978">
        <f t="shared" si="171"/>
        <v>4</v>
      </c>
      <c r="E2978" t="str">
        <f t="shared" si="172"/>
        <v>2009m4</v>
      </c>
    </row>
    <row r="2979" spans="1:5" x14ac:dyDescent="0.2">
      <c r="A2979" s="32">
        <v>39905</v>
      </c>
      <c r="B2979" s="2">
        <v>20.05</v>
      </c>
      <c r="C2979">
        <f t="shared" si="170"/>
        <v>2009</v>
      </c>
      <c r="D2979">
        <f t="shared" si="171"/>
        <v>4</v>
      </c>
      <c r="E2979" t="str">
        <f t="shared" si="172"/>
        <v>2009m4</v>
      </c>
    </row>
    <row r="2980" spans="1:5" x14ac:dyDescent="0.2">
      <c r="A2980" s="32">
        <v>39906</v>
      </c>
      <c r="B2980" s="2">
        <v>19.850000000000001</v>
      </c>
      <c r="C2980">
        <f t="shared" si="170"/>
        <v>2009</v>
      </c>
      <c r="D2980">
        <f t="shared" si="171"/>
        <v>4</v>
      </c>
      <c r="E2980" t="str">
        <f t="shared" si="172"/>
        <v>2009m4</v>
      </c>
    </row>
    <row r="2981" spans="1:5" x14ac:dyDescent="0.2">
      <c r="A2981" s="32">
        <v>39909</v>
      </c>
      <c r="B2981" s="2">
        <v>19.84</v>
      </c>
      <c r="C2981">
        <f t="shared" si="170"/>
        <v>2009</v>
      </c>
      <c r="D2981">
        <f t="shared" si="171"/>
        <v>4</v>
      </c>
      <c r="E2981" t="str">
        <f t="shared" si="172"/>
        <v>2009m4</v>
      </c>
    </row>
    <row r="2982" spans="1:5" x14ac:dyDescent="0.2">
      <c r="A2982" s="32">
        <v>39910</v>
      </c>
      <c r="B2982" s="2">
        <v>19.5</v>
      </c>
      <c r="C2982">
        <f t="shared" si="170"/>
        <v>2009</v>
      </c>
      <c r="D2982">
        <f t="shared" si="171"/>
        <v>4</v>
      </c>
      <c r="E2982" t="str">
        <f t="shared" si="172"/>
        <v>2009m4</v>
      </c>
    </row>
    <row r="2983" spans="1:5" x14ac:dyDescent="0.2">
      <c r="A2983" s="32">
        <v>39911</v>
      </c>
      <c r="B2983" s="2">
        <v>19.440000000000001</v>
      </c>
      <c r="C2983">
        <f t="shared" si="170"/>
        <v>2009</v>
      </c>
      <c r="D2983">
        <f t="shared" si="171"/>
        <v>4</v>
      </c>
      <c r="E2983" t="str">
        <f t="shared" si="172"/>
        <v>2009m4</v>
      </c>
    </row>
    <row r="2984" spans="1:5" x14ac:dyDescent="0.2">
      <c r="A2984" s="32">
        <v>39912</v>
      </c>
      <c r="B2984" s="2">
        <v>19.39</v>
      </c>
      <c r="C2984">
        <f t="shared" si="170"/>
        <v>2009</v>
      </c>
      <c r="D2984">
        <f t="shared" si="171"/>
        <v>4</v>
      </c>
      <c r="E2984" t="str">
        <f t="shared" si="172"/>
        <v>2009m4</v>
      </c>
    </row>
    <row r="2985" spans="1:5" x14ac:dyDescent="0.2">
      <c r="A2985" s="32">
        <v>39913</v>
      </c>
      <c r="C2985">
        <f t="shared" si="170"/>
        <v>2009</v>
      </c>
      <c r="D2985">
        <f t="shared" si="171"/>
        <v>4</v>
      </c>
      <c r="E2985" t="str">
        <f t="shared" si="172"/>
        <v>2009m4</v>
      </c>
    </row>
    <row r="2986" spans="1:5" x14ac:dyDescent="0.2">
      <c r="A2986" s="32">
        <v>39916</v>
      </c>
      <c r="B2986" s="2">
        <v>19.399999999999999</v>
      </c>
      <c r="C2986">
        <f t="shared" si="170"/>
        <v>2009</v>
      </c>
      <c r="D2986">
        <f t="shared" si="171"/>
        <v>4</v>
      </c>
      <c r="E2986" t="str">
        <f t="shared" si="172"/>
        <v>2009m4</v>
      </c>
    </row>
    <row r="2987" spans="1:5" x14ac:dyDescent="0.2">
      <c r="A2987" s="32">
        <v>39917</v>
      </c>
      <c r="B2987" s="2">
        <v>19.16</v>
      </c>
      <c r="C2987">
        <f t="shared" si="170"/>
        <v>2009</v>
      </c>
      <c r="D2987">
        <f t="shared" si="171"/>
        <v>4</v>
      </c>
      <c r="E2987" t="str">
        <f t="shared" si="172"/>
        <v>2009m4</v>
      </c>
    </row>
    <row r="2988" spans="1:5" x14ac:dyDescent="0.2">
      <c r="A2988" s="32">
        <v>39918</v>
      </c>
      <c r="B2988" s="2">
        <v>18.91</v>
      </c>
      <c r="C2988">
        <f t="shared" si="170"/>
        <v>2009</v>
      </c>
      <c r="D2988">
        <f t="shared" si="171"/>
        <v>4</v>
      </c>
      <c r="E2988" t="str">
        <f t="shared" si="172"/>
        <v>2009m4</v>
      </c>
    </row>
    <row r="2989" spans="1:5" x14ac:dyDescent="0.2">
      <c r="A2989" s="32">
        <v>39919</v>
      </c>
      <c r="B2989" s="2">
        <v>18.61</v>
      </c>
      <c r="C2989">
        <f t="shared" si="170"/>
        <v>2009</v>
      </c>
      <c r="D2989">
        <f t="shared" si="171"/>
        <v>4</v>
      </c>
      <c r="E2989" t="str">
        <f t="shared" si="172"/>
        <v>2009m4</v>
      </c>
    </row>
    <row r="2990" spans="1:5" x14ac:dyDescent="0.2">
      <c r="A2990" s="32">
        <v>39920</v>
      </c>
      <c r="B2990" s="2">
        <v>18.22</v>
      </c>
      <c r="C2990">
        <f t="shared" si="170"/>
        <v>2009</v>
      </c>
      <c r="D2990">
        <f t="shared" si="171"/>
        <v>4</v>
      </c>
      <c r="E2990" t="str">
        <f t="shared" si="172"/>
        <v>2009m4</v>
      </c>
    </row>
    <row r="2991" spans="1:5" x14ac:dyDescent="0.2">
      <c r="A2991" s="32">
        <v>39923</v>
      </c>
      <c r="B2991" s="2">
        <v>18.21</v>
      </c>
      <c r="C2991">
        <f t="shared" si="170"/>
        <v>2009</v>
      </c>
      <c r="D2991">
        <f t="shared" si="171"/>
        <v>4</v>
      </c>
      <c r="E2991" t="str">
        <f t="shared" si="172"/>
        <v>2009m4</v>
      </c>
    </row>
    <row r="2992" spans="1:5" x14ac:dyDescent="0.2">
      <c r="A2992" s="32">
        <v>39924</v>
      </c>
      <c r="B2992" s="2">
        <v>18.489999999999998</v>
      </c>
      <c r="C2992">
        <f t="shared" si="170"/>
        <v>2009</v>
      </c>
      <c r="D2992">
        <f t="shared" si="171"/>
        <v>4</v>
      </c>
      <c r="E2992" t="str">
        <f t="shared" si="172"/>
        <v>2009m4</v>
      </c>
    </row>
    <row r="2993" spans="1:5" x14ac:dyDescent="0.2">
      <c r="A2993" s="32">
        <v>39925</v>
      </c>
      <c r="B2993" s="2">
        <v>18.53</v>
      </c>
      <c r="C2993">
        <f t="shared" si="170"/>
        <v>2009</v>
      </c>
      <c r="D2993">
        <f t="shared" si="171"/>
        <v>4</v>
      </c>
      <c r="E2993" t="str">
        <f t="shared" si="172"/>
        <v>2009m4</v>
      </c>
    </row>
    <row r="2994" spans="1:5" x14ac:dyDescent="0.2">
      <c r="A2994" s="32">
        <v>39926</v>
      </c>
      <c r="B2994" s="2">
        <v>18.45</v>
      </c>
      <c r="C2994">
        <f t="shared" si="170"/>
        <v>2009</v>
      </c>
      <c r="D2994">
        <f t="shared" si="171"/>
        <v>4</v>
      </c>
      <c r="E2994" t="str">
        <f t="shared" si="172"/>
        <v>2009m4</v>
      </c>
    </row>
    <row r="2995" spans="1:5" x14ac:dyDescent="0.2">
      <c r="A2995" s="32">
        <v>39927</v>
      </c>
      <c r="B2995" s="2">
        <v>18.39</v>
      </c>
      <c r="C2995">
        <f t="shared" si="170"/>
        <v>2009</v>
      </c>
      <c r="D2995">
        <f t="shared" si="171"/>
        <v>4</v>
      </c>
      <c r="E2995" t="str">
        <f t="shared" si="172"/>
        <v>2009m4</v>
      </c>
    </row>
    <row r="2996" spans="1:5" x14ac:dyDescent="0.2">
      <c r="A2996" s="32">
        <v>39930</v>
      </c>
      <c r="B2996" s="2">
        <v>18.21</v>
      </c>
      <c r="C2996">
        <f t="shared" si="170"/>
        <v>2009</v>
      </c>
      <c r="D2996">
        <f t="shared" si="171"/>
        <v>4</v>
      </c>
      <c r="E2996" t="str">
        <f t="shared" si="172"/>
        <v>2009m4</v>
      </c>
    </row>
    <row r="2997" spans="1:5" x14ac:dyDescent="0.2">
      <c r="A2997" s="32">
        <v>39931</v>
      </c>
      <c r="B2997" s="2">
        <v>18.170000000000002</v>
      </c>
      <c r="C2997">
        <f t="shared" si="170"/>
        <v>2009</v>
      </c>
      <c r="D2997">
        <f t="shared" si="171"/>
        <v>4</v>
      </c>
      <c r="E2997" t="str">
        <f t="shared" si="172"/>
        <v>2009m4</v>
      </c>
    </row>
    <row r="2998" spans="1:5" x14ac:dyDescent="0.2">
      <c r="A2998" s="32">
        <v>39932</v>
      </c>
      <c r="B2998" s="2">
        <v>18.010000000000002</v>
      </c>
      <c r="C2998">
        <f t="shared" si="170"/>
        <v>2009</v>
      </c>
      <c r="D2998">
        <f t="shared" si="171"/>
        <v>4</v>
      </c>
      <c r="E2998" t="str">
        <f t="shared" si="172"/>
        <v>2009m4</v>
      </c>
    </row>
    <row r="2999" spans="1:5" x14ac:dyDescent="0.2">
      <c r="A2999" s="32">
        <v>39933</v>
      </c>
      <c r="B2999" s="2">
        <v>18.87</v>
      </c>
      <c r="C2999">
        <f t="shared" si="170"/>
        <v>2009</v>
      </c>
      <c r="D2999">
        <f t="shared" si="171"/>
        <v>4</v>
      </c>
      <c r="E2999" t="str">
        <f t="shared" si="172"/>
        <v>2009m4</v>
      </c>
    </row>
    <row r="3000" spans="1:5" x14ac:dyDescent="0.2">
      <c r="A3000" s="32">
        <v>39934</v>
      </c>
      <c r="B3000" s="2">
        <v>18.87</v>
      </c>
      <c r="C3000">
        <f t="shared" si="170"/>
        <v>2009</v>
      </c>
      <c r="D3000">
        <f t="shared" si="171"/>
        <v>5</v>
      </c>
      <c r="E3000" t="str">
        <f t="shared" si="172"/>
        <v>2009m5</v>
      </c>
    </row>
    <row r="3001" spans="1:5" x14ac:dyDescent="0.2">
      <c r="A3001" s="32">
        <v>39937</v>
      </c>
      <c r="B3001" s="2">
        <v>18.45</v>
      </c>
      <c r="C3001">
        <f t="shared" si="170"/>
        <v>2009</v>
      </c>
      <c r="D3001">
        <f t="shared" si="171"/>
        <v>5</v>
      </c>
      <c r="E3001" t="str">
        <f t="shared" si="172"/>
        <v>2009m5</v>
      </c>
    </row>
    <row r="3002" spans="1:5" x14ac:dyDescent="0.2">
      <c r="A3002" s="32">
        <v>39938</v>
      </c>
      <c r="B3002" s="2">
        <v>18.05</v>
      </c>
      <c r="C3002">
        <f t="shared" si="170"/>
        <v>2009</v>
      </c>
      <c r="D3002">
        <f t="shared" si="171"/>
        <v>5</v>
      </c>
      <c r="E3002" t="str">
        <f t="shared" si="172"/>
        <v>2009m5</v>
      </c>
    </row>
    <row r="3003" spans="1:5" x14ac:dyDescent="0.2">
      <c r="A3003" s="32">
        <v>39939</v>
      </c>
      <c r="B3003" s="2">
        <v>17.760000000000002</v>
      </c>
      <c r="C3003">
        <f t="shared" si="170"/>
        <v>2009</v>
      </c>
      <c r="D3003">
        <f t="shared" si="171"/>
        <v>5</v>
      </c>
      <c r="E3003" t="str">
        <f t="shared" si="172"/>
        <v>2009m5</v>
      </c>
    </row>
    <row r="3004" spans="1:5" x14ac:dyDescent="0.2">
      <c r="A3004" s="32">
        <v>39940</v>
      </c>
      <c r="B3004" s="2">
        <v>17.260000000000002</v>
      </c>
      <c r="C3004">
        <f t="shared" si="170"/>
        <v>2009</v>
      </c>
      <c r="D3004">
        <f t="shared" si="171"/>
        <v>5</v>
      </c>
      <c r="E3004" t="str">
        <f t="shared" si="172"/>
        <v>2009m5</v>
      </c>
    </row>
    <row r="3005" spans="1:5" x14ac:dyDescent="0.2">
      <c r="A3005" s="32">
        <v>39941</v>
      </c>
      <c r="B3005" s="2">
        <v>17.09</v>
      </c>
      <c r="C3005">
        <f t="shared" si="170"/>
        <v>2009</v>
      </c>
      <c r="D3005">
        <f t="shared" si="171"/>
        <v>5</v>
      </c>
      <c r="E3005" t="str">
        <f t="shared" si="172"/>
        <v>2009m5</v>
      </c>
    </row>
    <row r="3006" spans="1:5" x14ac:dyDescent="0.2">
      <c r="A3006" s="32">
        <v>39944</v>
      </c>
      <c r="B3006" s="2">
        <v>17.059999999999999</v>
      </c>
      <c r="C3006">
        <f t="shared" si="170"/>
        <v>2009</v>
      </c>
      <c r="D3006">
        <f t="shared" si="171"/>
        <v>5</v>
      </c>
      <c r="E3006" t="str">
        <f t="shared" si="172"/>
        <v>2009m5</v>
      </c>
    </row>
    <row r="3007" spans="1:5" x14ac:dyDescent="0.2">
      <c r="A3007" s="32">
        <v>39945</v>
      </c>
      <c r="B3007" s="2">
        <v>17.25</v>
      </c>
      <c r="C3007">
        <f t="shared" si="170"/>
        <v>2009</v>
      </c>
      <c r="D3007">
        <f t="shared" si="171"/>
        <v>5</v>
      </c>
      <c r="E3007" t="str">
        <f t="shared" si="172"/>
        <v>2009m5</v>
      </c>
    </row>
    <row r="3008" spans="1:5" x14ac:dyDescent="0.2">
      <c r="A3008" s="32">
        <v>39946</v>
      </c>
      <c r="B3008" s="2">
        <v>17.309999999999999</v>
      </c>
      <c r="C3008">
        <f t="shared" si="170"/>
        <v>2009</v>
      </c>
      <c r="D3008">
        <f t="shared" si="171"/>
        <v>5</v>
      </c>
      <c r="E3008" t="str">
        <f t="shared" si="172"/>
        <v>2009m5</v>
      </c>
    </row>
    <row r="3009" spans="1:5" x14ac:dyDescent="0.2">
      <c r="A3009" s="32">
        <v>39947</v>
      </c>
      <c r="B3009" s="2">
        <v>17.54</v>
      </c>
      <c r="C3009">
        <f t="shared" si="170"/>
        <v>2009</v>
      </c>
      <c r="D3009">
        <f t="shared" si="171"/>
        <v>5</v>
      </c>
      <c r="E3009" t="str">
        <f t="shared" si="172"/>
        <v>2009m5</v>
      </c>
    </row>
    <row r="3010" spans="1:5" x14ac:dyDescent="0.2">
      <c r="A3010" s="32">
        <v>39948</v>
      </c>
      <c r="B3010" s="2">
        <v>17.5</v>
      </c>
      <c r="C3010">
        <f t="shared" si="170"/>
        <v>2009</v>
      </c>
      <c r="D3010">
        <f t="shared" si="171"/>
        <v>5</v>
      </c>
      <c r="E3010" t="str">
        <f t="shared" si="172"/>
        <v>2009m5</v>
      </c>
    </row>
    <row r="3011" spans="1:5" x14ac:dyDescent="0.2">
      <c r="A3011" s="32">
        <v>39951</v>
      </c>
      <c r="B3011" s="2">
        <v>17.63</v>
      </c>
      <c r="C3011">
        <f t="shared" si="170"/>
        <v>2009</v>
      </c>
      <c r="D3011">
        <f t="shared" si="171"/>
        <v>5</v>
      </c>
      <c r="E3011" t="str">
        <f t="shared" si="172"/>
        <v>2009m5</v>
      </c>
    </row>
    <row r="3012" spans="1:5" x14ac:dyDescent="0.2">
      <c r="A3012" s="32">
        <v>39952</v>
      </c>
      <c r="B3012" s="2">
        <v>17.3</v>
      </c>
      <c r="C3012">
        <f t="shared" si="170"/>
        <v>2009</v>
      </c>
      <c r="D3012">
        <f t="shared" si="171"/>
        <v>5</v>
      </c>
      <c r="E3012" t="str">
        <f t="shared" si="172"/>
        <v>2009m5</v>
      </c>
    </row>
    <row r="3013" spans="1:5" x14ac:dyDescent="0.2">
      <c r="A3013" s="32">
        <v>39953</v>
      </c>
      <c r="B3013" s="2">
        <v>16.86</v>
      </c>
      <c r="C3013">
        <f t="shared" ref="C3013:C3076" si="173">YEAR(A3013)</f>
        <v>2009</v>
      </c>
      <c r="D3013">
        <f t="shared" ref="D3013:D3076" si="174">+MONTH(A3013)</f>
        <v>5</v>
      </c>
      <c r="E3013" t="str">
        <f t="shared" ref="E3013:E3076" si="175">CONCATENATE(C3013,"m",D3013)</f>
        <v>2009m5</v>
      </c>
    </row>
    <row r="3014" spans="1:5" x14ac:dyDescent="0.2">
      <c r="A3014" s="32">
        <v>39954</v>
      </c>
      <c r="B3014" s="2">
        <v>16.739999999999998</v>
      </c>
      <c r="C3014">
        <f t="shared" si="173"/>
        <v>2009</v>
      </c>
      <c r="D3014">
        <f t="shared" si="174"/>
        <v>5</v>
      </c>
      <c r="E3014" t="str">
        <f t="shared" si="175"/>
        <v>2009m5</v>
      </c>
    </row>
    <row r="3015" spans="1:5" x14ac:dyDescent="0.2">
      <c r="A3015" s="32">
        <v>39955</v>
      </c>
      <c r="B3015" s="2">
        <v>16.41</v>
      </c>
      <c r="C3015">
        <f t="shared" si="173"/>
        <v>2009</v>
      </c>
      <c r="D3015">
        <f t="shared" si="174"/>
        <v>5</v>
      </c>
      <c r="E3015" t="str">
        <f t="shared" si="175"/>
        <v>2009m5</v>
      </c>
    </row>
    <row r="3016" spans="1:5" x14ac:dyDescent="0.2">
      <c r="A3016" s="32">
        <v>39958</v>
      </c>
      <c r="B3016" s="2">
        <v>16.39</v>
      </c>
      <c r="C3016">
        <f t="shared" si="173"/>
        <v>2009</v>
      </c>
      <c r="D3016">
        <f t="shared" si="174"/>
        <v>5</v>
      </c>
      <c r="E3016" t="str">
        <f t="shared" si="175"/>
        <v>2009m5</v>
      </c>
    </row>
    <row r="3017" spans="1:5" x14ac:dyDescent="0.2">
      <c r="A3017" s="32">
        <v>39959</v>
      </c>
      <c r="B3017" s="2">
        <v>16.36</v>
      </c>
      <c r="C3017">
        <f t="shared" si="173"/>
        <v>2009</v>
      </c>
      <c r="D3017">
        <f t="shared" si="174"/>
        <v>5</v>
      </c>
      <c r="E3017" t="str">
        <f t="shared" si="175"/>
        <v>2009m5</v>
      </c>
    </row>
    <row r="3018" spans="1:5" x14ac:dyDescent="0.2">
      <c r="A3018" s="32">
        <v>39960</v>
      </c>
      <c r="B3018" s="2">
        <v>16.350000000000001</v>
      </c>
      <c r="C3018">
        <f t="shared" si="173"/>
        <v>2009</v>
      </c>
      <c r="D3018">
        <f t="shared" si="174"/>
        <v>5</v>
      </c>
      <c r="E3018" t="str">
        <f t="shared" si="175"/>
        <v>2009m5</v>
      </c>
    </row>
    <row r="3019" spans="1:5" x14ac:dyDescent="0.2">
      <c r="A3019" s="32">
        <v>39961</v>
      </c>
      <c r="B3019" s="2">
        <v>16.3</v>
      </c>
      <c r="C3019">
        <f t="shared" si="173"/>
        <v>2009</v>
      </c>
      <c r="D3019">
        <f t="shared" si="174"/>
        <v>5</v>
      </c>
      <c r="E3019" t="str">
        <f t="shared" si="175"/>
        <v>2009m5</v>
      </c>
    </row>
    <row r="3020" spans="1:5" x14ac:dyDescent="0.2">
      <c r="A3020" s="32">
        <v>39962</v>
      </c>
      <c r="B3020" s="2">
        <v>15.54</v>
      </c>
      <c r="C3020">
        <f t="shared" si="173"/>
        <v>2009</v>
      </c>
      <c r="D3020">
        <f t="shared" si="174"/>
        <v>5</v>
      </c>
      <c r="E3020" t="str">
        <f t="shared" si="175"/>
        <v>2009m5</v>
      </c>
    </row>
    <row r="3021" spans="1:5" x14ac:dyDescent="0.2">
      <c r="A3021" s="32">
        <v>39964</v>
      </c>
      <c r="B3021" s="2">
        <v>15.82</v>
      </c>
      <c r="C3021">
        <f t="shared" si="173"/>
        <v>2009</v>
      </c>
      <c r="D3021">
        <f t="shared" si="174"/>
        <v>5</v>
      </c>
      <c r="E3021" t="str">
        <f t="shared" si="175"/>
        <v>2009m5</v>
      </c>
    </row>
    <row r="3022" spans="1:5" x14ac:dyDescent="0.2">
      <c r="A3022" s="32">
        <v>39965</v>
      </c>
      <c r="B3022" s="2">
        <v>15.27</v>
      </c>
      <c r="C3022">
        <f t="shared" si="173"/>
        <v>2009</v>
      </c>
      <c r="D3022">
        <f t="shared" si="174"/>
        <v>6</v>
      </c>
      <c r="E3022" t="str">
        <f t="shared" si="175"/>
        <v>2009m6</v>
      </c>
    </row>
    <row r="3023" spans="1:5" x14ac:dyDescent="0.2">
      <c r="A3023" s="32">
        <v>39966</v>
      </c>
      <c r="B3023" s="2">
        <v>15.12</v>
      </c>
      <c r="C3023">
        <f t="shared" si="173"/>
        <v>2009</v>
      </c>
      <c r="D3023">
        <f t="shared" si="174"/>
        <v>6</v>
      </c>
      <c r="E3023" t="str">
        <f t="shared" si="175"/>
        <v>2009m6</v>
      </c>
    </row>
    <row r="3024" spans="1:5" x14ac:dyDescent="0.2">
      <c r="A3024" s="32">
        <v>39967</v>
      </c>
      <c r="B3024" s="2">
        <v>15.02</v>
      </c>
      <c r="C3024">
        <f t="shared" si="173"/>
        <v>2009</v>
      </c>
      <c r="D3024">
        <f t="shared" si="174"/>
        <v>6</v>
      </c>
      <c r="E3024" t="str">
        <f t="shared" si="175"/>
        <v>2009m6</v>
      </c>
    </row>
    <row r="3025" spans="1:5" x14ac:dyDescent="0.2">
      <c r="A3025" s="32">
        <v>39968</v>
      </c>
      <c r="B3025" s="2">
        <v>14.93</v>
      </c>
      <c r="C3025">
        <f t="shared" si="173"/>
        <v>2009</v>
      </c>
      <c r="D3025">
        <f t="shared" si="174"/>
        <v>6</v>
      </c>
      <c r="E3025" t="str">
        <f t="shared" si="175"/>
        <v>2009m6</v>
      </c>
    </row>
    <row r="3026" spans="1:5" x14ac:dyDescent="0.2">
      <c r="A3026" s="32">
        <v>39969</v>
      </c>
      <c r="B3026" s="2">
        <v>14.64</v>
      </c>
      <c r="C3026">
        <f t="shared" si="173"/>
        <v>2009</v>
      </c>
      <c r="D3026">
        <f t="shared" si="174"/>
        <v>6</v>
      </c>
      <c r="E3026" t="str">
        <f t="shared" si="175"/>
        <v>2009m6</v>
      </c>
    </row>
    <row r="3027" spans="1:5" x14ac:dyDescent="0.2">
      <c r="A3027" s="32">
        <v>39972</v>
      </c>
      <c r="B3027" s="2">
        <v>14.53</v>
      </c>
      <c r="C3027">
        <f t="shared" si="173"/>
        <v>2009</v>
      </c>
      <c r="D3027">
        <f t="shared" si="174"/>
        <v>6</v>
      </c>
      <c r="E3027" t="str">
        <f t="shared" si="175"/>
        <v>2009m6</v>
      </c>
    </row>
    <row r="3028" spans="1:5" x14ac:dyDescent="0.2">
      <c r="A3028" s="32">
        <v>39973</v>
      </c>
      <c r="B3028" s="2">
        <v>14.59</v>
      </c>
      <c r="C3028">
        <f t="shared" si="173"/>
        <v>2009</v>
      </c>
      <c r="D3028">
        <f t="shared" si="174"/>
        <v>6</v>
      </c>
      <c r="E3028" t="str">
        <f t="shared" si="175"/>
        <v>2009m6</v>
      </c>
    </row>
    <row r="3029" spans="1:5" x14ac:dyDescent="0.2">
      <c r="A3029" s="32">
        <v>39974</v>
      </c>
      <c r="B3029" s="2">
        <v>14.53</v>
      </c>
      <c r="C3029">
        <f t="shared" si="173"/>
        <v>2009</v>
      </c>
      <c r="D3029">
        <f t="shared" si="174"/>
        <v>6</v>
      </c>
      <c r="E3029" t="str">
        <f t="shared" si="175"/>
        <v>2009m6</v>
      </c>
    </row>
    <row r="3030" spans="1:5" x14ac:dyDescent="0.2">
      <c r="A3030" s="32">
        <v>39975</v>
      </c>
      <c r="B3030" s="2">
        <v>14.37</v>
      </c>
      <c r="C3030">
        <f t="shared" si="173"/>
        <v>2009</v>
      </c>
      <c r="D3030">
        <f t="shared" si="174"/>
        <v>6</v>
      </c>
      <c r="E3030" t="str">
        <f t="shared" si="175"/>
        <v>2009m6</v>
      </c>
    </row>
    <row r="3031" spans="1:5" x14ac:dyDescent="0.2">
      <c r="A3031" s="32">
        <v>39976</v>
      </c>
      <c r="B3031" s="2">
        <v>14.41</v>
      </c>
      <c r="C3031">
        <f t="shared" si="173"/>
        <v>2009</v>
      </c>
      <c r="D3031">
        <f t="shared" si="174"/>
        <v>6</v>
      </c>
      <c r="E3031" t="str">
        <f t="shared" si="175"/>
        <v>2009m6</v>
      </c>
    </row>
    <row r="3032" spans="1:5" x14ac:dyDescent="0.2">
      <c r="A3032" s="32">
        <v>39979</v>
      </c>
      <c r="B3032" s="2">
        <v>14.37</v>
      </c>
      <c r="C3032">
        <f t="shared" si="173"/>
        <v>2009</v>
      </c>
      <c r="D3032">
        <f t="shared" si="174"/>
        <v>6</v>
      </c>
      <c r="E3032" t="str">
        <f t="shared" si="175"/>
        <v>2009m6</v>
      </c>
    </row>
    <row r="3033" spans="1:5" x14ac:dyDescent="0.2">
      <c r="A3033" s="32">
        <v>39980</v>
      </c>
      <c r="B3033" s="2">
        <v>14.43</v>
      </c>
      <c r="C3033">
        <f t="shared" si="173"/>
        <v>2009</v>
      </c>
      <c r="D3033">
        <f t="shared" si="174"/>
        <v>6</v>
      </c>
      <c r="E3033" t="str">
        <f t="shared" si="175"/>
        <v>2009m6</v>
      </c>
    </row>
    <row r="3034" spans="1:5" x14ac:dyDescent="0.2">
      <c r="A3034" s="32">
        <v>39981</v>
      </c>
      <c r="B3034" s="2">
        <v>14.59</v>
      </c>
      <c r="C3034">
        <f t="shared" si="173"/>
        <v>2009</v>
      </c>
      <c r="D3034">
        <f t="shared" si="174"/>
        <v>6</v>
      </c>
      <c r="E3034" t="str">
        <f t="shared" si="175"/>
        <v>2009m6</v>
      </c>
    </row>
    <row r="3035" spans="1:5" x14ac:dyDescent="0.2">
      <c r="A3035" s="32">
        <v>39982</v>
      </c>
      <c r="B3035" s="2">
        <v>14.78</v>
      </c>
      <c r="C3035">
        <f t="shared" si="173"/>
        <v>2009</v>
      </c>
      <c r="D3035">
        <f t="shared" si="174"/>
        <v>6</v>
      </c>
      <c r="E3035" t="str">
        <f t="shared" si="175"/>
        <v>2009m6</v>
      </c>
    </row>
    <row r="3036" spans="1:5" x14ac:dyDescent="0.2">
      <c r="A3036" s="32">
        <v>39983</v>
      </c>
      <c r="B3036" s="2">
        <v>14.91</v>
      </c>
      <c r="C3036">
        <f t="shared" si="173"/>
        <v>2009</v>
      </c>
      <c r="D3036">
        <f t="shared" si="174"/>
        <v>6</v>
      </c>
      <c r="E3036" t="str">
        <f t="shared" si="175"/>
        <v>2009m6</v>
      </c>
    </row>
    <row r="3037" spans="1:5" x14ac:dyDescent="0.2">
      <c r="A3037" s="32">
        <v>39986</v>
      </c>
      <c r="B3037" s="2">
        <v>15.02</v>
      </c>
      <c r="C3037">
        <f t="shared" si="173"/>
        <v>2009</v>
      </c>
      <c r="D3037">
        <f t="shared" si="174"/>
        <v>6</v>
      </c>
      <c r="E3037" t="str">
        <f t="shared" si="175"/>
        <v>2009m6</v>
      </c>
    </row>
    <row r="3038" spans="1:5" x14ac:dyDescent="0.2">
      <c r="A3038" s="32">
        <v>39987</v>
      </c>
      <c r="B3038" s="2">
        <v>15.26</v>
      </c>
      <c r="C3038">
        <f t="shared" si="173"/>
        <v>2009</v>
      </c>
      <c r="D3038">
        <f t="shared" si="174"/>
        <v>6</v>
      </c>
      <c r="E3038" t="str">
        <f t="shared" si="175"/>
        <v>2009m6</v>
      </c>
    </row>
    <row r="3039" spans="1:5" x14ac:dyDescent="0.2">
      <c r="A3039" s="32">
        <v>39988</v>
      </c>
      <c r="B3039" s="2">
        <v>15.26</v>
      </c>
      <c r="C3039">
        <f t="shared" si="173"/>
        <v>2009</v>
      </c>
      <c r="D3039">
        <f t="shared" si="174"/>
        <v>6</v>
      </c>
      <c r="E3039" t="str">
        <f t="shared" si="175"/>
        <v>2009m6</v>
      </c>
    </row>
    <row r="3040" spans="1:5" x14ac:dyDescent="0.2">
      <c r="A3040" s="32">
        <v>39989</v>
      </c>
      <c r="B3040" s="2">
        <v>15.21</v>
      </c>
      <c r="C3040">
        <f t="shared" si="173"/>
        <v>2009</v>
      </c>
      <c r="D3040">
        <f t="shared" si="174"/>
        <v>6</v>
      </c>
      <c r="E3040" t="str">
        <f t="shared" si="175"/>
        <v>2009m6</v>
      </c>
    </row>
    <row r="3041" spans="1:5" x14ac:dyDescent="0.2">
      <c r="A3041" s="32">
        <v>39990</v>
      </c>
      <c r="B3041" s="2">
        <v>15.16</v>
      </c>
      <c r="C3041">
        <f t="shared" si="173"/>
        <v>2009</v>
      </c>
      <c r="D3041">
        <f t="shared" si="174"/>
        <v>6</v>
      </c>
      <c r="E3041" t="str">
        <f t="shared" si="175"/>
        <v>2009m6</v>
      </c>
    </row>
    <row r="3042" spans="1:5" x14ac:dyDescent="0.2">
      <c r="A3042" s="32">
        <v>39993</v>
      </c>
      <c r="B3042" s="2">
        <v>14.9</v>
      </c>
      <c r="C3042">
        <f t="shared" si="173"/>
        <v>2009</v>
      </c>
      <c r="D3042">
        <f t="shared" si="174"/>
        <v>6</v>
      </c>
      <c r="E3042" t="str">
        <f t="shared" si="175"/>
        <v>2009m6</v>
      </c>
    </row>
    <row r="3043" spans="1:5" x14ac:dyDescent="0.2">
      <c r="A3043" s="32">
        <v>39994</v>
      </c>
      <c r="B3043" s="2">
        <v>14.18</v>
      </c>
      <c r="C3043">
        <f t="shared" si="173"/>
        <v>2009</v>
      </c>
      <c r="D3043">
        <f t="shared" si="174"/>
        <v>6</v>
      </c>
      <c r="E3043" t="str">
        <f t="shared" si="175"/>
        <v>2009m6</v>
      </c>
    </row>
    <row r="3044" spans="1:5" x14ac:dyDescent="0.2">
      <c r="A3044" s="32">
        <v>39995</v>
      </c>
      <c r="B3044" s="2">
        <v>14.08</v>
      </c>
      <c r="C3044">
        <f t="shared" si="173"/>
        <v>2009</v>
      </c>
      <c r="D3044">
        <f t="shared" si="174"/>
        <v>7</v>
      </c>
      <c r="E3044" t="str">
        <f t="shared" si="175"/>
        <v>2009m7</v>
      </c>
    </row>
    <row r="3045" spans="1:5" x14ac:dyDescent="0.2">
      <c r="A3045" s="32">
        <v>39996</v>
      </c>
      <c r="B3045" s="2">
        <v>14.07</v>
      </c>
      <c r="C3045">
        <f t="shared" si="173"/>
        <v>2009</v>
      </c>
      <c r="D3045">
        <f t="shared" si="174"/>
        <v>7</v>
      </c>
      <c r="E3045" t="str">
        <f t="shared" si="175"/>
        <v>2009m7</v>
      </c>
    </row>
    <row r="3046" spans="1:5" x14ac:dyDescent="0.2">
      <c r="A3046" s="32">
        <v>39997</v>
      </c>
      <c r="B3046" s="2">
        <v>14.14</v>
      </c>
      <c r="C3046">
        <f t="shared" si="173"/>
        <v>2009</v>
      </c>
      <c r="D3046">
        <f t="shared" si="174"/>
        <v>7</v>
      </c>
      <c r="E3046" t="str">
        <f t="shared" si="175"/>
        <v>2009m7</v>
      </c>
    </row>
    <row r="3047" spans="1:5" x14ac:dyDescent="0.2">
      <c r="A3047" s="32">
        <v>40000</v>
      </c>
      <c r="B3047" s="2">
        <v>14.23</v>
      </c>
      <c r="C3047">
        <f t="shared" si="173"/>
        <v>2009</v>
      </c>
      <c r="D3047">
        <f t="shared" si="174"/>
        <v>7</v>
      </c>
      <c r="E3047" t="str">
        <f t="shared" si="175"/>
        <v>2009m7</v>
      </c>
    </row>
    <row r="3048" spans="1:5" x14ac:dyDescent="0.2">
      <c r="A3048" s="32">
        <v>40001</v>
      </c>
      <c r="B3048" s="2">
        <v>14.18</v>
      </c>
      <c r="C3048">
        <f t="shared" si="173"/>
        <v>2009</v>
      </c>
      <c r="D3048">
        <f t="shared" si="174"/>
        <v>7</v>
      </c>
      <c r="E3048" t="str">
        <f t="shared" si="175"/>
        <v>2009m7</v>
      </c>
    </row>
    <row r="3049" spans="1:5" x14ac:dyDescent="0.2">
      <c r="A3049" s="32">
        <v>40002</v>
      </c>
      <c r="B3049" s="2">
        <v>14.2</v>
      </c>
      <c r="C3049">
        <f t="shared" si="173"/>
        <v>2009</v>
      </c>
      <c r="D3049">
        <f t="shared" si="174"/>
        <v>7</v>
      </c>
      <c r="E3049" t="str">
        <f t="shared" si="175"/>
        <v>2009m7</v>
      </c>
    </row>
    <row r="3050" spans="1:5" x14ac:dyDescent="0.2">
      <c r="A3050" s="32">
        <v>40003</v>
      </c>
      <c r="B3050" s="2">
        <v>14.21</v>
      </c>
      <c r="C3050">
        <f t="shared" si="173"/>
        <v>2009</v>
      </c>
      <c r="D3050">
        <f t="shared" si="174"/>
        <v>7</v>
      </c>
      <c r="E3050" t="str">
        <f t="shared" si="175"/>
        <v>2009m7</v>
      </c>
    </row>
    <row r="3051" spans="1:5" x14ac:dyDescent="0.2">
      <c r="A3051" s="32">
        <v>40004</v>
      </c>
      <c r="B3051" s="2">
        <v>14.27</v>
      </c>
      <c r="C3051">
        <f t="shared" si="173"/>
        <v>2009</v>
      </c>
      <c r="D3051">
        <f t="shared" si="174"/>
        <v>7</v>
      </c>
      <c r="E3051" t="str">
        <f t="shared" si="175"/>
        <v>2009m7</v>
      </c>
    </row>
    <row r="3052" spans="1:5" x14ac:dyDescent="0.2">
      <c r="A3052" s="32">
        <v>40007</v>
      </c>
      <c r="B3052" s="2">
        <v>14.31</v>
      </c>
      <c r="C3052">
        <f t="shared" si="173"/>
        <v>2009</v>
      </c>
      <c r="D3052">
        <f t="shared" si="174"/>
        <v>7</v>
      </c>
      <c r="E3052" t="str">
        <f t="shared" si="175"/>
        <v>2009m7</v>
      </c>
    </row>
    <row r="3053" spans="1:5" x14ac:dyDescent="0.2">
      <c r="A3053" s="32">
        <v>40008</v>
      </c>
      <c r="B3053" s="2">
        <v>14.13</v>
      </c>
      <c r="C3053">
        <f t="shared" si="173"/>
        <v>2009</v>
      </c>
      <c r="D3053">
        <f t="shared" si="174"/>
        <v>7</v>
      </c>
      <c r="E3053" t="str">
        <f t="shared" si="175"/>
        <v>2009m7</v>
      </c>
    </row>
    <row r="3054" spans="1:5" x14ac:dyDescent="0.2">
      <c r="A3054" s="32">
        <v>40009</v>
      </c>
      <c r="B3054" s="2">
        <v>13.91</v>
      </c>
      <c r="C3054">
        <f t="shared" si="173"/>
        <v>2009</v>
      </c>
      <c r="D3054">
        <f t="shared" si="174"/>
        <v>7</v>
      </c>
      <c r="E3054" t="str">
        <f t="shared" si="175"/>
        <v>2009m7</v>
      </c>
    </row>
    <row r="3055" spans="1:5" x14ac:dyDescent="0.2">
      <c r="A3055" s="32">
        <v>40010</v>
      </c>
      <c r="B3055" s="2">
        <v>13.97</v>
      </c>
      <c r="C3055">
        <f t="shared" si="173"/>
        <v>2009</v>
      </c>
      <c r="D3055">
        <f t="shared" si="174"/>
        <v>7</v>
      </c>
      <c r="E3055" t="str">
        <f t="shared" si="175"/>
        <v>2009m7</v>
      </c>
    </row>
    <row r="3056" spans="1:5" x14ac:dyDescent="0.2">
      <c r="A3056" s="32">
        <v>40011</v>
      </c>
      <c r="B3056" s="2">
        <v>13.78</v>
      </c>
      <c r="C3056">
        <f t="shared" si="173"/>
        <v>2009</v>
      </c>
      <c r="D3056">
        <f t="shared" si="174"/>
        <v>7</v>
      </c>
      <c r="E3056" t="str">
        <f t="shared" si="175"/>
        <v>2009m7</v>
      </c>
    </row>
    <row r="3057" spans="1:5" x14ac:dyDescent="0.2">
      <c r="A3057" s="32">
        <v>40014</v>
      </c>
      <c r="B3057" s="2">
        <v>13.56</v>
      </c>
      <c r="C3057">
        <f t="shared" si="173"/>
        <v>2009</v>
      </c>
      <c r="D3057">
        <f t="shared" si="174"/>
        <v>7</v>
      </c>
      <c r="E3057" t="str">
        <f t="shared" si="175"/>
        <v>2009m7</v>
      </c>
    </row>
    <row r="3058" spans="1:5" x14ac:dyDescent="0.2">
      <c r="A3058" s="32">
        <v>40015</v>
      </c>
      <c r="B3058" s="2">
        <v>13.43</v>
      </c>
      <c r="C3058">
        <f t="shared" si="173"/>
        <v>2009</v>
      </c>
      <c r="D3058">
        <f t="shared" si="174"/>
        <v>7</v>
      </c>
      <c r="E3058" t="str">
        <f t="shared" si="175"/>
        <v>2009m7</v>
      </c>
    </row>
    <row r="3059" spans="1:5" x14ac:dyDescent="0.2">
      <c r="A3059" s="32">
        <v>40016</v>
      </c>
      <c r="B3059" s="2">
        <v>13.32</v>
      </c>
      <c r="C3059">
        <f t="shared" si="173"/>
        <v>2009</v>
      </c>
      <c r="D3059">
        <f t="shared" si="174"/>
        <v>7</v>
      </c>
      <c r="E3059" t="str">
        <f t="shared" si="175"/>
        <v>2009m7</v>
      </c>
    </row>
    <row r="3060" spans="1:5" x14ac:dyDescent="0.2">
      <c r="A3060" s="32">
        <v>40017</v>
      </c>
      <c r="B3060" s="2">
        <v>13.15</v>
      </c>
      <c r="C3060">
        <f t="shared" si="173"/>
        <v>2009</v>
      </c>
      <c r="D3060">
        <f t="shared" si="174"/>
        <v>7</v>
      </c>
      <c r="E3060" t="str">
        <f t="shared" si="175"/>
        <v>2009m7</v>
      </c>
    </row>
    <row r="3061" spans="1:5" x14ac:dyDescent="0.2">
      <c r="A3061" s="32">
        <v>40018</v>
      </c>
      <c r="B3061" s="2">
        <v>12.98</v>
      </c>
      <c r="C3061">
        <f t="shared" si="173"/>
        <v>2009</v>
      </c>
      <c r="D3061">
        <f t="shared" si="174"/>
        <v>7</v>
      </c>
      <c r="E3061" t="str">
        <f t="shared" si="175"/>
        <v>2009m7</v>
      </c>
    </row>
    <row r="3062" spans="1:5" x14ac:dyDescent="0.2">
      <c r="A3062" s="32">
        <v>40021</v>
      </c>
      <c r="B3062" s="2">
        <v>12.81</v>
      </c>
      <c r="C3062">
        <f t="shared" si="173"/>
        <v>2009</v>
      </c>
      <c r="D3062">
        <f t="shared" si="174"/>
        <v>7</v>
      </c>
      <c r="E3062" t="str">
        <f t="shared" si="175"/>
        <v>2009m7</v>
      </c>
    </row>
    <row r="3063" spans="1:5" x14ac:dyDescent="0.2">
      <c r="A3063" s="32">
        <v>40022</v>
      </c>
      <c r="B3063" s="2">
        <v>12.66</v>
      </c>
      <c r="C3063">
        <f t="shared" si="173"/>
        <v>2009</v>
      </c>
      <c r="D3063">
        <f t="shared" si="174"/>
        <v>7</v>
      </c>
      <c r="E3063" t="str">
        <f t="shared" si="175"/>
        <v>2009m7</v>
      </c>
    </row>
    <row r="3064" spans="1:5" x14ac:dyDescent="0.2">
      <c r="A3064" s="32">
        <v>40023</v>
      </c>
      <c r="B3064" s="2">
        <v>12.7</v>
      </c>
      <c r="C3064">
        <f t="shared" si="173"/>
        <v>2009</v>
      </c>
      <c r="D3064">
        <f t="shared" si="174"/>
        <v>7</v>
      </c>
      <c r="E3064" t="str">
        <f t="shared" si="175"/>
        <v>2009m7</v>
      </c>
    </row>
    <row r="3065" spans="1:5" x14ac:dyDescent="0.2">
      <c r="A3065" s="32">
        <v>40024</v>
      </c>
      <c r="B3065" s="2">
        <v>12.53</v>
      </c>
      <c r="C3065">
        <f t="shared" si="173"/>
        <v>2009</v>
      </c>
      <c r="D3065">
        <f t="shared" si="174"/>
        <v>7</v>
      </c>
      <c r="E3065" t="str">
        <f t="shared" si="175"/>
        <v>2009m7</v>
      </c>
    </row>
    <row r="3066" spans="1:5" x14ac:dyDescent="0.2">
      <c r="A3066" s="32">
        <v>40025</v>
      </c>
      <c r="B3066" s="2">
        <v>11.59</v>
      </c>
      <c r="C3066">
        <f t="shared" si="173"/>
        <v>2009</v>
      </c>
      <c r="D3066">
        <f t="shared" si="174"/>
        <v>7</v>
      </c>
      <c r="E3066" t="str">
        <f t="shared" si="175"/>
        <v>2009m7</v>
      </c>
    </row>
    <row r="3067" spans="1:5" x14ac:dyDescent="0.2">
      <c r="A3067" s="32">
        <v>40028</v>
      </c>
      <c r="B3067" s="2">
        <v>11.34</v>
      </c>
      <c r="C3067">
        <f t="shared" si="173"/>
        <v>2009</v>
      </c>
      <c r="D3067">
        <f t="shared" si="174"/>
        <v>8</v>
      </c>
      <c r="E3067" t="str">
        <f t="shared" si="175"/>
        <v>2009m8</v>
      </c>
    </row>
    <row r="3068" spans="1:5" x14ac:dyDescent="0.2">
      <c r="A3068" s="32">
        <v>40029</v>
      </c>
      <c r="B3068" s="2">
        <v>11.04</v>
      </c>
      <c r="C3068">
        <f t="shared" si="173"/>
        <v>2009</v>
      </c>
      <c r="D3068">
        <f t="shared" si="174"/>
        <v>8</v>
      </c>
      <c r="E3068" t="str">
        <f t="shared" si="175"/>
        <v>2009m8</v>
      </c>
    </row>
    <row r="3069" spans="1:5" x14ac:dyDescent="0.2">
      <c r="A3069" s="32">
        <v>40030</v>
      </c>
      <c r="B3069" s="2">
        <v>10.98</v>
      </c>
      <c r="C3069">
        <f t="shared" si="173"/>
        <v>2009</v>
      </c>
      <c r="D3069">
        <f t="shared" si="174"/>
        <v>8</v>
      </c>
      <c r="E3069" t="str">
        <f t="shared" si="175"/>
        <v>2009m8</v>
      </c>
    </row>
    <row r="3070" spans="1:5" x14ac:dyDescent="0.2">
      <c r="A3070" s="32">
        <v>40031</v>
      </c>
      <c r="B3070" s="2">
        <v>10.86</v>
      </c>
      <c r="C3070">
        <f t="shared" si="173"/>
        <v>2009</v>
      </c>
      <c r="D3070">
        <f t="shared" si="174"/>
        <v>8</v>
      </c>
      <c r="E3070" t="str">
        <f t="shared" si="175"/>
        <v>2009m8</v>
      </c>
    </row>
    <row r="3071" spans="1:5" x14ac:dyDescent="0.2">
      <c r="A3071" s="32">
        <v>40032</v>
      </c>
      <c r="B3071" s="2">
        <v>10.68</v>
      </c>
      <c r="C3071">
        <f t="shared" si="173"/>
        <v>2009</v>
      </c>
      <c r="D3071">
        <f t="shared" si="174"/>
        <v>8</v>
      </c>
      <c r="E3071" t="str">
        <f t="shared" si="175"/>
        <v>2009m8</v>
      </c>
    </row>
    <row r="3072" spans="1:5" x14ac:dyDescent="0.2">
      <c r="A3072" s="32">
        <v>40035</v>
      </c>
      <c r="B3072" s="2">
        <v>10.63</v>
      </c>
      <c r="C3072">
        <f t="shared" si="173"/>
        <v>2009</v>
      </c>
      <c r="D3072">
        <f t="shared" si="174"/>
        <v>8</v>
      </c>
      <c r="E3072" t="str">
        <f t="shared" si="175"/>
        <v>2009m8</v>
      </c>
    </row>
    <row r="3073" spans="1:5" x14ac:dyDescent="0.2">
      <c r="A3073" s="32">
        <v>40036</v>
      </c>
      <c r="B3073" s="2">
        <v>10.64</v>
      </c>
      <c r="C3073">
        <f t="shared" si="173"/>
        <v>2009</v>
      </c>
      <c r="D3073">
        <f t="shared" si="174"/>
        <v>8</v>
      </c>
      <c r="E3073" t="str">
        <f t="shared" si="175"/>
        <v>2009m8</v>
      </c>
    </row>
    <row r="3074" spans="1:5" x14ac:dyDescent="0.2">
      <c r="A3074" s="32">
        <v>40037</v>
      </c>
      <c r="B3074" s="2">
        <v>10.76</v>
      </c>
      <c r="C3074">
        <f t="shared" si="173"/>
        <v>2009</v>
      </c>
      <c r="D3074">
        <f t="shared" si="174"/>
        <v>8</v>
      </c>
      <c r="E3074" t="str">
        <f t="shared" si="175"/>
        <v>2009m8</v>
      </c>
    </row>
    <row r="3075" spans="1:5" x14ac:dyDescent="0.2">
      <c r="A3075" s="32">
        <v>40038</v>
      </c>
      <c r="B3075" s="2">
        <v>10.78</v>
      </c>
      <c r="C3075">
        <f t="shared" si="173"/>
        <v>2009</v>
      </c>
      <c r="D3075">
        <f t="shared" si="174"/>
        <v>8</v>
      </c>
      <c r="E3075" t="str">
        <f t="shared" si="175"/>
        <v>2009m8</v>
      </c>
    </row>
    <row r="3076" spans="1:5" x14ac:dyDescent="0.2">
      <c r="A3076" s="32">
        <v>40039</v>
      </c>
      <c r="B3076" s="2">
        <v>10.81</v>
      </c>
      <c r="C3076">
        <f t="shared" si="173"/>
        <v>2009</v>
      </c>
      <c r="D3076">
        <f t="shared" si="174"/>
        <v>8</v>
      </c>
      <c r="E3076" t="str">
        <f t="shared" si="175"/>
        <v>2009m8</v>
      </c>
    </row>
    <row r="3077" spans="1:5" x14ac:dyDescent="0.2">
      <c r="A3077" s="32">
        <v>40042</v>
      </c>
      <c r="B3077" s="2">
        <v>10.9</v>
      </c>
      <c r="C3077">
        <f t="shared" ref="C3077:C3140" si="176">YEAR(A3077)</f>
        <v>2009</v>
      </c>
      <c r="D3077">
        <f t="shared" ref="D3077:D3140" si="177">+MONTH(A3077)</f>
        <v>8</v>
      </c>
      <c r="E3077" t="str">
        <f t="shared" ref="E3077:E3140" si="178">CONCATENATE(C3077,"m",D3077)</f>
        <v>2009m8</v>
      </c>
    </row>
    <row r="3078" spans="1:5" x14ac:dyDescent="0.2">
      <c r="A3078" s="32">
        <v>40043</v>
      </c>
      <c r="B3078" s="2">
        <v>10.91</v>
      </c>
      <c r="C3078">
        <f t="shared" si="176"/>
        <v>2009</v>
      </c>
      <c r="D3078">
        <f t="shared" si="177"/>
        <v>8</v>
      </c>
      <c r="E3078" t="str">
        <f t="shared" si="178"/>
        <v>2009m8</v>
      </c>
    </row>
    <row r="3079" spans="1:5" x14ac:dyDescent="0.2">
      <c r="A3079" s="32">
        <v>40044</v>
      </c>
      <c r="B3079" s="2">
        <v>10.96</v>
      </c>
      <c r="C3079">
        <f t="shared" si="176"/>
        <v>2009</v>
      </c>
      <c r="D3079">
        <f t="shared" si="177"/>
        <v>8</v>
      </c>
      <c r="E3079" t="str">
        <f t="shared" si="178"/>
        <v>2009m8</v>
      </c>
    </row>
    <row r="3080" spans="1:5" x14ac:dyDescent="0.2">
      <c r="A3080" s="32">
        <v>40045</v>
      </c>
      <c r="B3080" s="2">
        <v>10.97</v>
      </c>
      <c r="C3080">
        <f t="shared" si="176"/>
        <v>2009</v>
      </c>
      <c r="D3080">
        <f t="shared" si="177"/>
        <v>8</v>
      </c>
      <c r="E3080" t="str">
        <f t="shared" si="178"/>
        <v>2009m8</v>
      </c>
    </row>
    <row r="3081" spans="1:5" x14ac:dyDescent="0.2">
      <c r="A3081" s="32">
        <v>40046</v>
      </c>
      <c r="B3081" s="2">
        <v>10.96</v>
      </c>
      <c r="C3081">
        <f t="shared" si="176"/>
        <v>2009</v>
      </c>
      <c r="D3081">
        <f t="shared" si="177"/>
        <v>8</v>
      </c>
      <c r="E3081" t="str">
        <f t="shared" si="178"/>
        <v>2009m8</v>
      </c>
    </row>
    <row r="3082" spans="1:5" x14ac:dyDescent="0.2">
      <c r="A3082" s="32">
        <v>40049</v>
      </c>
      <c r="B3082" s="2">
        <v>10.94</v>
      </c>
      <c r="C3082">
        <f t="shared" si="176"/>
        <v>2009</v>
      </c>
      <c r="D3082">
        <f t="shared" si="177"/>
        <v>8</v>
      </c>
      <c r="E3082" t="str">
        <f t="shared" si="178"/>
        <v>2009m8</v>
      </c>
    </row>
    <row r="3083" spans="1:5" x14ac:dyDescent="0.2">
      <c r="A3083" s="32">
        <v>40050</v>
      </c>
      <c r="B3083" s="2">
        <v>10.95</v>
      </c>
      <c r="C3083">
        <f t="shared" si="176"/>
        <v>2009</v>
      </c>
      <c r="D3083">
        <f t="shared" si="177"/>
        <v>8</v>
      </c>
      <c r="E3083" t="str">
        <f t="shared" si="178"/>
        <v>2009m8</v>
      </c>
    </row>
    <row r="3084" spans="1:5" x14ac:dyDescent="0.2">
      <c r="A3084" s="32">
        <v>40051</v>
      </c>
      <c r="B3084" s="2">
        <v>10.91</v>
      </c>
      <c r="C3084">
        <f t="shared" si="176"/>
        <v>2009</v>
      </c>
      <c r="D3084">
        <f t="shared" si="177"/>
        <v>8</v>
      </c>
      <c r="E3084" t="str">
        <f t="shared" si="178"/>
        <v>2009m8</v>
      </c>
    </row>
    <row r="3085" spans="1:5" x14ac:dyDescent="0.2">
      <c r="A3085" s="32">
        <v>40052</v>
      </c>
      <c r="B3085" s="2">
        <v>10.81</v>
      </c>
      <c r="C3085">
        <f t="shared" si="176"/>
        <v>2009</v>
      </c>
      <c r="D3085">
        <f t="shared" si="177"/>
        <v>8</v>
      </c>
      <c r="E3085" t="str">
        <f t="shared" si="178"/>
        <v>2009m8</v>
      </c>
    </row>
    <row r="3086" spans="1:5" x14ac:dyDescent="0.2">
      <c r="A3086" s="32">
        <v>40053</v>
      </c>
      <c r="B3086" s="2">
        <v>10.75</v>
      </c>
      <c r="C3086">
        <f t="shared" si="176"/>
        <v>2009</v>
      </c>
      <c r="D3086">
        <f t="shared" si="177"/>
        <v>8</v>
      </c>
      <c r="E3086" t="str">
        <f t="shared" si="178"/>
        <v>2009m8</v>
      </c>
    </row>
    <row r="3087" spans="1:5" x14ac:dyDescent="0.2">
      <c r="A3087" s="32">
        <v>40056</v>
      </c>
      <c r="B3087" s="2">
        <v>10.55</v>
      </c>
      <c r="C3087">
        <f t="shared" si="176"/>
        <v>2009</v>
      </c>
      <c r="D3087">
        <f t="shared" si="177"/>
        <v>8</v>
      </c>
      <c r="E3087" t="str">
        <f t="shared" si="178"/>
        <v>2009m8</v>
      </c>
    </row>
    <row r="3088" spans="1:5" x14ac:dyDescent="0.2">
      <c r="A3088" s="32">
        <v>40057</v>
      </c>
      <c r="B3088" s="2">
        <v>10.58</v>
      </c>
      <c r="C3088">
        <f t="shared" si="176"/>
        <v>2009</v>
      </c>
      <c r="D3088">
        <f t="shared" si="177"/>
        <v>9</v>
      </c>
      <c r="E3088" t="str">
        <f t="shared" si="178"/>
        <v>2009m9</v>
      </c>
    </row>
    <row r="3089" spans="1:5" x14ac:dyDescent="0.2">
      <c r="A3089" s="32">
        <v>40058</v>
      </c>
      <c r="B3089" s="2">
        <v>10.63</v>
      </c>
      <c r="C3089">
        <f t="shared" si="176"/>
        <v>2009</v>
      </c>
      <c r="D3089">
        <f t="shared" si="177"/>
        <v>9</v>
      </c>
      <c r="E3089" t="str">
        <f t="shared" si="178"/>
        <v>2009m9</v>
      </c>
    </row>
    <row r="3090" spans="1:5" x14ac:dyDescent="0.2">
      <c r="A3090" s="32">
        <v>40059</v>
      </c>
      <c r="B3090" s="2">
        <v>10.57</v>
      </c>
      <c r="C3090">
        <f t="shared" si="176"/>
        <v>2009</v>
      </c>
      <c r="D3090">
        <f t="shared" si="177"/>
        <v>9</v>
      </c>
      <c r="E3090" t="str">
        <f t="shared" si="178"/>
        <v>2009m9</v>
      </c>
    </row>
    <row r="3091" spans="1:5" x14ac:dyDescent="0.2">
      <c r="A3091" s="32">
        <v>40060</v>
      </c>
      <c r="B3091" s="2">
        <v>10.63</v>
      </c>
      <c r="C3091">
        <f t="shared" si="176"/>
        <v>2009</v>
      </c>
      <c r="D3091">
        <f t="shared" si="177"/>
        <v>9</v>
      </c>
      <c r="E3091" t="str">
        <f t="shared" si="178"/>
        <v>2009m9</v>
      </c>
    </row>
    <row r="3092" spans="1:5" x14ac:dyDescent="0.2">
      <c r="A3092" s="32">
        <v>40063</v>
      </c>
      <c r="B3092" s="2">
        <v>10.59</v>
      </c>
      <c r="C3092">
        <f t="shared" si="176"/>
        <v>2009</v>
      </c>
      <c r="D3092">
        <f t="shared" si="177"/>
        <v>9</v>
      </c>
      <c r="E3092" t="str">
        <f t="shared" si="178"/>
        <v>2009m9</v>
      </c>
    </row>
    <row r="3093" spans="1:5" x14ac:dyDescent="0.2">
      <c r="A3093" s="32">
        <v>40064</v>
      </c>
      <c r="B3093" s="2">
        <v>10.5</v>
      </c>
      <c r="C3093">
        <f t="shared" si="176"/>
        <v>2009</v>
      </c>
      <c r="D3093">
        <f t="shared" si="177"/>
        <v>9</v>
      </c>
      <c r="E3093" t="str">
        <f t="shared" si="178"/>
        <v>2009m9</v>
      </c>
    </row>
    <row r="3094" spans="1:5" x14ac:dyDescent="0.2">
      <c r="A3094" s="32">
        <v>40065</v>
      </c>
      <c r="B3094" s="2">
        <v>10.36</v>
      </c>
      <c r="C3094">
        <f t="shared" si="176"/>
        <v>2009</v>
      </c>
      <c r="D3094">
        <f t="shared" si="177"/>
        <v>9</v>
      </c>
      <c r="E3094" t="str">
        <f t="shared" si="178"/>
        <v>2009m9</v>
      </c>
    </row>
    <row r="3095" spans="1:5" x14ac:dyDescent="0.2">
      <c r="A3095" s="32">
        <v>40066</v>
      </c>
      <c r="B3095" s="2">
        <v>10.3</v>
      </c>
      <c r="C3095">
        <f t="shared" si="176"/>
        <v>2009</v>
      </c>
      <c r="D3095">
        <f t="shared" si="177"/>
        <v>9</v>
      </c>
      <c r="E3095" t="str">
        <f t="shared" si="178"/>
        <v>2009m9</v>
      </c>
    </row>
    <row r="3096" spans="1:5" x14ac:dyDescent="0.2">
      <c r="A3096" s="32">
        <v>40067</v>
      </c>
      <c r="B3096" s="2">
        <v>10.23</v>
      </c>
      <c r="C3096">
        <f t="shared" si="176"/>
        <v>2009</v>
      </c>
      <c r="D3096">
        <f t="shared" si="177"/>
        <v>9</v>
      </c>
      <c r="E3096" t="str">
        <f t="shared" si="178"/>
        <v>2009m9</v>
      </c>
    </row>
    <row r="3097" spans="1:5" x14ac:dyDescent="0.2">
      <c r="A3097" s="32">
        <v>40070</v>
      </c>
      <c r="B3097" s="2">
        <v>10.050000000000001</v>
      </c>
      <c r="C3097">
        <f t="shared" si="176"/>
        <v>2009</v>
      </c>
      <c r="D3097">
        <f t="shared" si="177"/>
        <v>9</v>
      </c>
      <c r="E3097" t="str">
        <f t="shared" si="178"/>
        <v>2009m9</v>
      </c>
    </row>
    <row r="3098" spans="1:5" x14ac:dyDescent="0.2">
      <c r="A3098" s="32">
        <v>40071</v>
      </c>
      <c r="B3098" s="2">
        <v>9.84</v>
      </c>
      <c r="C3098">
        <f t="shared" si="176"/>
        <v>2009</v>
      </c>
      <c r="D3098">
        <f t="shared" si="177"/>
        <v>9</v>
      </c>
      <c r="E3098" t="str">
        <f t="shared" si="178"/>
        <v>2009m9</v>
      </c>
    </row>
    <row r="3099" spans="1:5" x14ac:dyDescent="0.2">
      <c r="A3099" s="32">
        <v>40072</v>
      </c>
      <c r="B3099" s="2">
        <v>9.66</v>
      </c>
      <c r="C3099">
        <f t="shared" si="176"/>
        <v>2009</v>
      </c>
      <c r="D3099">
        <f t="shared" si="177"/>
        <v>9</v>
      </c>
      <c r="E3099" t="str">
        <f t="shared" si="178"/>
        <v>2009m9</v>
      </c>
    </row>
    <row r="3100" spans="1:5" x14ac:dyDescent="0.2">
      <c r="A3100" s="32">
        <v>40073</v>
      </c>
      <c r="B3100" s="2">
        <v>9.4600000000000009</v>
      </c>
      <c r="C3100">
        <f t="shared" si="176"/>
        <v>2009</v>
      </c>
      <c r="D3100">
        <f t="shared" si="177"/>
        <v>9</v>
      </c>
      <c r="E3100" t="str">
        <f t="shared" si="178"/>
        <v>2009m9</v>
      </c>
    </row>
    <row r="3101" spans="1:5" x14ac:dyDescent="0.2">
      <c r="A3101" s="32">
        <v>40074</v>
      </c>
      <c r="B3101" s="2">
        <v>9.4</v>
      </c>
      <c r="C3101">
        <f t="shared" si="176"/>
        <v>2009</v>
      </c>
      <c r="D3101">
        <f t="shared" si="177"/>
        <v>9</v>
      </c>
      <c r="E3101" t="str">
        <f t="shared" si="178"/>
        <v>2009m9</v>
      </c>
    </row>
    <row r="3102" spans="1:5" x14ac:dyDescent="0.2">
      <c r="A3102" s="32">
        <v>40077</v>
      </c>
      <c r="B3102" s="2">
        <v>9.35</v>
      </c>
      <c r="C3102">
        <f t="shared" si="176"/>
        <v>2009</v>
      </c>
      <c r="D3102">
        <f t="shared" si="177"/>
        <v>9</v>
      </c>
      <c r="E3102" t="str">
        <f t="shared" si="178"/>
        <v>2009m9</v>
      </c>
    </row>
    <row r="3103" spans="1:5" x14ac:dyDescent="0.2">
      <c r="A3103" s="32">
        <v>40078</v>
      </c>
      <c r="B3103" s="2">
        <v>9.26</v>
      </c>
      <c r="C3103">
        <f t="shared" si="176"/>
        <v>2009</v>
      </c>
      <c r="D3103">
        <f t="shared" si="177"/>
        <v>9</v>
      </c>
      <c r="E3103" t="str">
        <f t="shared" si="178"/>
        <v>2009m9</v>
      </c>
    </row>
    <row r="3104" spans="1:5" x14ac:dyDescent="0.2">
      <c r="A3104" s="32">
        <v>40079</v>
      </c>
      <c r="B3104" s="2">
        <v>9.19</v>
      </c>
      <c r="C3104">
        <f t="shared" si="176"/>
        <v>2009</v>
      </c>
      <c r="D3104">
        <f t="shared" si="177"/>
        <v>9</v>
      </c>
      <c r="E3104" t="str">
        <f t="shared" si="178"/>
        <v>2009m9</v>
      </c>
    </row>
    <row r="3105" spans="1:5" x14ac:dyDescent="0.2">
      <c r="A3105" s="32">
        <v>40080</v>
      </c>
      <c r="B3105" s="2">
        <v>9.15</v>
      </c>
      <c r="C3105">
        <f t="shared" si="176"/>
        <v>2009</v>
      </c>
      <c r="D3105">
        <f t="shared" si="177"/>
        <v>9</v>
      </c>
      <c r="E3105" t="str">
        <f t="shared" si="178"/>
        <v>2009m9</v>
      </c>
    </row>
    <row r="3106" spans="1:5" x14ac:dyDescent="0.2">
      <c r="A3106" s="32">
        <v>40081</v>
      </c>
      <c r="B3106" s="2">
        <v>9.15</v>
      </c>
      <c r="C3106">
        <f t="shared" si="176"/>
        <v>2009</v>
      </c>
      <c r="D3106">
        <f t="shared" si="177"/>
        <v>9</v>
      </c>
      <c r="E3106" t="str">
        <f t="shared" si="178"/>
        <v>2009m9</v>
      </c>
    </row>
    <row r="3107" spans="1:5" x14ac:dyDescent="0.2">
      <c r="A3107" s="32">
        <v>40084</v>
      </c>
      <c r="B3107" s="2">
        <v>9.15</v>
      </c>
      <c r="C3107">
        <f t="shared" si="176"/>
        <v>2009</v>
      </c>
      <c r="D3107">
        <f t="shared" si="177"/>
        <v>9</v>
      </c>
      <c r="E3107" t="str">
        <f t="shared" si="178"/>
        <v>2009m9</v>
      </c>
    </row>
    <row r="3108" spans="1:5" x14ac:dyDescent="0.2">
      <c r="A3108" s="32">
        <v>40085</v>
      </c>
      <c r="B3108" s="2">
        <v>9.02</v>
      </c>
      <c r="C3108">
        <f t="shared" si="176"/>
        <v>2009</v>
      </c>
      <c r="D3108">
        <f t="shared" si="177"/>
        <v>9</v>
      </c>
      <c r="E3108" t="str">
        <f t="shared" si="178"/>
        <v>2009m9</v>
      </c>
    </row>
    <row r="3109" spans="1:5" x14ac:dyDescent="0.2">
      <c r="A3109" s="32">
        <v>40086</v>
      </c>
      <c r="B3109" s="2">
        <v>8.83</v>
      </c>
      <c r="C3109">
        <f t="shared" si="176"/>
        <v>2009</v>
      </c>
      <c r="D3109">
        <f t="shared" si="177"/>
        <v>9</v>
      </c>
      <c r="E3109" t="str">
        <f t="shared" si="178"/>
        <v>2009m9</v>
      </c>
    </row>
    <row r="3110" spans="1:5" x14ac:dyDescent="0.2">
      <c r="A3110" s="32">
        <v>40087</v>
      </c>
      <c r="B3110" s="2">
        <v>8.9</v>
      </c>
      <c r="C3110">
        <f t="shared" si="176"/>
        <v>2009</v>
      </c>
      <c r="D3110">
        <f t="shared" si="177"/>
        <v>10</v>
      </c>
      <c r="E3110" t="str">
        <f t="shared" si="178"/>
        <v>2009m10</v>
      </c>
    </row>
    <row r="3111" spans="1:5" x14ac:dyDescent="0.2">
      <c r="A3111" s="32">
        <v>40088</v>
      </c>
      <c r="B3111" s="2">
        <v>9.0500000000000007</v>
      </c>
      <c r="C3111">
        <f t="shared" si="176"/>
        <v>2009</v>
      </c>
      <c r="D3111">
        <f t="shared" si="177"/>
        <v>10</v>
      </c>
      <c r="E3111" t="str">
        <f t="shared" si="178"/>
        <v>2009m10</v>
      </c>
    </row>
    <row r="3112" spans="1:5" x14ac:dyDescent="0.2">
      <c r="A3112" s="32">
        <v>40091</v>
      </c>
      <c r="B3112" s="2">
        <v>9.06</v>
      </c>
      <c r="C3112">
        <f t="shared" si="176"/>
        <v>2009</v>
      </c>
      <c r="D3112">
        <f t="shared" si="177"/>
        <v>10</v>
      </c>
      <c r="E3112" t="str">
        <f t="shared" si="178"/>
        <v>2009m10</v>
      </c>
    </row>
    <row r="3113" spans="1:5" x14ac:dyDescent="0.2">
      <c r="A3113" s="32">
        <v>40092</v>
      </c>
      <c r="B3113" s="2">
        <v>8.9600000000000009</v>
      </c>
      <c r="C3113">
        <f t="shared" si="176"/>
        <v>2009</v>
      </c>
      <c r="D3113">
        <f t="shared" si="177"/>
        <v>10</v>
      </c>
      <c r="E3113" t="str">
        <f t="shared" si="178"/>
        <v>2009m10</v>
      </c>
    </row>
    <row r="3114" spans="1:5" x14ac:dyDescent="0.2">
      <c r="A3114" s="32">
        <v>40093</v>
      </c>
      <c r="B3114" s="2">
        <v>8.93</v>
      </c>
      <c r="C3114">
        <f t="shared" si="176"/>
        <v>2009</v>
      </c>
      <c r="D3114">
        <f t="shared" si="177"/>
        <v>10</v>
      </c>
      <c r="E3114" t="str">
        <f t="shared" si="178"/>
        <v>2009m10</v>
      </c>
    </row>
    <row r="3115" spans="1:5" x14ac:dyDescent="0.2">
      <c r="A3115" s="32">
        <v>40094</v>
      </c>
      <c r="B3115" s="2">
        <v>8.91</v>
      </c>
      <c r="C3115">
        <f t="shared" si="176"/>
        <v>2009</v>
      </c>
      <c r="D3115">
        <f t="shared" si="177"/>
        <v>10</v>
      </c>
      <c r="E3115" t="str">
        <f t="shared" si="178"/>
        <v>2009m10</v>
      </c>
    </row>
    <row r="3116" spans="1:5" x14ac:dyDescent="0.2">
      <c r="A3116" s="32">
        <v>40095</v>
      </c>
      <c r="B3116" s="2">
        <v>8.8000000000000007</v>
      </c>
      <c r="C3116">
        <f t="shared" si="176"/>
        <v>2009</v>
      </c>
      <c r="D3116">
        <f t="shared" si="177"/>
        <v>10</v>
      </c>
      <c r="E3116" t="str">
        <f t="shared" si="178"/>
        <v>2009m10</v>
      </c>
    </row>
    <row r="3117" spans="1:5" x14ac:dyDescent="0.2">
      <c r="A3117" s="32">
        <v>40098</v>
      </c>
      <c r="B3117" s="2">
        <v>8.7799999999999994</v>
      </c>
      <c r="C3117">
        <f t="shared" si="176"/>
        <v>2009</v>
      </c>
      <c r="D3117">
        <f t="shared" si="177"/>
        <v>10</v>
      </c>
      <c r="E3117" t="str">
        <f t="shared" si="178"/>
        <v>2009m10</v>
      </c>
    </row>
    <row r="3118" spans="1:5" x14ac:dyDescent="0.2">
      <c r="A3118" s="32">
        <v>40099</v>
      </c>
      <c r="B3118" s="2">
        <v>8.7799999999999994</v>
      </c>
      <c r="C3118">
        <f t="shared" si="176"/>
        <v>2009</v>
      </c>
      <c r="D3118">
        <f t="shared" si="177"/>
        <v>10</v>
      </c>
      <c r="E3118" t="str">
        <f t="shared" si="178"/>
        <v>2009m10</v>
      </c>
    </row>
    <row r="3119" spans="1:5" x14ac:dyDescent="0.2">
      <c r="A3119" s="32">
        <v>40100</v>
      </c>
      <c r="B3119" s="2">
        <v>8.6300000000000008</v>
      </c>
      <c r="C3119">
        <f t="shared" si="176"/>
        <v>2009</v>
      </c>
      <c r="D3119">
        <f t="shared" si="177"/>
        <v>10</v>
      </c>
      <c r="E3119" t="str">
        <f t="shared" si="178"/>
        <v>2009m10</v>
      </c>
    </row>
    <row r="3120" spans="1:5" x14ac:dyDescent="0.2">
      <c r="A3120" s="32">
        <v>40101</v>
      </c>
      <c r="B3120" s="2">
        <v>8.5299999999999994</v>
      </c>
      <c r="C3120">
        <f t="shared" si="176"/>
        <v>2009</v>
      </c>
      <c r="D3120">
        <f t="shared" si="177"/>
        <v>10</v>
      </c>
      <c r="E3120" t="str">
        <f t="shared" si="178"/>
        <v>2009m10</v>
      </c>
    </row>
    <row r="3121" spans="1:5" x14ac:dyDescent="0.2">
      <c r="A3121" s="32">
        <v>40102</v>
      </c>
      <c r="B3121" s="2">
        <v>8.48</v>
      </c>
      <c r="C3121">
        <f t="shared" si="176"/>
        <v>2009</v>
      </c>
      <c r="D3121">
        <f t="shared" si="177"/>
        <v>10</v>
      </c>
      <c r="E3121" t="str">
        <f t="shared" si="178"/>
        <v>2009m10</v>
      </c>
    </row>
    <row r="3122" spans="1:5" x14ac:dyDescent="0.2">
      <c r="A3122" s="32">
        <v>40105</v>
      </c>
      <c r="B3122" s="2">
        <v>8.49</v>
      </c>
      <c r="C3122">
        <f t="shared" si="176"/>
        <v>2009</v>
      </c>
      <c r="D3122">
        <f t="shared" si="177"/>
        <v>10</v>
      </c>
      <c r="E3122" t="str">
        <f t="shared" si="178"/>
        <v>2009m10</v>
      </c>
    </row>
    <row r="3123" spans="1:5" x14ac:dyDescent="0.2">
      <c r="A3123" s="32">
        <v>40106</v>
      </c>
      <c r="B3123" s="2">
        <v>8.44</v>
      </c>
      <c r="C3123">
        <f t="shared" si="176"/>
        <v>2009</v>
      </c>
      <c r="D3123">
        <f t="shared" si="177"/>
        <v>10</v>
      </c>
      <c r="E3123" t="str">
        <f t="shared" si="178"/>
        <v>2009m10</v>
      </c>
    </row>
    <row r="3124" spans="1:5" x14ac:dyDescent="0.2">
      <c r="A3124" s="32">
        <v>40107</v>
      </c>
      <c r="B3124" s="2">
        <v>8.41</v>
      </c>
      <c r="C3124">
        <f t="shared" si="176"/>
        <v>2009</v>
      </c>
      <c r="D3124">
        <f t="shared" si="177"/>
        <v>10</v>
      </c>
      <c r="E3124" t="str">
        <f t="shared" si="178"/>
        <v>2009m10</v>
      </c>
    </row>
    <row r="3125" spans="1:5" x14ac:dyDescent="0.2">
      <c r="A3125" s="32">
        <v>40108</v>
      </c>
      <c r="B3125" s="2">
        <v>8.42</v>
      </c>
      <c r="C3125">
        <f t="shared" si="176"/>
        <v>2009</v>
      </c>
      <c r="D3125">
        <f t="shared" si="177"/>
        <v>10</v>
      </c>
      <c r="E3125" t="str">
        <f t="shared" si="178"/>
        <v>2009m10</v>
      </c>
    </row>
    <row r="3126" spans="1:5" x14ac:dyDescent="0.2">
      <c r="A3126" s="32">
        <v>40109</v>
      </c>
      <c r="B3126" s="2">
        <v>8.3800000000000008</v>
      </c>
      <c r="C3126">
        <f t="shared" si="176"/>
        <v>2009</v>
      </c>
      <c r="D3126">
        <f t="shared" si="177"/>
        <v>10</v>
      </c>
      <c r="E3126" t="str">
        <f t="shared" si="178"/>
        <v>2009m10</v>
      </c>
    </row>
    <row r="3127" spans="1:5" x14ac:dyDescent="0.2">
      <c r="A3127" s="32">
        <v>40112</v>
      </c>
      <c r="B3127" s="2">
        <v>8.3000000000000007</v>
      </c>
      <c r="C3127">
        <f t="shared" si="176"/>
        <v>2009</v>
      </c>
      <c r="D3127">
        <f t="shared" si="177"/>
        <v>10</v>
      </c>
      <c r="E3127" t="str">
        <f t="shared" si="178"/>
        <v>2009m10</v>
      </c>
    </row>
    <row r="3128" spans="1:5" x14ac:dyDescent="0.2">
      <c r="A3128" s="32">
        <v>40113</v>
      </c>
      <c r="B3128" s="2">
        <v>8.3699999999999992</v>
      </c>
      <c r="C3128">
        <f t="shared" si="176"/>
        <v>2009</v>
      </c>
      <c r="D3128">
        <f t="shared" si="177"/>
        <v>10</v>
      </c>
      <c r="E3128" t="str">
        <f t="shared" si="178"/>
        <v>2009m10</v>
      </c>
    </row>
    <row r="3129" spans="1:5" x14ac:dyDescent="0.2">
      <c r="A3129" s="32">
        <v>40114</v>
      </c>
      <c r="B3129" s="2">
        <v>8.42</v>
      </c>
      <c r="C3129">
        <f t="shared" si="176"/>
        <v>2009</v>
      </c>
      <c r="D3129">
        <f t="shared" si="177"/>
        <v>10</v>
      </c>
      <c r="E3129" t="str">
        <f t="shared" si="178"/>
        <v>2009m10</v>
      </c>
    </row>
    <row r="3130" spans="1:5" x14ac:dyDescent="0.2">
      <c r="A3130" s="32">
        <v>40115</v>
      </c>
      <c r="B3130" s="2">
        <v>8.4700000000000006</v>
      </c>
      <c r="C3130">
        <f t="shared" si="176"/>
        <v>2009</v>
      </c>
      <c r="D3130">
        <f t="shared" si="177"/>
        <v>10</v>
      </c>
      <c r="E3130" t="str">
        <f t="shared" si="178"/>
        <v>2009m10</v>
      </c>
    </row>
    <row r="3131" spans="1:5" x14ac:dyDescent="0.2">
      <c r="A3131" s="32">
        <v>40116</v>
      </c>
      <c r="B3131" s="2">
        <v>8.49</v>
      </c>
      <c r="C3131">
        <f t="shared" si="176"/>
        <v>2009</v>
      </c>
      <c r="D3131">
        <f t="shared" si="177"/>
        <v>10</v>
      </c>
      <c r="E3131" t="str">
        <f t="shared" si="178"/>
        <v>2009m10</v>
      </c>
    </row>
    <row r="3132" spans="1:5" x14ac:dyDescent="0.2">
      <c r="A3132" s="32">
        <v>40117</v>
      </c>
      <c r="B3132" s="2">
        <v>8.3000000000000007</v>
      </c>
      <c r="C3132">
        <f t="shared" si="176"/>
        <v>2009</v>
      </c>
      <c r="D3132">
        <f t="shared" si="177"/>
        <v>10</v>
      </c>
      <c r="E3132" t="str">
        <f t="shared" si="178"/>
        <v>2009m10</v>
      </c>
    </row>
    <row r="3133" spans="1:5" x14ac:dyDescent="0.2">
      <c r="A3133" s="32">
        <v>40119</v>
      </c>
      <c r="B3133" s="2">
        <v>8.31</v>
      </c>
      <c r="C3133">
        <f t="shared" si="176"/>
        <v>2009</v>
      </c>
      <c r="D3133">
        <f t="shared" si="177"/>
        <v>11</v>
      </c>
      <c r="E3133" t="str">
        <f t="shared" si="178"/>
        <v>2009m11</v>
      </c>
    </row>
    <row r="3134" spans="1:5" x14ac:dyDescent="0.2">
      <c r="A3134" s="32">
        <v>40120</v>
      </c>
      <c r="B3134" s="2">
        <v>8.39</v>
      </c>
      <c r="C3134">
        <f t="shared" si="176"/>
        <v>2009</v>
      </c>
      <c r="D3134">
        <f t="shared" si="177"/>
        <v>11</v>
      </c>
      <c r="E3134" t="str">
        <f t="shared" si="178"/>
        <v>2009m11</v>
      </c>
    </row>
    <row r="3135" spans="1:5" x14ac:dyDescent="0.2">
      <c r="A3135" s="32">
        <v>40121</v>
      </c>
      <c r="B3135" s="2">
        <v>8.31</v>
      </c>
      <c r="C3135">
        <f t="shared" si="176"/>
        <v>2009</v>
      </c>
      <c r="D3135">
        <f t="shared" si="177"/>
        <v>11</v>
      </c>
      <c r="E3135" t="str">
        <f t="shared" si="178"/>
        <v>2009m11</v>
      </c>
    </row>
    <row r="3136" spans="1:5" x14ac:dyDescent="0.2">
      <c r="A3136" s="32">
        <v>40122</v>
      </c>
      <c r="B3136" s="2">
        <v>8.35</v>
      </c>
      <c r="C3136">
        <f t="shared" si="176"/>
        <v>2009</v>
      </c>
      <c r="D3136">
        <f t="shared" si="177"/>
        <v>11</v>
      </c>
      <c r="E3136" t="str">
        <f t="shared" si="178"/>
        <v>2009m11</v>
      </c>
    </row>
    <row r="3137" spans="1:5" x14ac:dyDescent="0.2">
      <c r="A3137" s="32">
        <v>40123</v>
      </c>
      <c r="B3137" s="2">
        <v>8.35</v>
      </c>
      <c r="C3137">
        <f t="shared" si="176"/>
        <v>2009</v>
      </c>
      <c r="D3137">
        <f t="shared" si="177"/>
        <v>11</v>
      </c>
      <c r="E3137" t="str">
        <f t="shared" si="178"/>
        <v>2009m11</v>
      </c>
    </row>
    <row r="3138" spans="1:5" x14ac:dyDescent="0.2">
      <c r="A3138" s="32">
        <v>40126</v>
      </c>
      <c r="B3138" s="2">
        <v>8.35</v>
      </c>
      <c r="C3138">
        <f t="shared" si="176"/>
        <v>2009</v>
      </c>
      <c r="D3138">
        <f t="shared" si="177"/>
        <v>11</v>
      </c>
      <c r="E3138" t="str">
        <f t="shared" si="178"/>
        <v>2009m11</v>
      </c>
    </row>
    <row r="3139" spans="1:5" x14ac:dyDescent="0.2">
      <c r="A3139" s="32">
        <v>40127</v>
      </c>
      <c r="B3139" s="2">
        <v>8.34</v>
      </c>
      <c r="C3139">
        <f t="shared" si="176"/>
        <v>2009</v>
      </c>
      <c r="D3139">
        <f t="shared" si="177"/>
        <v>11</v>
      </c>
      <c r="E3139" t="str">
        <f t="shared" si="178"/>
        <v>2009m11</v>
      </c>
    </row>
    <row r="3140" spans="1:5" x14ac:dyDescent="0.2">
      <c r="A3140" s="32">
        <v>40128</v>
      </c>
      <c r="B3140" s="2">
        <v>8.2899999999999991</v>
      </c>
      <c r="C3140">
        <f t="shared" si="176"/>
        <v>2009</v>
      </c>
      <c r="D3140">
        <f t="shared" si="177"/>
        <v>11</v>
      </c>
      <c r="E3140" t="str">
        <f t="shared" si="178"/>
        <v>2009m11</v>
      </c>
    </row>
    <row r="3141" spans="1:5" x14ac:dyDescent="0.2">
      <c r="A3141" s="32">
        <v>40129</v>
      </c>
      <c r="B3141" s="2">
        <v>8.32</v>
      </c>
      <c r="C3141">
        <f t="shared" ref="C3141:C3204" si="179">YEAR(A3141)</f>
        <v>2009</v>
      </c>
      <c r="D3141">
        <f t="shared" ref="D3141:D3204" si="180">+MONTH(A3141)</f>
        <v>11</v>
      </c>
      <c r="E3141" t="str">
        <f t="shared" ref="E3141:E3204" si="181">CONCATENATE(C3141,"m",D3141)</f>
        <v>2009m11</v>
      </c>
    </row>
    <row r="3142" spans="1:5" x14ac:dyDescent="0.2">
      <c r="A3142" s="32">
        <v>40130</v>
      </c>
      <c r="B3142" s="2">
        <v>8.31</v>
      </c>
      <c r="C3142">
        <f t="shared" si="179"/>
        <v>2009</v>
      </c>
      <c r="D3142">
        <f t="shared" si="180"/>
        <v>11</v>
      </c>
      <c r="E3142" t="str">
        <f t="shared" si="181"/>
        <v>2009m11</v>
      </c>
    </row>
    <row r="3143" spans="1:5" x14ac:dyDescent="0.2">
      <c r="A3143" s="32">
        <v>40133</v>
      </c>
      <c r="B3143" s="2">
        <v>8.31</v>
      </c>
      <c r="C3143">
        <f t="shared" si="179"/>
        <v>2009</v>
      </c>
      <c r="D3143">
        <f t="shared" si="180"/>
        <v>11</v>
      </c>
      <c r="E3143" t="str">
        <f t="shared" si="181"/>
        <v>2009m11</v>
      </c>
    </row>
    <row r="3144" spans="1:5" x14ac:dyDescent="0.2">
      <c r="A3144" s="32">
        <v>40134</v>
      </c>
      <c r="B3144" s="2">
        <v>8.31</v>
      </c>
      <c r="C3144">
        <f t="shared" si="179"/>
        <v>2009</v>
      </c>
      <c r="D3144">
        <f t="shared" si="180"/>
        <v>11</v>
      </c>
      <c r="E3144" t="str">
        <f t="shared" si="181"/>
        <v>2009m11</v>
      </c>
    </row>
    <row r="3145" spans="1:5" x14ac:dyDescent="0.2">
      <c r="A3145" s="32">
        <v>40135</v>
      </c>
      <c r="B3145" s="2">
        <v>8.2799999999999994</v>
      </c>
      <c r="C3145">
        <f t="shared" si="179"/>
        <v>2009</v>
      </c>
      <c r="D3145">
        <f t="shared" si="180"/>
        <v>11</v>
      </c>
      <c r="E3145" t="str">
        <f t="shared" si="181"/>
        <v>2009m11</v>
      </c>
    </row>
    <row r="3146" spans="1:5" x14ac:dyDescent="0.2">
      <c r="A3146" s="32">
        <v>40136</v>
      </c>
      <c r="B3146" s="2">
        <v>8.27</v>
      </c>
      <c r="C3146">
        <f t="shared" si="179"/>
        <v>2009</v>
      </c>
      <c r="D3146">
        <f t="shared" si="180"/>
        <v>11</v>
      </c>
      <c r="E3146" t="str">
        <f t="shared" si="181"/>
        <v>2009m11</v>
      </c>
    </row>
    <row r="3147" spans="1:5" x14ac:dyDescent="0.2">
      <c r="A3147" s="32">
        <v>40137</v>
      </c>
      <c r="B3147" s="2">
        <v>8.26</v>
      </c>
      <c r="C3147">
        <f t="shared" si="179"/>
        <v>2009</v>
      </c>
      <c r="D3147">
        <f t="shared" si="180"/>
        <v>11</v>
      </c>
      <c r="E3147" t="str">
        <f t="shared" si="181"/>
        <v>2009m11</v>
      </c>
    </row>
    <row r="3148" spans="1:5" x14ac:dyDescent="0.2">
      <c r="A3148" s="32">
        <v>40140</v>
      </c>
      <c r="B3148" s="2">
        <v>8.26</v>
      </c>
      <c r="C3148">
        <f t="shared" si="179"/>
        <v>2009</v>
      </c>
      <c r="D3148">
        <f t="shared" si="180"/>
        <v>11</v>
      </c>
      <c r="E3148" t="str">
        <f t="shared" si="181"/>
        <v>2009m11</v>
      </c>
    </row>
    <row r="3149" spans="1:5" x14ac:dyDescent="0.2">
      <c r="A3149" s="32">
        <v>40141</v>
      </c>
      <c r="B3149" s="2">
        <v>8.34</v>
      </c>
      <c r="C3149">
        <f t="shared" si="179"/>
        <v>2009</v>
      </c>
      <c r="D3149">
        <f t="shared" si="180"/>
        <v>11</v>
      </c>
      <c r="E3149" t="str">
        <f t="shared" si="181"/>
        <v>2009m11</v>
      </c>
    </row>
    <row r="3150" spans="1:5" x14ac:dyDescent="0.2">
      <c r="A3150" s="32">
        <v>40142</v>
      </c>
      <c r="B3150" s="2">
        <v>8.3000000000000007</v>
      </c>
      <c r="C3150">
        <f t="shared" si="179"/>
        <v>2009</v>
      </c>
      <c r="D3150">
        <f t="shared" si="180"/>
        <v>11</v>
      </c>
      <c r="E3150" t="str">
        <f t="shared" si="181"/>
        <v>2009m11</v>
      </c>
    </row>
    <row r="3151" spans="1:5" x14ac:dyDescent="0.2">
      <c r="A3151" s="32">
        <v>40143</v>
      </c>
      <c r="B3151" s="2">
        <v>8.39</v>
      </c>
      <c r="C3151">
        <f t="shared" si="179"/>
        <v>2009</v>
      </c>
      <c r="D3151">
        <f t="shared" si="180"/>
        <v>11</v>
      </c>
      <c r="E3151" t="str">
        <f t="shared" si="181"/>
        <v>2009m11</v>
      </c>
    </row>
    <row r="3152" spans="1:5" x14ac:dyDescent="0.2">
      <c r="A3152" s="32">
        <v>40144</v>
      </c>
      <c r="B3152" s="2">
        <v>8.5399999999999991</v>
      </c>
      <c r="C3152">
        <f t="shared" si="179"/>
        <v>2009</v>
      </c>
      <c r="D3152">
        <f t="shared" si="180"/>
        <v>11</v>
      </c>
      <c r="E3152" t="str">
        <f t="shared" si="181"/>
        <v>2009m11</v>
      </c>
    </row>
    <row r="3153" spans="1:5" x14ac:dyDescent="0.2">
      <c r="A3153" s="32">
        <v>40147</v>
      </c>
      <c r="B3153" s="2">
        <v>8.1300000000000008</v>
      </c>
      <c r="C3153">
        <f t="shared" si="179"/>
        <v>2009</v>
      </c>
      <c r="D3153">
        <f t="shared" si="180"/>
        <v>11</v>
      </c>
      <c r="E3153" t="str">
        <f t="shared" si="181"/>
        <v>2009m11</v>
      </c>
    </row>
    <row r="3154" spans="1:5" x14ac:dyDescent="0.2">
      <c r="A3154" s="32">
        <v>40148</v>
      </c>
      <c r="B3154" s="2">
        <v>8.1</v>
      </c>
      <c r="C3154">
        <f t="shared" si="179"/>
        <v>2009</v>
      </c>
      <c r="D3154">
        <f t="shared" si="180"/>
        <v>12</v>
      </c>
      <c r="E3154" t="str">
        <f t="shared" si="181"/>
        <v>2009m12</v>
      </c>
    </row>
    <row r="3155" spans="1:5" x14ac:dyDescent="0.2">
      <c r="A3155" s="32">
        <v>40149</v>
      </c>
      <c r="B3155" s="2">
        <v>8.06</v>
      </c>
      <c r="C3155">
        <f t="shared" si="179"/>
        <v>2009</v>
      </c>
      <c r="D3155">
        <f t="shared" si="180"/>
        <v>12</v>
      </c>
      <c r="E3155" t="str">
        <f t="shared" si="181"/>
        <v>2009m12</v>
      </c>
    </row>
    <row r="3156" spans="1:5" x14ac:dyDescent="0.2">
      <c r="A3156" s="32">
        <v>40150</v>
      </c>
      <c r="B3156" s="2">
        <v>7.96</v>
      </c>
      <c r="C3156">
        <f t="shared" si="179"/>
        <v>2009</v>
      </c>
      <c r="D3156">
        <f t="shared" si="180"/>
        <v>12</v>
      </c>
      <c r="E3156" t="str">
        <f t="shared" si="181"/>
        <v>2009m12</v>
      </c>
    </row>
    <row r="3157" spans="1:5" x14ac:dyDescent="0.2">
      <c r="A3157" s="32">
        <v>40151</v>
      </c>
      <c r="B3157" s="2">
        <v>7.87</v>
      </c>
      <c r="C3157">
        <f t="shared" si="179"/>
        <v>2009</v>
      </c>
      <c r="D3157">
        <f t="shared" si="180"/>
        <v>12</v>
      </c>
      <c r="E3157" t="str">
        <f t="shared" si="181"/>
        <v>2009m12</v>
      </c>
    </row>
    <row r="3158" spans="1:5" x14ac:dyDescent="0.2">
      <c r="A3158" s="32">
        <v>40154</v>
      </c>
      <c r="B3158" s="2">
        <v>7.89</v>
      </c>
      <c r="C3158">
        <f t="shared" si="179"/>
        <v>2009</v>
      </c>
      <c r="D3158">
        <f t="shared" si="180"/>
        <v>12</v>
      </c>
      <c r="E3158" t="str">
        <f t="shared" si="181"/>
        <v>2009m12</v>
      </c>
    </row>
    <row r="3159" spans="1:5" x14ac:dyDescent="0.2">
      <c r="A3159" s="32">
        <v>40155</v>
      </c>
      <c r="B3159" s="2">
        <v>7.93</v>
      </c>
      <c r="C3159">
        <f t="shared" si="179"/>
        <v>2009</v>
      </c>
      <c r="D3159">
        <f t="shared" si="180"/>
        <v>12</v>
      </c>
      <c r="E3159" t="str">
        <f t="shared" si="181"/>
        <v>2009m12</v>
      </c>
    </row>
    <row r="3160" spans="1:5" x14ac:dyDescent="0.2">
      <c r="A3160" s="32">
        <v>40156</v>
      </c>
      <c r="B3160" s="2">
        <v>7.93</v>
      </c>
      <c r="C3160">
        <f t="shared" si="179"/>
        <v>2009</v>
      </c>
      <c r="D3160">
        <f t="shared" si="180"/>
        <v>12</v>
      </c>
      <c r="E3160" t="str">
        <f t="shared" si="181"/>
        <v>2009m12</v>
      </c>
    </row>
    <row r="3161" spans="1:5" x14ac:dyDescent="0.2">
      <c r="A3161" s="32">
        <v>40157</v>
      </c>
      <c r="B3161" s="2">
        <v>7.91</v>
      </c>
      <c r="C3161">
        <f t="shared" si="179"/>
        <v>2009</v>
      </c>
      <c r="D3161">
        <f t="shared" si="180"/>
        <v>12</v>
      </c>
      <c r="E3161" t="str">
        <f t="shared" si="181"/>
        <v>2009m12</v>
      </c>
    </row>
    <row r="3162" spans="1:5" x14ac:dyDescent="0.2">
      <c r="A3162" s="32">
        <v>40158</v>
      </c>
      <c r="B3162" s="2">
        <v>7.87</v>
      </c>
      <c r="C3162">
        <f t="shared" si="179"/>
        <v>2009</v>
      </c>
      <c r="D3162">
        <f t="shared" si="180"/>
        <v>12</v>
      </c>
      <c r="E3162" t="str">
        <f t="shared" si="181"/>
        <v>2009m12</v>
      </c>
    </row>
    <row r="3163" spans="1:5" x14ac:dyDescent="0.2">
      <c r="A3163" s="32">
        <v>40161</v>
      </c>
      <c r="B3163" s="2">
        <v>7.86</v>
      </c>
      <c r="C3163">
        <f t="shared" si="179"/>
        <v>2009</v>
      </c>
      <c r="D3163">
        <f t="shared" si="180"/>
        <v>12</v>
      </c>
      <c r="E3163" t="str">
        <f t="shared" si="181"/>
        <v>2009m12</v>
      </c>
    </row>
    <row r="3164" spans="1:5" x14ac:dyDescent="0.2">
      <c r="A3164" s="32">
        <v>40162</v>
      </c>
      <c r="B3164" s="2">
        <v>7.82</v>
      </c>
      <c r="C3164">
        <f t="shared" si="179"/>
        <v>2009</v>
      </c>
      <c r="D3164">
        <f t="shared" si="180"/>
        <v>12</v>
      </c>
      <c r="E3164" t="str">
        <f t="shared" si="181"/>
        <v>2009m12</v>
      </c>
    </row>
    <row r="3165" spans="1:5" x14ac:dyDescent="0.2">
      <c r="A3165" s="32">
        <v>40163</v>
      </c>
      <c r="B3165" s="2">
        <v>7.81</v>
      </c>
      <c r="C3165">
        <f t="shared" si="179"/>
        <v>2009</v>
      </c>
      <c r="D3165">
        <f t="shared" si="180"/>
        <v>12</v>
      </c>
      <c r="E3165" t="str">
        <f t="shared" si="181"/>
        <v>2009m12</v>
      </c>
    </row>
    <row r="3166" spans="1:5" x14ac:dyDescent="0.2">
      <c r="A3166" s="32">
        <v>40164</v>
      </c>
      <c r="B3166" s="2">
        <v>7.81</v>
      </c>
      <c r="C3166">
        <f t="shared" si="179"/>
        <v>2009</v>
      </c>
      <c r="D3166">
        <f t="shared" si="180"/>
        <v>12</v>
      </c>
      <c r="E3166" t="str">
        <f t="shared" si="181"/>
        <v>2009m12</v>
      </c>
    </row>
    <row r="3167" spans="1:5" x14ac:dyDescent="0.2">
      <c r="A3167" s="32">
        <v>40165</v>
      </c>
      <c r="B3167" s="2">
        <v>7.78</v>
      </c>
      <c r="C3167">
        <f t="shared" si="179"/>
        <v>2009</v>
      </c>
      <c r="D3167">
        <f t="shared" si="180"/>
        <v>12</v>
      </c>
      <c r="E3167" t="str">
        <f t="shared" si="181"/>
        <v>2009m12</v>
      </c>
    </row>
    <row r="3168" spans="1:5" x14ac:dyDescent="0.2">
      <c r="A3168" s="32">
        <v>40168</v>
      </c>
      <c r="B3168" s="2">
        <v>7.73</v>
      </c>
      <c r="C3168">
        <f t="shared" si="179"/>
        <v>2009</v>
      </c>
      <c r="D3168">
        <f t="shared" si="180"/>
        <v>12</v>
      </c>
      <c r="E3168" t="str">
        <f t="shared" si="181"/>
        <v>2009m12</v>
      </c>
    </row>
    <row r="3169" spans="1:5" x14ac:dyDescent="0.2">
      <c r="A3169" s="32">
        <v>40169</v>
      </c>
      <c r="B3169" s="2">
        <v>7.69</v>
      </c>
      <c r="C3169">
        <f t="shared" si="179"/>
        <v>2009</v>
      </c>
      <c r="D3169">
        <f t="shared" si="180"/>
        <v>12</v>
      </c>
      <c r="E3169" t="str">
        <f t="shared" si="181"/>
        <v>2009m12</v>
      </c>
    </row>
    <row r="3170" spans="1:5" x14ac:dyDescent="0.2">
      <c r="A3170" s="32">
        <v>40170</v>
      </c>
      <c r="B3170" s="2">
        <v>7.67</v>
      </c>
      <c r="C3170">
        <f t="shared" si="179"/>
        <v>2009</v>
      </c>
      <c r="D3170">
        <f t="shared" si="180"/>
        <v>12</v>
      </c>
      <c r="E3170" t="str">
        <f t="shared" si="181"/>
        <v>2009m12</v>
      </c>
    </row>
    <row r="3171" spans="1:5" x14ac:dyDescent="0.2">
      <c r="A3171" s="32">
        <v>40171</v>
      </c>
      <c r="B3171" s="2">
        <v>7.68</v>
      </c>
      <c r="C3171">
        <f t="shared" si="179"/>
        <v>2009</v>
      </c>
      <c r="D3171">
        <f t="shared" si="180"/>
        <v>12</v>
      </c>
      <c r="E3171" t="str">
        <f t="shared" si="181"/>
        <v>2009m12</v>
      </c>
    </row>
    <row r="3172" spans="1:5" x14ac:dyDescent="0.2">
      <c r="A3172" s="32">
        <v>40172</v>
      </c>
      <c r="C3172">
        <f t="shared" si="179"/>
        <v>2009</v>
      </c>
      <c r="D3172">
        <f t="shared" si="180"/>
        <v>12</v>
      </c>
      <c r="E3172" t="str">
        <f t="shared" si="181"/>
        <v>2009m12</v>
      </c>
    </row>
    <row r="3173" spans="1:5" x14ac:dyDescent="0.2">
      <c r="A3173" s="32">
        <v>40175</v>
      </c>
      <c r="B3173" s="2">
        <v>7.64</v>
      </c>
      <c r="C3173">
        <f t="shared" si="179"/>
        <v>2009</v>
      </c>
      <c r="D3173">
        <f t="shared" si="180"/>
        <v>12</v>
      </c>
      <c r="E3173" t="str">
        <f t="shared" si="181"/>
        <v>2009m12</v>
      </c>
    </row>
    <row r="3174" spans="1:5" x14ac:dyDescent="0.2">
      <c r="A3174" s="32">
        <v>40176</v>
      </c>
      <c r="B3174" s="2">
        <v>7.58</v>
      </c>
      <c r="C3174">
        <f t="shared" si="179"/>
        <v>2009</v>
      </c>
      <c r="D3174">
        <f t="shared" si="180"/>
        <v>12</v>
      </c>
      <c r="E3174" t="str">
        <f t="shared" si="181"/>
        <v>2009m12</v>
      </c>
    </row>
    <row r="3175" spans="1:5" x14ac:dyDescent="0.2">
      <c r="A3175" s="32">
        <v>40177</v>
      </c>
      <c r="B3175" s="2">
        <v>7.52</v>
      </c>
      <c r="C3175">
        <f t="shared" si="179"/>
        <v>2009</v>
      </c>
      <c r="D3175">
        <f t="shared" si="180"/>
        <v>12</v>
      </c>
      <c r="E3175" t="str">
        <f t="shared" si="181"/>
        <v>2009m12</v>
      </c>
    </row>
    <row r="3176" spans="1:5" x14ac:dyDescent="0.2">
      <c r="A3176" s="32">
        <v>40178</v>
      </c>
      <c r="B3176" s="2">
        <v>7.55</v>
      </c>
      <c r="C3176">
        <f t="shared" si="179"/>
        <v>2009</v>
      </c>
      <c r="D3176">
        <f t="shared" si="180"/>
        <v>12</v>
      </c>
      <c r="E3176" t="str">
        <f t="shared" si="181"/>
        <v>2009m12</v>
      </c>
    </row>
    <row r="3177" spans="1:5" x14ac:dyDescent="0.2">
      <c r="A3177" s="32">
        <v>40179</v>
      </c>
      <c r="C3177">
        <f t="shared" si="179"/>
        <v>2010</v>
      </c>
      <c r="D3177">
        <f t="shared" si="180"/>
        <v>1</v>
      </c>
      <c r="E3177" t="str">
        <f t="shared" si="181"/>
        <v>2010m1</v>
      </c>
    </row>
    <row r="3178" spans="1:5" x14ac:dyDescent="0.2">
      <c r="A3178" s="32">
        <v>40182</v>
      </c>
      <c r="B3178" s="2">
        <v>7.37</v>
      </c>
      <c r="C3178">
        <f t="shared" si="179"/>
        <v>2010</v>
      </c>
      <c r="D3178">
        <f t="shared" si="180"/>
        <v>1</v>
      </c>
      <c r="E3178" t="str">
        <f t="shared" si="181"/>
        <v>2010m1</v>
      </c>
    </row>
    <row r="3179" spans="1:5" x14ac:dyDescent="0.2">
      <c r="A3179" s="32">
        <v>40183</v>
      </c>
      <c r="B3179" s="2">
        <v>7.15</v>
      </c>
      <c r="C3179">
        <f t="shared" si="179"/>
        <v>2010</v>
      </c>
      <c r="D3179">
        <f t="shared" si="180"/>
        <v>1</v>
      </c>
      <c r="E3179" t="str">
        <f t="shared" si="181"/>
        <v>2010m1</v>
      </c>
    </row>
    <row r="3180" spans="1:5" x14ac:dyDescent="0.2">
      <c r="A3180" s="32">
        <v>40184</v>
      </c>
      <c r="B3180" s="2">
        <v>6.94</v>
      </c>
      <c r="C3180">
        <f t="shared" si="179"/>
        <v>2010</v>
      </c>
      <c r="D3180">
        <f t="shared" si="180"/>
        <v>1</v>
      </c>
      <c r="E3180" t="str">
        <f t="shared" si="181"/>
        <v>2010m1</v>
      </c>
    </row>
    <row r="3181" spans="1:5" x14ac:dyDescent="0.2">
      <c r="A3181" s="32">
        <v>40185</v>
      </c>
      <c r="B3181" s="2">
        <v>6.81</v>
      </c>
      <c r="C3181">
        <f t="shared" si="179"/>
        <v>2010</v>
      </c>
      <c r="D3181">
        <f t="shared" si="180"/>
        <v>1</v>
      </c>
      <c r="E3181" t="str">
        <f t="shared" si="181"/>
        <v>2010m1</v>
      </c>
    </row>
    <row r="3182" spans="1:5" x14ac:dyDescent="0.2">
      <c r="A3182" s="32">
        <v>40186</v>
      </c>
      <c r="B3182" s="2">
        <v>6.7</v>
      </c>
      <c r="C3182">
        <f t="shared" si="179"/>
        <v>2010</v>
      </c>
      <c r="D3182">
        <f t="shared" si="180"/>
        <v>1</v>
      </c>
      <c r="E3182" t="str">
        <f t="shared" si="181"/>
        <v>2010m1</v>
      </c>
    </row>
    <row r="3183" spans="1:5" x14ac:dyDescent="0.2">
      <c r="A3183" s="32">
        <v>40189</v>
      </c>
      <c r="B3183" s="2">
        <v>6.61</v>
      </c>
      <c r="C3183">
        <f t="shared" si="179"/>
        <v>2010</v>
      </c>
      <c r="D3183">
        <f t="shared" si="180"/>
        <v>1</v>
      </c>
      <c r="E3183" t="str">
        <f t="shared" si="181"/>
        <v>2010m1</v>
      </c>
    </row>
    <row r="3184" spans="1:5" x14ac:dyDescent="0.2">
      <c r="A3184" s="32">
        <v>40190</v>
      </c>
      <c r="B3184" s="2">
        <v>6.62</v>
      </c>
      <c r="C3184">
        <f t="shared" si="179"/>
        <v>2010</v>
      </c>
      <c r="D3184">
        <f t="shared" si="180"/>
        <v>1</v>
      </c>
      <c r="E3184" t="str">
        <f t="shared" si="181"/>
        <v>2010m1</v>
      </c>
    </row>
    <row r="3185" spans="1:5" x14ac:dyDescent="0.2">
      <c r="A3185" s="32">
        <v>40191</v>
      </c>
      <c r="B3185" s="2">
        <v>6.72</v>
      </c>
      <c r="C3185">
        <f t="shared" si="179"/>
        <v>2010</v>
      </c>
      <c r="D3185">
        <f t="shared" si="180"/>
        <v>1</v>
      </c>
      <c r="E3185" t="str">
        <f t="shared" si="181"/>
        <v>2010m1</v>
      </c>
    </row>
    <row r="3186" spans="1:5" x14ac:dyDescent="0.2">
      <c r="A3186" s="32">
        <v>40192</v>
      </c>
      <c r="B3186" s="2">
        <v>6.72</v>
      </c>
      <c r="C3186">
        <f t="shared" si="179"/>
        <v>2010</v>
      </c>
      <c r="D3186">
        <f t="shared" si="180"/>
        <v>1</v>
      </c>
      <c r="E3186" t="str">
        <f t="shared" si="181"/>
        <v>2010m1</v>
      </c>
    </row>
    <row r="3187" spans="1:5" x14ac:dyDescent="0.2">
      <c r="A3187" s="32">
        <v>40193</v>
      </c>
      <c r="B3187" s="2">
        <v>6.71</v>
      </c>
      <c r="C3187">
        <f t="shared" si="179"/>
        <v>2010</v>
      </c>
      <c r="D3187">
        <f t="shared" si="180"/>
        <v>1</v>
      </c>
      <c r="E3187" t="str">
        <f t="shared" si="181"/>
        <v>2010m1</v>
      </c>
    </row>
    <row r="3188" spans="1:5" x14ac:dyDescent="0.2">
      <c r="A3188" s="32">
        <v>40196</v>
      </c>
      <c r="B3188" s="2">
        <v>6.75</v>
      </c>
      <c r="C3188">
        <f t="shared" si="179"/>
        <v>2010</v>
      </c>
      <c r="D3188">
        <f t="shared" si="180"/>
        <v>1</v>
      </c>
      <c r="E3188" t="str">
        <f t="shared" si="181"/>
        <v>2010m1</v>
      </c>
    </row>
    <row r="3189" spans="1:5" x14ac:dyDescent="0.2">
      <c r="A3189" s="32">
        <v>40197</v>
      </c>
      <c r="B3189" s="2">
        <v>6.72</v>
      </c>
      <c r="C3189">
        <f t="shared" si="179"/>
        <v>2010</v>
      </c>
      <c r="D3189">
        <f t="shared" si="180"/>
        <v>1</v>
      </c>
      <c r="E3189" t="str">
        <f t="shared" si="181"/>
        <v>2010m1</v>
      </c>
    </row>
    <row r="3190" spans="1:5" x14ac:dyDescent="0.2">
      <c r="A3190" s="32">
        <v>40198</v>
      </c>
      <c r="B3190" s="2">
        <v>6.76</v>
      </c>
      <c r="C3190">
        <f t="shared" si="179"/>
        <v>2010</v>
      </c>
      <c r="D3190">
        <f t="shared" si="180"/>
        <v>1</v>
      </c>
      <c r="E3190" t="str">
        <f t="shared" si="181"/>
        <v>2010m1</v>
      </c>
    </row>
    <row r="3191" spans="1:5" x14ac:dyDescent="0.2">
      <c r="A3191" s="32">
        <v>40199</v>
      </c>
      <c r="B3191" s="2">
        <v>6.81</v>
      </c>
      <c r="C3191">
        <f t="shared" si="179"/>
        <v>2010</v>
      </c>
      <c r="D3191">
        <f t="shared" si="180"/>
        <v>1</v>
      </c>
      <c r="E3191" t="str">
        <f t="shared" si="181"/>
        <v>2010m1</v>
      </c>
    </row>
    <row r="3192" spans="1:5" x14ac:dyDescent="0.2">
      <c r="A3192" s="32">
        <v>40200</v>
      </c>
      <c r="B3192" s="2">
        <v>6.95</v>
      </c>
      <c r="C3192">
        <f t="shared" si="179"/>
        <v>2010</v>
      </c>
      <c r="D3192">
        <f t="shared" si="180"/>
        <v>1</v>
      </c>
      <c r="E3192" t="str">
        <f t="shared" si="181"/>
        <v>2010m1</v>
      </c>
    </row>
    <row r="3193" spans="1:5" x14ac:dyDescent="0.2">
      <c r="A3193" s="32">
        <v>40203</v>
      </c>
      <c r="B3193" s="2">
        <v>6.98</v>
      </c>
      <c r="C3193">
        <f t="shared" si="179"/>
        <v>2010</v>
      </c>
      <c r="D3193">
        <f t="shared" si="180"/>
        <v>1</v>
      </c>
      <c r="E3193" t="str">
        <f t="shared" si="181"/>
        <v>2010m1</v>
      </c>
    </row>
    <row r="3194" spans="1:5" x14ac:dyDescent="0.2">
      <c r="A3194" s="32">
        <v>40204</v>
      </c>
      <c r="B3194" s="2">
        <v>7.03</v>
      </c>
      <c r="C3194">
        <f t="shared" si="179"/>
        <v>2010</v>
      </c>
      <c r="D3194">
        <f t="shared" si="180"/>
        <v>1</v>
      </c>
      <c r="E3194" t="str">
        <f t="shared" si="181"/>
        <v>2010m1</v>
      </c>
    </row>
    <row r="3195" spans="1:5" x14ac:dyDescent="0.2">
      <c r="A3195" s="32">
        <v>40205</v>
      </c>
      <c r="B3195" s="2">
        <v>7.03</v>
      </c>
      <c r="C3195">
        <f t="shared" si="179"/>
        <v>2010</v>
      </c>
      <c r="D3195">
        <f t="shared" si="180"/>
        <v>1</v>
      </c>
      <c r="E3195" t="str">
        <f t="shared" si="181"/>
        <v>2010m1</v>
      </c>
    </row>
    <row r="3196" spans="1:5" x14ac:dyDescent="0.2">
      <c r="A3196" s="32">
        <v>40206</v>
      </c>
      <c r="B3196" s="2">
        <v>7.02</v>
      </c>
      <c r="C3196">
        <f t="shared" si="179"/>
        <v>2010</v>
      </c>
      <c r="D3196">
        <f t="shared" si="180"/>
        <v>1</v>
      </c>
      <c r="E3196" t="str">
        <f t="shared" si="181"/>
        <v>2010m1</v>
      </c>
    </row>
    <row r="3197" spans="1:5" x14ac:dyDescent="0.2">
      <c r="A3197" s="32">
        <v>40207</v>
      </c>
      <c r="B3197" s="2">
        <v>7.05</v>
      </c>
      <c r="C3197">
        <f t="shared" si="179"/>
        <v>2010</v>
      </c>
      <c r="D3197">
        <f t="shared" si="180"/>
        <v>1</v>
      </c>
      <c r="E3197" t="str">
        <f t="shared" si="181"/>
        <v>2010m1</v>
      </c>
    </row>
    <row r="3198" spans="1:5" x14ac:dyDescent="0.2">
      <c r="A3198" s="32">
        <v>40209</v>
      </c>
      <c r="B3198" s="2">
        <v>6.92</v>
      </c>
      <c r="C3198">
        <f t="shared" si="179"/>
        <v>2010</v>
      </c>
      <c r="D3198">
        <f t="shared" si="180"/>
        <v>1</v>
      </c>
      <c r="E3198" t="str">
        <f t="shared" si="181"/>
        <v>2010m1</v>
      </c>
    </row>
    <row r="3199" spans="1:5" x14ac:dyDescent="0.2">
      <c r="A3199" s="32">
        <v>40210</v>
      </c>
      <c r="B3199" s="2">
        <v>6.99</v>
      </c>
      <c r="C3199">
        <f t="shared" si="179"/>
        <v>2010</v>
      </c>
      <c r="D3199">
        <f t="shared" si="180"/>
        <v>2</v>
      </c>
      <c r="E3199" t="str">
        <f t="shared" si="181"/>
        <v>2010m2</v>
      </c>
    </row>
    <row r="3200" spans="1:5" x14ac:dyDescent="0.2">
      <c r="A3200" s="32">
        <v>40211</v>
      </c>
      <c r="B3200" s="2">
        <v>6.93</v>
      </c>
      <c r="C3200">
        <f t="shared" si="179"/>
        <v>2010</v>
      </c>
      <c r="D3200">
        <f t="shared" si="180"/>
        <v>2</v>
      </c>
      <c r="E3200" t="str">
        <f t="shared" si="181"/>
        <v>2010m2</v>
      </c>
    </row>
    <row r="3201" spans="1:5" x14ac:dyDescent="0.2">
      <c r="A3201" s="32">
        <v>40212</v>
      </c>
      <c r="B3201" s="2">
        <v>6.84</v>
      </c>
      <c r="C3201">
        <f t="shared" si="179"/>
        <v>2010</v>
      </c>
      <c r="D3201">
        <f t="shared" si="180"/>
        <v>2</v>
      </c>
      <c r="E3201" t="str">
        <f t="shared" si="181"/>
        <v>2010m2</v>
      </c>
    </row>
    <row r="3202" spans="1:5" x14ac:dyDescent="0.2">
      <c r="A3202" s="32">
        <v>40213</v>
      </c>
      <c r="B3202" s="2">
        <v>6.9</v>
      </c>
      <c r="C3202">
        <f t="shared" si="179"/>
        <v>2010</v>
      </c>
      <c r="D3202">
        <f t="shared" si="180"/>
        <v>2</v>
      </c>
      <c r="E3202" t="str">
        <f t="shared" si="181"/>
        <v>2010m2</v>
      </c>
    </row>
    <row r="3203" spans="1:5" x14ac:dyDescent="0.2">
      <c r="A3203" s="32">
        <v>40214</v>
      </c>
      <c r="B3203" s="2">
        <v>7.12</v>
      </c>
      <c r="C3203">
        <f t="shared" si="179"/>
        <v>2010</v>
      </c>
      <c r="D3203">
        <f t="shared" si="180"/>
        <v>2</v>
      </c>
      <c r="E3203" t="str">
        <f t="shared" si="181"/>
        <v>2010m2</v>
      </c>
    </row>
    <row r="3204" spans="1:5" x14ac:dyDescent="0.2">
      <c r="A3204" s="32">
        <v>40217</v>
      </c>
      <c r="B3204" s="2">
        <v>7.14</v>
      </c>
      <c r="C3204">
        <f t="shared" si="179"/>
        <v>2010</v>
      </c>
      <c r="D3204">
        <f t="shared" si="180"/>
        <v>2</v>
      </c>
      <c r="E3204" t="str">
        <f t="shared" si="181"/>
        <v>2010m2</v>
      </c>
    </row>
    <row r="3205" spans="1:5" x14ac:dyDescent="0.2">
      <c r="A3205" s="32">
        <v>40218</v>
      </c>
      <c r="B3205" s="2">
        <v>7.21</v>
      </c>
      <c r="C3205">
        <f t="shared" ref="C3205:C3268" si="182">YEAR(A3205)</f>
        <v>2010</v>
      </c>
      <c r="D3205">
        <f t="shared" ref="D3205:D3268" si="183">+MONTH(A3205)</f>
        <v>2</v>
      </c>
      <c r="E3205" t="str">
        <f t="shared" ref="E3205:E3268" si="184">CONCATENATE(C3205,"m",D3205)</f>
        <v>2010m2</v>
      </c>
    </row>
    <row r="3206" spans="1:5" x14ac:dyDescent="0.2">
      <c r="A3206" s="32">
        <v>40219</v>
      </c>
      <c r="B3206" s="2">
        <v>7.15</v>
      </c>
      <c r="C3206">
        <f t="shared" si="182"/>
        <v>2010</v>
      </c>
      <c r="D3206">
        <f t="shared" si="183"/>
        <v>2</v>
      </c>
      <c r="E3206" t="str">
        <f t="shared" si="184"/>
        <v>2010m2</v>
      </c>
    </row>
    <row r="3207" spans="1:5" x14ac:dyDescent="0.2">
      <c r="A3207" s="32">
        <v>40220</v>
      </c>
      <c r="B3207" s="2">
        <v>7.17</v>
      </c>
      <c r="C3207">
        <f t="shared" si="182"/>
        <v>2010</v>
      </c>
      <c r="D3207">
        <f t="shared" si="183"/>
        <v>2</v>
      </c>
      <c r="E3207" t="str">
        <f t="shared" si="184"/>
        <v>2010m2</v>
      </c>
    </row>
    <row r="3208" spans="1:5" x14ac:dyDescent="0.2">
      <c r="A3208" s="32">
        <v>40221</v>
      </c>
      <c r="B3208" s="2">
        <v>7.43</v>
      </c>
      <c r="C3208">
        <f t="shared" si="182"/>
        <v>2010</v>
      </c>
      <c r="D3208">
        <f t="shared" si="183"/>
        <v>2</v>
      </c>
      <c r="E3208" t="str">
        <f t="shared" si="184"/>
        <v>2010m2</v>
      </c>
    </row>
    <row r="3209" spans="1:5" x14ac:dyDescent="0.2">
      <c r="A3209" s="32">
        <v>40224</v>
      </c>
      <c r="B3209" s="2">
        <v>7.48</v>
      </c>
      <c r="C3209">
        <f t="shared" si="182"/>
        <v>2010</v>
      </c>
      <c r="D3209">
        <f t="shared" si="183"/>
        <v>2</v>
      </c>
      <c r="E3209" t="str">
        <f t="shared" si="184"/>
        <v>2010m2</v>
      </c>
    </row>
    <row r="3210" spans="1:5" x14ac:dyDescent="0.2">
      <c r="A3210" s="32">
        <v>40225</v>
      </c>
      <c r="B3210" s="2">
        <v>7.54</v>
      </c>
      <c r="C3210">
        <f t="shared" si="182"/>
        <v>2010</v>
      </c>
      <c r="D3210">
        <f t="shared" si="183"/>
        <v>2</v>
      </c>
      <c r="E3210" t="str">
        <f t="shared" si="184"/>
        <v>2010m2</v>
      </c>
    </row>
    <row r="3211" spans="1:5" x14ac:dyDescent="0.2">
      <c r="A3211" s="32">
        <v>40226</v>
      </c>
      <c r="B3211" s="2">
        <v>7.41</v>
      </c>
      <c r="C3211">
        <f t="shared" si="182"/>
        <v>2010</v>
      </c>
      <c r="D3211">
        <f t="shared" si="183"/>
        <v>2</v>
      </c>
      <c r="E3211" t="str">
        <f t="shared" si="184"/>
        <v>2010m2</v>
      </c>
    </row>
    <row r="3212" spans="1:5" x14ac:dyDescent="0.2">
      <c r="A3212" s="32">
        <v>40227</v>
      </c>
      <c r="B3212" s="2">
        <v>7.29</v>
      </c>
      <c r="C3212">
        <f t="shared" si="182"/>
        <v>2010</v>
      </c>
      <c r="D3212">
        <f t="shared" si="183"/>
        <v>2</v>
      </c>
      <c r="E3212" t="str">
        <f t="shared" si="184"/>
        <v>2010m2</v>
      </c>
    </row>
    <row r="3213" spans="1:5" x14ac:dyDescent="0.2">
      <c r="A3213" s="32">
        <v>40228</v>
      </c>
      <c r="B3213" s="2">
        <v>7.2</v>
      </c>
      <c r="C3213">
        <f t="shared" si="182"/>
        <v>2010</v>
      </c>
      <c r="D3213">
        <f t="shared" si="183"/>
        <v>2</v>
      </c>
      <c r="E3213" t="str">
        <f t="shared" si="184"/>
        <v>2010m2</v>
      </c>
    </row>
    <row r="3214" spans="1:5" x14ac:dyDescent="0.2">
      <c r="A3214" s="32">
        <v>40231</v>
      </c>
      <c r="B3214" s="2">
        <v>7.1</v>
      </c>
      <c r="C3214">
        <f t="shared" si="182"/>
        <v>2010</v>
      </c>
      <c r="D3214">
        <f t="shared" si="183"/>
        <v>2</v>
      </c>
      <c r="E3214" t="str">
        <f t="shared" si="184"/>
        <v>2010m2</v>
      </c>
    </row>
    <row r="3215" spans="1:5" x14ac:dyDescent="0.2">
      <c r="A3215" s="32">
        <v>40232</v>
      </c>
      <c r="B3215" s="2">
        <v>7.16</v>
      </c>
      <c r="C3215">
        <f t="shared" si="182"/>
        <v>2010</v>
      </c>
      <c r="D3215">
        <f t="shared" si="183"/>
        <v>2</v>
      </c>
      <c r="E3215" t="str">
        <f t="shared" si="184"/>
        <v>2010m2</v>
      </c>
    </row>
    <row r="3216" spans="1:5" x14ac:dyDescent="0.2">
      <c r="A3216" s="32">
        <v>40233</v>
      </c>
      <c r="B3216" s="2">
        <v>7.18</v>
      </c>
      <c r="C3216">
        <f t="shared" si="182"/>
        <v>2010</v>
      </c>
      <c r="D3216">
        <f t="shared" si="183"/>
        <v>2</v>
      </c>
      <c r="E3216" t="str">
        <f t="shared" si="184"/>
        <v>2010m2</v>
      </c>
    </row>
    <row r="3217" spans="1:5" x14ac:dyDescent="0.2">
      <c r="A3217" s="32">
        <v>40234</v>
      </c>
      <c r="B3217" s="2">
        <v>7.2</v>
      </c>
      <c r="C3217">
        <f t="shared" si="182"/>
        <v>2010</v>
      </c>
      <c r="D3217">
        <f t="shared" si="183"/>
        <v>2</v>
      </c>
      <c r="E3217" t="str">
        <f t="shared" si="184"/>
        <v>2010m2</v>
      </c>
    </row>
    <row r="3218" spans="1:5" x14ac:dyDescent="0.2">
      <c r="A3218" s="32">
        <v>40235</v>
      </c>
      <c r="B3218" s="2">
        <v>7.18</v>
      </c>
      <c r="C3218">
        <f t="shared" si="182"/>
        <v>2010</v>
      </c>
      <c r="D3218">
        <f t="shared" si="183"/>
        <v>2</v>
      </c>
      <c r="E3218" t="str">
        <f t="shared" si="184"/>
        <v>2010m2</v>
      </c>
    </row>
    <row r="3219" spans="1:5" x14ac:dyDescent="0.2">
      <c r="A3219" s="32">
        <v>40237</v>
      </c>
      <c r="B3219" s="2">
        <v>7.64</v>
      </c>
      <c r="C3219">
        <f t="shared" si="182"/>
        <v>2010</v>
      </c>
      <c r="D3219">
        <f t="shared" si="183"/>
        <v>2</v>
      </c>
      <c r="E3219" t="str">
        <f t="shared" si="184"/>
        <v>2010m2</v>
      </c>
    </row>
    <row r="3220" spans="1:5" x14ac:dyDescent="0.2">
      <c r="A3220" s="32">
        <v>40238</v>
      </c>
      <c r="B3220" s="2">
        <v>7.5</v>
      </c>
      <c r="C3220">
        <f t="shared" si="182"/>
        <v>2010</v>
      </c>
      <c r="D3220">
        <f t="shared" si="183"/>
        <v>3</v>
      </c>
      <c r="E3220" t="str">
        <f t="shared" si="184"/>
        <v>2010m3</v>
      </c>
    </row>
    <row r="3221" spans="1:5" x14ac:dyDescent="0.2">
      <c r="A3221" s="32">
        <v>40239</v>
      </c>
      <c r="B3221" s="2">
        <v>7.4</v>
      </c>
      <c r="C3221">
        <f t="shared" si="182"/>
        <v>2010</v>
      </c>
      <c r="D3221">
        <f t="shared" si="183"/>
        <v>3</v>
      </c>
      <c r="E3221" t="str">
        <f t="shared" si="184"/>
        <v>2010m3</v>
      </c>
    </row>
    <row r="3222" spans="1:5" x14ac:dyDescent="0.2">
      <c r="A3222" s="32">
        <v>40240</v>
      </c>
      <c r="B3222" s="2">
        <v>7.27</v>
      </c>
      <c r="C3222">
        <f t="shared" si="182"/>
        <v>2010</v>
      </c>
      <c r="D3222">
        <f t="shared" si="183"/>
        <v>3</v>
      </c>
      <c r="E3222" t="str">
        <f t="shared" si="184"/>
        <v>2010m3</v>
      </c>
    </row>
    <row r="3223" spans="1:5" x14ac:dyDescent="0.2">
      <c r="A3223" s="32">
        <v>40241</v>
      </c>
      <c r="B3223" s="2">
        <v>7.21</v>
      </c>
      <c r="C3223">
        <f t="shared" si="182"/>
        <v>2010</v>
      </c>
      <c r="D3223">
        <f t="shared" si="183"/>
        <v>3</v>
      </c>
      <c r="E3223" t="str">
        <f t="shared" si="184"/>
        <v>2010m3</v>
      </c>
    </row>
    <row r="3224" spans="1:5" x14ac:dyDescent="0.2">
      <c r="A3224" s="32">
        <v>40242</v>
      </c>
      <c r="B3224" s="2">
        <v>7.11</v>
      </c>
      <c r="C3224">
        <f t="shared" si="182"/>
        <v>2010</v>
      </c>
      <c r="D3224">
        <f t="shared" si="183"/>
        <v>3</v>
      </c>
      <c r="E3224" t="str">
        <f t="shared" si="184"/>
        <v>2010m3</v>
      </c>
    </row>
    <row r="3225" spans="1:5" x14ac:dyDescent="0.2">
      <c r="A3225" s="32">
        <v>40245</v>
      </c>
      <c r="B3225" s="2">
        <v>6.96</v>
      </c>
      <c r="C3225">
        <f t="shared" si="182"/>
        <v>2010</v>
      </c>
      <c r="D3225">
        <f t="shared" si="183"/>
        <v>3</v>
      </c>
      <c r="E3225" t="str">
        <f t="shared" si="184"/>
        <v>2010m3</v>
      </c>
    </row>
    <row r="3226" spans="1:5" x14ac:dyDescent="0.2">
      <c r="A3226" s="32">
        <v>40246</v>
      </c>
      <c r="B3226" s="2">
        <v>6.95</v>
      </c>
      <c r="C3226">
        <f t="shared" si="182"/>
        <v>2010</v>
      </c>
      <c r="D3226">
        <f t="shared" si="183"/>
        <v>3</v>
      </c>
      <c r="E3226" t="str">
        <f t="shared" si="184"/>
        <v>2010m3</v>
      </c>
    </row>
    <row r="3227" spans="1:5" x14ac:dyDescent="0.2">
      <c r="A3227" s="32">
        <v>40247</v>
      </c>
      <c r="B3227" s="2">
        <v>6.86</v>
      </c>
      <c r="C3227">
        <f t="shared" si="182"/>
        <v>2010</v>
      </c>
      <c r="D3227">
        <f t="shared" si="183"/>
        <v>3</v>
      </c>
      <c r="E3227" t="str">
        <f t="shared" si="184"/>
        <v>2010m3</v>
      </c>
    </row>
    <row r="3228" spans="1:5" x14ac:dyDescent="0.2">
      <c r="A3228" s="32">
        <v>40248</v>
      </c>
      <c r="B3228" s="2">
        <v>6.8</v>
      </c>
      <c r="C3228">
        <f t="shared" si="182"/>
        <v>2010</v>
      </c>
      <c r="D3228">
        <f t="shared" si="183"/>
        <v>3</v>
      </c>
      <c r="E3228" t="str">
        <f t="shared" si="184"/>
        <v>2010m3</v>
      </c>
    </row>
    <row r="3229" spans="1:5" x14ac:dyDescent="0.2">
      <c r="A3229" s="32">
        <v>40249</v>
      </c>
      <c r="B3229" s="2">
        <v>6.78</v>
      </c>
      <c r="C3229">
        <f t="shared" si="182"/>
        <v>2010</v>
      </c>
      <c r="D3229">
        <f t="shared" si="183"/>
        <v>3</v>
      </c>
      <c r="E3229" t="str">
        <f t="shared" si="184"/>
        <v>2010m3</v>
      </c>
    </row>
    <row r="3230" spans="1:5" x14ac:dyDescent="0.2">
      <c r="A3230" s="32">
        <v>40252</v>
      </c>
      <c r="B3230" s="2">
        <v>6.76</v>
      </c>
      <c r="C3230">
        <f t="shared" si="182"/>
        <v>2010</v>
      </c>
      <c r="D3230">
        <f t="shared" si="183"/>
        <v>3</v>
      </c>
      <c r="E3230" t="str">
        <f t="shared" si="184"/>
        <v>2010m3</v>
      </c>
    </row>
    <row r="3231" spans="1:5" x14ac:dyDescent="0.2">
      <c r="A3231" s="32">
        <v>40253</v>
      </c>
      <c r="B3231" s="2">
        <v>6.77</v>
      </c>
      <c r="C3231">
        <f t="shared" si="182"/>
        <v>2010</v>
      </c>
      <c r="D3231">
        <f t="shared" si="183"/>
        <v>3</v>
      </c>
      <c r="E3231" t="str">
        <f t="shared" si="184"/>
        <v>2010m3</v>
      </c>
    </row>
    <row r="3232" spans="1:5" x14ac:dyDescent="0.2">
      <c r="A3232" s="32">
        <v>40254</v>
      </c>
      <c r="B3232" s="2">
        <v>6.72</v>
      </c>
      <c r="C3232">
        <f t="shared" si="182"/>
        <v>2010</v>
      </c>
      <c r="D3232">
        <f t="shared" si="183"/>
        <v>3</v>
      </c>
      <c r="E3232" t="str">
        <f t="shared" si="184"/>
        <v>2010m3</v>
      </c>
    </row>
    <row r="3233" spans="1:5" x14ac:dyDescent="0.2">
      <c r="A3233" s="32">
        <v>40255</v>
      </c>
      <c r="B3233" s="2">
        <v>6.68</v>
      </c>
      <c r="C3233">
        <f t="shared" si="182"/>
        <v>2010</v>
      </c>
      <c r="D3233">
        <f t="shared" si="183"/>
        <v>3</v>
      </c>
      <c r="E3233" t="str">
        <f t="shared" si="184"/>
        <v>2010m3</v>
      </c>
    </row>
    <row r="3234" spans="1:5" x14ac:dyDescent="0.2">
      <c r="A3234" s="32">
        <v>40256</v>
      </c>
      <c r="B3234" s="2">
        <v>6.68</v>
      </c>
      <c r="C3234">
        <f t="shared" si="182"/>
        <v>2010</v>
      </c>
      <c r="D3234">
        <f t="shared" si="183"/>
        <v>3</v>
      </c>
      <c r="E3234" t="str">
        <f t="shared" si="184"/>
        <v>2010m3</v>
      </c>
    </row>
    <row r="3235" spans="1:5" x14ac:dyDescent="0.2">
      <c r="A3235" s="32">
        <v>40259</v>
      </c>
      <c r="B3235" s="2">
        <v>6.72</v>
      </c>
      <c r="C3235">
        <f t="shared" si="182"/>
        <v>2010</v>
      </c>
      <c r="D3235">
        <f t="shared" si="183"/>
        <v>3</v>
      </c>
      <c r="E3235" t="str">
        <f t="shared" si="184"/>
        <v>2010m3</v>
      </c>
    </row>
    <row r="3236" spans="1:5" x14ac:dyDescent="0.2">
      <c r="A3236" s="32">
        <v>40260</v>
      </c>
      <c r="B3236" s="2">
        <v>6.7</v>
      </c>
      <c r="C3236">
        <f t="shared" si="182"/>
        <v>2010</v>
      </c>
      <c r="D3236">
        <f t="shared" si="183"/>
        <v>3</v>
      </c>
      <c r="E3236" t="str">
        <f t="shared" si="184"/>
        <v>2010m3</v>
      </c>
    </row>
    <row r="3237" spans="1:5" x14ac:dyDescent="0.2">
      <c r="A3237" s="32">
        <v>40261</v>
      </c>
      <c r="B3237" s="2">
        <v>6.6</v>
      </c>
      <c r="C3237">
        <f t="shared" si="182"/>
        <v>2010</v>
      </c>
      <c r="D3237">
        <f t="shared" si="183"/>
        <v>3</v>
      </c>
      <c r="E3237" t="str">
        <f t="shared" si="184"/>
        <v>2010m3</v>
      </c>
    </row>
    <row r="3238" spans="1:5" x14ac:dyDescent="0.2">
      <c r="A3238" s="32">
        <v>40262</v>
      </c>
      <c r="B3238" s="2">
        <v>6.52</v>
      </c>
      <c r="C3238">
        <f t="shared" si="182"/>
        <v>2010</v>
      </c>
      <c r="D3238">
        <f t="shared" si="183"/>
        <v>3</v>
      </c>
      <c r="E3238" t="str">
        <f t="shared" si="184"/>
        <v>2010m3</v>
      </c>
    </row>
    <row r="3239" spans="1:5" x14ac:dyDescent="0.2">
      <c r="A3239" s="32">
        <v>40263</v>
      </c>
      <c r="B3239" s="2">
        <v>6.5</v>
      </c>
      <c r="C3239">
        <f t="shared" si="182"/>
        <v>2010</v>
      </c>
      <c r="D3239">
        <f t="shared" si="183"/>
        <v>3</v>
      </c>
      <c r="E3239" t="str">
        <f t="shared" si="184"/>
        <v>2010m3</v>
      </c>
    </row>
    <row r="3240" spans="1:5" x14ac:dyDescent="0.2">
      <c r="A3240" s="32">
        <v>40266</v>
      </c>
      <c r="B3240" s="2">
        <v>6.5</v>
      </c>
      <c r="C3240">
        <f t="shared" si="182"/>
        <v>2010</v>
      </c>
      <c r="D3240">
        <f t="shared" si="183"/>
        <v>3</v>
      </c>
      <c r="E3240" t="str">
        <f t="shared" si="184"/>
        <v>2010m3</v>
      </c>
    </row>
    <row r="3241" spans="1:5" x14ac:dyDescent="0.2">
      <c r="A3241" s="32">
        <v>40267</v>
      </c>
      <c r="B3241" s="2">
        <v>6.45</v>
      </c>
      <c r="C3241">
        <f t="shared" si="182"/>
        <v>2010</v>
      </c>
      <c r="D3241">
        <f t="shared" si="183"/>
        <v>3</v>
      </c>
      <c r="E3241" t="str">
        <f t="shared" si="184"/>
        <v>2010m3</v>
      </c>
    </row>
    <row r="3242" spans="1:5" x14ac:dyDescent="0.2">
      <c r="A3242" s="32">
        <v>40268</v>
      </c>
      <c r="B3242" s="2">
        <v>6.23</v>
      </c>
      <c r="C3242">
        <f t="shared" si="182"/>
        <v>2010</v>
      </c>
      <c r="D3242">
        <f t="shared" si="183"/>
        <v>3</v>
      </c>
      <c r="E3242" t="str">
        <f t="shared" si="184"/>
        <v>2010m3</v>
      </c>
    </row>
    <row r="3243" spans="1:5" x14ac:dyDescent="0.2">
      <c r="A3243" s="32">
        <v>40269</v>
      </c>
      <c r="B3243" s="2">
        <v>6.22</v>
      </c>
      <c r="C3243">
        <f t="shared" si="182"/>
        <v>2010</v>
      </c>
      <c r="D3243">
        <f t="shared" si="183"/>
        <v>4</v>
      </c>
      <c r="E3243" t="str">
        <f t="shared" si="184"/>
        <v>2010m4</v>
      </c>
    </row>
    <row r="3244" spans="1:5" x14ac:dyDescent="0.2">
      <c r="A3244" s="32">
        <v>40270</v>
      </c>
      <c r="C3244">
        <f t="shared" si="182"/>
        <v>2010</v>
      </c>
      <c r="D3244">
        <f t="shared" si="183"/>
        <v>4</v>
      </c>
      <c r="E3244" t="str">
        <f t="shared" si="184"/>
        <v>2010m4</v>
      </c>
    </row>
    <row r="3245" spans="1:5" x14ac:dyDescent="0.2">
      <c r="A3245" s="32">
        <v>40273</v>
      </c>
      <c r="B3245" s="2">
        <v>6.22</v>
      </c>
      <c r="C3245">
        <f t="shared" si="182"/>
        <v>2010</v>
      </c>
      <c r="D3245">
        <f t="shared" si="183"/>
        <v>4</v>
      </c>
      <c r="E3245" t="str">
        <f t="shared" si="184"/>
        <v>2010m4</v>
      </c>
    </row>
    <row r="3246" spans="1:5" x14ac:dyDescent="0.2">
      <c r="A3246" s="32">
        <v>40274</v>
      </c>
      <c r="B3246" s="2">
        <v>6.15</v>
      </c>
      <c r="C3246">
        <f t="shared" si="182"/>
        <v>2010</v>
      </c>
      <c r="D3246">
        <f t="shared" si="183"/>
        <v>4</v>
      </c>
      <c r="E3246" t="str">
        <f t="shared" si="184"/>
        <v>2010m4</v>
      </c>
    </row>
    <row r="3247" spans="1:5" x14ac:dyDescent="0.2">
      <c r="A3247" s="32">
        <v>40275</v>
      </c>
      <c r="B3247" s="2">
        <v>6.18</v>
      </c>
      <c r="C3247">
        <f t="shared" si="182"/>
        <v>2010</v>
      </c>
      <c r="D3247">
        <f t="shared" si="183"/>
        <v>4</v>
      </c>
      <c r="E3247" t="str">
        <f t="shared" si="184"/>
        <v>2010m4</v>
      </c>
    </row>
    <row r="3248" spans="1:5" x14ac:dyDescent="0.2">
      <c r="A3248" s="32">
        <v>40276</v>
      </c>
      <c r="B3248" s="2">
        <v>6.25</v>
      </c>
      <c r="C3248">
        <f t="shared" si="182"/>
        <v>2010</v>
      </c>
      <c r="D3248">
        <f t="shared" si="183"/>
        <v>4</v>
      </c>
      <c r="E3248" t="str">
        <f t="shared" si="184"/>
        <v>2010m4</v>
      </c>
    </row>
    <row r="3249" spans="1:5" x14ac:dyDescent="0.2">
      <c r="A3249" s="32">
        <v>40277</v>
      </c>
      <c r="B3249" s="2">
        <v>6.16</v>
      </c>
      <c r="C3249">
        <f t="shared" si="182"/>
        <v>2010</v>
      </c>
      <c r="D3249">
        <f t="shared" si="183"/>
        <v>4</v>
      </c>
      <c r="E3249" t="str">
        <f t="shared" si="184"/>
        <v>2010m4</v>
      </c>
    </row>
    <row r="3250" spans="1:5" x14ac:dyDescent="0.2">
      <c r="A3250" s="32">
        <v>40280</v>
      </c>
      <c r="B3250" s="2">
        <v>6.07</v>
      </c>
      <c r="C3250">
        <f t="shared" si="182"/>
        <v>2010</v>
      </c>
      <c r="D3250">
        <f t="shared" si="183"/>
        <v>4</v>
      </c>
      <c r="E3250" t="str">
        <f t="shared" si="184"/>
        <v>2010m4</v>
      </c>
    </row>
    <row r="3251" spans="1:5" x14ac:dyDescent="0.2">
      <c r="A3251" s="32">
        <v>40281</v>
      </c>
      <c r="B3251" s="2">
        <v>6.02</v>
      </c>
      <c r="C3251">
        <f t="shared" si="182"/>
        <v>2010</v>
      </c>
      <c r="D3251">
        <f t="shared" si="183"/>
        <v>4</v>
      </c>
      <c r="E3251" t="str">
        <f t="shared" si="184"/>
        <v>2010m4</v>
      </c>
    </row>
    <row r="3252" spans="1:5" x14ac:dyDescent="0.2">
      <c r="A3252" s="32">
        <v>40282</v>
      </c>
      <c r="B3252" s="2">
        <v>5.96</v>
      </c>
      <c r="C3252">
        <f t="shared" si="182"/>
        <v>2010</v>
      </c>
      <c r="D3252">
        <f t="shared" si="183"/>
        <v>4</v>
      </c>
      <c r="E3252" t="str">
        <f t="shared" si="184"/>
        <v>2010m4</v>
      </c>
    </row>
    <row r="3253" spans="1:5" x14ac:dyDescent="0.2">
      <c r="A3253" s="32">
        <v>40283</v>
      </c>
      <c r="B3253" s="2">
        <v>5.94</v>
      </c>
      <c r="C3253">
        <f t="shared" si="182"/>
        <v>2010</v>
      </c>
      <c r="D3253">
        <f t="shared" si="183"/>
        <v>4</v>
      </c>
      <c r="E3253" t="str">
        <f t="shared" si="184"/>
        <v>2010m4</v>
      </c>
    </row>
    <row r="3254" spans="1:5" x14ac:dyDescent="0.2">
      <c r="A3254" s="32">
        <v>40284</v>
      </c>
      <c r="B3254" s="2">
        <v>5.93</v>
      </c>
      <c r="C3254">
        <f t="shared" si="182"/>
        <v>2010</v>
      </c>
      <c r="D3254">
        <f t="shared" si="183"/>
        <v>4</v>
      </c>
      <c r="E3254" t="str">
        <f t="shared" si="184"/>
        <v>2010m4</v>
      </c>
    </row>
    <row r="3255" spans="1:5" x14ac:dyDescent="0.2">
      <c r="A3255" s="32">
        <v>40287</v>
      </c>
      <c r="B3255" s="2">
        <v>5.96</v>
      </c>
      <c r="C3255">
        <f t="shared" si="182"/>
        <v>2010</v>
      </c>
      <c r="D3255">
        <f t="shared" si="183"/>
        <v>4</v>
      </c>
      <c r="E3255" t="str">
        <f t="shared" si="184"/>
        <v>2010m4</v>
      </c>
    </row>
    <row r="3256" spans="1:5" x14ac:dyDescent="0.2">
      <c r="A3256" s="32">
        <v>40288</v>
      </c>
      <c r="B3256" s="2">
        <v>5.93</v>
      </c>
      <c r="C3256">
        <f t="shared" si="182"/>
        <v>2010</v>
      </c>
      <c r="D3256">
        <f t="shared" si="183"/>
        <v>4</v>
      </c>
      <c r="E3256" t="str">
        <f t="shared" si="184"/>
        <v>2010m4</v>
      </c>
    </row>
    <row r="3257" spans="1:5" x14ac:dyDescent="0.2">
      <c r="A3257" s="32">
        <v>40289</v>
      </c>
      <c r="B3257" s="2">
        <v>5.92</v>
      </c>
      <c r="C3257">
        <f t="shared" si="182"/>
        <v>2010</v>
      </c>
      <c r="D3257">
        <f t="shared" si="183"/>
        <v>4</v>
      </c>
      <c r="E3257" t="str">
        <f t="shared" si="184"/>
        <v>2010m4</v>
      </c>
    </row>
    <row r="3258" spans="1:5" x14ac:dyDescent="0.2">
      <c r="A3258" s="32">
        <v>40290</v>
      </c>
      <c r="B3258" s="2">
        <v>5.96</v>
      </c>
      <c r="C3258">
        <f t="shared" si="182"/>
        <v>2010</v>
      </c>
      <c r="D3258">
        <f t="shared" si="183"/>
        <v>4</v>
      </c>
      <c r="E3258" t="str">
        <f t="shared" si="184"/>
        <v>2010m4</v>
      </c>
    </row>
    <row r="3259" spans="1:5" x14ac:dyDescent="0.2">
      <c r="A3259" s="32">
        <v>40291</v>
      </c>
      <c r="B3259" s="2">
        <v>5.98</v>
      </c>
      <c r="C3259">
        <f t="shared" si="182"/>
        <v>2010</v>
      </c>
      <c r="D3259">
        <f t="shared" si="183"/>
        <v>4</v>
      </c>
      <c r="E3259" t="str">
        <f t="shared" si="184"/>
        <v>2010m4</v>
      </c>
    </row>
    <row r="3260" spans="1:5" x14ac:dyDescent="0.2">
      <c r="A3260" s="32">
        <v>40294</v>
      </c>
      <c r="B3260" s="2">
        <v>5.99</v>
      </c>
      <c r="C3260">
        <f t="shared" si="182"/>
        <v>2010</v>
      </c>
      <c r="D3260">
        <f t="shared" si="183"/>
        <v>4</v>
      </c>
      <c r="E3260" t="str">
        <f t="shared" si="184"/>
        <v>2010m4</v>
      </c>
    </row>
    <row r="3261" spans="1:5" x14ac:dyDescent="0.2">
      <c r="A3261" s="32">
        <v>40295</v>
      </c>
      <c r="B3261" s="2">
        <v>6.09</v>
      </c>
      <c r="C3261">
        <f t="shared" si="182"/>
        <v>2010</v>
      </c>
      <c r="D3261">
        <f t="shared" si="183"/>
        <v>4</v>
      </c>
      <c r="E3261" t="str">
        <f t="shared" si="184"/>
        <v>2010m4</v>
      </c>
    </row>
    <row r="3262" spans="1:5" x14ac:dyDescent="0.2">
      <c r="A3262" s="32">
        <v>40296</v>
      </c>
      <c r="B3262" s="2">
        <v>6.33</v>
      </c>
      <c r="C3262">
        <f t="shared" si="182"/>
        <v>2010</v>
      </c>
      <c r="D3262">
        <f t="shared" si="183"/>
        <v>4</v>
      </c>
      <c r="E3262" t="str">
        <f t="shared" si="184"/>
        <v>2010m4</v>
      </c>
    </row>
    <row r="3263" spans="1:5" x14ac:dyDescent="0.2">
      <c r="A3263" s="32">
        <v>40297</v>
      </c>
      <c r="B3263" s="2">
        <v>6.3</v>
      </c>
      <c r="C3263">
        <f t="shared" si="182"/>
        <v>2010</v>
      </c>
      <c r="D3263">
        <f t="shared" si="183"/>
        <v>4</v>
      </c>
      <c r="E3263" t="str">
        <f t="shared" si="184"/>
        <v>2010m4</v>
      </c>
    </row>
    <row r="3264" spans="1:5" x14ac:dyDescent="0.2">
      <c r="A3264" s="32">
        <v>40298</v>
      </c>
      <c r="B3264" s="2">
        <v>6.17</v>
      </c>
      <c r="C3264">
        <f t="shared" si="182"/>
        <v>2010</v>
      </c>
      <c r="D3264">
        <f t="shared" si="183"/>
        <v>4</v>
      </c>
      <c r="E3264" t="str">
        <f t="shared" si="184"/>
        <v>2010m4</v>
      </c>
    </row>
    <row r="3265" spans="1:5" x14ac:dyDescent="0.2">
      <c r="A3265" s="32">
        <v>40301</v>
      </c>
      <c r="B3265" s="2">
        <v>6.14</v>
      </c>
      <c r="C3265">
        <f t="shared" si="182"/>
        <v>2010</v>
      </c>
      <c r="D3265">
        <f t="shared" si="183"/>
        <v>5</v>
      </c>
      <c r="E3265" t="str">
        <f t="shared" si="184"/>
        <v>2010m5</v>
      </c>
    </row>
    <row r="3266" spans="1:5" x14ac:dyDescent="0.2">
      <c r="A3266" s="32">
        <v>40302</v>
      </c>
      <c r="B3266" s="2">
        <v>6.26</v>
      </c>
      <c r="C3266">
        <f t="shared" si="182"/>
        <v>2010</v>
      </c>
      <c r="D3266">
        <f t="shared" si="183"/>
        <v>5</v>
      </c>
      <c r="E3266" t="str">
        <f t="shared" si="184"/>
        <v>2010m5</v>
      </c>
    </row>
    <row r="3267" spans="1:5" x14ac:dyDescent="0.2">
      <c r="A3267" s="32">
        <v>40303</v>
      </c>
      <c r="B3267" s="2">
        <v>6.57</v>
      </c>
      <c r="C3267">
        <f t="shared" si="182"/>
        <v>2010</v>
      </c>
      <c r="D3267">
        <f t="shared" si="183"/>
        <v>5</v>
      </c>
      <c r="E3267" t="str">
        <f t="shared" si="184"/>
        <v>2010m5</v>
      </c>
    </row>
    <row r="3268" spans="1:5" x14ac:dyDescent="0.2">
      <c r="A3268" s="32">
        <v>40304</v>
      </c>
      <c r="B3268" s="2">
        <v>6.92</v>
      </c>
      <c r="C3268">
        <f t="shared" si="182"/>
        <v>2010</v>
      </c>
      <c r="D3268">
        <f t="shared" si="183"/>
        <v>5</v>
      </c>
      <c r="E3268" t="str">
        <f t="shared" si="184"/>
        <v>2010m5</v>
      </c>
    </row>
    <row r="3269" spans="1:5" x14ac:dyDescent="0.2">
      <c r="A3269" s="32">
        <v>40305</v>
      </c>
      <c r="B3269" s="2">
        <v>7.51</v>
      </c>
      <c r="C3269">
        <f t="shared" ref="C3269:C3332" si="185">YEAR(A3269)</f>
        <v>2010</v>
      </c>
      <c r="D3269">
        <f t="shared" ref="D3269:D3332" si="186">+MONTH(A3269)</f>
        <v>5</v>
      </c>
      <c r="E3269" t="str">
        <f t="shared" ref="E3269:E3332" si="187">CONCATENATE(C3269,"m",D3269)</f>
        <v>2010m5</v>
      </c>
    </row>
    <row r="3270" spans="1:5" x14ac:dyDescent="0.2">
      <c r="A3270" s="32">
        <v>40308</v>
      </c>
      <c r="B3270" s="2">
        <v>6.95</v>
      </c>
      <c r="C3270">
        <f t="shared" si="185"/>
        <v>2010</v>
      </c>
      <c r="D3270">
        <f t="shared" si="186"/>
        <v>5</v>
      </c>
      <c r="E3270" t="str">
        <f t="shared" si="187"/>
        <v>2010m5</v>
      </c>
    </row>
    <row r="3271" spans="1:5" x14ac:dyDescent="0.2">
      <c r="A3271" s="32">
        <v>40309</v>
      </c>
      <c r="B3271" s="2">
        <v>7.07</v>
      </c>
      <c r="C3271">
        <f t="shared" si="185"/>
        <v>2010</v>
      </c>
      <c r="D3271">
        <f t="shared" si="186"/>
        <v>5</v>
      </c>
      <c r="E3271" t="str">
        <f t="shared" si="187"/>
        <v>2010m5</v>
      </c>
    </row>
    <row r="3272" spans="1:5" x14ac:dyDescent="0.2">
      <c r="A3272" s="32">
        <v>40310</v>
      </c>
      <c r="B3272" s="2">
        <v>6.96</v>
      </c>
      <c r="C3272">
        <f t="shared" si="185"/>
        <v>2010</v>
      </c>
      <c r="D3272">
        <f t="shared" si="186"/>
        <v>5</v>
      </c>
      <c r="E3272" t="str">
        <f t="shared" si="187"/>
        <v>2010m5</v>
      </c>
    </row>
    <row r="3273" spans="1:5" x14ac:dyDescent="0.2">
      <c r="A3273" s="32">
        <v>40311</v>
      </c>
      <c r="B3273" s="2">
        <v>6.89</v>
      </c>
      <c r="C3273">
        <f t="shared" si="185"/>
        <v>2010</v>
      </c>
      <c r="D3273">
        <f t="shared" si="186"/>
        <v>5</v>
      </c>
      <c r="E3273" t="str">
        <f t="shared" si="187"/>
        <v>2010m5</v>
      </c>
    </row>
    <row r="3274" spans="1:5" x14ac:dyDescent="0.2">
      <c r="A3274" s="32">
        <v>40312</v>
      </c>
      <c r="B3274" s="2">
        <v>7</v>
      </c>
      <c r="C3274">
        <f t="shared" si="185"/>
        <v>2010</v>
      </c>
      <c r="D3274">
        <f t="shared" si="186"/>
        <v>5</v>
      </c>
      <c r="E3274" t="str">
        <f t="shared" si="187"/>
        <v>2010m5</v>
      </c>
    </row>
    <row r="3275" spans="1:5" x14ac:dyDescent="0.2">
      <c r="A3275" s="32">
        <v>40315</v>
      </c>
      <c r="B3275" s="2">
        <v>7.11</v>
      </c>
      <c r="C3275">
        <f t="shared" si="185"/>
        <v>2010</v>
      </c>
      <c r="D3275">
        <f t="shared" si="186"/>
        <v>5</v>
      </c>
      <c r="E3275" t="str">
        <f t="shared" si="187"/>
        <v>2010m5</v>
      </c>
    </row>
    <row r="3276" spans="1:5" x14ac:dyDescent="0.2">
      <c r="A3276" s="32">
        <v>40316</v>
      </c>
      <c r="B3276" s="2">
        <v>7.14</v>
      </c>
      <c r="C3276">
        <f t="shared" si="185"/>
        <v>2010</v>
      </c>
      <c r="D3276">
        <f t="shared" si="186"/>
        <v>5</v>
      </c>
      <c r="E3276" t="str">
        <f t="shared" si="187"/>
        <v>2010m5</v>
      </c>
    </row>
    <row r="3277" spans="1:5" x14ac:dyDescent="0.2">
      <c r="A3277" s="32">
        <v>40317</v>
      </c>
      <c r="B3277" s="2">
        <v>7.47</v>
      </c>
      <c r="C3277">
        <f t="shared" si="185"/>
        <v>2010</v>
      </c>
      <c r="D3277">
        <f t="shared" si="186"/>
        <v>5</v>
      </c>
      <c r="E3277" t="str">
        <f t="shared" si="187"/>
        <v>2010m5</v>
      </c>
    </row>
    <row r="3278" spans="1:5" x14ac:dyDescent="0.2">
      <c r="A3278" s="32">
        <v>40318</v>
      </c>
      <c r="B3278" s="2">
        <v>7.68</v>
      </c>
      <c r="C3278">
        <f t="shared" si="185"/>
        <v>2010</v>
      </c>
      <c r="D3278">
        <f t="shared" si="186"/>
        <v>5</v>
      </c>
      <c r="E3278" t="str">
        <f t="shared" si="187"/>
        <v>2010m5</v>
      </c>
    </row>
    <row r="3279" spans="1:5" x14ac:dyDescent="0.2">
      <c r="A3279" s="32">
        <v>40319</v>
      </c>
      <c r="B3279" s="2">
        <v>8.0399999999999991</v>
      </c>
      <c r="C3279">
        <f t="shared" si="185"/>
        <v>2010</v>
      </c>
      <c r="D3279">
        <f t="shared" si="186"/>
        <v>5</v>
      </c>
      <c r="E3279" t="str">
        <f t="shared" si="187"/>
        <v>2010m5</v>
      </c>
    </row>
    <row r="3280" spans="1:5" x14ac:dyDescent="0.2">
      <c r="A3280" s="32">
        <v>40322</v>
      </c>
      <c r="B3280" s="2">
        <v>8.0299999999999994</v>
      </c>
      <c r="C3280">
        <f t="shared" si="185"/>
        <v>2010</v>
      </c>
      <c r="D3280">
        <f t="shared" si="186"/>
        <v>5</v>
      </c>
      <c r="E3280" t="str">
        <f t="shared" si="187"/>
        <v>2010m5</v>
      </c>
    </row>
    <row r="3281" spans="1:5" x14ac:dyDescent="0.2">
      <c r="A3281" s="32">
        <v>40323</v>
      </c>
      <c r="B3281" s="2">
        <v>8.35</v>
      </c>
      <c r="C3281">
        <f t="shared" si="185"/>
        <v>2010</v>
      </c>
      <c r="D3281">
        <f t="shared" si="186"/>
        <v>5</v>
      </c>
      <c r="E3281" t="str">
        <f t="shared" si="187"/>
        <v>2010m5</v>
      </c>
    </row>
    <row r="3282" spans="1:5" x14ac:dyDescent="0.2">
      <c r="A3282" s="32">
        <v>40324</v>
      </c>
      <c r="B3282" s="2">
        <v>8.23</v>
      </c>
      <c r="C3282">
        <f t="shared" si="185"/>
        <v>2010</v>
      </c>
      <c r="D3282">
        <f t="shared" si="186"/>
        <v>5</v>
      </c>
      <c r="E3282" t="str">
        <f t="shared" si="187"/>
        <v>2010m5</v>
      </c>
    </row>
    <row r="3283" spans="1:5" x14ac:dyDescent="0.2">
      <c r="A3283" s="32">
        <v>40325</v>
      </c>
      <c r="B3283" s="2">
        <v>7.98</v>
      </c>
      <c r="C3283">
        <f t="shared" si="185"/>
        <v>2010</v>
      </c>
      <c r="D3283">
        <f t="shared" si="186"/>
        <v>5</v>
      </c>
      <c r="E3283" t="str">
        <f t="shared" si="187"/>
        <v>2010m5</v>
      </c>
    </row>
    <row r="3284" spans="1:5" x14ac:dyDescent="0.2">
      <c r="A3284" s="32">
        <v>40326</v>
      </c>
      <c r="B3284" s="2">
        <v>7.87</v>
      </c>
      <c r="C3284">
        <f t="shared" si="185"/>
        <v>2010</v>
      </c>
      <c r="D3284">
        <f t="shared" si="186"/>
        <v>5</v>
      </c>
      <c r="E3284" t="str">
        <f t="shared" si="187"/>
        <v>2010m5</v>
      </c>
    </row>
    <row r="3285" spans="1:5" x14ac:dyDescent="0.2">
      <c r="A3285" s="32">
        <v>40329</v>
      </c>
      <c r="B3285" s="2">
        <v>7.99</v>
      </c>
      <c r="C3285">
        <f t="shared" si="185"/>
        <v>2010</v>
      </c>
      <c r="D3285">
        <f t="shared" si="186"/>
        <v>5</v>
      </c>
      <c r="E3285" t="str">
        <f t="shared" si="187"/>
        <v>2010m5</v>
      </c>
    </row>
    <row r="3286" spans="1:5" x14ac:dyDescent="0.2">
      <c r="A3286" s="32">
        <v>40330</v>
      </c>
      <c r="B3286" s="2">
        <v>8.01</v>
      </c>
      <c r="C3286">
        <f t="shared" si="185"/>
        <v>2010</v>
      </c>
      <c r="D3286">
        <f t="shared" si="186"/>
        <v>6</v>
      </c>
      <c r="E3286" t="str">
        <f t="shared" si="187"/>
        <v>2010m6</v>
      </c>
    </row>
    <row r="3287" spans="1:5" x14ac:dyDescent="0.2">
      <c r="A3287" s="32">
        <v>40331</v>
      </c>
      <c r="B3287" s="2">
        <v>8.02</v>
      </c>
      <c r="C3287">
        <f t="shared" si="185"/>
        <v>2010</v>
      </c>
      <c r="D3287">
        <f t="shared" si="186"/>
        <v>6</v>
      </c>
      <c r="E3287" t="str">
        <f t="shared" si="187"/>
        <v>2010m6</v>
      </c>
    </row>
    <row r="3288" spans="1:5" x14ac:dyDescent="0.2">
      <c r="A3288" s="32">
        <v>40332</v>
      </c>
      <c r="B3288" s="2">
        <v>7.96</v>
      </c>
      <c r="C3288">
        <f t="shared" si="185"/>
        <v>2010</v>
      </c>
      <c r="D3288">
        <f t="shared" si="186"/>
        <v>6</v>
      </c>
      <c r="E3288" t="str">
        <f t="shared" si="187"/>
        <v>2010m6</v>
      </c>
    </row>
    <row r="3289" spans="1:5" x14ac:dyDescent="0.2">
      <c r="A3289" s="32">
        <v>40333</v>
      </c>
      <c r="B3289" s="2">
        <v>8.0399999999999991</v>
      </c>
      <c r="C3289">
        <f t="shared" si="185"/>
        <v>2010</v>
      </c>
      <c r="D3289">
        <f t="shared" si="186"/>
        <v>6</v>
      </c>
      <c r="E3289" t="str">
        <f t="shared" si="187"/>
        <v>2010m6</v>
      </c>
    </row>
    <row r="3290" spans="1:5" x14ac:dyDescent="0.2">
      <c r="A3290" s="32">
        <v>40336</v>
      </c>
      <c r="B3290" s="2">
        <v>8.2200000000000006</v>
      </c>
      <c r="C3290">
        <f t="shared" si="185"/>
        <v>2010</v>
      </c>
      <c r="D3290">
        <f t="shared" si="186"/>
        <v>6</v>
      </c>
      <c r="E3290" t="str">
        <f t="shared" si="187"/>
        <v>2010m6</v>
      </c>
    </row>
    <row r="3291" spans="1:5" x14ac:dyDescent="0.2">
      <c r="A3291" s="32">
        <v>40337</v>
      </c>
      <c r="B3291" s="2">
        <v>8.32</v>
      </c>
      <c r="C3291">
        <f t="shared" si="185"/>
        <v>2010</v>
      </c>
      <c r="D3291">
        <f t="shared" si="186"/>
        <v>6</v>
      </c>
      <c r="E3291" t="str">
        <f t="shared" si="187"/>
        <v>2010m6</v>
      </c>
    </row>
    <row r="3292" spans="1:5" x14ac:dyDescent="0.2">
      <c r="A3292" s="32">
        <v>40338</v>
      </c>
      <c r="B3292" s="2">
        <v>8.39</v>
      </c>
      <c r="C3292">
        <f t="shared" si="185"/>
        <v>2010</v>
      </c>
      <c r="D3292">
        <f t="shared" si="186"/>
        <v>6</v>
      </c>
      <c r="E3292" t="str">
        <f t="shared" si="187"/>
        <v>2010m6</v>
      </c>
    </row>
    <row r="3293" spans="1:5" x14ac:dyDescent="0.2">
      <c r="A3293" s="32">
        <v>40339</v>
      </c>
      <c r="B3293" s="2">
        <v>8.42</v>
      </c>
      <c r="C3293">
        <f t="shared" si="185"/>
        <v>2010</v>
      </c>
      <c r="D3293">
        <f t="shared" si="186"/>
        <v>6</v>
      </c>
      <c r="E3293" t="str">
        <f t="shared" si="187"/>
        <v>2010m6</v>
      </c>
    </row>
    <row r="3294" spans="1:5" x14ac:dyDescent="0.2">
      <c r="A3294" s="32">
        <v>40340</v>
      </c>
      <c r="B3294" s="2">
        <v>8.41</v>
      </c>
      <c r="C3294">
        <f t="shared" si="185"/>
        <v>2010</v>
      </c>
      <c r="D3294">
        <f t="shared" si="186"/>
        <v>6</v>
      </c>
      <c r="E3294" t="str">
        <f t="shared" si="187"/>
        <v>2010m6</v>
      </c>
    </row>
    <row r="3295" spans="1:5" x14ac:dyDescent="0.2">
      <c r="A3295" s="32">
        <v>40343</v>
      </c>
      <c r="B3295" s="2">
        <v>8.24</v>
      </c>
      <c r="C3295">
        <f t="shared" si="185"/>
        <v>2010</v>
      </c>
      <c r="D3295">
        <f t="shared" si="186"/>
        <v>6</v>
      </c>
      <c r="E3295" t="str">
        <f t="shared" si="187"/>
        <v>2010m6</v>
      </c>
    </row>
    <row r="3296" spans="1:5" x14ac:dyDescent="0.2">
      <c r="A3296" s="32">
        <v>40344</v>
      </c>
      <c r="B3296" s="2">
        <v>8.19</v>
      </c>
      <c r="C3296">
        <f t="shared" si="185"/>
        <v>2010</v>
      </c>
      <c r="D3296">
        <f t="shared" si="186"/>
        <v>6</v>
      </c>
      <c r="E3296" t="str">
        <f t="shared" si="187"/>
        <v>2010m6</v>
      </c>
    </row>
    <row r="3297" spans="1:5" x14ac:dyDescent="0.2">
      <c r="A3297" s="32">
        <v>40345</v>
      </c>
      <c r="B3297" s="2">
        <v>8.1</v>
      </c>
      <c r="C3297">
        <f t="shared" si="185"/>
        <v>2010</v>
      </c>
      <c r="D3297">
        <f t="shared" si="186"/>
        <v>6</v>
      </c>
      <c r="E3297" t="str">
        <f t="shared" si="187"/>
        <v>2010m6</v>
      </c>
    </row>
    <row r="3298" spans="1:5" x14ac:dyDescent="0.2">
      <c r="A3298" s="32">
        <v>40346</v>
      </c>
      <c r="B3298" s="2">
        <v>8.0399999999999991</v>
      </c>
      <c r="C3298">
        <f t="shared" si="185"/>
        <v>2010</v>
      </c>
      <c r="D3298">
        <f t="shared" si="186"/>
        <v>6</v>
      </c>
      <c r="E3298" t="str">
        <f t="shared" si="187"/>
        <v>2010m6</v>
      </c>
    </row>
    <row r="3299" spans="1:5" x14ac:dyDescent="0.2">
      <c r="A3299" s="32">
        <v>40347</v>
      </c>
      <c r="B3299" s="2">
        <v>7.89</v>
      </c>
      <c r="C3299">
        <f t="shared" si="185"/>
        <v>2010</v>
      </c>
      <c r="D3299">
        <f t="shared" si="186"/>
        <v>6</v>
      </c>
      <c r="E3299" t="str">
        <f t="shared" si="187"/>
        <v>2010m6</v>
      </c>
    </row>
    <row r="3300" spans="1:5" x14ac:dyDescent="0.2">
      <c r="A3300" s="32">
        <v>40350</v>
      </c>
      <c r="B3300" s="2">
        <v>7.63</v>
      </c>
      <c r="C3300">
        <f t="shared" si="185"/>
        <v>2010</v>
      </c>
      <c r="D3300">
        <f t="shared" si="186"/>
        <v>6</v>
      </c>
      <c r="E3300" t="str">
        <f t="shared" si="187"/>
        <v>2010m6</v>
      </c>
    </row>
    <row r="3301" spans="1:5" x14ac:dyDescent="0.2">
      <c r="A3301" s="32">
        <v>40351</v>
      </c>
      <c r="B3301" s="2">
        <v>7.66</v>
      </c>
      <c r="C3301">
        <f t="shared" si="185"/>
        <v>2010</v>
      </c>
      <c r="D3301">
        <f t="shared" si="186"/>
        <v>6</v>
      </c>
      <c r="E3301" t="str">
        <f t="shared" si="187"/>
        <v>2010m6</v>
      </c>
    </row>
    <row r="3302" spans="1:5" x14ac:dyDescent="0.2">
      <c r="A3302" s="32">
        <v>40352</v>
      </c>
      <c r="B3302" s="2">
        <v>7.72</v>
      </c>
      <c r="C3302">
        <f t="shared" si="185"/>
        <v>2010</v>
      </c>
      <c r="D3302">
        <f t="shared" si="186"/>
        <v>6</v>
      </c>
      <c r="E3302" t="str">
        <f t="shared" si="187"/>
        <v>2010m6</v>
      </c>
    </row>
    <row r="3303" spans="1:5" x14ac:dyDescent="0.2">
      <c r="A3303" s="32">
        <v>40353</v>
      </c>
      <c r="B3303" s="2">
        <v>7.85</v>
      </c>
      <c r="C3303">
        <f t="shared" si="185"/>
        <v>2010</v>
      </c>
      <c r="D3303">
        <f t="shared" si="186"/>
        <v>6</v>
      </c>
      <c r="E3303" t="str">
        <f t="shared" si="187"/>
        <v>2010m6</v>
      </c>
    </row>
    <row r="3304" spans="1:5" x14ac:dyDescent="0.2">
      <c r="A3304" s="32">
        <v>40354</v>
      </c>
      <c r="B3304" s="2">
        <v>7.88</v>
      </c>
      <c r="C3304">
        <f t="shared" si="185"/>
        <v>2010</v>
      </c>
      <c r="D3304">
        <f t="shared" si="186"/>
        <v>6</v>
      </c>
      <c r="E3304" t="str">
        <f t="shared" si="187"/>
        <v>2010m6</v>
      </c>
    </row>
    <row r="3305" spans="1:5" x14ac:dyDescent="0.2">
      <c r="A3305" s="32">
        <v>40357</v>
      </c>
      <c r="B3305" s="2">
        <v>7.86</v>
      </c>
      <c r="C3305">
        <f t="shared" si="185"/>
        <v>2010</v>
      </c>
      <c r="D3305">
        <f t="shared" si="186"/>
        <v>6</v>
      </c>
      <c r="E3305" t="str">
        <f t="shared" si="187"/>
        <v>2010m6</v>
      </c>
    </row>
    <row r="3306" spans="1:5" x14ac:dyDescent="0.2">
      <c r="A3306" s="32">
        <v>40358</v>
      </c>
      <c r="B3306" s="2">
        <v>7.94</v>
      </c>
      <c r="C3306">
        <f t="shared" si="185"/>
        <v>2010</v>
      </c>
      <c r="D3306">
        <f t="shared" si="186"/>
        <v>6</v>
      </c>
      <c r="E3306" t="str">
        <f t="shared" si="187"/>
        <v>2010m6</v>
      </c>
    </row>
    <row r="3307" spans="1:5" x14ac:dyDescent="0.2">
      <c r="A3307" s="32">
        <v>40359</v>
      </c>
      <c r="B3307" s="2">
        <v>7.79</v>
      </c>
      <c r="C3307">
        <f t="shared" si="185"/>
        <v>2010</v>
      </c>
      <c r="D3307">
        <f t="shared" si="186"/>
        <v>6</v>
      </c>
      <c r="E3307" t="str">
        <f t="shared" si="187"/>
        <v>2010m6</v>
      </c>
    </row>
    <row r="3308" spans="1:5" x14ac:dyDescent="0.2">
      <c r="A3308" s="32">
        <v>40360</v>
      </c>
      <c r="B3308" s="2">
        <v>7.8</v>
      </c>
      <c r="C3308">
        <f t="shared" si="185"/>
        <v>2010</v>
      </c>
      <c r="D3308">
        <f t="shared" si="186"/>
        <v>7</v>
      </c>
      <c r="E3308" t="str">
        <f t="shared" si="187"/>
        <v>2010m7</v>
      </c>
    </row>
    <row r="3309" spans="1:5" x14ac:dyDescent="0.2">
      <c r="A3309" s="32">
        <v>40361</v>
      </c>
      <c r="B3309" s="2">
        <v>7.79</v>
      </c>
      <c r="C3309">
        <f t="shared" si="185"/>
        <v>2010</v>
      </c>
      <c r="D3309">
        <f t="shared" si="186"/>
        <v>7</v>
      </c>
      <c r="E3309" t="str">
        <f t="shared" si="187"/>
        <v>2010m7</v>
      </c>
    </row>
    <row r="3310" spans="1:5" x14ac:dyDescent="0.2">
      <c r="A3310" s="32">
        <v>40364</v>
      </c>
      <c r="B3310" s="2">
        <v>7.81</v>
      </c>
      <c r="C3310">
        <f t="shared" si="185"/>
        <v>2010</v>
      </c>
      <c r="D3310">
        <f t="shared" si="186"/>
        <v>7</v>
      </c>
      <c r="E3310" t="str">
        <f t="shared" si="187"/>
        <v>2010m7</v>
      </c>
    </row>
    <row r="3311" spans="1:5" x14ac:dyDescent="0.2">
      <c r="A3311" s="32">
        <v>40365</v>
      </c>
      <c r="B3311" s="2">
        <v>7.72</v>
      </c>
      <c r="C3311">
        <f t="shared" si="185"/>
        <v>2010</v>
      </c>
      <c r="D3311">
        <f t="shared" si="186"/>
        <v>7</v>
      </c>
      <c r="E3311" t="str">
        <f t="shared" si="187"/>
        <v>2010m7</v>
      </c>
    </row>
    <row r="3312" spans="1:5" x14ac:dyDescent="0.2">
      <c r="A3312" s="32">
        <v>40366</v>
      </c>
      <c r="B3312" s="2">
        <v>7.71</v>
      </c>
      <c r="C3312">
        <f t="shared" si="185"/>
        <v>2010</v>
      </c>
      <c r="D3312">
        <f t="shared" si="186"/>
        <v>7</v>
      </c>
      <c r="E3312" t="str">
        <f t="shared" si="187"/>
        <v>2010m7</v>
      </c>
    </row>
    <row r="3313" spans="1:5" x14ac:dyDescent="0.2">
      <c r="A3313" s="32">
        <v>40367</v>
      </c>
      <c r="B3313" s="2">
        <v>7.56</v>
      </c>
      <c r="C3313">
        <f t="shared" si="185"/>
        <v>2010</v>
      </c>
      <c r="D3313">
        <f t="shared" si="186"/>
        <v>7</v>
      </c>
      <c r="E3313" t="str">
        <f t="shared" si="187"/>
        <v>2010m7</v>
      </c>
    </row>
    <row r="3314" spans="1:5" x14ac:dyDescent="0.2">
      <c r="A3314" s="32">
        <v>40368</v>
      </c>
      <c r="B3314" s="2">
        <v>7.49</v>
      </c>
      <c r="C3314">
        <f t="shared" si="185"/>
        <v>2010</v>
      </c>
      <c r="D3314">
        <f t="shared" si="186"/>
        <v>7</v>
      </c>
      <c r="E3314" t="str">
        <f t="shared" si="187"/>
        <v>2010m7</v>
      </c>
    </row>
    <row r="3315" spans="1:5" x14ac:dyDescent="0.2">
      <c r="A3315" s="32">
        <v>40371</v>
      </c>
      <c r="B3315" s="2">
        <v>7.49</v>
      </c>
      <c r="C3315">
        <f t="shared" si="185"/>
        <v>2010</v>
      </c>
      <c r="D3315">
        <f t="shared" si="186"/>
        <v>7</v>
      </c>
      <c r="E3315" t="str">
        <f t="shared" si="187"/>
        <v>2010m7</v>
      </c>
    </row>
    <row r="3316" spans="1:5" x14ac:dyDescent="0.2">
      <c r="A3316" s="32">
        <v>40372</v>
      </c>
      <c r="B3316" s="2">
        <v>7.41</v>
      </c>
      <c r="C3316">
        <f t="shared" si="185"/>
        <v>2010</v>
      </c>
      <c r="D3316">
        <f t="shared" si="186"/>
        <v>7</v>
      </c>
      <c r="E3316" t="str">
        <f t="shared" si="187"/>
        <v>2010m7</v>
      </c>
    </row>
    <row r="3317" spans="1:5" x14ac:dyDescent="0.2">
      <c r="A3317" s="32">
        <v>40373</v>
      </c>
      <c r="B3317" s="2">
        <v>7.24</v>
      </c>
      <c r="C3317">
        <f t="shared" si="185"/>
        <v>2010</v>
      </c>
      <c r="D3317">
        <f t="shared" si="186"/>
        <v>7</v>
      </c>
      <c r="E3317" t="str">
        <f t="shared" si="187"/>
        <v>2010m7</v>
      </c>
    </row>
    <row r="3318" spans="1:5" x14ac:dyDescent="0.2">
      <c r="A3318" s="32">
        <v>40374</v>
      </c>
      <c r="B3318" s="2">
        <v>7.24</v>
      </c>
      <c r="C3318">
        <f t="shared" si="185"/>
        <v>2010</v>
      </c>
      <c r="D3318">
        <f t="shared" si="186"/>
        <v>7</v>
      </c>
      <c r="E3318" t="str">
        <f t="shared" si="187"/>
        <v>2010m7</v>
      </c>
    </row>
    <row r="3319" spans="1:5" x14ac:dyDescent="0.2">
      <c r="A3319" s="32">
        <v>40375</v>
      </c>
      <c r="B3319" s="2">
        <v>7.25</v>
      </c>
      <c r="C3319">
        <f t="shared" si="185"/>
        <v>2010</v>
      </c>
      <c r="D3319">
        <f t="shared" si="186"/>
        <v>7</v>
      </c>
      <c r="E3319" t="str">
        <f t="shared" si="187"/>
        <v>2010m7</v>
      </c>
    </row>
    <row r="3320" spans="1:5" x14ac:dyDescent="0.2">
      <c r="A3320" s="32">
        <v>40378</v>
      </c>
      <c r="B3320" s="2">
        <v>7.24</v>
      </c>
      <c r="C3320">
        <f t="shared" si="185"/>
        <v>2010</v>
      </c>
      <c r="D3320">
        <f t="shared" si="186"/>
        <v>7</v>
      </c>
      <c r="E3320" t="str">
        <f t="shared" si="187"/>
        <v>2010m7</v>
      </c>
    </row>
    <row r="3321" spans="1:5" x14ac:dyDescent="0.2">
      <c r="A3321" s="32">
        <v>40379</v>
      </c>
      <c r="B3321" s="2">
        <v>7.22</v>
      </c>
      <c r="C3321">
        <f t="shared" si="185"/>
        <v>2010</v>
      </c>
      <c r="D3321">
        <f t="shared" si="186"/>
        <v>7</v>
      </c>
      <c r="E3321" t="str">
        <f t="shared" si="187"/>
        <v>2010m7</v>
      </c>
    </row>
    <row r="3322" spans="1:5" x14ac:dyDescent="0.2">
      <c r="A3322" s="32">
        <v>40380</v>
      </c>
      <c r="B3322" s="2">
        <v>7.16</v>
      </c>
      <c r="C3322">
        <f t="shared" si="185"/>
        <v>2010</v>
      </c>
      <c r="D3322">
        <f t="shared" si="186"/>
        <v>7</v>
      </c>
      <c r="E3322" t="str">
        <f t="shared" si="187"/>
        <v>2010m7</v>
      </c>
    </row>
    <row r="3323" spans="1:5" x14ac:dyDescent="0.2">
      <c r="A3323" s="32">
        <v>40381</v>
      </c>
      <c r="B3323" s="2">
        <v>7.09</v>
      </c>
      <c r="C3323">
        <f t="shared" si="185"/>
        <v>2010</v>
      </c>
      <c r="D3323">
        <f t="shared" si="186"/>
        <v>7</v>
      </c>
      <c r="E3323" t="str">
        <f t="shared" si="187"/>
        <v>2010m7</v>
      </c>
    </row>
    <row r="3324" spans="1:5" x14ac:dyDescent="0.2">
      <c r="A3324" s="32">
        <v>40382</v>
      </c>
      <c r="B3324" s="2">
        <v>6.98</v>
      </c>
      <c r="C3324">
        <f t="shared" si="185"/>
        <v>2010</v>
      </c>
      <c r="D3324">
        <f t="shared" si="186"/>
        <v>7</v>
      </c>
      <c r="E3324" t="str">
        <f t="shared" si="187"/>
        <v>2010m7</v>
      </c>
    </row>
    <row r="3325" spans="1:5" x14ac:dyDescent="0.2">
      <c r="A3325" s="32">
        <v>40385</v>
      </c>
      <c r="B3325" s="2">
        <v>6.87</v>
      </c>
      <c r="C3325">
        <f t="shared" si="185"/>
        <v>2010</v>
      </c>
      <c r="D3325">
        <f t="shared" si="186"/>
        <v>7</v>
      </c>
      <c r="E3325" t="str">
        <f t="shared" si="187"/>
        <v>2010m7</v>
      </c>
    </row>
    <row r="3326" spans="1:5" x14ac:dyDescent="0.2">
      <c r="A3326" s="32">
        <v>40386</v>
      </c>
      <c r="B3326" s="2">
        <v>6.72</v>
      </c>
      <c r="C3326">
        <f t="shared" si="185"/>
        <v>2010</v>
      </c>
      <c r="D3326">
        <f t="shared" si="186"/>
        <v>7</v>
      </c>
      <c r="E3326" t="str">
        <f t="shared" si="187"/>
        <v>2010m7</v>
      </c>
    </row>
    <row r="3327" spans="1:5" x14ac:dyDescent="0.2">
      <c r="A3327" s="32">
        <v>40387</v>
      </c>
      <c r="B3327" s="2">
        <v>6.72</v>
      </c>
      <c r="C3327">
        <f t="shared" si="185"/>
        <v>2010</v>
      </c>
      <c r="D3327">
        <f t="shared" si="186"/>
        <v>7</v>
      </c>
      <c r="E3327" t="str">
        <f t="shared" si="187"/>
        <v>2010m7</v>
      </c>
    </row>
    <row r="3328" spans="1:5" x14ac:dyDescent="0.2">
      <c r="A3328" s="32">
        <v>40388</v>
      </c>
      <c r="B3328" s="2">
        <v>6.68</v>
      </c>
      <c r="C3328">
        <f t="shared" si="185"/>
        <v>2010</v>
      </c>
      <c r="D3328">
        <f t="shared" si="186"/>
        <v>7</v>
      </c>
      <c r="E3328" t="str">
        <f t="shared" si="187"/>
        <v>2010m7</v>
      </c>
    </row>
    <row r="3329" spans="1:5" x14ac:dyDescent="0.2">
      <c r="A3329" s="32">
        <v>40389</v>
      </c>
      <c r="B3329" s="2">
        <v>6.69</v>
      </c>
      <c r="C3329">
        <f t="shared" si="185"/>
        <v>2010</v>
      </c>
      <c r="D3329">
        <f t="shared" si="186"/>
        <v>7</v>
      </c>
      <c r="E3329" t="str">
        <f t="shared" si="187"/>
        <v>2010m7</v>
      </c>
    </row>
    <row r="3330" spans="1:5" x14ac:dyDescent="0.2">
      <c r="A3330" s="32">
        <v>40390</v>
      </c>
      <c r="B3330" s="2">
        <v>6.57</v>
      </c>
      <c r="C3330">
        <f t="shared" si="185"/>
        <v>2010</v>
      </c>
      <c r="D3330">
        <f t="shared" si="186"/>
        <v>7</v>
      </c>
      <c r="E3330" t="str">
        <f t="shared" si="187"/>
        <v>2010m7</v>
      </c>
    </row>
    <row r="3331" spans="1:5" x14ac:dyDescent="0.2">
      <c r="A3331" s="32">
        <v>40392</v>
      </c>
      <c r="B3331" s="2">
        <v>6.52</v>
      </c>
      <c r="C3331">
        <f t="shared" si="185"/>
        <v>2010</v>
      </c>
      <c r="D3331">
        <f t="shared" si="186"/>
        <v>8</v>
      </c>
      <c r="E3331" t="str">
        <f t="shared" si="187"/>
        <v>2010m8</v>
      </c>
    </row>
    <row r="3332" spans="1:5" x14ac:dyDescent="0.2">
      <c r="A3332" s="32">
        <v>40393</v>
      </c>
      <c r="B3332" s="2">
        <v>6.48</v>
      </c>
      <c r="C3332">
        <f t="shared" si="185"/>
        <v>2010</v>
      </c>
      <c r="D3332">
        <f t="shared" si="186"/>
        <v>8</v>
      </c>
      <c r="E3332" t="str">
        <f t="shared" si="187"/>
        <v>2010m8</v>
      </c>
    </row>
    <row r="3333" spans="1:5" x14ac:dyDescent="0.2">
      <c r="A3333" s="32">
        <v>40394</v>
      </c>
      <c r="B3333" s="2">
        <v>6.47</v>
      </c>
      <c r="C3333">
        <f t="shared" ref="C3333:C3396" si="188">YEAR(A3333)</f>
        <v>2010</v>
      </c>
      <c r="D3333">
        <f t="shared" ref="D3333:D3396" si="189">+MONTH(A3333)</f>
        <v>8</v>
      </c>
      <c r="E3333" t="str">
        <f t="shared" ref="E3333:E3396" si="190">CONCATENATE(C3333,"m",D3333)</f>
        <v>2010m8</v>
      </c>
    </row>
    <row r="3334" spans="1:5" x14ac:dyDescent="0.2">
      <c r="A3334" s="32">
        <v>40395</v>
      </c>
      <c r="B3334" s="2">
        <v>6.49</v>
      </c>
      <c r="C3334">
        <f t="shared" si="188"/>
        <v>2010</v>
      </c>
      <c r="D3334">
        <f t="shared" si="189"/>
        <v>8</v>
      </c>
      <c r="E3334" t="str">
        <f t="shared" si="190"/>
        <v>2010m8</v>
      </c>
    </row>
    <row r="3335" spans="1:5" x14ac:dyDescent="0.2">
      <c r="A3335" s="32">
        <v>40396</v>
      </c>
      <c r="B3335" s="2">
        <v>6.5</v>
      </c>
      <c r="C3335">
        <f t="shared" si="188"/>
        <v>2010</v>
      </c>
      <c r="D3335">
        <f t="shared" si="189"/>
        <v>8</v>
      </c>
      <c r="E3335" t="str">
        <f t="shared" si="190"/>
        <v>2010m8</v>
      </c>
    </row>
    <row r="3336" spans="1:5" x14ac:dyDescent="0.2">
      <c r="A3336" s="32">
        <v>40399</v>
      </c>
      <c r="B3336" s="2">
        <v>6.49</v>
      </c>
      <c r="C3336">
        <f t="shared" si="188"/>
        <v>2010</v>
      </c>
      <c r="D3336">
        <f t="shared" si="189"/>
        <v>8</v>
      </c>
      <c r="E3336" t="str">
        <f t="shared" si="190"/>
        <v>2010m8</v>
      </c>
    </row>
    <row r="3337" spans="1:5" x14ac:dyDescent="0.2">
      <c r="A3337" s="32">
        <v>40400</v>
      </c>
      <c r="B3337" s="2">
        <v>6.52</v>
      </c>
      <c r="C3337">
        <f t="shared" si="188"/>
        <v>2010</v>
      </c>
      <c r="D3337">
        <f t="shared" si="189"/>
        <v>8</v>
      </c>
      <c r="E3337" t="str">
        <f t="shared" si="190"/>
        <v>2010m8</v>
      </c>
    </row>
    <row r="3338" spans="1:5" x14ac:dyDescent="0.2">
      <c r="A3338" s="32">
        <v>40401</v>
      </c>
      <c r="B3338" s="2">
        <v>6.68</v>
      </c>
      <c r="C3338">
        <f t="shared" si="188"/>
        <v>2010</v>
      </c>
      <c r="D3338">
        <f t="shared" si="189"/>
        <v>8</v>
      </c>
      <c r="E3338" t="str">
        <f t="shared" si="190"/>
        <v>2010m8</v>
      </c>
    </row>
    <row r="3339" spans="1:5" x14ac:dyDescent="0.2">
      <c r="A3339" s="32">
        <v>40402</v>
      </c>
      <c r="B3339" s="2">
        <v>6.76</v>
      </c>
      <c r="C3339">
        <f t="shared" si="188"/>
        <v>2010</v>
      </c>
      <c r="D3339">
        <f t="shared" si="189"/>
        <v>8</v>
      </c>
      <c r="E3339" t="str">
        <f t="shared" si="190"/>
        <v>2010m8</v>
      </c>
    </row>
    <row r="3340" spans="1:5" x14ac:dyDescent="0.2">
      <c r="A3340" s="32">
        <v>40403</v>
      </c>
      <c r="B3340" s="2">
        <v>6.78</v>
      </c>
      <c r="C3340">
        <f t="shared" si="188"/>
        <v>2010</v>
      </c>
      <c r="D3340">
        <f t="shared" si="189"/>
        <v>8</v>
      </c>
      <c r="E3340" t="str">
        <f t="shared" si="190"/>
        <v>2010m8</v>
      </c>
    </row>
    <row r="3341" spans="1:5" x14ac:dyDescent="0.2">
      <c r="A3341" s="32">
        <v>40406</v>
      </c>
      <c r="B3341" s="2">
        <v>6.78</v>
      </c>
      <c r="C3341">
        <f t="shared" si="188"/>
        <v>2010</v>
      </c>
      <c r="D3341">
        <f t="shared" si="189"/>
        <v>8</v>
      </c>
      <c r="E3341" t="str">
        <f t="shared" si="190"/>
        <v>2010m8</v>
      </c>
    </row>
    <row r="3342" spans="1:5" x14ac:dyDescent="0.2">
      <c r="A3342" s="32">
        <v>40407</v>
      </c>
      <c r="B3342" s="2">
        <v>6.72</v>
      </c>
      <c r="C3342">
        <f t="shared" si="188"/>
        <v>2010</v>
      </c>
      <c r="D3342">
        <f t="shared" si="189"/>
        <v>8</v>
      </c>
      <c r="E3342" t="str">
        <f t="shared" si="190"/>
        <v>2010m8</v>
      </c>
    </row>
    <row r="3343" spans="1:5" x14ac:dyDescent="0.2">
      <c r="A3343" s="32">
        <v>40408</v>
      </c>
      <c r="B3343" s="2">
        <v>6.67</v>
      </c>
      <c r="C3343">
        <f t="shared" si="188"/>
        <v>2010</v>
      </c>
      <c r="D3343">
        <f t="shared" si="189"/>
        <v>8</v>
      </c>
      <c r="E3343" t="str">
        <f t="shared" si="190"/>
        <v>2010m8</v>
      </c>
    </row>
    <row r="3344" spans="1:5" x14ac:dyDescent="0.2">
      <c r="A3344" s="32">
        <v>40409</v>
      </c>
      <c r="B3344" s="2">
        <v>6.61</v>
      </c>
      <c r="C3344">
        <f t="shared" si="188"/>
        <v>2010</v>
      </c>
      <c r="D3344">
        <f t="shared" si="189"/>
        <v>8</v>
      </c>
      <c r="E3344" t="str">
        <f t="shared" si="190"/>
        <v>2010m8</v>
      </c>
    </row>
    <row r="3345" spans="1:5" x14ac:dyDescent="0.2">
      <c r="A3345" s="32">
        <v>40410</v>
      </c>
      <c r="B3345" s="2">
        <v>6.65</v>
      </c>
      <c r="C3345">
        <f t="shared" si="188"/>
        <v>2010</v>
      </c>
      <c r="D3345">
        <f t="shared" si="189"/>
        <v>8</v>
      </c>
      <c r="E3345" t="str">
        <f t="shared" si="190"/>
        <v>2010m8</v>
      </c>
    </row>
    <row r="3346" spans="1:5" x14ac:dyDescent="0.2">
      <c r="A3346" s="32">
        <v>40413</v>
      </c>
      <c r="B3346" s="2">
        <v>6.61</v>
      </c>
      <c r="C3346">
        <f t="shared" si="188"/>
        <v>2010</v>
      </c>
      <c r="D3346">
        <f t="shared" si="189"/>
        <v>8</v>
      </c>
      <c r="E3346" t="str">
        <f t="shared" si="190"/>
        <v>2010m8</v>
      </c>
    </row>
    <row r="3347" spans="1:5" x14ac:dyDescent="0.2">
      <c r="A3347" s="32">
        <v>40414</v>
      </c>
      <c r="B3347" s="2">
        <v>6.68</v>
      </c>
      <c r="C3347">
        <f t="shared" si="188"/>
        <v>2010</v>
      </c>
      <c r="D3347">
        <f t="shared" si="189"/>
        <v>8</v>
      </c>
      <c r="E3347" t="str">
        <f t="shared" si="190"/>
        <v>2010m8</v>
      </c>
    </row>
    <row r="3348" spans="1:5" x14ac:dyDescent="0.2">
      <c r="A3348" s="32">
        <v>40415</v>
      </c>
      <c r="B3348" s="2">
        <v>6.72</v>
      </c>
      <c r="C3348">
        <f t="shared" si="188"/>
        <v>2010</v>
      </c>
      <c r="D3348">
        <f t="shared" si="189"/>
        <v>8</v>
      </c>
      <c r="E3348" t="str">
        <f t="shared" si="190"/>
        <v>2010m8</v>
      </c>
    </row>
    <row r="3349" spans="1:5" x14ac:dyDescent="0.2">
      <c r="A3349" s="32">
        <v>40416</v>
      </c>
      <c r="B3349" s="2">
        <v>6.73</v>
      </c>
      <c r="C3349">
        <f t="shared" si="188"/>
        <v>2010</v>
      </c>
      <c r="D3349">
        <f t="shared" si="189"/>
        <v>8</v>
      </c>
      <c r="E3349" t="str">
        <f t="shared" si="190"/>
        <v>2010m8</v>
      </c>
    </row>
    <row r="3350" spans="1:5" x14ac:dyDescent="0.2">
      <c r="A3350" s="32">
        <v>40417</v>
      </c>
      <c r="B3350" s="2">
        <v>6.72</v>
      </c>
      <c r="C3350">
        <f t="shared" si="188"/>
        <v>2010</v>
      </c>
      <c r="D3350">
        <f t="shared" si="189"/>
        <v>8</v>
      </c>
      <c r="E3350" t="str">
        <f t="shared" si="190"/>
        <v>2010m8</v>
      </c>
    </row>
    <row r="3351" spans="1:5" x14ac:dyDescent="0.2">
      <c r="A3351" s="32">
        <v>40420</v>
      </c>
      <c r="B3351" s="2">
        <v>6.78</v>
      </c>
      <c r="C3351">
        <f t="shared" si="188"/>
        <v>2010</v>
      </c>
      <c r="D3351">
        <f t="shared" si="189"/>
        <v>8</v>
      </c>
      <c r="E3351" t="str">
        <f t="shared" si="190"/>
        <v>2010m8</v>
      </c>
    </row>
    <row r="3352" spans="1:5" x14ac:dyDescent="0.2">
      <c r="A3352" s="32">
        <v>40421</v>
      </c>
      <c r="B3352" s="2">
        <v>6.83</v>
      </c>
      <c r="C3352">
        <f t="shared" si="188"/>
        <v>2010</v>
      </c>
      <c r="D3352">
        <f t="shared" si="189"/>
        <v>8</v>
      </c>
      <c r="E3352" t="str">
        <f t="shared" si="190"/>
        <v>2010m8</v>
      </c>
    </row>
    <row r="3353" spans="1:5" x14ac:dyDescent="0.2">
      <c r="A3353" s="32">
        <v>40422</v>
      </c>
      <c r="B3353" s="2">
        <v>6.73</v>
      </c>
      <c r="C3353">
        <f t="shared" si="188"/>
        <v>2010</v>
      </c>
      <c r="D3353">
        <f t="shared" si="189"/>
        <v>9</v>
      </c>
      <c r="E3353" t="str">
        <f t="shared" si="190"/>
        <v>2010m9</v>
      </c>
    </row>
    <row r="3354" spans="1:5" x14ac:dyDescent="0.2">
      <c r="A3354" s="32">
        <v>40423</v>
      </c>
      <c r="B3354" s="2">
        <v>6.64</v>
      </c>
      <c r="C3354">
        <f t="shared" si="188"/>
        <v>2010</v>
      </c>
      <c r="D3354">
        <f t="shared" si="189"/>
        <v>9</v>
      </c>
      <c r="E3354" t="str">
        <f t="shared" si="190"/>
        <v>2010m9</v>
      </c>
    </row>
    <row r="3355" spans="1:5" x14ac:dyDescent="0.2">
      <c r="A3355" s="32">
        <v>40424</v>
      </c>
      <c r="B3355" s="2">
        <v>6.56</v>
      </c>
      <c r="C3355">
        <f t="shared" si="188"/>
        <v>2010</v>
      </c>
      <c r="D3355">
        <f t="shared" si="189"/>
        <v>9</v>
      </c>
      <c r="E3355" t="str">
        <f t="shared" si="190"/>
        <v>2010m9</v>
      </c>
    </row>
    <row r="3356" spans="1:5" x14ac:dyDescent="0.2">
      <c r="A3356" s="32">
        <v>40427</v>
      </c>
      <c r="B3356" s="2">
        <v>6.51</v>
      </c>
      <c r="C3356">
        <f t="shared" si="188"/>
        <v>2010</v>
      </c>
      <c r="D3356">
        <f t="shared" si="189"/>
        <v>9</v>
      </c>
      <c r="E3356" t="str">
        <f t="shared" si="190"/>
        <v>2010m9</v>
      </c>
    </row>
    <row r="3357" spans="1:5" x14ac:dyDescent="0.2">
      <c r="A3357" s="32">
        <v>40428</v>
      </c>
      <c r="B3357" s="2">
        <v>6.57</v>
      </c>
      <c r="C3357">
        <f t="shared" si="188"/>
        <v>2010</v>
      </c>
      <c r="D3357">
        <f t="shared" si="189"/>
        <v>9</v>
      </c>
      <c r="E3357" t="str">
        <f t="shared" si="190"/>
        <v>2010m9</v>
      </c>
    </row>
    <row r="3358" spans="1:5" x14ac:dyDescent="0.2">
      <c r="A3358" s="32">
        <v>40429</v>
      </c>
      <c r="B3358" s="2">
        <v>6.54</v>
      </c>
      <c r="C3358">
        <f t="shared" si="188"/>
        <v>2010</v>
      </c>
      <c r="D3358">
        <f t="shared" si="189"/>
        <v>9</v>
      </c>
      <c r="E3358" t="str">
        <f t="shared" si="190"/>
        <v>2010m9</v>
      </c>
    </row>
    <row r="3359" spans="1:5" x14ac:dyDescent="0.2">
      <c r="A3359" s="32">
        <v>40430</v>
      </c>
      <c r="B3359" s="2">
        <v>6.43</v>
      </c>
      <c r="C3359">
        <f t="shared" si="188"/>
        <v>2010</v>
      </c>
      <c r="D3359">
        <f t="shared" si="189"/>
        <v>9</v>
      </c>
      <c r="E3359" t="str">
        <f t="shared" si="190"/>
        <v>2010m9</v>
      </c>
    </row>
    <row r="3360" spans="1:5" x14ac:dyDescent="0.2">
      <c r="A3360" s="32">
        <v>40431</v>
      </c>
      <c r="B3360" s="2">
        <v>6.34</v>
      </c>
      <c r="C3360">
        <f t="shared" si="188"/>
        <v>2010</v>
      </c>
      <c r="D3360">
        <f t="shared" si="189"/>
        <v>9</v>
      </c>
      <c r="E3360" t="str">
        <f t="shared" si="190"/>
        <v>2010m9</v>
      </c>
    </row>
    <row r="3361" spans="1:5" x14ac:dyDescent="0.2">
      <c r="A3361" s="32">
        <v>40434</v>
      </c>
      <c r="B3361" s="2">
        <v>6.23</v>
      </c>
      <c r="C3361">
        <f t="shared" si="188"/>
        <v>2010</v>
      </c>
      <c r="D3361">
        <f t="shared" si="189"/>
        <v>9</v>
      </c>
      <c r="E3361" t="str">
        <f t="shared" si="190"/>
        <v>2010m9</v>
      </c>
    </row>
    <row r="3362" spans="1:5" x14ac:dyDescent="0.2">
      <c r="A3362" s="32">
        <v>40435</v>
      </c>
      <c r="B3362" s="2">
        <v>6.12</v>
      </c>
      <c r="C3362">
        <f t="shared" si="188"/>
        <v>2010</v>
      </c>
      <c r="D3362">
        <f t="shared" si="189"/>
        <v>9</v>
      </c>
      <c r="E3362" t="str">
        <f t="shared" si="190"/>
        <v>2010m9</v>
      </c>
    </row>
    <row r="3363" spans="1:5" x14ac:dyDescent="0.2">
      <c r="A3363" s="32">
        <v>40436</v>
      </c>
      <c r="B3363" s="2">
        <v>6.03</v>
      </c>
      <c r="C3363">
        <f t="shared" si="188"/>
        <v>2010</v>
      </c>
      <c r="D3363">
        <f t="shared" si="189"/>
        <v>9</v>
      </c>
      <c r="E3363" t="str">
        <f t="shared" si="190"/>
        <v>2010m9</v>
      </c>
    </row>
    <row r="3364" spans="1:5" x14ac:dyDescent="0.2">
      <c r="A3364" s="32">
        <v>40437</v>
      </c>
      <c r="B3364" s="2">
        <v>5.96</v>
      </c>
      <c r="C3364">
        <f t="shared" si="188"/>
        <v>2010</v>
      </c>
      <c r="D3364">
        <f t="shared" si="189"/>
        <v>9</v>
      </c>
      <c r="E3364" t="str">
        <f t="shared" si="190"/>
        <v>2010m9</v>
      </c>
    </row>
    <row r="3365" spans="1:5" x14ac:dyDescent="0.2">
      <c r="A3365" s="32">
        <v>40438</v>
      </c>
      <c r="B3365" s="2">
        <v>5.97</v>
      </c>
      <c r="C3365">
        <f t="shared" si="188"/>
        <v>2010</v>
      </c>
      <c r="D3365">
        <f t="shared" si="189"/>
        <v>9</v>
      </c>
      <c r="E3365" t="str">
        <f t="shared" si="190"/>
        <v>2010m9</v>
      </c>
    </row>
    <row r="3366" spans="1:5" x14ac:dyDescent="0.2">
      <c r="A3366" s="32">
        <v>40441</v>
      </c>
      <c r="B3366" s="2">
        <v>5.92</v>
      </c>
      <c r="C3366">
        <f t="shared" si="188"/>
        <v>2010</v>
      </c>
      <c r="D3366">
        <f t="shared" si="189"/>
        <v>9</v>
      </c>
      <c r="E3366" t="str">
        <f t="shared" si="190"/>
        <v>2010m9</v>
      </c>
    </row>
    <row r="3367" spans="1:5" x14ac:dyDescent="0.2">
      <c r="A3367" s="32">
        <v>40442</v>
      </c>
      <c r="B3367" s="2">
        <v>5.91</v>
      </c>
      <c r="C3367">
        <f t="shared" si="188"/>
        <v>2010</v>
      </c>
      <c r="D3367">
        <f t="shared" si="189"/>
        <v>9</v>
      </c>
      <c r="E3367" t="str">
        <f t="shared" si="190"/>
        <v>2010m9</v>
      </c>
    </row>
    <row r="3368" spans="1:5" x14ac:dyDescent="0.2">
      <c r="A3368" s="32">
        <v>40443</v>
      </c>
      <c r="B3368" s="2">
        <v>5.97</v>
      </c>
      <c r="C3368">
        <f t="shared" si="188"/>
        <v>2010</v>
      </c>
      <c r="D3368">
        <f t="shared" si="189"/>
        <v>9</v>
      </c>
      <c r="E3368" t="str">
        <f t="shared" si="190"/>
        <v>2010m9</v>
      </c>
    </row>
    <row r="3369" spans="1:5" x14ac:dyDescent="0.2">
      <c r="A3369" s="32">
        <v>40444</v>
      </c>
      <c r="B3369" s="2">
        <v>6.1</v>
      </c>
      <c r="C3369">
        <f t="shared" si="188"/>
        <v>2010</v>
      </c>
      <c r="D3369">
        <f t="shared" si="189"/>
        <v>9</v>
      </c>
      <c r="E3369" t="str">
        <f t="shared" si="190"/>
        <v>2010m9</v>
      </c>
    </row>
    <row r="3370" spans="1:5" x14ac:dyDescent="0.2">
      <c r="A3370" s="32">
        <v>40445</v>
      </c>
      <c r="B3370" s="2">
        <v>6.06</v>
      </c>
      <c r="C3370">
        <f t="shared" si="188"/>
        <v>2010</v>
      </c>
      <c r="D3370">
        <f t="shared" si="189"/>
        <v>9</v>
      </c>
      <c r="E3370" t="str">
        <f t="shared" si="190"/>
        <v>2010m9</v>
      </c>
    </row>
    <row r="3371" spans="1:5" x14ac:dyDescent="0.2">
      <c r="A3371" s="32">
        <v>40448</v>
      </c>
      <c r="B3371" s="2">
        <v>6.08</v>
      </c>
      <c r="C3371">
        <f t="shared" si="188"/>
        <v>2010</v>
      </c>
      <c r="D3371">
        <f t="shared" si="189"/>
        <v>9</v>
      </c>
      <c r="E3371" t="str">
        <f t="shared" si="190"/>
        <v>2010m9</v>
      </c>
    </row>
    <row r="3372" spans="1:5" x14ac:dyDescent="0.2">
      <c r="A3372" s="32">
        <v>40449</v>
      </c>
      <c r="B3372" s="2">
        <v>6.1</v>
      </c>
      <c r="C3372">
        <f t="shared" si="188"/>
        <v>2010</v>
      </c>
      <c r="D3372">
        <f t="shared" si="189"/>
        <v>9</v>
      </c>
      <c r="E3372" t="str">
        <f t="shared" si="190"/>
        <v>2010m9</v>
      </c>
    </row>
    <row r="3373" spans="1:5" x14ac:dyDescent="0.2">
      <c r="A3373" s="32">
        <v>40450</v>
      </c>
      <c r="B3373" s="2">
        <v>6.01</v>
      </c>
      <c r="C3373">
        <f t="shared" si="188"/>
        <v>2010</v>
      </c>
      <c r="D3373">
        <f t="shared" si="189"/>
        <v>9</v>
      </c>
      <c r="E3373" t="str">
        <f t="shared" si="190"/>
        <v>2010m9</v>
      </c>
    </row>
    <row r="3374" spans="1:5" x14ac:dyDescent="0.2">
      <c r="A3374" s="32">
        <v>40451</v>
      </c>
      <c r="B3374" s="2">
        <v>5.91</v>
      </c>
      <c r="C3374">
        <f t="shared" si="188"/>
        <v>2010</v>
      </c>
      <c r="D3374">
        <f t="shared" si="189"/>
        <v>9</v>
      </c>
      <c r="E3374" t="str">
        <f t="shared" si="190"/>
        <v>2010m9</v>
      </c>
    </row>
    <row r="3375" spans="1:5" x14ac:dyDescent="0.2">
      <c r="A3375" s="32">
        <v>40452</v>
      </c>
      <c r="B3375" s="2">
        <v>5.89</v>
      </c>
      <c r="C3375">
        <f t="shared" si="188"/>
        <v>2010</v>
      </c>
      <c r="D3375">
        <f t="shared" si="189"/>
        <v>10</v>
      </c>
      <c r="E3375" t="str">
        <f t="shared" si="190"/>
        <v>2010m10</v>
      </c>
    </row>
    <row r="3376" spans="1:5" x14ac:dyDescent="0.2">
      <c r="A3376" s="32">
        <v>40455</v>
      </c>
      <c r="B3376" s="2">
        <v>5.85</v>
      </c>
      <c r="C3376">
        <f t="shared" si="188"/>
        <v>2010</v>
      </c>
      <c r="D3376">
        <f t="shared" si="189"/>
        <v>10</v>
      </c>
      <c r="E3376" t="str">
        <f t="shared" si="190"/>
        <v>2010m10</v>
      </c>
    </row>
    <row r="3377" spans="1:5" x14ac:dyDescent="0.2">
      <c r="A3377" s="32">
        <v>40456</v>
      </c>
      <c r="B3377" s="2">
        <v>5.8</v>
      </c>
      <c r="C3377">
        <f t="shared" si="188"/>
        <v>2010</v>
      </c>
      <c r="D3377">
        <f t="shared" si="189"/>
        <v>10</v>
      </c>
      <c r="E3377" t="str">
        <f t="shared" si="190"/>
        <v>2010m10</v>
      </c>
    </row>
    <row r="3378" spans="1:5" x14ac:dyDescent="0.2">
      <c r="A3378" s="32">
        <v>40457</v>
      </c>
      <c r="B3378" s="2">
        <v>5.79</v>
      </c>
      <c r="C3378">
        <f t="shared" si="188"/>
        <v>2010</v>
      </c>
      <c r="D3378">
        <f t="shared" si="189"/>
        <v>10</v>
      </c>
      <c r="E3378" t="str">
        <f t="shared" si="190"/>
        <v>2010m10</v>
      </c>
    </row>
    <row r="3379" spans="1:5" x14ac:dyDescent="0.2">
      <c r="A3379" s="32">
        <v>40458</v>
      </c>
      <c r="B3379" s="2">
        <v>5.67</v>
      </c>
      <c r="C3379">
        <f t="shared" si="188"/>
        <v>2010</v>
      </c>
      <c r="D3379">
        <f t="shared" si="189"/>
        <v>10</v>
      </c>
      <c r="E3379" t="str">
        <f t="shared" si="190"/>
        <v>2010m10</v>
      </c>
    </row>
    <row r="3380" spans="1:5" x14ac:dyDescent="0.2">
      <c r="A3380" s="32">
        <v>40459</v>
      </c>
      <c r="B3380" s="2">
        <v>5.67</v>
      </c>
      <c r="C3380">
        <f t="shared" si="188"/>
        <v>2010</v>
      </c>
      <c r="D3380">
        <f t="shared" si="189"/>
        <v>10</v>
      </c>
      <c r="E3380" t="str">
        <f t="shared" si="190"/>
        <v>2010m10</v>
      </c>
    </row>
    <row r="3381" spans="1:5" x14ac:dyDescent="0.2">
      <c r="A3381" s="32">
        <v>40462</v>
      </c>
      <c r="B3381" s="2">
        <v>5.6</v>
      </c>
      <c r="C3381">
        <f t="shared" si="188"/>
        <v>2010</v>
      </c>
      <c r="D3381">
        <f t="shared" si="189"/>
        <v>10</v>
      </c>
      <c r="E3381" t="str">
        <f t="shared" si="190"/>
        <v>2010m10</v>
      </c>
    </row>
    <row r="3382" spans="1:5" x14ac:dyDescent="0.2">
      <c r="A3382" s="32">
        <v>40463</v>
      </c>
      <c r="B3382" s="2">
        <v>5.62</v>
      </c>
      <c r="C3382">
        <f t="shared" si="188"/>
        <v>2010</v>
      </c>
      <c r="D3382">
        <f t="shared" si="189"/>
        <v>10</v>
      </c>
      <c r="E3382" t="str">
        <f t="shared" si="190"/>
        <v>2010m10</v>
      </c>
    </row>
    <row r="3383" spans="1:5" x14ac:dyDescent="0.2">
      <c r="A3383" s="32">
        <v>40464</v>
      </c>
      <c r="B3383" s="2">
        <v>5.52</v>
      </c>
      <c r="C3383">
        <f t="shared" si="188"/>
        <v>2010</v>
      </c>
      <c r="D3383">
        <f t="shared" si="189"/>
        <v>10</v>
      </c>
      <c r="E3383" t="str">
        <f t="shared" si="190"/>
        <v>2010m10</v>
      </c>
    </row>
    <row r="3384" spans="1:5" x14ac:dyDescent="0.2">
      <c r="A3384" s="32">
        <v>40465</v>
      </c>
      <c r="B3384" s="2">
        <v>5.52</v>
      </c>
      <c r="C3384">
        <f t="shared" si="188"/>
        <v>2010</v>
      </c>
      <c r="D3384">
        <f t="shared" si="189"/>
        <v>10</v>
      </c>
      <c r="E3384" t="str">
        <f t="shared" si="190"/>
        <v>2010m10</v>
      </c>
    </row>
    <row r="3385" spans="1:5" x14ac:dyDescent="0.2">
      <c r="A3385" s="32">
        <v>40466</v>
      </c>
      <c r="B3385" s="2">
        <v>5.5</v>
      </c>
      <c r="C3385">
        <f t="shared" si="188"/>
        <v>2010</v>
      </c>
      <c r="D3385">
        <f t="shared" si="189"/>
        <v>10</v>
      </c>
      <c r="E3385" t="str">
        <f t="shared" si="190"/>
        <v>2010m10</v>
      </c>
    </row>
    <row r="3386" spans="1:5" x14ac:dyDescent="0.2">
      <c r="A3386" s="32">
        <v>40469</v>
      </c>
      <c r="B3386" s="2">
        <v>5.52</v>
      </c>
      <c r="C3386">
        <f t="shared" si="188"/>
        <v>2010</v>
      </c>
      <c r="D3386">
        <f t="shared" si="189"/>
        <v>10</v>
      </c>
      <c r="E3386" t="str">
        <f t="shared" si="190"/>
        <v>2010m10</v>
      </c>
    </row>
    <row r="3387" spans="1:5" x14ac:dyDescent="0.2">
      <c r="A3387" s="32">
        <v>40470</v>
      </c>
      <c r="B3387" s="2">
        <v>5.49</v>
      </c>
      <c r="C3387">
        <f t="shared" si="188"/>
        <v>2010</v>
      </c>
      <c r="D3387">
        <f t="shared" si="189"/>
        <v>10</v>
      </c>
      <c r="E3387" t="str">
        <f t="shared" si="190"/>
        <v>2010m10</v>
      </c>
    </row>
    <row r="3388" spans="1:5" x14ac:dyDescent="0.2">
      <c r="A3388" s="32">
        <v>40471</v>
      </c>
      <c r="B3388" s="2">
        <v>5.44</v>
      </c>
      <c r="C3388">
        <f t="shared" si="188"/>
        <v>2010</v>
      </c>
      <c r="D3388">
        <f t="shared" si="189"/>
        <v>10</v>
      </c>
      <c r="E3388" t="str">
        <f t="shared" si="190"/>
        <v>2010m10</v>
      </c>
    </row>
    <row r="3389" spans="1:5" x14ac:dyDescent="0.2">
      <c r="A3389" s="32">
        <v>40472</v>
      </c>
      <c r="B3389" s="2">
        <v>5.4</v>
      </c>
      <c r="C3389">
        <f t="shared" si="188"/>
        <v>2010</v>
      </c>
      <c r="D3389">
        <f t="shared" si="189"/>
        <v>10</v>
      </c>
      <c r="E3389" t="str">
        <f t="shared" si="190"/>
        <v>2010m10</v>
      </c>
    </row>
    <row r="3390" spans="1:5" x14ac:dyDescent="0.2">
      <c r="A3390" s="32">
        <v>40473</v>
      </c>
      <c r="B3390" s="2">
        <v>5.35</v>
      </c>
      <c r="C3390">
        <f t="shared" si="188"/>
        <v>2010</v>
      </c>
      <c r="D3390">
        <f t="shared" si="189"/>
        <v>10</v>
      </c>
      <c r="E3390" t="str">
        <f t="shared" si="190"/>
        <v>2010m10</v>
      </c>
    </row>
    <row r="3391" spans="1:5" x14ac:dyDescent="0.2">
      <c r="A3391" s="32">
        <v>40476</v>
      </c>
      <c r="B3391" s="2">
        <v>5.32</v>
      </c>
      <c r="C3391">
        <f t="shared" si="188"/>
        <v>2010</v>
      </c>
      <c r="D3391">
        <f t="shared" si="189"/>
        <v>10</v>
      </c>
      <c r="E3391" t="str">
        <f t="shared" si="190"/>
        <v>2010m10</v>
      </c>
    </row>
    <row r="3392" spans="1:5" x14ac:dyDescent="0.2">
      <c r="A3392" s="32">
        <v>40477</v>
      </c>
      <c r="B3392" s="2">
        <v>5.31</v>
      </c>
      <c r="C3392">
        <f t="shared" si="188"/>
        <v>2010</v>
      </c>
      <c r="D3392">
        <f t="shared" si="189"/>
        <v>10</v>
      </c>
      <c r="E3392" t="str">
        <f t="shared" si="190"/>
        <v>2010m10</v>
      </c>
    </row>
    <row r="3393" spans="1:5" x14ac:dyDescent="0.2">
      <c r="A3393" s="32">
        <v>40478</v>
      </c>
      <c r="B3393" s="2">
        <v>5.29</v>
      </c>
      <c r="C3393">
        <f t="shared" si="188"/>
        <v>2010</v>
      </c>
      <c r="D3393">
        <f t="shared" si="189"/>
        <v>10</v>
      </c>
      <c r="E3393" t="str">
        <f t="shared" si="190"/>
        <v>2010m10</v>
      </c>
    </row>
    <row r="3394" spans="1:5" x14ac:dyDescent="0.2">
      <c r="A3394" s="32">
        <v>40479</v>
      </c>
      <c r="B3394" s="2">
        <v>5.29</v>
      </c>
      <c r="C3394">
        <f t="shared" si="188"/>
        <v>2010</v>
      </c>
      <c r="D3394">
        <f t="shared" si="189"/>
        <v>10</v>
      </c>
      <c r="E3394" t="str">
        <f t="shared" si="190"/>
        <v>2010m10</v>
      </c>
    </row>
    <row r="3395" spans="1:5" x14ac:dyDescent="0.2">
      <c r="A3395" s="32">
        <v>40480</v>
      </c>
      <c r="B3395" s="2">
        <v>5.34</v>
      </c>
      <c r="C3395">
        <f t="shared" si="188"/>
        <v>2010</v>
      </c>
      <c r="D3395">
        <f t="shared" si="189"/>
        <v>10</v>
      </c>
      <c r="E3395" t="str">
        <f t="shared" si="190"/>
        <v>2010m10</v>
      </c>
    </row>
    <row r="3396" spans="1:5" x14ac:dyDescent="0.2">
      <c r="A3396" s="32">
        <v>40482</v>
      </c>
      <c r="B3396" s="2">
        <v>5.52</v>
      </c>
      <c r="C3396">
        <f t="shared" si="188"/>
        <v>2010</v>
      </c>
      <c r="D3396">
        <f t="shared" si="189"/>
        <v>10</v>
      </c>
      <c r="E3396" t="str">
        <f t="shared" si="190"/>
        <v>2010m10</v>
      </c>
    </row>
    <row r="3397" spans="1:5" x14ac:dyDescent="0.2">
      <c r="A3397" s="32">
        <v>40483</v>
      </c>
      <c r="B3397" s="2">
        <v>5.53</v>
      </c>
      <c r="C3397">
        <f t="shared" ref="C3397:C3460" si="191">YEAR(A3397)</f>
        <v>2010</v>
      </c>
      <c r="D3397">
        <f t="shared" ref="D3397:D3460" si="192">+MONTH(A3397)</f>
        <v>11</v>
      </c>
      <c r="E3397" t="str">
        <f t="shared" ref="E3397:E3460" si="193">CONCATENATE(C3397,"m",D3397)</f>
        <v>2010m11</v>
      </c>
    </row>
    <row r="3398" spans="1:5" x14ac:dyDescent="0.2">
      <c r="A3398" s="32">
        <v>40484</v>
      </c>
      <c r="B3398" s="2">
        <v>5.52</v>
      </c>
      <c r="C3398">
        <f t="shared" si="191"/>
        <v>2010</v>
      </c>
      <c r="D3398">
        <f t="shared" si="192"/>
        <v>11</v>
      </c>
      <c r="E3398" t="str">
        <f t="shared" si="193"/>
        <v>2010m11</v>
      </c>
    </row>
    <row r="3399" spans="1:5" x14ac:dyDescent="0.2">
      <c r="A3399" s="32">
        <v>40485</v>
      </c>
      <c r="B3399" s="2">
        <v>5.55</v>
      </c>
      <c r="C3399">
        <f t="shared" si="191"/>
        <v>2010</v>
      </c>
      <c r="D3399">
        <f t="shared" si="192"/>
        <v>11</v>
      </c>
      <c r="E3399" t="str">
        <f t="shared" si="193"/>
        <v>2010m11</v>
      </c>
    </row>
    <row r="3400" spans="1:5" x14ac:dyDescent="0.2">
      <c r="A3400" s="32">
        <v>40486</v>
      </c>
      <c r="B3400" s="2">
        <v>5.58</v>
      </c>
      <c r="C3400">
        <f t="shared" si="191"/>
        <v>2010</v>
      </c>
      <c r="D3400">
        <f t="shared" si="192"/>
        <v>11</v>
      </c>
      <c r="E3400" t="str">
        <f t="shared" si="193"/>
        <v>2010m11</v>
      </c>
    </row>
    <row r="3401" spans="1:5" x14ac:dyDescent="0.2">
      <c r="A3401" s="32">
        <v>40487</v>
      </c>
      <c r="B3401" s="2">
        <v>5.57</v>
      </c>
      <c r="C3401">
        <f t="shared" si="191"/>
        <v>2010</v>
      </c>
      <c r="D3401">
        <f t="shared" si="192"/>
        <v>11</v>
      </c>
      <c r="E3401" t="str">
        <f t="shared" si="193"/>
        <v>2010m11</v>
      </c>
    </row>
    <row r="3402" spans="1:5" x14ac:dyDescent="0.2">
      <c r="A3402" s="32">
        <v>40490</v>
      </c>
      <c r="B3402" s="2">
        <v>5.57</v>
      </c>
      <c r="C3402">
        <f t="shared" si="191"/>
        <v>2010</v>
      </c>
      <c r="D3402">
        <f t="shared" si="192"/>
        <v>11</v>
      </c>
      <c r="E3402" t="str">
        <f t="shared" si="193"/>
        <v>2010m11</v>
      </c>
    </row>
    <row r="3403" spans="1:5" x14ac:dyDescent="0.2">
      <c r="A3403" s="32">
        <v>40491</v>
      </c>
      <c r="B3403" s="2">
        <v>5.61</v>
      </c>
      <c r="C3403">
        <f t="shared" si="191"/>
        <v>2010</v>
      </c>
      <c r="D3403">
        <f t="shared" si="192"/>
        <v>11</v>
      </c>
      <c r="E3403" t="str">
        <f t="shared" si="193"/>
        <v>2010m11</v>
      </c>
    </row>
    <row r="3404" spans="1:5" x14ac:dyDescent="0.2">
      <c r="A3404" s="32">
        <v>40492</v>
      </c>
      <c r="B3404" s="2">
        <v>5.64</v>
      </c>
      <c r="C3404">
        <f t="shared" si="191"/>
        <v>2010</v>
      </c>
      <c r="D3404">
        <f t="shared" si="192"/>
        <v>11</v>
      </c>
      <c r="E3404" t="str">
        <f t="shared" si="193"/>
        <v>2010m11</v>
      </c>
    </row>
    <row r="3405" spans="1:5" x14ac:dyDescent="0.2">
      <c r="A3405" s="32">
        <v>40493</v>
      </c>
      <c r="B3405" s="2">
        <v>5.78</v>
      </c>
      <c r="C3405">
        <f t="shared" si="191"/>
        <v>2010</v>
      </c>
      <c r="D3405">
        <f t="shared" si="192"/>
        <v>11</v>
      </c>
      <c r="E3405" t="str">
        <f t="shared" si="193"/>
        <v>2010m11</v>
      </c>
    </row>
    <row r="3406" spans="1:5" x14ac:dyDescent="0.2">
      <c r="A3406" s="32">
        <v>40494</v>
      </c>
      <c r="B3406" s="2">
        <v>5.79</v>
      </c>
      <c r="C3406">
        <f t="shared" si="191"/>
        <v>2010</v>
      </c>
      <c r="D3406">
        <f t="shared" si="192"/>
        <v>11</v>
      </c>
      <c r="E3406" t="str">
        <f t="shared" si="193"/>
        <v>2010m11</v>
      </c>
    </row>
    <row r="3407" spans="1:5" x14ac:dyDescent="0.2">
      <c r="A3407" s="32">
        <v>40497</v>
      </c>
      <c r="B3407" s="2">
        <v>5.73</v>
      </c>
      <c r="C3407">
        <f t="shared" si="191"/>
        <v>2010</v>
      </c>
      <c r="D3407">
        <f t="shared" si="192"/>
        <v>11</v>
      </c>
      <c r="E3407" t="str">
        <f t="shared" si="193"/>
        <v>2010m11</v>
      </c>
    </row>
    <row r="3408" spans="1:5" x14ac:dyDescent="0.2">
      <c r="A3408" s="32">
        <v>40498</v>
      </c>
      <c r="B3408" s="2">
        <v>5.7</v>
      </c>
      <c r="C3408">
        <f t="shared" si="191"/>
        <v>2010</v>
      </c>
      <c r="D3408">
        <f t="shared" si="192"/>
        <v>11</v>
      </c>
      <c r="E3408" t="str">
        <f t="shared" si="193"/>
        <v>2010m11</v>
      </c>
    </row>
    <row r="3409" spans="1:5" x14ac:dyDescent="0.2">
      <c r="A3409" s="32">
        <v>40499</v>
      </c>
      <c r="B3409" s="2">
        <v>5.77</v>
      </c>
      <c r="C3409">
        <f t="shared" si="191"/>
        <v>2010</v>
      </c>
      <c r="D3409">
        <f t="shared" si="192"/>
        <v>11</v>
      </c>
      <c r="E3409" t="str">
        <f t="shared" si="193"/>
        <v>2010m11</v>
      </c>
    </row>
    <row r="3410" spans="1:5" x14ac:dyDescent="0.2">
      <c r="A3410" s="32">
        <v>40500</v>
      </c>
      <c r="B3410" s="2">
        <v>5.65</v>
      </c>
      <c r="C3410">
        <f t="shared" si="191"/>
        <v>2010</v>
      </c>
      <c r="D3410">
        <f t="shared" si="192"/>
        <v>11</v>
      </c>
      <c r="E3410" t="str">
        <f t="shared" si="193"/>
        <v>2010m11</v>
      </c>
    </row>
    <row r="3411" spans="1:5" x14ac:dyDescent="0.2">
      <c r="A3411" s="32">
        <v>40501</v>
      </c>
      <c r="B3411" s="2">
        <v>5.65</v>
      </c>
      <c r="C3411">
        <f t="shared" si="191"/>
        <v>2010</v>
      </c>
      <c r="D3411">
        <f t="shared" si="192"/>
        <v>11</v>
      </c>
      <c r="E3411" t="str">
        <f t="shared" si="193"/>
        <v>2010m11</v>
      </c>
    </row>
    <row r="3412" spans="1:5" x14ac:dyDescent="0.2">
      <c r="A3412" s="32">
        <v>40504</v>
      </c>
      <c r="B3412" s="2">
        <v>5.73</v>
      </c>
      <c r="C3412">
        <f t="shared" si="191"/>
        <v>2010</v>
      </c>
      <c r="D3412">
        <f t="shared" si="192"/>
        <v>11</v>
      </c>
      <c r="E3412" t="str">
        <f t="shared" si="193"/>
        <v>2010m11</v>
      </c>
    </row>
    <row r="3413" spans="1:5" x14ac:dyDescent="0.2">
      <c r="A3413" s="32">
        <v>40505</v>
      </c>
      <c r="B3413" s="2">
        <v>5.95</v>
      </c>
      <c r="C3413">
        <f t="shared" si="191"/>
        <v>2010</v>
      </c>
      <c r="D3413">
        <f t="shared" si="192"/>
        <v>11</v>
      </c>
      <c r="E3413" t="str">
        <f t="shared" si="193"/>
        <v>2010m11</v>
      </c>
    </row>
    <row r="3414" spans="1:5" x14ac:dyDescent="0.2">
      <c r="A3414" s="32">
        <v>40506</v>
      </c>
      <c r="B3414" s="2">
        <v>6</v>
      </c>
      <c r="C3414">
        <f t="shared" si="191"/>
        <v>2010</v>
      </c>
      <c r="D3414">
        <f t="shared" si="192"/>
        <v>11</v>
      </c>
      <c r="E3414" t="str">
        <f t="shared" si="193"/>
        <v>2010m11</v>
      </c>
    </row>
    <row r="3415" spans="1:5" x14ac:dyDescent="0.2">
      <c r="A3415" s="32">
        <v>40507</v>
      </c>
      <c r="B3415" s="2">
        <v>5.99</v>
      </c>
      <c r="C3415">
        <f t="shared" si="191"/>
        <v>2010</v>
      </c>
      <c r="D3415">
        <f t="shared" si="192"/>
        <v>11</v>
      </c>
      <c r="E3415" t="str">
        <f t="shared" si="193"/>
        <v>2010m11</v>
      </c>
    </row>
    <row r="3416" spans="1:5" x14ac:dyDescent="0.2">
      <c r="A3416" s="32">
        <v>40508</v>
      </c>
      <c r="B3416" s="2">
        <v>6.09</v>
      </c>
      <c r="C3416">
        <f t="shared" si="191"/>
        <v>2010</v>
      </c>
      <c r="D3416">
        <f t="shared" si="192"/>
        <v>11</v>
      </c>
      <c r="E3416" t="str">
        <f t="shared" si="193"/>
        <v>2010m11</v>
      </c>
    </row>
    <row r="3417" spans="1:5" x14ac:dyDescent="0.2">
      <c r="A3417" s="32">
        <v>40511</v>
      </c>
      <c r="B3417" s="2">
        <v>6.15</v>
      </c>
      <c r="C3417">
        <f t="shared" si="191"/>
        <v>2010</v>
      </c>
      <c r="D3417">
        <f t="shared" si="192"/>
        <v>11</v>
      </c>
      <c r="E3417" t="str">
        <f t="shared" si="193"/>
        <v>2010m11</v>
      </c>
    </row>
    <row r="3418" spans="1:5" x14ac:dyDescent="0.2">
      <c r="A3418" s="32">
        <v>40512</v>
      </c>
      <c r="B3418" s="2">
        <v>6.53</v>
      </c>
      <c r="C3418">
        <f t="shared" si="191"/>
        <v>2010</v>
      </c>
      <c r="D3418">
        <f t="shared" si="192"/>
        <v>11</v>
      </c>
      <c r="E3418" t="str">
        <f t="shared" si="193"/>
        <v>2010m11</v>
      </c>
    </row>
    <row r="3419" spans="1:5" x14ac:dyDescent="0.2">
      <c r="A3419" s="32">
        <v>40513</v>
      </c>
      <c r="B3419" s="2">
        <v>6.37</v>
      </c>
      <c r="C3419">
        <f t="shared" si="191"/>
        <v>2010</v>
      </c>
      <c r="D3419">
        <f t="shared" si="192"/>
        <v>12</v>
      </c>
      <c r="E3419" t="str">
        <f t="shared" si="193"/>
        <v>2010m12</v>
      </c>
    </row>
    <row r="3420" spans="1:5" x14ac:dyDescent="0.2">
      <c r="A3420" s="32">
        <v>40514</v>
      </c>
      <c r="B3420" s="2">
        <v>6.28</v>
      </c>
      <c r="C3420">
        <f t="shared" si="191"/>
        <v>2010</v>
      </c>
      <c r="D3420">
        <f t="shared" si="192"/>
        <v>12</v>
      </c>
      <c r="E3420" t="str">
        <f t="shared" si="193"/>
        <v>2010m12</v>
      </c>
    </row>
    <row r="3421" spans="1:5" x14ac:dyDescent="0.2">
      <c r="A3421" s="32">
        <v>40515</v>
      </c>
      <c r="B3421" s="2">
        <v>6.22</v>
      </c>
      <c r="C3421">
        <f t="shared" si="191"/>
        <v>2010</v>
      </c>
      <c r="D3421">
        <f t="shared" si="192"/>
        <v>12</v>
      </c>
      <c r="E3421" t="str">
        <f t="shared" si="193"/>
        <v>2010m12</v>
      </c>
    </row>
    <row r="3422" spans="1:5" x14ac:dyDescent="0.2">
      <c r="A3422" s="32">
        <v>40518</v>
      </c>
      <c r="B3422" s="2">
        <v>6.17</v>
      </c>
      <c r="C3422">
        <f t="shared" si="191"/>
        <v>2010</v>
      </c>
      <c r="D3422">
        <f t="shared" si="192"/>
        <v>12</v>
      </c>
      <c r="E3422" t="str">
        <f t="shared" si="193"/>
        <v>2010m12</v>
      </c>
    </row>
    <row r="3423" spans="1:5" x14ac:dyDescent="0.2">
      <c r="A3423" s="32">
        <v>40519</v>
      </c>
      <c r="B3423" s="2">
        <v>6.06</v>
      </c>
      <c r="C3423">
        <f t="shared" si="191"/>
        <v>2010</v>
      </c>
      <c r="D3423">
        <f t="shared" si="192"/>
        <v>12</v>
      </c>
      <c r="E3423" t="str">
        <f t="shared" si="193"/>
        <v>2010m12</v>
      </c>
    </row>
    <row r="3424" spans="1:5" x14ac:dyDescent="0.2">
      <c r="A3424" s="32">
        <v>40520</v>
      </c>
      <c r="B3424" s="2">
        <v>5.96</v>
      </c>
      <c r="C3424">
        <f t="shared" si="191"/>
        <v>2010</v>
      </c>
      <c r="D3424">
        <f t="shared" si="192"/>
        <v>12</v>
      </c>
      <c r="E3424" t="str">
        <f t="shared" si="193"/>
        <v>2010m12</v>
      </c>
    </row>
    <row r="3425" spans="1:5" x14ac:dyDescent="0.2">
      <c r="A3425" s="32">
        <v>40521</v>
      </c>
      <c r="B3425" s="2">
        <v>5.99</v>
      </c>
      <c r="C3425">
        <f t="shared" si="191"/>
        <v>2010</v>
      </c>
      <c r="D3425">
        <f t="shared" si="192"/>
        <v>12</v>
      </c>
      <c r="E3425" t="str">
        <f t="shared" si="193"/>
        <v>2010m12</v>
      </c>
    </row>
    <row r="3426" spans="1:5" x14ac:dyDescent="0.2">
      <c r="A3426" s="32">
        <v>40522</v>
      </c>
      <c r="B3426" s="2">
        <v>5.96</v>
      </c>
      <c r="C3426">
        <f t="shared" si="191"/>
        <v>2010</v>
      </c>
      <c r="D3426">
        <f t="shared" si="192"/>
        <v>12</v>
      </c>
      <c r="E3426" t="str">
        <f t="shared" si="193"/>
        <v>2010m12</v>
      </c>
    </row>
    <row r="3427" spans="1:5" x14ac:dyDescent="0.2">
      <c r="A3427" s="32">
        <v>40525</v>
      </c>
      <c r="B3427" s="2">
        <v>5.96</v>
      </c>
      <c r="C3427">
        <f t="shared" si="191"/>
        <v>2010</v>
      </c>
      <c r="D3427">
        <f t="shared" si="192"/>
        <v>12</v>
      </c>
      <c r="E3427" t="str">
        <f t="shared" si="193"/>
        <v>2010m12</v>
      </c>
    </row>
    <row r="3428" spans="1:5" x14ac:dyDescent="0.2">
      <c r="A3428" s="32">
        <v>40526</v>
      </c>
      <c r="B3428" s="2">
        <v>5.91</v>
      </c>
      <c r="C3428">
        <f t="shared" si="191"/>
        <v>2010</v>
      </c>
      <c r="D3428">
        <f t="shared" si="192"/>
        <v>12</v>
      </c>
      <c r="E3428" t="str">
        <f t="shared" si="193"/>
        <v>2010m12</v>
      </c>
    </row>
    <row r="3429" spans="1:5" x14ac:dyDescent="0.2">
      <c r="A3429" s="32">
        <v>40527</v>
      </c>
      <c r="B3429" s="2">
        <v>5.9</v>
      </c>
      <c r="C3429">
        <f t="shared" si="191"/>
        <v>2010</v>
      </c>
      <c r="D3429">
        <f t="shared" si="192"/>
        <v>12</v>
      </c>
      <c r="E3429" t="str">
        <f t="shared" si="193"/>
        <v>2010m12</v>
      </c>
    </row>
    <row r="3430" spans="1:5" x14ac:dyDescent="0.2">
      <c r="A3430" s="32">
        <v>40528</v>
      </c>
      <c r="B3430" s="2">
        <v>5.86</v>
      </c>
      <c r="C3430">
        <f t="shared" si="191"/>
        <v>2010</v>
      </c>
      <c r="D3430">
        <f t="shared" si="192"/>
        <v>12</v>
      </c>
      <c r="E3430" t="str">
        <f t="shared" si="193"/>
        <v>2010m12</v>
      </c>
    </row>
    <row r="3431" spans="1:5" x14ac:dyDescent="0.2">
      <c r="A3431" s="32">
        <v>40529</v>
      </c>
      <c r="B3431" s="2">
        <v>5.89</v>
      </c>
      <c r="C3431">
        <f t="shared" si="191"/>
        <v>2010</v>
      </c>
      <c r="D3431">
        <f t="shared" si="192"/>
        <v>12</v>
      </c>
      <c r="E3431" t="str">
        <f t="shared" si="193"/>
        <v>2010m12</v>
      </c>
    </row>
    <row r="3432" spans="1:5" x14ac:dyDescent="0.2">
      <c r="A3432" s="32">
        <v>40532</v>
      </c>
      <c r="B3432" s="2">
        <v>5.94</v>
      </c>
      <c r="C3432">
        <f t="shared" si="191"/>
        <v>2010</v>
      </c>
      <c r="D3432">
        <f t="shared" si="192"/>
        <v>12</v>
      </c>
      <c r="E3432" t="str">
        <f t="shared" si="193"/>
        <v>2010m12</v>
      </c>
    </row>
    <row r="3433" spans="1:5" x14ac:dyDescent="0.2">
      <c r="A3433" s="32">
        <v>40533</v>
      </c>
      <c r="B3433" s="2">
        <v>5.92</v>
      </c>
      <c r="C3433">
        <f t="shared" si="191"/>
        <v>2010</v>
      </c>
      <c r="D3433">
        <f t="shared" si="192"/>
        <v>12</v>
      </c>
      <c r="E3433" t="str">
        <f t="shared" si="193"/>
        <v>2010m12</v>
      </c>
    </row>
    <row r="3434" spans="1:5" x14ac:dyDescent="0.2">
      <c r="A3434" s="32">
        <v>40534</v>
      </c>
      <c r="B3434" s="2">
        <v>5.97</v>
      </c>
      <c r="C3434">
        <f t="shared" si="191"/>
        <v>2010</v>
      </c>
      <c r="D3434">
        <f t="shared" si="192"/>
        <v>12</v>
      </c>
      <c r="E3434" t="str">
        <f t="shared" si="193"/>
        <v>2010m12</v>
      </c>
    </row>
    <row r="3435" spans="1:5" x14ac:dyDescent="0.2">
      <c r="A3435" s="32">
        <v>40535</v>
      </c>
      <c r="B3435" s="2">
        <v>5.92</v>
      </c>
      <c r="C3435">
        <f t="shared" si="191"/>
        <v>2010</v>
      </c>
      <c r="D3435">
        <f t="shared" si="192"/>
        <v>12</v>
      </c>
      <c r="E3435" t="str">
        <f t="shared" si="193"/>
        <v>2010m12</v>
      </c>
    </row>
    <row r="3436" spans="1:5" x14ac:dyDescent="0.2">
      <c r="A3436" s="32">
        <v>40536</v>
      </c>
      <c r="B3436" s="2">
        <v>5.91</v>
      </c>
      <c r="C3436">
        <f t="shared" si="191"/>
        <v>2010</v>
      </c>
      <c r="D3436">
        <f t="shared" si="192"/>
        <v>12</v>
      </c>
      <c r="E3436" t="str">
        <f t="shared" si="193"/>
        <v>2010m12</v>
      </c>
    </row>
    <row r="3437" spans="1:5" x14ac:dyDescent="0.2">
      <c r="A3437" s="32">
        <v>40539</v>
      </c>
      <c r="B3437" s="2">
        <v>5.88</v>
      </c>
      <c r="C3437">
        <f t="shared" si="191"/>
        <v>2010</v>
      </c>
      <c r="D3437">
        <f t="shared" si="192"/>
        <v>12</v>
      </c>
      <c r="E3437" t="str">
        <f t="shared" si="193"/>
        <v>2010m12</v>
      </c>
    </row>
    <row r="3438" spans="1:5" x14ac:dyDescent="0.2">
      <c r="A3438" s="32">
        <v>40540</v>
      </c>
      <c r="B3438" s="2">
        <v>5.95</v>
      </c>
      <c r="C3438">
        <f t="shared" si="191"/>
        <v>2010</v>
      </c>
      <c r="D3438">
        <f t="shared" si="192"/>
        <v>12</v>
      </c>
      <c r="E3438" t="str">
        <f t="shared" si="193"/>
        <v>2010m12</v>
      </c>
    </row>
    <row r="3439" spans="1:5" x14ac:dyDescent="0.2">
      <c r="A3439" s="32">
        <v>40541</v>
      </c>
      <c r="B3439" s="2">
        <v>5.92</v>
      </c>
      <c r="C3439">
        <f t="shared" si="191"/>
        <v>2010</v>
      </c>
      <c r="D3439">
        <f t="shared" si="192"/>
        <v>12</v>
      </c>
      <c r="E3439" t="str">
        <f t="shared" si="193"/>
        <v>2010m12</v>
      </c>
    </row>
    <row r="3440" spans="1:5" x14ac:dyDescent="0.2">
      <c r="A3440" s="32">
        <v>40542</v>
      </c>
      <c r="B3440" s="2">
        <v>5.95</v>
      </c>
      <c r="C3440">
        <f t="shared" si="191"/>
        <v>2010</v>
      </c>
      <c r="D3440">
        <f t="shared" si="192"/>
        <v>12</v>
      </c>
      <c r="E3440" t="str">
        <f t="shared" si="193"/>
        <v>2010m12</v>
      </c>
    </row>
    <row r="3441" spans="1:5" x14ac:dyDescent="0.2">
      <c r="A3441" s="32">
        <v>40543</v>
      </c>
      <c r="B3441" s="2">
        <v>6.03</v>
      </c>
      <c r="C3441">
        <f t="shared" si="191"/>
        <v>2010</v>
      </c>
      <c r="D3441">
        <f t="shared" si="192"/>
        <v>12</v>
      </c>
      <c r="E3441" t="str">
        <f t="shared" si="193"/>
        <v>2010m12</v>
      </c>
    </row>
    <row r="3442" spans="1:5" x14ac:dyDescent="0.2">
      <c r="A3442" s="32">
        <v>40546</v>
      </c>
      <c r="B3442" s="2">
        <v>6.06</v>
      </c>
      <c r="C3442">
        <f t="shared" si="191"/>
        <v>2011</v>
      </c>
      <c r="D3442">
        <f t="shared" si="192"/>
        <v>1</v>
      </c>
      <c r="E3442" t="str">
        <f t="shared" si="193"/>
        <v>2011m1</v>
      </c>
    </row>
    <row r="3443" spans="1:5" x14ac:dyDescent="0.2">
      <c r="A3443" s="32">
        <v>40547</v>
      </c>
      <c r="B3443" s="2">
        <v>5.92</v>
      </c>
      <c r="C3443">
        <f t="shared" si="191"/>
        <v>2011</v>
      </c>
      <c r="D3443">
        <f t="shared" si="192"/>
        <v>1</v>
      </c>
      <c r="E3443" t="str">
        <f t="shared" si="193"/>
        <v>2011m1</v>
      </c>
    </row>
    <row r="3444" spans="1:5" x14ac:dyDescent="0.2">
      <c r="A3444" s="32">
        <v>40548</v>
      </c>
      <c r="B3444" s="2">
        <v>5.78</v>
      </c>
      <c r="C3444">
        <f t="shared" si="191"/>
        <v>2011</v>
      </c>
      <c r="D3444">
        <f t="shared" si="192"/>
        <v>1</v>
      </c>
      <c r="E3444" t="str">
        <f t="shared" si="193"/>
        <v>2011m1</v>
      </c>
    </row>
    <row r="3445" spans="1:5" x14ac:dyDescent="0.2">
      <c r="A3445" s="32">
        <v>40549</v>
      </c>
      <c r="B3445" s="2">
        <v>5.77</v>
      </c>
      <c r="C3445">
        <f t="shared" si="191"/>
        <v>2011</v>
      </c>
      <c r="D3445">
        <f t="shared" si="192"/>
        <v>1</v>
      </c>
      <c r="E3445" t="str">
        <f t="shared" si="193"/>
        <v>2011m1</v>
      </c>
    </row>
    <row r="3446" spans="1:5" x14ac:dyDescent="0.2">
      <c r="A3446" s="32">
        <v>40550</v>
      </c>
      <c r="B3446" s="2">
        <v>5.81</v>
      </c>
      <c r="C3446">
        <f t="shared" si="191"/>
        <v>2011</v>
      </c>
      <c r="D3446">
        <f t="shared" si="192"/>
        <v>1</v>
      </c>
      <c r="E3446" t="str">
        <f t="shared" si="193"/>
        <v>2011m1</v>
      </c>
    </row>
    <row r="3447" spans="1:5" x14ac:dyDescent="0.2">
      <c r="A3447" s="32">
        <v>40553</v>
      </c>
      <c r="B3447" s="2">
        <v>5.9</v>
      </c>
      <c r="C3447">
        <f t="shared" si="191"/>
        <v>2011</v>
      </c>
      <c r="D3447">
        <f t="shared" si="192"/>
        <v>1</v>
      </c>
      <c r="E3447" t="str">
        <f t="shared" si="193"/>
        <v>2011m1</v>
      </c>
    </row>
    <row r="3448" spans="1:5" x14ac:dyDescent="0.2">
      <c r="A3448" s="32">
        <v>40554</v>
      </c>
      <c r="B3448" s="2">
        <v>5.85</v>
      </c>
      <c r="C3448">
        <f t="shared" si="191"/>
        <v>2011</v>
      </c>
      <c r="D3448">
        <f t="shared" si="192"/>
        <v>1</v>
      </c>
      <c r="E3448" t="str">
        <f t="shared" si="193"/>
        <v>2011m1</v>
      </c>
    </row>
    <row r="3449" spans="1:5" x14ac:dyDescent="0.2">
      <c r="A3449" s="32">
        <v>40555</v>
      </c>
      <c r="B3449" s="2">
        <v>5.73</v>
      </c>
      <c r="C3449">
        <f t="shared" si="191"/>
        <v>2011</v>
      </c>
      <c r="D3449">
        <f t="shared" si="192"/>
        <v>1</v>
      </c>
      <c r="E3449" t="str">
        <f t="shared" si="193"/>
        <v>2011m1</v>
      </c>
    </row>
    <row r="3450" spans="1:5" x14ac:dyDescent="0.2">
      <c r="A3450" s="32">
        <v>40556</v>
      </c>
      <c r="B3450" s="2">
        <v>5.58</v>
      </c>
      <c r="C3450">
        <f t="shared" si="191"/>
        <v>2011</v>
      </c>
      <c r="D3450">
        <f t="shared" si="192"/>
        <v>1</v>
      </c>
      <c r="E3450" t="str">
        <f t="shared" si="193"/>
        <v>2011m1</v>
      </c>
    </row>
    <row r="3451" spans="1:5" x14ac:dyDescent="0.2">
      <c r="A3451" s="32">
        <v>40557</v>
      </c>
      <c r="B3451" s="2">
        <v>5.5</v>
      </c>
      <c r="C3451">
        <f t="shared" si="191"/>
        <v>2011</v>
      </c>
      <c r="D3451">
        <f t="shared" si="192"/>
        <v>1</v>
      </c>
      <c r="E3451" t="str">
        <f t="shared" si="193"/>
        <v>2011m1</v>
      </c>
    </row>
    <row r="3452" spans="1:5" x14ac:dyDescent="0.2">
      <c r="A3452" s="32">
        <v>40560</v>
      </c>
      <c r="B3452" s="2">
        <v>5.46</v>
      </c>
      <c r="C3452">
        <f t="shared" si="191"/>
        <v>2011</v>
      </c>
      <c r="D3452">
        <f t="shared" si="192"/>
        <v>1</v>
      </c>
      <c r="E3452" t="str">
        <f t="shared" si="193"/>
        <v>2011m1</v>
      </c>
    </row>
    <row r="3453" spans="1:5" x14ac:dyDescent="0.2">
      <c r="A3453" s="32">
        <v>40561</v>
      </c>
      <c r="B3453" s="2">
        <v>5.37</v>
      </c>
      <c r="C3453">
        <f t="shared" si="191"/>
        <v>2011</v>
      </c>
      <c r="D3453">
        <f t="shared" si="192"/>
        <v>1</v>
      </c>
      <c r="E3453" t="str">
        <f t="shared" si="193"/>
        <v>2011m1</v>
      </c>
    </row>
    <row r="3454" spans="1:5" x14ac:dyDescent="0.2">
      <c r="A3454" s="32">
        <v>40562</v>
      </c>
      <c r="B3454" s="2">
        <v>5.36</v>
      </c>
      <c r="C3454">
        <f t="shared" si="191"/>
        <v>2011</v>
      </c>
      <c r="D3454">
        <f t="shared" si="192"/>
        <v>1</v>
      </c>
      <c r="E3454" t="str">
        <f t="shared" si="193"/>
        <v>2011m1</v>
      </c>
    </row>
    <row r="3455" spans="1:5" x14ac:dyDescent="0.2">
      <c r="A3455" s="32">
        <v>40563</v>
      </c>
      <c r="B3455" s="2">
        <v>5.32</v>
      </c>
      <c r="C3455">
        <f t="shared" si="191"/>
        <v>2011</v>
      </c>
      <c r="D3455">
        <f t="shared" si="192"/>
        <v>1</v>
      </c>
      <c r="E3455" t="str">
        <f t="shared" si="193"/>
        <v>2011m1</v>
      </c>
    </row>
    <row r="3456" spans="1:5" x14ac:dyDescent="0.2">
      <c r="A3456" s="32">
        <v>40564</v>
      </c>
      <c r="B3456" s="2">
        <v>5.25</v>
      </c>
      <c r="C3456">
        <f t="shared" si="191"/>
        <v>2011</v>
      </c>
      <c r="D3456">
        <f t="shared" si="192"/>
        <v>1</v>
      </c>
      <c r="E3456" t="str">
        <f t="shared" si="193"/>
        <v>2011m1</v>
      </c>
    </row>
    <row r="3457" spans="1:5" x14ac:dyDescent="0.2">
      <c r="A3457" s="32">
        <v>40567</v>
      </c>
      <c r="B3457" s="2">
        <v>5.24</v>
      </c>
      <c r="C3457">
        <f t="shared" si="191"/>
        <v>2011</v>
      </c>
      <c r="D3457">
        <f t="shared" si="192"/>
        <v>1</v>
      </c>
      <c r="E3457" t="str">
        <f t="shared" si="193"/>
        <v>2011m1</v>
      </c>
    </row>
    <row r="3458" spans="1:5" x14ac:dyDescent="0.2">
      <c r="A3458" s="32">
        <v>40568</v>
      </c>
      <c r="B3458" s="2">
        <v>5.22</v>
      </c>
      <c r="C3458">
        <f t="shared" si="191"/>
        <v>2011</v>
      </c>
      <c r="D3458">
        <f t="shared" si="192"/>
        <v>1</v>
      </c>
      <c r="E3458" t="str">
        <f t="shared" si="193"/>
        <v>2011m1</v>
      </c>
    </row>
    <row r="3459" spans="1:5" x14ac:dyDescent="0.2">
      <c r="A3459" s="32">
        <v>40569</v>
      </c>
      <c r="B3459" s="2">
        <v>5.12</v>
      </c>
      <c r="C3459">
        <f t="shared" si="191"/>
        <v>2011</v>
      </c>
      <c r="D3459">
        <f t="shared" si="192"/>
        <v>1</v>
      </c>
      <c r="E3459" t="str">
        <f t="shared" si="193"/>
        <v>2011m1</v>
      </c>
    </row>
    <row r="3460" spans="1:5" x14ac:dyDescent="0.2">
      <c r="A3460" s="32">
        <v>40570</v>
      </c>
      <c r="B3460" s="2">
        <v>5.14</v>
      </c>
      <c r="C3460">
        <f t="shared" si="191"/>
        <v>2011</v>
      </c>
      <c r="D3460">
        <f t="shared" si="192"/>
        <v>1</v>
      </c>
      <c r="E3460" t="str">
        <f t="shared" si="193"/>
        <v>2011m1</v>
      </c>
    </row>
    <row r="3461" spans="1:5" x14ac:dyDescent="0.2">
      <c r="A3461" s="32">
        <v>40571</v>
      </c>
      <c r="B3461" s="2">
        <v>5.13</v>
      </c>
      <c r="C3461">
        <f t="shared" ref="C3461:C3524" si="194">YEAR(A3461)</f>
        <v>2011</v>
      </c>
      <c r="D3461">
        <f t="shared" ref="D3461:D3524" si="195">+MONTH(A3461)</f>
        <v>1</v>
      </c>
      <c r="E3461" t="str">
        <f t="shared" ref="E3461:E3524" si="196">CONCATENATE(C3461,"m",D3461)</f>
        <v>2011m1</v>
      </c>
    </row>
    <row r="3462" spans="1:5" x14ac:dyDescent="0.2">
      <c r="A3462" s="32">
        <v>40574</v>
      </c>
      <c r="B3462" s="2">
        <v>5.28</v>
      </c>
      <c r="C3462">
        <f t="shared" si="194"/>
        <v>2011</v>
      </c>
      <c r="D3462">
        <f t="shared" si="195"/>
        <v>1</v>
      </c>
      <c r="E3462" t="str">
        <f t="shared" si="196"/>
        <v>2011m1</v>
      </c>
    </row>
    <row r="3463" spans="1:5" x14ac:dyDescent="0.2">
      <c r="A3463" s="32">
        <v>40575</v>
      </c>
      <c r="B3463" s="2">
        <v>5.2</v>
      </c>
      <c r="C3463">
        <f t="shared" si="194"/>
        <v>2011</v>
      </c>
      <c r="D3463">
        <f t="shared" si="195"/>
        <v>2</v>
      </c>
      <c r="E3463" t="str">
        <f t="shared" si="196"/>
        <v>2011m2</v>
      </c>
    </row>
    <row r="3464" spans="1:5" x14ac:dyDescent="0.2">
      <c r="A3464" s="32">
        <v>40576</v>
      </c>
      <c r="B3464" s="2">
        <v>5.0999999999999996</v>
      </c>
      <c r="C3464">
        <f t="shared" si="194"/>
        <v>2011</v>
      </c>
      <c r="D3464">
        <f t="shared" si="195"/>
        <v>2</v>
      </c>
      <c r="E3464" t="str">
        <f t="shared" si="196"/>
        <v>2011m2</v>
      </c>
    </row>
    <row r="3465" spans="1:5" x14ac:dyDescent="0.2">
      <c r="A3465" s="32">
        <v>40577</v>
      </c>
      <c r="B3465" s="2">
        <v>5.17</v>
      </c>
      <c r="C3465">
        <f t="shared" si="194"/>
        <v>2011</v>
      </c>
      <c r="D3465">
        <f t="shared" si="195"/>
        <v>2</v>
      </c>
      <c r="E3465" t="str">
        <f t="shared" si="196"/>
        <v>2011m2</v>
      </c>
    </row>
    <row r="3466" spans="1:5" x14ac:dyDescent="0.2">
      <c r="A3466" s="32">
        <v>40578</v>
      </c>
      <c r="B3466" s="2">
        <v>5.12</v>
      </c>
      <c r="C3466">
        <f t="shared" si="194"/>
        <v>2011</v>
      </c>
      <c r="D3466">
        <f t="shared" si="195"/>
        <v>2</v>
      </c>
      <c r="E3466" t="str">
        <f t="shared" si="196"/>
        <v>2011m2</v>
      </c>
    </row>
    <row r="3467" spans="1:5" x14ac:dyDescent="0.2">
      <c r="A3467" s="32">
        <v>40581</v>
      </c>
      <c r="B3467" s="2">
        <v>5.08</v>
      </c>
      <c r="C3467">
        <f t="shared" si="194"/>
        <v>2011</v>
      </c>
      <c r="D3467">
        <f t="shared" si="195"/>
        <v>2</v>
      </c>
      <c r="E3467" t="str">
        <f t="shared" si="196"/>
        <v>2011m2</v>
      </c>
    </row>
    <row r="3468" spans="1:5" x14ac:dyDescent="0.2">
      <c r="A3468" s="32">
        <v>40582</v>
      </c>
      <c r="B3468" s="2">
        <v>5.0199999999999996</v>
      </c>
      <c r="C3468">
        <f t="shared" si="194"/>
        <v>2011</v>
      </c>
      <c r="D3468">
        <f t="shared" si="195"/>
        <v>2</v>
      </c>
      <c r="E3468" t="str">
        <f t="shared" si="196"/>
        <v>2011m2</v>
      </c>
    </row>
    <row r="3469" spans="1:5" x14ac:dyDescent="0.2">
      <c r="A3469" s="32">
        <v>40583</v>
      </c>
      <c r="B3469" s="2">
        <v>4.96</v>
      </c>
      <c r="C3469">
        <f t="shared" si="194"/>
        <v>2011</v>
      </c>
      <c r="D3469">
        <f t="shared" si="195"/>
        <v>2</v>
      </c>
      <c r="E3469" t="str">
        <f t="shared" si="196"/>
        <v>2011m2</v>
      </c>
    </row>
    <row r="3470" spans="1:5" x14ac:dyDescent="0.2">
      <c r="A3470" s="32">
        <v>40584</v>
      </c>
      <c r="B3470" s="2">
        <v>4.97</v>
      </c>
      <c r="C3470">
        <f t="shared" si="194"/>
        <v>2011</v>
      </c>
      <c r="D3470">
        <f t="shared" si="195"/>
        <v>2</v>
      </c>
      <c r="E3470" t="str">
        <f t="shared" si="196"/>
        <v>2011m2</v>
      </c>
    </row>
    <row r="3471" spans="1:5" x14ac:dyDescent="0.2">
      <c r="A3471" s="32">
        <v>40585</v>
      </c>
      <c r="B3471" s="2">
        <v>5</v>
      </c>
      <c r="C3471">
        <f t="shared" si="194"/>
        <v>2011</v>
      </c>
      <c r="D3471">
        <f t="shared" si="195"/>
        <v>2</v>
      </c>
      <c r="E3471" t="str">
        <f t="shared" si="196"/>
        <v>2011m2</v>
      </c>
    </row>
    <row r="3472" spans="1:5" x14ac:dyDescent="0.2">
      <c r="A3472" s="32">
        <v>40588</v>
      </c>
      <c r="B3472" s="2">
        <v>4.97</v>
      </c>
      <c r="C3472">
        <f t="shared" si="194"/>
        <v>2011</v>
      </c>
      <c r="D3472">
        <f t="shared" si="195"/>
        <v>2</v>
      </c>
      <c r="E3472" t="str">
        <f t="shared" si="196"/>
        <v>2011m2</v>
      </c>
    </row>
    <row r="3473" spans="1:5" x14ac:dyDescent="0.2">
      <c r="A3473" s="32">
        <v>40589</v>
      </c>
      <c r="B3473" s="2">
        <v>4.9800000000000004</v>
      </c>
      <c r="C3473">
        <f t="shared" si="194"/>
        <v>2011</v>
      </c>
      <c r="D3473">
        <f t="shared" si="195"/>
        <v>2</v>
      </c>
      <c r="E3473" t="str">
        <f t="shared" si="196"/>
        <v>2011m2</v>
      </c>
    </row>
    <row r="3474" spans="1:5" x14ac:dyDescent="0.2">
      <c r="A3474" s="32">
        <v>40590</v>
      </c>
      <c r="B3474" s="2">
        <v>4.97</v>
      </c>
      <c r="C3474">
        <f t="shared" si="194"/>
        <v>2011</v>
      </c>
      <c r="D3474">
        <f t="shared" si="195"/>
        <v>2</v>
      </c>
      <c r="E3474" t="str">
        <f t="shared" si="196"/>
        <v>2011m2</v>
      </c>
    </row>
    <row r="3475" spans="1:5" x14ac:dyDescent="0.2">
      <c r="A3475" s="32">
        <v>40591</v>
      </c>
      <c r="B3475" s="2">
        <v>4.97</v>
      </c>
      <c r="C3475">
        <f t="shared" si="194"/>
        <v>2011</v>
      </c>
      <c r="D3475">
        <f t="shared" si="195"/>
        <v>2</v>
      </c>
      <c r="E3475" t="str">
        <f t="shared" si="196"/>
        <v>2011m2</v>
      </c>
    </row>
    <row r="3476" spans="1:5" x14ac:dyDescent="0.2">
      <c r="A3476" s="32">
        <v>40592</v>
      </c>
      <c r="B3476" s="2">
        <v>4.91</v>
      </c>
      <c r="C3476">
        <f t="shared" si="194"/>
        <v>2011</v>
      </c>
      <c r="D3476">
        <f t="shared" si="195"/>
        <v>2</v>
      </c>
      <c r="E3476" t="str">
        <f t="shared" si="196"/>
        <v>2011m2</v>
      </c>
    </row>
    <row r="3477" spans="1:5" x14ac:dyDescent="0.2">
      <c r="A3477" s="32">
        <v>40595</v>
      </c>
      <c r="B3477" s="2">
        <v>4.9400000000000004</v>
      </c>
      <c r="C3477">
        <f t="shared" si="194"/>
        <v>2011</v>
      </c>
      <c r="D3477">
        <f t="shared" si="195"/>
        <v>2</v>
      </c>
      <c r="E3477" t="str">
        <f t="shared" si="196"/>
        <v>2011m2</v>
      </c>
    </row>
    <row r="3478" spans="1:5" x14ac:dyDescent="0.2">
      <c r="A3478" s="32">
        <v>40596</v>
      </c>
      <c r="B3478" s="2">
        <v>4.95</v>
      </c>
      <c r="C3478">
        <f t="shared" si="194"/>
        <v>2011</v>
      </c>
      <c r="D3478">
        <f t="shared" si="195"/>
        <v>2</v>
      </c>
      <c r="E3478" t="str">
        <f t="shared" si="196"/>
        <v>2011m2</v>
      </c>
    </row>
    <row r="3479" spans="1:5" x14ac:dyDescent="0.2">
      <c r="A3479" s="32">
        <v>40597</v>
      </c>
      <c r="B3479" s="2">
        <v>4.9400000000000004</v>
      </c>
      <c r="C3479">
        <f t="shared" si="194"/>
        <v>2011</v>
      </c>
      <c r="D3479">
        <f t="shared" si="195"/>
        <v>2</v>
      </c>
      <c r="E3479" t="str">
        <f t="shared" si="196"/>
        <v>2011m2</v>
      </c>
    </row>
    <row r="3480" spans="1:5" x14ac:dyDescent="0.2">
      <c r="A3480" s="32">
        <v>40598</v>
      </c>
      <c r="B3480" s="2">
        <v>4.97</v>
      </c>
      <c r="C3480">
        <f t="shared" si="194"/>
        <v>2011</v>
      </c>
      <c r="D3480">
        <f t="shared" si="195"/>
        <v>2</v>
      </c>
      <c r="E3480" t="str">
        <f t="shared" si="196"/>
        <v>2011m2</v>
      </c>
    </row>
    <row r="3481" spans="1:5" x14ac:dyDescent="0.2">
      <c r="A3481" s="32">
        <v>40599</v>
      </c>
      <c r="B3481" s="2">
        <v>4.95</v>
      </c>
      <c r="C3481">
        <f t="shared" si="194"/>
        <v>2011</v>
      </c>
      <c r="D3481">
        <f t="shared" si="195"/>
        <v>2</v>
      </c>
      <c r="E3481" t="str">
        <f t="shared" si="196"/>
        <v>2011m2</v>
      </c>
    </row>
    <row r="3482" spans="1:5" x14ac:dyDescent="0.2">
      <c r="A3482" s="32">
        <v>40602</v>
      </c>
      <c r="B3482" s="2">
        <v>5.01</v>
      </c>
      <c r="C3482">
        <f t="shared" si="194"/>
        <v>2011</v>
      </c>
      <c r="D3482">
        <f t="shared" si="195"/>
        <v>2</v>
      </c>
      <c r="E3482" t="str">
        <f t="shared" si="196"/>
        <v>2011m2</v>
      </c>
    </row>
    <row r="3483" spans="1:5" x14ac:dyDescent="0.2">
      <c r="A3483" s="32">
        <v>40603</v>
      </c>
      <c r="B3483" s="2">
        <v>4.97</v>
      </c>
      <c r="C3483">
        <f t="shared" si="194"/>
        <v>2011</v>
      </c>
      <c r="D3483">
        <f t="shared" si="195"/>
        <v>3</v>
      </c>
      <c r="E3483" t="str">
        <f t="shared" si="196"/>
        <v>2011m3</v>
      </c>
    </row>
    <row r="3484" spans="1:5" x14ac:dyDescent="0.2">
      <c r="A3484" s="32">
        <v>40604</v>
      </c>
      <c r="B3484" s="2">
        <v>4.9800000000000004</v>
      </c>
      <c r="C3484">
        <f t="shared" si="194"/>
        <v>2011</v>
      </c>
      <c r="D3484">
        <f t="shared" si="195"/>
        <v>3</v>
      </c>
      <c r="E3484" t="str">
        <f t="shared" si="196"/>
        <v>2011m3</v>
      </c>
    </row>
    <row r="3485" spans="1:5" x14ac:dyDescent="0.2">
      <c r="A3485" s="32">
        <v>40605</v>
      </c>
      <c r="B3485" s="2">
        <v>4.8099999999999996</v>
      </c>
      <c r="C3485">
        <f t="shared" si="194"/>
        <v>2011</v>
      </c>
      <c r="D3485">
        <f t="shared" si="195"/>
        <v>3</v>
      </c>
      <c r="E3485" t="str">
        <f t="shared" si="196"/>
        <v>2011m3</v>
      </c>
    </row>
    <row r="3486" spans="1:5" x14ac:dyDescent="0.2">
      <c r="A3486" s="32">
        <v>40606</v>
      </c>
      <c r="B3486" s="2">
        <v>4.82</v>
      </c>
      <c r="C3486">
        <f t="shared" si="194"/>
        <v>2011</v>
      </c>
      <c r="D3486">
        <f t="shared" si="195"/>
        <v>3</v>
      </c>
      <c r="E3486" t="str">
        <f t="shared" si="196"/>
        <v>2011m3</v>
      </c>
    </row>
    <row r="3487" spans="1:5" x14ac:dyDescent="0.2">
      <c r="A3487" s="32">
        <v>40609</v>
      </c>
      <c r="B3487" s="2">
        <v>4.82</v>
      </c>
      <c r="C3487">
        <f t="shared" si="194"/>
        <v>2011</v>
      </c>
      <c r="D3487">
        <f t="shared" si="195"/>
        <v>3</v>
      </c>
      <c r="E3487" t="str">
        <f t="shared" si="196"/>
        <v>2011m3</v>
      </c>
    </row>
    <row r="3488" spans="1:5" x14ac:dyDescent="0.2">
      <c r="A3488" s="32">
        <v>40610</v>
      </c>
      <c r="B3488" s="2">
        <v>4.82</v>
      </c>
      <c r="C3488">
        <f t="shared" si="194"/>
        <v>2011</v>
      </c>
      <c r="D3488">
        <f t="shared" si="195"/>
        <v>3</v>
      </c>
      <c r="E3488" t="str">
        <f t="shared" si="196"/>
        <v>2011m3</v>
      </c>
    </row>
    <row r="3489" spans="1:5" x14ac:dyDescent="0.2">
      <c r="A3489" s="32">
        <v>40611</v>
      </c>
      <c r="B3489" s="2">
        <v>4.8600000000000003</v>
      </c>
      <c r="C3489">
        <f t="shared" si="194"/>
        <v>2011</v>
      </c>
      <c r="D3489">
        <f t="shared" si="195"/>
        <v>3</v>
      </c>
      <c r="E3489" t="str">
        <f t="shared" si="196"/>
        <v>2011m3</v>
      </c>
    </row>
    <row r="3490" spans="1:5" x14ac:dyDescent="0.2">
      <c r="A3490" s="32">
        <v>40612</v>
      </c>
      <c r="B3490" s="2">
        <v>4.9400000000000004</v>
      </c>
      <c r="C3490">
        <f t="shared" si="194"/>
        <v>2011</v>
      </c>
      <c r="D3490">
        <f t="shared" si="195"/>
        <v>3</v>
      </c>
      <c r="E3490" t="str">
        <f t="shared" si="196"/>
        <v>2011m3</v>
      </c>
    </row>
    <row r="3491" spans="1:5" x14ac:dyDescent="0.2">
      <c r="A3491" s="32">
        <v>40613</v>
      </c>
      <c r="B3491" s="2">
        <v>5.04</v>
      </c>
      <c r="C3491">
        <f t="shared" si="194"/>
        <v>2011</v>
      </c>
      <c r="D3491">
        <f t="shared" si="195"/>
        <v>3</v>
      </c>
      <c r="E3491" t="str">
        <f t="shared" si="196"/>
        <v>2011m3</v>
      </c>
    </row>
    <row r="3492" spans="1:5" x14ac:dyDescent="0.2">
      <c r="A3492" s="32">
        <v>40616</v>
      </c>
      <c r="B3492" s="2">
        <v>5.08</v>
      </c>
      <c r="C3492">
        <f t="shared" si="194"/>
        <v>2011</v>
      </c>
      <c r="D3492">
        <f t="shared" si="195"/>
        <v>3</v>
      </c>
      <c r="E3492" t="str">
        <f t="shared" si="196"/>
        <v>2011m3</v>
      </c>
    </row>
    <row r="3493" spans="1:5" x14ac:dyDescent="0.2">
      <c r="A3493" s="32">
        <v>40617</v>
      </c>
      <c r="B3493" s="2">
        <v>5.31</v>
      </c>
      <c r="C3493">
        <f t="shared" si="194"/>
        <v>2011</v>
      </c>
      <c r="D3493">
        <f t="shared" si="195"/>
        <v>3</v>
      </c>
      <c r="E3493" t="str">
        <f t="shared" si="196"/>
        <v>2011m3</v>
      </c>
    </row>
    <row r="3494" spans="1:5" x14ac:dyDescent="0.2">
      <c r="A3494" s="32">
        <v>40618</v>
      </c>
      <c r="B3494" s="2">
        <v>5.38</v>
      </c>
      <c r="C3494">
        <f t="shared" si="194"/>
        <v>2011</v>
      </c>
      <c r="D3494">
        <f t="shared" si="195"/>
        <v>3</v>
      </c>
      <c r="E3494" t="str">
        <f t="shared" si="196"/>
        <v>2011m3</v>
      </c>
    </row>
    <row r="3495" spans="1:5" x14ac:dyDescent="0.2">
      <c r="A3495" s="32">
        <v>40619</v>
      </c>
      <c r="B3495" s="2">
        <v>5.34</v>
      </c>
      <c r="C3495">
        <f t="shared" si="194"/>
        <v>2011</v>
      </c>
      <c r="D3495">
        <f t="shared" si="195"/>
        <v>3</v>
      </c>
      <c r="E3495" t="str">
        <f t="shared" si="196"/>
        <v>2011m3</v>
      </c>
    </row>
    <row r="3496" spans="1:5" x14ac:dyDescent="0.2">
      <c r="A3496" s="32">
        <v>40620</v>
      </c>
      <c r="B3496" s="2">
        <v>5.25</v>
      </c>
      <c r="C3496">
        <f t="shared" si="194"/>
        <v>2011</v>
      </c>
      <c r="D3496">
        <f t="shared" si="195"/>
        <v>3</v>
      </c>
      <c r="E3496" t="str">
        <f t="shared" si="196"/>
        <v>2011m3</v>
      </c>
    </row>
    <row r="3497" spans="1:5" x14ac:dyDescent="0.2">
      <c r="A3497" s="32">
        <v>40623</v>
      </c>
      <c r="B3497" s="2">
        <v>5.12</v>
      </c>
      <c r="C3497">
        <f t="shared" si="194"/>
        <v>2011</v>
      </c>
      <c r="D3497">
        <f t="shared" si="195"/>
        <v>3</v>
      </c>
      <c r="E3497" t="str">
        <f t="shared" si="196"/>
        <v>2011m3</v>
      </c>
    </row>
    <row r="3498" spans="1:5" x14ac:dyDescent="0.2">
      <c r="A3498" s="32">
        <v>40624</v>
      </c>
      <c r="B3498" s="2">
        <v>5.13</v>
      </c>
      <c r="C3498">
        <f t="shared" si="194"/>
        <v>2011</v>
      </c>
      <c r="D3498">
        <f t="shared" si="195"/>
        <v>3</v>
      </c>
      <c r="E3498" t="str">
        <f t="shared" si="196"/>
        <v>2011m3</v>
      </c>
    </row>
    <row r="3499" spans="1:5" x14ac:dyDescent="0.2">
      <c r="A3499" s="32">
        <v>40625</v>
      </c>
      <c r="B3499" s="2">
        <v>5.16</v>
      </c>
      <c r="C3499">
        <f t="shared" si="194"/>
        <v>2011</v>
      </c>
      <c r="D3499">
        <f t="shared" si="195"/>
        <v>3</v>
      </c>
      <c r="E3499" t="str">
        <f t="shared" si="196"/>
        <v>2011m3</v>
      </c>
    </row>
    <row r="3500" spans="1:5" x14ac:dyDescent="0.2">
      <c r="A3500" s="32">
        <v>40626</v>
      </c>
      <c r="B3500" s="2">
        <v>5.15</v>
      </c>
      <c r="C3500">
        <f t="shared" si="194"/>
        <v>2011</v>
      </c>
      <c r="D3500">
        <f t="shared" si="195"/>
        <v>3</v>
      </c>
      <c r="E3500" t="str">
        <f t="shared" si="196"/>
        <v>2011m3</v>
      </c>
    </row>
    <row r="3501" spans="1:5" x14ac:dyDescent="0.2">
      <c r="A3501" s="32">
        <v>40627</v>
      </c>
      <c r="B3501" s="2">
        <v>5.0999999999999996</v>
      </c>
      <c r="C3501">
        <f t="shared" si="194"/>
        <v>2011</v>
      </c>
      <c r="D3501">
        <f t="shared" si="195"/>
        <v>3</v>
      </c>
      <c r="E3501" t="str">
        <f t="shared" si="196"/>
        <v>2011m3</v>
      </c>
    </row>
    <row r="3502" spans="1:5" x14ac:dyDescent="0.2">
      <c r="A3502" s="32">
        <v>40630</v>
      </c>
      <c r="B3502" s="2">
        <v>5.05</v>
      </c>
      <c r="C3502">
        <f t="shared" si="194"/>
        <v>2011</v>
      </c>
      <c r="D3502">
        <f t="shared" si="195"/>
        <v>3</v>
      </c>
      <c r="E3502" t="str">
        <f t="shared" si="196"/>
        <v>2011m3</v>
      </c>
    </row>
    <row r="3503" spans="1:5" x14ac:dyDescent="0.2">
      <c r="A3503" s="32">
        <v>40631</v>
      </c>
      <c r="B3503" s="2">
        <v>5.0199999999999996</v>
      </c>
      <c r="C3503">
        <f t="shared" si="194"/>
        <v>2011</v>
      </c>
      <c r="D3503">
        <f t="shared" si="195"/>
        <v>3</v>
      </c>
      <c r="E3503" t="str">
        <f t="shared" si="196"/>
        <v>2011m3</v>
      </c>
    </row>
    <row r="3504" spans="1:5" x14ac:dyDescent="0.2">
      <c r="A3504" s="32">
        <v>40632</v>
      </c>
      <c r="B3504" s="2">
        <v>5.01</v>
      </c>
      <c r="C3504">
        <f t="shared" si="194"/>
        <v>2011</v>
      </c>
      <c r="D3504">
        <f t="shared" si="195"/>
        <v>3</v>
      </c>
      <c r="E3504" t="str">
        <f t="shared" si="196"/>
        <v>2011m3</v>
      </c>
    </row>
    <row r="3505" spans="1:5" x14ac:dyDescent="0.2">
      <c r="A3505" s="32">
        <v>40633</v>
      </c>
      <c r="B3505" s="2">
        <v>5.16</v>
      </c>
      <c r="C3505">
        <f t="shared" si="194"/>
        <v>2011</v>
      </c>
      <c r="D3505">
        <f t="shared" si="195"/>
        <v>3</v>
      </c>
      <c r="E3505" t="str">
        <f t="shared" si="196"/>
        <v>2011m3</v>
      </c>
    </row>
    <row r="3506" spans="1:5" x14ac:dyDescent="0.2">
      <c r="A3506" s="32">
        <v>40634</v>
      </c>
      <c r="B3506" s="2">
        <v>5.03</v>
      </c>
      <c r="C3506">
        <f t="shared" si="194"/>
        <v>2011</v>
      </c>
      <c r="D3506">
        <f t="shared" si="195"/>
        <v>4</v>
      </c>
      <c r="E3506" t="str">
        <f t="shared" si="196"/>
        <v>2011m4</v>
      </c>
    </row>
    <row r="3507" spans="1:5" x14ac:dyDescent="0.2">
      <c r="A3507" s="32">
        <v>40637</v>
      </c>
      <c r="B3507" s="2">
        <v>4.99</v>
      </c>
      <c r="C3507">
        <f t="shared" si="194"/>
        <v>2011</v>
      </c>
      <c r="D3507">
        <f t="shared" si="195"/>
        <v>4</v>
      </c>
      <c r="E3507" t="str">
        <f t="shared" si="196"/>
        <v>2011m4</v>
      </c>
    </row>
    <row r="3508" spans="1:5" x14ac:dyDescent="0.2">
      <c r="A3508" s="32">
        <v>40638</v>
      </c>
      <c r="B3508" s="2">
        <v>4.93</v>
      </c>
      <c r="C3508">
        <f t="shared" si="194"/>
        <v>2011</v>
      </c>
      <c r="D3508">
        <f t="shared" si="195"/>
        <v>4</v>
      </c>
      <c r="E3508" t="str">
        <f t="shared" si="196"/>
        <v>2011m4</v>
      </c>
    </row>
    <row r="3509" spans="1:5" x14ac:dyDescent="0.2">
      <c r="A3509" s="32">
        <v>40639</v>
      </c>
      <c r="B3509" s="2">
        <v>4.8499999999999996</v>
      </c>
      <c r="C3509">
        <f t="shared" si="194"/>
        <v>2011</v>
      </c>
      <c r="D3509">
        <f t="shared" si="195"/>
        <v>4</v>
      </c>
      <c r="E3509" t="str">
        <f t="shared" si="196"/>
        <v>2011m4</v>
      </c>
    </row>
    <row r="3510" spans="1:5" x14ac:dyDescent="0.2">
      <c r="A3510" s="32">
        <v>40640</v>
      </c>
      <c r="B3510" s="2">
        <v>4.8</v>
      </c>
      <c r="C3510">
        <f t="shared" si="194"/>
        <v>2011</v>
      </c>
      <c r="D3510">
        <f t="shared" si="195"/>
        <v>4</v>
      </c>
      <c r="E3510" t="str">
        <f t="shared" si="196"/>
        <v>2011m4</v>
      </c>
    </row>
    <row r="3511" spans="1:5" x14ac:dyDescent="0.2">
      <c r="A3511" s="32">
        <v>40641</v>
      </c>
      <c r="B3511" s="2">
        <v>4.71</v>
      </c>
      <c r="C3511">
        <f t="shared" si="194"/>
        <v>2011</v>
      </c>
      <c r="D3511">
        <f t="shared" si="195"/>
        <v>4</v>
      </c>
      <c r="E3511" t="str">
        <f t="shared" si="196"/>
        <v>2011m4</v>
      </c>
    </row>
    <row r="3512" spans="1:5" x14ac:dyDescent="0.2">
      <c r="A3512" s="32">
        <v>40644</v>
      </c>
      <c r="B3512" s="2">
        <v>4.7</v>
      </c>
      <c r="C3512">
        <f t="shared" si="194"/>
        <v>2011</v>
      </c>
      <c r="D3512">
        <f t="shared" si="195"/>
        <v>4</v>
      </c>
      <c r="E3512" t="str">
        <f t="shared" si="196"/>
        <v>2011m4</v>
      </c>
    </row>
    <row r="3513" spans="1:5" x14ac:dyDescent="0.2">
      <c r="A3513" s="32">
        <v>40645</v>
      </c>
      <c r="B3513" s="2">
        <v>4.78</v>
      </c>
      <c r="C3513">
        <f t="shared" si="194"/>
        <v>2011</v>
      </c>
      <c r="D3513">
        <f t="shared" si="195"/>
        <v>4</v>
      </c>
      <c r="E3513" t="str">
        <f t="shared" si="196"/>
        <v>2011m4</v>
      </c>
    </row>
    <row r="3514" spans="1:5" x14ac:dyDescent="0.2">
      <c r="A3514" s="32">
        <v>40646</v>
      </c>
      <c r="B3514" s="2">
        <v>4.7699999999999996</v>
      </c>
      <c r="C3514">
        <f t="shared" si="194"/>
        <v>2011</v>
      </c>
      <c r="D3514">
        <f t="shared" si="195"/>
        <v>4</v>
      </c>
      <c r="E3514" t="str">
        <f t="shared" si="196"/>
        <v>2011m4</v>
      </c>
    </row>
    <row r="3515" spans="1:5" x14ac:dyDescent="0.2">
      <c r="A3515" s="32">
        <v>40647</v>
      </c>
      <c r="B3515" s="2">
        <v>4.79</v>
      </c>
      <c r="C3515">
        <f t="shared" si="194"/>
        <v>2011</v>
      </c>
      <c r="D3515">
        <f t="shared" si="195"/>
        <v>4</v>
      </c>
      <c r="E3515" t="str">
        <f t="shared" si="196"/>
        <v>2011m4</v>
      </c>
    </row>
    <row r="3516" spans="1:5" x14ac:dyDescent="0.2">
      <c r="A3516" s="32">
        <v>40648</v>
      </c>
      <c r="B3516" s="2">
        <v>4.83</v>
      </c>
      <c r="C3516">
        <f t="shared" si="194"/>
        <v>2011</v>
      </c>
      <c r="D3516">
        <f t="shared" si="195"/>
        <v>4</v>
      </c>
      <c r="E3516" t="str">
        <f t="shared" si="196"/>
        <v>2011m4</v>
      </c>
    </row>
    <row r="3517" spans="1:5" x14ac:dyDescent="0.2">
      <c r="A3517" s="32">
        <v>40651</v>
      </c>
      <c r="B3517" s="2">
        <v>4.97</v>
      </c>
      <c r="C3517">
        <f t="shared" si="194"/>
        <v>2011</v>
      </c>
      <c r="D3517">
        <f t="shared" si="195"/>
        <v>4</v>
      </c>
      <c r="E3517" t="str">
        <f t="shared" si="196"/>
        <v>2011m4</v>
      </c>
    </row>
    <row r="3518" spans="1:5" x14ac:dyDescent="0.2">
      <c r="A3518" s="32">
        <v>40652</v>
      </c>
      <c r="B3518" s="2">
        <v>4.96</v>
      </c>
      <c r="C3518">
        <f t="shared" si="194"/>
        <v>2011</v>
      </c>
      <c r="D3518">
        <f t="shared" si="195"/>
        <v>4</v>
      </c>
      <c r="E3518" t="str">
        <f t="shared" si="196"/>
        <v>2011m4</v>
      </c>
    </row>
    <row r="3519" spans="1:5" x14ac:dyDescent="0.2">
      <c r="A3519" s="32">
        <v>40653</v>
      </c>
      <c r="B3519" s="2">
        <v>4.92</v>
      </c>
      <c r="C3519">
        <f t="shared" si="194"/>
        <v>2011</v>
      </c>
      <c r="D3519">
        <f t="shared" si="195"/>
        <v>4</v>
      </c>
      <c r="E3519" t="str">
        <f t="shared" si="196"/>
        <v>2011m4</v>
      </c>
    </row>
    <row r="3520" spans="1:5" x14ac:dyDescent="0.2">
      <c r="A3520" s="32">
        <v>40654</v>
      </c>
      <c r="B3520" s="2">
        <v>4.93</v>
      </c>
      <c r="C3520">
        <f t="shared" si="194"/>
        <v>2011</v>
      </c>
      <c r="D3520">
        <f t="shared" si="195"/>
        <v>4</v>
      </c>
      <c r="E3520" t="str">
        <f t="shared" si="196"/>
        <v>2011m4</v>
      </c>
    </row>
    <row r="3521" spans="1:5" x14ac:dyDescent="0.2">
      <c r="A3521" s="32">
        <v>40655</v>
      </c>
      <c r="C3521">
        <f t="shared" si="194"/>
        <v>2011</v>
      </c>
      <c r="D3521">
        <f t="shared" si="195"/>
        <v>4</v>
      </c>
      <c r="E3521" t="str">
        <f t="shared" si="196"/>
        <v>2011m4</v>
      </c>
    </row>
    <row r="3522" spans="1:5" x14ac:dyDescent="0.2">
      <c r="A3522" s="32">
        <v>40658</v>
      </c>
      <c r="B3522" s="2">
        <v>4.93</v>
      </c>
      <c r="C3522">
        <f t="shared" si="194"/>
        <v>2011</v>
      </c>
      <c r="D3522">
        <f t="shared" si="195"/>
        <v>4</v>
      </c>
      <c r="E3522" t="str">
        <f t="shared" si="196"/>
        <v>2011m4</v>
      </c>
    </row>
    <row r="3523" spans="1:5" x14ac:dyDescent="0.2">
      <c r="A3523" s="32">
        <v>40659</v>
      </c>
      <c r="B3523" s="2">
        <v>4.9400000000000004</v>
      </c>
      <c r="C3523">
        <f t="shared" si="194"/>
        <v>2011</v>
      </c>
      <c r="D3523">
        <f t="shared" si="195"/>
        <v>4</v>
      </c>
      <c r="E3523" t="str">
        <f t="shared" si="196"/>
        <v>2011m4</v>
      </c>
    </row>
    <row r="3524" spans="1:5" x14ac:dyDescent="0.2">
      <c r="A3524" s="32">
        <v>40660</v>
      </c>
      <c r="B3524" s="2">
        <v>4.88</v>
      </c>
      <c r="C3524">
        <f t="shared" si="194"/>
        <v>2011</v>
      </c>
      <c r="D3524">
        <f t="shared" si="195"/>
        <v>4</v>
      </c>
      <c r="E3524" t="str">
        <f t="shared" si="196"/>
        <v>2011m4</v>
      </c>
    </row>
    <row r="3525" spans="1:5" x14ac:dyDescent="0.2">
      <c r="A3525" s="32">
        <v>40661</v>
      </c>
      <c r="B3525" s="2">
        <v>4.9000000000000004</v>
      </c>
      <c r="C3525">
        <f t="shared" ref="C3525:C3588" si="197">YEAR(A3525)</f>
        <v>2011</v>
      </c>
      <c r="D3525">
        <f t="shared" ref="D3525:D3588" si="198">+MONTH(A3525)</f>
        <v>4</v>
      </c>
      <c r="E3525" t="str">
        <f t="shared" ref="E3525:E3588" si="199">CONCATENATE(C3525,"m",D3525)</f>
        <v>2011m4</v>
      </c>
    </row>
    <row r="3526" spans="1:5" x14ac:dyDescent="0.2">
      <c r="A3526" s="32">
        <v>40662</v>
      </c>
      <c r="B3526" s="2">
        <v>4.9000000000000004</v>
      </c>
      <c r="C3526">
        <f t="shared" si="197"/>
        <v>2011</v>
      </c>
      <c r="D3526">
        <f t="shared" si="198"/>
        <v>4</v>
      </c>
      <c r="E3526" t="str">
        <f t="shared" si="199"/>
        <v>2011m4</v>
      </c>
    </row>
    <row r="3527" spans="1:5" x14ac:dyDescent="0.2">
      <c r="A3527" s="32">
        <v>40663</v>
      </c>
      <c r="B3527" s="2">
        <v>4.99</v>
      </c>
      <c r="C3527">
        <f t="shared" si="197"/>
        <v>2011</v>
      </c>
      <c r="D3527">
        <f t="shared" si="198"/>
        <v>4</v>
      </c>
      <c r="E3527" t="str">
        <f t="shared" si="199"/>
        <v>2011m4</v>
      </c>
    </row>
    <row r="3528" spans="1:5" x14ac:dyDescent="0.2">
      <c r="A3528" s="32">
        <v>40665</v>
      </c>
      <c r="B3528" s="2">
        <v>4.9800000000000004</v>
      </c>
      <c r="C3528">
        <f t="shared" si="197"/>
        <v>2011</v>
      </c>
      <c r="D3528">
        <f t="shared" si="198"/>
        <v>5</v>
      </c>
      <c r="E3528" t="str">
        <f t="shared" si="199"/>
        <v>2011m5</v>
      </c>
    </row>
    <row r="3529" spans="1:5" x14ac:dyDescent="0.2">
      <c r="A3529" s="32">
        <v>40666</v>
      </c>
      <c r="B3529" s="2">
        <v>4.9000000000000004</v>
      </c>
      <c r="C3529">
        <f t="shared" si="197"/>
        <v>2011</v>
      </c>
      <c r="D3529">
        <f t="shared" si="198"/>
        <v>5</v>
      </c>
      <c r="E3529" t="str">
        <f t="shared" si="199"/>
        <v>2011m5</v>
      </c>
    </row>
    <row r="3530" spans="1:5" x14ac:dyDescent="0.2">
      <c r="A3530" s="32">
        <v>40667</v>
      </c>
      <c r="B3530" s="2">
        <v>4.83</v>
      </c>
      <c r="C3530">
        <f t="shared" si="197"/>
        <v>2011</v>
      </c>
      <c r="D3530">
        <f t="shared" si="198"/>
        <v>5</v>
      </c>
      <c r="E3530" t="str">
        <f t="shared" si="199"/>
        <v>2011m5</v>
      </c>
    </row>
    <row r="3531" spans="1:5" x14ac:dyDescent="0.2">
      <c r="A3531" s="32">
        <v>40668</v>
      </c>
      <c r="B3531" s="2">
        <v>4.92</v>
      </c>
      <c r="C3531">
        <f t="shared" si="197"/>
        <v>2011</v>
      </c>
      <c r="D3531">
        <f t="shared" si="198"/>
        <v>5</v>
      </c>
      <c r="E3531" t="str">
        <f t="shared" si="199"/>
        <v>2011m5</v>
      </c>
    </row>
    <row r="3532" spans="1:5" x14ac:dyDescent="0.2">
      <c r="A3532" s="32">
        <v>40669</v>
      </c>
      <c r="B3532" s="2">
        <v>4.9400000000000004</v>
      </c>
      <c r="C3532">
        <f t="shared" si="197"/>
        <v>2011</v>
      </c>
      <c r="D3532">
        <f t="shared" si="198"/>
        <v>5</v>
      </c>
      <c r="E3532" t="str">
        <f t="shared" si="199"/>
        <v>2011m5</v>
      </c>
    </row>
    <row r="3533" spans="1:5" x14ac:dyDescent="0.2">
      <c r="A3533" s="32">
        <v>40672</v>
      </c>
      <c r="B3533" s="2">
        <v>4.9800000000000004</v>
      </c>
      <c r="C3533">
        <f t="shared" si="197"/>
        <v>2011</v>
      </c>
      <c r="D3533">
        <f t="shared" si="198"/>
        <v>5</v>
      </c>
      <c r="E3533" t="str">
        <f t="shared" si="199"/>
        <v>2011m5</v>
      </c>
    </row>
    <row r="3534" spans="1:5" x14ac:dyDescent="0.2">
      <c r="A3534" s="32">
        <v>40673</v>
      </c>
      <c r="B3534" s="2">
        <v>4.97</v>
      </c>
      <c r="C3534">
        <f t="shared" si="197"/>
        <v>2011</v>
      </c>
      <c r="D3534">
        <f t="shared" si="198"/>
        <v>5</v>
      </c>
      <c r="E3534" t="str">
        <f t="shared" si="199"/>
        <v>2011m5</v>
      </c>
    </row>
    <row r="3535" spans="1:5" x14ac:dyDescent="0.2">
      <c r="A3535" s="32">
        <v>40674</v>
      </c>
      <c r="B3535" s="2">
        <v>4.92</v>
      </c>
      <c r="C3535">
        <f t="shared" si="197"/>
        <v>2011</v>
      </c>
      <c r="D3535">
        <f t="shared" si="198"/>
        <v>5</v>
      </c>
      <c r="E3535" t="str">
        <f t="shared" si="199"/>
        <v>2011m5</v>
      </c>
    </row>
    <row r="3536" spans="1:5" x14ac:dyDescent="0.2">
      <c r="A3536" s="32">
        <v>40675</v>
      </c>
      <c r="B3536" s="2">
        <v>4.9800000000000004</v>
      </c>
      <c r="C3536">
        <f t="shared" si="197"/>
        <v>2011</v>
      </c>
      <c r="D3536">
        <f t="shared" si="198"/>
        <v>5</v>
      </c>
      <c r="E3536" t="str">
        <f t="shared" si="199"/>
        <v>2011m5</v>
      </c>
    </row>
    <row r="3537" spans="1:5" x14ac:dyDescent="0.2">
      <c r="A3537" s="32">
        <v>40676</v>
      </c>
      <c r="B3537" s="2">
        <v>4.96</v>
      </c>
      <c r="C3537">
        <f t="shared" si="197"/>
        <v>2011</v>
      </c>
      <c r="D3537">
        <f t="shared" si="198"/>
        <v>5</v>
      </c>
      <c r="E3537" t="str">
        <f t="shared" si="199"/>
        <v>2011m5</v>
      </c>
    </row>
    <row r="3538" spans="1:5" x14ac:dyDescent="0.2">
      <c r="A3538" s="32">
        <v>40679</v>
      </c>
      <c r="B3538" s="2">
        <v>4.9000000000000004</v>
      </c>
      <c r="C3538">
        <f t="shared" si="197"/>
        <v>2011</v>
      </c>
      <c r="D3538">
        <f t="shared" si="198"/>
        <v>5</v>
      </c>
      <c r="E3538" t="str">
        <f t="shared" si="199"/>
        <v>2011m5</v>
      </c>
    </row>
    <row r="3539" spans="1:5" x14ac:dyDescent="0.2">
      <c r="A3539" s="32">
        <v>40680</v>
      </c>
      <c r="B3539" s="2">
        <v>4.8899999999999997</v>
      </c>
      <c r="C3539">
        <f t="shared" si="197"/>
        <v>2011</v>
      </c>
      <c r="D3539">
        <f t="shared" si="198"/>
        <v>5</v>
      </c>
      <c r="E3539" t="str">
        <f t="shared" si="199"/>
        <v>2011m5</v>
      </c>
    </row>
    <row r="3540" spans="1:5" x14ac:dyDescent="0.2">
      <c r="A3540" s="32">
        <v>40681</v>
      </c>
      <c r="B3540" s="2">
        <v>4.8899999999999997</v>
      </c>
      <c r="C3540">
        <f t="shared" si="197"/>
        <v>2011</v>
      </c>
      <c r="D3540">
        <f t="shared" si="198"/>
        <v>5</v>
      </c>
      <c r="E3540" t="str">
        <f t="shared" si="199"/>
        <v>2011m5</v>
      </c>
    </row>
    <row r="3541" spans="1:5" x14ac:dyDescent="0.2">
      <c r="A3541" s="32">
        <v>40682</v>
      </c>
      <c r="B3541" s="2">
        <v>4.87</v>
      </c>
      <c r="C3541">
        <f t="shared" si="197"/>
        <v>2011</v>
      </c>
      <c r="D3541">
        <f t="shared" si="198"/>
        <v>5</v>
      </c>
      <c r="E3541" t="str">
        <f t="shared" si="199"/>
        <v>2011m5</v>
      </c>
    </row>
    <row r="3542" spans="1:5" x14ac:dyDescent="0.2">
      <c r="A3542" s="32">
        <v>40683</v>
      </c>
      <c r="B3542" s="2">
        <v>4.92</v>
      </c>
      <c r="C3542">
        <f t="shared" si="197"/>
        <v>2011</v>
      </c>
      <c r="D3542">
        <f t="shared" si="198"/>
        <v>5</v>
      </c>
      <c r="E3542" t="str">
        <f t="shared" si="199"/>
        <v>2011m5</v>
      </c>
    </row>
    <row r="3543" spans="1:5" x14ac:dyDescent="0.2">
      <c r="A3543" s="32">
        <v>40686</v>
      </c>
      <c r="B3543" s="2">
        <v>5.05</v>
      </c>
      <c r="C3543">
        <f t="shared" si="197"/>
        <v>2011</v>
      </c>
      <c r="D3543">
        <f t="shared" si="198"/>
        <v>5</v>
      </c>
      <c r="E3543" t="str">
        <f t="shared" si="199"/>
        <v>2011m5</v>
      </c>
    </row>
    <row r="3544" spans="1:5" x14ac:dyDescent="0.2">
      <c r="A3544" s="32">
        <v>40687</v>
      </c>
      <c r="B3544" s="2">
        <v>5.05</v>
      </c>
      <c r="C3544">
        <f t="shared" si="197"/>
        <v>2011</v>
      </c>
      <c r="D3544">
        <f t="shared" si="198"/>
        <v>5</v>
      </c>
      <c r="E3544" t="str">
        <f t="shared" si="199"/>
        <v>2011m5</v>
      </c>
    </row>
    <row r="3545" spans="1:5" x14ac:dyDescent="0.2">
      <c r="A3545" s="32">
        <v>40688</v>
      </c>
      <c r="B3545" s="2">
        <v>5.1100000000000003</v>
      </c>
      <c r="C3545">
        <f t="shared" si="197"/>
        <v>2011</v>
      </c>
      <c r="D3545">
        <f t="shared" si="198"/>
        <v>5</v>
      </c>
      <c r="E3545" t="str">
        <f t="shared" si="199"/>
        <v>2011m5</v>
      </c>
    </row>
    <row r="3546" spans="1:5" x14ac:dyDescent="0.2">
      <c r="A3546" s="32">
        <v>40689</v>
      </c>
      <c r="B3546" s="2">
        <v>5.15</v>
      </c>
      <c r="C3546">
        <f t="shared" si="197"/>
        <v>2011</v>
      </c>
      <c r="D3546">
        <f t="shared" si="198"/>
        <v>5</v>
      </c>
      <c r="E3546" t="str">
        <f t="shared" si="199"/>
        <v>2011m5</v>
      </c>
    </row>
    <row r="3547" spans="1:5" x14ac:dyDescent="0.2">
      <c r="A3547" s="32">
        <v>40690</v>
      </c>
      <c r="B3547" s="2">
        <v>5.19</v>
      </c>
      <c r="C3547">
        <f t="shared" si="197"/>
        <v>2011</v>
      </c>
      <c r="D3547">
        <f t="shared" si="198"/>
        <v>5</v>
      </c>
      <c r="E3547" t="str">
        <f t="shared" si="199"/>
        <v>2011m5</v>
      </c>
    </row>
    <row r="3548" spans="1:5" x14ac:dyDescent="0.2">
      <c r="A3548" s="32">
        <v>40693</v>
      </c>
      <c r="B3548" s="2">
        <v>5.19</v>
      </c>
      <c r="C3548">
        <f t="shared" si="197"/>
        <v>2011</v>
      </c>
      <c r="D3548">
        <f t="shared" si="198"/>
        <v>5</v>
      </c>
      <c r="E3548" t="str">
        <f t="shared" si="199"/>
        <v>2011m5</v>
      </c>
    </row>
    <row r="3549" spans="1:5" x14ac:dyDescent="0.2">
      <c r="A3549" s="32">
        <v>40694</v>
      </c>
      <c r="B3549" s="2">
        <v>5.05</v>
      </c>
      <c r="C3549">
        <f t="shared" si="197"/>
        <v>2011</v>
      </c>
      <c r="D3549">
        <f t="shared" si="198"/>
        <v>5</v>
      </c>
      <c r="E3549" t="str">
        <f t="shared" si="199"/>
        <v>2011m5</v>
      </c>
    </row>
    <row r="3550" spans="1:5" x14ac:dyDescent="0.2">
      <c r="A3550" s="32">
        <v>40695</v>
      </c>
      <c r="B3550" s="2">
        <v>5.07</v>
      </c>
      <c r="C3550">
        <f t="shared" si="197"/>
        <v>2011</v>
      </c>
      <c r="D3550">
        <f t="shared" si="198"/>
        <v>6</v>
      </c>
      <c r="E3550" t="str">
        <f t="shared" si="199"/>
        <v>2011m6</v>
      </c>
    </row>
    <row r="3551" spans="1:5" x14ac:dyDescent="0.2">
      <c r="A3551" s="32">
        <v>40696</v>
      </c>
      <c r="B3551" s="2">
        <v>5.1100000000000003</v>
      </c>
      <c r="C3551">
        <f t="shared" si="197"/>
        <v>2011</v>
      </c>
      <c r="D3551">
        <f t="shared" si="198"/>
        <v>6</v>
      </c>
      <c r="E3551" t="str">
        <f t="shared" si="199"/>
        <v>2011m6</v>
      </c>
    </row>
    <row r="3552" spans="1:5" x14ac:dyDescent="0.2">
      <c r="A3552" s="32">
        <v>40697</v>
      </c>
      <c r="B3552" s="2">
        <v>5.09</v>
      </c>
      <c r="C3552">
        <f t="shared" si="197"/>
        <v>2011</v>
      </c>
      <c r="D3552">
        <f t="shared" si="198"/>
        <v>6</v>
      </c>
      <c r="E3552" t="str">
        <f t="shared" si="199"/>
        <v>2011m6</v>
      </c>
    </row>
    <row r="3553" spans="1:5" x14ac:dyDescent="0.2">
      <c r="A3553" s="32">
        <v>40700</v>
      </c>
      <c r="B3553" s="2">
        <v>5.0999999999999996</v>
      </c>
      <c r="C3553">
        <f t="shared" si="197"/>
        <v>2011</v>
      </c>
      <c r="D3553">
        <f t="shared" si="198"/>
        <v>6</v>
      </c>
      <c r="E3553" t="str">
        <f t="shared" si="199"/>
        <v>2011m6</v>
      </c>
    </row>
    <row r="3554" spans="1:5" x14ac:dyDescent="0.2">
      <c r="A3554" s="32">
        <v>40701</v>
      </c>
      <c r="B3554" s="2">
        <v>5.08</v>
      </c>
      <c r="C3554">
        <f t="shared" si="197"/>
        <v>2011</v>
      </c>
      <c r="D3554">
        <f t="shared" si="198"/>
        <v>6</v>
      </c>
      <c r="E3554" t="str">
        <f t="shared" si="199"/>
        <v>2011m6</v>
      </c>
    </row>
    <row r="3555" spans="1:5" x14ac:dyDescent="0.2">
      <c r="A3555" s="32">
        <v>40702</v>
      </c>
      <c r="B3555" s="2">
        <v>5.13</v>
      </c>
      <c r="C3555">
        <f t="shared" si="197"/>
        <v>2011</v>
      </c>
      <c r="D3555">
        <f t="shared" si="198"/>
        <v>6</v>
      </c>
      <c r="E3555" t="str">
        <f t="shared" si="199"/>
        <v>2011m6</v>
      </c>
    </row>
    <row r="3556" spans="1:5" x14ac:dyDescent="0.2">
      <c r="A3556" s="32">
        <v>40703</v>
      </c>
      <c r="B3556" s="2">
        <v>5.21</v>
      </c>
      <c r="C3556">
        <f t="shared" si="197"/>
        <v>2011</v>
      </c>
      <c r="D3556">
        <f t="shared" si="198"/>
        <v>6</v>
      </c>
      <c r="E3556" t="str">
        <f t="shared" si="199"/>
        <v>2011m6</v>
      </c>
    </row>
    <row r="3557" spans="1:5" x14ac:dyDescent="0.2">
      <c r="A3557" s="32">
        <v>40704</v>
      </c>
      <c r="B3557" s="2">
        <v>5.31</v>
      </c>
      <c r="C3557">
        <f t="shared" si="197"/>
        <v>2011</v>
      </c>
      <c r="D3557">
        <f t="shared" si="198"/>
        <v>6</v>
      </c>
      <c r="E3557" t="str">
        <f t="shared" si="199"/>
        <v>2011m6</v>
      </c>
    </row>
    <row r="3558" spans="1:5" x14ac:dyDescent="0.2">
      <c r="A3558" s="32">
        <v>40707</v>
      </c>
      <c r="B3558" s="2">
        <v>5.4</v>
      </c>
      <c r="C3558">
        <f t="shared" si="197"/>
        <v>2011</v>
      </c>
      <c r="D3558">
        <f t="shared" si="198"/>
        <v>6</v>
      </c>
      <c r="E3558" t="str">
        <f t="shared" si="199"/>
        <v>2011m6</v>
      </c>
    </row>
    <row r="3559" spans="1:5" x14ac:dyDescent="0.2">
      <c r="A3559" s="32">
        <v>40708</v>
      </c>
      <c r="B3559" s="2">
        <v>5.38</v>
      </c>
      <c r="C3559">
        <f t="shared" si="197"/>
        <v>2011</v>
      </c>
      <c r="D3559">
        <f t="shared" si="198"/>
        <v>6</v>
      </c>
      <c r="E3559" t="str">
        <f t="shared" si="199"/>
        <v>2011m6</v>
      </c>
    </row>
    <row r="3560" spans="1:5" x14ac:dyDescent="0.2">
      <c r="A3560" s="32">
        <v>40709</v>
      </c>
      <c r="B3560" s="2">
        <v>5.47</v>
      </c>
      <c r="C3560">
        <f t="shared" si="197"/>
        <v>2011</v>
      </c>
      <c r="D3560">
        <f t="shared" si="198"/>
        <v>6</v>
      </c>
      <c r="E3560" t="str">
        <f t="shared" si="199"/>
        <v>2011m6</v>
      </c>
    </row>
    <row r="3561" spans="1:5" x14ac:dyDescent="0.2">
      <c r="A3561" s="32">
        <v>40710</v>
      </c>
      <c r="B3561" s="2">
        <v>5.68</v>
      </c>
      <c r="C3561">
        <f t="shared" si="197"/>
        <v>2011</v>
      </c>
      <c r="D3561">
        <f t="shared" si="198"/>
        <v>6</v>
      </c>
      <c r="E3561" t="str">
        <f t="shared" si="199"/>
        <v>2011m6</v>
      </c>
    </row>
    <row r="3562" spans="1:5" x14ac:dyDescent="0.2">
      <c r="A3562" s="32">
        <v>40711</v>
      </c>
      <c r="B3562" s="2">
        <v>5.68</v>
      </c>
      <c r="C3562">
        <f t="shared" si="197"/>
        <v>2011</v>
      </c>
      <c r="D3562">
        <f t="shared" si="198"/>
        <v>6</v>
      </c>
      <c r="E3562" t="str">
        <f t="shared" si="199"/>
        <v>2011m6</v>
      </c>
    </row>
    <row r="3563" spans="1:5" x14ac:dyDescent="0.2">
      <c r="A3563" s="32">
        <v>40714</v>
      </c>
      <c r="B3563" s="2">
        <v>5.68</v>
      </c>
      <c r="C3563">
        <f t="shared" si="197"/>
        <v>2011</v>
      </c>
      <c r="D3563">
        <f t="shared" si="198"/>
        <v>6</v>
      </c>
      <c r="E3563" t="str">
        <f t="shared" si="199"/>
        <v>2011m6</v>
      </c>
    </row>
    <row r="3564" spans="1:5" x14ac:dyDescent="0.2">
      <c r="A3564" s="32">
        <v>40715</v>
      </c>
      <c r="B3564" s="2">
        <v>5.66</v>
      </c>
      <c r="C3564">
        <f t="shared" si="197"/>
        <v>2011</v>
      </c>
      <c r="D3564">
        <f t="shared" si="198"/>
        <v>6</v>
      </c>
      <c r="E3564" t="str">
        <f t="shared" si="199"/>
        <v>2011m6</v>
      </c>
    </row>
    <row r="3565" spans="1:5" x14ac:dyDescent="0.2">
      <c r="A3565" s="32">
        <v>40716</v>
      </c>
      <c r="B3565" s="2">
        <v>5.65</v>
      </c>
      <c r="C3565">
        <f t="shared" si="197"/>
        <v>2011</v>
      </c>
      <c r="D3565">
        <f t="shared" si="198"/>
        <v>6</v>
      </c>
      <c r="E3565" t="str">
        <f t="shared" si="199"/>
        <v>2011m6</v>
      </c>
    </row>
    <row r="3566" spans="1:5" x14ac:dyDescent="0.2">
      <c r="A3566" s="32">
        <v>40717</v>
      </c>
      <c r="B3566" s="2">
        <v>5.83</v>
      </c>
      <c r="C3566">
        <f t="shared" si="197"/>
        <v>2011</v>
      </c>
      <c r="D3566">
        <f t="shared" si="198"/>
        <v>6</v>
      </c>
      <c r="E3566" t="str">
        <f t="shared" si="199"/>
        <v>2011m6</v>
      </c>
    </row>
    <row r="3567" spans="1:5" x14ac:dyDescent="0.2">
      <c r="A3567" s="32">
        <v>40718</v>
      </c>
      <c r="B3567" s="2">
        <v>5.82</v>
      </c>
      <c r="C3567">
        <f t="shared" si="197"/>
        <v>2011</v>
      </c>
      <c r="D3567">
        <f t="shared" si="198"/>
        <v>6</v>
      </c>
      <c r="E3567" t="str">
        <f t="shared" si="199"/>
        <v>2011m6</v>
      </c>
    </row>
    <row r="3568" spans="1:5" x14ac:dyDescent="0.2">
      <c r="A3568" s="32">
        <v>40721</v>
      </c>
      <c r="B3568" s="2">
        <v>5.9</v>
      </c>
      <c r="C3568">
        <f t="shared" si="197"/>
        <v>2011</v>
      </c>
      <c r="D3568">
        <f t="shared" si="198"/>
        <v>6</v>
      </c>
      <c r="E3568" t="str">
        <f t="shared" si="199"/>
        <v>2011m6</v>
      </c>
    </row>
    <row r="3569" spans="1:5" x14ac:dyDescent="0.2">
      <c r="A3569" s="32">
        <v>40722</v>
      </c>
      <c r="B3569" s="2">
        <v>5.87</v>
      </c>
      <c r="C3569">
        <f t="shared" si="197"/>
        <v>2011</v>
      </c>
      <c r="D3569">
        <f t="shared" si="198"/>
        <v>6</v>
      </c>
      <c r="E3569" t="str">
        <f t="shared" si="199"/>
        <v>2011m6</v>
      </c>
    </row>
    <row r="3570" spans="1:5" x14ac:dyDescent="0.2">
      <c r="A3570" s="32">
        <v>40723</v>
      </c>
      <c r="B3570" s="2">
        <v>5.71</v>
      </c>
      <c r="C3570">
        <f t="shared" si="197"/>
        <v>2011</v>
      </c>
      <c r="D3570">
        <f t="shared" si="198"/>
        <v>6</v>
      </c>
      <c r="E3570" t="str">
        <f t="shared" si="199"/>
        <v>2011m6</v>
      </c>
    </row>
    <row r="3571" spans="1:5" x14ac:dyDescent="0.2">
      <c r="A3571" s="32">
        <v>40724</v>
      </c>
      <c r="B3571" s="2">
        <v>5.61</v>
      </c>
      <c r="C3571">
        <f t="shared" si="197"/>
        <v>2011</v>
      </c>
      <c r="D3571">
        <f t="shared" si="198"/>
        <v>6</v>
      </c>
      <c r="E3571" t="str">
        <f t="shared" si="199"/>
        <v>2011m6</v>
      </c>
    </row>
    <row r="3572" spans="1:5" x14ac:dyDescent="0.2">
      <c r="A3572" s="32">
        <v>40725</v>
      </c>
      <c r="B3572" s="2">
        <v>5.5</v>
      </c>
      <c r="C3572">
        <f t="shared" si="197"/>
        <v>2011</v>
      </c>
      <c r="D3572">
        <f t="shared" si="198"/>
        <v>7</v>
      </c>
      <c r="E3572" t="str">
        <f t="shared" si="199"/>
        <v>2011m7</v>
      </c>
    </row>
    <row r="3573" spans="1:5" x14ac:dyDescent="0.2">
      <c r="A3573" s="32">
        <v>40728</v>
      </c>
      <c r="B3573" s="2">
        <v>5.48</v>
      </c>
      <c r="C3573">
        <f t="shared" si="197"/>
        <v>2011</v>
      </c>
      <c r="D3573">
        <f t="shared" si="198"/>
        <v>7</v>
      </c>
      <c r="E3573" t="str">
        <f t="shared" si="199"/>
        <v>2011m7</v>
      </c>
    </row>
    <row r="3574" spans="1:5" x14ac:dyDescent="0.2">
      <c r="A3574" s="32">
        <v>40729</v>
      </c>
      <c r="B3574" s="2">
        <v>5.49</v>
      </c>
      <c r="C3574">
        <f t="shared" si="197"/>
        <v>2011</v>
      </c>
      <c r="D3574">
        <f t="shared" si="198"/>
        <v>7</v>
      </c>
      <c r="E3574" t="str">
        <f t="shared" si="199"/>
        <v>2011m7</v>
      </c>
    </row>
    <row r="3575" spans="1:5" x14ac:dyDescent="0.2">
      <c r="A3575" s="32">
        <v>40730</v>
      </c>
      <c r="B3575" s="2">
        <v>5.64</v>
      </c>
      <c r="C3575">
        <f t="shared" si="197"/>
        <v>2011</v>
      </c>
      <c r="D3575">
        <f t="shared" si="198"/>
        <v>7</v>
      </c>
      <c r="E3575" t="str">
        <f t="shared" si="199"/>
        <v>2011m7</v>
      </c>
    </row>
    <row r="3576" spans="1:5" x14ac:dyDescent="0.2">
      <c r="A3576" s="32">
        <v>40731</v>
      </c>
      <c r="B3576" s="2">
        <v>5.65</v>
      </c>
      <c r="C3576">
        <f t="shared" si="197"/>
        <v>2011</v>
      </c>
      <c r="D3576">
        <f t="shared" si="198"/>
        <v>7</v>
      </c>
      <c r="E3576" t="str">
        <f t="shared" si="199"/>
        <v>2011m7</v>
      </c>
    </row>
    <row r="3577" spans="1:5" x14ac:dyDescent="0.2">
      <c r="A3577" s="32">
        <v>40732</v>
      </c>
      <c r="B3577" s="2">
        <v>5.78</v>
      </c>
      <c r="C3577">
        <f t="shared" si="197"/>
        <v>2011</v>
      </c>
      <c r="D3577">
        <f t="shared" si="198"/>
        <v>7</v>
      </c>
      <c r="E3577" t="str">
        <f t="shared" si="199"/>
        <v>2011m7</v>
      </c>
    </row>
    <row r="3578" spans="1:5" x14ac:dyDescent="0.2">
      <c r="A3578" s="32">
        <v>40735</v>
      </c>
      <c r="B3578" s="2">
        <v>6.05</v>
      </c>
      <c r="C3578">
        <f t="shared" si="197"/>
        <v>2011</v>
      </c>
      <c r="D3578">
        <f t="shared" si="198"/>
        <v>7</v>
      </c>
      <c r="E3578" t="str">
        <f t="shared" si="199"/>
        <v>2011m7</v>
      </c>
    </row>
    <row r="3579" spans="1:5" x14ac:dyDescent="0.2">
      <c r="A3579" s="32">
        <v>40736</v>
      </c>
      <c r="B3579" s="2">
        <v>6.19</v>
      </c>
      <c r="C3579">
        <f t="shared" si="197"/>
        <v>2011</v>
      </c>
      <c r="D3579">
        <f t="shared" si="198"/>
        <v>7</v>
      </c>
      <c r="E3579" t="str">
        <f t="shared" si="199"/>
        <v>2011m7</v>
      </c>
    </row>
    <row r="3580" spans="1:5" x14ac:dyDescent="0.2">
      <c r="A3580" s="32">
        <v>40737</v>
      </c>
      <c r="B3580" s="2">
        <v>6.12</v>
      </c>
      <c r="C3580">
        <f t="shared" si="197"/>
        <v>2011</v>
      </c>
      <c r="D3580">
        <f t="shared" si="198"/>
        <v>7</v>
      </c>
      <c r="E3580" t="str">
        <f t="shared" si="199"/>
        <v>2011m7</v>
      </c>
    </row>
    <row r="3581" spans="1:5" x14ac:dyDescent="0.2">
      <c r="A3581" s="32">
        <v>40738</v>
      </c>
      <c r="B3581" s="2">
        <v>6.13</v>
      </c>
      <c r="C3581">
        <f t="shared" si="197"/>
        <v>2011</v>
      </c>
      <c r="D3581">
        <f t="shared" si="198"/>
        <v>7</v>
      </c>
      <c r="E3581" t="str">
        <f t="shared" si="199"/>
        <v>2011m7</v>
      </c>
    </row>
    <row r="3582" spans="1:5" x14ac:dyDescent="0.2">
      <c r="A3582" s="32">
        <v>40739</v>
      </c>
      <c r="B3582" s="2">
        <v>6.22</v>
      </c>
      <c r="C3582">
        <f t="shared" si="197"/>
        <v>2011</v>
      </c>
      <c r="D3582">
        <f t="shared" si="198"/>
        <v>7</v>
      </c>
      <c r="E3582" t="str">
        <f t="shared" si="199"/>
        <v>2011m7</v>
      </c>
    </row>
    <row r="3583" spans="1:5" x14ac:dyDescent="0.2">
      <c r="A3583" s="32">
        <v>40742</v>
      </c>
      <c r="B3583" s="2">
        <v>6.34</v>
      </c>
      <c r="C3583">
        <f t="shared" si="197"/>
        <v>2011</v>
      </c>
      <c r="D3583">
        <f t="shared" si="198"/>
        <v>7</v>
      </c>
      <c r="E3583" t="str">
        <f t="shared" si="199"/>
        <v>2011m7</v>
      </c>
    </row>
    <row r="3584" spans="1:5" x14ac:dyDescent="0.2">
      <c r="A3584" s="32">
        <v>40743</v>
      </c>
      <c r="B3584" s="2">
        <v>6.31</v>
      </c>
      <c r="C3584">
        <f t="shared" si="197"/>
        <v>2011</v>
      </c>
      <c r="D3584">
        <f t="shared" si="198"/>
        <v>7</v>
      </c>
      <c r="E3584" t="str">
        <f t="shared" si="199"/>
        <v>2011m7</v>
      </c>
    </row>
    <row r="3585" spans="1:5" x14ac:dyDescent="0.2">
      <c r="A3585" s="32">
        <v>40744</v>
      </c>
      <c r="B3585" s="2">
        <v>6.23</v>
      </c>
      <c r="C3585">
        <f t="shared" si="197"/>
        <v>2011</v>
      </c>
      <c r="D3585">
        <f t="shared" si="198"/>
        <v>7</v>
      </c>
      <c r="E3585" t="str">
        <f t="shared" si="199"/>
        <v>2011m7</v>
      </c>
    </row>
    <row r="3586" spans="1:5" x14ac:dyDescent="0.2">
      <c r="A3586" s="32">
        <v>40745</v>
      </c>
      <c r="B3586" s="2">
        <v>6.05</v>
      </c>
      <c r="C3586">
        <f t="shared" si="197"/>
        <v>2011</v>
      </c>
      <c r="D3586">
        <f t="shared" si="198"/>
        <v>7</v>
      </c>
      <c r="E3586" t="str">
        <f t="shared" si="199"/>
        <v>2011m7</v>
      </c>
    </row>
    <row r="3587" spans="1:5" x14ac:dyDescent="0.2">
      <c r="A3587" s="32">
        <v>40746</v>
      </c>
      <c r="B3587" s="2">
        <v>5.94</v>
      </c>
      <c r="C3587">
        <f t="shared" si="197"/>
        <v>2011</v>
      </c>
      <c r="D3587">
        <f t="shared" si="198"/>
        <v>7</v>
      </c>
      <c r="E3587" t="str">
        <f t="shared" si="199"/>
        <v>2011m7</v>
      </c>
    </row>
    <row r="3588" spans="1:5" x14ac:dyDescent="0.2">
      <c r="A3588" s="32">
        <v>40749</v>
      </c>
      <c r="B3588" s="2">
        <v>6.01</v>
      </c>
      <c r="C3588">
        <f t="shared" si="197"/>
        <v>2011</v>
      </c>
      <c r="D3588">
        <f t="shared" si="198"/>
        <v>7</v>
      </c>
      <c r="E3588" t="str">
        <f t="shared" si="199"/>
        <v>2011m7</v>
      </c>
    </row>
    <row r="3589" spans="1:5" x14ac:dyDescent="0.2">
      <c r="A3589" s="32">
        <v>40750</v>
      </c>
      <c r="B3589" s="2">
        <v>6.03</v>
      </c>
      <c r="C3589">
        <f t="shared" ref="C3589:C3652" si="200">YEAR(A3589)</f>
        <v>2011</v>
      </c>
      <c r="D3589">
        <f t="shared" ref="D3589:D3652" si="201">+MONTH(A3589)</f>
        <v>7</v>
      </c>
      <c r="E3589" t="str">
        <f t="shared" ref="E3589:E3652" si="202">CONCATENATE(C3589,"m",D3589)</f>
        <v>2011m7</v>
      </c>
    </row>
    <row r="3590" spans="1:5" x14ac:dyDescent="0.2">
      <c r="A3590" s="32">
        <v>40751</v>
      </c>
      <c r="B3590" s="2">
        <v>6.15</v>
      </c>
      <c r="C3590">
        <f t="shared" si="200"/>
        <v>2011</v>
      </c>
      <c r="D3590">
        <f t="shared" si="201"/>
        <v>7</v>
      </c>
      <c r="E3590" t="str">
        <f t="shared" si="202"/>
        <v>2011m7</v>
      </c>
    </row>
    <row r="3591" spans="1:5" x14ac:dyDescent="0.2">
      <c r="A3591" s="32">
        <v>40752</v>
      </c>
      <c r="B3591" s="2">
        <v>6.19</v>
      </c>
      <c r="C3591">
        <f t="shared" si="200"/>
        <v>2011</v>
      </c>
      <c r="D3591">
        <f t="shared" si="201"/>
        <v>7</v>
      </c>
      <c r="E3591" t="str">
        <f t="shared" si="202"/>
        <v>2011m7</v>
      </c>
    </row>
    <row r="3592" spans="1:5" x14ac:dyDescent="0.2">
      <c r="A3592" s="32">
        <v>40753</v>
      </c>
      <c r="B3592" s="2">
        <v>6.28</v>
      </c>
      <c r="C3592">
        <f t="shared" si="200"/>
        <v>2011</v>
      </c>
      <c r="D3592">
        <f t="shared" si="201"/>
        <v>7</v>
      </c>
      <c r="E3592" t="str">
        <f t="shared" si="202"/>
        <v>2011m7</v>
      </c>
    </row>
    <row r="3593" spans="1:5" x14ac:dyDescent="0.2">
      <c r="A3593" s="32">
        <v>40755</v>
      </c>
      <c r="B3593" s="2">
        <v>5.96</v>
      </c>
      <c r="C3593">
        <f t="shared" si="200"/>
        <v>2011</v>
      </c>
      <c r="D3593">
        <f t="shared" si="201"/>
        <v>7</v>
      </c>
      <c r="E3593" t="str">
        <f t="shared" si="202"/>
        <v>2011m7</v>
      </c>
    </row>
    <row r="3594" spans="1:5" x14ac:dyDescent="0.2">
      <c r="A3594" s="32">
        <v>40756</v>
      </c>
      <c r="B3594" s="2">
        <v>5.99</v>
      </c>
      <c r="C3594">
        <f t="shared" si="200"/>
        <v>2011</v>
      </c>
      <c r="D3594">
        <f t="shared" si="201"/>
        <v>8</v>
      </c>
      <c r="E3594" t="str">
        <f t="shared" si="202"/>
        <v>2011m8</v>
      </c>
    </row>
    <row r="3595" spans="1:5" x14ac:dyDescent="0.2">
      <c r="A3595" s="32">
        <v>40757</v>
      </c>
      <c r="B3595" s="2">
        <v>6.15</v>
      </c>
      <c r="C3595">
        <f t="shared" si="200"/>
        <v>2011</v>
      </c>
      <c r="D3595">
        <f t="shared" si="201"/>
        <v>8</v>
      </c>
      <c r="E3595" t="str">
        <f t="shared" si="202"/>
        <v>2011m8</v>
      </c>
    </row>
    <row r="3596" spans="1:5" x14ac:dyDescent="0.2">
      <c r="A3596" s="32">
        <v>40758</v>
      </c>
      <c r="B3596" s="2">
        <v>6.32</v>
      </c>
      <c r="C3596">
        <f t="shared" si="200"/>
        <v>2011</v>
      </c>
      <c r="D3596">
        <f t="shared" si="201"/>
        <v>8</v>
      </c>
      <c r="E3596" t="str">
        <f t="shared" si="202"/>
        <v>2011m8</v>
      </c>
    </row>
    <row r="3597" spans="1:5" x14ac:dyDescent="0.2">
      <c r="A3597" s="32">
        <v>40759</v>
      </c>
      <c r="B3597" s="2">
        <v>6.56</v>
      </c>
      <c r="C3597">
        <f t="shared" si="200"/>
        <v>2011</v>
      </c>
      <c r="D3597">
        <f t="shared" si="201"/>
        <v>8</v>
      </c>
      <c r="E3597" t="str">
        <f t="shared" si="202"/>
        <v>2011m8</v>
      </c>
    </row>
    <row r="3598" spans="1:5" x14ac:dyDescent="0.2">
      <c r="A3598" s="32">
        <v>40760</v>
      </c>
      <c r="B3598" s="2">
        <v>7.04</v>
      </c>
      <c r="C3598">
        <f t="shared" si="200"/>
        <v>2011</v>
      </c>
      <c r="D3598">
        <f t="shared" si="201"/>
        <v>8</v>
      </c>
      <c r="E3598" t="str">
        <f t="shared" si="202"/>
        <v>2011m8</v>
      </c>
    </row>
    <row r="3599" spans="1:5" x14ac:dyDescent="0.2">
      <c r="A3599" s="32">
        <v>40763</v>
      </c>
      <c r="B3599" s="2">
        <v>7.22</v>
      </c>
      <c r="C3599">
        <f t="shared" si="200"/>
        <v>2011</v>
      </c>
      <c r="D3599">
        <f t="shared" si="201"/>
        <v>8</v>
      </c>
      <c r="E3599" t="str">
        <f t="shared" si="202"/>
        <v>2011m8</v>
      </c>
    </row>
    <row r="3600" spans="1:5" x14ac:dyDescent="0.2">
      <c r="A3600" s="32">
        <v>40764</v>
      </c>
      <c r="B3600" s="2">
        <v>7.69</v>
      </c>
      <c r="C3600">
        <f t="shared" si="200"/>
        <v>2011</v>
      </c>
      <c r="D3600">
        <f t="shared" si="201"/>
        <v>8</v>
      </c>
      <c r="E3600" t="str">
        <f t="shared" si="202"/>
        <v>2011m8</v>
      </c>
    </row>
    <row r="3601" spans="1:5" x14ac:dyDescent="0.2">
      <c r="A3601" s="32">
        <v>40765</v>
      </c>
      <c r="B3601" s="2">
        <v>7.84</v>
      </c>
      <c r="C3601">
        <f t="shared" si="200"/>
        <v>2011</v>
      </c>
      <c r="D3601">
        <f t="shared" si="201"/>
        <v>8</v>
      </c>
      <c r="E3601" t="str">
        <f t="shared" si="202"/>
        <v>2011m8</v>
      </c>
    </row>
    <row r="3602" spans="1:5" x14ac:dyDescent="0.2">
      <c r="A3602" s="32">
        <v>40766</v>
      </c>
      <c r="B3602" s="2">
        <v>8.2200000000000006</v>
      </c>
      <c r="C3602">
        <f t="shared" si="200"/>
        <v>2011</v>
      </c>
      <c r="D3602">
        <f t="shared" si="201"/>
        <v>8</v>
      </c>
      <c r="E3602" t="str">
        <f t="shared" si="202"/>
        <v>2011m8</v>
      </c>
    </row>
    <row r="3603" spans="1:5" x14ac:dyDescent="0.2">
      <c r="A3603" s="32">
        <v>40767</v>
      </c>
      <c r="B3603" s="2">
        <v>8.19</v>
      </c>
      <c r="C3603">
        <f t="shared" si="200"/>
        <v>2011</v>
      </c>
      <c r="D3603">
        <f t="shared" si="201"/>
        <v>8</v>
      </c>
      <c r="E3603" t="str">
        <f t="shared" si="202"/>
        <v>2011m8</v>
      </c>
    </row>
    <row r="3604" spans="1:5" x14ac:dyDescent="0.2">
      <c r="A3604" s="32">
        <v>40770</v>
      </c>
      <c r="B3604" s="2">
        <v>7.98</v>
      </c>
      <c r="C3604">
        <f t="shared" si="200"/>
        <v>2011</v>
      </c>
      <c r="D3604">
        <f t="shared" si="201"/>
        <v>8</v>
      </c>
      <c r="E3604" t="str">
        <f t="shared" si="202"/>
        <v>2011m8</v>
      </c>
    </row>
    <row r="3605" spans="1:5" x14ac:dyDescent="0.2">
      <c r="A3605" s="32">
        <v>40771</v>
      </c>
      <c r="B3605" s="2">
        <v>7.98</v>
      </c>
      <c r="C3605">
        <f t="shared" si="200"/>
        <v>2011</v>
      </c>
      <c r="D3605">
        <f t="shared" si="201"/>
        <v>8</v>
      </c>
      <c r="E3605" t="str">
        <f t="shared" si="202"/>
        <v>2011m8</v>
      </c>
    </row>
    <row r="3606" spans="1:5" x14ac:dyDescent="0.2">
      <c r="A3606" s="32">
        <v>40772</v>
      </c>
      <c r="B3606" s="2">
        <v>7.94</v>
      </c>
      <c r="C3606">
        <f t="shared" si="200"/>
        <v>2011</v>
      </c>
      <c r="D3606">
        <f t="shared" si="201"/>
        <v>8</v>
      </c>
      <c r="E3606" t="str">
        <f t="shared" si="202"/>
        <v>2011m8</v>
      </c>
    </row>
    <row r="3607" spans="1:5" x14ac:dyDescent="0.2">
      <c r="A3607" s="32">
        <v>40773</v>
      </c>
      <c r="B3607" s="2">
        <v>8.09</v>
      </c>
      <c r="C3607">
        <f t="shared" si="200"/>
        <v>2011</v>
      </c>
      <c r="D3607">
        <f t="shared" si="201"/>
        <v>8</v>
      </c>
      <c r="E3607" t="str">
        <f t="shared" si="202"/>
        <v>2011m8</v>
      </c>
    </row>
    <row r="3608" spans="1:5" x14ac:dyDescent="0.2">
      <c r="A3608" s="32">
        <v>40774</v>
      </c>
      <c r="B3608" s="2">
        <v>8.1999999999999993</v>
      </c>
      <c r="C3608">
        <f t="shared" si="200"/>
        <v>2011</v>
      </c>
      <c r="D3608">
        <f t="shared" si="201"/>
        <v>8</v>
      </c>
      <c r="E3608" t="str">
        <f t="shared" si="202"/>
        <v>2011m8</v>
      </c>
    </row>
    <row r="3609" spans="1:5" x14ac:dyDescent="0.2">
      <c r="A3609" s="32">
        <v>40777</v>
      </c>
      <c r="B3609" s="2">
        <v>8.33</v>
      </c>
      <c r="C3609">
        <f t="shared" si="200"/>
        <v>2011</v>
      </c>
      <c r="D3609">
        <f t="shared" si="201"/>
        <v>8</v>
      </c>
      <c r="E3609" t="str">
        <f t="shared" si="202"/>
        <v>2011m8</v>
      </c>
    </row>
    <row r="3610" spans="1:5" x14ac:dyDescent="0.2">
      <c r="A3610" s="32">
        <v>40778</v>
      </c>
      <c r="B3610" s="2">
        <v>8.56</v>
      </c>
      <c r="C3610">
        <f t="shared" si="200"/>
        <v>2011</v>
      </c>
      <c r="D3610">
        <f t="shared" si="201"/>
        <v>8</v>
      </c>
      <c r="E3610" t="str">
        <f t="shared" si="202"/>
        <v>2011m8</v>
      </c>
    </row>
    <row r="3611" spans="1:5" x14ac:dyDescent="0.2">
      <c r="A3611" s="32">
        <v>40779</v>
      </c>
      <c r="B3611" s="2">
        <v>8.73</v>
      </c>
      <c r="C3611">
        <f t="shared" si="200"/>
        <v>2011</v>
      </c>
      <c r="D3611">
        <f t="shared" si="201"/>
        <v>8</v>
      </c>
      <c r="E3611" t="str">
        <f t="shared" si="202"/>
        <v>2011m8</v>
      </c>
    </row>
    <row r="3612" spans="1:5" x14ac:dyDescent="0.2">
      <c r="A3612" s="32">
        <v>40780</v>
      </c>
      <c r="B3612" s="2">
        <v>8.76</v>
      </c>
      <c r="C3612">
        <f t="shared" si="200"/>
        <v>2011</v>
      </c>
      <c r="D3612">
        <f t="shared" si="201"/>
        <v>8</v>
      </c>
      <c r="E3612" t="str">
        <f t="shared" si="202"/>
        <v>2011m8</v>
      </c>
    </row>
    <row r="3613" spans="1:5" x14ac:dyDescent="0.2">
      <c r="A3613" s="32">
        <v>40781</v>
      </c>
      <c r="B3613" s="2">
        <v>8.82</v>
      </c>
      <c r="C3613">
        <f t="shared" si="200"/>
        <v>2011</v>
      </c>
      <c r="D3613">
        <f t="shared" si="201"/>
        <v>8</v>
      </c>
      <c r="E3613" t="str">
        <f t="shared" si="202"/>
        <v>2011m8</v>
      </c>
    </row>
    <row r="3614" spans="1:5" x14ac:dyDescent="0.2">
      <c r="A3614" s="32">
        <v>40784</v>
      </c>
      <c r="B3614" s="2">
        <v>8.77</v>
      </c>
      <c r="C3614">
        <f t="shared" si="200"/>
        <v>2011</v>
      </c>
      <c r="D3614">
        <f t="shared" si="201"/>
        <v>8</v>
      </c>
      <c r="E3614" t="str">
        <f t="shared" si="202"/>
        <v>2011m8</v>
      </c>
    </row>
    <row r="3615" spans="1:5" x14ac:dyDescent="0.2">
      <c r="A3615" s="32">
        <v>40785</v>
      </c>
      <c r="B3615" s="2">
        <v>8.6999999999999993</v>
      </c>
      <c r="C3615">
        <f t="shared" si="200"/>
        <v>2011</v>
      </c>
      <c r="D3615">
        <f t="shared" si="201"/>
        <v>8</v>
      </c>
      <c r="E3615" t="str">
        <f t="shared" si="202"/>
        <v>2011m8</v>
      </c>
    </row>
    <row r="3616" spans="1:5" x14ac:dyDescent="0.2">
      <c r="A3616" s="32">
        <v>40786</v>
      </c>
      <c r="B3616" s="2">
        <v>8.27</v>
      </c>
      <c r="C3616">
        <f t="shared" si="200"/>
        <v>2011</v>
      </c>
      <c r="D3616">
        <f t="shared" si="201"/>
        <v>8</v>
      </c>
      <c r="E3616" t="str">
        <f t="shared" si="202"/>
        <v>2011m8</v>
      </c>
    </row>
    <row r="3617" spans="1:5" x14ac:dyDescent="0.2">
      <c r="A3617" s="32">
        <v>40787</v>
      </c>
      <c r="B3617" s="2">
        <v>8.1199999999999992</v>
      </c>
      <c r="C3617">
        <f t="shared" si="200"/>
        <v>2011</v>
      </c>
      <c r="D3617">
        <f t="shared" si="201"/>
        <v>9</v>
      </c>
      <c r="E3617" t="str">
        <f t="shared" si="202"/>
        <v>2011m9</v>
      </c>
    </row>
    <row r="3618" spans="1:5" x14ac:dyDescent="0.2">
      <c r="A3618" s="32">
        <v>40788</v>
      </c>
      <c r="B3618" s="2">
        <v>8.2799999999999994</v>
      </c>
      <c r="C3618">
        <f t="shared" si="200"/>
        <v>2011</v>
      </c>
      <c r="D3618">
        <f t="shared" si="201"/>
        <v>9</v>
      </c>
      <c r="E3618" t="str">
        <f t="shared" si="202"/>
        <v>2011m9</v>
      </c>
    </row>
    <row r="3619" spans="1:5" x14ac:dyDescent="0.2">
      <c r="A3619" s="32">
        <v>40791</v>
      </c>
      <c r="B3619" s="2">
        <v>8.5399999999999991</v>
      </c>
      <c r="C3619">
        <f t="shared" si="200"/>
        <v>2011</v>
      </c>
      <c r="D3619">
        <f t="shared" si="201"/>
        <v>9</v>
      </c>
      <c r="E3619" t="str">
        <f t="shared" si="202"/>
        <v>2011m9</v>
      </c>
    </row>
    <row r="3620" spans="1:5" x14ac:dyDescent="0.2">
      <c r="A3620" s="32">
        <v>40792</v>
      </c>
      <c r="B3620" s="2">
        <v>8.77</v>
      </c>
      <c r="C3620">
        <f t="shared" si="200"/>
        <v>2011</v>
      </c>
      <c r="D3620">
        <f t="shared" si="201"/>
        <v>9</v>
      </c>
      <c r="E3620" t="str">
        <f t="shared" si="202"/>
        <v>2011m9</v>
      </c>
    </row>
    <row r="3621" spans="1:5" x14ac:dyDescent="0.2">
      <c r="A3621" s="32">
        <v>40793</v>
      </c>
      <c r="B3621" s="2">
        <v>8.69</v>
      </c>
      <c r="C3621">
        <f t="shared" si="200"/>
        <v>2011</v>
      </c>
      <c r="D3621">
        <f t="shared" si="201"/>
        <v>9</v>
      </c>
      <c r="E3621" t="str">
        <f t="shared" si="202"/>
        <v>2011m9</v>
      </c>
    </row>
    <row r="3622" spans="1:5" x14ac:dyDescent="0.2">
      <c r="A3622" s="32">
        <v>40794</v>
      </c>
      <c r="B3622" s="2">
        <v>8.68</v>
      </c>
      <c r="C3622">
        <f t="shared" si="200"/>
        <v>2011</v>
      </c>
      <c r="D3622">
        <f t="shared" si="201"/>
        <v>9</v>
      </c>
      <c r="E3622" t="str">
        <f t="shared" si="202"/>
        <v>2011m9</v>
      </c>
    </row>
    <row r="3623" spans="1:5" x14ac:dyDescent="0.2">
      <c r="A3623" s="32">
        <v>40795</v>
      </c>
      <c r="B3623" s="2">
        <v>8.84</v>
      </c>
      <c r="C3623">
        <f t="shared" si="200"/>
        <v>2011</v>
      </c>
      <c r="D3623">
        <f t="shared" si="201"/>
        <v>9</v>
      </c>
      <c r="E3623" t="str">
        <f t="shared" si="202"/>
        <v>2011m9</v>
      </c>
    </row>
    <row r="3624" spans="1:5" x14ac:dyDescent="0.2">
      <c r="A3624" s="32">
        <v>40798</v>
      </c>
      <c r="B3624" s="2">
        <v>9.23</v>
      </c>
      <c r="C3624">
        <f t="shared" si="200"/>
        <v>2011</v>
      </c>
      <c r="D3624">
        <f t="shared" si="201"/>
        <v>9</v>
      </c>
      <c r="E3624" t="str">
        <f t="shared" si="202"/>
        <v>2011m9</v>
      </c>
    </row>
    <row r="3625" spans="1:5" x14ac:dyDescent="0.2">
      <c r="A3625" s="32">
        <v>40799</v>
      </c>
      <c r="B3625" s="2">
        <v>9.4600000000000009</v>
      </c>
      <c r="C3625">
        <f t="shared" si="200"/>
        <v>2011</v>
      </c>
      <c r="D3625">
        <f t="shared" si="201"/>
        <v>9</v>
      </c>
      <c r="E3625" t="str">
        <f t="shared" si="202"/>
        <v>2011m9</v>
      </c>
    </row>
    <row r="3626" spans="1:5" x14ac:dyDescent="0.2">
      <c r="A3626" s="32">
        <v>40800</v>
      </c>
      <c r="B3626" s="2">
        <v>9.32</v>
      </c>
      <c r="C3626">
        <f t="shared" si="200"/>
        <v>2011</v>
      </c>
      <c r="D3626">
        <f t="shared" si="201"/>
        <v>9</v>
      </c>
      <c r="E3626" t="str">
        <f t="shared" si="202"/>
        <v>2011m9</v>
      </c>
    </row>
    <row r="3627" spans="1:5" x14ac:dyDescent="0.2">
      <c r="A3627" s="32">
        <v>40801</v>
      </c>
      <c r="B3627" s="2">
        <v>9.1300000000000008</v>
      </c>
      <c r="C3627">
        <f t="shared" si="200"/>
        <v>2011</v>
      </c>
      <c r="D3627">
        <f t="shared" si="201"/>
        <v>9</v>
      </c>
      <c r="E3627" t="str">
        <f t="shared" si="202"/>
        <v>2011m9</v>
      </c>
    </row>
    <row r="3628" spans="1:5" x14ac:dyDescent="0.2">
      <c r="A3628" s="32">
        <v>40802</v>
      </c>
      <c r="B3628" s="2">
        <v>9.06</v>
      </c>
      <c r="C3628">
        <f t="shared" si="200"/>
        <v>2011</v>
      </c>
      <c r="D3628">
        <f t="shared" si="201"/>
        <v>9</v>
      </c>
      <c r="E3628" t="str">
        <f t="shared" si="202"/>
        <v>2011m9</v>
      </c>
    </row>
    <row r="3629" spans="1:5" x14ac:dyDescent="0.2">
      <c r="A3629" s="32">
        <v>40805</v>
      </c>
      <c r="B3629" s="2">
        <v>9.25</v>
      </c>
      <c r="C3629">
        <f t="shared" si="200"/>
        <v>2011</v>
      </c>
      <c r="D3629">
        <f t="shared" si="201"/>
        <v>9</v>
      </c>
      <c r="E3629" t="str">
        <f t="shared" si="202"/>
        <v>2011m9</v>
      </c>
    </row>
    <row r="3630" spans="1:5" x14ac:dyDescent="0.2">
      <c r="A3630" s="32">
        <v>40806</v>
      </c>
      <c r="B3630" s="2">
        <v>9.2799999999999994</v>
      </c>
      <c r="C3630">
        <f t="shared" si="200"/>
        <v>2011</v>
      </c>
      <c r="D3630">
        <f t="shared" si="201"/>
        <v>9</v>
      </c>
      <c r="E3630" t="str">
        <f t="shared" si="202"/>
        <v>2011m9</v>
      </c>
    </row>
    <row r="3631" spans="1:5" x14ac:dyDescent="0.2">
      <c r="A3631" s="32">
        <v>40807</v>
      </c>
      <c r="B3631" s="2">
        <v>9.2799999999999994</v>
      </c>
      <c r="C3631">
        <f t="shared" si="200"/>
        <v>2011</v>
      </c>
      <c r="D3631">
        <f t="shared" si="201"/>
        <v>9</v>
      </c>
      <c r="E3631" t="str">
        <f t="shared" si="202"/>
        <v>2011m9</v>
      </c>
    </row>
    <row r="3632" spans="1:5" x14ac:dyDescent="0.2">
      <c r="A3632" s="32">
        <v>40808</v>
      </c>
      <c r="B3632" s="2">
        <v>9.61</v>
      </c>
      <c r="C3632">
        <f t="shared" si="200"/>
        <v>2011</v>
      </c>
      <c r="D3632">
        <f t="shared" si="201"/>
        <v>9</v>
      </c>
      <c r="E3632" t="str">
        <f t="shared" si="202"/>
        <v>2011m9</v>
      </c>
    </row>
    <row r="3633" spans="1:5" x14ac:dyDescent="0.2">
      <c r="A3633" s="32">
        <v>40809</v>
      </c>
      <c r="B3633" s="2">
        <v>9.7799999999999994</v>
      </c>
      <c r="C3633">
        <f t="shared" si="200"/>
        <v>2011</v>
      </c>
      <c r="D3633">
        <f t="shared" si="201"/>
        <v>9</v>
      </c>
      <c r="E3633" t="str">
        <f t="shared" si="202"/>
        <v>2011m9</v>
      </c>
    </row>
    <row r="3634" spans="1:5" x14ac:dyDescent="0.2">
      <c r="A3634" s="32">
        <v>40812</v>
      </c>
      <c r="B3634" s="2">
        <v>9.85</v>
      </c>
      <c r="C3634">
        <f t="shared" si="200"/>
        <v>2011</v>
      </c>
      <c r="D3634">
        <f t="shared" si="201"/>
        <v>9</v>
      </c>
      <c r="E3634" t="str">
        <f t="shared" si="202"/>
        <v>2011m9</v>
      </c>
    </row>
    <row r="3635" spans="1:5" x14ac:dyDescent="0.2">
      <c r="A3635" s="32">
        <v>40813</v>
      </c>
      <c r="B3635" s="2">
        <v>9.64</v>
      </c>
      <c r="C3635">
        <f t="shared" si="200"/>
        <v>2011</v>
      </c>
      <c r="D3635">
        <f t="shared" si="201"/>
        <v>9</v>
      </c>
      <c r="E3635" t="str">
        <f t="shared" si="202"/>
        <v>2011m9</v>
      </c>
    </row>
    <row r="3636" spans="1:5" x14ac:dyDescent="0.2">
      <c r="A3636" s="32">
        <v>40814</v>
      </c>
      <c r="B3636" s="2">
        <v>9.66</v>
      </c>
      <c r="C3636">
        <f t="shared" si="200"/>
        <v>2011</v>
      </c>
      <c r="D3636">
        <f t="shared" si="201"/>
        <v>9</v>
      </c>
      <c r="E3636" t="str">
        <f t="shared" si="202"/>
        <v>2011m9</v>
      </c>
    </row>
    <row r="3637" spans="1:5" x14ac:dyDescent="0.2">
      <c r="A3637" s="32">
        <v>40815</v>
      </c>
      <c r="B3637" s="2">
        <v>9.68</v>
      </c>
      <c r="C3637">
        <f t="shared" si="200"/>
        <v>2011</v>
      </c>
      <c r="D3637">
        <f t="shared" si="201"/>
        <v>9</v>
      </c>
      <c r="E3637" t="str">
        <f t="shared" si="202"/>
        <v>2011m9</v>
      </c>
    </row>
    <row r="3638" spans="1:5" x14ac:dyDescent="0.2">
      <c r="A3638" s="32">
        <v>40816</v>
      </c>
      <c r="B3638" s="2">
        <v>9.8800000000000008</v>
      </c>
      <c r="C3638">
        <f t="shared" si="200"/>
        <v>2011</v>
      </c>
      <c r="D3638">
        <f t="shared" si="201"/>
        <v>9</v>
      </c>
      <c r="E3638" t="str">
        <f t="shared" si="202"/>
        <v>2011m9</v>
      </c>
    </row>
    <row r="3639" spans="1:5" x14ac:dyDescent="0.2">
      <c r="A3639" s="32">
        <v>40819</v>
      </c>
      <c r="B3639" s="2">
        <v>10.119999999999999</v>
      </c>
      <c r="C3639">
        <f t="shared" si="200"/>
        <v>2011</v>
      </c>
      <c r="D3639">
        <f t="shared" si="201"/>
        <v>10</v>
      </c>
      <c r="E3639" t="str">
        <f t="shared" si="202"/>
        <v>2011m10</v>
      </c>
    </row>
    <row r="3640" spans="1:5" x14ac:dyDescent="0.2">
      <c r="A3640" s="32">
        <v>40820</v>
      </c>
      <c r="B3640" s="2">
        <v>10.49</v>
      </c>
      <c r="C3640">
        <f t="shared" si="200"/>
        <v>2011</v>
      </c>
      <c r="D3640">
        <f t="shared" si="201"/>
        <v>10</v>
      </c>
      <c r="E3640" t="str">
        <f t="shared" si="202"/>
        <v>2011m10</v>
      </c>
    </row>
    <row r="3641" spans="1:5" x14ac:dyDescent="0.2">
      <c r="A3641" s="32">
        <v>40821</v>
      </c>
      <c r="B3641" s="2">
        <v>10.44</v>
      </c>
      <c r="C3641">
        <f t="shared" si="200"/>
        <v>2011</v>
      </c>
      <c r="D3641">
        <f t="shared" si="201"/>
        <v>10</v>
      </c>
      <c r="E3641" t="str">
        <f t="shared" si="202"/>
        <v>2011m10</v>
      </c>
    </row>
    <row r="3642" spans="1:5" x14ac:dyDescent="0.2">
      <c r="A3642" s="32">
        <v>40822</v>
      </c>
      <c r="B3642" s="2">
        <v>10.25</v>
      </c>
      <c r="C3642">
        <f t="shared" si="200"/>
        <v>2011</v>
      </c>
      <c r="D3642">
        <f t="shared" si="201"/>
        <v>10</v>
      </c>
      <c r="E3642" t="str">
        <f t="shared" si="202"/>
        <v>2011m10</v>
      </c>
    </row>
    <row r="3643" spans="1:5" x14ac:dyDescent="0.2">
      <c r="A3643" s="32">
        <v>40823</v>
      </c>
      <c r="B3643" s="2">
        <v>10.15</v>
      </c>
      <c r="C3643">
        <f t="shared" si="200"/>
        <v>2011</v>
      </c>
      <c r="D3643">
        <f t="shared" si="201"/>
        <v>10</v>
      </c>
      <c r="E3643" t="str">
        <f t="shared" si="202"/>
        <v>2011m10</v>
      </c>
    </row>
    <row r="3644" spans="1:5" x14ac:dyDescent="0.2">
      <c r="A3644" s="32">
        <v>40826</v>
      </c>
      <c r="B3644" s="2">
        <v>9.9600000000000009</v>
      </c>
      <c r="C3644">
        <f t="shared" si="200"/>
        <v>2011</v>
      </c>
      <c r="D3644">
        <f t="shared" si="201"/>
        <v>10</v>
      </c>
      <c r="E3644" t="str">
        <f t="shared" si="202"/>
        <v>2011m10</v>
      </c>
    </row>
    <row r="3645" spans="1:5" x14ac:dyDescent="0.2">
      <c r="A3645" s="32">
        <v>40827</v>
      </c>
      <c r="B3645" s="2">
        <v>9.7100000000000009</v>
      </c>
      <c r="C3645">
        <f t="shared" si="200"/>
        <v>2011</v>
      </c>
      <c r="D3645">
        <f t="shared" si="201"/>
        <v>10</v>
      </c>
      <c r="E3645" t="str">
        <f t="shared" si="202"/>
        <v>2011m10</v>
      </c>
    </row>
    <row r="3646" spans="1:5" x14ac:dyDescent="0.2">
      <c r="A3646" s="32">
        <v>40828</v>
      </c>
      <c r="B3646" s="2">
        <v>9.39</v>
      </c>
      <c r="C3646">
        <f t="shared" si="200"/>
        <v>2011</v>
      </c>
      <c r="D3646">
        <f t="shared" si="201"/>
        <v>10</v>
      </c>
      <c r="E3646" t="str">
        <f t="shared" si="202"/>
        <v>2011m10</v>
      </c>
    </row>
    <row r="3647" spans="1:5" x14ac:dyDescent="0.2">
      <c r="A3647" s="32">
        <v>40829</v>
      </c>
      <c r="B3647" s="2">
        <v>9.24</v>
      </c>
      <c r="C3647">
        <f t="shared" si="200"/>
        <v>2011</v>
      </c>
      <c r="D3647">
        <f t="shared" si="201"/>
        <v>10</v>
      </c>
      <c r="E3647" t="str">
        <f t="shared" si="202"/>
        <v>2011m10</v>
      </c>
    </row>
    <row r="3648" spans="1:5" x14ac:dyDescent="0.2">
      <c r="A3648" s="32">
        <v>40830</v>
      </c>
      <c r="B3648" s="2">
        <v>9.0500000000000007</v>
      </c>
      <c r="C3648">
        <f t="shared" si="200"/>
        <v>2011</v>
      </c>
      <c r="D3648">
        <f t="shared" si="201"/>
        <v>10</v>
      </c>
      <c r="E3648" t="str">
        <f t="shared" si="202"/>
        <v>2011m10</v>
      </c>
    </row>
    <row r="3649" spans="1:5" x14ac:dyDescent="0.2">
      <c r="A3649" s="32">
        <v>40833</v>
      </c>
      <c r="B3649" s="2">
        <v>8.91</v>
      </c>
      <c r="C3649">
        <f t="shared" si="200"/>
        <v>2011</v>
      </c>
      <c r="D3649">
        <f t="shared" si="201"/>
        <v>10</v>
      </c>
      <c r="E3649" t="str">
        <f t="shared" si="202"/>
        <v>2011m10</v>
      </c>
    </row>
    <row r="3650" spans="1:5" x14ac:dyDescent="0.2">
      <c r="A3650" s="32">
        <v>40834</v>
      </c>
      <c r="B3650" s="2">
        <v>8.9499999999999993</v>
      </c>
      <c r="C3650">
        <f t="shared" si="200"/>
        <v>2011</v>
      </c>
      <c r="D3650">
        <f t="shared" si="201"/>
        <v>10</v>
      </c>
      <c r="E3650" t="str">
        <f t="shared" si="202"/>
        <v>2011m10</v>
      </c>
    </row>
    <row r="3651" spans="1:5" x14ac:dyDescent="0.2">
      <c r="A3651" s="32">
        <v>40835</v>
      </c>
      <c r="B3651" s="2">
        <v>8.7799999999999994</v>
      </c>
      <c r="C3651">
        <f t="shared" si="200"/>
        <v>2011</v>
      </c>
      <c r="D3651">
        <f t="shared" si="201"/>
        <v>10</v>
      </c>
      <c r="E3651" t="str">
        <f t="shared" si="202"/>
        <v>2011m10</v>
      </c>
    </row>
    <row r="3652" spans="1:5" x14ac:dyDescent="0.2">
      <c r="A3652" s="32">
        <v>40836</v>
      </c>
      <c r="B3652" s="2">
        <v>8.77</v>
      </c>
      <c r="C3652">
        <f t="shared" si="200"/>
        <v>2011</v>
      </c>
      <c r="D3652">
        <f t="shared" si="201"/>
        <v>10</v>
      </c>
      <c r="E3652" t="str">
        <f t="shared" si="202"/>
        <v>2011m10</v>
      </c>
    </row>
    <row r="3653" spans="1:5" x14ac:dyDescent="0.2">
      <c r="A3653" s="32">
        <v>40837</v>
      </c>
      <c r="B3653" s="2">
        <v>8.66</v>
      </c>
      <c r="C3653">
        <f t="shared" ref="C3653:C3716" si="203">YEAR(A3653)</f>
        <v>2011</v>
      </c>
      <c r="D3653">
        <f t="shared" ref="D3653:D3716" si="204">+MONTH(A3653)</f>
        <v>10</v>
      </c>
      <c r="E3653" t="str">
        <f t="shared" ref="E3653:E3716" si="205">CONCATENATE(C3653,"m",D3653)</f>
        <v>2011m10</v>
      </c>
    </row>
    <row r="3654" spans="1:5" x14ac:dyDescent="0.2">
      <c r="A3654" s="32">
        <v>40840</v>
      </c>
      <c r="B3654" s="2">
        <v>8.6</v>
      </c>
      <c r="C3654">
        <f t="shared" si="203"/>
        <v>2011</v>
      </c>
      <c r="D3654">
        <f t="shared" si="204"/>
        <v>10</v>
      </c>
      <c r="E3654" t="str">
        <f t="shared" si="205"/>
        <v>2011m10</v>
      </c>
    </row>
    <row r="3655" spans="1:5" x14ac:dyDescent="0.2">
      <c r="A3655" s="32">
        <v>40841</v>
      </c>
      <c r="B3655" s="2">
        <v>8.56</v>
      </c>
      <c r="C3655">
        <f t="shared" si="203"/>
        <v>2011</v>
      </c>
      <c r="D3655">
        <f t="shared" si="204"/>
        <v>10</v>
      </c>
      <c r="E3655" t="str">
        <f t="shared" si="205"/>
        <v>2011m10</v>
      </c>
    </row>
    <row r="3656" spans="1:5" x14ac:dyDescent="0.2">
      <c r="A3656" s="32">
        <v>40842</v>
      </c>
      <c r="B3656" s="2">
        <v>8.57</v>
      </c>
      <c r="C3656">
        <f t="shared" si="203"/>
        <v>2011</v>
      </c>
      <c r="D3656">
        <f t="shared" si="204"/>
        <v>10</v>
      </c>
      <c r="E3656" t="str">
        <f t="shared" si="205"/>
        <v>2011m10</v>
      </c>
    </row>
    <row r="3657" spans="1:5" x14ac:dyDescent="0.2">
      <c r="A3657" s="32">
        <v>40843</v>
      </c>
      <c r="B3657" s="2">
        <v>8.11</v>
      </c>
      <c r="C3657">
        <f t="shared" si="203"/>
        <v>2011</v>
      </c>
      <c r="D3657">
        <f t="shared" si="204"/>
        <v>10</v>
      </c>
      <c r="E3657" t="str">
        <f t="shared" si="205"/>
        <v>2011m10</v>
      </c>
    </row>
    <row r="3658" spans="1:5" x14ac:dyDescent="0.2">
      <c r="A3658" s="32">
        <v>40844</v>
      </c>
      <c r="B3658" s="2">
        <v>7.89</v>
      </c>
      <c r="C3658">
        <f t="shared" si="203"/>
        <v>2011</v>
      </c>
      <c r="D3658">
        <f t="shared" si="204"/>
        <v>10</v>
      </c>
      <c r="E3658" t="str">
        <f t="shared" si="205"/>
        <v>2011m10</v>
      </c>
    </row>
    <row r="3659" spans="1:5" x14ac:dyDescent="0.2">
      <c r="A3659" s="32">
        <v>40847</v>
      </c>
      <c r="B3659" s="2">
        <v>8.11</v>
      </c>
      <c r="C3659">
        <f t="shared" si="203"/>
        <v>2011</v>
      </c>
      <c r="D3659">
        <f t="shared" si="204"/>
        <v>10</v>
      </c>
      <c r="E3659" t="str">
        <f t="shared" si="205"/>
        <v>2011m10</v>
      </c>
    </row>
    <row r="3660" spans="1:5" x14ac:dyDescent="0.2">
      <c r="A3660" s="32">
        <v>40848</v>
      </c>
      <c r="B3660" s="2">
        <v>8.75</v>
      </c>
      <c r="C3660">
        <f t="shared" si="203"/>
        <v>2011</v>
      </c>
      <c r="D3660">
        <f t="shared" si="204"/>
        <v>11</v>
      </c>
      <c r="E3660" t="str">
        <f t="shared" si="205"/>
        <v>2011m11</v>
      </c>
    </row>
    <row r="3661" spans="1:5" x14ac:dyDescent="0.2">
      <c r="A3661" s="32">
        <v>40849</v>
      </c>
      <c r="B3661" s="2">
        <v>8.68</v>
      </c>
      <c r="C3661">
        <f t="shared" si="203"/>
        <v>2011</v>
      </c>
      <c r="D3661">
        <f t="shared" si="204"/>
        <v>11</v>
      </c>
      <c r="E3661" t="str">
        <f t="shared" si="205"/>
        <v>2011m11</v>
      </c>
    </row>
    <row r="3662" spans="1:5" x14ac:dyDescent="0.2">
      <c r="A3662" s="32">
        <v>40850</v>
      </c>
      <c r="B3662" s="2">
        <v>8.65</v>
      </c>
      <c r="C3662">
        <f t="shared" si="203"/>
        <v>2011</v>
      </c>
      <c r="D3662">
        <f t="shared" si="204"/>
        <v>11</v>
      </c>
      <c r="E3662" t="str">
        <f t="shared" si="205"/>
        <v>2011m11</v>
      </c>
    </row>
    <row r="3663" spans="1:5" x14ac:dyDescent="0.2">
      <c r="A3663" s="32">
        <v>40851</v>
      </c>
      <c r="B3663" s="2">
        <v>8.59</v>
      </c>
      <c r="C3663">
        <f t="shared" si="203"/>
        <v>2011</v>
      </c>
      <c r="D3663">
        <f t="shared" si="204"/>
        <v>11</v>
      </c>
      <c r="E3663" t="str">
        <f t="shared" si="205"/>
        <v>2011m11</v>
      </c>
    </row>
    <row r="3664" spans="1:5" x14ac:dyDescent="0.2">
      <c r="A3664" s="32">
        <v>40854</v>
      </c>
      <c r="B3664" s="2">
        <v>8.68</v>
      </c>
      <c r="C3664">
        <f t="shared" si="203"/>
        <v>2011</v>
      </c>
      <c r="D3664">
        <f t="shared" si="204"/>
        <v>11</v>
      </c>
      <c r="E3664" t="str">
        <f t="shared" si="205"/>
        <v>2011m11</v>
      </c>
    </row>
    <row r="3665" spans="1:5" x14ac:dyDescent="0.2">
      <c r="A3665" s="32">
        <v>40855</v>
      </c>
      <c r="B3665" s="2">
        <v>8.65</v>
      </c>
      <c r="C3665">
        <f t="shared" si="203"/>
        <v>2011</v>
      </c>
      <c r="D3665">
        <f t="shared" si="204"/>
        <v>11</v>
      </c>
      <c r="E3665" t="str">
        <f t="shared" si="205"/>
        <v>2011m11</v>
      </c>
    </row>
    <row r="3666" spans="1:5" x14ac:dyDescent="0.2">
      <c r="A3666" s="32">
        <v>40856</v>
      </c>
      <c r="B3666" s="2">
        <v>8.69</v>
      </c>
      <c r="C3666">
        <f t="shared" si="203"/>
        <v>2011</v>
      </c>
      <c r="D3666">
        <f t="shared" si="204"/>
        <v>11</v>
      </c>
      <c r="E3666" t="str">
        <f t="shared" si="205"/>
        <v>2011m11</v>
      </c>
    </row>
    <row r="3667" spans="1:5" x14ac:dyDescent="0.2">
      <c r="A3667" s="32">
        <v>40857</v>
      </c>
      <c r="B3667" s="2">
        <v>8.7200000000000006</v>
      </c>
      <c r="C3667">
        <f t="shared" si="203"/>
        <v>2011</v>
      </c>
      <c r="D3667">
        <f t="shared" si="204"/>
        <v>11</v>
      </c>
      <c r="E3667" t="str">
        <f t="shared" si="205"/>
        <v>2011m11</v>
      </c>
    </row>
    <row r="3668" spans="1:5" x14ac:dyDescent="0.2">
      <c r="A3668" s="32">
        <v>40858</v>
      </c>
      <c r="B3668" s="2">
        <v>8.67</v>
      </c>
      <c r="C3668">
        <f t="shared" si="203"/>
        <v>2011</v>
      </c>
      <c r="D3668">
        <f t="shared" si="204"/>
        <v>11</v>
      </c>
      <c r="E3668" t="str">
        <f t="shared" si="205"/>
        <v>2011m11</v>
      </c>
    </row>
    <row r="3669" spans="1:5" x14ac:dyDescent="0.2">
      <c r="A3669" s="32">
        <v>40861</v>
      </c>
      <c r="B3669" s="2">
        <v>8.56</v>
      </c>
      <c r="C3669">
        <f t="shared" si="203"/>
        <v>2011</v>
      </c>
      <c r="D3669">
        <f t="shared" si="204"/>
        <v>11</v>
      </c>
      <c r="E3669" t="str">
        <f t="shared" si="205"/>
        <v>2011m11</v>
      </c>
    </row>
    <row r="3670" spans="1:5" x14ac:dyDescent="0.2">
      <c r="A3670" s="32">
        <v>40862</v>
      </c>
      <c r="B3670" s="2">
        <v>8.6300000000000008</v>
      </c>
      <c r="C3670">
        <f t="shared" si="203"/>
        <v>2011</v>
      </c>
      <c r="D3670">
        <f t="shared" si="204"/>
        <v>11</v>
      </c>
      <c r="E3670" t="str">
        <f t="shared" si="205"/>
        <v>2011m11</v>
      </c>
    </row>
    <row r="3671" spans="1:5" x14ac:dyDescent="0.2">
      <c r="A3671" s="32">
        <v>40863</v>
      </c>
      <c r="B3671" s="2">
        <v>8.6300000000000008</v>
      </c>
      <c r="C3671">
        <f t="shared" si="203"/>
        <v>2011</v>
      </c>
      <c r="D3671">
        <f t="shared" si="204"/>
        <v>11</v>
      </c>
      <c r="E3671" t="str">
        <f t="shared" si="205"/>
        <v>2011m11</v>
      </c>
    </row>
    <row r="3672" spans="1:5" x14ac:dyDescent="0.2">
      <c r="A3672" s="32">
        <v>40864</v>
      </c>
      <c r="B3672" s="2">
        <v>8.64</v>
      </c>
      <c r="C3672">
        <f t="shared" si="203"/>
        <v>2011</v>
      </c>
      <c r="D3672">
        <f t="shared" si="204"/>
        <v>11</v>
      </c>
      <c r="E3672" t="str">
        <f t="shared" si="205"/>
        <v>2011m11</v>
      </c>
    </row>
    <row r="3673" spans="1:5" x14ac:dyDescent="0.2">
      <c r="A3673" s="32">
        <v>40865</v>
      </c>
      <c r="B3673" s="2">
        <v>8.7899999999999991</v>
      </c>
      <c r="C3673">
        <f t="shared" si="203"/>
        <v>2011</v>
      </c>
      <c r="D3673">
        <f t="shared" si="204"/>
        <v>11</v>
      </c>
      <c r="E3673" t="str">
        <f t="shared" si="205"/>
        <v>2011m11</v>
      </c>
    </row>
    <row r="3674" spans="1:5" x14ac:dyDescent="0.2">
      <c r="A3674" s="32">
        <v>40868</v>
      </c>
      <c r="B3674" s="2">
        <v>8.94</v>
      </c>
      <c r="C3674">
        <f t="shared" si="203"/>
        <v>2011</v>
      </c>
      <c r="D3674">
        <f t="shared" si="204"/>
        <v>11</v>
      </c>
      <c r="E3674" t="str">
        <f t="shared" si="205"/>
        <v>2011m11</v>
      </c>
    </row>
    <row r="3675" spans="1:5" x14ac:dyDescent="0.2">
      <c r="A3675" s="32">
        <v>40869</v>
      </c>
      <c r="B3675" s="2">
        <v>9.08</v>
      </c>
      <c r="C3675">
        <f t="shared" si="203"/>
        <v>2011</v>
      </c>
      <c r="D3675">
        <f t="shared" si="204"/>
        <v>11</v>
      </c>
      <c r="E3675" t="str">
        <f t="shared" si="205"/>
        <v>2011m11</v>
      </c>
    </row>
    <row r="3676" spans="1:5" x14ac:dyDescent="0.2">
      <c r="A3676" s="32">
        <v>40870</v>
      </c>
      <c r="B3676" s="2">
        <v>9.23</v>
      </c>
      <c r="C3676">
        <f t="shared" si="203"/>
        <v>2011</v>
      </c>
      <c r="D3676">
        <f t="shared" si="204"/>
        <v>11</v>
      </c>
      <c r="E3676" t="str">
        <f t="shared" si="205"/>
        <v>2011m11</v>
      </c>
    </row>
    <row r="3677" spans="1:5" x14ac:dyDescent="0.2">
      <c r="A3677" s="32">
        <v>40871</v>
      </c>
      <c r="B3677" s="2">
        <v>9.35</v>
      </c>
      <c r="C3677">
        <f t="shared" si="203"/>
        <v>2011</v>
      </c>
      <c r="D3677">
        <f t="shared" si="204"/>
        <v>11</v>
      </c>
      <c r="E3677" t="str">
        <f t="shared" si="205"/>
        <v>2011m11</v>
      </c>
    </row>
    <row r="3678" spans="1:5" x14ac:dyDescent="0.2">
      <c r="A3678" s="32">
        <v>40872</v>
      </c>
      <c r="B3678" s="2">
        <v>9.49</v>
      </c>
      <c r="C3678">
        <f t="shared" si="203"/>
        <v>2011</v>
      </c>
      <c r="D3678">
        <f t="shared" si="204"/>
        <v>11</v>
      </c>
      <c r="E3678" t="str">
        <f t="shared" si="205"/>
        <v>2011m11</v>
      </c>
    </row>
    <row r="3679" spans="1:5" x14ac:dyDescent="0.2">
      <c r="A3679" s="32">
        <v>40875</v>
      </c>
      <c r="B3679" s="2">
        <v>9.51</v>
      </c>
      <c r="C3679">
        <f t="shared" si="203"/>
        <v>2011</v>
      </c>
      <c r="D3679">
        <f t="shared" si="204"/>
        <v>11</v>
      </c>
      <c r="E3679" t="str">
        <f t="shared" si="205"/>
        <v>2011m11</v>
      </c>
    </row>
    <row r="3680" spans="1:5" x14ac:dyDescent="0.2">
      <c r="A3680" s="32">
        <v>40876</v>
      </c>
      <c r="B3680" s="2">
        <v>9.6199999999999992</v>
      </c>
      <c r="C3680">
        <f t="shared" si="203"/>
        <v>2011</v>
      </c>
      <c r="D3680">
        <f t="shared" si="204"/>
        <v>11</v>
      </c>
      <c r="E3680" t="str">
        <f t="shared" si="205"/>
        <v>2011m11</v>
      </c>
    </row>
    <row r="3681" spans="1:5" x14ac:dyDescent="0.2">
      <c r="A3681" s="32">
        <v>40877</v>
      </c>
      <c r="B3681" s="2">
        <v>9.93</v>
      </c>
      <c r="C3681">
        <f t="shared" si="203"/>
        <v>2011</v>
      </c>
      <c r="D3681">
        <f t="shared" si="204"/>
        <v>11</v>
      </c>
      <c r="E3681" t="str">
        <f t="shared" si="205"/>
        <v>2011m11</v>
      </c>
    </row>
    <row r="3682" spans="1:5" x14ac:dyDescent="0.2">
      <c r="A3682" s="32">
        <v>40878</v>
      </c>
      <c r="B3682" s="2">
        <v>9.93</v>
      </c>
      <c r="C3682">
        <f t="shared" si="203"/>
        <v>2011</v>
      </c>
      <c r="D3682">
        <f t="shared" si="204"/>
        <v>12</v>
      </c>
      <c r="E3682" t="str">
        <f t="shared" si="205"/>
        <v>2011m12</v>
      </c>
    </row>
    <row r="3683" spans="1:5" x14ac:dyDescent="0.2">
      <c r="A3683" s="32">
        <v>40879</v>
      </c>
      <c r="B3683" s="2">
        <v>9.76</v>
      </c>
      <c r="C3683">
        <f t="shared" si="203"/>
        <v>2011</v>
      </c>
      <c r="D3683">
        <f t="shared" si="204"/>
        <v>12</v>
      </c>
      <c r="E3683" t="str">
        <f t="shared" si="205"/>
        <v>2011m12</v>
      </c>
    </row>
    <row r="3684" spans="1:5" x14ac:dyDescent="0.2">
      <c r="A3684" s="32">
        <v>40882</v>
      </c>
      <c r="B3684" s="2">
        <v>9.59</v>
      </c>
      <c r="C3684">
        <f t="shared" si="203"/>
        <v>2011</v>
      </c>
      <c r="D3684">
        <f t="shared" si="204"/>
        <v>12</v>
      </c>
      <c r="E3684" t="str">
        <f t="shared" si="205"/>
        <v>2011m12</v>
      </c>
    </row>
    <row r="3685" spans="1:5" x14ac:dyDescent="0.2">
      <c r="A3685" s="32">
        <v>40883</v>
      </c>
      <c r="B3685" s="2">
        <v>9.51</v>
      </c>
      <c r="C3685">
        <f t="shared" si="203"/>
        <v>2011</v>
      </c>
      <c r="D3685">
        <f t="shared" si="204"/>
        <v>12</v>
      </c>
      <c r="E3685" t="str">
        <f t="shared" si="205"/>
        <v>2011m12</v>
      </c>
    </row>
    <row r="3686" spans="1:5" x14ac:dyDescent="0.2">
      <c r="A3686" s="32">
        <v>40884</v>
      </c>
      <c r="B3686" s="2">
        <v>9.41</v>
      </c>
      <c r="C3686">
        <f t="shared" si="203"/>
        <v>2011</v>
      </c>
      <c r="D3686">
        <f t="shared" si="204"/>
        <v>12</v>
      </c>
      <c r="E3686" t="str">
        <f t="shared" si="205"/>
        <v>2011m12</v>
      </c>
    </row>
    <row r="3687" spans="1:5" x14ac:dyDescent="0.2">
      <c r="A3687" s="32">
        <v>40885</v>
      </c>
      <c r="B3687" s="2">
        <v>9.4</v>
      </c>
      <c r="C3687">
        <f t="shared" si="203"/>
        <v>2011</v>
      </c>
      <c r="D3687">
        <f t="shared" si="204"/>
        <v>12</v>
      </c>
      <c r="E3687" t="str">
        <f t="shared" si="205"/>
        <v>2011m12</v>
      </c>
    </row>
    <row r="3688" spans="1:5" x14ac:dyDescent="0.2">
      <c r="A3688" s="32">
        <v>40886</v>
      </c>
      <c r="B3688" s="2">
        <v>9.4700000000000006</v>
      </c>
      <c r="C3688">
        <f t="shared" si="203"/>
        <v>2011</v>
      </c>
      <c r="D3688">
        <f t="shared" si="204"/>
        <v>12</v>
      </c>
      <c r="E3688" t="str">
        <f t="shared" si="205"/>
        <v>2011m12</v>
      </c>
    </row>
    <row r="3689" spans="1:5" x14ac:dyDescent="0.2">
      <c r="A3689" s="32">
        <v>40889</v>
      </c>
      <c r="B3689" s="2">
        <v>9.5500000000000007</v>
      </c>
      <c r="C3689">
        <f t="shared" si="203"/>
        <v>2011</v>
      </c>
      <c r="D3689">
        <f t="shared" si="204"/>
        <v>12</v>
      </c>
      <c r="E3689" t="str">
        <f t="shared" si="205"/>
        <v>2011m12</v>
      </c>
    </row>
    <row r="3690" spans="1:5" x14ac:dyDescent="0.2">
      <c r="A3690" s="32">
        <v>40890</v>
      </c>
      <c r="B3690" s="2">
        <v>9.59</v>
      </c>
      <c r="C3690">
        <f t="shared" si="203"/>
        <v>2011</v>
      </c>
      <c r="D3690">
        <f t="shared" si="204"/>
        <v>12</v>
      </c>
      <c r="E3690" t="str">
        <f t="shared" si="205"/>
        <v>2011m12</v>
      </c>
    </row>
    <row r="3691" spans="1:5" x14ac:dyDescent="0.2">
      <c r="A3691" s="32">
        <v>40891</v>
      </c>
      <c r="B3691" s="2">
        <v>9.7100000000000009</v>
      </c>
      <c r="C3691">
        <f t="shared" si="203"/>
        <v>2011</v>
      </c>
      <c r="D3691">
        <f t="shared" si="204"/>
        <v>12</v>
      </c>
      <c r="E3691" t="str">
        <f t="shared" si="205"/>
        <v>2011m12</v>
      </c>
    </row>
    <row r="3692" spans="1:5" x14ac:dyDescent="0.2">
      <c r="A3692" s="32">
        <v>40892</v>
      </c>
      <c r="B3692" s="2">
        <v>9.75</v>
      </c>
      <c r="C3692">
        <f t="shared" si="203"/>
        <v>2011</v>
      </c>
      <c r="D3692">
        <f t="shared" si="204"/>
        <v>12</v>
      </c>
      <c r="E3692" t="str">
        <f t="shared" si="205"/>
        <v>2011m12</v>
      </c>
    </row>
    <row r="3693" spans="1:5" x14ac:dyDescent="0.2">
      <c r="A3693" s="32">
        <v>40893</v>
      </c>
      <c r="B3693" s="2">
        <v>9.7799999999999994</v>
      </c>
      <c r="C3693">
        <f t="shared" si="203"/>
        <v>2011</v>
      </c>
      <c r="D3693">
        <f t="shared" si="204"/>
        <v>12</v>
      </c>
      <c r="E3693" t="str">
        <f t="shared" si="205"/>
        <v>2011m12</v>
      </c>
    </row>
    <row r="3694" spans="1:5" x14ac:dyDescent="0.2">
      <c r="A3694" s="32">
        <v>40896</v>
      </c>
      <c r="B3694" s="2">
        <v>9.76</v>
      </c>
      <c r="C3694">
        <f t="shared" si="203"/>
        <v>2011</v>
      </c>
      <c r="D3694">
        <f t="shared" si="204"/>
        <v>12</v>
      </c>
      <c r="E3694" t="str">
        <f t="shared" si="205"/>
        <v>2011m12</v>
      </c>
    </row>
    <row r="3695" spans="1:5" x14ac:dyDescent="0.2">
      <c r="A3695" s="32">
        <v>40897</v>
      </c>
      <c r="B3695" s="2">
        <v>9.74</v>
      </c>
      <c r="C3695">
        <f t="shared" si="203"/>
        <v>2011</v>
      </c>
      <c r="D3695">
        <f t="shared" si="204"/>
        <v>12</v>
      </c>
      <c r="E3695" t="str">
        <f t="shared" si="205"/>
        <v>2011m12</v>
      </c>
    </row>
    <row r="3696" spans="1:5" x14ac:dyDescent="0.2">
      <c r="A3696" s="32">
        <v>40898</v>
      </c>
      <c r="B3696" s="2">
        <v>9.68</v>
      </c>
      <c r="C3696">
        <f t="shared" si="203"/>
        <v>2011</v>
      </c>
      <c r="D3696">
        <f t="shared" si="204"/>
        <v>12</v>
      </c>
      <c r="E3696" t="str">
        <f t="shared" si="205"/>
        <v>2011m12</v>
      </c>
    </row>
    <row r="3697" spans="1:5" x14ac:dyDescent="0.2">
      <c r="A3697" s="32">
        <v>40899</v>
      </c>
      <c r="B3697" s="2">
        <v>9.66</v>
      </c>
      <c r="C3697">
        <f t="shared" si="203"/>
        <v>2011</v>
      </c>
      <c r="D3697">
        <f t="shared" si="204"/>
        <v>12</v>
      </c>
      <c r="E3697" t="str">
        <f t="shared" si="205"/>
        <v>2011m12</v>
      </c>
    </row>
    <row r="3698" spans="1:5" x14ac:dyDescent="0.2">
      <c r="A3698" s="32">
        <v>40900</v>
      </c>
      <c r="B3698" s="2">
        <v>9.66</v>
      </c>
      <c r="C3698">
        <f t="shared" si="203"/>
        <v>2011</v>
      </c>
      <c r="D3698">
        <f t="shared" si="204"/>
        <v>12</v>
      </c>
      <c r="E3698" t="str">
        <f t="shared" si="205"/>
        <v>2011m12</v>
      </c>
    </row>
    <row r="3699" spans="1:5" x14ac:dyDescent="0.2">
      <c r="A3699" s="32">
        <v>40903</v>
      </c>
      <c r="C3699">
        <f t="shared" si="203"/>
        <v>2011</v>
      </c>
      <c r="D3699">
        <f t="shared" si="204"/>
        <v>12</v>
      </c>
      <c r="E3699" t="str">
        <f t="shared" si="205"/>
        <v>2011m12</v>
      </c>
    </row>
    <row r="3700" spans="1:5" x14ac:dyDescent="0.2">
      <c r="A3700" s="32">
        <v>40904</v>
      </c>
      <c r="B3700" s="2">
        <v>9.73</v>
      </c>
      <c r="C3700">
        <f t="shared" si="203"/>
        <v>2011</v>
      </c>
      <c r="D3700">
        <f t="shared" si="204"/>
        <v>12</v>
      </c>
      <c r="E3700" t="str">
        <f t="shared" si="205"/>
        <v>2011m12</v>
      </c>
    </row>
    <row r="3701" spans="1:5" x14ac:dyDescent="0.2">
      <c r="A3701" s="32">
        <v>40905</v>
      </c>
      <c r="B3701" s="2">
        <v>9.68</v>
      </c>
      <c r="C3701">
        <f t="shared" si="203"/>
        <v>2011</v>
      </c>
      <c r="D3701">
        <f t="shared" si="204"/>
        <v>12</v>
      </c>
      <c r="E3701" t="str">
        <f t="shared" si="205"/>
        <v>2011m12</v>
      </c>
    </row>
    <row r="3702" spans="1:5" x14ac:dyDescent="0.2">
      <c r="A3702" s="32">
        <v>40906</v>
      </c>
      <c r="B3702" s="2">
        <v>9.68</v>
      </c>
      <c r="C3702">
        <f t="shared" si="203"/>
        <v>2011</v>
      </c>
      <c r="D3702">
        <f t="shared" si="204"/>
        <v>12</v>
      </c>
      <c r="E3702" t="str">
        <f t="shared" si="205"/>
        <v>2011m12</v>
      </c>
    </row>
    <row r="3703" spans="1:5" x14ac:dyDescent="0.2">
      <c r="A3703" s="32">
        <v>40907</v>
      </c>
      <c r="B3703" s="2">
        <v>9.66</v>
      </c>
      <c r="C3703">
        <f t="shared" si="203"/>
        <v>2011</v>
      </c>
      <c r="D3703">
        <f t="shared" si="204"/>
        <v>12</v>
      </c>
      <c r="E3703" t="str">
        <f t="shared" si="205"/>
        <v>2011m12</v>
      </c>
    </row>
    <row r="3704" spans="1:5" x14ac:dyDescent="0.2">
      <c r="A3704" s="32">
        <v>40908</v>
      </c>
      <c r="B3704" s="2">
        <v>10.42</v>
      </c>
      <c r="C3704">
        <f t="shared" si="203"/>
        <v>2011</v>
      </c>
      <c r="D3704">
        <f t="shared" si="204"/>
        <v>12</v>
      </c>
      <c r="E3704" t="str">
        <f t="shared" si="205"/>
        <v>2011m12</v>
      </c>
    </row>
    <row r="3705" spans="1:5" x14ac:dyDescent="0.2">
      <c r="A3705" s="32">
        <v>40910</v>
      </c>
      <c r="C3705">
        <f t="shared" si="203"/>
        <v>2012</v>
      </c>
      <c r="D3705">
        <f t="shared" si="204"/>
        <v>1</v>
      </c>
      <c r="E3705" t="str">
        <f t="shared" si="205"/>
        <v>2012m1</v>
      </c>
    </row>
    <row r="3706" spans="1:5" x14ac:dyDescent="0.2">
      <c r="A3706" s="32">
        <v>40911</v>
      </c>
      <c r="B3706" s="2">
        <v>10.16</v>
      </c>
      <c r="C3706">
        <f t="shared" si="203"/>
        <v>2012</v>
      </c>
      <c r="D3706">
        <f t="shared" si="204"/>
        <v>1</v>
      </c>
      <c r="E3706" t="str">
        <f t="shared" si="205"/>
        <v>2012m1</v>
      </c>
    </row>
    <row r="3707" spans="1:5" x14ac:dyDescent="0.2">
      <c r="A3707" s="32">
        <v>40912</v>
      </c>
      <c r="B3707" s="2">
        <v>10.01</v>
      </c>
      <c r="C3707">
        <f t="shared" si="203"/>
        <v>2012</v>
      </c>
      <c r="D3707">
        <f t="shared" si="204"/>
        <v>1</v>
      </c>
      <c r="E3707" t="str">
        <f t="shared" si="205"/>
        <v>2012m1</v>
      </c>
    </row>
    <row r="3708" spans="1:5" x14ac:dyDescent="0.2">
      <c r="A3708" s="32">
        <v>40913</v>
      </c>
      <c r="B3708" s="2">
        <v>10.02</v>
      </c>
      <c r="C3708">
        <f t="shared" si="203"/>
        <v>2012</v>
      </c>
      <c r="D3708">
        <f t="shared" si="204"/>
        <v>1</v>
      </c>
      <c r="E3708" t="str">
        <f t="shared" si="205"/>
        <v>2012m1</v>
      </c>
    </row>
    <row r="3709" spans="1:5" x14ac:dyDescent="0.2">
      <c r="A3709" s="32">
        <v>40914</v>
      </c>
      <c r="B3709" s="2">
        <v>9.9499999999999993</v>
      </c>
      <c r="C3709">
        <f t="shared" si="203"/>
        <v>2012</v>
      </c>
      <c r="D3709">
        <f t="shared" si="204"/>
        <v>1</v>
      </c>
      <c r="E3709" t="str">
        <f t="shared" si="205"/>
        <v>2012m1</v>
      </c>
    </row>
    <row r="3710" spans="1:5" x14ac:dyDescent="0.2">
      <c r="A3710" s="32">
        <v>40917</v>
      </c>
      <c r="B3710" s="2">
        <v>9.9700000000000006</v>
      </c>
      <c r="C3710">
        <f t="shared" si="203"/>
        <v>2012</v>
      </c>
      <c r="D3710">
        <f t="shared" si="204"/>
        <v>1</v>
      </c>
      <c r="E3710" t="str">
        <f t="shared" si="205"/>
        <v>2012m1</v>
      </c>
    </row>
    <row r="3711" spans="1:5" x14ac:dyDescent="0.2">
      <c r="A3711" s="32">
        <v>40918</v>
      </c>
      <c r="B3711" s="2">
        <v>9.9</v>
      </c>
      <c r="C3711">
        <f t="shared" si="203"/>
        <v>2012</v>
      </c>
      <c r="D3711">
        <f t="shared" si="204"/>
        <v>1</v>
      </c>
      <c r="E3711" t="str">
        <f t="shared" si="205"/>
        <v>2012m1</v>
      </c>
    </row>
    <row r="3712" spans="1:5" x14ac:dyDescent="0.2">
      <c r="A3712" s="32">
        <v>40919</v>
      </c>
      <c r="B3712" s="2">
        <v>9.91</v>
      </c>
      <c r="C3712">
        <f t="shared" si="203"/>
        <v>2012</v>
      </c>
      <c r="D3712">
        <f t="shared" si="204"/>
        <v>1</v>
      </c>
      <c r="E3712" t="str">
        <f t="shared" si="205"/>
        <v>2012m1</v>
      </c>
    </row>
    <row r="3713" spans="1:5" x14ac:dyDescent="0.2">
      <c r="A3713" s="32">
        <v>40920</v>
      </c>
      <c r="B3713" s="2">
        <v>9.94</v>
      </c>
      <c r="C3713">
        <f t="shared" si="203"/>
        <v>2012</v>
      </c>
      <c r="D3713">
        <f t="shared" si="204"/>
        <v>1</v>
      </c>
      <c r="E3713" t="str">
        <f t="shared" si="205"/>
        <v>2012m1</v>
      </c>
    </row>
    <row r="3714" spans="1:5" x14ac:dyDescent="0.2">
      <c r="A3714" s="32">
        <v>40921</v>
      </c>
      <c r="B3714" s="2">
        <v>9.82</v>
      </c>
      <c r="C3714">
        <f t="shared" si="203"/>
        <v>2012</v>
      </c>
      <c r="D3714">
        <f t="shared" si="204"/>
        <v>1</v>
      </c>
      <c r="E3714" t="str">
        <f t="shared" si="205"/>
        <v>2012m1</v>
      </c>
    </row>
    <row r="3715" spans="1:5" x14ac:dyDescent="0.2">
      <c r="A3715" s="32">
        <v>40924</v>
      </c>
      <c r="B3715" s="2">
        <v>9.86</v>
      </c>
      <c r="C3715">
        <f t="shared" si="203"/>
        <v>2012</v>
      </c>
      <c r="D3715">
        <f t="shared" si="204"/>
        <v>1</v>
      </c>
      <c r="E3715" t="str">
        <f t="shared" si="205"/>
        <v>2012m1</v>
      </c>
    </row>
    <row r="3716" spans="1:5" x14ac:dyDescent="0.2">
      <c r="A3716" s="32">
        <v>40925</v>
      </c>
      <c r="B3716" s="2">
        <v>9.68</v>
      </c>
      <c r="C3716">
        <f t="shared" si="203"/>
        <v>2012</v>
      </c>
      <c r="D3716">
        <f t="shared" si="204"/>
        <v>1</v>
      </c>
      <c r="E3716" t="str">
        <f t="shared" si="205"/>
        <v>2012m1</v>
      </c>
    </row>
    <row r="3717" spans="1:5" x14ac:dyDescent="0.2">
      <c r="A3717" s="32">
        <v>40926</v>
      </c>
      <c r="B3717" s="2">
        <v>9.58</v>
      </c>
      <c r="C3717">
        <f t="shared" ref="C3717:C3780" si="206">YEAR(A3717)</f>
        <v>2012</v>
      </c>
      <c r="D3717">
        <f t="shared" ref="D3717:D3780" si="207">+MONTH(A3717)</f>
        <v>1</v>
      </c>
      <c r="E3717" t="str">
        <f t="shared" ref="E3717:E3780" si="208">CONCATENATE(C3717,"m",D3717)</f>
        <v>2012m1</v>
      </c>
    </row>
    <row r="3718" spans="1:5" x14ac:dyDescent="0.2">
      <c r="A3718" s="32">
        <v>40927</v>
      </c>
      <c r="B3718" s="2">
        <v>9.4</v>
      </c>
      <c r="C3718">
        <f t="shared" si="206"/>
        <v>2012</v>
      </c>
      <c r="D3718">
        <f t="shared" si="207"/>
        <v>1</v>
      </c>
      <c r="E3718" t="str">
        <f t="shared" si="208"/>
        <v>2012m1</v>
      </c>
    </row>
    <row r="3719" spans="1:5" x14ac:dyDescent="0.2">
      <c r="A3719" s="32">
        <v>40928</v>
      </c>
      <c r="B3719" s="2">
        <v>9.3000000000000007</v>
      </c>
      <c r="C3719">
        <f t="shared" si="206"/>
        <v>2012</v>
      </c>
      <c r="D3719">
        <f t="shared" si="207"/>
        <v>1</v>
      </c>
      <c r="E3719" t="str">
        <f t="shared" si="208"/>
        <v>2012m1</v>
      </c>
    </row>
    <row r="3720" spans="1:5" x14ac:dyDescent="0.2">
      <c r="A3720" s="32">
        <v>40931</v>
      </c>
      <c r="B3720" s="2">
        <v>9.15</v>
      </c>
      <c r="C3720">
        <f t="shared" si="206"/>
        <v>2012</v>
      </c>
      <c r="D3720">
        <f t="shared" si="207"/>
        <v>1</v>
      </c>
      <c r="E3720" t="str">
        <f t="shared" si="208"/>
        <v>2012m1</v>
      </c>
    </row>
    <row r="3721" spans="1:5" x14ac:dyDescent="0.2">
      <c r="A3721" s="32">
        <v>40932</v>
      </c>
      <c r="B3721" s="2">
        <v>9.02</v>
      </c>
      <c r="C3721">
        <f t="shared" si="206"/>
        <v>2012</v>
      </c>
      <c r="D3721">
        <f t="shared" si="207"/>
        <v>1</v>
      </c>
      <c r="E3721" t="str">
        <f t="shared" si="208"/>
        <v>2012m1</v>
      </c>
    </row>
    <row r="3722" spans="1:5" x14ac:dyDescent="0.2">
      <c r="A3722" s="32">
        <v>40933</v>
      </c>
      <c r="B3722" s="2">
        <v>8.9</v>
      </c>
      <c r="C3722">
        <f t="shared" si="206"/>
        <v>2012</v>
      </c>
      <c r="D3722">
        <f t="shared" si="207"/>
        <v>1</v>
      </c>
      <c r="E3722" t="str">
        <f t="shared" si="208"/>
        <v>2012m1</v>
      </c>
    </row>
    <row r="3723" spans="1:5" x14ac:dyDescent="0.2">
      <c r="A3723" s="32">
        <v>40934</v>
      </c>
      <c r="B3723" s="2">
        <v>8.76</v>
      </c>
      <c r="C3723">
        <f t="shared" si="206"/>
        <v>2012</v>
      </c>
      <c r="D3723">
        <f t="shared" si="207"/>
        <v>1</v>
      </c>
      <c r="E3723" t="str">
        <f t="shared" si="208"/>
        <v>2012m1</v>
      </c>
    </row>
    <row r="3724" spans="1:5" x14ac:dyDescent="0.2">
      <c r="A3724" s="32">
        <v>40935</v>
      </c>
      <c r="B3724" s="2">
        <v>8.7100000000000009</v>
      </c>
      <c r="C3724">
        <f t="shared" si="206"/>
        <v>2012</v>
      </c>
      <c r="D3724">
        <f t="shared" si="207"/>
        <v>1</v>
      </c>
      <c r="E3724" t="str">
        <f t="shared" si="208"/>
        <v>2012m1</v>
      </c>
    </row>
    <row r="3725" spans="1:5" x14ac:dyDescent="0.2">
      <c r="A3725" s="32">
        <v>40938</v>
      </c>
      <c r="B3725" s="2">
        <v>8.76</v>
      </c>
      <c r="C3725">
        <f t="shared" si="206"/>
        <v>2012</v>
      </c>
      <c r="D3725">
        <f t="shared" si="207"/>
        <v>1</v>
      </c>
      <c r="E3725" t="str">
        <f t="shared" si="208"/>
        <v>2012m1</v>
      </c>
    </row>
    <row r="3726" spans="1:5" x14ac:dyDescent="0.2">
      <c r="A3726" s="32">
        <v>40939</v>
      </c>
      <c r="B3726" s="2">
        <v>8.64</v>
      </c>
      <c r="C3726">
        <f t="shared" si="206"/>
        <v>2012</v>
      </c>
      <c r="D3726">
        <f t="shared" si="207"/>
        <v>1</v>
      </c>
      <c r="E3726" t="str">
        <f t="shared" si="208"/>
        <v>2012m1</v>
      </c>
    </row>
    <row r="3727" spans="1:5" x14ac:dyDescent="0.2">
      <c r="A3727" s="32">
        <v>40940</v>
      </c>
      <c r="B3727" s="2">
        <v>8.48</v>
      </c>
      <c r="C3727">
        <f t="shared" si="206"/>
        <v>2012</v>
      </c>
      <c r="D3727">
        <f t="shared" si="207"/>
        <v>2</v>
      </c>
      <c r="E3727" t="str">
        <f t="shared" si="208"/>
        <v>2012m2</v>
      </c>
    </row>
    <row r="3728" spans="1:5" x14ac:dyDescent="0.2">
      <c r="A3728" s="32">
        <v>40941</v>
      </c>
      <c r="B3728" s="2">
        <v>8.3699999999999992</v>
      </c>
      <c r="C3728">
        <f t="shared" si="206"/>
        <v>2012</v>
      </c>
      <c r="D3728">
        <f t="shared" si="207"/>
        <v>2</v>
      </c>
      <c r="E3728" t="str">
        <f t="shared" si="208"/>
        <v>2012m2</v>
      </c>
    </row>
    <row r="3729" spans="1:5" x14ac:dyDescent="0.2">
      <c r="A3729" s="32">
        <v>40942</v>
      </c>
      <c r="B3729" s="2">
        <v>8.2200000000000006</v>
      </c>
      <c r="C3729">
        <f t="shared" si="206"/>
        <v>2012</v>
      </c>
      <c r="D3729">
        <f t="shared" si="207"/>
        <v>2</v>
      </c>
      <c r="E3729" t="str">
        <f t="shared" si="208"/>
        <v>2012m2</v>
      </c>
    </row>
    <row r="3730" spans="1:5" x14ac:dyDescent="0.2">
      <c r="A3730" s="32">
        <v>40945</v>
      </c>
      <c r="B3730" s="2">
        <v>8.2799999999999994</v>
      </c>
      <c r="C3730">
        <f t="shared" si="206"/>
        <v>2012</v>
      </c>
      <c r="D3730">
        <f t="shared" si="207"/>
        <v>2</v>
      </c>
      <c r="E3730" t="str">
        <f t="shared" si="208"/>
        <v>2012m2</v>
      </c>
    </row>
    <row r="3731" spans="1:5" x14ac:dyDescent="0.2">
      <c r="A3731" s="32">
        <v>40946</v>
      </c>
      <c r="B3731" s="2">
        <v>8.1999999999999993</v>
      </c>
      <c r="C3731">
        <f t="shared" si="206"/>
        <v>2012</v>
      </c>
      <c r="D3731">
        <f t="shared" si="207"/>
        <v>2</v>
      </c>
      <c r="E3731" t="str">
        <f t="shared" si="208"/>
        <v>2012m2</v>
      </c>
    </row>
    <row r="3732" spans="1:5" x14ac:dyDescent="0.2">
      <c r="A3732" s="32">
        <v>40947</v>
      </c>
      <c r="B3732" s="2">
        <v>8.15</v>
      </c>
      <c r="C3732">
        <f t="shared" si="206"/>
        <v>2012</v>
      </c>
      <c r="D3732">
        <f t="shared" si="207"/>
        <v>2</v>
      </c>
      <c r="E3732" t="str">
        <f t="shared" si="208"/>
        <v>2012m2</v>
      </c>
    </row>
    <row r="3733" spans="1:5" x14ac:dyDescent="0.2">
      <c r="A3733" s="32">
        <v>40948</v>
      </c>
      <c r="B3733" s="2">
        <v>8.18</v>
      </c>
      <c r="C3733">
        <f t="shared" si="206"/>
        <v>2012</v>
      </c>
      <c r="D3733">
        <f t="shared" si="207"/>
        <v>2</v>
      </c>
      <c r="E3733" t="str">
        <f t="shared" si="208"/>
        <v>2012m2</v>
      </c>
    </row>
    <row r="3734" spans="1:5" x14ac:dyDescent="0.2">
      <c r="A3734" s="32">
        <v>40949</v>
      </c>
      <c r="B3734" s="2">
        <v>8.2200000000000006</v>
      </c>
      <c r="C3734">
        <f t="shared" si="206"/>
        <v>2012</v>
      </c>
      <c r="D3734">
        <f t="shared" si="207"/>
        <v>2</v>
      </c>
      <c r="E3734" t="str">
        <f t="shared" si="208"/>
        <v>2012m2</v>
      </c>
    </row>
    <row r="3735" spans="1:5" x14ac:dyDescent="0.2">
      <c r="A3735" s="32">
        <v>40952</v>
      </c>
      <c r="B3735" s="2">
        <v>8.18</v>
      </c>
      <c r="C3735">
        <f t="shared" si="206"/>
        <v>2012</v>
      </c>
      <c r="D3735">
        <f t="shared" si="207"/>
        <v>2</v>
      </c>
      <c r="E3735" t="str">
        <f t="shared" si="208"/>
        <v>2012m2</v>
      </c>
    </row>
    <row r="3736" spans="1:5" x14ac:dyDescent="0.2">
      <c r="A3736" s="32">
        <v>40953</v>
      </c>
      <c r="B3736" s="2">
        <v>8.16</v>
      </c>
      <c r="C3736">
        <f t="shared" si="206"/>
        <v>2012</v>
      </c>
      <c r="D3736">
        <f t="shared" si="207"/>
        <v>2</v>
      </c>
      <c r="E3736" t="str">
        <f t="shared" si="208"/>
        <v>2012m2</v>
      </c>
    </row>
    <row r="3737" spans="1:5" x14ac:dyDescent="0.2">
      <c r="A3737" s="32">
        <v>40954</v>
      </c>
      <c r="B3737" s="2">
        <v>8.1999999999999993</v>
      </c>
      <c r="C3737">
        <f t="shared" si="206"/>
        <v>2012</v>
      </c>
      <c r="D3737">
        <f t="shared" si="207"/>
        <v>2</v>
      </c>
      <c r="E3737" t="str">
        <f t="shared" si="208"/>
        <v>2012m2</v>
      </c>
    </row>
    <row r="3738" spans="1:5" x14ac:dyDescent="0.2">
      <c r="A3738" s="32">
        <v>40955</v>
      </c>
      <c r="B3738" s="2">
        <v>8.33</v>
      </c>
      <c r="C3738">
        <f t="shared" si="206"/>
        <v>2012</v>
      </c>
      <c r="D3738">
        <f t="shared" si="207"/>
        <v>2</v>
      </c>
      <c r="E3738" t="str">
        <f t="shared" si="208"/>
        <v>2012m2</v>
      </c>
    </row>
    <row r="3739" spans="1:5" x14ac:dyDescent="0.2">
      <c r="A3739" s="32">
        <v>40956</v>
      </c>
      <c r="B3739" s="2">
        <v>8.1999999999999993</v>
      </c>
      <c r="C3739">
        <f t="shared" si="206"/>
        <v>2012</v>
      </c>
      <c r="D3739">
        <f t="shared" si="207"/>
        <v>2</v>
      </c>
      <c r="E3739" t="str">
        <f t="shared" si="208"/>
        <v>2012m2</v>
      </c>
    </row>
    <row r="3740" spans="1:5" x14ac:dyDescent="0.2">
      <c r="A3740" s="32">
        <v>40959</v>
      </c>
      <c r="B3740" s="2">
        <v>8.11</v>
      </c>
      <c r="C3740">
        <f t="shared" si="206"/>
        <v>2012</v>
      </c>
      <c r="D3740">
        <f t="shared" si="207"/>
        <v>2</v>
      </c>
      <c r="E3740" t="str">
        <f t="shared" si="208"/>
        <v>2012m2</v>
      </c>
    </row>
    <row r="3741" spans="1:5" x14ac:dyDescent="0.2">
      <c r="A3741" s="32">
        <v>40960</v>
      </c>
      <c r="B3741" s="2">
        <v>7.99</v>
      </c>
      <c r="C3741">
        <f t="shared" si="206"/>
        <v>2012</v>
      </c>
      <c r="D3741">
        <f t="shared" si="207"/>
        <v>2</v>
      </c>
      <c r="E3741" t="str">
        <f t="shared" si="208"/>
        <v>2012m2</v>
      </c>
    </row>
    <row r="3742" spans="1:5" x14ac:dyDescent="0.2">
      <c r="A3742" s="32">
        <v>40961</v>
      </c>
      <c r="B3742" s="2">
        <v>7.98</v>
      </c>
      <c r="C3742">
        <f t="shared" si="206"/>
        <v>2012</v>
      </c>
      <c r="D3742">
        <f t="shared" si="207"/>
        <v>2</v>
      </c>
      <c r="E3742" t="str">
        <f t="shared" si="208"/>
        <v>2012m2</v>
      </c>
    </row>
    <row r="3743" spans="1:5" x14ac:dyDescent="0.2">
      <c r="A3743" s="32">
        <v>40962</v>
      </c>
      <c r="B3743" s="2">
        <v>7.94</v>
      </c>
      <c r="C3743">
        <f t="shared" si="206"/>
        <v>2012</v>
      </c>
      <c r="D3743">
        <f t="shared" si="207"/>
        <v>2</v>
      </c>
      <c r="E3743" t="str">
        <f t="shared" si="208"/>
        <v>2012m2</v>
      </c>
    </row>
    <row r="3744" spans="1:5" x14ac:dyDescent="0.2">
      <c r="A3744" s="32">
        <v>40963</v>
      </c>
      <c r="B3744" s="2">
        <v>7.85</v>
      </c>
      <c r="C3744">
        <f t="shared" si="206"/>
        <v>2012</v>
      </c>
      <c r="D3744">
        <f t="shared" si="207"/>
        <v>2</v>
      </c>
      <c r="E3744" t="str">
        <f t="shared" si="208"/>
        <v>2012m2</v>
      </c>
    </row>
    <row r="3745" spans="1:5" x14ac:dyDescent="0.2">
      <c r="A3745" s="32">
        <v>40966</v>
      </c>
      <c r="B3745" s="2">
        <v>7.85</v>
      </c>
      <c r="C3745">
        <f t="shared" si="206"/>
        <v>2012</v>
      </c>
      <c r="D3745">
        <f t="shared" si="207"/>
        <v>2</v>
      </c>
      <c r="E3745" t="str">
        <f t="shared" si="208"/>
        <v>2012m2</v>
      </c>
    </row>
    <row r="3746" spans="1:5" x14ac:dyDescent="0.2">
      <c r="A3746" s="32">
        <v>40967</v>
      </c>
      <c r="B3746" s="2">
        <v>7.74</v>
      </c>
      <c r="C3746">
        <f t="shared" si="206"/>
        <v>2012</v>
      </c>
      <c r="D3746">
        <f t="shared" si="207"/>
        <v>2</v>
      </c>
      <c r="E3746" t="str">
        <f t="shared" si="208"/>
        <v>2012m2</v>
      </c>
    </row>
    <row r="3747" spans="1:5" x14ac:dyDescent="0.2">
      <c r="A3747" s="32">
        <v>40968</v>
      </c>
      <c r="B3747" s="2">
        <v>7.45</v>
      </c>
      <c r="C3747">
        <f t="shared" si="206"/>
        <v>2012</v>
      </c>
      <c r="D3747">
        <f t="shared" si="207"/>
        <v>2</v>
      </c>
      <c r="E3747" t="str">
        <f t="shared" si="208"/>
        <v>2012m2</v>
      </c>
    </row>
    <row r="3748" spans="1:5" x14ac:dyDescent="0.2">
      <c r="A3748" s="32">
        <v>40969</v>
      </c>
      <c r="B3748" s="2">
        <v>7.38</v>
      </c>
      <c r="C3748">
        <f t="shared" si="206"/>
        <v>2012</v>
      </c>
      <c r="D3748">
        <f t="shared" si="207"/>
        <v>3</v>
      </c>
      <c r="E3748" t="str">
        <f t="shared" si="208"/>
        <v>2012m3</v>
      </c>
    </row>
    <row r="3749" spans="1:5" x14ac:dyDescent="0.2">
      <c r="A3749" s="32">
        <v>40970</v>
      </c>
      <c r="B3749" s="2">
        <v>7.33</v>
      </c>
      <c r="C3749">
        <f t="shared" si="206"/>
        <v>2012</v>
      </c>
      <c r="D3749">
        <f t="shared" si="207"/>
        <v>3</v>
      </c>
      <c r="E3749" t="str">
        <f t="shared" si="208"/>
        <v>2012m3</v>
      </c>
    </row>
    <row r="3750" spans="1:5" x14ac:dyDescent="0.2">
      <c r="A3750" s="32">
        <v>40973</v>
      </c>
      <c r="B3750" s="2">
        <v>7.35</v>
      </c>
      <c r="C3750">
        <f t="shared" si="206"/>
        <v>2012</v>
      </c>
      <c r="D3750">
        <f t="shared" si="207"/>
        <v>3</v>
      </c>
      <c r="E3750" t="str">
        <f t="shared" si="208"/>
        <v>2012m3</v>
      </c>
    </row>
    <row r="3751" spans="1:5" x14ac:dyDescent="0.2">
      <c r="A3751" s="32">
        <v>40974</v>
      </c>
      <c r="B3751" s="2">
        <v>7.52</v>
      </c>
      <c r="C3751">
        <f t="shared" si="206"/>
        <v>2012</v>
      </c>
      <c r="D3751">
        <f t="shared" si="207"/>
        <v>3</v>
      </c>
      <c r="E3751" t="str">
        <f t="shared" si="208"/>
        <v>2012m3</v>
      </c>
    </row>
    <row r="3752" spans="1:5" x14ac:dyDescent="0.2">
      <c r="A3752" s="32">
        <v>40975</v>
      </c>
      <c r="B3752" s="2">
        <v>7.61</v>
      </c>
      <c r="C3752">
        <f t="shared" si="206"/>
        <v>2012</v>
      </c>
      <c r="D3752">
        <f t="shared" si="207"/>
        <v>3</v>
      </c>
      <c r="E3752" t="str">
        <f t="shared" si="208"/>
        <v>2012m3</v>
      </c>
    </row>
    <row r="3753" spans="1:5" x14ac:dyDescent="0.2">
      <c r="A3753" s="32">
        <v>40976</v>
      </c>
      <c r="B3753" s="2">
        <v>7.5</v>
      </c>
      <c r="C3753">
        <f t="shared" si="206"/>
        <v>2012</v>
      </c>
      <c r="D3753">
        <f t="shared" si="207"/>
        <v>3</v>
      </c>
      <c r="E3753" t="str">
        <f t="shared" si="208"/>
        <v>2012m3</v>
      </c>
    </row>
    <row r="3754" spans="1:5" x14ac:dyDescent="0.2">
      <c r="A3754" s="32">
        <v>40977</v>
      </c>
      <c r="B3754" s="2">
        <v>7.42</v>
      </c>
      <c r="C3754">
        <f t="shared" si="206"/>
        <v>2012</v>
      </c>
      <c r="D3754">
        <f t="shared" si="207"/>
        <v>3</v>
      </c>
      <c r="E3754" t="str">
        <f t="shared" si="208"/>
        <v>2012m3</v>
      </c>
    </row>
    <row r="3755" spans="1:5" x14ac:dyDescent="0.2">
      <c r="A3755" s="32">
        <v>40980</v>
      </c>
      <c r="B3755" s="2">
        <v>7.37</v>
      </c>
      <c r="C3755">
        <f t="shared" si="206"/>
        <v>2012</v>
      </c>
      <c r="D3755">
        <f t="shared" si="207"/>
        <v>3</v>
      </c>
      <c r="E3755" t="str">
        <f t="shared" si="208"/>
        <v>2012m3</v>
      </c>
    </row>
    <row r="3756" spans="1:5" x14ac:dyDescent="0.2">
      <c r="A3756" s="32">
        <v>40981</v>
      </c>
      <c r="B3756" s="2">
        <v>7.27</v>
      </c>
      <c r="C3756">
        <f t="shared" si="206"/>
        <v>2012</v>
      </c>
      <c r="D3756">
        <f t="shared" si="207"/>
        <v>3</v>
      </c>
      <c r="E3756" t="str">
        <f t="shared" si="208"/>
        <v>2012m3</v>
      </c>
    </row>
    <row r="3757" spans="1:5" x14ac:dyDescent="0.2">
      <c r="A3757" s="32">
        <v>40982</v>
      </c>
      <c r="B3757" s="2">
        <v>7.09</v>
      </c>
      <c r="C3757">
        <f t="shared" si="206"/>
        <v>2012</v>
      </c>
      <c r="D3757">
        <f t="shared" si="207"/>
        <v>3</v>
      </c>
      <c r="E3757" t="str">
        <f t="shared" si="208"/>
        <v>2012m3</v>
      </c>
    </row>
    <row r="3758" spans="1:5" x14ac:dyDescent="0.2">
      <c r="A3758" s="32">
        <v>40983</v>
      </c>
      <c r="B3758" s="2">
        <v>7.04</v>
      </c>
      <c r="C3758">
        <f t="shared" si="206"/>
        <v>2012</v>
      </c>
      <c r="D3758">
        <f t="shared" si="207"/>
        <v>3</v>
      </c>
      <c r="E3758" t="str">
        <f t="shared" si="208"/>
        <v>2012m3</v>
      </c>
    </row>
    <row r="3759" spans="1:5" x14ac:dyDescent="0.2">
      <c r="A3759" s="32">
        <v>40984</v>
      </c>
      <c r="B3759" s="2">
        <v>6.92</v>
      </c>
      <c r="C3759">
        <f t="shared" si="206"/>
        <v>2012</v>
      </c>
      <c r="D3759">
        <f t="shared" si="207"/>
        <v>3</v>
      </c>
      <c r="E3759" t="str">
        <f t="shared" si="208"/>
        <v>2012m3</v>
      </c>
    </row>
    <row r="3760" spans="1:5" x14ac:dyDescent="0.2">
      <c r="A3760" s="32">
        <v>40987</v>
      </c>
      <c r="B3760" s="2">
        <v>6.91</v>
      </c>
      <c r="C3760">
        <f t="shared" si="206"/>
        <v>2012</v>
      </c>
      <c r="D3760">
        <f t="shared" si="207"/>
        <v>3</v>
      </c>
      <c r="E3760" t="str">
        <f t="shared" si="208"/>
        <v>2012m3</v>
      </c>
    </row>
    <row r="3761" spans="1:5" x14ac:dyDescent="0.2">
      <c r="A3761" s="32">
        <v>40988</v>
      </c>
      <c r="B3761" s="2">
        <v>6.92</v>
      </c>
      <c r="C3761">
        <f t="shared" si="206"/>
        <v>2012</v>
      </c>
      <c r="D3761">
        <f t="shared" si="207"/>
        <v>3</v>
      </c>
      <c r="E3761" t="str">
        <f t="shared" si="208"/>
        <v>2012m3</v>
      </c>
    </row>
    <row r="3762" spans="1:5" x14ac:dyDescent="0.2">
      <c r="A3762" s="32">
        <v>40989</v>
      </c>
      <c r="B3762" s="2">
        <v>6.97</v>
      </c>
      <c r="C3762">
        <f t="shared" si="206"/>
        <v>2012</v>
      </c>
      <c r="D3762">
        <f t="shared" si="207"/>
        <v>3</v>
      </c>
      <c r="E3762" t="str">
        <f t="shared" si="208"/>
        <v>2012m3</v>
      </c>
    </row>
    <row r="3763" spans="1:5" x14ac:dyDescent="0.2">
      <c r="A3763" s="32">
        <v>40990</v>
      </c>
      <c r="B3763" s="2">
        <v>7.11</v>
      </c>
      <c r="C3763">
        <f t="shared" si="206"/>
        <v>2012</v>
      </c>
      <c r="D3763">
        <f t="shared" si="207"/>
        <v>3</v>
      </c>
      <c r="E3763" t="str">
        <f t="shared" si="208"/>
        <v>2012m3</v>
      </c>
    </row>
    <row r="3764" spans="1:5" x14ac:dyDescent="0.2">
      <c r="A3764" s="32">
        <v>40991</v>
      </c>
      <c r="B3764" s="2">
        <v>7.21</v>
      </c>
      <c r="C3764">
        <f t="shared" si="206"/>
        <v>2012</v>
      </c>
      <c r="D3764">
        <f t="shared" si="207"/>
        <v>3</v>
      </c>
      <c r="E3764" t="str">
        <f t="shared" si="208"/>
        <v>2012m3</v>
      </c>
    </row>
    <row r="3765" spans="1:5" x14ac:dyDescent="0.2">
      <c r="A3765" s="32">
        <v>40994</v>
      </c>
      <c r="B3765" s="2">
        <v>7.18</v>
      </c>
      <c r="C3765">
        <f t="shared" si="206"/>
        <v>2012</v>
      </c>
      <c r="D3765">
        <f t="shared" si="207"/>
        <v>3</v>
      </c>
      <c r="E3765" t="str">
        <f t="shared" si="208"/>
        <v>2012m3</v>
      </c>
    </row>
    <row r="3766" spans="1:5" x14ac:dyDescent="0.2">
      <c r="A3766" s="32">
        <v>40995</v>
      </c>
      <c r="B3766" s="2">
        <v>7.16</v>
      </c>
      <c r="C3766">
        <f t="shared" si="206"/>
        <v>2012</v>
      </c>
      <c r="D3766">
        <f t="shared" si="207"/>
        <v>3</v>
      </c>
      <c r="E3766" t="str">
        <f t="shared" si="208"/>
        <v>2012m3</v>
      </c>
    </row>
    <row r="3767" spans="1:5" x14ac:dyDescent="0.2">
      <c r="A3767" s="32">
        <v>40996</v>
      </c>
      <c r="B3767" s="2">
        <v>7.18</v>
      </c>
      <c r="C3767">
        <f t="shared" si="206"/>
        <v>2012</v>
      </c>
      <c r="D3767">
        <f t="shared" si="207"/>
        <v>3</v>
      </c>
      <c r="E3767" t="str">
        <f t="shared" si="208"/>
        <v>2012m3</v>
      </c>
    </row>
    <row r="3768" spans="1:5" x14ac:dyDescent="0.2">
      <c r="A3768" s="32">
        <v>40997</v>
      </c>
      <c r="B3768" s="2">
        <v>7.27</v>
      </c>
      <c r="C3768">
        <f t="shared" si="206"/>
        <v>2012</v>
      </c>
      <c r="D3768">
        <f t="shared" si="207"/>
        <v>3</v>
      </c>
      <c r="E3768" t="str">
        <f t="shared" si="208"/>
        <v>2012m3</v>
      </c>
    </row>
    <row r="3769" spans="1:5" x14ac:dyDescent="0.2">
      <c r="A3769" s="32">
        <v>40998</v>
      </c>
      <c r="B3769" s="2">
        <v>7.31</v>
      </c>
      <c r="C3769">
        <f t="shared" si="206"/>
        <v>2012</v>
      </c>
      <c r="D3769">
        <f t="shared" si="207"/>
        <v>3</v>
      </c>
      <c r="E3769" t="str">
        <f t="shared" si="208"/>
        <v>2012m3</v>
      </c>
    </row>
    <row r="3770" spans="1:5" x14ac:dyDescent="0.2">
      <c r="A3770" s="32">
        <v>40999</v>
      </c>
      <c r="B3770" s="2">
        <v>7.23</v>
      </c>
      <c r="C3770">
        <f t="shared" si="206"/>
        <v>2012</v>
      </c>
      <c r="D3770">
        <f t="shared" si="207"/>
        <v>3</v>
      </c>
      <c r="E3770" t="str">
        <f t="shared" si="208"/>
        <v>2012m3</v>
      </c>
    </row>
    <row r="3771" spans="1:5" x14ac:dyDescent="0.2">
      <c r="A3771" s="32">
        <v>41001</v>
      </c>
      <c r="B3771" s="2">
        <v>7.25</v>
      </c>
      <c r="C3771">
        <f t="shared" si="206"/>
        <v>2012</v>
      </c>
      <c r="D3771">
        <f t="shared" si="207"/>
        <v>4</v>
      </c>
      <c r="E3771" t="str">
        <f t="shared" si="208"/>
        <v>2012m4</v>
      </c>
    </row>
    <row r="3772" spans="1:5" x14ac:dyDescent="0.2">
      <c r="A3772" s="32">
        <v>41002</v>
      </c>
      <c r="B3772" s="2">
        <v>7.24</v>
      </c>
      <c r="C3772">
        <f t="shared" si="206"/>
        <v>2012</v>
      </c>
      <c r="D3772">
        <f t="shared" si="207"/>
        <v>4</v>
      </c>
      <c r="E3772" t="str">
        <f t="shared" si="208"/>
        <v>2012m4</v>
      </c>
    </row>
    <row r="3773" spans="1:5" x14ac:dyDescent="0.2">
      <c r="A3773" s="32">
        <v>41003</v>
      </c>
      <c r="B3773" s="2">
        <v>7.32</v>
      </c>
      <c r="C3773">
        <f t="shared" si="206"/>
        <v>2012</v>
      </c>
      <c r="D3773">
        <f t="shared" si="207"/>
        <v>4</v>
      </c>
      <c r="E3773" t="str">
        <f t="shared" si="208"/>
        <v>2012m4</v>
      </c>
    </row>
    <row r="3774" spans="1:5" x14ac:dyDescent="0.2">
      <c r="A3774" s="32">
        <v>41004</v>
      </c>
      <c r="B3774" s="2">
        <v>7.5</v>
      </c>
      <c r="C3774">
        <f t="shared" si="206"/>
        <v>2012</v>
      </c>
      <c r="D3774">
        <f t="shared" si="207"/>
        <v>4</v>
      </c>
      <c r="E3774" t="str">
        <f t="shared" si="208"/>
        <v>2012m4</v>
      </c>
    </row>
    <row r="3775" spans="1:5" x14ac:dyDescent="0.2">
      <c r="A3775" s="32">
        <v>41005</v>
      </c>
      <c r="C3775">
        <f t="shared" si="206"/>
        <v>2012</v>
      </c>
      <c r="D3775">
        <f t="shared" si="207"/>
        <v>4</v>
      </c>
      <c r="E3775" t="str">
        <f t="shared" si="208"/>
        <v>2012m4</v>
      </c>
    </row>
    <row r="3776" spans="1:5" x14ac:dyDescent="0.2">
      <c r="A3776" s="32">
        <v>41008</v>
      </c>
      <c r="B3776" s="2">
        <v>7.5</v>
      </c>
      <c r="C3776">
        <f t="shared" si="206"/>
        <v>2012</v>
      </c>
      <c r="D3776">
        <f t="shared" si="207"/>
        <v>4</v>
      </c>
      <c r="E3776" t="str">
        <f t="shared" si="208"/>
        <v>2012m4</v>
      </c>
    </row>
    <row r="3777" spans="1:5" x14ac:dyDescent="0.2">
      <c r="A3777" s="32">
        <v>41009</v>
      </c>
      <c r="B3777" s="2">
        <v>7.79</v>
      </c>
      <c r="C3777">
        <f t="shared" si="206"/>
        <v>2012</v>
      </c>
      <c r="D3777">
        <f t="shared" si="207"/>
        <v>4</v>
      </c>
      <c r="E3777" t="str">
        <f t="shared" si="208"/>
        <v>2012m4</v>
      </c>
    </row>
    <row r="3778" spans="1:5" x14ac:dyDescent="0.2">
      <c r="A3778" s="32">
        <v>41010</v>
      </c>
      <c r="B3778" s="2">
        <v>7.87</v>
      </c>
      <c r="C3778">
        <f t="shared" si="206"/>
        <v>2012</v>
      </c>
      <c r="D3778">
        <f t="shared" si="207"/>
        <v>4</v>
      </c>
      <c r="E3778" t="str">
        <f t="shared" si="208"/>
        <v>2012m4</v>
      </c>
    </row>
    <row r="3779" spans="1:5" x14ac:dyDescent="0.2">
      <c r="A3779" s="32">
        <v>41011</v>
      </c>
      <c r="B3779" s="2">
        <v>7.84</v>
      </c>
      <c r="C3779">
        <f t="shared" si="206"/>
        <v>2012</v>
      </c>
      <c r="D3779">
        <f t="shared" si="207"/>
        <v>4</v>
      </c>
      <c r="E3779" t="str">
        <f t="shared" si="208"/>
        <v>2012m4</v>
      </c>
    </row>
    <row r="3780" spans="1:5" x14ac:dyDescent="0.2">
      <c r="A3780" s="32">
        <v>41012</v>
      </c>
      <c r="B3780" s="2">
        <v>7.8</v>
      </c>
      <c r="C3780">
        <f t="shared" si="206"/>
        <v>2012</v>
      </c>
      <c r="D3780">
        <f t="shared" si="207"/>
        <v>4</v>
      </c>
      <c r="E3780" t="str">
        <f t="shared" si="208"/>
        <v>2012m4</v>
      </c>
    </row>
    <row r="3781" spans="1:5" x14ac:dyDescent="0.2">
      <c r="A3781" s="32">
        <v>41015</v>
      </c>
      <c r="B3781" s="2">
        <v>7.83</v>
      </c>
      <c r="C3781">
        <f t="shared" ref="C3781:C3844" si="209">YEAR(A3781)</f>
        <v>2012</v>
      </c>
      <c r="D3781">
        <f t="shared" ref="D3781:D3844" si="210">+MONTH(A3781)</f>
        <v>4</v>
      </c>
      <c r="E3781" t="str">
        <f t="shared" ref="E3781:E3844" si="211">CONCATENATE(C3781,"m",D3781)</f>
        <v>2012m4</v>
      </c>
    </row>
    <row r="3782" spans="1:5" x14ac:dyDescent="0.2">
      <c r="A3782" s="32">
        <v>41016</v>
      </c>
      <c r="B3782" s="2">
        <v>7.79</v>
      </c>
      <c r="C3782">
        <f t="shared" si="209"/>
        <v>2012</v>
      </c>
      <c r="D3782">
        <f t="shared" si="210"/>
        <v>4</v>
      </c>
      <c r="E3782" t="str">
        <f t="shared" si="211"/>
        <v>2012m4</v>
      </c>
    </row>
    <row r="3783" spans="1:5" x14ac:dyDescent="0.2">
      <c r="A3783" s="32">
        <v>41017</v>
      </c>
      <c r="B3783" s="2">
        <v>7.78</v>
      </c>
      <c r="C3783">
        <f t="shared" si="209"/>
        <v>2012</v>
      </c>
      <c r="D3783">
        <f t="shared" si="210"/>
        <v>4</v>
      </c>
      <c r="E3783" t="str">
        <f t="shared" si="211"/>
        <v>2012m4</v>
      </c>
    </row>
    <row r="3784" spans="1:5" x14ac:dyDescent="0.2">
      <c r="A3784" s="32">
        <v>41018</v>
      </c>
      <c r="B3784" s="2">
        <v>7.77</v>
      </c>
      <c r="C3784">
        <f t="shared" si="209"/>
        <v>2012</v>
      </c>
      <c r="D3784">
        <f t="shared" si="210"/>
        <v>4</v>
      </c>
      <c r="E3784" t="str">
        <f t="shared" si="211"/>
        <v>2012m4</v>
      </c>
    </row>
    <row r="3785" spans="1:5" x14ac:dyDescent="0.2">
      <c r="A3785" s="32">
        <v>41019</v>
      </c>
      <c r="B3785" s="2">
        <v>7.8</v>
      </c>
      <c r="C3785">
        <f t="shared" si="209"/>
        <v>2012</v>
      </c>
      <c r="D3785">
        <f t="shared" si="210"/>
        <v>4</v>
      </c>
      <c r="E3785" t="str">
        <f t="shared" si="211"/>
        <v>2012m4</v>
      </c>
    </row>
    <row r="3786" spans="1:5" x14ac:dyDescent="0.2">
      <c r="A3786" s="32">
        <v>41022</v>
      </c>
      <c r="B3786" s="2">
        <v>7.86</v>
      </c>
      <c r="C3786">
        <f t="shared" si="209"/>
        <v>2012</v>
      </c>
      <c r="D3786">
        <f t="shared" si="210"/>
        <v>4</v>
      </c>
      <c r="E3786" t="str">
        <f t="shared" si="211"/>
        <v>2012m4</v>
      </c>
    </row>
    <row r="3787" spans="1:5" x14ac:dyDescent="0.2">
      <c r="A3787" s="32">
        <v>41023</v>
      </c>
      <c r="B3787" s="2">
        <v>7.83</v>
      </c>
      <c r="C3787">
        <f t="shared" si="209"/>
        <v>2012</v>
      </c>
      <c r="D3787">
        <f t="shared" si="210"/>
        <v>4</v>
      </c>
      <c r="E3787" t="str">
        <f t="shared" si="211"/>
        <v>2012m4</v>
      </c>
    </row>
    <row r="3788" spans="1:5" x14ac:dyDescent="0.2">
      <c r="A3788" s="32">
        <v>41024</v>
      </c>
      <c r="B3788" s="2">
        <v>7.73</v>
      </c>
      <c r="C3788">
        <f t="shared" si="209"/>
        <v>2012</v>
      </c>
      <c r="D3788">
        <f t="shared" si="210"/>
        <v>4</v>
      </c>
      <c r="E3788" t="str">
        <f t="shared" si="211"/>
        <v>2012m4</v>
      </c>
    </row>
    <row r="3789" spans="1:5" x14ac:dyDescent="0.2">
      <c r="A3789" s="32">
        <v>41025</v>
      </c>
      <c r="B3789" s="2">
        <v>7.74</v>
      </c>
      <c r="C3789">
        <f t="shared" si="209"/>
        <v>2012</v>
      </c>
      <c r="D3789">
        <f t="shared" si="210"/>
        <v>4</v>
      </c>
      <c r="E3789" t="str">
        <f t="shared" si="211"/>
        <v>2012m4</v>
      </c>
    </row>
    <row r="3790" spans="1:5" x14ac:dyDescent="0.2">
      <c r="A3790" s="32">
        <v>41026</v>
      </c>
      <c r="B3790" s="2">
        <v>7.69</v>
      </c>
      <c r="C3790">
        <f t="shared" si="209"/>
        <v>2012</v>
      </c>
      <c r="D3790">
        <f t="shared" si="210"/>
        <v>4</v>
      </c>
      <c r="E3790" t="str">
        <f t="shared" si="211"/>
        <v>2012m4</v>
      </c>
    </row>
    <row r="3791" spans="1:5" x14ac:dyDescent="0.2">
      <c r="A3791" s="32">
        <v>41029</v>
      </c>
      <c r="B3791" s="2">
        <v>7.73</v>
      </c>
      <c r="C3791">
        <f t="shared" si="209"/>
        <v>2012</v>
      </c>
      <c r="D3791">
        <f t="shared" si="210"/>
        <v>4</v>
      </c>
      <c r="E3791" t="str">
        <f t="shared" si="211"/>
        <v>2012m4</v>
      </c>
    </row>
    <row r="3792" spans="1:5" x14ac:dyDescent="0.2">
      <c r="A3792" s="32">
        <v>41030</v>
      </c>
      <c r="B3792" s="2">
        <v>7.69</v>
      </c>
      <c r="C3792">
        <f t="shared" si="209"/>
        <v>2012</v>
      </c>
      <c r="D3792">
        <f t="shared" si="210"/>
        <v>5</v>
      </c>
      <c r="E3792" t="str">
        <f t="shared" si="211"/>
        <v>2012m5</v>
      </c>
    </row>
    <row r="3793" spans="1:5" x14ac:dyDescent="0.2">
      <c r="A3793" s="32">
        <v>41031</v>
      </c>
      <c r="B3793" s="2">
        <v>7.65</v>
      </c>
      <c r="C3793">
        <f t="shared" si="209"/>
        <v>2012</v>
      </c>
      <c r="D3793">
        <f t="shared" si="210"/>
        <v>5</v>
      </c>
      <c r="E3793" t="str">
        <f t="shared" si="211"/>
        <v>2012m5</v>
      </c>
    </row>
    <row r="3794" spans="1:5" x14ac:dyDescent="0.2">
      <c r="A3794" s="32">
        <v>41032</v>
      </c>
      <c r="B3794" s="2">
        <v>7.61</v>
      </c>
      <c r="C3794">
        <f t="shared" si="209"/>
        <v>2012</v>
      </c>
      <c r="D3794">
        <f t="shared" si="210"/>
        <v>5</v>
      </c>
      <c r="E3794" t="str">
        <f t="shared" si="211"/>
        <v>2012m5</v>
      </c>
    </row>
    <row r="3795" spans="1:5" x14ac:dyDescent="0.2">
      <c r="A3795" s="32">
        <v>41033</v>
      </c>
      <c r="B3795" s="2">
        <v>7.6</v>
      </c>
      <c r="C3795">
        <f t="shared" si="209"/>
        <v>2012</v>
      </c>
      <c r="D3795">
        <f t="shared" si="210"/>
        <v>5</v>
      </c>
      <c r="E3795" t="str">
        <f t="shared" si="211"/>
        <v>2012m5</v>
      </c>
    </row>
    <row r="3796" spans="1:5" x14ac:dyDescent="0.2">
      <c r="A3796" s="32">
        <v>41036</v>
      </c>
      <c r="B3796" s="2">
        <v>7.64</v>
      </c>
      <c r="C3796">
        <f t="shared" si="209"/>
        <v>2012</v>
      </c>
      <c r="D3796">
        <f t="shared" si="210"/>
        <v>5</v>
      </c>
      <c r="E3796" t="str">
        <f t="shared" si="211"/>
        <v>2012m5</v>
      </c>
    </row>
    <row r="3797" spans="1:5" x14ac:dyDescent="0.2">
      <c r="A3797" s="32">
        <v>41037</v>
      </c>
      <c r="B3797" s="2">
        <v>7.7</v>
      </c>
      <c r="C3797">
        <f t="shared" si="209"/>
        <v>2012</v>
      </c>
      <c r="D3797">
        <f t="shared" si="210"/>
        <v>5</v>
      </c>
      <c r="E3797" t="str">
        <f t="shared" si="211"/>
        <v>2012m5</v>
      </c>
    </row>
    <row r="3798" spans="1:5" x14ac:dyDescent="0.2">
      <c r="A3798" s="32">
        <v>41038</v>
      </c>
      <c r="B3798" s="2">
        <v>7.87</v>
      </c>
      <c r="C3798">
        <f t="shared" si="209"/>
        <v>2012</v>
      </c>
      <c r="D3798">
        <f t="shared" si="210"/>
        <v>5</v>
      </c>
      <c r="E3798" t="str">
        <f t="shared" si="211"/>
        <v>2012m5</v>
      </c>
    </row>
    <row r="3799" spans="1:5" x14ac:dyDescent="0.2">
      <c r="A3799" s="32">
        <v>41039</v>
      </c>
      <c r="B3799" s="2">
        <v>7.85</v>
      </c>
      <c r="C3799">
        <f t="shared" si="209"/>
        <v>2012</v>
      </c>
      <c r="D3799">
        <f t="shared" si="210"/>
        <v>5</v>
      </c>
      <c r="E3799" t="str">
        <f t="shared" si="211"/>
        <v>2012m5</v>
      </c>
    </row>
    <row r="3800" spans="1:5" x14ac:dyDescent="0.2">
      <c r="A3800" s="32">
        <v>41040</v>
      </c>
      <c r="B3800" s="2">
        <v>7.88</v>
      </c>
      <c r="C3800">
        <f t="shared" si="209"/>
        <v>2012</v>
      </c>
      <c r="D3800">
        <f t="shared" si="210"/>
        <v>5</v>
      </c>
      <c r="E3800" t="str">
        <f t="shared" si="211"/>
        <v>2012m5</v>
      </c>
    </row>
    <row r="3801" spans="1:5" x14ac:dyDescent="0.2">
      <c r="A3801" s="32">
        <v>41043</v>
      </c>
      <c r="B3801" s="2">
        <v>8.01</v>
      </c>
      <c r="C3801">
        <f t="shared" si="209"/>
        <v>2012</v>
      </c>
      <c r="D3801">
        <f t="shared" si="210"/>
        <v>5</v>
      </c>
      <c r="E3801" t="str">
        <f t="shared" si="211"/>
        <v>2012m5</v>
      </c>
    </row>
    <row r="3802" spans="1:5" x14ac:dyDescent="0.2">
      <c r="A3802" s="32">
        <v>41044</v>
      </c>
      <c r="B3802" s="2">
        <v>8.06</v>
      </c>
      <c r="C3802">
        <f t="shared" si="209"/>
        <v>2012</v>
      </c>
      <c r="D3802">
        <f t="shared" si="210"/>
        <v>5</v>
      </c>
      <c r="E3802" t="str">
        <f t="shared" si="211"/>
        <v>2012m5</v>
      </c>
    </row>
    <row r="3803" spans="1:5" x14ac:dyDescent="0.2">
      <c r="A3803" s="32">
        <v>41045</v>
      </c>
      <c r="B3803" s="2">
        <v>8.25</v>
      </c>
      <c r="C3803">
        <f t="shared" si="209"/>
        <v>2012</v>
      </c>
      <c r="D3803">
        <f t="shared" si="210"/>
        <v>5</v>
      </c>
      <c r="E3803" t="str">
        <f t="shared" si="211"/>
        <v>2012m5</v>
      </c>
    </row>
    <row r="3804" spans="1:5" x14ac:dyDescent="0.2">
      <c r="A3804" s="32">
        <v>41046</v>
      </c>
      <c r="B3804" s="2">
        <v>8.34</v>
      </c>
      <c r="C3804">
        <f t="shared" si="209"/>
        <v>2012</v>
      </c>
      <c r="D3804">
        <f t="shared" si="210"/>
        <v>5</v>
      </c>
      <c r="E3804" t="str">
        <f t="shared" si="211"/>
        <v>2012m5</v>
      </c>
    </row>
    <row r="3805" spans="1:5" x14ac:dyDescent="0.2">
      <c r="A3805" s="32">
        <v>41047</v>
      </c>
      <c r="B3805" s="2">
        <v>8.5399999999999991</v>
      </c>
      <c r="C3805">
        <f t="shared" si="209"/>
        <v>2012</v>
      </c>
      <c r="D3805">
        <f t="shared" si="210"/>
        <v>5</v>
      </c>
      <c r="E3805" t="str">
        <f t="shared" si="211"/>
        <v>2012m5</v>
      </c>
    </row>
    <row r="3806" spans="1:5" x14ac:dyDescent="0.2">
      <c r="A3806" s="32">
        <v>41050</v>
      </c>
      <c r="B3806" s="2">
        <v>8.56</v>
      </c>
      <c r="C3806">
        <f t="shared" si="209"/>
        <v>2012</v>
      </c>
      <c r="D3806">
        <f t="shared" si="210"/>
        <v>5</v>
      </c>
      <c r="E3806" t="str">
        <f t="shared" si="211"/>
        <v>2012m5</v>
      </c>
    </row>
    <row r="3807" spans="1:5" x14ac:dyDescent="0.2">
      <c r="A3807" s="32">
        <v>41051</v>
      </c>
      <c r="B3807" s="2">
        <v>8.48</v>
      </c>
      <c r="C3807">
        <f t="shared" si="209"/>
        <v>2012</v>
      </c>
      <c r="D3807">
        <f t="shared" si="210"/>
        <v>5</v>
      </c>
      <c r="E3807" t="str">
        <f t="shared" si="211"/>
        <v>2012m5</v>
      </c>
    </row>
    <row r="3808" spans="1:5" x14ac:dyDescent="0.2">
      <c r="A3808" s="32">
        <v>41052</v>
      </c>
      <c r="B3808" s="2">
        <v>8.6</v>
      </c>
      <c r="C3808">
        <f t="shared" si="209"/>
        <v>2012</v>
      </c>
      <c r="D3808">
        <f t="shared" si="210"/>
        <v>5</v>
      </c>
      <c r="E3808" t="str">
        <f t="shared" si="211"/>
        <v>2012m5</v>
      </c>
    </row>
    <row r="3809" spans="1:5" x14ac:dyDescent="0.2">
      <c r="A3809" s="32">
        <v>41053</v>
      </c>
      <c r="B3809" s="2">
        <v>8.7200000000000006</v>
      </c>
      <c r="C3809">
        <f t="shared" si="209"/>
        <v>2012</v>
      </c>
      <c r="D3809">
        <f t="shared" si="210"/>
        <v>5</v>
      </c>
      <c r="E3809" t="str">
        <f t="shared" si="211"/>
        <v>2012m5</v>
      </c>
    </row>
    <row r="3810" spans="1:5" x14ac:dyDescent="0.2">
      <c r="A3810" s="32">
        <v>41054</v>
      </c>
      <c r="B3810" s="2">
        <v>8.76</v>
      </c>
      <c r="C3810">
        <f t="shared" si="209"/>
        <v>2012</v>
      </c>
      <c r="D3810">
        <f t="shared" si="210"/>
        <v>5</v>
      </c>
      <c r="E3810" t="str">
        <f t="shared" si="211"/>
        <v>2012m5</v>
      </c>
    </row>
    <row r="3811" spans="1:5" x14ac:dyDescent="0.2">
      <c r="A3811" s="32">
        <v>41057</v>
      </c>
      <c r="B3811" s="2">
        <v>8.73</v>
      </c>
      <c r="C3811">
        <f t="shared" si="209"/>
        <v>2012</v>
      </c>
      <c r="D3811">
        <f t="shared" si="210"/>
        <v>5</v>
      </c>
      <c r="E3811" t="str">
        <f t="shared" si="211"/>
        <v>2012m5</v>
      </c>
    </row>
    <row r="3812" spans="1:5" x14ac:dyDescent="0.2">
      <c r="A3812" s="32">
        <v>41058</v>
      </c>
      <c r="B3812" s="2">
        <v>8.69</v>
      </c>
      <c r="C3812">
        <f t="shared" si="209"/>
        <v>2012</v>
      </c>
      <c r="D3812">
        <f t="shared" si="210"/>
        <v>5</v>
      </c>
      <c r="E3812" t="str">
        <f t="shared" si="211"/>
        <v>2012m5</v>
      </c>
    </row>
    <row r="3813" spans="1:5" x14ac:dyDescent="0.2">
      <c r="A3813" s="32">
        <v>41059</v>
      </c>
      <c r="B3813" s="2">
        <v>8.7899999999999991</v>
      </c>
      <c r="C3813">
        <f t="shared" si="209"/>
        <v>2012</v>
      </c>
      <c r="D3813">
        <f t="shared" si="210"/>
        <v>5</v>
      </c>
      <c r="E3813" t="str">
        <f t="shared" si="211"/>
        <v>2012m5</v>
      </c>
    </row>
    <row r="3814" spans="1:5" x14ac:dyDescent="0.2">
      <c r="A3814" s="32">
        <v>41060</v>
      </c>
      <c r="B3814" s="2">
        <v>8.77</v>
      </c>
      <c r="C3814">
        <f t="shared" si="209"/>
        <v>2012</v>
      </c>
      <c r="D3814">
        <f t="shared" si="210"/>
        <v>5</v>
      </c>
      <c r="E3814" t="str">
        <f t="shared" si="211"/>
        <v>2012m5</v>
      </c>
    </row>
    <row r="3815" spans="1:5" x14ac:dyDescent="0.2">
      <c r="A3815" s="32">
        <v>41061</v>
      </c>
      <c r="B3815" s="2">
        <v>8.91</v>
      </c>
      <c r="C3815">
        <f t="shared" si="209"/>
        <v>2012</v>
      </c>
      <c r="D3815">
        <f t="shared" si="210"/>
        <v>6</v>
      </c>
      <c r="E3815" t="str">
        <f t="shared" si="211"/>
        <v>2012m6</v>
      </c>
    </row>
    <row r="3816" spans="1:5" x14ac:dyDescent="0.2">
      <c r="A3816" s="32">
        <v>41064</v>
      </c>
      <c r="B3816" s="2">
        <v>8.89</v>
      </c>
      <c r="C3816">
        <f t="shared" si="209"/>
        <v>2012</v>
      </c>
      <c r="D3816">
        <f t="shared" si="210"/>
        <v>6</v>
      </c>
      <c r="E3816" t="str">
        <f t="shared" si="211"/>
        <v>2012m6</v>
      </c>
    </row>
    <row r="3817" spans="1:5" x14ac:dyDescent="0.2">
      <c r="A3817" s="32">
        <v>41065</v>
      </c>
      <c r="B3817" s="2">
        <v>8.8699999999999992</v>
      </c>
      <c r="C3817">
        <f t="shared" si="209"/>
        <v>2012</v>
      </c>
      <c r="D3817">
        <f t="shared" si="210"/>
        <v>6</v>
      </c>
      <c r="E3817" t="str">
        <f t="shared" si="211"/>
        <v>2012m6</v>
      </c>
    </row>
    <row r="3818" spans="1:5" x14ac:dyDescent="0.2">
      <c r="A3818" s="32">
        <v>41066</v>
      </c>
      <c r="B3818" s="2">
        <v>8.83</v>
      </c>
      <c r="C3818">
        <f t="shared" si="209"/>
        <v>2012</v>
      </c>
      <c r="D3818">
        <f t="shared" si="210"/>
        <v>6</v>
      </c>
      <c r="E3818" t="str">
        <f t="shared" si="211"/>
        <v>2012m6</v>
      </c>
    </row>
    <row r="3819" spans="1:5" x14ac:dyDescent="0.2">
      <c r="A3819" s="32">
        <v>41067</v>
      </c>
      <c r="B3819" s="2">
        <v>8.6300000000000008</v>
      </c>
      <c r="C3819">
        <f t="shared" si="209"/>
        <v>2012</v>
      </c>
      <c r="D3819">
        <f t="shared" si="210"/>
        <v>6</v>
      </c>
      <c r="E3819" t="str">
        <f t="shared" si="211"/>
        <v>2012m6</v>
      </c>
    </row>
    <row r="3820" spans="1:5" x14ac:dyDescent="0.2">
      <c r="A3820" s="32">
        <v>41068</v>
      </c>
      <c r="B3820" s="2">
        <v>8.65</v>
      </c>
      <c r="C3820">
        <f t="shared" si="209"/>
        <v>2012</v>
      </c>
      <c r="D3820">
        <f t="shared" si="210"/>
        <v>6</v>
      </c>
      <c r="E3820" t="str">
        <f t="shared" si="211"/>
        <v>2012m6</v>
      </c>
    </row>
    <row r="3821" spans="1:5" x14ac:dyDescent="0.2">
      <c r="A3821" s="32">
        <v>41071</v>
      </c>
      <c r="B3821" s="2">
        <v>8.51</v>
      </c>
      <c r="C3821">
        <f t="shared" si="209"/>
        <v>2012</v>
      </c>
      <c r="D3821">
        <f t="shared" si="210"/>
        <v>6</v>
      </c>
      <c r="E3821" t="str">
        <f t="shared" si="211"/>
        <v>2012m6</v>
      </c>
    </row>
    <row r="3822" spans="1:5" x14ac:dyDescent="0.2">
      <c r="A3822" s="32">
        <v>41072</v>
      </c>
      <c r="B3822" s="2">
        <v>8.51</v>
      </c>
      <c r="C3822">
        <f t="shared" si="209"/>
        <v>2012</v>
      </c>
      <c r="D3822">
        <f t="shared" si="210"/>
        <v>6</v>
      </c>
      <c r="E3822" t="str">
        <f t="shared" si="211"/>
        <v>2012m6</v>
      </c>
    </row>
    <row r="3823" spans="1:5" x14ac:dyDescent="0.2">
      <c r="A3823" s="32">
        <v>41073</v>
      </c>
      <c r="B3823" s="2">
        <v>8.52</v>
      </c>
      <c r="C3823">
        <f t="shared" si="209"/>
        <v>2012</v>
      </c>
      <c r="D3823">
        <f t="shared" si="210"/>
        <v>6</v>
      </c>
      <c r="E3823" t="str">
        <f t="shared" si="211"/>
        <v>2012m6</v>
      </c>
    </row>
    <row r="3824" spans="1:5" x14ac:dyDescent="0.2">
      <c r="A3824" s="32">
        <v>41074</v>
      </c>
      <c r="B3824" s="2">
        <v>8.58</v>
      </c>
      <c r="C3824">
        <f t="shared" si="209"/>
        <v>2012</v>
      </c>
      <c r="D3824">
        <f t="shared" si="210"/>
        <v>6</v>
      </c>
      <c r="E3824" t="str">
        <f t="shared" si="211"/>
        <v>2012m6</v>
      </c>
    </row>
    <row r="3825" spans="1:5" x14ac:dyDescent="0.2">
      <c r="A3825" s="32">
        <v>41075</v>
      </c>
      <c r="B3825" s="2">
        <v>8.5399999999999991</v>
      </c>
      <c r="C3825">
        <f t="shared" si="209"/>
        <v>2012</v>
      </c>
      <c r="D3825">
        <f t="shared" si="210"/>
        <v>6</v>
      </c>
      <c r="E3825" t="str">
        <f t="shared" si="211"/>
        <v>2012m6</v>
      </c>
    </row>
    <row r="3826" spans="1:5" x14ac:dyDescent="0.2">
      <c r="A3826" s="32">
        <v>41078</v>
      </c>
      <c r="B3826" s="2">
        <v>8.48</v>
      </c>
      <c r="C3826">
        <f t="shared" si="209"/>
        <v>2012</v>
      </c>
      <c r="D3826">
        <f t="shared" si="210"/>
        <v>6</v>
      </c>
      <c r="E3826" t="str">
        <f t="shared" si="211"/>
        <v>2012m6</v>
      </c>
    </row>
    <row r="3827" spans="1:5" x14ac:dyDescent="0.2">
      <c r="A3827" s="32">
        <v>41079</v>
      </c>
      <c r="B3827" s="2">
        <v>8.39</v>
      </c>
      <c r="C3827">
        <f t="shared" si="209"/>
        <v>2012</v>
      </c>
      <c r="D3827">
        <f t="shared" si="210"/>
        <v>6</v>
      </c>
      <c r="E3827" t="str">
        <f t="shared" si="211"/>
        <v>2012m6</v>
      </c>
    </row>
    <row r="3828" spans="1:5" x14ac:dyDescent="0.2">
      <c r="A3828" s="32">
        <v>41080</v>
      </c>
      <c r="B3828" s="2">
        <v>8.24</v>
      </c>
      <c r="C3828">
        <f t="shared" si="209"/>
        <v>2012</v>
      </c>
      <c r="D3828">
        <f t="shared" si="210"/>
        <v>6</v>
      </c>
      <c r="E3828" t="str">
        <f t="shared" si="211"/>
        <v>2012m6</v>
      </c>
    </row>
    <row r="3829" spans="1:5" x14ac:dyDescent="0.2">
      <c r="A3829" s="32">
        <v>41081</v>
      </c>
      <c r="B3829" s="2">
        <v>8.2200000000000006</v>
      </c>
      <c r="C3829">
        <f t="shared" si="209"/>
        <v>2012</v>
      </c>
      <c r="D3829">
        <f t="shared" si="210"/>
        <v>6</v>
      </c>
      <c r="E3829" t="str">
        <f t="shared" si="211"/>
        <v>2012m6</v>
      </c>
    </row>
    <row r="3830" spans="1:5" x14ac:dyDescent="0.2">
      <c r="A3830" s="32">
        <v>41082</v>
      </c>
      <c r="B3830" s="2">
        <v>8.23</v>
      </c>
      <c r="C3830">
        <f t="shared" si="209"/>
        <v>2012</v>
      </c>
      <c r="D3830">
        <f t="shared" si="210"/>
        <v>6</v>
      </c>
      <c r="E3830" t="str">
        <f t="shared" si="211"/>
        <v>2012m6</v>
      </c>
    </row>
    <row r="3831" spans="1:5" x14ac:dyDescent="0.2">
      <c r="A3831" s="32">
        <v>41085</v>
      </c>
      <c r="B3831" s="2">
        <v>8.25</v>
      </c>
      <c r="C3831">
        <f t="shared" si="209"/>
        <v>2012</v>
      </c>
      <c r="D3831">
        <f t="shared" si="210"/>
        <v>6</v>
      </c>
      <c r="E3831" t="str">
        <f t="shared" si="211"/>
        <v>2012m6</v>
      </c>
    </row>
    <row r="3832" spans="1:5" x14ac:dyDescent="0.2">
      <c r="A3832" s="32">
        <v>41086</v>
      </c>
      <c r="B3832" s="2">
        <v>8.26</v>
      </c>
      <c r="C3832">
        <f t="shared" si="209"/>
        <v>2012</v>
      </c>
      <c r="D3832">
        <f t="shared" si="210"/>
        <v>6</v>
      </c>
      <c r="E3832" t="str">
        <f t="shared" si="211"/>
        <v>2012m6</v>
      </c>
    </row>
    <row r="3833" spans="1:5" x14ac:dyDescent="0.2">
      <c r="A3833" s="32">
        <v>41087</v>
      </c>
      <c r="B3833" s="2">
        <v>8.23</v>
      </c>
      <c r="C3833">
        <f t="shared" si="209"/>
        <v>2012</v>
      </c>
      <c r="D3833">
        <f t="shared" si="210"/>
        <v>6</v>
      </c>
      <c r="E3833" t="str">
        <f t="shared" si="211"/>
        <v>2012m6</v>
      </c>
    </row>
    <row r="3834" spans="1:5" x14ac:dyDescent="0.2">
      <c r="A3834" s="32">
        <v>41088</v>
      </c>
      <c r="B3834" s="2">
        <v>8.24</v>
      </c>
      <c r="C3834">
        <f t="shared" si="209"/>
        <v>2012</v>
      </c>
      <c r="D3834">
        <f t="shared" si="210"/>
        <v>6</v>
      </c>
      <c r="E3834" t="str">
        <f t="shared" si="211"/>
        <v>2012m6</v>
      </c>
    </row>
    <row r="3835" spans="1:5" x14ac:dyDescent="0.2">
      <c r="A3835" s="32">
        <v>41089</v>
      </c>
      <c r="B3835" s="2">
        <v>8.07</v>
      </c>
      <c r="C3835">
        <f t="shared" si="209"/>
        <v>2012</v>
      </c>
      <c r="D3835">
        <f t="shared" si="210"/>
        <v>6</v>
      </c>
      <c r="E3835" t="str">
        <f t="shared" si="211"/>
        <v>2012m6</v>
      </c>
    </row>
    <row r="3836" spans="1:5" x14ac:dyDescent="0.2">
      <c r="A3836" s="32">
        <v>41090</v>
      </c>
      <c r="B3836" s="2">
        <v>8.1999999999999993</v>
      </c>
      <c r="C3836">
        <f t="shared" si="209"/>
        <v>2012</v>
      </c>
      <c r="D3836">
        <f t="shared" si="210"/>
        <v>6</v>
      </c>
      <c r="E3836" t="str">
        <f t="shared" si="211"/>
        <v>2012m6</v>
      </c>
    </row>
    <row r="3837" spans="1:5" x14ac:dyDescent="0.2">
      <c r="A3837" s="32">
        <v>41092</v>
      </c>
      <c r="B3837" s="2">
        <v>8.11</v>
      </c>
      <c r="C3837">
        <f t="shared" si="209"/>
        <v>2012</v>
      </c>
      <c r="D3837">
        <f t="shared" si="210"/>
        <v>7</v>
      </c>
      <c r="E3837" t="str">
        <f t="shared" si="211"/>
        <v>2012m7</v>
      </c>
    </row>
    <row r="3838" spans="1:5" x14ac:dyDescent="0.2">
      <c r="A3838" s="32">
        <v>41093</v>
      </c>
      <c r="B3838" s="2">
        <v>8.06</v>
      </c>
      <c r="C3838">
        <f t="shared" si="209"/>
        <v>2012</v>
      </c>
      <c r="D3838">
        <f t="shared" si="210"/>
        <v>7</v>
      </c>
      <c r="E3838" t="str">
        <f t="shared" si="211"/>
        <v>2012m7</v>
      </c>
    </row>
    <row r="3839" spans="1:5" x14ac:dyDescent="0.2">
      <c r="A3839" s="32">
        <v>41094</v>
      </c>
      <c r="B3839" s="2">
        <v>8.0299999999999994</v>
      </c>
      <c r="C3839">
        <f t="shared" si="209"/>
        <v>2012</v>
      </c>
      <c r="D3839">
        <f t="shared" si="210"/>
        <v>7</v>
      </c>
      <c r="E3839" t="str">
        <f t="shared" si="211"/>
        <v>2012m7</v>
      </c>
    </row>
    <row r="3840" spans="1:5" x14ac:dyDescent="0.2">
      <c r="A3840" s="32">
        <v>41095</v>
      </c>
      <c r="B3840" s="2">
        <v>8</v>
      </c>
      <c r="C3840">
        <f t="shared" si="209"/>
        <v>2012</v>
      </c>
      <c r="D3840">
        <f t="shared" si="210"/>
        <v>7</v>
      </c>
      <c r="E3840" t="str">
        <f t="shared" si="211"/>
        <v>2012m7</v>
      </c>
    </row>
    <row r="3841" spans="1:5" x14ac:dyDescent="0.2">
      <c r="A3841" s="32">
        <v>41096</v>
      </c>
      <c r="B3841" s="2">
        <v>8.1199999999999992</v>
      </c>
      <c r="C3841">
        <f t="shared" si="209"/>
        <v>2012</v>
      </c>
      <c r="D3841">
        <f t="shared" si="210"/>
        <v>7</v>
      </c>
      <c r="E3841" t="str">
        <f t="shared" si="211"/>
        <v>2012m7</v>
      </c>
    </row>
    <row r="3842" spans="1:5" x14ac:dyDescent="0.2">
      <c r="A3842" s="32">
        <v>41099</v>
      </c>
      <c r="B3842" s="2">
        <v>8.17</v>
      </c>
      <c r="C3842">
        <f t="shared" si="209"/>
        <v>2012</v>
      </c>
      <c r="D3842">
        <f t="shared" si="210"/>
        <v>7</v>
      </c>
      <c r="E3842" t="str">
        <f t="shared" si="211"/>
        <v>2012m7</v>
      </c>
    </row>
    <row r="3843" spans="1:5" x14ac:dyDescent="0.2">
      <c r="A3843" s="32">
        <v>41100</v>
      </c>
      <c r="B3843" s="2">
        <v>8.15</v>
      </c>
      <c r="C3843">
        <f t="shared" si="209"/>
        <v>2012</v>
      </c>
      <c r="D3843">
        <f t="shared" si="210"/>
        <v>7</v>
      </c>
      <c r="E3843" t="str">
        <f t="shared" si="211"/>
        <v>2012m7</v>
      </c>
    </row>
    <row r="3844" spans="1:5" x14ac:dyDescent="0.2">
      <c r="A3844" s="32">
        <v>41101</v>
      </c>
      <c r="B3844" s="2">
        <v>8.18</v>
      </c>
      <c r="C3844">
        <f t="shared" si="209"/>
        <v>2012</v>
      </c>
      <c r="D3844">
        <f t="shared" si="210"/>
        <v>7</v>
      </c>
      <c r="E3844" t="str">
        <f t="shared" si="211"/>
        <v>2012m7</v>
      </c>
    </row>
    <row r="3845" spans="1:5" x14ac:dyDescent="0.2">
      <c r="A3845" s="32">
        <v>41102</v>
      </c>
      <c r="B3845" s="2">
        <v>8.1999999999999993</v>
      </c>
      <c r="C3845">
        <f t="shared" ref="C3845:C3908" si="212">YEAR(A3845)</f>
        <v>2012</v>
      </c>
      <c r="D3845">
        <f t="shared" ref="D3845:D3908" si="213">+MONTH(A3845)</f>
        <v>7</v>
      </c>
      <c r="E3845" t="str">
        <f t="shared" ref="E3845:E3908" si="214">CONCATENATE(C3845,"m",D3845)</f>
        <v>2012m7</v>
      </c>
    </row>
    <row r="3846" spans="1:5" x14ac:dyDescent="0.2">
      <c r="A3846" s="32">
        <v>41103</v>
      </c>
      <c r="B3846" s="2">
        <v>8.25</v>
      </c>
      <c r="C3846">
        <f t="shared" si="212"/>
        <v>2012</v>
      </c>
      <c r="D3846">
        <f t="shared" si="213"/>
        <v>7</v>
      </c>
      <c r="E3846" t="str">
        <f t="shared" si="214"/>
        <v>2012m7</v>
      </c>
    </row>
    <row r="3847" spans="1:5" x14ac:dyDescent="0.2">
      <c r="A3847" s="32">
        <v>41106</v>
      </c>
      <c r="B3847" s="2">
        <v>8.33</v>
      </c>
      <c r="C3847">
        <f t="shared" si="212"/>
        <v>2012</v>
      </c>
      <c r="D3847">
        <f t="shared" si="213"/>
        <v>7</v>
      </c>
      <c r="E3847" t="str">
        <f t="shared" si="214"/>
        <v>2012m7</v>
      </c>
    </row>
    <row r="3848" spans="1:5" x14ac:dyDescent="0.2">
      <c r="A3848" s="32">
        <v>41107</v>
      </c>
      <c r="B3848" s="2">
        <v>8.3699999999999992</v>
      </c>
      <c r="C3848">
        <f t="shared" si="212"/>
        <v>2012</v>
      </c>
      <c r="D3848">
        <f t="shared" si="213"/>
        <v>7</v>
      </c>
      <c r="E3848" t="str">
        <f t="shared" si="214"/>
        <v>2012m7</v>
      </c>
    </row>
    <row r="3849" spans="1:5" x14ac:dyDescent="0.2">
      <c r="A3849" s="32">
        <v>41108</v>
      </c>
      <c r="B3849" s="2">
        <v>8.2799999999999994</v>
      </c>
      <c r="C3849">
        <f t="shared" si="212"/>
        <v>2012</v>
      </c>
      <c r="D3849">
        <f t="shared" si="213"/>
        <v>7</v>
      </c>
      <c r="E3849" t="str">
        <f t="shared" si="214"/>
        <v>2012m7</v>
      </c>
    </row>
    <row r="3850" spans="1:5" x14ac:dyDescent="0.2">
      <c r="A3850" s="32">
        <v>41109</v>
      </c>
      <c r="B3850" s="2">
        <v>8.1999999999999993</v>
      </c>
      <c r="C3850">
        <f t="shared" si="212"/>
        <v>2012</v>
      </c>
      <c r="D3850">
        <f t="shared" si="213"/>
        <v>7</v>
      </c>
      <c r="E3850" t="str">
        <f t="shared" si="214"/>
        <v>2012m7</v>
      </c>
    </row>
    <row r="3851" spans="1:5" x14ac:dyDescent="0.2">
      <c r="A3851" s="32">
        <v>41110</v>
      </c>
      <c r="B3851" s="2">
        <v>8.2100000000000009</v>
      </c>
      <c r="C3851">
        <f t="shared" si="212"/>
        <v>2012</v>
      </c>
      <c r="D3851">
        <f t="shared" si="213"/>
        <v>7</v>
      </c>
      <c r="E3851" t="str">
        <f t="shared" si="214"/>
        <v>2012m7</v>
      </c>
    </row>
    <row r="3852" spans="1:5" x14ac:dyDescent="0.2">
      <c r="A3852" s="32">
        <v>41113</v>
      </c>
      <c r="B3852" s="2">
        <v>8.36</v>
      </c>
      <c r="C3852">
        <f t="shared" si="212"/>
        <v>2012</v>
      </c>
      <c r="D3852">
        <f t="shared" si="213"/>
        <v>7</v>
      </c>
      <c r="E3852" t="str">
        <f t="shared" si="214"/>
        <v>2012m7</v>
      </c>
    </row>
    <row r="3853" spans="1:5" x14ac:dyDescent="0.2">
      <c r="A3853" s="32">
        <v>41114</v>
      </c>
      <c r="B3853" s="2">
        <v>8.39</v>
      </c>
      <c r="C3853">
        <f t="shared" si="212"/>
        <v>2012</v>
      </c>
      <c r="D3853">
        <f t="shared" si="213"/>
        <v>7</v>
      </c>
      <c r="E3853" t="str">
        <f t="shared" si="214"/>
        <v>2012m7</v>
      </c>
    </row>
    <row r="3854" spans="1:5" x14ac:dyDescent="0.2">
      <c r="A3854" s="32">
        <v>41115</v>
      </c>
      <c r="B3854" s="2">
        <v>8.4499999999999993</v>
      </c>
      <c r="C3854">
        <f t="shared" si="212"/>
        <v>2012</v>
      </c>
      <c r="D3854">
        <f t="shared" si="213"/>
        <v>7</v>
      </c>
      <c r="E3854" t="str">
        <f t="shared" si="214"/>
        <v>2012m7</v>
      </c>
    </row>
    <row r="3855" spans="1:5" x14ac:dyDescent="0.2">
      <c r="A3855" s="32">
        <v>41116</v>
      </c>
      <c r="B3855" s="2">
        <v>8.42</v>
      </c>
      <c r="C3855">
        <f t="shared" si="212"/>
        <v>2012</v>
      </c>
      <c r="D3855">
        <f t="shared" si="213"/>
        <v>7</v>
      </c>
      <c r="E3855" t="str">
        <f t="shared" si="214"/>
        <v>2012m7</v>
      </c>
    </row>
    <row r="3856" spans="1:5" x14ac:dyDescent="0.2">
      <c r="A3856" s="32">
        <v>41117</v>
      </c>
      <c r="B3856" s="2">
        <v>8.32</v>
      </c>
      <c r="C3856">
        <f t="shared" si="212"/>
        <v>2012</v>
      </c>
      <c r="D3856">
        <f t="shared" si="213"/>
        <v>7</v>
      </c>
      <c r="E3856" t="str">
        <f t="shared" si="214"/>
        <v>2012m7</v>
      </c>
    </row>
    <row r="3857" spans="1:5" x14ac:dyDescent="0.2">
      <c r="A3857" s="32">
        <v>41120</v>
      </c>
      <c r="B3857" s="2">
        <v>8.1999999999999993</v>
      </c>
      <c r="C3857">
        <f t="shared" si="212"/>
        <v>2012</v>
      </c>
      <c r="D3857">
        <f t="shared" si="213"/>
        <v>7</v>
      </c>
      <c r="E3857" t="str">
        <f t="shared" si="214"/>
        <v>2012m7</v>
      </c>
    </row>
    <row r="3858" spans="1:5" x14ac:dyDescent="0.2">
      <c r="A3858" s="32">
        <v>41121</v>
      </c>
      <c r="B3858" s="2">
        <v>8.14</v>
      </c>
      <c r="C3858">
        <f t="shared" si="212"/>
        <v>2012</v>
      </c>
      <c r="D3858">
        <f t="shared" si="213"/>
        <v>7</v>
      </c>
      <c r="E3858" t="str">
        <f t="shared" si="214"/>
        <v>2012m7</v>
      </c>
    </row>
    <row r="3859" spans="1:5" x14ac:dyDescent="0.2">
      <c r="A3859" s="32">
        <v>41122</v>
      </c>
      <c r="B3859" s="2">
        <v>8.02</v>
      </c>
      <c r="C3859">
        <f t="shared" si="212"/>
        <v>2012</v>
      </c>
      <c r="D3859">
        <f t="shared" si="213"/>
        <v>8</v>
      </c>
      <c r="E3859" t="str">
        <f t="shared" si="214"/>
        <v>2012m8</v>
      </c>
    </row>
    <row r="3860" spans="1:5" x14ac:dyDescent="0.2">
      <c r="A3860" s="32">
        <v>41123</v>
      </c>
      <c r="B3860" s="2">
        <v>8.02</v>
      </c>
      <c r="C3860">
        <f t="shared" si="212"/>
        <v>2012</v>
      </c>
      <c r="D3860">
        <f t="shared" si="213"/>
        <v>8</v>
      </c>
      <c r="E3860" t="str">
        <f t="shared" si="214"/>
        <v>2012m8</v>
      </c>
    </row>
    <row r="3861" spans="1:5" x14ac:dyDescent="0.2">
      <c r="A3861" s="32">
        <v>41124</v>
      </c>
      <c r="B3861" s="2">
        <v>7.93</v>
      </c>
      <c r="C3861">
        <f t="shared" si="212"/>
        <v>2012</v>
      </c>
      <c r="D3861">
        <f t="shared" si="213"/>
        <v>8</v>
      </c>
      <c r="E3861" t="str">
        <f t="shared" si="214"/>
        <v>2012m8</v>
      </c>
    </row>
    <row r="3862" spans="1:5" x14ac:dyDescent="0.2">
      <c r="A3862" s="32">
        <v>41127</v>
      </c>
      <c r="B3862" s="2">
        <v>7.77</v>
      </c>
      <c r="C3862">
        <f t="shared" si="212"/>
        <v>2012</v>
      </c>
      <c r="D3862">
        <f t="shared" si="213"/>
        <v>8</v>
      </c>
      <c r="E3862" t="str">
        <f t="shared" si="214"/>
        <v>2012m8</v>
      </c>
    </row>
    <row r="3863" spans="1:5" x14ac:dyDescent="0.2">
      <c r="A3863" s="32">
        <v>41128</v>
      </c>
      <c r="B3863" s="2">
        <v>7.65</v>
      </c>
      <c r="C3863">
        <f t="shared" si="212"/>
        <v>2012</v>
      </c>
      <c r="D3863">
        <f t="shared" si="213"/>
        <v>8</v>
      </c>
      <c r="E3863" t="str">
        <f t="shared" si="214"/>
        <v>2012m8</v>
      </c>
    </row>
    <row r="3864" spans="1:5" x14ac:dyDescent="0.2">
      <c r="A3864" s="32">
        <v>41129</v>
      </c>
      <c r="B3864" s="2">
        <v>7.63</v>
      </c>
      <c r="C3864">
        <f t="shared" si="212"/>
        <v>2012</v>
      </c>
      <c r="D3864">
        <f t="shared" si="213"/>
        <v>8</v>
      </c>
      <c r="E3864" t="str">
        <f t="shared" si="214"/>
        <v>2012m8</v>
      </c>
    </row>
    <row r="3865" spans="1:5" x14ac:dyDescent="0.2">
      <c r="A3865" s="32">
        <v>41130</v>
      </c>
      <c r="B3865" s="2">
        <v>7.57</v>
      </c>
      <c r="C3865">
        <f t="shared" si="212"/>
        <v>2012</v>
      </c>
      <c r="D3865">
        <f t="shared" si="213"/>
        <v>8</v>
      </c>
      <c r="E3865" t="str">
        <f t="shared" si="214"/>
        <v>2012m8</v>
      </c>
    </row>
    <row r="3866" spans="1:5" x14ac:dyDescent="0.2">
      <c r="A3866" s="32">
        <v>41131</v>
      </c>
      <c r="B3866" s="2">
        <v>7.61</v>
      </c>
      <c r="C3866">
        <f t="shared" si="212"/>
        <v>2012</v>
      </c>
      <c r="D3866">
        <f t="shared" si="213"/>
        <v>8</v>
      </c>
      <c r="E3866" t="str">
        <f t="shared" si="214"/>
        <v>2012m8</v>
      </c>
    </row>
    <row r="3867" spans="1:5" x14ac:dyDescent="0.2">
      <c r="A3867" s="32">
        <v>41134</v>
      </c>
      <c r="B3867" s="2">
        <v>7.6</v>
      </c>
      <c r="C3867">
        <f t="shared" si="212"/>
        <v>2012</v>
      </c>
      <c r="D3867">
        <f t="shared" si="213"/>
        <v>8</v>
      </c>
      <c r="E3867" t="str">
        <f t="shared" si="214"/>
        <v>2012m8</v>
      </c>
    </row>
    <row r="3868" spans="1:5" x14ac:dyDescent="0.2">
      <c r="A3868" s="32">
        <v>41135</v>
      </c>
      <c r="B3868" s="2">
        <v>7.58</v>
      </c>
      <c r="C3868">
        <f t="shared" si="212"/>
        <v>2012</v>
      </c>
      <c r="D3868">
        <f t="shared" si="213"/>
        <v>8</v>
      </c>
      <c r="E3868" t="str">
        <f t="shared" si="214"/>
        <v>2012m8</v>
      </c>
    </row>
    <row r="3869" spans="1:5" x14ac:dyDescent="0.2">
      <c r="A3869" s="32">
        <v>41136</v>
      </c>
      <c r="B3869" s="2">
        <v>7.54</v>
      </c>
      <c r="C3869">
        <f t="shared" si="212"/>
        <v>2012</v>
      </c>
      <c r="D3869">
        <f t="shared" si="213"/>
        <v>8</v>
      </c>
      <c r="E3869" t="str">
        <f t="shared" si="214"/>
        <v>2012m8</v>
      </c>
    </row>
    <row r="3870" spans="1:5" x14ac:dyDescent="0.2">
      <c r="A3870" s="32">
        <v>41137</v>
      </c>
      <c r="B3870" s="2">
        <v>7.52</v>
      </c>
      <c r="C3870">
        <f t="shared" si="212"/>
        <v>2012</v>
      </c>
      <c r="D3870">
        <f t="shared" si="213"/>
        <v>8</v>
      </c>
      <c r="E3870" t="str">
        <f t="shared" si="214"/>
        <v>2012m8</v>
      </c>
    </row>
    <row r="3871" spans="1:5" x14ac:dyDescent="0.2">
      <c r="A3871" s="32">
        <v>41138</v>
      </c>
      <c r="B3871" s="2">
        <v>7.51</v>
      </c>
      <c r="C3871">
        <f t="shared" si="212"/>
        <v>2012</v>
      </c>
      <c r="D3871">
        <f t="shared" si="213"/>
        <v>8</v>
      </c>
      <c r="E3871" t="str">
        <f t="shared" si="214"/>
        <v>2012m8</v>
      </c>
    </row>
    <row r="3872" spans="1:5" x14ac:dyDescent="0.2">
      <c r="A3872" s="32">
        <v>41141</v>
      </c>
      <c r="B3872" s="2">
        <v>7.47</v>
      </c>
      <c r="C3872">
        <f t="shared" si="212"/>
        <v>2012</v>
      </c>
      <c r="D3872">
        <f t="shared" si="213"/>
        <v>8</v>
      </c>
      <c r="E3872" t="str">
        <f t="shared" si="214"/>
        <v>2012m8</v>
      </c>
    </row>
    <row r="3873" spans="1:5" x14ac:dyDescent="0.2">
      <c r="A3873" s="32">
        <v>41142</v>
      </c>
      <c r="B3873" s="2">
        <v>7.39</v>
      </c>
      <c r="C3873">
        <f t="shared" si="212"/>
        <v>2012</v>
      </c>
      <c r="D3873">
        <f t="shared" si="213"/>
        <v>8</v>
      </c>
      <c r="E3873" t="str">
        <f t="shared" si="214"/>
        <v>2012m8</v>
      </c>
    </row>
    <row r="3874" spans="1:5" x14ac:dyDescent="0.2">
      <c r="A3874" s="32">
        <v>41143</v>
      </c>
      <c r="B3874" s="2">
        <v>7.41</v>
      </c>
      <c r="C3874">
        <f t="shared" si="212"/>
        <v>2012</v>
      </c>
      <c r="D3874">
        <f t="shared" si="213"/>
        <v>8</v>
      </c>
      <c r="E3874" t="str">
        <f t="shared" si="214"/>
        <v>2012m8</v>
      </c>
    </row>
    <row r="3875" spans="1:5" x14ac:dyDescent="0.2">
      <c r="A3875" s="32">
        <v>41144</v>
      </c>
      <c r="B3875" s="2">
        <v>7.46</v>
      </c>
      <c r="C3875">
        <f t="shared" si="212"/>
        <v>2012</v>
      </c>
      <c r="D3875">
        <f t="shared" si="213"/>
        <v>8</v>
      </c>
      <c r="E3875" t="str">
        <f t="shared" si="214"/>
        <v>2012m8</v>
      </c>
    </row>
    <row r="3876" spans="1:5" x14ac:dyDescent="0.2">
      <c r="A3876" s="32">
        <v>41145</v>
      </c>
      <c r="B3876" s="2">
        <v>7.56</v>
      </c>
      <c r="C3876">
        <f t="shared" si="212"/>
        <v>2012</v>
      </c>
      <c r="D3876">
        <f t="shared" si="213"/>
        <v>8</v>
      </c>
      <c r="E3876" t="str">
        <f t="shared" si="214"/>
        <v>2012m8</v>
      </c>
    </row>
    <row r="3877" spans="1:5" x14ac:dyDescent="0.2">
      <c r="A3877" s="32">
        <v>41148</v>
      </c>
      <c r="B3877" s="2">
        <v>7.55</v>
      </c>
      <c r="C3877">
        <f t="shared" si="212"/>
        <v>2012</v>
      </c>
      <c r="D3877">
        <f t="shared" si="213"/>
        <v>8</v>
      </c>
      <c r="E3877" t="str">
        <f t="shared" si="214"/>
        <v>2012m8</v>
      </c>
    </row>
    <row r="3878" spans="1:5" x14ac:dyDescent="0.2">
      <c r="A3878" s="32">
        <v>41149</v>
      </c>
      <c r="B3878" s="2">
        <v>7.53</v>
      </c>
      <c r="C3878">
        <f t="shared" si="212"/>
        <v>2012</v>
      </c>
      <c r="D3878">
        <f t="shared" si="213"/>
        <v>8</v>
      </c>
      <c r="E3878" t="str">
        <f t="shared" si="214"/>
        <v>2012m8</v>
      </c>
    </row>
    <row r="3879" spans="1:5" x14ac:dyDescent="0.2">
      <c r="A3879" s="32">
        <v>41150</v>
      </c>
      <c r="B3879" s="2">
        <v>7.49</v>
      </c>
      <c r="C3879">
        <f t="shared" si="212"/>
        <v>2012</v>
      </c>
      <c r="D3879">
        <f t="shared" si="213"/>
        <v>8</v>
      </c>
      <c r="E3879" t="str">
        <f t="shared" si="214"/>
        <v>2012m8</v>
      </c>
    </row>
    <row r="3880" spans="1:5" x14ac:dyDescent="0.2">
      <c r="A3880" s="32">
        <v>41151</v>
      </c>
      <c r="B3880" s="2">
        <v>7.52</v>
      </c>
      <c r="C3880">
        <f t="shared" si="212"/>
        <v>2012</v>
      </c>
      <c r="D3880">
        <f t="shared" si="213"/>
        <v>8</v>
      </c>
      <c r="E3880" t="str">
        <f t="shared" si="214"/>
        <v>2012m8</v>
      </c>
    </row>
    <row r="3881" spans="1:5" x14ac:dyDescent="0.2">
      <c r="A3881" s="32">
        <v>41152</v>
      </c>
      <c r="B3881" s="2">
        <v>7.38</v>
      </c>
      <c r="C3881">
        <f t="shared" si="212"/>
        <v>2012</v>
      </c>
      <c r="D3881">
        <f t="shared" si="213"/>
        <v>8</v>
      </c>
      <c r="E3881" t="str">
        <f t="shared" si="214"/>
        <v>2012m8</v>
      </c>
    </row>
    <row r="3882" spans="1:5" x14ac:dyDescent="0.2">
      <c r="A3882" s="32">
        <v>41155</v>
      </c>
      <c r="B3882" s="2">
        <v>7.34</v>
      </c>
      <c r="C3882">
        <f t="shared" si="212"/>
        <v>2012</v>
      </c>
      <c r="D3882">
        <f t="shared" si="213"/>
        <v>9</v>
      </c>
      <c r="E3882" t="str">
        <f t="shared" si="214"/>
        <v>2012m9</v>
      </c>
    </row>
    <row r="3883" spans="1:5" x14ac:dyDescent="0.2">
      <c r="A3883" s="32">
        <v>41156</v>
      </c>
      <c r="B3883" s="2">
        <v>7.28</v>
      </c>
      <c r="C3883">
        <f t="shared" si="212"/>
        <v>2012</v>
      </c>
      <c r="D3883">
        <f t="shared" si="213"/>
        <v>9</v>
      </c>
      <c r="E3883" t="str">
        <f t="shared" si="214"/>
        <v>2012m9</v>
      </c>
    </row>
    <row r="3884" spans="1:5" x14ac:dyDescent="0.2">
      <c r="A3884" s="32">
        <v>41157</v>
      </c>
      <c r="B3884" s="2">
        <v>7.24</v>
      </c>
      <c r="C3884">
        <f t="shared" si="212"/>
        <v>2012</v>
      </c>
      <c r="D3884">
        <f t="shared" si="213"/>
        <v>9</v>
      </c>
      <c r="E3884" t="str">
        <f t="shared" si="214"/>
        <v>2012m9</v>
      </c>
    </row>
    <row r="3885" spans="1:5" x14ac:dyDescent="0.2">
      <c r="A3885" s="32">
        <v>41158</v>
      </c>
      <c r="B3885" s="2">
        <v>7.08</v>
      </c>
      <c r="C3885">
        <f t="shared" si="212"/>
        <v>2012</v>
      </c>
      <c r="D3885">
        <f t="shared" si="213"/>
        <v>9</v>
      </c>
      <c r="E3885" t="str">
        <f t="shared" si="214"/>
        <v>2012m9</v>
      </c>
    </row>
    <row r="3886" spans="1:5" x14ac:dyDescent="0.2">
      <c r="A3886" s="32">
        <v>41159</v>
      </c>
      <c r="B3886" s="2">
        <v>6.92</v>
      </c>
      <c r="C3886">
        <f t="shared" si="212"/>
        <v>2012</v>
      </c>
      <c r="D3886">
        <f t="shared" si="213"/>
        <v>9</v>
      </c>
      <c r="E3886" t="str">
        <f t="shared" si="214"/>
        <v>2012m9</v>
      </c>
    </row>
    <row r="3887" spans="1:5" x14ac:dyDescent="0.2">
      <c r="A3887" s="32">
        <v>41162</v>
      </c>
      <c r="B3887" s="2">
        <v>6.87</v>
      </c>
      <c r="C3887">
        <f t="shared" si="212"/>
        <v>2012</v>
      </c>
      <c r="D3887">
        <f t="shared" si="213"/>
        <v>9</v>
      </c>
      <c r="E3887" t="str">
        <f t="shared" si="214"/>
        <v>2012m9</v>
      </c>
    </row>
    <row r="3888" spans="1:5" x14ac:dyDescent="0.2">
      <c r="A3888" s="32">
        <v>41163</v>
      </c>
      <c r="B3888" s="2">
        <v>6.91</v>
      </c>
      <c r="C3888">
        <f t="shared" si="212"/>
        <v>2012</v>
      </c>
      <c r="D3888">
        <f t="shared" si="213"/>
        <v>9</v>
      </c>
      <c r="E3888" t="str">
        <f t="shared" si="214"/>
        <v>2012m9</v>
      </c>
    </row>
    <row r="3889" spans="1:5" x14ac:dyDescent="0.2">
      <c r="A3889" s="32">
        <v>41164</v>
      </c>
      <c r="B3889" s="2">
        <v>6.77</v>
      </c>
      <c r="C3889">
        <f t="shared" si="212"/>
        <v>2012</v>
      </c>
      <c r="D3889">
        <f t="shared" si="213"/>
        <v>9</v>
      </c>
      <c r="E3889" t="str">
        <f t="shared" si="214"/>
        <v>2012m9</v>
      </c>
    </row>
    <row r="3890" spans="1:5" x14ac:dyDescent="0.2">
      <c r="A3890" s="32">
        <v>41165</v>
      </c>
      <c r="B3890" s="2">
        <v>6.77</v>
      </c>
      <c r="C3890">
        <f t="shared" si="212"/>
        <v>2012</v>
      </c>
      <c r="D3890">
        <f t="shared" si="213"/>
        <v>9</v>
      </c>
      <c r="E3890" t="str">
        <f t="shared" si="214"/>
        <v>2012m9</v>
      </c>
    </row>
    <row r="3891" spans="1:5" x14ac:dyDescent="0.2">
      <c r="A3891" s="32">
        <v>41166</v>
      </c>
      <c r="B3891" s="2">
        <v>6.57</v>
      </c>
      <c r="C3891">
        <f t="shared" si="212"/>
        <v>2012</v>
      </c>
      <c r="D3891">
        <f t="shared" si="213"/>
        <v>9</v>
      </c>
      <c r="E3891" t="str">
        <f t="shared" si="214"/>
        <v>2012m9</v>
      </c>
    </row>
    <row r="3892" spans="1:5" x14ac:dyDescent="0.2">
      <c r="A3892" s="32">
        <v>41169</v>
      </c>
      <c r="B3892" s="2">
        <v>6.52</v>
      </c>
      <c r="C3892">
        <f t="shared" si="212"/>
        <v>2012</v>
      </c>
      <c r="D3892">
        <f t="shared" si="213"/>
        <v>9</v>
      </c>
      <c r="E3892" t="str">
        <f t="shared" si="214"/>
        <v>2012m9</v>
      </c>
    </row>
    <row r="3893" spans="1:5" x14ac:dyDescent="0.2">
      <c r="A3893" s="32">
        <v>41170</v>
      </c>
      <c r="B3893" s="2">
        <v>6.57</v>
      </c>
      <c r="C3893">
        <f t="shared" si="212"/>
        <v>2012</v>
      </c>
      <c r="D3893">
        <f t="shared" si="213"/>
        <v>9</v>
      </c>
      <c r="E3893" t="str">
        <f t="shared" si="214"/>
        <v>2012m9</v>
      </c>
    </row>
    <row r="3894" spans="1:5" x14ac:dyDescent="0.2">
      <c r="A3894" s="32">
        <v>41171</v>
      </c>
      <c r="B3894" s="2">
        <v>6.57</v>
      </c>
      <c r="C3894">
        <f t="shared" si="212"/>
        <v>2012</v>
      </c>
      <c r="D3894">
        <f t="shared" si="213"/>
        <v>9</v>
      </c>
      <c r="E3894" t="str">
        <f t="shared" si="214"/>
        <v>2012m9</v>
      </c>
    </row>
    <row r="3895" spans="1:5" x14ac:dyDescent="0.2">
      <c r="A3895" s="32">
        <v>41172</v>
      </c>
      <c r="B3895" s="2">
        <v>6.65</v>
      </c>
      <c r="C3895">
        <f t="shared" si="212"/>
        <v>2012</v>
      </c>
      <c r="D3895">
        <f t="shared" si="213"/>
        <v>9</v>
      </c>
      <c r="E3895" t="str">
        <f t="shared" si="214"/>
        <v>2012m9</v>
      </c>
    </row>
    <row r="3896" spans="1:5" x14ac:dyDescent="0.2">
      <c r="A3896" s="32">
        <v>41173</v>
      </c>
      <c r="B3896" s="2">
        <v>6.66</v>
      </c>
      <c r="C3896">
        <f t="shared" si="212"/>
        <v>2012</v>
      </c>
      <c r="D3896">
        <f t="shared" si="213"/>
        <v>9</v>
      </c>
      <c r="E3896" t="str">
        <f t="shared" si="214"/>
        <v>2012m9</v>
      </c>
    </row>
    <row r="3897" spans="1:5" x14ac:dyDescent="0.2">
      <c r="A3897" s="32">
        <v>41176</v>
      </c>
      <c r="B3897" s="2">
        <v>6.76</v>
      </c>
      <c r="C3897">
        <f t="shared" si="212"/>
        <v>2012</v>
      </c>
      <c r="D3897">
        <f t="shared" si="213"/>
        <v>9</v>
      </c>
      <c r="E3897" t="str">
        <f t="shared" si="214"/>
        <v>2012m9</v>
      </c>
    </row>
    <row r="3898" spans="1:5" x14ac:dyDescent="0.2">
      <c r="A3898" s="32">
        <v>41177</v>
      </c>
      <c r="B3898" s="2">
        <v>6.72</v>
      </c>
      <c r="C3898">
        <f t="shared" si="212"/>
        <v>2012</v>
      </c>
      <c r="D3898">
        <f t="shared" si="213"/>
        <v>9</v>
      </c>
      <c r="E3898" t="str">
        <f t="shared" si="214"/>
        <v>2012m9</v>
      </c>
    </row>
    <row r="3899" spans="1:5" x14ac:dyDescent="0.2">
      <c r="A3899" s="32">
        <v>41178</v>
      </c>
      <c r="B3899" s="2">
        <v>6.9</v>
      </c>
      <c r="C3899">
        <f t="shared" si="212"/>
        <v>2012</v>
      </c>
      <c r="D3899">
        <f t="shared" si="213"/>
        <v>9</v>
      </c>
      <c r="E3899" t="str">
        <f t="shared" si="214"/>
        <v>2012m9</v>
      </c>
    </row>
    <row r="3900" spans="1:5" x14ac:dyDescent="0.2">
      <c r="A3900" s="32">
        <v>41179</v>
      </c>
      <c r="B3900" s="2">
        <v>6.94</v>
      </c>
      <c r="C3900">
        <f t="shared" si="212"/>
        <v>2012</v>
      </c>
      <c r="D3900">
        <f t="shared" si="213"/>
        <v>9</v>
      </c>
      <c r="E3900" t="str">
        <f t="shared" si="214"/>
        <v>2012m9</v>
      </c>
    </row>
    <row r="3901" spans="1:5" x14ac:dyDescent="0.2">
      <c r="A3901" s="32">
        <v>41180</v>
      </c>
      <c r="B3901" s="2">
        <v>6.94</v>
      </c>
      <c r="C3901">
        <f t="shared" si="212"/>
        <v>2012</v>
      </c>
      <c r="D3901">
        <f t="shared" si="213"/>
        <v>9</v>
      </c>
      <c r="E3901" t="str">
        <f t="shared" si="214"/>
        <v>2012m9</v>
      </c>
    </row>
    <row r="3902" spans="1:5" x14ac:dyDescent="0.2">
      <c r="A3902" s="32">
        <v>41182</v>
      </c>
      <c r="B3902" s="2">
        <v>6.92</v>
      </c>
      <c r="C3902">
        <f t="shared" si="212"/>
        <v>2012</v>
      </c>
      <c r="D3902">
        <f t="shared" si="213"/>
        <v>9</v>
      </c>
      <c r="E3902" t="str">
        <f t="shared" si="214"/>
        <v>2012m9</v>
      </c>
    </row>
    <row r="3903" spans="1:5" x14ac:dyDescent="0.2">
      <c r="A3903" s="32">
        <v>41183</v>
      </c>
      <c r="B3903" s="2">
        <v>6.88</v>
      </c>
      <c r="C3903">
        <f t="shared" si="212"/>
        <v>2012</v>
      </c>
      <c r="D3903">
        <f t="shared" si="213"/>
        <v>10</v>
      </c>
      <c r="E3903" t="str">
        <f t="shared" si="214"/>
        <v>2012m10</v>
      </c>
    </row>
    <row r="3904" spans="1:5" x14ac:dyDescent="0.2">
      <c r="A3904" s="32">
        <v>41184</v>
      </c>
      <c r="B3904" s="2">
        <v>6.82</v>
      </c>
      <c r="C3904">
        <f t="shared" si="212"/>
        <v>2012</v>
      </c>
      <c r="D3904">
        <f t="shared" si="213"/>
        <v>10</v>
      </c>
      <c r="E3904" t="str">
        <f t="shared" si="214"/>
        <v>2012m10</v>
      </c>
    </row>
    <row r="3905" spans="1:5" x14ac:dyDescent="0.2">
      <c r="A3905" s="32">
        <v>41185</v>
      </c>
      <c r="B3905" s="2">
        <v>6.78</v>
      </c>
      <c r="C3905">
        <f t="shared" si="212"/>
        <v>2012</v>
      </c>
      <c r="D3905">
        <f t="shared" si="213"/>
        <v>10</v>
      </c>
      <c r="E3905" t="str">
        <f t="shared" si="214"/>
        <v>2012m10</v>
      </c>
    </row>
    <row r="3906" spans="1:5" x14ac:dyDescent="0.2">
      <c r="A3906" s="32">
        <v>41186</v>
      </c>
      <c r="B3906" s="2">
        <v>6.7</v>
      </c>
      <c r="C3906">
        <f t="shared" si="212"/>
        <v>2012</v>
      </c>
      <c r="D3906">
        <f t="shared" si="213"/>
        <v>10</v>
      </c>
      <c r="E3906" t="str">
        <f t="shared" si="214"/>
        <v>2012m10</v>
      </c>
    </row>
    <row r="3907" spans="1:5" x14ac:dyDescent="0.2">
      <c r="A3907" s="32">
        <v>41187</v>
      </c>
      <c r="B3907" s="2">
        <v>6.61</v>
      </c>
      <c r="C3907">
        <f t="shared" si="212"/>
        <v>2012</v>
      </c>
      <c r="D3907">
        <f t="shared" si="213"/>
        <v>10</v>
      </c>
      <c r="E3907" t="str">
        <f t="shared" si="214"/>
        <v>2012m10</v>
      </c>
    </row>
    <row r="3908" spans="1:5" x14ac:dyDescent="0.2">
      <c r="A3908" s="32">
        <v>41190</v>
      </c>
      <c r="B3908" s="2">
        <v>6.63</v>
      </c>
      <c r="C3908">
        <f t="shared" si="212"/>
        <v>2012</v>
      </c>
      <c r="D3908">
        <f t="shared" si="213"/>
        <v>10</v>
      </c>
      <c r="E3908" t="str">
        <f t="shared" si="214"/>
        <v>2012m10</v>
      </c>
    </row>
    <row r="3909" spans="1:5" x14ac:dyDescent="0.2">
      <c r="A3909" s="32">
        <v>41191</v>
      </c>
      <c r="B3909" s="2">
        <v>6.65</v>
      </c>
      <c r="C3909">
        <f t="shared" ref="C3909:C3972" si="215">YEAR(A3909)</f>
        <v>2012</v>
      </c>
      <c r="D3909">
        <f t="shared" ref="D3909:D3972" si="216">+MONTH(A3909)</f>
        <v>10</v>
      </c>
      <c r="E3909" t="str">
        <f t="shared" ref="E3909:E3972" si="217">CONCATENATE(C3909,"m",D3909)</f>
        <v>2012m10</v>
      </c>
    </row>
    <row r="3910" spans="1:5" x14ac:dyDescent="0.2">
      <c r="A3910" s="32">
        <v>41192</v>
      </c>
      <c r="B3910" s="2">
        <v>6.71</v>
      </c>
      <c r="C3910">
        <f t="shared" si="215"/>
        <v>2012</v>
      </c>
      <c r="D3910">
        <f t="shared" si="216"/>
        <v>10</v>
      </c>
      <c r="E3910" t="str">
        <f t="shared" si="217"/>
        <v>2012m10</v>
      </c>
    </row>
    <row r="3911" spans="1:5" x14ac:dyDescent="0.2">
      <c r="A3911" s="32">
        <v>41193</v>
      </c>
      <c r="B3911" s="2">
        <v>6.69</v>
      </c>
      <c r="C3911">
        <f t="shared" si="215"/>
        <v>2012</v>
      </c>
      <c r="D3911">
        <f t="shared" si="216"/>
        <v>10</v>
      </c>
      <c r="E3911" t="str">
        <f t="shared" si="217"/>
        <v>2012m10</v>
      </c>
    </row>
    <row r="3912" spans="1:5" x14ac:dyDescent="0.2">
      <c r="A3912" s="32">
        <v>41194</v>
      </c>
      <c r="B3912" s="2">
        <v>6.66</v>
      </c>
      <c r="C3912">
        <f t="shared" si="215"/>
        <v>2012</v>
      </c>
      <c r="D3912">
        <f t="shared" si="216"/>
        <v>10</v>
      </c>
      <c r="E3912" t="str">
        <f t="shared" si="217"/>
        <v>2012m10</v>
      </c>
    </row>
    <row r="3913" spans="1:5" x14ac:dyDescent="0.2">
      <c r="A3913" s="32">
        <v>41197</v>
      </c>
      <c r="B3913" s="2">
        <v>6.59</v>
      </c>
      <c r="C3913">
        <f t="shared" si="215"/>
        <v>2012</v>
      </c>
      <c r="D3913">
        <f t="shared" si="216"/>
        <v>10</v>
      </c>
      <c r="E3913" t="str">
        <f t="shared" si="217"/>
        <v>2012m10</v>
      </c>
    </row>
    <row r="3914" spans="1:5" x14ac:dyDescent="0.2">
      <c r="A3914" s="32">
        <v>41198</v>
      </c>
      <c r="B3914" s="2">
        <v>6.46</v>
      </c>
      <c r="C3914">
        <f t="shared" si="215"/>
        <v>2012</v>
      </c>
      <c r="D3914">
        <f t="shared" si="216"/>
        <v>10</v>
      </c>
      <c r="E3914" t="str">
        <f t="shared" si="217"/>
        <v>2012m10</v>
      </c>
    </row>
    <row r="3915" spans="1:5" x14ac:dyDescent="0.2">
      <c r="A3915" s="32">
        <v>41199</v>
      </c>
      <c r="B3915" s="2">
        <v>6.28</v>
      </c>
      <c r="C3915">
        <f t="shared" si="215"/>
        <v>2012</v>
      </c>
      <c r="D3915">
        <f t="shared" si="216"/>
        <v>10</v>
      </c>
      <c r="E3915" t="str">
        <f t="shared" si="217"/>
        <v>2012m10</v>
      </c>
    </row>
    <row r="3916" spans="1:5" x14ac:dyDescent="0.2">
      <c r="A3916" s="32">
        <v>41200</v>
      </c>
      <c r="B3916" s="2">
        <v>6.24</v>
      </c>
      <c r="C3916">
        <f t="shared" si="215"/>
        <v>2012</v>
      </c>
      <c r="D3916">
        <f t="shared" si="216"/>
        <v>10</v>
      </c>
      <c r="E3916" t="str">
        <f t="shared" si="217"/>
        <v>2012m10</v>
      </c>
    </row>
    <row r="3917" spans="1:5" x14ac:dyDescent="0.2">
      <c r="A3917" s="32">
        <v>41201</v>
      </c>
      <c r="B3917" s="2">
        <v>6.24</v>
      </c>
      <c r="C3917">
        <f t="shared" si="215"/>
        <v>2012</v>
      </c>
      <c r="D3917">
        <f t="shared" si="216"/>
        <v>10</v>
      </c>
      <c r="E3917" t="str">
        <f t="shared" si="217"/>
        <v>2012m10</v>
      </c>
    </row>
    <row r="3918" spans="1:5" x14ac:dyDescent="0.2">
      <c r="A3918" s="32">
        <v>41204</v>
      </c>
      <c r="B3918" s="2">
        <v>6.23</v>
      </c>
      <c r="C3918">
        <f t="shared" si="215"/>
        <v>2012</v>
      </c>
      <c r="D3918">
        <f t="shared" si="216"/>
        <v>10</v>
      </c>
      <c r="E3918" t="str">
        <f t="shared" si="217"/>
        <v>2012m10</v>
      </c>
    </row>
    <row r="3919" spans="1:5" x14ac:dyDescent="0.2">
      <c r="A3919" s="32">
        <v>41205</v>
      </c>
      <c r="B3919" s="2">
        <v>6.28</v>
      </c>
      <c r="C3919">
        <f t="shared" si="215"/>
        <v>2012</v>
      </c>
      <c r="D3919">
        <f t="shared" si="216"/>
        <v>10</v>
      </c>
      <c r="E3919" t="str">
        <f t="shared" si="217"/>
        <v>2012m10</v>
      </c>
    </row>
    <row r="3920" spans="1:5" x14ac:dyDescent="0.2">
      <c r="A3920" s="32">
        <v>41206</v>
      </c>
      <c r="B3920" s="2">
        <v>6.33</v>
      </c>
      <c r="C3920">
        <f t="shared" si="215"/>
        <v>2012</v>
      </c>
      <c r="D3920">
        <f t="shared" si="216"/>
        <v>10</v>
      </c>
      <c r="E3920" t="str">
        <f t="shared" si="217"/>
        <v>2012m10</v>
      </c>
    </row>
    <row r="3921" spans="1:5" x14ac:dyDescent="0.2">
      <c r="A3921" s="32">
        <v>41207</v>
      </c>
      <c r="B3921" s="2">
        <v>6.32</v>
      </c>
      <c r="C3921">
        <f t="shared" si="215"/>
        <v>2012</v>
      </c>
      <c r="D3921">
        <f t="shared" si="216"/>
        <v>10</v>
      </c>
      <c r="E3921" t="str">
        <f t="shared" si="217"/>
        <v>2012m10</v>
      </c>
    </row>
    <row r="3922" spans="1:5" x14ac:dyDescent="0.2">
      <c r="A3922" s="32">
        <v>41208</v>
      </c>
      <c r="B3922" s="2">
        <v>6.41</v>
      </c>
      <c r="C3922">
        <f t="shared" si="215"/>
        <v>2012</v>
      </c>
      <c r="D3922">
        <f t="shared" si="216"/>
        <v>10</v>
      </c>
      <c r="E3922" t="str">
        <f t="shared" si="217"/>
        <v>2012m10</v>
      </c>
    </row>
    <row r="3923" spans="1:5" x14ac:dyDescent="0.2">
      <c r="A3923" s="32">
        <v>41211</v>
      </c>
      <c r="B3923" s="2">
        <v>6.48</v>
      </c>
      <c r="C3923">
        <f t="shared" si="215"/>
        <v>2012</v>
      </c>
      <c r="D3923">
        <f t="shared" si="216"/>
        <v>10</v>
      </c>
      <c r="E3923" t="str">
        <f t="shared" si="217"/>
        <v>2012m10</v>
      </c>
    </row>
    <row r="3924" spans="1:5" x14ac:dyDescent="0.2">
      <c r="A3924" s="32">
        <v>41212</v>
      </c>
      <c r="C3924">
        <f t="shared" si="215"/>
        <v>2012</v>
      </c>
      <c r="D3924">
        <f t="shared" si="216"/>
        <v>10</v>
      </c>
      <c r="E3924" t="str">
        <f t="shared" si="217"/>
        <v>2012m10</v>
      </c>
    </row>
    <row r="3925" spans="1:5" x14ac:dyDescent="0.2">
      <c r="A3925" s="32">
        <v>41213</v>
      </c>
      <c r="B3925" s="2">
        <v>6.46</v>
      </c>
      <c r="C3925">
        <f t="shared" si="215"/>
        <v>2012</v>
      </c>
      <c r="D3925">
        <f t="shared" si="216"/>
        <v>10</v>
      </c>
      <c r="E3925" t="str">
        <f t="shared" si="217"/>
        <v>2012m10</v>
      </c>
    </row>
    <row r="3926" spans="1:5" x14ac:dyDescent="0.2">
      <c r="A3926" s="32">
        <v>41214</v>
      </c>
      <c r="B3926" s="2">
        <v>6.44</v>
      </c>
      <c r="C3926">
        <f t="shared" si="215"/>
        <v>2012</v>
      </c>
      <c r="D3926">
        <f t="shared" si="216"/>
        <v>11</v>
      </c>
      <c r="E3926" t="str">
        <f t="shared" si="217"/>
        <v>2012m11</v>
      </c>
    </row>
    <row r="3927" spans="1:5" x14ac:dyDescent="0.2">
      <c r="A3927" s="32">
        <v>41215</v>
      </c>
      <c r="B3927" s="2">
        <v>6.44</v>
      </c>
      <c r="C3927">
        <f t="shared" si="215"/>
        <v>2012</v>
      </c>
      <c r="D3927">
        <f t="shared" si="216"/>
        <v>11</v>
      </c>
      <c r="E3927" t="str">
        <f t="shared" si="217"/>
        <v>2012m11</v>
      </c>
    </row>
    <row r="3928" spans="1:5" x14ac:dyDescent="0.2">
      <c r="A3928" s="32">
        <v>41218</v>
      </c>
      <c r="B3928" s="2">
        <v>6.43</v>
      </c>
      <c r="C3928">
        <f t="shared" si="215"/>
        <v>2012</v>
      </c>
      <c r="D3928">
        <f t="shared" si="216"/>
        <v>11</v>
      </c>
      <c r="E3928" t="str">
        <f t="shared" si="217"/>
        <v>2012m11</v>
      </c>
    </row>
    <row r="3929" spans="1:5" x14ac:dyDescent="0.2">
      <c r="A3929" s="32">
        <v>41219</v>
      </c>
      <c r="B3929" s="2">
        <v>6.4</v>
      </c>
      <c r="C3929">
        <f t="shared" si="215"/>
        <v>2012</v>
      </c>
      <c r="D3929">
        <f t="shared" si="216"/>
        <v>11</v>
      </c>
      <c r="E3929" t="str">
        <f t="shared" si="217"/>
        <v>2012m11</v>
      </c>
    </row>
    <row r="3930" spans="1:5" x14ac:dyDescent="0.2">
      <c r="A3930" s="32">
        <v>41220</v>
      </c>
      <c r="B3930" s="2">
        <v>6.38</v>
      </c>
      <c r="C3930">
        <f t="shared" si="215"/>
        <v>2012</v>
      </c>
      <c r="D3930">
        <f t="shared" si="216"/>
        <v>11</v>
      </c>
      <c r="E3930" t="str">
        <f t="shared" si="217"/>
        <v>2012m11</v>
      </c>
    </row>
    <row r="3931" spans="1:5" x14ac:dyDescent="0.2">
      <c r="A3931" s="32">
        <v>41221</v>
      </c>
      <c r="B3931" s="2">
        <v>6.36</v>
      </c>
      <c r="C3931">
        <f t="shared" si="215"/>
        <v>2012</v>
      </c>
      <c r="D3931">
        <f t="shared" si="216"/>
        <v>11</v>
      </c>
      <c r="E3931" t="str">
        <f t="shared" si="217"/>
        <v>2012m11</v>
      </c>
    </row>
    <row r="3932" spans="1:5" x14ac:dyDescent="0.2">
      <c r="A3932" s="32">
        <v>41222</v>
      </c>
      <c r="B3932" s="2">
        <v>6.41</v>
      </c>
      <c r="C3932">
        <f t="shared" si="215"/>
        <v>2012</v>
      </c>
      <c r="D3932">
        <f t="shared" si="216"/>
        <v>11</v>
      </c>
      <c r="E3932" t="str">
        <f t="shared" si="217"/>
        <v>2012m11</v>
      </c>
    </row>
    <row r="3933" spans="1:5" x14ac:dyDescent="0.2">
      <c r="A3933" s="32">
        <v>41225</v>
      </c>
      <c r="B3933" s="2">
        <v>6.4</v>
      </c>
      <c r="C3933">
        <f t="shared" si="215"/>
        <v>2012</v>
      </c>
      <c r="D3933">
        <f t="shared" si="216"/>
        <v>11</v>
      </c>
      <c r="E3933" t="str">
        <f t="shared" si="217"/>
        <v>2012m11</v>
      </c>
    </row>
    <row r="3934" spans="1:5" x14ac:dyDescent="0.2">
      <c r="A3934" s="32">
        <v>41226</v>
      </c>
      <c r="B3934" s="2">
        <v>6.44</v>
      </c>
      <c r="C3934">
        <f t="shared" si="215"/>
        <v>2012</v>
      </c>
      <c r="D3934">
        <f t="shared" si="216"/>
        <v>11</v>
      </c>
      <c r="E3934" t="str">
        <f t="shared" si="217"/>
        <v>2012m11</v>
      </c>
    </row>
    <row r="3935" spans="1:5" x14ac:dyDescent="0.2">
      <c r="A3935" s="32">
        <v>41227</v>
      </c>
      <c r="B3935" s="2">
        <v>6.39</v>
      </c>
      <c r="C3935">
        <f t="shared" si="215"/>
        <v>2012</v>
      </c>
      <c r="D3935">
        <f t="shared" si="216"/>
        <v>11</v>
      </c>
      <c r="E3935" t="str">
        <f t="shared" si="217"/>
        <v>2012m11</v>
      </c>
    </row>
    <row r="3936" spans="1:5" x14ac:dyDescent="0.2">
      <c r="A3936" s="32">
        <v>41228</v>
      </c>
      <c r="B3936" s="2">
        <v>6.41</v>
      </c>
      <c r="C3936">
        <f t="shared" si="215"/>
        <v>2012</v>
      </c>
      <c r="D3936">
        <f t="shared" si="216"/>
        <v>11</v>
      </c>
      <c r="E3936" t="str">
        <f t="shared" si="217"/>
        <v>2012m11</v>
      </c>
    </row>
    <row r="3937" spans="1:5" x14ac:dyDescent="0.2">
      <c r="A3937" s="32">
        <v>41229</v>
      </c>
      <c r="B3937" s="2">
        <v>6.46</v>
      </c>
      <c r="C3937">
        <f t="shared" si="215"/>
        <v>2012</v>
      </c>
      <c r="D3937">
        <f t="shared" si="216"/>
        <v>11</v>
      </c>
      <c r="E3937" t="str">
        <f t="shared" si="217"/>
        <v>2012m11</v>
      </c>
    </row>
    <row r="3938" spans="1:5" x14ac:dyDescent="0.2">
      <c r="A3938" s="32">
        <v>41232</v>
      </c>
      <c r="B3938" s="2">
        <v>6.4</v>
      </c>
      <c r="C3938">
        <f t="shared" si="215"/>
        <v>2012</v>
      </c>
      <c r="D3938">
        <f t="shared" si="216"/>
        <v>11</v>
      </c>
      <c r="E3938" t="str">
        <f t="shared" si="217"/>
        <v>2012m11</v>
      </c>
    </row>
    <row r="3939" spans="1:5" x14ac:dyDescent="0.2">
      <c r="A3939" s="32">
        <v>41233</v>
      </c>
      <c r="B3939" s="2">
        <v>6.33</v>
      </c>
      <c r="C3939">
        <f t="shared" si="215"/>
        <v>2012</v>
      </c>
      <c r="D3939">
        <f t="shared" si="216"/>
        <v>11</v>
      </c>
      <c r="E3939" t="str">
        <f t="shared" si="217"/>
        <v>2012m11</v>
      </c>
    </row>
    <row r="3940" spans="1:5" x14ac:dyDescent="0.2">
      <c r="A3940" s="32">
        <v>41234</v>
      </c>
      <c r="B3940" s="2">
        <v>6.28</v>
      </c>
      <c r="C3940">
        <f t="shared" si="215"/>
        <v>2012</v>
      </c>
      <c r="D3940">
        <f t="shared" si="216"/>
        <v>11</v>
      </c>
      <c r="E3940" t="str">
        <f t="shared" si="217"/>
        <v>2012m11</v>
      </c>
    </row>
    <row r="3941" spans="1:5" x14ac:dyDescent="0.2">
      <c r="A3941" s="32">
        <v>41235</v>
      </c>
      <c r="B3941" s="2">
        <v>6.21</v>
      </c>
      <c r="C3941">
        <f t="shared" si="215"/>
        <v>2012</v>
      </c>
      <c r="D3941">
        <f t="shared" si="216"/>
        <v>11</v>
      </c>
      <c r="E3941" t="str">
        <f t="shared" si="217"/>
        <v>2012m11</v>
      </c>
    </row>
    <row r="3942" spans="1:5" x14ac:dyDescent="0.2">
      <c r="A3942" s="32">
        <v>41236</v>
      </c>
      <c r="B3942" s="2">
        <v>6.2</v>
      </c>
      <c r="C3942">
        <f t="shared" si="215"/>
        <v>2012</v>
      </c>
      <c r="D3942">
        <f t="shared" si="216"/>
        <v>11</v>
      </c>
      <c r="E3942" t="str">
        <f t="shared" si="217"/>
        <v>2012m11</v>
      </c>
    </row>
    <row r="3943" spans="1:5" x14ac:dyDescent="0.2">
      <c r="A3943" s="32">
        <v>41239</v>
      </c>
      <c r="B3943" s="2">
        <v>6.19</v>
      </c>
      <c r="C3943">
        <f t="shared" si="215"/>
        <v>2012</v>
      </c>
      <c r="D3943">
        <f t="shared" si="216"/>
        <v>11</v>
      </c>
      <c r="E3943" t="str">
        <f t="shared" si="217"/>
        <v>2012m11</v>
      </c>
    </row>
    <row r="3944" spans="1:5" x14ac:dyDescent="0.2">
      <c r="A3944" s="32">
        <v>41240</v>
      </c>
      <c r="B3944" s="2">
        <v>6.15</v>
      </c>
      <c r="C3944">
        <f t="shared" si="215"/>
        <v>2012</v>
      </c>
      <c r="D3944">
        <f t="shared" si="216"/>
        <v>11</v>
      </c>
      <c r="E3944" t="str">
        <f t="shared" si="217"/>
        <v>2012m11</v>
      </c>
    </row>
    <row r="3945" spans="1:5" x14ac:dyDescent="0.2">
      <c r="A3945" s="32">
        <v>41241</v>
      </c>
      <c r="B3945" s="2">
        <v>6.16</v>
      </c>
      <c r="C3945">
        <f t="shared" si="215"/>
        <v>2012</v>
      </c>
      <c r="D3945">
        <f t="shared" si="216"/>
        <v>11</v>
      </c>
      <c r="E3945" t="str">
        <f t="shared" si="217"/>
        <v>2012m11</v>
      </c>
    </row>
    <row r="3946" spans="1:5" x14ac:dyDescent="0.2">
      <c r="A3946" s="32">
        <v>41242</v>
      </c>
      <c r="B3946" s="2">
        <v>6.1</v>
      </c>
      <c r="C3946">
        <f t="shared" si="215"/>
        <v>2012</v>
      </c>
      <c r="D3946">
        <f t="shared" si="216"/>
        <v>11</v>
      </c>
      <c r="E3946" t="str">
        <f t="shared" si="217"/>
        <v>2012m11</v>
      </c>
    </row>
    <row r="3947" spans="1:5" x14ac:dyDescent="0.2">
      <c r="A3947" s="32">
        <v>41243</v>
      </c>
      <c r="B3947" s="2">
        <v>6.05</v>
      </c>
      <c r="C3947">
        <f t="shared" si="215"/>
        <v>2012</v>
      </c>
      <c r="D3947">
        <f t="shared" si="216"/>
        <v>11</v>
      </c>
      <c r="E3947" t="str">
        <f t="shared" si="217"/>
        <v>2012m11</v>
      </c>
    </row>
    <row r="3948" spans="1:5" x14ac:dyDescent="0.2">
      <c r="A3948" s="32">
        <v>41246</v>
      </c>
      <c r="B3948" s="2">
        <v>5.98</v>
      </c>
      <c r="C3948">
        <f t="shared" si="215"/>
        <v>2012</v>
      </c>
      <c r="D3948">
        <f t="shared" si="216"/>
        <v>12</v>
      </c>
      <c r="E3948" t="str">
        <f t="shared" si="217"/>
        <v>2012m12</v>
      </c>
    </row>
    <row r="3949" spans="1:5" x14ac:dyDescent="0.2">
      <c r="A3949" s="32">
        <v>41247</v>
      </c>
      <c r="B3949" s="2">
        <v>5.93</v>
      </c>
      <c r="C3949">
        <f t="shared" si="215"/>
        <v>2012</v>
      </c>
      <c r="D3949">
        <f t="shared" si="216"/>
        <v>12</v>
      </c>
      <c r="E3949" t="str">
        <f t="shared" si="217"/>
        <v>2012m12</v>
      </c>
    </row>
    <row r="3950" spans="1:5" x14ac:dyDescent="0.2">
      <c r="A3950" s="32">
        <v>41248</v>
      </c>
      <c r="B3950" s="2">
        <v>5.86</v>
      </c>
      <c r="C3950">
        <f t="shared" si="215"/>
        <v>2012</v>
      </c>
      <c r="D3950">
        <f t="shared" si="216"/>
        <v>12</v>
      </c>
      <c r="E3950" t="str">
        <f t="shared" si="217"/>
        <v>2012m12</v>
      </c>
    </row>
    <row r="3951" spans="1:5" x14ac:dyDescent="0.2">
      <c r="A3951" s="32">
        <v>41249</v>
      </c>
      <c r="B3951" s="2">
        <v>5.86</v>
      </c>
      <c r="C3951">
        <f t="shared" si="215"/>
        <v>2012</v>
      </c>
      <c r="D3951">
        <f t="shared" si="216"/>
        <v>12</v>
      </c>
      <c r="E3951" t="str">
        <f t="shared" si="217"/>
        <v>2012m12</v>
      </c>
    </row>
    <row r="3952" spans="1:5" x14ac:dyDescent="0.2">
      <c r="A3952" s="32">
        <v>41250</v>
      </c>
      <c r="B3952" s="2">
        <v>5.88</v>
      </c>
      <c r="C3952">
        <f t="shared" si="215"/>
        <v>2012</v>
      </c>
      <c r="D3952">
        <f t="shared" si="216"/>
        <v>12</v>
      </c>
      <c r="E3952" t="str">
        <f t="shared" si="217"/>
        <v>2012m12</v>
      </c>
    </row>
    <row r="3953" spans="1:5" x14ac:dyDescent="0.2">
      <c r="A3953" s="32">
        <v>41253</v>
      </c>
      <c r="B3953" s="2">
        <v>5.96</v>
      </c>
      <c r="C3953">
        <f t="shared" si="215"/>
        <v>2012</v>
      </c>
      <c r="D3953">
        <f t="shared" si="216"/>
        <v>12</v>
      </c>
      <c r="E3953" t="str">
        <f t="shared" si="217"/>
        <v>2012m12</v>
      </c>
    </row>
    <row r="3954" spans="1:5" x14ac:dyDescent="0.2">
      <c r="A3954" s="32">
        <v>41254</v>
      </c>
      <c r="B3954" s="2">
        <v>5.91</v>
      </c>
      <c r="C3954">
        <f t="shared" si="215"/>
        <v>2012</v>
      </c>
      <c r="D3954">
        <f t="shared" si="216"/>
        <v>12</v>
      </c>
      <c r="E3954" t="str">
        <f t="shared" si="217"/>
        <v>2012m12</v>
      </c>
    </row>
    <row r="3955" spans="1:5" x14ac:dyDescent="0.2">
      <c r="A3955" s="32">
        <v>41255</v>
      </c>
      <c r="B3955" s="2">
        <v>5.83</v>
      </c>
      <c r="C3955">
        <f t="shared" si="215"/>
        <v>2012</v>
      </c>
      <c r="D3955">
        <f t="shared" si="216"/>
        <v>12</v>
      </c>
      <c r="E3955" t="str">
        <f t="shared" si="217"/>
        <v>2012m12</v>
      </c>
    </row>
    <row r="3956" spans="1:5" x14ac:dyDescent="0.2">
      <c r="A3956" s="32">
        <v>41256</v>
      </c>
      <c r="B3956" s="2">
        <v>5.75</v>
      </c>
      <c r="C3956">
        <f t="shared" si="215"/>
        <v>2012</v>
      </c>
      <c r="D3956">
        <f t="shared" si="216"/>
        <v>12</v>
      </c>
      <c r="E3956" t="str">
        <f t="shared" si="217"/>
        <v>2012m12</v>
      </c>
    </row>
    <row r="3957" spans="1:5" x14ac:dyDescent="0.2">
      <c r="A3957" s="32">
        <v>41257</v>
      </c>
      <c r="B3957" s="2">
        <v>5.66</v>
      </c>
      <c r="C3957">
        <f t="shared" si="215"/>
        <v>2012</v>
      </c>
      <c r="D3957">
        <f t="shared" si="216"/>
        <v>12</v>
      </c>
      <c r="E3957" t="str">
        <f t="shared" si="217"/>
        <v>2012m12</v>
      </c>
    </row>
    <row r="3958" spans="1:5" x14ac:dyDescent="0.2">
      <c r="A3958" s="32">
        <v>41260</v>
      </c>
      <c r="B3958" s="2">
        <v>5.64</v>
      </c>
      <c r="C3958">
        <f t="shared" si="215"/>
        <v>2012</v>
      </c>
      <c r="D3958">
        <f t="shared" si="216"/>
        <v>12</v>
      </c>
      <c r="E3958" t="str">
        <f t="shared" si="217"/>
        <v>2012m12</v>
      </c>
    </row>
    <row r="3959" spans="1:5" x14ac:dyDescent="0.2">
      <c r="A3959" s="32">
        <v>41261</v>
      </c>
      <c r="B3959" s="2">
        <v>5.55</v>
      </c>
      <c r="C3959">
        <f t="shared" si="215"/>
        <v>2012</v>
      </c>
      <c r="D3959">
        <f t="shared" si="216"/>
        <v>12</v>
      </c>
      <c r="E3959" t="str">
        <f t="shared" si="217"/>
        <v>2012m12</v>
      </c>
    </row>
    <row r="3960" spans="1:5" x14ac:dyDescent="0.2">
      <c r="A3960" s="32">
        <v>41262</v>
      </c>
      <c r="B3960" s="2">
        <v>5.5</v>
      </c>
      <c r="C3960">
        <f t="shared" si="215"/>
        <v>2012</v>
      </c>
      <c r="D3960">
        <f t="shared" si="216"/>
        <v>12</v>
      </c>
      <c r="E3960" t="str">
        <f t="shared" si="217"/>
        <v>2012m12</v>
      </c>
    </row>
    <row r="3961" spans="1:5" x14ac:dyDescent="0.2">
      <c r="A3961" s="32">
        <v>41263</v>
      </c>
      <c r="B3961" s="2">
        <v>5.46</v>
      </c>
      <c r="C3961">
        <f t="shared" si="215"/>
        <v>2012</v>
      </c>
      <c r="D3961">
        <f t="shared" si="216"/>
        <v>12</v>
      </c>
      <c r="E3961" t="str">
        <f t="shared" si="217"/>
        <v>2012m12</v>
      </c>
    </row>
    <row r="3962" spans="1:5" x14ac:dyDescent="0.2">
      <c r="A3962" s="32">
        <v>41264</v>
      </c>
      <c r="B3962" s="2">
        <v>5.48</v>
      </c>
      <c r="C3962">
        <f t="shared" si="215"/>
        <v>2012</v>
      </c>
      <c r="D3962">
        <f t="shared" si="216"/>
        <v>12</v>
      </c>
      <c r="E3962" t="str">
        <f t="shared" si="217"/>
        <v>2012m12</v>
      </c>
    </row>
    <row r="3963" spans="1:5" x14ac:dyDescent="0.2">
      <c r="A3963" s="32">
        <v>41267</v>
      </c>
      <c r="B3963" s="2">
        <v>5.48</v>
      </c>
      <c r="C3963">
        <f t="shared" si="215"/>
        <v>2012</v>
      </c>
      <c r="D3963">
        <f t="shared" si="216"/>
        <v>12</v>
      </c>
      <c r="E3963" t="str">
        <f t="shared" si="217"/>
        <v>2012m12</v>
      </c>
    </row>
    <row r="3964" spans="1:5" x14ac:dyDescent="0.2">
      <c r="A3964" s="32">
        <v>41268</v>
      </c>
      <c r="C3964">
        <f t="shared" si="215"/>
        <v>2012</v>
      </c>
      <c r="D3964">
        <f t="shared" si="216"/>
        <v>12</v>
      </c>
      <c r="E3964" t="str">
        <f t="shared" si="217"/>
        <v>2012m12</v>
      </c>
    </row>
    <row r="3965" spans="1:5" x14ac:dyDescent="0.2">
      <c r="A3965" s="32">
        <v>41269</v>
      </c>
      <c r="B3965" s="2">
        <v>5.48</v>
      </c>
      <c r="C3965">
        <f t="shared" si="215"/>
        <v>2012</v>
      </c>
      <c r="D3965">
        <f t="shared" si="216"/>
        <v>12</v>
      </c>
      <c r="E3965" t="str">
        <f t="shared" si="217"/>
        <v>2012m12</v>
      </c>
    </row>
    <row r="3966" spans="1:5" x14ac:dyDescent="0.2">
      <c r="A3966" s="32">
        <v>41270</v>
      </c>
      <c r="B3966" s="2">
        <v>5.48</v>
      </c>
      <c r="C3966">
        <f t="shared" si="215"/>
        <v>2012</v>
      </c>
      <c r="D3966">
        <f t="shared" si="216"/>
        <v>12</v>
      </c>
      <c r="E3966" t="str">
        <f t="shared" si="217"/>
        <v>2012m12</v>
      </c>
    </row>
    <row r="3967" spans="1:5" x14ac:dyDescent="0.2">
      <c r="A3967" s="32">
        <v>41271</v>
      </c>
      <c r="B3967" s="2">
        <v>5.48</v>
      </c>
      <c r="C3967">
        <f t="shared" si="215"/>
        <v>2012</v>
      </c>
      <c r="D3967">
        <f t="shared" si="216"/>
        <v>12</v>
      </c>
      <c r="E3967" t="str">
        <f t="shared" si="217"/>
        <v>2012m12</v>
      </c>
    </row>
    <row r="3968" spans="1:5" x14ac:dyDescent="0.2">
      <c r="A3968" s="32">
        <v>41274</v>
      </c>
      <c r="B3968" s="2">
        <v>5.55</v>
      </c>
      <c r="C3968">
        <f t="shared" si="215"/>
        <v>2012</v>
      </c>
      <c r="D3968">
        <f t="shared" si="216"/>
        <v>12</v>
      </c>
      <c r="E3968" t="str">
        <f t="shared" si="217"/>
        <v>2012m12</v>
      </c>
    </row>
    <row r="3969" spans="1:5" x14ac:dyDescent="0.2">
      <c r="A3969" s="32">
        <v>41275</v>
      </c>
      <c r="C3969">
        <f t="shared" si="215"/>
        <v>2013</v>
      </c>
      <c r="D3969">
        <f t="shared" si="216"/>
        <v>1</v>
      </c>
      <c r="E3969" t="str">
        <f t="shared" si="217"/>
        <v>2013m1</v>
      </c>
    </row>
    <row r="3970" spans="1:5" x14ac:dyDescent="0.2">
      <c r="A3970" s="32">
        <v>41276</v>
      </c>
      <c r="B3970" s="2">
        <v>5.38</v>
      </c>
      <c r="C3970">
        <f t="shared" si="215"/>
        <v>2013</v>
      </c>
      <c r="D3970">
        <f t="shared" si="216"/>
        <v>1</v>
      </c>
      <c r="E3970" t="str">
        <f t="shared" si="217"/>
        <v>2013m1</v>
      </c>
    </row>
    <row r="3971" spans="1:5" x14ac:dyDescent="0.2">
      <c r="A3971" s="32">
        <v>41277</v>
      </c>
      <c r="B3971" s="2">
        <v>5.22</v>
      </c>
      <c r="C3971">
        <f t="shared" si="215"/>
        <v>2013</v>
      </c>
      <c r="D3971">
        <f t="shared" si="216"/>
        <v>1</v>
      </c>
      <c r="E3971" t="str">
        <f t="shared" si="217"/>
        <v>2013m1</v>
      </c>
    </row>
    <row r="3972" spans="1:5" x14ac:dyDescent="0.2">
      <c r="A3972" s="32">
        <v>41278</v>
      </c>
      <c r="B3972" s="2">
        <v>5.12</v>
      </c>
      <c r="C3972">
        <f t="shared" si="215"/>
        <v>2013</v>
      </c>
      <c r="D3972">
        <f t="shared" si="216"/>
        <v>1</v>
      </c>
      <c r="E3972" t="str">
        <f t="shared" si="217"/>
        <v>2013m1</v>
      </c>
    </row>
    <row r="3973" spans="1:5" x14ac:dyDescent="0.2">
      <c r="A3973" s="32">
        <v>41281</v>
      </c>
      <c r="B3973" s="2">
        <v>5.05</v>
      </c>
      <c r="C3973">
        <f t="shared" ref="C3973:C4036" si="218">YEAR(A3973)</f>
        <v>2013</v>
      </c>
      <c r="D3973">
        <f t="shared" ref="D3973:D4036" si="219">+MONTH(A3973)</f>
        <v>1</v>
      </c>
      <c r="E3973" t="str">
        <f t="shared" ref="E3973:E4036" si="220">CONCATENATE(C3973,"m",D3973)</f>
        <v>2013m1</v>
      </c>
    </row>
    <row r="3974" spans="1:5" x14ac:dyDescent="0.2">
      <c r="A3974" s="32">
        <v>41282</v>
      </c>
      <c r="B3974" s="2">
        <v>4.9800000000000004</v>
      </c>
      <c r="C3974">
        <f t="shared" si="218"/>
        <v>2013</v>
      </c>
      <c r="D3974">
        <f t="shared" si="219"/>
        <v>1</v>
      </c>
      <c r="E3974" t="str">
        <f t="shared" si="220"/>
        <v>2013m1</v>
      </c>
    </row>
    <row r="3975" spans="1:5" x14ac:dyDescent="0.2">
      <c r="A3975" s="32">
        <v>41283</v>
      </c>
      <c r="B3975" s="2">
        <v>4.93</v>
      </c>
      <c r="C3975">
        <f t="shared" si="218"/>
        <v>2013</v>
      </c>
      <c r="D3975">
        <f t="shared" si="219"/>
        <v>1</v>
      </c>
      <c r="E3975" t="str">
        <f t="shared" si="220"/>
        <v>2013m1</v>
      </c>
    </row>
    <row r="3976" spans="1:5" x14ac:dyDescent="0.2">
      <c r="A3976" s="32">
        <v>41284</v>
      </c>
      <c r="B3976" s="2">
        <v>4.87</v>
      </c>
      <c r="C3976">
        <f t="shared" si="218"/>
        <v>2013</v>
      </c>
      <c r="D3976">
        <f t="shared" si="219"/>
        <v>1</v>
      </c>
      <c r="E3976" t="str">
        <f t="shared" si="220"/>
        <v>2013m1</v>
      </c>
    </row>
    <row r="3977" spans="1:5" x14ac:dyDescent="0.2">
      <c r="A3977" s="32">
        <v>41285</v>
      </c>
      <c r="B3977" s="2">
        <v>4.83</v>
      </c>
      <c r="C3977">
        <f t="shared" si="218"/>
        <v>2013</v>
      </c>
      <c r="D3977">
        <f t="shared" si="219"/>
        <v>1</v>
      </c>
      <c r="E3977" t="str">
        <f t="shared" si="220"/>
        <v>2013m1</v>
      </c>
    </row>
    <row r="3978" spans="1:5" x14ac:dyDescent="0.2">
      <c r="A3978" s="32">
        <v>41288</v>
      </c>
      <c r="B3978" s="2">
        <v>4.8499999999999996</v>
      </c>
      <c r="C3978">
        <f t="shared" si="218"/>
        <v>2013</v>
      </c>
      <c r="D3978">
        <f t="shared" si="219"/>
        <v>1</v>
      </c>
      <c r="E3978" t="str">
        <f t="shared" si="220"/>
        <v>2013m1</v>
      </c>
    </row>
    <row r="3979" spans="1:5" x14ac:dyDescent="0.2">
      <c r="A3979" s="32">
        <v>41289</v>
      </c>
      <c r="B3979" s="2">
        <v>4.93</v>
      </c>
      <c r="C3979">
        <f t="shared" si="218"/>
        <v>2013</v>
      </c>
      <c r="D3979">
        <f t="shared" si="219"/>
        <v>1</v>
      </c>
      <c r="E3979" t="str">
        <f t="shared" si="220"/>
        <v>2013m1</v>
      </c>
    </row>
    <row r="3980" spans="1:5" x14ac:dyDescent="0.2">
      <c r="A3980" s="32">
        <v>41290</v>
      </c>
      <c r="B3980" s="2">
        <v>4.99</v>
      </c>
      <c r="C3980">
        <f t="shared" si="218"/>
        <v>2013</v>
      </c>
      <c r="D3980">
        <f t="shared" si="219"/>
        <v>1</v>
      </c>
      <c r="E3980" t="str">
        <f t="shared" si="220"/>
        <v>2013m1</v>
      </c>
    </row>
    <row r="3981" spans="1:5" x14ac:dyDescent="0.2">
      <c r="A3981" s="32">
        <v>41291</v>
      </c>
      <c r="B3981" s="2">
        <v>4.8899999999999997</v>
      </c>
      <c r="C3981">
        <f t="shared" si="218"/>
        <v>2013</v>
      </c>
      <c r="D3981">
        <f t="shared" si="219"/>
        <v>1</v>
      </c>
      <c r="E3981" t="str">
        <f t="shared" si="220"/>
        <v>2013m1</v>
      </c>
    </row>
    <row r="3982" spans="1:5" x14ac:dyDescent="0.2">
      <c r="A3982" s="32">
        <v>41292</v>
      </c>
      <c r="B3982" s="2">
        <v>4.8899999999999997</v>
      </c>
      <c r="C3982">
        <f t="shared" si="218"/>
        <v>2013</v>
      </c>
      <c r="D3982">
        <f t="shared" si="219"/>
        <v>1</v>
      </c>
      <c r="E3982" t="str">
        <f t="shared" si="220"/>
        <v>2013m1</v>
      </c>
    </row>
    <row r="3983" spans="1:5" x14ac:dyDescent="0.2">
      <c r="A3983" s="32">
        <v>41295</v>
      </c>
      <c r="B3983" s="2">
        <v>4.87</v>
      </c>
      <c r="C3983">
        <f t="shared" si="218"/>
        <v>2013</v>
      </c>
      <c r="D3983">
        <f t="shared" si="219"/>
        <v>1</v>
      </c>
      <c r="E3983" t="str">
        <f t="shared" si="220"/>
        <v>2013m1</v>
      </c>
    </row>
    <row r="3984" spans="1:5" x14ac:dyDescent="0.2">
      <c r="A3984" s="32">
        <v>41296</v>
      </c>
      <c r="B3984" s="2">
        <v>4.92</v>
      </c>
      <c r="C3984">
        <f t="shared" si="218"/>
        <v>2013</v>
      </c>
      <c r="D3984">
        <f t="shared" si="219"/>
        <v>1</v>
      </c>
      <c r="E3984" t="str">
        <f t="shared" si="220"/>
        <v>2013m1</v>
      </c>
    </row>
    <row r="3985" spans="1:5" x14ac:dyDescent="0.2">
      <c r="A3985" s="32">
        <v>41297</v>
      </c>
      <c r="B3985" s="2">
        <v>5.01</v>
      </c>
      <c r="C3985">
        <f t="shared" si="218"/>
        <v>2013</v>
      </c>
      <c r="D3985">
        <f t="shared" si="219"/>
        <v>1</v>
      </c>
      <c r="E3985" t="str">
        <f t="shared" si="220"/>
        <v>2013m1</v>
      </c>
    </row>
    <row r="3986" spans="1:5" x14ac:dyDescent="0.2">
      <c r="A3986" s="32">
        <v>41298</v>
      </c>
      <c r="B3986" s="2">
        <v>5.1100000000000003</v>
      </c>
      <c r="C3986">
        <f t="shared" si="218"/>
        <v>2013</v>
      </c>
      <c r="D3986">
        <f t="shared" si="219"/>
        <v>1</v>
      </c>
      <c r="E3986" t="str">
        <f t="shared" si="220"/>
        <v>2013m1</v>
      </c>
    </row>
    <row r="3987" spans="1:5" x14ac:dyDescent="0.2">
      <c r="A3987" s="32">
        <v>41299</v>
      </c>
      <c r="B3987" s="2">
        <v>5.0199999999999996</v>
      </c>
      <c r="C3987">
        <f t="shared" si="218"/>
        <v>2013</v>
      </c>
      <c r="D3987">
        <f t="shared" si="219"/>
        <v>1</v>
      </c>
      <c r="E3987" t="str">
        <f t="shared" si="220"/>
        <v>2013m1</v>
      </c>
    </row>
    <row r="3988" spans="1:5" x14ac:dyDescent="0.2">
      <c r="A3988" s="32">
        <v>41302</v>
      </c>
      <c r="B3988" s="2">
        <v>4.9800000000000004</v>
      </c>
      <c r="C3988">
        <f t="shared" si="218"/>
        <v>2013</v>
      </c>
      <c r="D3988">
        <f t="shared" si="219"/>
        <v>1</v>
      </c>
      <c r="E3988" t="str">
        <f t="shared" si="220"/>
        <v>2013m1</v>
      </c>
    </row>
    <row r="3989" spans="1:5" x14ac:dyDescent="0.2">
      <c r="A3989" s="32">
        <v>41303</v>
      </c>
      <c r="B3989" s="2">
        <v>5.09</v>
      </c>
      <c r="C3989">
        <f t="shared" si="218"/>
        <v>2013</v>
      </c>
      <c r="D3989">
        <f t="shared" si="219"/>
        <v>1</v>
      </c>
      <c r="E3989" t="str">
        <f t="shared" si="220"/>
        <v>2013m1</v>
      </c>
    </row>
    <row r="3990" spans="1:5" x14ac:dyDescent="0.2">
      <c r="A3990" s="32">
        <v>41304</v>
      </c>
      <c r="B3990" s="2">
        <v>5.19</v>
      </c>
      <c r="C3990">
        <f t="shared" si="218"/>
        <v>2013</v>
      </c>
      <c r="D3990">
        <f t="shared" si="219"/>
        <v>1</v>
      </c>
      <c r="E3990" t="str">
        <f t="shared" si="220"/>
        <v>2013m1</v>
      </c>
    </row>
    <row r="3991" spans="1:5" x14ac:dyDescent="0.2">
      <c r="A3991" s="32">
        <v>41305</v>
      </c>
      <c r="B3991" s="2">
        <v>5.4</v>
      </c>
      <c r="C3991">
        <f t="shared" si="218"/>
        <v>2013</v>
      </c>
      <c r="D3991">
        <f t="shared" si="219"/>
        <v>1</v>
      </c>
      <c r="E3991" t="str">
        <f t="shared" si="220"/>
        <v>2013m1</v>
      </c>
    </row>
    <row r="3992" spans="1:5" x14ac:dyDescent="0.2">
      <c r="A3992" s="32">
        <v>41306</v>
      </c>
      <c r="B3992" s="2">
        <v>5.44</v>
      </c>
      <c r="C3992">
        <f t="shared" si="218"/>
        <v>2013</v>
      </c>
      <c r="D3992">
        <f t="shared" si="219"/>
        <v>2</v>
      </c>
      <c r="E3992" t="str">
        <f t="shared" si="220"/>
        <v>2013m2</v>
      </c>
    </row>
    <row r="3993" spans="1:5" x14ac:dyDescent="0.2">
      <c r="A3993" s="32">
        <v>41309</v>
      </c>
      <c r="B3993" s="2">
        <v>5.48</v>
      </c>
      <c r="C3993">
        <f t="shared" si="218"/>
        <v>2013</v>
      </c>
      <c r="D3993">
        <f t="shared" si="219"/>
        <v>2</v>
      </c>
      <c r="E3993" t="str">
        <f t="shared" si="220"/>
        <v>2013m2</v>
      </c>
    </row>
    <row r="3994" spans="1:5" x14ac:dyDescent="0.2">
      <c r="A3994" s="32">
        <v>41310</v>
      </c>
      <c r="B3994" s="2">
        <v>5.49</v>
      </c>
      <c r="C3994">
        <f t="shared" si="218"/>
        <v>2013</v>
      </c>
      <c r="D3994">
        <f t="shared" si="219"/>
        <v>2</v>
      </c>
      <c r="E3994" t="str">
        <f t="shared" si="220"/>
        <v>2013m2</v>
      </c>
    </row>
    <row r="3995" spans="1:5" x14ac:dyDescent="0.2">
      <c r="A3995" s="32">
        <v>41311</v>
      </c>
      <c r="B3995" s="2">
        <v>5.47</v>
      </c>
      <c r="C3995">
        <f t="shared" si="218"/>
        <v>2013</v>
      </c>
      <c r="D3995">
        <f t="shared" si="219"/>
        <v>2</v>
      </c>
      <c r="E3995" t="str">
        <f t="shared" si="220"/>
        <v>2013m2</v>
      </c>
    </row>
    <row r="3996" spans="1:5" x14ac:dyDescent="0.2">
      <c r="A3996" s="32">
        <v>41312</v>
      </c>
      <c r="B3996" s="2">
        <v>5.5</v>
      </c>
      <c r="C3996">
        <f t="shared" si="218"/>
        <v>2013</v>
      </c>
      <c r="D3996">
        <f t="shared" si="219"/>
        <v>2</v>
      </c>
      <c r="E3996" t="str">
        <f t="shared" si="220"/>
        <v>2013m2</v>
      </c>
    </row>
    <row r="3997" spans="1:5" x14ac:dyDescent="0.2">
      <c r="A3997" s="32">
        <v>41313</v>
      </c>
      <c r="B3997" s="2">
        <v>5.48</v>
      </c>
      <c r="C3997">
        <f t="shared" si="218"/>
        <v>2013</v>
      </c>
      <c r="D3997">
        <f t="shared" si="219"/>
        <v>2</v>
      </c>
      <c r="E3997" t="str">
        <f t="shared" si="220"/>
        <v>2013m2</v>
      </c>
    </row>
    <row r="3998" spans="1:5" x14ac:dyDescent="0.2">
      <c r="A3998" s="32">
        <v>41316</v>
      </c>
      <c r="B3998" s="2">
        <v>5.46</v>
      </c>
      <c r="C3998">
        <f t="shared" si="218"/>
        <v>2013</v>
      </c>
      <c r="D3998">
        <f t="shared" si="219"/>
        <v>2</v>
      </c>
      <c r="E3998" t="str">
        <f t="shared" si="220"/>
        <v>2013m2</v>
      </c>
    </row>
    <row r="3999" spans="1:5" x14ac:dyDescent="0.2">
      <c r="A3999" s="32">
        <v>41317</v>
      </c>
      <c r="B3999" s="2">
        <v>5.42</v>
      </c>
      <c r="C3999">
        <f t="shared" si="218"/>
        <v>2013</v>
      </c>
      <c r="D3999">
        <f t="shared" si="219"/>
        <v>2</v>
      </c>
      <c r="E3999" t="str">
        <f t="shared" si="220"/>
        <v>2013m2</v>
      </c>
    </row>
    <row r="4000" spans="1:5" x14ac:dyDescent="0.2">
      <c r="A4000" s="32">
        <v>41318</v>
      </c>
      <c r="B4000" s="2">
        <v>5.32</v>
      </c>
      <c r="C4000">
        <f t="shared" si="218"/>
        <v>2013</v>
      </c>
      <c r="D4000">
        <f t="shared" si="219"/>
        <v>2</v>
      </c>
      <c r="E4000" t="str">
        <f t="shared" si="220"/>
        <v>2013m2</v>
      </c>
    </row>
    <row r="4001" spans="1:5" x14ac:dyDescent="0.2">
      <c r="A4001" s="32">
        <v>41319</v>
      </c>
      <c r="B4001" s="2">
        <v>5.32</v>
      </c>
      <c r="C4001">
        <f t="shared" si="218"/>
        <v>2013</v>
      </c>
      <c r="D4001">
        <f t="shared" si="219"/>
        <v>2</v>
      </c>
      <c r="E4001" t="str">
        <f t="shared" si="220"/>
        <v>2013m2</v>
      </c>
    </row>
    <row r="4002" spans="1:5" x14ac:dyDescent="0.2">
      <c r="A4002" s="32">
        <v>41320</v>
      </c>
      <c r="B4002" s="2">
        <v>5.3</v>
      </c>
      <c r="C4002">
        <f t="shared" si="218"/>
        <v>2013</v>
      </c>
      <c r="D4002">
        <f t="shared" si="219"/>
        <v>2</v>
      </c>
      <c r="E4002" t="str">
        <f t="shared" si="220"/>
        <v>2013m2</v>
      </c>
    </row>
    <row r="4003" spans="1:5" x14ac:dyDescent="0.2">
      <c r="A4003" s="32">
        <v>41323</v>
      </c>
      <c r="B4003" s="2">
        <v>5.29</v>
      </c>
      <c r="C4003">
        <f t="shared" si="218"/>
        <v>2013</v>
      </c>
      <c r="D4003">
        <f t="shared" si="219"/>
        <v>2</v>
      </c>
      <c r="E4003" t="str">
        <f t="shared" si="220"/>
        <v>2013m2</v>
      </c>
    </row>
    <row r="4004" spans="1:5" x14ac:dyDescent="0.2">
      <c r="A4004" s="32">
        <v>41324</v>
      </c>
      <c r="B4004" s="2">
        <v>5.28</v>
      </c>
      <c r="C4004">
        <f t="shared" si="218"/>
        <v>2013</v>
      </c>
      <c r="D4004">
        <f t="shared" si="219"/>
        <v>2</v>
      </c>
      <c r="E4004" t="str">
        <f t="shared" si="220"/>
        <v>2013m2</v>
      </c>
    </row>
    <row r="4005" spans="1:5" x14ac:dyDescent="0.2">
      <c r="A4005" s="32">
        <v>41325</v>
      </c>
      <c r="B4005" s="2">
        <v>5.2</v>
      </c>
      <c r="C4005">
        <f t="shared" si="218"/>
        <v>2013</v>
      </c>
      <c r="D4005">
        <f t="shared" si="219"/>
        <v>2</v>
      </c>
      <c r="E4005" t="str">
        <f t="shared" si="220"/>
        <v>2013m2</v>
      </c>
    </row>
    <row r="4006" spans="1:5" x14ac:dyDescent="0.2">
      <c r="A4006" s="32">
        <v>41326</v>
      </c>
      <c r="B4006" s="2">
        <v>5.26</v>
      </c>
      <c r="C4006">
        <f t="shared" si="218"/>
        <v>2013</v>
      </c>
      <c r="D4006">
        <f t="shared" si="219"/>
        <v>2</v>
      </c>
      <c r="E4006" t="str">
        <f t="shared" si="220"/>
        <v>2013m2</v>
      </c>
    </row>
    <row r="4007" spans="1:5" x14ac:dyDescent="0.2">
      <c r="A4007" s="32">
        <v>41327</v>
      </c>
      <c r="B4007" s="2">
        <v>5.27</v>
      </c>
      <c r="C4007">
        <f t="shared" si="218"/>
        <v>2013</v>
      </c>
      <c r="D4007">
        <f t="shared" si="219"/>
        <v>2</v>
      </c>
      <c r="E4007" t="str">
        <f t="shared" si="220"/>
        <v>2013m2</v>
      </c>
    </row>
    <row r="4008" spans="1:5" x14ac:dyDescent="0.2">
      <c r="A4008" s="32">
        <v>41330</v>
      </c>
      <c r="B4008" s="2">
        <v>5.21</v>
      </c>
      <c r="C4008">
        <f t="shared" si="218"/>
        <v>2013</v>
      </c>
      <c r="D4008">
        <f t="shared" si="219"/>
        <v>2</v>
      </c>
      <c r="E4008" t="str">
        <f t="shared" si="220"/>
        <v>2013m2</v>
      </c>
    </row>
    <row r="4009" spans="1:5" x14ac:dyDescent="0.2">
      <c r="A4009" s="32">
        <v>41331</v>
      </c>
      <c r="B4009" s="2">
        <v>5.41</v>
      </c>
      <c r="C4009">
        <f t="shared" si="218"/>
        <v>2013</v>
      </c>
      <c r="D4009">
        <f t="shared" si="219"/>
        <v>2</v>
      </c>
      <c r="E4009" t="str">
        <f t="shared" si="220"/>
        <v>2013m2</v>
      </c>
    </row>
    <row r="4010" spans="1:5" x14ac:dyDescent="0.2">
      <c r="A4010" s="32">
        <v>41332</v>
      </c>
      <c r="B4010" s="2">
        <v>5.44</v>
      </c>
      <c r="C4010">
        <f t="shared" si="218"/>
        <v>2013</v>
      </c>
      <c r="D4010">
        <f t="shared" si="219"/>
        <v>2</v>
      </c>
      <c r="E4010" t="str">
        <f t="shared" si="220"/>
        <v>2013m2</v>
      </c>
    </row>
    <row r="4011" spans="1:5" x14ac:dyDescent="0.2">
      <c r="A4011" s="32">
        <v>41333</v>
      </c>
      <c r="B4011" s="2">
        <v>5.35</v>
      </c>
      <c r="C4011">
        <f t="shared" si="218"/>
        <v>2013</v>
      </c>
      <c r="D4011">
        <f t="shared" si="219"/>
        <v>2</v>
      </c>
      <c r="E4011" t="str">
        <f t="shared" si="220"/>
        <v>2013m2</v>
      </c>
    </row>
    <row r="4012" spans="1:5" x14ac:dyDescent="0.2">
      <c r="A4012" s="32">
        <v>41334</v>
      </c>
      <c r="B4012" s="2">
        <v>5.39</v>
      </c>
      <c r="C4012">
        <f t="shared" si="218"/>
        <v>2013</v>
      </c>
      <c r="D4012">
        <f t="shared" si="219"/>
        <v>3</v>
      </c>
      <c r="E4012" t="str">
        <f t="shared" si="220"/>
        <v>2013m3</v>
      </c>
    </row>
    <row r="4013" spans="1:5" x14ac:dyDescent="0.2">
      <c r="A4013" s="32">
        <v>41337</v>
      </c>
      <c r="B4013" s="2">
        <v>5.37</v>
      </c>
      <c r="C4013">
        <f t="shared" si="218"/>
        <v>2013</v>
      </c>
      <c r="D4013">
        <f t="shared" si="219"/>
        <v>3</v>
      </c>
      <c r="E4013" t="str">
        <f t="shared" si="220"/>
        <v>2013m3</v>
      </c>
    </row>
    <row r="4014" spans="1:5" x14ac:dyDescent="0.2">
      <c r="A4014" s="32">
        <v>41338</v>
      </c>
      <c r="B4014" s="2">
        <v>5.28</v>
      </c>
      <c r="C4014">
        <f t="shared" si="218"/>
        <v>2013</v>
      </c>
      <c r="D4014">
        <f t="shared" si="219"/>
        <v>3</v>
      </c>
      <c r="E4014" t="str">
        <f t="shared" si="220"/>
        <v>2013m3</v>
      </c>
    </row>
    <row r="4015" spans="1:5" x14ac:dyDescent="0.2">
      <c r="A4015" s="32">
        <v>41339</v>
      </c>
      <c r="B4015" s="2">
        <v>5.24</v>
      </c>
      <c r="C4015">
        <f t="shared" si="218"/>
        <v>2013</v>
      </c>
      <c r="D4015">
        <f t="shared" si="219"/>
        <v>3</v>
      </c>
      <c r="E4015" t="str">
        <f t="shared" si="220"/>
        <v>2013m3</v>
      </c>
    </row>
    <row r="4016" spans="1:5" x14ac:dyDescent="0.2">
      <c r="A4016" s="32">
        <v>41340</v>
      </c>
      <c r="B4016" s="2">
        <v>5.15</v>
      </c>
      <c r="C4016">
        <f t="shared" si="218"/>
        <v>2013</v>
      </c>
      <c r="D4016">
        <f t="shared" si="219"/>
        <v>3</v>
      </c>
      <c r="E4016" t="str">
        <f t="shared" si="220"/>
        <v>2013m3</v>
      </c>
    </row>
    <row r="4017" spans="1:5" x14ac:dyDescent="0.2">
      <c r="A4017" s="32">
        <v>41341</v>
      </c>
      <c r="B4017" s="2">
        <v>5.09</v>
      </c>
      <c r="C4017">
        <f t="shared" si="218"/>
        <v>2013</v>
      </c>
      <c r="D4017">
        <f t="shared" si="219"/>
        <v>3</v>
      </c>
      <c r="E4017" t="str">
        <f t="shared" si="220"/>
        <v>2013m3</v>
      </c>
    </row>
    <row r="4018" spans="1:5" x14ac:dyDescent="0.2">
      <c r="A4018" s="32">
        <v>41344</v>
      </c>
      <c r="B4018" s="2">
        <v>5.08</v>
      </c>
      <c r="C4018">
        <f t="shared" si="218"/>
        <v>2013</v>
      </c>
      <c r="D4018">
        <f t="shared" si="219"/>
        <v>3</v>
      </c>
      <c r="E4018" t="str">
        <f t="shared" si="220"/>
        <v>2013m3</v>
      </c>
    </row>
    <row r="4019" spans="1:5" x14ac:dyDescent="0.2">
      <c r="A4019" s="32">
        <v>41345</v>
      </c>
      <c r="B4019" s="2">
        <v>5.08</v>
      </c>
      <c r="C4019">
        <f t="shared" si="218"/>
        <v>2013</v>
      </c>
      <c r="D4019">
        <f t="shared" si="219"/>
        <v>3</v>
      </c>
      <c r="E4019" t="str">
        <f t="shared" si="220"/>
        <v>2013m3</v>
      </c>
    </row>
    <row r="4020" spans="1:5" x14ac:dyDescent="0.2">
      <c r="A4020" s="32">
        <v>41346</v>
      </c>
      <c r="B4020" s="2">
        <v>5.1100000000000003</v>
      </c>
      <c r="C4020">
        <f t="shared" si="218"/>
        <v>2013</v>
      </c>
      <c r="D4020">
        <f t="shared" si="219"/>
        <v>3</v>
      </c>
      <c r="E4020" t="str">
        <f t="shared" si="220"/>
        <v>2013m3</v>
      </c>
    </row>
    <row r="4021" spans="1:5" x14ac:dyDescent="0.2">
      <c r="A4021" s="32">
        <v>41347</v>
      </c>
      <c r="B4021" s="2">
        <v>5.07</v>
      </c>
      <c r="C4021">
        <f t="shared" si="218"/>
        <v>2013</v>
      </c>
      <c r="D4021">
        <f t="shared" si="219"/>
        <v>3</v>
      </c>
      <c r="E4021" t="str">
        <f t="shared" si="220"/>
        <v>2013m3</v>
      </c>
    </row>
    <row r="4022" spans="1:5" x14ac:dyDescent="0.2">
      <c r="A4022" s="32">
        <v>41348</v>
      </c>
      <c r="B4022" s="2">
        <v>5.07</v>
      </c>
      <c r="C4022">
        <f t="shared" si="218"/>
        <v>2013</v>
      </c>
      <c r="D4022">
        <f t="shared" si="219"/>
        <v>3</v>
      </c>
      <c r="E4022" t="str">
        <f t="shared" si="220"/>
        <v>2013m3</v>
      </c>
    </row>
    <row r="4023" spans="1:5" x14ac:dyDescent="0.2">
      <c r="A4023" s="32">
        <v>41351</v>
      </c>
      <c r="B4023" s="2">
        <v>5.2</v>
      </c>
      <c r="C4023">
        <f t="shared" si="218"/>
        <v>2013</v>
      </c>
      <c r="D4023">
        <f t="shared" si="219"/>
        <v>3</v>
      </c>
      <c r="E4023" t="str">
        <f t="shared" si="220"/>
        <v>2013m3</v>
      </c>
    </row>
    <row r="4024" spans="1:5" x14ac:dyDescent="0.2">
      <c r="A4024" s="32">
        <v>41352</v>
      </c>
      <c r="B4024" s="2">
        <v>5.19</v>
      </c>
      <c r="C4024">
        <f t="shared" si="218"/>
        <v>2013</v>
      </c>
      <c r="D4024">
        <f t="shared" si="219"/>
        <v>3</v>
      </c>
      <c r="E4024" t="str">
        <f t="shared" si="220"/>
        <v>2013m3</v>
      </c>
    </row>
    <row r="4025" spans="1:5" x14ac:dyDescent="0.2">
      <c r="A4025" s="32">
        <v>41353</v>
      </c>
      <c r="B4025" s="2">
        <v>5.18</v>
      </c>
      <c r="C4025">
        <f t="shared" si="218"/>
        <v>2013</v>
      </c>
      <c r="D4025">
        <f t="shared" si="219"/>
        <v>3</v>
      </c>
      <c r="E4025" t="str">
        <f t="shared" si="220"/>
        <v>2013m3</v>
      </c>
    </row>
    <row r="4026" spans="1:5" x14ac:dyDescent="0.2">
      <c r="A4026" s="32">
        <v>41354</v>
      </c>
      <c r="B4026" s="2">
        <v>5.18</v>
      </c>
      <c r="C4026">
        <f t="shared" si="218"/>
        <v>2013</v>
      </c>
      <c r="D4026">
        <f t="shared" si="219"/>
        <v>3</v>
      </c>
      <c r="E4026" t="str">
        <f t="shared" si="220"/>
        <v>2013m3</v>
      </c>
    </row>
    <row r="4027" spans="1:5" x14ac:dyDescent="0.2">
      <c r="A4027" s="32">
        <v>41355</v>
      </c>
      <c r="B4027" s="2">
        <v>5.2</v>
      </c>
      <c r="C4027">
        <f t="shared" si="218"/>
        <v>2013</v>
      </c>
      <c r="D4027">
        <f t="shared" si="219"/>
        <v>3</v>
      </c>
      <c r="E4027" t="str">
        <f t="shared" si="220"/>
        <v>2013m3</v>
      </c>
    </row>
    <row r="4028" spans="1:5" x14ac:dyDescent="0.2">
      <c r="A4028" s="32">
        <v>41358</v>
      </c>
      <c r="B4028" s="2">
        <v>5.2</v>
      </c>
      <c r="C4028">
        <f t="shared" si="218"/>
        <v>2013</v>
      </c>
      <c r="D4028">
        <f t="shared" si="219"/>
        <v>3</v>
      </c>
      <c r="E4028" t="str">
        <f t="shared" si="220"/>
        <v>2013m3</v>
      </c>
    </row>
    <row r="4029" spans="1:5" x14ac:dyDescent="0.2">
      <c r="A4029" s="32">
        <v>41359</v>
      </c>
      <c r="B4029" s="2">
        <v>5.21</v>
      </c>
      <c r="C4029">
        <f t="shared" si="218"/>
        <v>2013</v>
      </c>
      <c r="D4029">
        <f t="shared" si="219"/>
        <v>3</v>
      </c>
      <c r="E4029" t="str">
        <f t="shared" si="220"/>
        <v>2013m3</v>
      </c>
    </row>
    <row r="4030" spans="1:5" x14ac:dyDescent="0.2">
      <c r="A4030" s="32">
        <v>41360</v>
      </c>
      <c r="B4030" s="2">
        <v>5.31</v>
      </c>
      <c r="C4030">
        <f t="shared" si="218"/>
        <v>2013</v>
      </c>
      <c r="D4030">
        <f t="shared" si="219"/>
        <v>3</v>
      </c>
      <c r="E4030" t="str">
        <f t="shared" si="220"/>
        <v>2013m3</v>
      </c>
    </row>
    <row r="4031" spans="1:5" x14ac:dyDescent="0.2">
      <c r="A4031" s="32">
        <v>41361</v>
      </c>
      <c r="B4031" s="2">
        <v>5.34</v>
      </c>
      <c r="C4031">
        <f t="shared" si="218"/>
        <v>2013</v>
      </c>
      <c r="D4031">
        <f t="shared" si="219"/>
        <v>3</v>
      </c>
      <c r="E4031" t="str">
        <f t="shared" si="220"/>
        <v>2013m3</v>
      </c>
    </row>
    <row r="4032" spans="1:5" x14ac:dyDescent="0.2">
      <c r="A4032" s="32">
        <v>41362</v>
      </c>
      <c r="C4032">
        <f t="shared" si="218"/>
        <v>2013</v>
      </c>
      <c r="D4032">
        <f t="shared" si="219"/>
        <v>3</v>
      </c>
      <c r="E4032" t="str">
        <f t="shared" si="220"/>
        <v>2013m3</v>
      </c>
    </row>
    <row r="4033" spans="1:5" x14ac:dyDescent="0.2">
      <c r="A4033" s="32">
        <v>41364</v>
      </c>
      <c r="B4033" s="2">
        <v>5.42</v>
      </c>
      <c r="C4033">
        <f t="shared" si="218"/>
        <v>2013</v>
      </c>
      <c r="D4033">
        <f t="shared" si="219"/>
        <v>3</v>
      </c>
      <c r="E4033" t="str">
        <f t="shared" si="220"/>
        <v>2013m3</v>
      </c>
    </row>
    <row r="4034" spans="1:5" x14ac:dyDescent="0.2">
      <c r="A4034" s="32">
        <v>41365</v>
      </c>
      <c r="B4034" s="2">
        <v>5.42</v>
      </c>
      <c r="C4034">
        <f t="shared" si="218"/>
        <v>2013</v>
      </c>
      <c r="D4034">
        <f t="shared" si="219"/>
        <v>4</v>
      </c>
      <c r="E4034" t="str">
        <f t="shared" si="220"/>
        <v>2013m4</v>
      </c>
    </row>
    <row r="4035" spans="1:5" x14ac:dyDescent="0.2">
      <c r="A4035" s="32">
        <v>41366</v>
      </c>
      <c r="B4035" s="2">
        <v>5.39</v>
      </c>
      <c r="C4035">
        <f t="shared" si="218"/>
        <v>2013</v>
      </c>
      <c r="D4035">
        <f t="shared" si="219"/>
        <v>4</v>
      </c>
      <c r="E4035" t="str">
        <f t="shared" si="220"/>
        <v>2013m4</v>
      </c>
    </row>
    <row r="4036" spans="1:5" x14ac:dyDescent="0.2">
      <c r="A4036" s="32">
        <v>41367</v>
      </c>
      <c r="B4036" s="2">
        <v>5.34</v>
      </c>
      <c r="C4036">
        <f t="shared" si="218"/>
        <v>2013</v>
      </c>
      <c r="D4036">
        <f t="shared" si="219"/>
        <v>4</v>
      </c>
      <c r="E4036" t="str">
        <f t="shared" si="220"/>
        <v>2013m4</v>
      </c>
    </row>
    <row r="4037" spans="1:5" x14ac:dyDescent="0.2">
      <c r="A4037" s="32">
        <v>41368</v>
      </c>
      <c r="B4037" s="2">
        <v>5.34</v>
      </c>
      <c r="C4037">
        <f t="shared" ref="C4037:C4100" si="221">YEAR(A4037)</f>
        <v>2013</v>
      </c>
      <c r="D4037">
        <f t="shared" ref="D4037:D4100" si="222">+MONTH(A4037)</f>
        <v>4</v>
      </c>
      <c r="E4037" t="str">
        <f t="shared" ref="E4037:E4100" si="223">CONCATENATE(C4037,"m",D4037)</f>
        <v>2013m4</v>
      </c>
    </row>
    <row r="4038" spans="1:5" x14ac:dyDescent="0.2">
      <c r="A4038" s="32">
        <v>41369</v>
      </c>
      <c r="B4038" s="2">
        <v>5.35</v>
      </c>
      <c r="C4038">
        <f t="shared" si="221"/>
        <v>2013</v>
      </c>
      <c r="D4038">
        <f t="shared" si="222"/>
        <v>4</v>
      </c>
      <c r="E4038" t="str">
        <f t="shared" si="223"/>
        <v>2013m4</v>
      </c>
    </row>
    <row r="4039" spans="1:5" x14ac:dyDescent="0.2">
      <c r="A4039" s="32">
        <v>41372</v>
      </c>
      <c r="B4039" s="2">
        <v>5.3</v>
      </c>
      <c r="C4039">
        <f t="shared" si="221"/>
        <v>2013</v>
      </c>
      <c r="D4039">
        <f t="shared" si="222"/>
        <v>4</v>
      </c>
      <c r="E4039" t="str">
        <f t="shared" si="223"/>
        <v>2013m4</v>
      </c>
    </row>
    <row r="4040" spans="1:5" x14ac:dyDescent="0.2">
      <c r="A4040" s="32">
        <v>41373</v>
      </c>
      <c r="B4040" s="2">
        <v>5.2</v>
      </c>
      <c r="C4040">
        <f t="shared" si="221"/>
        <v>2013</v>
      </c>
      <c r="D4040">
        <f t="shared" si="222"/>
        <v>4</v>
      </c>
      <c r="E4040" t="str">
        <f t="shared" si="223"/>
        <v>2013m4</v>
      </c>
    </row>
    <row r="4041" spans="1:5" x14ac:dyDescent="0.2">
      <c r="A4041" s="32">
        <v>41374</v>
      </c>
      <c r="B4041" s="2">
        <v>5.08</v>
      </c>
      <c r="C4041">
        <f t="shared" si="221"/>
        <v>2013</v>
      </c>
      <c r="D4041">
        <f t="shared" si="222"/>
        <v>4</v>
      </c>
      <c r="E4041" t="str">
        <f t="shared" si="223"/>
        <v>2013m4</v>
      </c>
    </row>
    <row r="4042" spans="1:5" x14ac:dyDescent="0.2">
      <c r="A4042" s="32">
        <v>41375</v>
      </c>
      <c r="B4042" s="2">
        <v>5.03</v>
      </c>
      <c r="C4042">
        <f t="shared" si="221"/>
        <v>2013</v>
      </c>
      <c r="D4042">
        <f t="shared" si="222"/>
        <v>4</v>
      </c>
      <c r="E4042" t="str">
        <f t="shared" si="223"/>
        <v>2013m4</v>
      </c>
    </row>
    <row r="4043" spans="1:5" x14ac:dyDescent="0.2">
      <c r="A4043" s="32">
        <v>41376</v>
      </c>
      <c r="B4043" s="2">
        <v>5.07</v>
      </c>
      <c r="C4043">
        <f t="shared" si="221"/>
        <v>2013</v>
      </c>
      <c r="D4043">
        <f t="shared" si="222"/>
        <v>4</v>
      </c>
      <c r="E4043" t="str">
        <f t="shared" si="223"/>
        <v>2013m4</v>
      </c>
    </row>
    <row r="4044" spans="1:5" x14ac:dyDescent="0.2">
      <c r="A4044" s="32">
        <v>41379</v>
      </c>
      <c r="B4044" s="2">
        <v>5.07</v>
      </c>
      <c r="C4044">
        <f t="shared" si="221"/>
        <v>2013</v>
      </c>
      <c r="D4044">
        <f t="shared" si="222"/>
        <v>4</v>
      </c>
      <c r="E4044" t="str">
        <f t="shared" si="223"/>
        <v>2013m4</v>
      </c>
    </row>
    <row r="4045" spans="1:5" x14ac:dyDescent="0.2">
      <c r="A4045" s="32">
        <v>41380</v>
      </c>
      <c r="B4045" s="2">
        <v>5.0599999999999996</v>
      </c>
      <c r="C4045">
        <f t="shared" si="221"/>
        <v>2013</v>
      </c>
      <c r="D4045">
        <f t="shared" si="222"/>
        <v>4</v>
      </c>
      <c r="E4045" t="str">
        <f t="shared" si="223"/>
        <v>2013m4</v>
      </c>
    </row>
    <row r="4046" spans="1:5" x14ac:dyDescent="0.2">
      <c r="A4046" s="32">
        <v>41381</v>
      </c>
      <c r="B4046" s="2">
        <v>5.05</v>
      </c>
      <c r="C4046">
        <f t="shared" si="221"/>
        <v>2013</v>
      </c>
      <c r="D4046">
        <f t="shared" si="222"/>
        <v>4</v>
      </c>
      <c r="E4046" t="str">
        <f t="shared" si="223"/>
        <v>2013m4</v>
      </c>
    </row>
    <row r="4047" spans="1:5" x14ac:dyDescent="0.2">
      <c r="A4047" s="32">
        <v>41382</v>
      </c>
      <c r="B4047" s="2">
        <v>5.07</v>
      </c>
      <c r="C4047">
        <f t="shared" si="221"/>
        <v>2013</v>
      </c>
      <c r="D4047">
        <f t="shared" si="222"/>
        <v>4</v>
      </c>
      <c r="E4047" t="str">
        <f t="shared" si="223"/>
        <v>2013m4</v>
      </c>
    </row>
    <row r="4048" spans="1:5" x14ac:dyDescent="0.2">
      <c r="A4048" s="32">
        <v>41383</v>
      </c>
      <c r="B4048" s="2">
        <v>5.05</v>
      </c>
      <c r="C4048">
        <f t="shared" si="221"/>
        <v>2013</v>
      </c>
      <c r="D4048">
        <f t="shared" si="222"/>
        <v>4</v>
      </c>
      <c r="E4048" t="str">
        <f t="shared" si="223"/>
        <v>2013m4</v>
      </c>
    </row>
    <row r="4049" spans="1:5" x14ac:dyDescent="0.2">
      <c r="A4049" s="32">
        <v>41386</v>
      </c>
      <c r="B4049" s="2">
        <v>5.04</v>
      </c>
      <c r="C4049">
        <f t="shared" si="221"/>
        <v>2013</v>
      </c>
      <c r="D4049">
        <f t="shared" si="222"/>
        <v>4</v>
      </c>
      <c r="E4049" t="str">
        <f t="shared" si="223"/>
        <v>2013m4</v>
      </c>
    </row>
    <row r="4050" spans="1:5" x14ac:dyDescent="0.2">
      <c r="A4050" s="32">
        <v>41387</v>
      </c>
      <c r="B4050" s="2">
        <v>4.96</v>
      </c>
      <c r="C4050">
        <f t="shared" si="221"/>
        <v>2013</v>
      </c>
      <c r="D4050">
        <f t="shared" si="222"/>
        <v>4</v>
      </c>
      <c r="E4050" t="str">
        <f t="shared" si="223"/>
        <v>2013m4</v>
      </c>
    </row>
    <row r="4051" spans="1:5" x14ac:dyDescent="0.2">
      <c r="A4051" s="32">
        <v>41388</v>
      </c>
      <c r="B4051" s="2">
        <v>4.91</v>
      </c>
      <c r="C4051">
        <f t="shared" si="221"/>
        <v>2013</v>
      </c>
      <c r="D4051">
        <f t="shared" si="222"/>
        <v>4</v>
      </c>
      <c r="E4051" t="str">
        <f t="shared" si="223"/>
        <v>2013m4</v>
      </c>
    </row>
    <row r="4052" spans="1:5" x14ac:dyDescent="0.2">
      <c r="A4052" s="32">
        <v>41389</v>
      </c>
      <c r="B4052" s="2">
        <v>4.88</v>
      </c>
      <c r="C4052">
        <f t="shared" si="221"/>
        <v>2013</v>
      </c>
      <c r="D4052">
        <f t="shared" si="222"/>
        <v>4</v>
      </c>
      <c r="E4052" t="str">
        <f t="shared" si="223"/>
        <v>2013m4</v>
      </c>
    </row>
    <row r="4053" spans="1:5" x14ac:dyDescent="0.2">
      <c r="A4053" s="32">
        <v>41390</v>
      </c>
      <c r="B4053" s="2">
        <v>4.87</v>
      </c>
      <c r="C4053">
        <f t="shared" si="221"/>
        <v>2013</v>
      </c>
      <c r="D4053">
        <f t="shared" si="222"/>
        <v>4</v>
      </c>
      <c r="E4053" t="str">
        <f t="shared" si="223"/>
        <v>2013m4</v>
      </c>
    </row>
    <row r="4054" spans="1:5" x14ac:dyDescent="0.2">
      <c r="A4054" s="32">
        <v>41393</v>
      </c>
      <c r="B4054" s="2">
        <v>4.76</v>
      </c>
      <c r="C4054">
        <f t="shared" si="221"/>
        <v>2013</v>
      </c>
      <c r="D4054">
        <f t="shared" si="222"/>
        <v>4</v>
      </c>
      <c r="E4054" t="str">
        <f t="shared" si="223"/>
        <v>2013m4</v>
      </c>
    </row>
    <row r="4055" spans="1:5" x14ac:dyDescent="0.2">
      <c r="A4055" s="32">
        <v>41394</v>
      </c>
      <c r="B4055" s="2">
        <v>4.72</v>
      </c>
      <c r="C4055">
        <f t="shared" si="221"/>
        <v>2013</v>
      </c>
      <c r="D4055">
        <f t="shared" si="222"/>
        <v>4</v>
      </c>
      <c r="E4055" t="str">
        <f t="shared" si="223"/>
        <v>2013m4</v>
      </c>
    </row>
    <row r="4056" spans="1:5" x14ac:dyDescent="0.2">
      <c r="A4056" s="32">
        <v>41395</v>
      </c>
      <c r="B4056" s="2">
        <v>4.71</v>
      </c>
      <c r="C4056">
        <f t="shared" si="221"/>
        <v>2013</v>
      </c>
      <c r="D4056">
        <f t="shared" si="222"/>
        <v>5</v>
      </c>
      <c r="E4056" t="str">
        <f t="shared" si="223"/>
        <v>2013m5</v>
      </c>
    </row>
    <row r="4057" spans="1:5" x14ac:dyDescent="0.2">
      <c r="A4057" s="32">
        <v>41396</v>
      </c>
      <c r="B4057" s="2">
        <v>4.75</v>
      </c>
      <c r="C4057">
        <f t="shared" si="221"/>
        <v>2013</v>
      </c>
      <c r="D4057">
        <f t="shared" si="222"/>
        <v>5</v>
      </c>
      <c r="E4057" t="str">
        <f t="shared" si="223"/>
        <v>2013m5</v>
      </c>
    </row>
    <row r="4058" spans="1:5" x14ac:dyDescent="0.2">
      <c r="A4058" s="32">
        <v>41397</v>
      </c>
      <c r="B4058" s="2">
        <v>4.66</v>
      </c>
      <c r="C4058">
        <f t="shared" si="221"/>
        <v>2013</v>
      </c>
      <c r="D4058">
        <f t="shared" si="222"/>
        <v>5</v>
      </c>
      <c r="E4058" t="str">
        <f t="shared" si="223"/>
        <v>2013m5</v>
      </c>
    </row>
    <row r="4059" spans="1:5" x14ac:dyDescent="0.2">
      <c r="A4059" s="32">
        <v>41400</v>
      </c>
      <c r="B4059" s="2">
        <v>4.6500000000000004</v>
      </c>
      <c r="C4059">
        <f t="shared" si="221"/>
        <v>2013</v>
      </c>
      <c r="D4059">
        <f t="shared" si="222"/>
        <v>5</v>
      </c>
      <c r="E4059" t="str">
        <f t="shared" si="223"/>
        <v>2013m5</v>
      </c>
    </row>
    <row r="4060" spans="1:5" x14ac:dyDescent="0.2">
      <c r="A4060" s="32">
        <v>41401</v>
      </c>
      <c r="B4060" s="2">
        <v>4.5599999999999996</v>
      </c>
      <c r="C4060">
        <f t="shared" si="221"/>
        <v>2013</v>
      </c>
      <c r="D4060">
        <f t="shared" si="222"/>
        <v>5</v>
      </c>
      <c r="E4060" t="str">
        <f t="shared" si="223"/>
        <v>2013m5</v>
      </c>
    </row>
    <row r="4061" spans="1:5" x14ac:dyDescent="0.2">
      <c r="A4061" s="32">
        <v>41402</v>
      </c>
      <c r="B4061" s="2">
        <v>4.53</v>
      </c>
      <c r="C4061">
        <f t="shared" si="221"/>
        <v>2013</v>
      </c>
      <c r="D4061">
        <f t="shared" si="222"/>
        <v>5</v>
      </c>
      <c r="E4061" t="str">
        <f t="shared" si="223"/>
        <v>2013m5</v>
      </c>
    </row>
    <row r="4062" spans="1:5" x14ac:dyDescent="0.2">
      <c r="A4062" s="32">
        <v>41403</v>
      </c>
      <c r="B4062" s="2">
        <v>4.55</v>
      </c>
      <c r="C4062">
        <f t="shared" si="221"/>
        <v>2013</v>
      </c>
      <c r="D4062">
        <f t="shared" si="222"/>
        <v>5</v>
      </c>
      <c r="E4062" t="str">
        <f t="shared" si="223"/>
        <v>2013m5</v>
      </c>
    </row>
    <row r="4063" spans="1:5" x14ac:dyDescent="0.2">
      <c r="A4063" s="32">
        <v>41404</v>
      </c>
      <c r="B4063" s="2">
        <v>4.49</v>
      </c>
      <c r="C4063">
        <f t="shared" si="221"/>
        <v>2013</v>
      </c>
      <c r="D4063">
        <f t="shared" si="222"/>
        <v>5</v>
      </c>
      <c r="E4063" t="str">
        <f t="shared" si="223"/>
        <v>2013m5</v>
      </c>
    </row>
    <row r="4064" spans="1:5" x14ac:dyDescent="0.2">
      <c r="A4064" s="32">
        <v>41407</v>
      </c>
      <c r="B4064" s="2">
        <v>4.54</v>
      </c>
      <c r="C4064">
        <f t="shared" si="221"/>
        <v>2013</v>
      </c>
      <c r="D4064">
        <f t="shared" si="222"/>
        <v>5</v>
      </c>
      <c r="E4064" t="str">
        <f t="shared" si="223"/>
        <v>2013m5</v>
      </c>
    </row>
    <row r="4065" spans="1:5" x14ac:dyDescent="0.2">
      <c r="A4065" s="32">
        <v>41408</v>
      </c>
      <c r="B4065" s="2">
        <v>4.5999999999999996</v>
      </c>
      <c r="C4065">
        <f t="shared" si="221"/>
        <v>2013</v>
      </c>
      <c r="D4065">
        <f t="shared" si="222"/>
        <v>5</v>
      </c>
      <c r="E4065" t="str">
        <f t="shared" si="223"/>
        <v>2013m5</v>
      </c>
    </row>
    <row r="4066" spans="1:5" x14ac:dyDescent="0.2">
      <c r="A4066" s="32">
        <v>41409</v>
      </c>
      <c r="B4066" s="2">
        <v>4.63</v>
      </c>
      <c r="C4066">
        <f t="shared" si="221"/>
        <v>2013</v>
      </c>
      <c r="D4066">
        <f t="shared" si="222"/>
        <v>5</v>
      </c>
      <c r="E4066" t="str">
        <f t="shared" si="223"/>
        <v>2013m5</v>
      </c>
    </row>
    <row r="4067" spans="1:5" x14ac:dyDescent="0.2">
      <c r="A4067" s="32">
        <v>41410</v>
      </c>
      <c r="B4067" s="2">
        <v>4.6399999999999997</v>
      </c>
      <c r="C4067">
        <f t="shared" si="221"/>
        <v>2013</v>
      </c>
      <c r="D4067">
        <f t="shared" si="222"/>
        <v>5</v>
      </c>
      <c r="E4067" t="str">
        <f t="shared" si="223"/>
        <v>2013m5</v>
      </c>
    </row>
    <row r="4068" spans="1:5" x14ac:dyDescent="0.2">
      <c r="A4068" s="32">
        <v>41411</v>
      </c>
      <c r="B4068" s="2">
        <v>4.6399999999999997</v>
      </c>
      <c r="C4068">
        <f t="shared" si="221"/>
        <v>2013</v>
      </c>
      <c r="D4068">
        <f t="shared" si="222"/>
        <v>5</v>
      </c>
      <c r="E4068" t="str">
        <f t="shared" si="223"/>
        <v>2013m5</v>
      </c>
    </row>
    <row r="4069" spans="1:5" x14ac:dyDescent="0.2">
      <c r="A4069" s="32">
        <v>41414</v>
      </c>
      <c r="B4069" s="2">
        <v>4.59</v>
      </c>
      <c r="C4069">
        <f t="shared" si="221"/>
        <v>2013</v>
      </c>
      <c r="D4069">
        <f t="shared" si="222"/>
        <v>5</v>
      </c>
      <c r="E4069" t="str">
        <f t="shared" si="223"/>
        <v>2013m5</v>
      </c>
    </row>
    <row r="4070" spans="1:5" x14ac:dyDescent="0.2">
      <c r="A4070" s="32">
        <v>41415</v>
      </c>
      <c r="B4070" s="2">
        <v>4.5599999999999996</v>
      </c>
      <c r="C4070">
        <f t="shared" si="221"/>
        <v>2013</v>
      </c>
      <c r="D4070">
        <f t="shared" si="222"/>
        <v>5</v>
      </c>
      <c r="E4070" t="str">
        <f t="shared" si="223"/>
        <v>2013m5</v>
      </c>
    </row>
    <row r="4071" spans="1:5" x14ac:dyDescent="0.2">
      <c r="A4071" s="32">
        <v>41416</v>
      </c>
      <c r="B4071" s="2">
        <v>4.54</v>
      </c>
      <c r="C4071">
        <f t="shared" si="221"/>
        <v>2013</v>
      </c>
      <c r="D4071">
        <f t="shared" si="222"/>
        <v>5</v>
      </c>
      <c r="E4071" t="str">
        <f t="shared" si="223"/>
        <v>2013m5</v>
      </c>
    </row>
    <row r="4072" spans="1:5" x14ac:dyDescent="0.2">
      <c r="A4072" s="32">
        <v>41417</v>
      </c>
      <c r="B4072" s="2">
        <v>4.62</v>
      </c>
      <c r="C4072">
        <f t="shared" si="221"/>
        <v>2013</v>
      </c>
      <c r="D4072">
        <f t="shared" si="222"/>
        <v>5</v>
      </c>
      <c r="E4072" t="str">
        <f t="shared" si="223"/>
        <v>2013m5</v>
      </c>
    </row>
    <row r="4073" spans="1:5" x14ac:dyDescent="0.2">
      <c r="A4073" s="32">
        <v>41418</v>
      </c>
      <c r="B4073" s="2">
        <v>4.6399999999999997</v>
      </c>
      <c r="C4073">
        <f t="shared" si="221"/>
        <v>2013</v>
      </c>
      <c r="D4073">
        <f t="shared" si="222"/>
        <v>5</v>
      </c>
      <c r="E4073" t="str">
        <f t="shared" si="223"/>
        <v>2013m5</v>
      </c>
    </row>
    <row r="4074" spans="1:5" x14ac:dyDescent="0.2">
      <c r="A4074" s="32">
        <v>41421</v>
      </c>
      <c r="B4074" s="2">
        <v>4.6100000000000003</v>
      </c>
      <c r="C4074">
        <f t="shared" si="221"/>
        <v>2013</v>
      </c>
      <c r="D4074">
        <f t="shared" si="222"/>
        <v>5</v>
      </c>
      <c r="E4074" t="str">
        <f t="shared" si="223"/>
        <v>2013m5</v>
      </c>
    </row>
    <row r="4075" spans="1:5" x14ac:dyDescent="0.2">
      <c r="A4075" s="32">
        <v>41422</v>
      </c>
      <c r="B4075" s="2">
        <v>4.5599999999999996</v>
      </c>
      <c r="C4075">
        <f t="shared" si="221"/>
        <v>2013</v>
      </c>
      <c r="D4075">
        <f t="shared" si="222"/>
        <v>5</v>
      </c>
      <c r="E4075" t="str">
        <f t="shared" si="223"/>
        <v>2013m5</v>
      </c>
    </row>
    <row r="4076" spans="1:5" x14ac:dyDescent="0.2">
      <c r="A4076" s="32">
        <v>41423</v>
      </c>
      <c r="B4076" s="2">
        <v>4.62</v>
      </c>
      <c r="C4076">
        <f t="shared" si="221"/>
        <v>2013</v>
      </c>
      <c r="D4076">
        <f t="shared" si="222"/>
        <v>5</v>
      </c>
      <c r="E4076" t="str">
        <f t="shared" si="223"/>
        <v>2013m5</v>
      </c>
    </row>
    <row r="4077" spans="1:5" x14ac:dyDescent="0.2">
      <c r="A4077" s="32">
        <v>41424</v>
      </c>
      <c r="B4077" s="2">
        <v>4.6900000000000004</v>
      </c>
      <c r="C4077">
        <f t="shared" si="221"/>
        <v>2013</v>
      </c>
      <c r="D4077">
        <f t="shared" si="222"/>
        <v>5</v>
      </c>
      <c r="E4077" t="str">
        <f t="shared" si="223"/>
        <v>2013m5</v>
      </c>
    </row>
    <row r="4078" spans="1:5" x14ac:dyDescent="0.2">
      <c r="A4078" s="32">
        <v>41425</v>
      </c>
      <c r="B4078" s="2">
        <v>4.8099999999999996</v>
      </c>
      <c r="C4078">
        <f t="shared" si="221"/>
        <v>2013</v>
      </c>
      <c r="D4078">
        <f t="shared" si="222"/>
        <v>5</v>
      </c>
      <c r="E4078" t="str">
        <f t="shared" si="223"/>
        <v>2013m5</v>
      </c>
    </row>
    <row r="4079" spans="1:5" x14ac:dyDescent="0.2">
      <c r="A4079" s="32">
        <v>41428</v>
      </c>
      <c r="B4079" s="2">
        <v>4.8499999999999996</v>
      </c>
      <c r="C4079">
        <f t="shared" si="221"/>
        <v>2013</v>
      </c>
      <c r="D4079">
        <f t="shared" si="222"/>
        <v>6</v>
      </c>
      <c r="E4079" t="str">
        <f t="shared" si="223"/>
        <v>2013m6</v>
      </c>
    </row>
    <row r="4080" spans="1:5" x14ac:dyDescent="0.2">
      <c r="A4080" s="32">
        <v>41429</v>
      </c>
      <c r="B4080" s="2">
        <v>4.83</v>
      </c>
      <c r="C4080">
        <f t="shared" si="221"/>
        <v>2013</v>
      </c>
      <c r="D4080">
        <f t="shared" si="222"/>
        <v>6</v>
      </c>
      <c r="E4080" t="str">
        <f t="shared" si="223"/>
        <v>2013m6</v>
      </c>
    </row>
    <row r="4081" spans="1:5" x14ac:dyDescent="0.2">
      <c r="A4081" s="32">
        <v>41430</v>
      </c>
      <c r="B4081" s="2">
        <v>4.96</v>
      </c>
      <c r="C4081">
        <f t="shared" si="221"/>
        <v>2013</v>
      </c>
      <c r="D4081">
        <f t="shared" si="222"/>
        <v>6</v>
      </c>
      <c r="E4081" t="str">
        <f t="shared" si="223"/>
        <v>2013m6</v>
      </c>
    </row>
    <row r="4082" spans="1:5" x14ac:dyDescent="0.2">
      <c r="A4082" s="32">
        <v>41431</v>
      </c>
      <c r="B4082" s="2">
        <v>5.07</v>
      </c>
      <c r="C4082">
        <f t="shared" si="221"/>
        <v>2013</v>
      </c>
      <c r="D4082">
        <f t="shared" si="222"/>
        <v>6</v>
      </c>
      <c r="E4082" t="str">
        <f t="shared" si="223"/>
        <v>2013m6</v>
      </c>
    </row>
    <row r="4083" spans="1:5" x14ac:dyDescent="0.2">
      <c r="A4083" s="32">
        <v>41432</v>
      </c>
      <c r="B4083" s="2">
        <v>5.08</v>
      </c>
      <c r="C4083">
        <f t="shared" si="221"/>
        <v>2013</v>
      </c>
      <c r="D4083">
        <f t="shared" si="222"/>
        <v>6</v>
      </c>
      <c r="E4083" t="str">
        <f t="shared" si="223"/>
        <v>2013m6</v>
      </c>
    </row>
    <row r="4084" spans="1:5" x14ac:dyDescent="0.2">
      <c r="A4084" s="32">
        <v>41435</v>
      </c>
      <c r="B4084" s="2">
        <v>5.01</v>
      </c>
      <c r="C4084">
        <f t="shared" si="221"/>
        <v>2013</v>
      </c>
      <c r="D4084">
        <f t="shared" si="222"/>
        <v>6</v>
      </c>
      <c r="E4084" t="str">
        <f t="shared" si="223"/>
        <v>2013m6</v>
      </c>
    </row>
    <row r="4085" spans="1:5" x14ac:dyDescent="0.2">
      <c r="A4085" s="32">
        <v>41436</v>
      </c>
      <c r="B4085" s="2">
        <v>5.18</v>
      </c>
      <c r="C4085">
        <f t="shared" si="221"/>
        <v>2013</v>
      </c>
      <c r="D4085">
        <f t="shared" si="222"/>
        <v>6</v>
      </c>
      <c r="E4085" t="str">
        <f t="shared" si="223"/>
        <v>2013m6</v>
      </c>
    </row>
    <row r="4086" spans="1:5" x14ac:dyDescent="0.2">
      <c r="A4086" s="32">
        <v>41437</v>
      </c>
      <c r="B4086" s="2">
        <v>5.18</v>
      </c>
      <c r="C4086">
        <f t="shared" si="221"/>
        <v>2013</v>
      </c>
      <c r="D4086">
        <f t="shared" si="222"/>
        <v>6</v>
      </c>
      <c r="E4086" t="str">
        <f t="shared" si="223"/>
        <v>2013m6</v>
      </c>
    </row>
    <row r="4087" spans="1:5" x14ac:dyDescent="0.2">
      <c r="A4087" s="32">
        <v>41438</v>
      </c>
      <c r="B4087" s="2">
        <v>5.35</v>
      </c>
      <c r="C4087">
        <f t="shared" si="221"/>
        <v>2013</v>
      </c>
      <c r="D4087">
        <f t="shared" si="222"/>
        <v>6</v>
      </c>
      <c r="E4087" t="str">
        <f t="shared" si="223"/>
        <v>2013m6</v>
      </c>
    </row>
    <row r="4088" spans="1:5" x14ac:dyDescent="0.2">
      <c r="A4088" s="32">
        <v>41439</v>
      </c>
      <c r="B4088" s="2">
        <v>5.28</v>
      </c>
      <c r="C4088">
        <f t="shared" si="221"/>
        <v>2013</v>
      </c>
      <c r="D4088">
        <f t="shared" si="222"/>
        <v>6</v>
      </c>
      <c r="E4088" t="str">
        <f t="shared" si="223"/>
        <v>2013m6</v>
      </c>
    </row>
    <row r="4089" spans="1:5" x14ac:dyDescent="0.2">
      <c r="A4089" s="32">
        <v>41442</v>
      </c>
      <c r="B4089" s="2">
        <v>5.2</v>
      </c>
      <c r="C4089">
        <f t="shared" si="221"/>
        <v>2013</v>
      </c>
      <c r="D4089">
        <f t="shared" si="222"/>
        <v>6</v>
      </c>
      <c r="E4089" t="str">
        <f t="shared" si="223"/>
        <v>2013m6</v>
      </c>
    </row>
    <row r="4090" spans="1:5" x14ac:dyDescent="0.2">
      <c r="A4090" s="32">
        <v>41443</v>
      </c>
      <c r="B4090" s="2">
        <v>5.15</v>
      </c>
      <c r="C4090">
        <f t="shared" si="221"/>
        <v>2013</v>
      </c>
      <c r="D4090">
        <f t="shared" si="222"/>
        <v>6</v>
      </c>
      <c r="E4090" t="str">
        <f t="shared" si="223"/>
        <v>2013m6</v>
      </c>
    </row>
    <row r="4091" spans="1:5" x14ac:dyDescent="0.2">
      <c r="A4091" s="32">
        <v>41444</v>
      </c>
      <c r="B4091" s="2">
        <v>5.15</v>
      </c>
      <c r="C4091">
        <f t="shared" si="221"/>
        <v>2013</v>
      </c>
      <c r="D4091">
        <f t="shared" si="222"/>
        <v>6</v>
      </c>
      <c r="E4091" t="str">
        <f t="shared" si="223"/>
        <v>2013m6</v>
      </c>
    </row>
    <row r="4092" spans="1:5" x14ac:dyDescent="0.2">
      <c r="A4092" s="32">
        <v>41445</v>
      </c>
      <c r="B4092" s="2">
        <v>5.29</v>
      </c>
      <c r="C4092">
        <f t="shared" si="221"/>
        <v>2013</v>
      </c>
      <c r="D4092">
        <f t="shared" si="222"/>
        <v>6</v>
      </c>
      <c r="E4092" t="str">
        <f t="shared" si="223"/>
        <v>2013m6</v>
      </c>
    </row>
    <row r="4093" spans="1:5" x14ac:dyDescent="0.2">
      <c r="A4093" s="32">
        <v>41446</v>
      </c>
      <c r="B4093" s="2">
        <v>5.32</v>
      </c>
      <c r="C4093">
        <f t="shared" si="221"/>
        <v>2013</v>
      </c>
      <c r="D4093">
        <f t="shared" si="222"/>
        <v>6</v>
      </c>
      <c r="E4093" t="str">
        <f t="shared" si="223"/>
        <v>2013m6</v>
      </c>
    </row>
    <row r="4094" spans="1:5" x14ac:dyDescent="0.2">
      <c r="A4094" s="32">
        <v>41449</v>
      </c>
      <c r="B4094" s="2">
        <v>5.52</v>
      </c>
      <c r="C4094">
        <f t="shared" si="221"/>
        <v>2013</v>
      </c>
      <c r="D4094">
        <f t="shared" si="222"/>
        <v>6</v>
      </c>
      <c r="E4094" t="str">
        <f t="shared" si="223"/>
        <v>2013m6</v>
      </c>
    </row>
    <row r="4095" spans="1:5" x14ac:dyDescent="0.2">
      <c r="A4095" s="32">
        <v>41450</v>
      </c>
      <c r="B4095" s="2">
        <v>5.58</v>
      </c>
      <c r="C4095">
        <f t="shared" si="221"/>
        <v>2013</v>
      </c>
      <c r="D4095">
        <f t="shared" si="222"/>
        <v>6</v>
      </c>
      <c r="E4095" t="str">
        <f t="shared" si="223"/>
        <v>2013m6</v>
      </c>
    </row>
    <row r="4096" spans="1:5" x14ac:dyDescent="0.2">
      <c r="A4096" s="32">
        <v>41451</v>
      </c>
      <c r="B4096" s="2">
        <v>5.52</v>
      </c>
      <c r="C4096">
        <f t="shared" si="221"/>
        <v>2013</v>
      </c>
      <c r="D4096">
        <f t="shared" si="222"/>
        <v>6</v>
      </c>
      <c r="E4096" t="str">
        <f t="shared" si="223"/>
        <v>2013m6</v>
      </c>
    </row>
    <row r="4097" spans="1:5" x14ac:dyDescent="0.2">
      <c r="A4097" s="32">
        <v>41452</v>
      </c>
      <c r="B4097" s="2">
        <v>5.38</v>
      </c>
      <c r="C4097">
        <f t="shared" si="221"/>
        <v>2013</v>
      </c>
      <c r="D4097">
        <f t="shared" si="222"/>
        <v>6</v>
      </c>
      <c r="E4097" t="str">
        <f t="shared" si="223"/>
        <v>2013m6</v>
      </c>
    </row>
    <row r="4098" spans="1:5" x14ac:dyDescent="0.2">
      <c r="A4098" s="32">
        <v>41453</v>
      </c>
      <c r="B4098" s="2">
        <v>5.41</v>
      </c>
      <c r="C4098">
        <f t="shared" si="221"/>
        <v>2013</v>
      </c>
      <c r="D4098">
        <f t="shared" si="222"/>
        <v>6</v>
      </c>
      <c r="E4098" t="str">
        <f t="shared" si="223"/>
        <v>2013m6</v>
      </c>
    </row>
    <row r="4099" spans="1:5" x14ac:dyDescent="0.2">
      <c r="A4099" s="32">
        <v>41455</v>
      </c>
      <c r="B4099" s="2">
        <v>5.42</v>
      </c>
      <c r="C4099">
        <f t="shared" si="221"/>
        <v>2013</v>
      </c>
      <c r="D4099">
        <f t="shared" si="222"/>
        <v>6</v>
      </c>
      <c r="E4099" t="str">
        <f t="shared" si="223"/>
        <v>2013m6</v>
      </c>
    </row>
    <row r="4100" spans="1:5" x14ac:dyDescent="0.2">
      <c r="A4100" s="32">
        <v>41456</v>
      </c>
      <c r="B4100" s="2">
        <v>5.59</v>
      </c>
      <c r="C4100">
        <f t="shared" si="221"/>
        <v>2013</v>
      </c>
      <c r="D4100">
        <f t="shared" si="222"/>
        <v>7</v>
      </c>
      <c r="E4100" t="str">
        <f t="shared" si="223"/>
        <v>2013m7</v>
      </c>
    </row>
    <row r="4101" spans="1:5" x14ac:dyDescent="0.2">
      <c r="A4101" s="32">
        <v>41457</v>
      </c>
      <c r="B4101" s="2">
        <v>5.58</v>
      </c>
      <c r="C4101">
        <f t="shared" ref="C4101:C4164" si="224">YEAR(A4101)</f>
        <v>2013</v>
      </c>
      <c r="D4101">
        <f t="shared" ref="D4101:D4164" si="225">+MONTH(A4101)</f>
        <v>7</v>
      </c>
      <c r="E4101" t="str">
        <f t="shared" ref="E4101:E4164" si="226">CONCATENATE(C4101,"m",D4101)</f>
        <v>2013m7</v>
      </c>
    </row>
    <row r="4102" spans="1:5" x14ac:dyDescent="0.2">
      <c r="A4102" s="32">
        <v>41458</v>
      </c>
      <c r="B4102" s="2">
        <v>5.74</v>
      </c>
      <c r="C4102">
        <f t="shared" si="224"/>
        <v>2013</v>
      </c>
      <c r="D4102">
        <f t="shared" si="225"/>
        <v>7</v>
      </c>
      <c r="E4102" t="str">
        <f t="shared" si="226"/>
        <v>2013m7</v>
      </c>
    </row>
    <row r="4103" spans="1:5" x14ac:dyDescent="0.2">
      <c r="A4103" s="32">
        <v>41459</v>
      </c>
      <c r="B4103" s="2">
        <v>5.7</v>
      </c>
      <c r="C4103">
        <f t="shared" si="224"/>
        <v>2013</v>
      </c>
      <c r="D4103">
        <f t="shared" si="225"/>
        <v>7</v>
      </c>
      <c r="E4103" t="str">
        <f t="shared" si="226"/>
        <v>2013m7</v>
      </c>
    </row>
    <row r="4104" spans="1:5" x14ac:dyDescent="0.2">
      <c r="A4104" s="32">
        <v>41460</v>
      </c>
      <c r="B4104" s="2">
        <v>5.59</v>
      </c>
      <c r="C4104">
        <f t="shared" si="224"/>
        <v>2013</v>
      </c>
      <c r="D4104">
        <f t="shared" si="225"/>
        <v>7</v>
      </c>
      <c r="E4104" t="str">
        <f t="shared" si="226"/>
        <v>2013m7</v>
      </c>
    </row>
    <row r="4105" spans="1:5" x14ac:dyDescent="0.2">
      <c r="A4105" s="32">
        <v>41463</v>
      </c>
      <c r="B4105" s="2">
        <v>5.52</v>
      </c>
      <c r="C4105">
        <f t="shared" si="224"/>
        <v>2013</v>
      </c>
      <c r="D4105">
        <f t="shared" si="225"/>
        <v>7</v>
      </c>
      <c r="E4105" t="str">
        <f t="shared" si="226"/>
        <v>2013m7</v>
      </c>
    </row>
    <row r="4106" spans="1:5" x14ac:dyDescent="0.2">
      <c r="A4106" s="32">
        <v>41464</v>
      </c>
      <c r="B4106" s="2">
        <v>5.44</v>
      </c>
      <c r="C4106">
        <f t="shared" si="224"/>
        <v>2013</v>
      </c>
      <c r="D4106">
        <f t="shared" si="225"/>
        <v>7</v>
      </c>
      <c r="E4106" t="str">
        <f t="shared" si="226"/>
        <v>2013m7</v>
      </c>
    </row>
    <row r="4107" spans="1:5" x14ac:dyDescent="0.2">
      <c r="A4107" s="32">
        <v>41465</v>
      </c>
      <c r="B4107" s="2">
        <v>5.44</v>
      </c>
      <c r="C4107">
        <f t="shared" si="224"/>
        <v>2013</v>
      </c>
      <c r="D4107">
        <f t="shared" si="225"/>
        <v>7</v>
      </c>
      <c r="E4107" t="str">
        <f t="shared" si="226"/>
        <v>2013m7</v>
      </c>
    </row>
    <row r="4108" spans="1:5" x14ac:dyDescent="0.2">
      <c r="A4108" s="32">
        <v>41466</v>
      </c>
      <c r="B4108" s="2">
        <v>5.37</v>
      </c>
      <c r="C4108">
        <f t="shared" si="224"/>
        <v>2013</v>
      </c>
      <c r="D4108">
        <f t="shared" si="225"/>
        <v>7</v>
      </c>
      <c r="E4108" t="str">
        <f t="shared" si="226"/>
        <v>2013m7</v>
      </c>
    </row>
    <row r="4109" spans="1:5" x14ac:dyDescent="0.2">
      <c r="A4109" s="32">
        <v>41467</v>
      </c>
      <c r="B4109" s="2">
        <v>5.41</v>
      </c>
      <c r="C4109">
        <f t="shared" si="224"/>
        <v>2013</v>
      </c>
      <c r="D4109">
        <f t="shared" si="225"/>
        <v>7</v>
      </c>
      <c r="E4109" t="str">
        <f t="shared" si="226"/>
        <v>2013m7</v>
      </c>
    </row>
    <row r="4110" spans="1:5" x14ac:dyDescent="0.2">
      <c r="A4110" s="32">
        <v>41470</v>
      </c>
      <c r="B4110" s="2">
        <v>5.37</v>
      </c>
      <c r="C4110">
        <f t="shared" si="224"/>
        <v>2013</v>
      </c>
      <c r="D4110">
        <f t="shared" si="225"/>
        <v>7</v>
      </c>
      <c r="E4110" t="str">
        <f t="shared" si="226"/>
        <v>2013m7</v>
      </c>
    </row>
    <row r="4111" spans="1:5" x14ac:dyDescent="0.2">
      <c r="A4111" s="32">
        <v>41471</v>
      </c>
      <c r="B4111" s="2">
        <v>5.36</v>
      </c>
      <c r="C4111">
        <f t="shared" si="224"/>
        <v>2013</v>
      </c>
      <c r="D4111">
        <f t="shared" si="225"/>
        <v>7</v>
      </c>
      <c r="E4111" t="str">
        <f t="shared" si="226"/>
        <v>2013m7</v>
      </c>
    </row>
    <row r="4112" spans="1:5" x14ac:dyDescent="0.2">
      <c r="A4112" s="32">
        <v>41472</v>
      </c>
      <c r="B4112" s="2">
        <v>5.35</v>
      </c>
      <c r="C4112">
        <f t="shared" si="224"/>
        <v>2013</v>
      </c>
      <c r="D4112">
        <f t="shared" si="225"/>
        <v>7</v>
      </c>
      <c r="E4112" t="str">
        <f t="shared" si="226"/>
        <v>2013m7</v>
      </c>
    </row>
    <row r="4113" spans="1:5" x14ac:dyDescent="0.2">
      <c r="A4113" s="32">
        <v>41473</v>
      </c>
      <c r="B4113" s="2">
        <v>5.32</v>
      </c>
      <c r="C4113">
        <f t="shared" si="224"/>
        <v>2013</v>
      </c>
      <c r="D4113">
        <f t="shared" si="225"/>
        <v>7</v>
      </c>
      <c r="E4113" t="str">
        <f t="shared" si="226"/>
        <v>2013m7</v>
      </c>
    </row>
    <row r="4114" spans="1:5" x14ac:dyDescent="0.2">
      <c r="A4114" s="32">
        <v>41474</v>
      </c>
      <c r="B4114" s="2">
        <v>5.28</v>
      </c>
      <c r="C4114">
        <f t="shared" si="224"/>
        <v>2013</v>
      </c>
      <c r="D4114">
        <f t="shared" si="225"/>
        <v>7</v>
      </c>
      <c r="E4114" t="str">
        <f t="shared" si="226"/>
        <v>2013m7</v>
      </c>
    </row>
    <row r="4115" spans="1:5" x14ac:dyDescent="0.2">
      <c r="A4115" s="32">
        <v>41477</v>
      </c>
      <c r="B4115" s="2">
        <v>5.2</v>
      </c>
      <c r="C4115">
        <f t="shared" si="224"/>
        <v>2013</v>
      </c>
      <c r="D4115">
        <f t="shared" si="225"/>
        <v>7</v>
      </c>
      <c r="E4115" t="str">
        <f t="shared" si="226"/>
        <v>2013m7</v>
      </c>
    </row>
    <row r="4116" spans="1:5" x14ac:dyDescent="0.2">
      <c r="A4116" s="32">
        <v>41478</v>
      </c>
      <c r="B4116" s="2">
        <v>5.09</v>
      </c>
      <c r="C4116">
        <f t="shared" si="224"/>
        <v>2013</v>
      </c>
      <c r="D4116">
        <f t="shared" si="225"/>
        <v>7</v>
      </c>
      <c r="E4116" t="str">
        <f t="shared" si="226"/>
        <v>2013m7</v>
      </c>
    </row>
    <row r="4117" spans="1:5" x14ac:dyDescent="0.2">
      <c r="A4117" s="32">
        <v>41479</v>
      </c>
      <c r="B4117" s="2">
        <v>5.03</v>
      </c>
      <c r="C4117">
        <f t="shared" si="224"/>
        <v>2013</v>
      </c>
      <c r="D4117">
        <f t="shared" si="225"/>
        <v>7</v>
      </c>
      <c r="E4117" t="str">
        <f t="shared" si="226"/>
        <v>2013m7</v>
      </c>
    </row>
    <row r="4118" spans="1:5" x14ac:dyDescent="0.2">
      <c r="A4118" s="32">
        <v>41480</v>
      </c>
      <c r="B4118" s="2">
        <v>5.07</v>
      </c>
      <c r="C4118">
        <f t="shared" si="224"/>
        <v>2013</v>
      </c>
      <c r="D4118">
        <f t="shared" si="225"/>
        <v>7</v>
      </c>
      <c r="E4118" t="str">
        <f t="shared" si="226"/>
        <v>2013m7</v>
      </c>
    </row>
    <row r="4119" spans="1:5" x14ac:dyDescent="0.2">
      <c r="A4119" s="32">
        <v>41481</v>
      </c>
      <c r="B4119" s="2">
        <v>5.08</v>
      </c>
      <c r="C4119">
        <f t="shared" si="224"/>
        <v>2013</v>
      </c>
      <c r="D4119">
        <f t="shared" si="225"/>
        <v>7</v>
      </c>
      <c r="E4119" t="str">
        <f t="shared" si="226"/>
        <v>2013m7</v>
      </c>
    </row>
    <row r="4120" spans="1:5" x14ac:dyDescent="0.2">
      <c r="A4120" s="32">
        <v>41484</v>
      </c>
      <c r="B4120" s="2">
        <v>5.08</v>
      </c>
      <c r="C4120">
        <f t="shared" si="224"/>
        <v>2013</v>
      </c>
      <c r="D4120">
        <f t="shared" si="225"/>
        <v>7</v>
      </c>
      <c r="E4120" t="str">
        <f t="shared" si="226"/>
        <v>2013m7</v>
      </c>
    </row>
    <row r="4121" spans="1:5" x14ac:dyDescent="0.2">
      <c r="A4121" s="32">
        <v>41485</v>
      </c>
      <c r="B4121" s="2">
        <v>5.0599999999999996</v>
      </c>
      <c r="C4121">
        <f t="shared" si="224"/>
        <v>2013</v>
      </c>
      <c r="D4121">
        <f t="shared" si="225"/>
        <v>7</v>
      </c>
      <c r="E4121" t="str">
        <f t="shared" si="226"/>
        <v>2013m7</v>
      </c>
    </row>
    <row r="4122" spans="1:5" x14ac:dyDescent="0.2">
      <c r="A4122" s="32">
        <v>41486</v>
      </c>
      <c r="B4122" s="2">
        <v>5.05</v>
      </c>
      <c r="C4122">
        <f t="shared" si="224"/>
        <v>2013</v>
      </c>
      <c r="D4122">
        <f t="shared" si="225"/>
        <v>7</v>
      </c>
      <c r="E4122" t="str">
        <f t="shared" si="226"/>
        <v>2013m7</v>
      </c>
    </row>
    <row r="4123" spans="1:5" x14ac:dyDescent="0.2">
      <c r="A4123" s="32">
        <v>41487</v>
      </c>
      <c r="B4123" s="2">
        <v>4.9800000000000004</v>
      </c>
      <c r="C4123">
        <f t="shared" si="224"/>
        <v>2013</v>
      </c>
      <c r="D4123">
        <f t="shared" si="225"/>
        <v>8</v>
      </c>
      <c r="E4123" t="str">
        <f t="shared" si="226"/>
        <v>2013m8</v>
      </c>
    </row>
    <row r="4124" spans="1:5" x14ac:dyDescent="0.2">
      <c r="A4124" s="32">
        <v>41488</v>
      </c>
      <c r="B4124" s="2">
        <v>4.96</v>
      </c>
      <c r="C4124">
        <f t="shared" si="224"/>
        <v>2013</v>
      </c>
      <c r="D4124">
        <f t="shared" si="225"/>
        <v>8</v>
      </c>
      <c r="E4124" t="str">
        <f t="shared" si="226"/>
        <v>2013m8</v>
      </c>
    </row>
    <row r="4125" spans="1:5" x14ac:dyDescent="0.2">
      <c r="A4125" s="32">
        <v>41491</v>
      </c>
      <c r="B4125" s="2">
        <v>4.92</v>
      </c>
      <c r="C4125">
        <f t="shared" si="224"/>
        <v>2013</v>
      </c>
      <c r="D4125">
        <f t="shared" si="225"/>
        <v>8</v>
      </c>
      <c r="E4125" t="str">
        <f t="shared" si="226"/>
        <v>2013m8</v>
      </c>
    </row>
    <row r="4126" spans="1:5" x14ac:dyDescent="0.2">
      <c r="A4126" s="32">
        <v>41492</v>
      </c>
      <c r="B4126" s="2">
        <v>4.8899999999999997</v>
      </c>
      <c r="C4126">
        <f t="shared" si="224"/>
        <v>2013</v>
      </c>
      <c r="D4126">
        <f t="shared" si="225"/>
        <v>8</v>
      </c>
      <c r="E4126" t="str">
        <f t="shared" si="226"/>
        <v>2013m8</v>
      </c>
    </row>
    <row r="4127" spans="1:5" x14ac:dyDescent="0.2">
      <c r="A4127" s="32">
        <v>41493</v>
      </c>
      <c r="B4127" s="2">
        <v>4.91</v>
      </c>
      <c r="C4127">
        <f t="shared" si="224"/>
        <v>2013</v>
      </c>
      <c r="D4127">
        <f t="shared" si="225"/>
        <v>8</v>
      </c>
      <c r="E4127" t="str">
        <f t="shared" si="226"/>
        <v>2013m8</v>
      </c>
    </row>
    <row r="4128" spans="1:5" x14ac:dyDescent="0.2">
      <c r="A4128" s="32">
        <v>41494</v>
      </c>
      <c r="B4128" s="2">
        <v>4.9000000000000004</v>
      </c>
      <c r="C4128">
        <f t="shared" si="224"/>
        <v>2013</v>
      </c>
      <c r="D4128">
        <f t="shared" si="225"/>
        <v>8</v>
      </c>
      <c r="E4128" t="str">
        <f t="shared" si="226"/>
        <v>2013m8</v>
      </c>
    </row>
    <row r="4129" spans="1:5" x14ac:dyDescent="0.2">
      <c r="A4129" s="32">
        <v>41495</v>
      </c>
      <c r="B4129" s="2">
        <v>4.8899999999999997</v>
      </c>
      <c r="C4129">
        <f t="shared" si="224"/>
        <v>2013</v>
      </c>
      <c r="D4129">
        <f t="shared" si="225"/>
        <v>8</v>
      </c>
      <c r="E4129" t="str">
        <f t="shared" si="226"/>
        <v>2013m8</v>
      </c>
    </row>
    <row r="4130" spans="1:5" x14ac:dyDescent="0.2">
      <c r="A4130" s="32">
        <v>41498</v>
      </c>
      <c r="B4130" s="2">
        <v>4.88</v>
      </c>
      <c r="C4130">
        <f t="shared" si="224"/>
        <v>2013</v>
      </c>
      <c r="D4130">
        <f t="shared" si="225"/>
        <v>8</v>
      </c>
      <c r="E4130" t="str">
        <f t="shared" si="226"/>
        <v>2013m8</v>
      </c>
    </row>
    <row r="4131" spans="1:5" x14ac:dyDescent="0.2">
      <c r="A4131" s="32">
        <v>41499</v>
      </c>
      <c r="B4131" s="2">
        <v>4.78</v>
      </c>
      <c r="C4131">
        <f t="shared" si="224"/>
        <v>2013</v>
      </c>
      <c r="D4131">
        <f t="shared" si="225"/>
        <v>8</v>
      </c>
      <c r="E4131" t="str">
        <f t="shared" si="226"/>
        <v>2013m8</v>
      </c>
    </row>
    <row r="4132" spans="1:5" x14ac:dyDescent="0.2">
      <c r="A4132" s="32">
        <v>41500</v>
      </c>
      <c r="B4132" s="2">
        <v>4.76</v>
      </c>
      <c r="C4132">
        <f t="shared" si="224"/>
        <v>2013</v>
      </c>
      <c r="D4132">
        <f t="shared" si="225"/>
        <v>8</v>
      </c>
      <c r="E4132" t="str">
        <f t="shared" si="226"/>
        <v>2013m8</v>
      </c>
    </row>
    <row r="4133" spans="1:5" x14ac:dyDescent="0.2">
      <c r="A4133" s="32">
        <v>41501</v>
      </c>
      <c r="B4133" s="2">
        <v>4.74</v>
      </c>
      <c r="C4133">
        <f t="shared" si="224"/>
        <v>2013</v>
      </c>
      <c r="D4133">
        <f t="shared" si="225"/>
        <v>8</v>
      </c>
      <c r="E4133" t="str">
        <f t="shared" si="226"/>
        <v>2013m8</v>
      </c>
    </row>
    <row r="4134" spans="1:5" x14ac:dyDescent="0.2">
      <c r="A4134" s="32">
        <v>41502</v>
      </c>
      <c r="B4134" s="2">
        <v>4.78</v>
      </c>
      <c r="C4134">
        <f t="shared" si="224"/>
        <v>2013</v>
      </c>
      <c r="D4134">
        <f t="shared" si="225"/>
        <v>8</v>
      </c>
      <c r="E4134" t="str">
        <f t="shared" si="226"/>
        <v>2013m8</v>
      </c>
    </row>
    <row r="4135" spans="1:5" x14ac:dyDescent="0.2">
      <c r="A4135" s="32">
        <v>41505</v>
      </c>
      <c r="B4135" s="2">
        <v>4.79</v>
      </c>
      <c r="C4135">
        <f t="shared" si="224"/>
        <v>2013</v>
      </c>
      <c r="D4135">
        <f t="shared" si="225"/>
        <v>8</v>
      </c>
      <c r="E4135" t="str">
        <f t="shared" si="226"/>
        <v>2013m8</v>
      </c>
    </row>
    <row r="4136" spans="1:5" x14ac:dyDescent="0.2">
      <c r="A4136" s="32">
        <v>41506</v>
      </c>
      <c r="B4136" s="2">
        <v>4.9000000000000004</v>
      </c>
      <c r="C4136">
        <f t="shared" si="224"/>
        <v>2013</v>
      </c>
      <c r="D4136">
        <f t="shared" si="225"/>
        <v>8</v>
      </c>
      <c r="E4136" t="str">
        <f t="shared" si="226"/>
        <v>2013m8</v>
      </c>
    </row>
    <row r="4137" spans="1:5" x14ac:dyDescent="0.2">
      <c r="A4137" s="32">
        <v>41507</v>
      </c>
      <c r="B4137" s="2">
        <v>4.9000000000000004</v>
      </c>
      <c r="C4137">
        <f t="shared" si="224"/>
        <v>2013</v>
      </c>
      <c r="D4137">
        <f t="shared" si="225"/>
        <v>8</v>
      </c>
      <c r="E4137" t="str">
        <f t="shared" si="226"/>
        <v>2013m8</v>
      </c>
    </row>
    <row r="4138" spans="1:5" x14ac:dyDescent="0.2">
      <c r="A4138" s="32">
        <v>41508</v>
      </c>
      <c r="B4138" s="2">
        <v>4.9000000000000004</v>
      </c>
      <c r="C4138">
        <f t="shared" si="224"/>
        <v>2013</v>
      </c>
      <c r="D4138">
        <f t="shared" si="225"/>
        <v>8</v>
      </c>
      <c r="E4138" t="str">
        <f t="shared" si="226"/>
        <v>2013m8</v>
      </c>
    </row>
    <row r="4139" spans="1:5" x14ac:dyDescent="0.2">
      <c r="A4139" s="32">
        <v>41509</v>
      </c>
      <c r="B4139" s="2">
        <v>4.8600000000000003</v>
      </c>
      <c r="C4139">
        <f t="shared" si="224"/>
        <v>2013</v>
      </c>
      <c r="D4139">
        <f t="shared" si="225"/>
        <v>8</v>
      </c>
      <c r="E4139" t="str">
        <f t="shared" si="226"/>
        <v>2013m8</v>
      </c>
    </row>
    <row r="4140" spans="1:5" x14ac:dyDescent="0.2">
      <c r="A4140" s="32">
        <v>41512</v>
      </c>
      <c r="B4140" s="2">
        <v>4.88</v>
      </c>
      <c r="C4140">
        <f t="shared" si="224"/>
        <v>2013</v>
      </c>
      <c r="D4140">
        <f t="shared" si="225"/>
        <v>8</v>
      </c>
      <c r="E4140" t="str">
        <f t="shared" si="226"/>
        <v>2013m8</v>
      </c>
    </row>
    <row r="4141" spans="1:5" x14ac:dyDescent="0.2">
      <c r="A4141" s="32">
        <v>41513</v>
      </c>
      <c r="B4141" s="2">
        <v>4.9400000000000004</v>
      </c>
      <c r="C4141">
        <f t="shared" si="224"/>
        <v>2013</v>
      </c>
      <c r="D4141">
        <f t="shared" si="225"/>
        <v>8</v>
      </c>
      <c r="E4141" t="str">
        <f t="shared" si="226"/>
        <v>2013m8</v>
      </c>
    </row>
    <row r="4142" spans="1:5" x14ac:dyDescent="0.2">
      <c r="A4142" s="32">
        <v>41514</v>
      </c>
      <c r="B4142" s="2">
        <v>4.97</v>
      </c>
      <c r="C4142">
        <f t="shared" si="224"/>
        <v>2013</v>
      </c>
      <c r="D4142">
        <f t="shared" si="225"/>
        <v>8</v>
      </c>
      <c r="E4142" t="str">
        <f t="shared" si="226"/>
        <v>2013m8</v>
      </c>
    </row>
    <row r="4143" spans="1:5" x14ac:dyDescent="0.2">
      <c r="A4143" s="32">
        <v>41515</v>
      </c>
      <c r="B4143" s="2">
        <v>4.96</v>
      </c>
      <c r="C4143">
        <f t="shared" si="224"/>
        <v>2013</v>
      </c>
      <c r="D4143">
        <f t="shared" si="225"/>
        <v>8</v>
      </c>
      <c r="E4143" t="str">
        <f t="shared" si="226"/>
        <v>2013m8</v>
      </c>
    </row>
    <row r="4144" spans="1:5" x14ac:dyDescent="0.2">
      <c r="A4144" s="32">
        <v>41516</v>
      </c>
      <c r="C4144">
        <f t="shared" si="224"/>
        <v>2013</v>
      </c>
      <c r="D4144">
        <f t="shared" si="225"/>
        <v>8</v>
      </c>
      <c r="E4144" t="str">
        <f t="shared" si="226"/>
        <v>2013m8</v>
      </c>
    </row>
    <row r="4145" spans="1:5" x14ac:dyDescent="0.2">
      <c r="A4145" s="32">
        <v>41519</v>
      </c>
      <c r="B4145" s="2">
        <v>4.92</v>
      </c>
      <c r="C4145">
        <f t="shared" si="224"/>
        <v>2013</v>
      </c>
      <c r="D4145">
        <f t="shared" si="225"/>
        <v>9</v>
      </c>
      <c r="E4145" t="str">
        <f t="shared" si="226"/>
        <v>2013m9</v>
      </c>
    </row>
    <row r="4146" spans="1:5" x14ac:dyDescent="0.2">
      <c r="A4146" s="32">
        <v>41520</v>
      </c>
      <c r="B4146" s="2">
        <v>4.8600000000000003</v>
      </c>
      <c r="C4146">
        <f t="shared" si="224"/>
        <v>2013</v>
      </c>
      <c r="D4146">
        <f t="shared" si="225"/>
        <v>9</v>
      </c>
      <c r="E4146" t="str">
        <f t="shared" si="226"/>
        <v>2013m9</v>
      </c>
    </row>
    <row r="4147" spans="1:5" x14ac:dyDescent="0.2">
      <c r="A4147" s="32">
        <v>41521</v>
      </c>
      <c r="B4147" s="2">
        <v>4.88</v>
      </c>
      <c r="C4147">
        <f t="shared" si="224"/>
        <v>2013</v>
      </c>
      <c r="D4147">
        <f t="shared" si="225"/>
        <v>9</v>
      </c>
      <c r="E4147" t="str">
        <f t="shared" si="226"/>
        <v>2013m9</v>
      </c>
    </row>
    <row r="4148" spans="1:5" x14ac:dyDescent="0.2">
      <c r="A4148" s="32">
        <v>41522</v>
      </c>
      <c r="B4148" s="2">
        <v>4.8099999999999996</v>
      </c>
      <c r="C4148">
        <f t="shared" si="224"/>
        <v>2013</v>
      </c>
      <c r="D4148">
        <f t="shared" si="225"/>
        <v>9</v>
      </c>
      <c r="E4148" t="str">
        <f t="shared" si="226"/>
        <v>2013m9</v>
      </c>
    </row>
    <row r="4149" spans="1:5" x14ac:dyDescent="0.2">
      <c r="A4149" s="32">
        <v>41523</v>
      </c>
      <c r="B4149" s="2">
        <v>4.88</v>
      </c>
      <c r="C4149">
        <f t="shared" si="224"/>
        <v>2013</v>
      </c>
      <c r="D4149">
        <f t="shared" si="225"/>
        <v>9</v>
      </c>
      <c r="E4149" t="str">
        <f t="shared" si="226"/>
        <v>2013m9</v>
      </c>
    </row>
    <row r="4150" spans="1:5" x14ac:dyDescent="0.2">
      <c r="A4150" s="32">
        <v>41526</v>
      </c>
      <c r="B4150" s="2">
        <v>4.87</v>
      </c>
      <c r="C4150">
        <f t="shared" si="224"/>
        <v>2013</v>
      </c>
      <c r="D4150">
        <f t="shared" si="225"/>
        <v>9</v>
      </c>
      <c r="E4150" t="str">
        <f t="shared" si="226"/>
        <v>2013m9</v>
      </c>
    </row>
    <row r="4151" spans="1:5" x14ac:dyDescent="0.2">
      <c r="A4151" s="32">
        <v>41527</v>
      </c>
      <c r="B4151" s="2">
        <v>4.79</v>
      </c>
      <c r="C4151">
        <f t="shared" si="224"/>
        <v>2013</v>
      </c>
      <c r="D4151">
        <f t="shared" si="225"/>
        <v>9</v>
      </c>
      <c r="E4151" t="str">
        <f t="shared" si="226"/>
        <v>2013m9</v>
      </c>
    </row>
    <row r="4152" spans="1:5" x14ac:dyDescent="0.2">
      <c r="A4152" s="32">
        <v>41528</v>
      </c>
      <c r="B4152" s="2">
        <v>4.79</v>
      </c>
      <c r="C4152">
        <f t="shared" si="224"/>
        <v>2013</v>
      </c>
      <c r="D4152">
        <f t="shared" si="225"/>
        <v>9</v>
      </c>
      <c r="E4152" t="str">
        <f t="shared" si="226"/>
        <v>2013m9</v>
      </c>
    </row>
    <row r="4153" spans="1:5" x14ac:dyDescent="0.2">
      <c r="A4153" s="32">
        <v>41529</v>
      </c>
      <c r="B4153" s="2">
        <v>4.82</v>
      </c>
      <c r="C4153">
        <f t="shared" si="224"/>
        <v>2013</v>
      </c>
      <c r="D4153">
        <f t="shared" si="225"/>
        <v>9</v>
      </c>
      <c r="E4153" t="str">
        <f t="shared" si="226"/>
        <v>2013m9</v>
      </c>
    </row>
    <row r="4154" spans="1:5" x14ac:dyDescent="0.2">
      <c r="A4154" s="32">
        <v>41530</v>
      </c>
      <c r="B4154" s="2">
        <v>4.84</v>
      </c>
      <c r="C4154">
        <f t="shared" si="224"/>
        <v>2013</v>
      </c>
      <c r="D4154">
        <f t="shared" si="225"/>
        <v>9</v>
      </c>
      <c r="E4154" t="str">
        <f t="shared" si="226"/>
        <v>2013m9</v>
      </c>
    </row>
    <row r="4155" spans="1:5" x14ac:dyDescent="0.2">
      <c r="A4155" s="32">
        <v>41533</v>
      </c>
      <c r="B4155" s="2">
        <v>4.8099999999999996</v>
      </c>
      <c r="C4155">
        <f t="shared" si="224"/>
        <v>2013</v>
      </c>
      <c r="D4155">
        <f t="shared" si="225"/>
        <v>9</v>
      </c>
      <c r="E4155" t="str">
        <f t="shared" si="226"/>
        <v>2013m9</v>
      </c>
    </row>
    <row r="4156" spans="1:5" x14ac:dyDescent="0.2">
      <c r="A4156" s="32">
        <v>41534</v>
      </c>
      <c r="B4156" s="2">
        <v>4.7699999999999996</v>
      </c>
      <c r="C4156">
        <f t="shared" si="224"/>
        <v>2013</v>
      </c>
      <c r="D4156">
        <f t="shared" si="225"/>
        <v>9</v>
      </c>
      <c r="E4156" t="str">
        <f t="shared" si="226"/>
        <v>2013m9</v>
      </c>
    </row>
    <row r="4157" spans="1:5" x14ac:dyDescent="0.2">
      <c r="A4157" s="32">
        <v>41535</v>
      </c>
      <c r="B4157" s="2">
        <v>4.7300000000000004</v>
      </c>
      <c r="C4157">
        <f t="shared" si="224"/>
        <v>2013</v>
      </c>
      <c r="D4157">
        <f t="shared" si="225"/>
        <v>9</v>
      </c>
      <c r="E4157" t="str">
        <f t="shared" si="226"/>
        <v>2013m9</v>
      </c>
    </row>
    <row r="4158" spans="1:5" x14ac:dyDescent="0.2">
      <c r="A4158" s="32">
        <v>41536</v>
      </c>
      <c r="B4158" s="2">
        <v>4.68</v>
      </c>
      <c r="C4158">
        <f t="shared" si="224"/>
        <v>2013</v>
      </c>
      <c r="D4158">
        <f t="shared" si="225"/>
        <v>9</v>
      </c>
      <c r="E4158" t="str">
        <f t="shared" si="226"/>
        <v>2013m9</v>
      </c>
    </row>
    <row r="4159" spans="1:5" x14ac:dyDescent="0.2">
      <c r="A4159" s="32">
        <v>41537</v>
      </c>
      <c r="B4159" s="2">
        <v>4.6500000000000004</v>
      </c>
      <c r="C4159">
        <f t="shared" si="224"/>
        <v>2013</v>
      </c>
      <c r="D4159">
        <f t="shared" si="225"/>
        <v>9</v>
      </c>
      <c r="E4159" t="str">
        <f t="shared" si="226"/>
        <v>2013m9</v>
      </c>
    </row>
    <row r="4160" spans="1:5" x14ac:dyDescent="0.2">
      <c r="A4160" s="32">
        <v>41540</v>
      </c>
      <c r="B4160" s="2">
        <v>4.68</v>
      </c>
      <c r="C4160">
        <f t="shared" si="224"/>
        <v>2013</v>
      </c>
      <c r="D4160">
        <f t="shared" si="225"/>
        <v>9</v>
      </c>
      <c r="E4160" t="str">
        <f t="shared" si="226"/>
        <v>2013m9</v>
      </c>
    </row>
    <row r="4161" spans="1:5" x14ac:dyDescent="0.2">
      <c r="A4161" s="32">
        <v>41541</v>
      </c>
      <c r="B4161" s="2">
        <v>4.7300000000000004</v>
      </c>
      <c r="C4161">
        <f t="shared" si="224"/>
        <v>2013</v>
      </c>
      <c r="D4161">
        <f t="shared" si="225"/>
        <v>9</v>
      </c>
      <c r="E4161" t="str">
        <f t="shared" si="226"/>
        <v>2013m9</v>
      </c>
    </row>
    <row r="4162" spans="1:5" x14ac:dyDescent="0.2">
      <c r="A4162" s="32">
        <v>41542</v>
      </c>
      <c r="B4162" s="2">
        <v>4.72</v>
      </c>
      <c r="C4162">
        <f t="shared" si="224"/>
        <v>2013</v>
      </c>
      <c r="D4162">
        <f t="shared" si="225"/>
        <v>9</v>
      </c>
      <c r="E4162" t="str">
        <f t="shared" si="226"/>
        <v>2013m9</v>
      </c>
    </row>
    <row r="4163" spans="1:5" x14ac:dyDescent="0.2">
      <c r="A4163" s="32">
        <v>41543</v>
      </c>
      <c r="B4163" s="2">
        <v>4.71</v>
      </c>
      <c r="C4163">
        <f t="shared" si="224"/>
        <v>2013</v>
      </c>
      <c r="D4163">
        <f t="shared" si="225"/>
        <v>9</v>
      </c>
      <c r="E4163" t="str">
        <f t="shared" si="226"/>
        <v>2013m9</v>
      </c>
    </row>
    <row r="4164" spans="1:5" x14ac:dyDescent="0.2">
      <c r="A4164" s="32">
        <v>41544</v>
      </c>
      <c r="B4164" s="2">
        <v>4.74</v>
      </c>
      <c r="C4164">
        <f t="shared" si="224"/>
        <v>2013</v>
      </c>
      <c r="D4164">
        <f t="shared" si="225"/>
        <v>9</v>
      </c>
      <c r="E4164" t="str">
        <f t="shared" si="226"/>
        <v>2013m9</v>
      </c>
    </row>
    <row r="4165" spans="1:5" x14ac:dyDescent="0.2">
      <c r="A4165" s="32">
        <v>41547</v>
      </c>
      <c r="B4165" s="2">
        <v>4.91</v>
      </c>
      <c r="C4165">
        <f t="shared" ref="C4165:C4228" si="227">YEAR(A4165)</f>
        <v>2013</v>
      </c>
      <c r="D4165">
        <f t="shared" ref="D4165:D4228" si="228">+MONTH(A4165)</f>
        <v>9</v>
      </c>
      <c r="E4165" t="str">
        <f t="shared" ref="E4165:E4228" si="229">CONCATENATE(C4165,"m",D4165)</f>
        <v>2013m9</v>
      </c>
    </row>
    <row r="4166" spans="1:5" x14ac:dyDescent="0.2">
      <c r="A4166" s="32">
        <v>41548</v>
      </c>
      <c r="B4166" s="2">
        <v>4.8600000000000003</v>
      </c>
      <c r="C4166">
        <f t="shared" si="227"/>
        <v>2013</v>
      </c>
      <c r="D4166">
        <f t="shared" si="228"/>
        <v>10</v>
      </c>
      <c r="E4166" t="str">
        <f t="shared" si="229"/>
        <v>2013m10</v>
      </c>
    </row>
    <row r="4167" spans="1:5" x14ac:dyDescent="0.2">
      <c r="A4167" s="32">
        <v>41549</v>
      </c>
      <c r="B4167" s="2">
        <v>4.82</v>
      </c>
      <c r="C4167">
        <f t="shared" si="227"/>
        <v>2013</v>
      </c>
      <c r="D4167">
        <f t="shared" si="228"/>
        <v>10</v>
      </c>
      <c r="E4167" t="str">
        <f t="shared" si="229"/>
        <v>2013m10</v>
      </c>
    </row>
    <row r="4168" spans="1:5" x14ac:dyDescent="0.2">
      <c r="A4168" s="32">
        <v>41550</v>
      </c>
      <c r="B4168" s="2">
        <v>4.78</v>
      </c>
      <c r="C4168">
        <f t="shared" si="227"/>
        <v>2013</v>
      </c>
      <c r="D4168">
        <f t="shared" si="228"/>
        <v>10</v>
      </c>
      <c r="E4168" t="str">
        <f t="shared" si="229"/>
        <v>2013m10</v>
      </c>
    </row>
    <row r="4169" spans="1:5" x14ac:dyDescent="0.2">
      <c r="A4169" s="32">
        <v>41551</v>
      </c>
      <c r="B4169" s="2">
        <v>4.7300000000000004</v>
      </c>
      <c r="C4169">
        <f t="shared" si="227"/>
        <v>2013</v>
      </c>
      <c r="D4169">
        <f t="shared" si="228"/>
        <v>10</v>
      </c>
      <c r="E4169" t="str">
        <f t="shared" si="229"/>
        <v>2013m10</v>
      </c>
    </row>
    <row r="4170" spans="1:5" x14ac:dyDescent="0.2">
      <c r="A4170" s="32">
        <v>41554</v>
      </c>
      <c r="B4170" s="2">
        <v>4.72</v>
      </c>
      <c r="C4170">
        <f t="shared" si="227"/>
        <v>2013</v>
      </c>
      <c r="D4170">
        <f t="shared" si="228"/>
        <v>10</v>
      </c>
      <c r="E4170" t="str">
        <f t="shared" si="229"/>
        <v>2013m10</v>
      </c>
    </row>
    <row r="4171" spans="1:5" x14ac:dyDescent="0.2">
      <c r="A4171" s="32">
        <v>41555</v>
      </c>
      <c r="B4171" s="2">
        <v>4.68</v>
      </c>
      <c r="C4171">
        <f t="shared" si="227"/>
        <v>2013</v>
      </c>
      <c r="D4171">
        <f t="shared" si="228"/>
        <v>10</v>
      </c>
      <c r="E4171" t="str">
        <f t="shared" si="229"/>
        <v>2013m10</v>
      </c>
    </row>
    <row r="4172" spans="1:5" x14ac:dyDescent="0.2">
      <c r="A4172" s="32">
        <v>41556</v>
      </c>
      <c r="B4172" s="2">
        <v>4.68</v>
      </c>
      <c r="C4172">
        <f t="shared" si="227"/>
        <v>2013</v>
      </c>
      <c r="D4172">
        <f t="shared" si="228"/>
        <v>10</v>
      </c>
      <c r="E4172" t="str">
        <f t="shared" si="229"/>
        <v>2013m10</v>
      </c>
    </row>
    <row r="4173" spans="1:5" x14ac:dyDescent="0.2">
      <c r="A4173" s="32">
        <v>41557</v>
      </c>
      <c r="B4173" s="2">
        <v>4.6100000000000003</v>
      </c>
      <c r="C4173">
        <f t="shared" si="227"/>
        <v>2013</v>
      </c>
      <c r="D4173">
        <f t="shared" si="228"/>
        <v>10</v>
      </c>
      <c r="E4173" t="str">
        <f t="shared" si="229"/>
        <v>2013m10</v>
      </c>
    </row>
    <row r="4174" spans="1:5" x14ac:dyDescent="0.2">
      <c r="A4174" s="32">
        <v>41558</v>
      </c>
      <c r="B4174" s="2">
        <v>4.58</v>
      </c>
      <c r="C4174">
        <f t="shared" si="227"/>
        <v>2013</v>
      </c>
      <c r="D4174">
        <f t="shared" si="228"/>
        <v>10</v>
      </c>
      <c r="E4174" t="str">
        <f t="shared" si="229"/>
        <v>2013m10</v>
      </c>
    </row>
    <row r="4175" spans="1:5" x14ac:dyDescent="0.2">
      <c r="A4175" s="32">
        <v>41561</v>
      </c>
      <c r="B4175" s="2">
        <v>4.53</v>
      </c>
      <c r="C4175">
        <f t="shared" si="227"/>
        <v>2013</v>
      </c>
      <c r="D4175">
        <f t="shared" si="228"/>
        <v>10</v>
      </c>
      <c r="E4175" t="str">
        <f t="shared" si="229"/>
        <v>2013m10</v>
      </c>
    </row>
    <row r="4176" spans="1:5" x14ac:dyDescent="0.2">
      <c r="A4176" s="32">
        <v>41562</v>
      </c>
      <c r="B4176" s="2">
        <v>4.47</v>
      </c>
      <c r="C4176">
        <f t="shared" si="227"/>
        <v>2013</v>
      </c>
      <c r="D4176">
        <f t="shared" si="228"/>
        <v>10</v>
      </c>
      <c r="E4176" t="str">
        <f t="shared" si="229"/>
        <v>2013m10</v>
      </c>
    </row>
    <row r="4177" spans="1:5" x14ac:dyDescent="0.2">
      <c r="A4177" s="32">
        <v>41563</v>
      </c>
      <c r="B4177" s="2">
        <v>4.43</v>
      </c>
      <c r="C4177">
        <f t="shared" si="227"/>
        <v>2013</v>
      </c>
      <c r="D4177">
        <f t="shared" si="228"/>
        <v>10</v>
      </c>
      <c r="E4177" t="str">
        <f t="shared" si="229"/>
        <v>2013m10</v>
      </c>
    </row>
    <row r="4178" spans="1:5" x14ac:dyDescent="0.2">
      <c r="A4178" s="32">
        <v>41564</v>
      </c>
      <c r="B4178" s="2">
        <v>4.42</v>
      </c>
      <c r="C4178">
        <f t="shared" si="227"/>
        <v>2013</v>
      </c>
      <c r="D4178">
        <f t="shared" si="228"/>
        <v>10</v>
      </c>
      <c r="E4178" t="str">
        <f t="shared" si="229"/>
        <v>2013m10</v>
      </c>
    </row>
    <row r="4179" spans="1:5" x14ac:dyDescent="0.2">
      <c r="A4179" s="32">
        <v>41565</v>
      </c>
      <c r="B4179" s="2">
        <v>4.4000000000000004</v>
      </c>
      <c r="C4179">
        <f t="shared" si="227"/>
        <v>2013</v>
      </c>
      <c r="D4179">
        <f t="shared" si="228"/>
        <v>10</v>
      </c>
      <c r="E4179" t="str">
        <f t="shared" si="229"/>
        <v>2013m10</v>
      </c>
    </row>
    <row r="4180" spans="1:5" x14ac:dyDescent="0.2">
      <c r="A4180" s="32">
        <v>41568</v>
      </c>
      <c r="B4180" s="2">
        <v>4.3499999999999996</v>
      </c>
      <c r="C4180">
        <f t="shared" si="227"/>
        <v>2013</v>
      </c>
      <c r="D4180">
        <f t="shared" si="228"/>
        <v>10</v>
      </c>
      <c r="E4180" t="str">
        <f t="shared" si="229"/>
        <v>2013m10</v>
      </c>
    </row>
    <row r="4181" spans="1:5" x14ac:dyDescent="0.2">
      <c r="A4181" s="32">
        <v>41569</v>
      </c>
      <c r="B4181" s="2">
        <v>4.3600000000000003</v>
      </c>
      <c r="C4181">
        <f t="shared" si="227"/>
        <v>2013</v>
      </c>
      <c r="D4181">
        <f t="shared" si="228"/>
        <v>10</v>
      </c>
      <c r="E4181" t="str">
        <f t="shared" si="229"/>
        <v>2013m10</v>
      </c>
    </row>
    <row r="4182" spans="1:5" x14ac:dyDescent="0.2">
      <c r="A4182" s="32">
        <v>41570</v>
      </c>
      <c r="B4182" s="2">
        <v>4.37</v>
      </c>
      <c r="C4182">
        <f t="shared" si="227"/>
        <v>2013</v>
      </c>
      <c r="D4182">
        <f t="shared" si="228"/>
        <v>10</v>
      </c>
      <c r="E4182" t="str">
        <f t="shared" si="229"/>
        <v>2013m10</v>
      </c>
    </row>
    <row r="4183" spans="1:5" x14ac:dyDescent="0.2">
      <c r="A4183" s="32">
        <v>41571</v>
      </c>
      <c r="B4183" s="2">
        <v>4.38</v>
      </c>
      <c r="C4183">
        <f t="shared" si="227"/>
        <v>2013</v>
      </c>
      <c r="D4183">
        <f t="shared" si="228"/>
        <v>10</v>
      </c>
      <c r="E4183" t="str">
        <f t="shared" si="229"/>
        <v>2013m10</v>
      </c>
    </row>
    <row r="4184" spans="1:5" x14ac:dyDescent="0.2">
      <c r="A4184" s="32">
        <v>41572</v>
      </c>
      <c r="B4184" s="2">
        <v>4.3899999999999997</v>
      </c>
      <c r="C4184">
        <f t="shared" si="227"/>
        <v>2013</v>
      </c>
      <c r="D4184">
        <f t="shared" si="228"/>
        <v>10</v>
      </c>
      <c r="E4184" t="str">
        <f t="shared" si="229"/>
        <v>2013m10</v>
      </c>
    </row>
    <row r="4185" spans="1:5" x14ac:dyDescent="0.2">
      <c r="A4185" s="32">
        <v>41575</v>
      </c>
      <c r="B4185" s="2">
        <v>4.38</v>
      </c>
      <c r="C4185">
        <f t="shared" si="227"/>
        <v>2013</v>
      </c>
      <c r="D4185">
        <f t="shared" si="228"/>
        <v>10</v>
      </c>
      <c r="E4185" t="str">
        <f t="shared" si="229"/>
        <v>2013m10</v>
      </c>
    </row>
    <row r="4186" spans="1:5" x14ac:dyDescent="0.2">
      <c r="A4186" s="32">
        <v>41576</v>
      </c>
      <c r="B4186" s="2">
        <v>4.3499999999999996</v>
      </c>
      <c r="C4186">
        <f t="shared" si="227"/>
        <v>2013</v>
      </c>
      <c r="D4186">
        <f t="shared" si="228"/>
        <v>10</v>
      </c>
      <c r="E4186" t="str">
        <f t="shared" si="229"/>
        <v>2013m10</v>
      </c>
    </row>
    <row r="4187" spans="1:5" x14ac:dyDescent="0.2">
      <c r="A4187" s="32">
        <v>41577</v>
      </c>
      <c r="B4187" s="2">
        <v>4.3499999999999996</v>
      </c>
      <c r="C4187">
        <f t="shared" si="227"/>
        <v>2013</v>
      </c>
      <c r="D4187">
        <f t="shared" si="228"/>
        <v>10</v>
      </c>
      <c r="E4187" t="str">
        <f t="shared" si="229"/>
        <v>2013m10</v>
      </c>
    </row>
    <row r="4188" spans="1:5" x14ac:dyDescent="0.2">
      <c r="A4188" s="32">
        <v>41578</v>
      </c>
      <c r="B4188" s="2">
        <v>4.45</v>
      </c>
      <c r="C4188">
        <f t="shared" si="227"/>
        <v>2013</v>
      </c>
      <c r="D4188">
        <f t="shared" si="228"/>
        <v>10</v>
      </c>
      <c r="E4188" t="str">
        <f t="shared" si="229"/>
        <v>2013m10</v>
      </c>
    </row>
    <row r="4189" spans="1:5" x14ac:dyDescent="0.2">
      <c r="A4189" s="32">
        <v>41579</v>
      </c>
      <c r="B4189" s="2">
        <v>4.43</v>
      </c>
      <c r="C4189">
        <f t="shared" si="227"/>
        <v>2013</v>
      </c>
      <c r="D4189">
        <f t="shared" si="228"/>
        <v>11</v>
      </c>
      <c r="E4189" t="str">
        <f t="shared" si="229"/>
        <v>2013m11</v>
      </c>
    </row>
    <row r="4190" spans="1:5" x14ac:dyDescent="0.2">
      <c r="A4190" s="32">
        <v>41582</v>
      </c>
      <c r="B4190" s="2">
        <v>4.41</v>
      </c>
      <c r="C4190">
        <f t="shared" si="227"/>
        <v>2013</v>
      </c>
      <c r="D4190">
        <f t="shared" si="228"/>
        <v>11</v>
      </c>
      <c r="E4190" t="str">
        <f t="shared" si="229"/>
        <v>2013m11</v>
      </c>
    </row>
    <row r="4191" spans="1:5" x14ac:dyDescent="0.2">
      <c r="A4191" s="32">
        <v>41583</v>
      </c>
      <c r="B4191" s="2">
        <v>4.3600000000000003</v>
      </c>
      <c r="C4191">
        <f t="shared" si="227"/>
        <v>2013</v>
      </c>
      <c r="D4191">
        <f t="shared" si="228"/>
        <v>11</v>
      </c>
      <c r="E4191" t="str">
        <f t="shared" si="229"/>
        <v>2013m11</v>
      </c>
    </row>
    <row r="4192" spans="1:5" x14ac:dyDescent="0.2">
      <c r="A4192" s="32">
        <v>41584</v>
      </c>
      <c r="B4192" s="2">
        <v>4.34</v>
      </c>
      <c r="C4192">
        <f t="shared" si="227"/>
        <v>2013</v>
      </c>
      <c r="D4192">
        <f t="shared" si="228"/>
        <v>11</v>
      </c>
      <c r="E4192" t="str">
        <f t="shared" si="229"/>
        <v>2013m11</v>
      </c>
    </row>
    <row r="4193" spans="1:5" x14ac:dyDescent="0.2">
      <c r="A4193" s="32">
        <v>41585</v>
      </c>
      <c r="B4193" s="2">
        <v>4.37</v>
      </c>
      <c r="C4193">
        <f t="shared" si="227"/>
        <v>2013</v>
      </c>
      <c r="D4193">
        <f t="shared" si="228"/>
        <v>11</v>
      </c>
      <c r="E4193" t="str">
        <f t="shared" si="229"/>
        <v>2013m11</v>
      </c>
    </row>
    <row r="4194" spans="1:5" x14ac:dyDescent="0.2">
      <c r="A4194" s="32">
        <v>41586</v>
      </c>
      <c r="B4194" s="2">
        <v>4.3499999999999996</v>
      </c>
      <c r="C4194">
        <f t="shared" si="227"/>
        <v>2013</v>
      </c>
      <c r="D4194">
        <f t="shared" si="228"/>
        <v>11</v>
      </c>
      <c r="E4194" t="str">
        <f t="shared" si="229"/>
        <v>2013m11</v>
      </c>
    </row>
    <row r="4195" spans="1:5" x14ac:dyDescent="0.2">
      <c r="A4195" s="32">
        <v>41589</v>
      </c>
      <c r="B4195" s="2">
        <v>4.34</v>
      </c>
      <c r="C4195">
        <f t="shared" si="227"/>
        <v>2013</v>
      </c>
      <c r="D4195">
        <f t="shared" si="228"/>
        <v>11</v>
      </c>
      <c r="E4195" t="str">
        <f t="shared" si="229"/>
        <v>2013m11</v>
      </c>
    </row>
    <row r="4196" spans="1:5" x14ac:dyDescent="0.2">
      <c r="A4196" s="32">
        <v>41590</v>
      </c>
      <c r="B4196" s="2">
        <v>4.33</v>
      </c>
      <c r="C4196">
        <f t="shared" si="227"/>
        <v>2013</v>
      </c>
      <c r="D4196">
        <f t="shared" si="228"/>
        <v>11</v>
      </c>
      <c r="E4196" t="str">
        <f t="shared" si="229"/>
        <v>2013m11</v>
      </c>
    </row>
    <row r="4197" spans="1:5" x14ac:dyDescent="0.2">
      <c r="A4197" s="32">
        <v>41591</v>
      </c>
      <c r="B4197" s="2">
        <v>4.41</v>
      </c>
      <c r="C4197">
        <f t="shared" si="227"/>
        <v>2013</v>
      </c>
      <c r="D4197">
        <f t="shared" si="228"/>
        <v>11</v>
      </c>
      <c r="E4197" t="str">
        <f t="shared" si="229"/>
        <v>2013m11</v>
      </c>
    </row>
    <row r="4198" spans="1:5" x14ac:dyDescent="0.2">
      <c r="A4198" s="32">
        <v>41592</v>
      </c>
      <c r="B4198" s="2">
        <v>4.3899999999999997</v>
      </c>
      <c r="C4198">
        <f t="shared" si="227"/>
        <v>2013</v>
      </c>
      <c r="D4198">
        <f t="shared" si="228"/>
        <v>11</v>
      </c>
      <c r="E4198" t="str">
        <f t="shared" si="229"/>
        <v>2013m11</v>
      </c>
    </row>
    <row r="4199" spans="1:5" x14ac:dyDescent="0.2">
      <c r="A4199" s="32">
        <v>41593</v>
      </c>
      <c r="B4199" s="2">
        <v>4.37</v>
      </c>
      <c r="C4199">
        <f t="shared" si="227"/>
        <v>2013</v>
      </c>
      <c r="D4199">
        <f t="shared" si="228"/>
        <v>11</v>
      </c>
      <c r="E4199" t="str">
        <f t="shared" si="229"/>
        <v>2013m11</v>
      </c>
    </row>
    <row r="4200" spans="1:5" x14ac:dyDescent="0.2">
      <c r="A4200" s="32">
        <v>41596</v>
      </c>
      <c r="B4200" s="2">
        <v>4.34</v>
      </c>
      <c r="C4200">
        <f t="shared" si="227"/>
        <v>2013</v>
      </c>
      <c r="D4200">
        <f t="shared" si="228"/>
        <v>11</v>
      </c>
      <c r="E4200" t="str">
        <f t="shared" si="229"/>
        <v>2013m11</v>
      </c>
    </row>
    <row r="4201" spans="1:5" x14ac:dyDescent="0.2">
      <c r="A4201" s="32">
        <v>41597</v>
      </c>
      <c r="B4201" s="2">
        <v>4.34</v>
      </c>
      <c r="C4201">
        <f t="shared" si="227"/>
        <v>2013</v>
      </c>
      <c r="D4201">
        <f t="shared" si="228"/>
        <v>11</v>
      </c>
      <c r="E4201" t="str">
        <f t="shared" si="229"/>
        <v>2013m11</v>
      </c>
    </row>
    <row r="4202" spans="1:5" x14ac:dyDescent="0.2">
      <c r="A4202" s="32">
        <v>41598</v>
      </c>
      <c r="B4202" s="2">
        <v>4.34</v>
      </c>
      <c r="C4202">
        <f t="shared" si="227"/>
        <v>2013</v>
      </c>
      <c r="D4202">
        <f t="shared" si="228"/>
        <v>11</v>
      </c>
      <c r="E4202" t="str">
        <f t="shared" si="229"/>
        <v>2013m11</v>
      </c>
    </row>
    <row r="4203" spans="1:5" x14ac:dyDescent="0.2">
      <c r="A4203" s="32">
        <v>41599</v>
      </c>
      <c r="B4203" s="2">
        <v>4.32</v>
      </c>
      <c r="C4203">
        <f t="shared" si="227"/>
        <v>2013</v>
      </c>
      <c r="D4203">
        <f t="shared" si="228"/>
        <v>11</v>
      </c>
      <c r="E4203" t="str">
        <f t="shared" si="229"/>
        <v>2013m11</v>
      </c>
    </row>
    <row r="4204" spans="1:5" x14ac:dyDescent="0.2">
      <c r="A4204" s="32">
        <v>41600</v>
      </c>
      <c r="B4204" s="2">
        <v>4.29</v>
      </c>
      <c r="C4204">
        <f t="shared" si="227"/>
        <v>2013</v>
      </c>
      <c r="D4204">
        <f t="shared" si="228"/>
        <v>11</v>
      </c>
      <c r="E4204" t="str">
        <f t="shared" si="229"/>
        <v>2013m11</v>
      </c>
    </row>
    <row r="4205" spans="1:5" x14ac:dyDescent="0.2">
      <c r="A4205" s="32">
        <v>41603</v>
      </c>
      <c r="B4205" s="2">
        <v>4.2699999999999996</v>
      </c>
      <c r="C4205">
        <f t="shared" si="227"/>
        <v>2013</v>
      </c>
      <c r="D4205">
        <f t="shared" si="228"/>
        <v>11</v>
      </c>
      <c r="E4205" t="str">
        <f t="shared" si="229"/>
        <v>2013m11</v>
      </c>
    </row>
    <row r="4206" spans="1:5" x14ac:dyDescent="0.2">
      <c r="A4206" s="32">
        <v>41604</v>
      </c>
      <c r="B4206" s="2">
        <v>4.2699999999999996</v>
      </c>
      <c r="C4206">
        <f t="shared" si="227"/>
        <v>2013</v>
      </c>
      <c r="D4206">
        <f t="shared" si="228"/>
        <v>11</v>
      </c>
      <c r="E4206" t="str">
        <f t="shared" si="229"/>
        <v>2013m11</v>
      </c>
    </row>
    <row r="4207" spans="1:5" x14ac:dyDescent="0.2">
      <c r="A4207" s="32">
        <v>41605</v>
      </c>
      <c r="B4207" s="2">
        <v>4.25</v>
      </c>
      <c r="C4207">
        <f t="shared" si="227"/>
        <v>2013</v>
      </c>
      <c r="D4207">
        <f t="shared" si="228"/>
        <v>11</v>
      </c>
      <c r="E4207" t="str">
        <f t="shared" si="229"/>
        <v>2013m11</v>
      </c>
    </row>
    <row r="4208" spans="1:5" x14ac:dyDescent="0.2">
      <c r="A4208" s="32">
        <v>41606</v>
      </c>
      <c r="B4208" s="2">
        <v>4.2300000000000004</v>
      </c>
      <c r="C4208">
        <f t="shared" si="227"/>
        <v>2013</v>
      </c>
      <c r="D4208">
        <f t="shared" si="228"/>
        <v>11</v>
      </c>
      <c r="E4208" t="str">
        <f t="shared" si="229"/>
        <v>2013m11</v>
      </c>
    </row>
    <row r="4209" spans="1:5" x14ac:dyDescent="0.2">
      <c r="A4209" s="32">
        <v>41607</v>
      </c>
      <c r="B4209" s="2">
        <v>4.21</v>
      </c>
      <c r="C4209">
        <f t="shared" si="227"/>
        <v>2013</v>
      </c>
      <c r="D4209">
        <f t="shared" si="228"/>
        <v>11</v>
      </c>
      <c r="E4209" t="str">
        <f t="shared" si="229"/>
        <v>2013m11</v>
      </c>
    </row>
    <row r="4210" spans="1:5" x14ac:dyDescent="0.2">
      <c r="A4210" s="32">
        <v>41608</v>
      </c>
      <c r="B4210" s="2">
        <v>4.22</v>
      </c>
      <c r="C4210">
        <f t="shared" si="227"/>
        <v>2013</v>
      </c>
      <c r="D4210">
        <f t="shared" si="228"/>
        <v>11</v>
      </c>
      <c r="E4210" t="str">
        <f t="shared" si="229"/>
        <v>2013m11</v>
      </c>
    </row>
    <row r="4211" spans="1:5" x14ac:dyDescent="0.2">
      <c r="A4211" s="32">
        <v>41610</v>
      </c>
      <c r="B4211" s="2">
        <v>3.85</v>
      </c>
      <c r="C4211">
        <f t="shared" si="227"/>
        <v>2013</v>
      </c>
      <c r="D4211">
        <f t="shared" si="228"/>
        <v>12</v>
      </c>
      <c r="E4211" t="str">
        <f t="shared" si="229"/>
        <v>2013m12</v>
      </c>
    </row>
    <row r="4212" spans="1:5" x14ac:dyDescent="0.2">
      <c r="A4212" s="32">
        <v>41611</v>
      </c>
      <c r="B4212" s="2">
        <v>3.85</v>
      </c>
      <c r="C4212">
        <f t="shared" si="227"/>
        <v>2013</v>
      </c>
      <c r="D4212">
        <f t="shared" si="228"/>
        <v>12</v>
      </c>
      <c r="E4212" t="str">
        <f t="shared" si="229"/>
        <v>2013m12</v>
      </c>
    </row>
    <row r="4213" spans="1:5" x14ac:dyDescent="0.2">
      <c r="A4213" s="32">
        <v>41612</v>
      </c>
      <c r="B4213" s="2">
        <v>3.83</v>
      </c>
      <c r="C4213">
        <f t="shared" si="227"/>
        <v>2013</v>
      </c>
      <c r="D4213">
        <f t="shared" si="228"/>
        <v>12</v>
      </c>
      <c r="E4213" t="str">
        <f t="shared" si="229"/>
        <v>2013m12</v>
      </c>
    </row>
    <row r="4214" spans="1:5" x14ac:dyDescent="0.2">
      <c r="A4214" s="32">
        <v>41613</v>
      </c>
      <c r="B4214" s="2">
        <v>3.8</v>
      </c>
      <c r="C4214">
        <f t="shared" si="227"/>
        <v>2013</v>
      </c>
      <c r="D4214">
        <f t="shared" si="228"/>
        <v>12</v>
      </c>
      <c r="E4214" t="str">
        <f t="shared" si="229"/>
        <v>2013m12</v>
      </c>
    </row>
    <row r="4215" spans="1:5" x14ac:dyDescent="0.2">
      <c r="A4215" s="32">
        <v>41614</v>
      </c>
      <c r="B4215" s="2">
        <v>3.81</v>
      </c>
      <c r="C4215">
        <f t="shared" si="227"/>
        <v>2013</v>
      </c>
      <c r="D4215">
        <f t="shared" si="228"/>
        <v>12</v>
      </c>
      <c r="E4215" t="str">
        <f t="shared" si="229"/>
        <v>2013m12</v>
      </c>
    </row>
    <row r="4216" spans="1:5" x14ac:dyDescent="0.2">
      <c r="A4216" s="32">
        <v>41617</v>
      </c>
      <c r="B4216" s="2">
        <v>3.79</v>
      </c>
      <c r="C4216">
        <f t="shared" si="227"/>
        <v>2013</v>
      </c>
      <c r="D4216">
        <f t="shared" si="228"/>
        <v>12</v>
      </c>
      <c r="E4216" t="str">
        <f t="shared" si="229"/>
        <v>2013m12</v>
      </c>
    </row>
    <row r="4217" spans="1:5" x14ac:dyDescent="0.2">
      <c r="A4217" s="32">
        <v>41618</v>
      </c>
      <c r="B4217" s="2">
        <v>3.76</v>
      </c>
      <c r="C4217">
        <f t="shared" si="227"/>
        <v>2013</v>
      </c>
      <c r="D4217">
        <f t="shared" si="228"/>
        <v>12</v>
      </c>
      <c r="E4217" t="str">
        <f t="shared" si="229"/>
        <v>2013m12</v>
      </c>
    </row>
    <row r="4218" spans="1:5" x14ac:dyDescent="0.2">
      <c r="A4218" s="32">
        <v>41619</v>
      </c>
      <c r="B4218" s="2">
        <v>3.74</v>
      </c>
      <c r="C4218">
        <f t="shared" si="227"/>
        <v>2013</v>
      </c>
      <c r="D4218">
        <f t="shared" si="228"/>
        <v>12</v>
      </c>
      <c r="E4218" t="str">
        <f t="shared" si="229"/>
        <v>2013m12</v>
      </c>
    </row>
    <row r="4219" spans="1:5" x14ac:dyDescent="0.2">
      <c r="A4219" s="32">
        <v>41620</v>
      </c>
      <c r="B4219" s="2">
        <v>3.72</v>
      </c>
      <c r="C4219">
        <f t="shared" si="227"/>
        <v>2013</v>
      </c>
      <c r="D4219">
        <f t="shared" si="228"/>
        <v>12</v>
      </c>
      <c r="E4219" t="str">
        <f t="shared" si="229"/>
        <v>2013m12</v>
      </c>
    </row>
    <row r="4220" spans="1:5" x14ac:dyDescent="0.2">
      <c r="A4220" s="32">
        <v>41621</v>
      </c>
      <c r="B4220" s="2">
        <v>3.73</v>
      </c>
      <c r="C4220">
        <f t="shared" si="227"/>
        <v>2013</v>
      </c>
      <c r="D4220">
        <f t="shared" si="228"/>
        <v>12</v>
      </c>
      <c r="E4220" t="str">
        <f t="shared" si="229"/>
        <v>2013m12</v>
      </c>
    </row>
    <row r="4221" spans="1:5" x14ac:dyDescent="0.2">
      <c r="A4221" s="32">
        <v>41624</v>
      </c>
      <c r="B4221" s="2">
        <v>3.69</v>
      </c>
      <c r="C4221">
        <f t="shared" si="227"/>
        <v>2013</v>
      </c>
      <c r="D4221">
        <f t="shared" si="228"/>
        <v>12</v>
      </c>
      <c r="E4221" t="str">
        <f t="shared" si="229"/>
        <v>2013m12</v>
      </c>
    </row>
    <row r="4222" spans="1:5" x14ac:dyDescent="0.2">
      <c r="A4222" s="32">
        <v>41625</v>
      </c>
      <c r="B4222" s="2">
        <v>3.69</v>
      </c>
      <c r="C4222">
        <f t="shared" si="227"/>
        <v>2013</v>
      </c>
      <c r="D4222">
        <f t="shared" si="228"/>
        <v>12</v>
      </c>
      <c r="E4222" t="str">
        <f t="shared" si="229"/>
        <v>2013m12</v>
      </c>
    </row>
    <row r="4223" spans="1:5" x14ac:dyDescent="0.2">
      <c r="A4223" s="32">
        <v>41626</v>
      </c>
      <c r="B4223" s="2">
        <v>3.69</v>
      </c>
      <c r="C4223">
        <f t="shared" si="227"/>
        <v>2013</v>
      </c>
      <c r="D4223">
        <f t="shared" si="228"/>
        <v>12</v>
      </c>
      <c r="E4223" t="str">
        <f t="shared" si="229"/>
        <v>2013m12</v>
      </c>
    </row>
    <row r="4224" spans="1:5" x14ac:dyDescent="0.2">
      <c r="A4224" s="32">
        <v>41627</v>
      </c>
      <c r="B4224" s="2">
        <v>3.65</v>
      </c>
      <c r="C4224">
        <f t="shared" si="227"/>
        <v>2013</v>
      </c>
      <c r="D4224">
        <f t="shared" si="228"/>
        <v>12</v>
      </c>
      <c r="E4224" t="str">
        <f t="shared" si="229"/>
        <v>2013m12</v>
      </c>
    </row>
    <row r="4225" spans="1:5" x14ac:dyDescent="0.2">
      <c r="A4225" s="32">
        <v>41628</v>
      </c>
      <c r="B4225" s="2">
        <v>3.62</v>
      </c>
      <c r="C4225">
        <f t="shared" si="227"/>
        <v>2013</v>
      </c>
      <c r="D4225">
        <f t="shared" si="228"/>
        <v>12</v>
      </c>
      <c r="E4225" t="str">
        <f t="shared" si="229"/>
        <v>2013m12</v>
      </c>
    </row>
    <row r="4226" spans="1:5" x14ac:dyDescent="0.2">
      <c r="A4226" s="32">
        <v>41631</v>
      </c>
      <c r="B4226" s="2">
        <v>3.6</v>
      </c>
      <c r="C4226">
        <f t="shared" si="227"/>
        <v>2013</v>
      </c>
      <c r="D4226">
        <f t="shared" si="228"/>
        <v>12</v>
      </c>
      <c r="E4226" t="str">
        <f t="shared" si="229"/>
        <v>2013m12</v>
      </c>
    </row>
    <row r="4227" spans="1:5" x14ac:dyDescent="0.2">
      <c r="A4227" s="32">
        <v>41632</v>
      </c>
      <c r="B4227" s="2">
        <v>3.59</v>
      </c>
      <c r="C4227">
        <f t="shared" si="227"/>
        <v>2013</v>
      </c>
      <c r="D4227">
        <f t="shared" si="228"/>
        <v>12</v>
      </c>
      <c r="E4227" t="str">
        <f t="shared" si="229"/>
        <v>2013m12</v>
      </c>
    </row>
    <row r="4228" spans="1:5" x14ac:dyDescent="0.2">
      <c r="A4228" s="32">
        <v>41633</v>
      </c>
      <c r="C4228">
        <f t="shared" si="227"/>
        <v>2013</v>
      </c>
      <c r="D4228">
        <f t="shared" si="228"/>
        <v>12</v>
      </c>
      <c r="E4228" t="str">
        <f t="shared" si="229"/>
        <v>2013m12</v>
      </c>
    </row>
    <row r="4229" spans="1:5" x14ac:dyDescent="0.2">
      <c r="A4229" s="32">
        <v>41634</v>
      </c>
      <c r="B4229" s="2">
        <v>3.59</v>
      </c>
      <c r="C4229">
        <f t="shared" ref="C4229:C4292" si="230">YEAR(A4229)</f>
        <v>2013</v>
      </c>
      <c r="D4229">
        <f t="shared" ref="D4229:D4292" si="231">+MONTH(A4229)</f>
        <v>12</v>
      </c>
      <c r="E4229" t="str">
        <f t="shared" ref="E4229:E4292" si="232">CONCATENATE(C4229,"m",D4229)</f>
        <v>2013m12</v>
      </c>
    </row>
    <row r="4230" spans="1:5" x14ac:dyDescent="0.2">
      <c r="A4230" s="32">
        <v>41635</v>
      </c>
      <c r="B4230" s="2">
        <v>3.55</v>
      </c>
      <c r="C4230">
        <f t="shared" si="230"/>
        <v>2013</v>
      </c>
      <c r="D4230">
        <f t="shared" si="231"/>
        <v>12</v>
      </c>
      <c r="E4230" t="str">
        <f t="shared" si="232"/>
        <v>2013m12</v>
      </c>
    </row>
    <row r="4231" spans="1:5" x14ac:dyDescent="0.2">
      <c r="A4231" s="32">
        <v>41638</v>
      </c>
      <c r="B4231" s="2">
        <v>3.56</v>
      </c>
      <c r="C4231">
        <f t="shared" si="230"/>
        <v>2013</v>
      </c>
      <c r="D4231">
        <f t="shared" si="231"/>
        <v>12</v>
      </c>
      <c r="E4231" t="str">
        <f t="shared" si="232"/>
        <v>2013m12</v>
      </c>
    </row>
    <row r="4232" spans="1:5" x14ac:dyDescent="0.2">
      <c r="A4232" s="32">
        <v>41639</v>
      </c>
      <c r="B4232" s="2">
        <v>3.6</v>
      </c>
      <c r="C4232">
        <f t="shared" si="230"/>
        <v>2013</v>
      </c>
      <c r="D4232">
        <f t="shared" si="231"/>
        <v>12</v>
      </c>
      <c r="E4232" t="str">
        <f t="shared" si="232"/>
        <v>2013m12</v>
      </c>
    </row>
    <row r="4233" spans="1:5" x14ac:dyDescent="0.2">
      <c r="A4233" s="32">
        <v>41640</v>
      </c>
      <c r="C4233">
        <f t="shared" si="230"/>
        <v>2014</v>
      </c>
      <c r="D4233">
        <f t="shared" si="231"/>
        <v>1</v>
      </c>
      <c r="E4233" t="str">
        <f t="shared" si="232"/>
        <v>2014m1</v>
      </c>
    </row>
    <row r="4234" spans="1:5" x14ac:dyDescent="0.2">
      <c r="A4234" s="32">
        <v>41641</v>
      </c>
      <c r="B4234" s="2">
        <v>3.56</v>
      </c>
      <c r="C4234">
        <f t="shared" si="230"/>
        <v>2014</v>
      </c>
      <c r="D4234">
        <f t="shared" si="231"/>
        <v>1</v>
      </c>
      <c r="E4234" t="str">
        <f t="shared" si="232"/>
        <v>2014m1</v>
      </c>
    </row>
    <row r="4235" spans="1:5" x14ac:dyDescent="0.2">
      <c r="A4235" s="32">
        <v>41642</v>
      </c>
      <c r="B4235" s="2">
        <v>3.55</v>
      </c>
      <c r="C4235">
        <f t="shared" si="230"/>
        <v>2014</v>
      </c>
      <c r="D4235">
        <f t="shared" si="231"/>
        <v>1</v>
      </c>
      <c r="E4235" t="str">
        <f t="shared" si="232"/>
        <v>2014m1</v>
      </c>
    </row>
    <row r="4236" spans="1:5" x14ac:dyDescent="0.2">
      <c r="A4236" s="32">
        <v>41645</v>
      </c>
      <c r="B4236" s="2">
        <v>3.52</v>
      </c>
      <c r="C4236">
        <f t="shared" si="230"/>
        <v>2014</v>
      </c>
      <c r="D4236">
        <f t="shared" si="231"/>
        <v>1</v>
      </c>
      <c r="E4236" t="str">
        <f t="shared" si="232"/>
        <v>2014m1</v>
      </c>
    </row>
    <row r="4237" spans="1:5" x14ac:dyDescent="0.2">
      <c r="A4237" s="32">
        <v>41646</v>
      </c>
      <c r="B4237" s="2">
        <v>3.49</v>
      </c>
      <c r="C4237">
        <f t="shared" si="230"/>
        <v>2014</v>
      </c>
      <c r="D4237">
        <f t="shared" si="231"/>
        <v>1</v>
      </c>
      <c r="E4237" t="str">
        <f t="shared" si="232"/>
        <v>2014m1</v>
      </c>
    </row>
    <row r="4238" spans="1:5" x14ac:dyDescent="0.2">
      <c r="A4238" s="32">
        <v>41647</v>
      </c>
      <c r="B4238" s="2">
        <v>3.48</v>
      </c>
      <c r="C4238">
        <f t="shared" si="230"/>
        <v>2014</v>
      </c>
      <c r="D4238">
        <f t="shared" si="231"/>
        <v>1</v>
      </c>
      <c r="E4238" t="str">
        <f t="shared" si="232"/>
        <v>2014m1</v>
      </c>
    </row>
    <row r="4239" spans="1:5" x14ac:dyDescent="0.2">
      <c r="A4239" s="32">
        <v>41648</v>
      </c>
      <c r="B4239" s="2">
        <v>3.49</v>
      </c>
      <c r="C4239">
        <f t="shared" si="230"/>
        <v>2014</v>
      </c>
      <c r="D4239">
        <f t="shared" si="231"/>
        <v>1</v>
      </c>
      <c r="E4239" t="str">
        <f t="shared" si="232"/>
        <v>2014m1</v>
      </c>
    </row>
    <row r="4240" spans="1:5" x14ac:dyDescent="0.2">
      <c r="A4240" s="32">
        <v>41649</v>
      </c>
      <c r="B4240" s="2">
        <v>3.52</v>
      </c>
      <c r="C4240">
        <f t="shared" si="230"/>
        <v>2014</v>
      </c>
      <c r="D4240">
        <f t="shared" si="231"/>
        <v>1</v>
      </c>
      <c r="E4240" t="str">
        <f t="shared" si="232"/>
        <v>2014m1</v>
      </c>
    </row>
    <row r="4241" spans="1:5" x14ac:dyDescent="0.2">
      <c r="A4241" s="32">
        <v>41652</v>
      </c>
      <c r="B4241" s="2">
        <v>3.53</v>
      </c>
      <c r="C4241">
        <f t="shared" si="230"/>
        <v>2014</v>
      </c>
      <c r="D4241">
        <f t="shared" si="231"/>
        <v>1</v>
      </c>
      <c r="E4241" t="str">
        <f t="shared" si="232"/>
        <v>2014m1</v>
      </c>
    </row>
    <row r="4242" spans="1:5" x14ac:dyDescent="0.2">
      <c r="A4242" s="32">
        <v>41653</v>
      </c>
      <c r="B4242" s="2">
        <v>3.54</v>
      </c>
      <c r="C4242">
        <f t="shared" si="230"/>
        <v>2014</v>
      </c>
      <c r="D4242">
        <f t="shared" si="231"/>
        <v>1</v>
      </c>
      <c r="E4242" t="str">
        <f t="shared" si="232"/>
        <v>2014m1</v>
      </c>
    </row>
    <row r="4243" spans="1:5" x14ac:dyDescent="0.2">
      <c r="A4243" s="32">
        <v>41654</v>
      </c>
      <c r="B4243" s="2">
        <v>3.5</v>
      </c>
      <c r="C4243">
        <f t="shared" si="230"/>
        <v>2014</v>
      </c>
      <c r="D4243">
        <f t="shared" si="231"/>
        <v>1</v>
      </c>
      <c r="E4243" t="str">
        <f t="shared" si="232"/>
        <v>2014m1</v>
      </c>
    </row>
    <row r="4244" spans="1:5" x14ac:dyDescent="0.2">
      <c r="A4244" s="32">
        <v>41655</v>
      </c>
      <c r="B4244" s="2">
        <v>3.51</v>
      </c>
      <c r="C4244">
        <f t="shared" si="230"/>
        <v>2014</v>
      </c>
      <c r="D4244">
        <f t="shared" si="231"/>
        <v>1</v>
      </c>
      <c r="E4244" t="str">
        <f t="shared" si="232"/>
        <v>2014m1</v>
      </c>
    </row>
    <row r="4245" spans="1:5" x14ac:dyDescent="0.2">
      <c r="A4245" s="32">
        <v>41656</v>
      </c>
      <c r="B4245" s="2">
        <v>3.51</v>
      </c>
      <c r="C4245">
        <f t="shared" si="230"/>
        <v>2014</v>
      </c>
      <c r="D4245">
        <f t="shared" si="231"/>
        <v>1</v>
      </c>
      <c r="E4245" t="str">
        <f t="shared" si="232"/>
        <v>2014m1</v>
      </c>
    </row>
    <row r="4246" spans="1:5" x14ac:dyDescent="0.2">
      <c r="A4246" s="32">
        <v>41659</v>
      </c>
      <c r="B4246" s="2">
        <v>3.51</v>
      </c>
      <c r="C4246">
        <f t="shared" si="230"/>
        <v>2014</v>
      </c>
      <c r="D4246">
        <f t="shared" si="231"/>
        <v>1</v>
      </c>
      <c r="E4246" t="str">
        <f t="shared" si="232"/>
        <v>2014m1</v>
      </c>
    </row>
    <row r="4247" spans="1:5" x14ac:dyDescent="0.2">
      <c r="A4247" s="32">
        <v>41660</v>
      </c>
      <c r="B4247" s="2">
        <v>3.49</v>
      </c>
      <c r="C4247">
        <f t="shared" si="230"/>
        <v>2014</v>
      </c>
      <c r="D4247">
        <f t="shared" si="231"/>
        <v>1</v>
      </c>
      <c r="E4247" t="str">
        <f t="shared" si="232"/>
        <v>2014m1</v>
      </c>
    </row>
    <row r="4248" spans="1:5" x14ac:dyDescent="0.2">
      <c r="A4248" s="32">
        <v>41661</v>
      </c>
      <c r="B4248" s="2">
        <v>3.48</v>
      </c>
      <c r="C4248">
        <f t="shared" si="230"/>
        <v>2014</v>
      </c>
      <c r="D4248">
        <f t="shared" si="231"/>
        <v>1</v>
      </c>
      <c r="E4248" t="str">
        <f t="shared" si="232"/>
        <v>2014m1</v>
      </c>
    </row>
    <row r="4249" spans="1:5" x14ac:dyDescent="0.2">
      <c r="A4249" s="32">
        <v>41662</v>
      </c>
      <c r="B4249" s="2">
        <v>3.53</v>
      </c>
      <c r="C4249">
        <f t="shared" si="230"/>
        <v>2014</v>
      </c>
      <c r="D4249">
        <f t="shared" si="231"/>
        <v>1</v>
      </c>
      <c r="E4249" t="str">
        <f t="shared" si="232"/>
        <v>2014m1</v>
      </c>
    </row>
    <row r="4250" spans="1:5" x14ac:dyDescent="0.2">
      <c r="A4250" s="32">
        <v>41663</v>
      </c>
      <c r="B4250" s="2">
        <v>3.67</v>
      </c>
      <c r="C4250">
        <f t="shared" si="230"/>
        <v>2014</v>
      </c>
      <c r="D4250">
        <f t="shared" si="231"/>
        <v>1</v>
      </c>
      <c r="E4250" t="str">
        <f t="shared" si="232"/>
        <v>2014m1</v>
      </c>
    </row>
    <row r="4251" spans="1:5" x14ac:dyDescent="0.2">
      <c r="A4251" s="32">
        <v>41666</v>
      </c>
      <c r="B4251" s="2">
        <v>3.73</v>
      </c>
      <c r="C4251">
        <f t="shared" si="230"/>
        <v>2014</v>
      </c>
      <c r="D4251">
        <f t="shared" si="231"/>
        <v>1</v>
      </c>
      <c r="E4251" t="str">
        <f t="shared" si="232"/>
        <v>2014m1</v>
      </c>
    </row>
    <row r="4252" spans="1:5" x14ac:dyDescent="0.2">
      <c r="A4252" s="32">
        <v>41667</v>
      </c>
      <c r="B4252" s="2">
        <v>3.72</v>
      </c>
      <c r="C4252">
        <f t="shared" si="230"/>
        <v>2014</v>
      </c>
      <c r="D4252">
        <f t="shared" si="231"/>
        <v>1</v>
      </c>
      <c r="E4252" t="str">
        <f t="shared" si="232"/>
        <v>2014m1</v>
      </c>
    </row>
    <row r="4253" spans="1:5" x14ac:dyDescent="0.2">
      <c r="A4253" s="32">
        <v>41668</v>
      </c>
      <c r="B4253" s="2">
        <v>3.73</v>
      </c>
      <c r="C4253">
        <f t="shared" si="230"/>
        <v>2014</v>
      </c>
      <c r="D4253">
        <f t="shared" si="231"/>
        <v>1</v>
      </c>
      <c r="E4253" t="str">
        <f t="shared" si="232"/>
        <v>2014m1</v>
      </c>
    </row>
    <row r="4254" spans="1:5" x14ac:dyDescent="0.2">
      <c r="A4254" s="32">
        <v>41669</v>
      </c>
      <c r="B4254" s="2">
        <v>3.8</v>
      </c>
      <c r="C4254">
        <f t="shared" si="230"/>
        <v>2014</v>
      </c>
      <c r="D4254">
        <f t="shared" si="231"/>
        <v>1</v>
      </c>
      <c r="E4254" t="str">
        <f t="shared" si="232"/>
        <v>2014m1</v>
      </c>
    </row>
    <row r="4255" spans="1:5" x14ac:dyDescent="0.2">
      <c r="A4255" s="32">
        <v>41670</v>
      </c>
      <c r="B4255" s="2">
        <v>3.72</v>
      </c>
      <c r="C4255">
        <f t="shared" si="230"/>
        <v>2014</v>
      </c>
      <c r="D4255">
        <f t="shared" si="231"/>
        <v>1</v>
      </c>
      <c r="E4255" t="str">
        <f t="shared" si="232"/>
        <v>2014m1</v>
      </c>
    </row>
    <row r="4256" spans="1:5" x14ac:dyDescent="0.2">
      <c r="A4256" s="32">
        <v>41673</v>
      </c>
      <c r="B4256" s="2">
        <v>3.72</v>
      </c>
      <c r="C4256">
        <f t="shared" si="230"/>
        <v>2014</v>
      </c>
      <c r="D4256">
        <f t="shared" si="231"/>
        <v>2</v>
      </c>
      <c r="E4256" t="str">
        <f t="shared" si="232"/>
        <v>2014m2</v>
      </c>
    </row>
    <row r="4257" spans="1:5" x14ac:dyDescent="0.2">
      <c r="A4257" s="32">
        <v>41674</v>
      </c>
      <c r="B4257" s="2">
        <v>3.76</v>
      </c>
      <c r="C4257">
        <f t="shared" si="230"/>
        <v>2014</v>
      </c>
      <c r="D4257">
        <f t="shared" si="231"/>
        <v>2</v>
      </c>
      <c r="E4257" t="str">
        <f t="shared" si="232"/>
        <v>2014m2</v>
      </c>
    </row>
    <row r="4258" spans="1:5" x14ac:dyDescent="0.2">
      <c r="A4258" s="32">
        <v>41675</v>
      </c>
      <c r="B4258" s="2">
        <v>3.72</v>
      </c>
      <c r="C4258">
        <f t="shared" si="230"/>
        <v>2014</v>
      </c>
      <c r="D4258">
        <f t="shared" si="231"/>
        <v>2</v>
      </c>
      <c r="E4258" t="str">
        <f t="shared" si="232"/>
        <v>2014m2</v>
      </c>
    </row>
    <row r="4259" spans="1:5" x14ac:dyDescent="0.2">
      <c r="A4259" s="32">
        <v>41676</v>
      </c>
      <c r="B4259" s="2">
        <v>3.66</v>
      </c>
      <c r="C4259">
        <f t="shared" si="230"/>
        <v>2014</v>
      </c>
      <c r="D4259">
        <f t="shared" si="231"/>
        <v>2</v>
      </c>
      <c r="E4259" t="str">
        <f t="shared" si="232"/>
        <v>2014m2</v>
      </c>
    </row>
    <row r="4260" spans="1:5" x14ac:dyDescent="0.2">
      <c r="A4260" s="32">
        <v>41677</v>
      </c>
      <c r="B4260" s="2">
        <v>3.63</v>
      </c>
      <c r="C4260">
        <f t="shared" si="230"/>
        <v>2014</v>
      </c>
      <c r="D4260">
        <f t="shared" si="231"/>
        <v>2</v>
      </c>
      <c r="E4260" t="str">
        <f t="shared" si="232"/>
        <v>2014m2</v>
      </c>
    </row>
    <row r="4261" spans="1:5" x14ac:dyDescent="0.2">
      <c r="A4261" s="32">
        <v>41680</v>
      </c>
      <c r="B4261" s="2">
        <v>3.57</v>
      </c>
      <c r="C4261">
        <f t="shared" si="230"/>
        <v>2014</v>
      </c>
      <c r="D4261">
        <f t="shared" si="231"/>
        <v>2</v>
      </c>
      <c r="E4261" t="str">
        <f t="shared" si="232"/>
        <v>2014m2</v>
      </c>
    </row>
    <row r="4262" spans="1:5" x14ac:dyDescent="0.2">
      <c r="A4262" s="32">
        <v>41681</v>
      </c>
      <c r="B4262" s="2">
        <v>3.53</v>
      </c>
      <c r="C4262">
        <f t="shared" si="230"/>
        <v>2014</v>
      </c>
      <c r="D4262">
        <f t="shared" si="231"/>
        <v>2</v>
      </c>
      <c r="E4262" t="str">
        <f t="shared" si="232"/>
        <v>2014m2</v>
      </c>
    </row>
    <row r="4263" spans="1:5" x14ac:dyDescent="0.2">
      <c r="A4263" s="32">
        <v>41682</v>
      </c>
      <c r="B4263" s="2">
        <v>3.51</v>
      </c>
      <c r="C4263">
        <f t="shared" si="230"/>
        <v>2014</v>
      </c>
      <c r="D4263">
        <f t="shared" si="231"/>
        <v>2</v>
      </c>
      <c r="E4263" t="str">
        <f t="shared" si="232"/>
        <v>2014m2</v>
      </c>
    </row>
    <row r="4264" spans="1:5" x14ac:dyDescent="0.2">
      <c r="A4264" s="32">
        <v>41683</v>
      </c>
      <c r="B4264" s="2">
        <v>3.52</v>
      </c>
      <c r="C4264">
        <f t="shared" si="230"/>
        <v>2014</v>
      </c>
      <c r="D4264">
        <f t="shared" si="231"/>
        <v>2</v>
      </c>
      <c r="E4264" t="str">
        <f t="shared" si="232"/>
        <v>2014m2</v>
      </c>
    </row>
    <row r="4265" spans="1:5" x14ac:dyDescent="0.2">
      <c r="A4265" s="32">
        <v>41684</v>
      </c>
      <c r="B4265" s="2">
        <v>3.49</v>
      </c>
      <c r="C4265">
        <f t="shared" si="230"/>
        <v>2014</v>
      </c>
      <c r="D4265">
        <f t="shared" si="231"/>
        <v>2</v>
      </c>
      <c r="E4265" t="str">
        <f t="shared" si="232"/>
        <v>2014m2</v>
      </c>
    </row>
    <row r="4266" spans="1:5" x14ac:dyDescent="0.2">
      <c r="A4266" s="32">
        <v>41687</v>
      </c>
      <c r="B4266" s="2">
        <v>3.46</v>
      </c>
      <c r="C4266">
        <f t="shared" si="230"/>
        <v>2014</v>
      </c>
      <c r="D4266">
        <f t="shared" si="231"/>
        <v>2</v>
      </c>
      <c r="E4266" t="str">
        <f t="shared" si="232"/>
        <v>2014m2</v>
      </c>
    </row>
    <row r="4267" spans="1:5" x14ac:dyDescent="0.2">
      <c r="A4267" s="32">
        <v>41688</v>
      </c>
      <c r="B4267" s="2">
        <v>3.44</v>
      </c>
      <c r="C4267">
        <f t="shared" si="230"/>
        <v>2014</v>
      </c>
      <c r="D4267">
        <f t="shared" si="231"/>
        <v>2</v>
      </c>
      <c r="E4267" t="str">
        <f t="shared" si="232"/>
        <v>2014m2</v>
      </c>
    </row>
    <row r="4268" spans="1:5" x14ac:dyDescent="0.2">
      <c r="A4268" s="32">
        <v>41689</v>
      </c>
      <c r="B4268" s="2">
        <v>3.41</v>
      </c>
      <c r="C4268">
        <f t="shared" si="230"/>
        <v>2014</v>
      </c>
      <c r="D4268">
        <f t="shared" si="231"/>
        <v>2</v>
      </c>
      <c r="E4268" t="str">
        <f t="shared" si="232"/>
        <v>2014m2</v>
      </c>
    </row>
    <row r="4269" spans="1:5" x14ac:dyDescent="0.2">
      <c r="A4269" s="32">
        <v>41690</v>
      </c>
      <c r="B4269" s="2">
        <v>3.4</v>
      </c>
      <c r="C4269">
        <f t="shared" si="230"/>
        <v>2014</v>
      </c>
      <c r="D4269">
        <f t="shared" si="231"/>
        <v>2</v>
      </c>
      <c r="E4269" t="str">
        <f t="shared" si="232"/>
        <v>2014m2</v>
      </c>
    </row>
    <row r="4270" spans="1:5" x14ac:dyDescent="0.2">
      <c r="A4270" s="32">
        <v>41691</v>
      </c>
      <c r="B4270" s="2">
        <v>3.35</v>
      </c>
      <c r="C4270">
        <f t="shared" si="230"/>
        <v>2014</v>
      </c>
      <c r="D4270">
        <f t="shared" si="231"/>
        <v>2</v>
      </c>
      <c r="E4270" t="str">
        <f t="shared" si="232"/>
        <v>2014m2</v>
      </c>
    </row>
    <row r="4271" spans="1:5" x14ac:dyDescent="0.2">
      <c r="A4271" s="32">
        <v>41694</v>
      </c>
      <c r="B4271" s="2">
        <v>3.3</v>
      </c>
      <c r="C4271">
        <f t="shared" si="230"/>
        <v>2014</v>
      </c>
      <c r="D4271">
        <f t="shared" si="231"/>
        <v>2</v>
      </c>
      <c r="E4271" t="str">
        <f t="shared" si="232"/>
        <v>2014m2</v>
      </c>
    </row>
    <row r="4272" spans="1:5" x14ac:dyDescent="0.2">
      <c r="A4272" s="32">
        <v>41695</v>
      </c>
      <c r="B4272" s="2">
        <v>3.27</v>
      </c>
      <c r="C4272">
        <f t="shared" si="230"/>
        <v>2014</v>
      </c>
      <c r="D4272">
        <f t="shared" si="231"/>
        <v>2</v>
      </c>
      <c r="E4272" t="str">
        <f t="shared" si="232"/>
        <v>2014m2</v>
      </c>
    </row>
    <row r="4273" spans="1:5" x14ac:dyDescent="0.2">
      <c r="A4273" s="32">
        <v>41696</v>
      </c>
      <c r="B4273" s="2">
        <v>3.27</v>
      </c>
      <c r="C4273">
        <f t="shared" si="230"/>
        <v>2014</v>
      </c>
      <c r="D4273">
        <f t="shared" si="231"/>
        <v>2</v>
      </c>
      <c r="E4273" t="str">
        <f t="shared" si="232"/>
        <v>2014m2</v>
      </c>
    </row>
    <row r="4274" spans="1:5" x14ac:dyDescent="0.2">
      <c r="A4274" s="32">
        <v>41697</v>
      </c>
      <c r="B4274" s="2">
        <v>3.27</v>
      </c>
      <c r="C4274">
        <f t="shared" si="230"/>
        <v>2014</v>
      </c>
      <c r="D4274">
        <f t="shared" si="231"/>
        <v>2</v>
      </c>
      <c r="E4274" t="str">
        <f t="shared" si="232"/>
        <v>2014m2</v>
      </c>
    </row>
    <row r="4275" spans="1:5" x14ac:dyDescent="0.2">
      <c r="A4275" s="32">
        <v>41698</v>
      </c>
      <c r="B4275" s="2">
        <v>3.22</v>
      </c>
      <c r="C4275">
        <f t="shared" si="230"/>
        <v>2014</v>
      </c>
      <c r="D4275">
        <f t="shared" si="231"/>
        <v>2</v>
      </c>
      <c r="E4275" t="str">
        <f t="shared" si="232"/>
        <v>2014m2</v>
      </c>
    </row>
    <row r="4276" spans="1:5" x14ac:dyDescent="0.2">
      <c r="A4276" s="32">
        <v>41701</v>
      </c>
      <c r="B4276" s="2">
        <v>3.27</v>
      </c>
      <c r="C4276">
        <f t="shared" si="230"/>
        <v>2014</v>
      </c>
      <c r="D4276">
        <f t="shared" si="231"/>
        <v>3</v>
      </c>
      <c r="E4276" t="str">
        <f t="shared" si="232"/>
        <v>2014m3</v>
      </c>
    </row>
    <row r="4277" spans="1:5" x14ac:dyDescent="0.2">
      <c r="A4277" s="32">
        <v>41702</v>
      </c>
      <c r="B4277" s="2">
        <v>3.25</v>
      </c>
      <c r="C4277">
        <f t="shared" si="230"/>
        <v>2014</v>
      </c>
      <c r="D4277">
        <f t="shared" si="231"/>
        <v>3</v>
      </c>
      <c r="E4277" t="str">
        <f t="shared" si="232"/>
        <v>2014m3</v>
      </c>
    </row>
    <row r="4278" spans="1:5" x14ac:dyDescent="0.2">
      <c r="A4278" s="32">
        <v>41703</v>
      </c>
      <c r="B4278" s="2">
        <v>3.2</v>
      </c>
      <c r="C4278">
        <f t="shared" si="230"/>
        <v>2014</v>
      </c>
      <c r="D4278">
        <f t="shared" si="231"/>
        <v>3</v>
      </c>
      <c r="E4278" t="str">
        <f t="shared" si="232"/>
        <v>2014m3</v>
      </c>
    </row>
    <row r="4279" spans="1:5" x14ac:dyDescent="0.2">
      <c r="A4279" s="32">
        <v>41704</v>
      </c>
      <c r="B4279" s="2">
        <v>3.14</v>
      </c>
      <c r="C4279">
        <f t="shared" si="230"/>
        <v>2014</v>
      </c>
      <c r="D4279">
        <f t="shared" si="231"/>
        <v>3</v>
      </c>
      <c r="E4279" t="str">
        <f t="shared" si="232"/>
        <v>2014m3</v>
      </c>
    </row>
    <row r="4280" spans="1:5" x14ac:dyDescent="0.2">
      <c r="A4280" s="32">
        <v>41705</v>
      </c>
      <c r="B4280" s="2">
        <v>3.11</v>
      </c>
      <c r="C4280">
        <f t="shared" si="230"/>
        <v>2014</v>
      </c>
      <c r="D4280">
        <f t="shared" si="231"/>
        <v>3</v>
      </c>
      <c r="E4280" t="str">
        <f t="shared" si="232"/>
        <v>2014m3</v>
      </c>
    </row>
    <row r="4281" spans="1:5" x14ac:dyDescent="0.2">
      <c r="A4281" s="32">
        <v>41708</v>
      </c>
      <c r="B4281" s="2">
        <v>3.11</v>
      </c>
      <c r="C4281">
        <f t="shared" si="230"/>
        <v>2014</v>
      </c>
      <c r="D4281">
        <f t="shared" si="231"/>
        <v>3</v>
      </c>
      <c r="E4281" t="str">
        <f t="shared" si="232"/>
        <v>2014m3</v>
      </c>
    </row>
    <row r="4282" spans="1:5" x14ac:dyDescent="0.2">
      <c r="A4282" s="32">
        <v>41709</v>
      </c>
      <c r="B4282" s="2">
        <v>3.1</v>
      </c>
      <c r="C4282">
        <f t="shared" si="230"/>
        <v>2014</v>
      </c>
      <c r="D4282">
        <f t="shared" si="231"/>
        <v>3</v>
      </c>
      <c r="E4282" t="str">
        <f t="shared" si="232"/>
        <v>2014m3</v>
      </c>
    </row>
    <row r="4283" spans="1:5" x14ac:dyDescent="0.2">
      <c r="A4283" s="32">
        <v>41710</v>
      </c>
      <c r="B4283" s="2">
        <v>3.16</v>
      </c>
      <c r="C4283">
        <f t="shared" si="230"/>
        <v>2014</v>
      </c>
      <c r="D4283">
        <f t="shared" si="231"/>
        <v>3</v>
      </c>
      <c r="E4283" t="str">
        <f t="shared" si="232"/>
        <v>2014m3</v>
      </c>
    </row>
    <row r="4284" spans="1:5" x14ac:dyDescent="0.2">
      <c r="A4284" s="32">
        <v>41711</v>
      </c>
      <c r="B4284" s="2">
        <v>3.2</v>
      </c>
      <c r="C4284">
        <f t="shared" si="230"/>
        <v>2014</v>
      </c>
      <c r="D4284">
        <f t="shared" si="231"/>
        <v>3</v>
      </c>
      <c r="E4284" t="str">
        <f t="shared" si="232"/>
        <v>2014m3</v>
      </c>
    </row>
    <row r="4285" spans="1:5" x14ac:dyDescent="0.2">
      <c r="A4285" s="32">
        <v>41712</v>
      </c>
      <c r="B4285" s="2">
        <v>3.25</v>
      </c>
      <c r="C4285">
        <f t="shared" si="230"/>
        <v>2014</v>
      </c>
      <c r="D4285">
        <f t="shared" si="231"/>
        <v>3</v>
      </c>
      <c r="E4285" t="str">
        <f t="shared" si="232"/>
        <v>2014m3</v>
      </c>
    </row>
    <row r="4286" spans="1:5" x14ac:dyDescent="0.2">
      <c r="A4286" s="32">
        <v>41715</v>
      </c>
      <c r="B4286" s="2">
        <v>3.21</v>
      </c>
      <c r="C4286">
        <f t="shared" si="230"/>
        <v>2014</v>
      </c>
      <c r="D4286">
        <f t="shared" si="231"/>
        <v>3</v>
      </c>
      <c r="E4286" t="str">
        <f t="shared" si="232"/>
        <v>2014m3</v>
      </c>
    </row>
    <row r="4287" spans="1:5" x14ac:dyDescent="0.2">
      <c r="A4287" s="32">
        <v>41716</v>
      </c>
      <c r="B4287" s="2">
        <v>3.18</v>
      </c>
      <c r="C4287">
        <f t="shared" si="230"/>
        <v>2014</v>
      </c>
      <c r="D4287">
        <f t="shared" si="231"/>
        <v>3</v>
      </c>
      <c r="E4287" t="str">
        <f t="shared" si="232"/>
        <v>2014m3</v>
      </c>
    </row>
    <row r="4288" spans="1:5" x14ac:dyDescent="0.2">
      <c r="A4288" s="32">
        <v>41717</v>
      </c>
      <c r="B4288" s="2">
        <v>3.12</v>
      </c>
      <c r="C4288">
        <f t="shared" si="230"/>
        <v>2014</v>
      </c>
      <c r="D4288">
        <f t="shared" si="231"/>
        <v>3</v>
      </c>
      <c r="E4288" t="str">
        <f t="shared" si="232"/>
        <v>2014m3</v>
      </c>
    </row>
    <row r="4289" spans="1:5" x14ac:dyDescent="0.2">
      <c r="A4289" s="32">
        <v>41718</v>
      </c>
      <c r="B4289" s="2">
        <v>3.09</v>
      </c>
      <c r="C4289">
        <f t="shared" si="230"/>
        <v>2014</v>
      </c>
      <c r="D4289">
        <f t="shared" si="231"/>
        <v>3</v>
      </c>
      <c r="E4289" t="str">
        <f t="shared" si="232"/>
        <v>2014m3</v>
      </c>
    </row>
    <row r="4290" spans="1:5" x14ac:dyDescent="0.2">
      <c r="A4290" s="32">
        <v>41719</v>
      </c>
      <c r="B4290" s="2">
        <v>3.09</v>
      </c>
      <c r="C4290">
        <f t="shared" si="230"/>
        <v>2014</v>
      </c>
      <c r="D4290">
        <f t="shared" si="231"/>
        <v>3</v>
      </c>
      <c r="E4290" t="str">
        <f t="shared" si="232"/>
        <v>2014m3</v>
      </c>
    </row>
    <row r="4291" spans="1:5" x14ac:dyDescent="0.2">
      <c r="A4291" s="32">
        <v>41722</v>
      </c>
      <c r="B4291" s="2">
        <v>3.1</v>
      </c>
      <c r="C4291">
        <f t="shared" si="230"/>
        <v>2014</v>
      </c>
      <c r="D4291">
        <f t="shared" si="231"/>
        <v>3</v>
      </c>
      <c r="E4291" t="str">
        <f t="shared" si="232"/>
        <v>2014m3</v>
      </c>
    </row>
    <row r="4292" spans="1:5" x14ac:dyDescent="0.2">
      <c r="A4292" s="32">
        <v>41723</v>
      </c>
      <c r="B4292" s="2">
        <v>3.13</v>
      </c>
      <c r="C4292">
        <f t="shared" si="230"/>
        <v>2014</v>
      </c>
      <c r="D4292">
        <f t="shared" si="231"/>
        <v>3</v>
      </c>
      <c r="E4292" t="str">
        <f t="shared" si="232"/>
        <v>2014m3</v>
      </c>
    </row>
    <row r="4293" spans="1:5" x14ac:dyDescent="0.2">
      <c r="A4293" s="32">
        <v>41724</v>
      </c>
      <c r="B4293" s="2">
        <v>3.14</v>
      </c>
      <c r="C4293">
        <f t="shared" ref="C4293:C4356" si="233">YEAR(A4293)</f>
        <v>2014</v>
      </c>
      <c r="D4293">
        <f t="shared" ref="D4293:D4356" si="234">+MONTH(A4293)</f>
        <v>3</v>
      </c>
      <c r="E4293" t="str">
        <f t="shared" ref="E4293:E4356" si="235">CONCATENATE(C4293,"m",D4293)</f>
        <v>2014m3</v>
      </c>
    </row>
    <row r="4294" spans="1:5" x14ac:dyDescent="0.2">
      <c r="A4294" s="32">
        <v>41725</v>
      </c>
      <c r="B4294" s="2">
        <v>3.15</v>
      </c>
      <c r="C4294">
        <f t="shared" si="233"/>
        <v>2014</v>
      </c>
      <c r="D4294">
        <f t="shared" si="234"/>
        <v>3</v>
      </c>
      <c r="E4294" t="str">
        <f t="shared" si="235"/>
        <v>2014m3</v>
      </c>
    </row>
    <row r="4295" spans="1:5" x14ac:dyDescent="0.2">
      <c r="A4295" s="32">
        <v>41726</v>
      </c>
      <c r="B4295" s="2">
        <v>3.11</v>
      </c>
      <c r="C4295">
        <f t="shared" si="233"/>
        <v>2014</v>
      </c>
      <c r="D4295">
        <f t="shared" si="234"/>
        <v>3</v>
      </c>
      <c r="E4295" t="str">
        <f t="shared" si="235"/>
        <v>2014m3</v>
      </c>
    </row>
    <row r="4296" spans="1:5" x14ac:dyDescent="0.2">
      <c r="A4296" s="32">
        <v>41729</v>
      </c>
      <c r="B4296" s="2">
        <v>3.13</v>
      </c>
      <c r="C4296">
        <f t="shared" si="233"/>
        <v>2014</v>
      </c>
      <c r="D4296">
        <f t="shared" si="234"/>
        <v>3</v>
      </c>
      <c r="E4296" t="str">
        <f t="shared" si="235"/>
        <v>2014m3</v>
      </c>
    </row>
    <row r="4297" spans="1:5" x14ac:dyDescent="0.2">
      <c r="A4297" s="32">
        <v>41730</v>
      </c>
      <c r="B4297" s="2">
        <v>3.09</v>
      </c>
      <c r="C4297">
        <f t="shared" si="233"/>
        <v>2014</v>
      </c>
      <c r="D4297">
        <f t="shared" si="234"/>
        <v>4</v>
      </c>
      <c r="E4297" t="str">
        <f t="shared" si="235"/>
        <v>2014m4</v>
      </c>
    </row>
    <row r="4298" spans="1:5" x14ac:dyDescent="0.2">
      <c r="A4298" s="32">
        <v>41731</v>
      </c>
      <c r="B4298" s="2">
        <v>3.05</v>
      </c>
      <c r="C4298">
        <f t="shared" si="233"/>
        <v>2014</v>
      </c>
      <c r="D4298">
        <f t="shared" si="234"/>
        <v>4</v>
      </c>
      <c r="E4298" t="str">
        <f t="shared" si="235"/>
        <v>2014m4</v>
      </c>
    </row>
    <row r="4299" spans="1:5" x14ac:dyDescent="0.2">
      <c r="A4299" s="32">
        <v>41732</v>
      </c>
      <c r="B4299" s="2">
        <v>3.05</v>
      </c>
      <c r="C4299">
        <f t="shared" si="233"/>
        <v>2014</v>
      </c>
      <c r="D4299">
        <f t="shared" si="234"/>
        <v>4</v>
      </c>
      <c r="E4299" t="str">
        <f t="shared" si="235"/>
        <v>2014m4</v>
      </c>
    </row>
    <row r="4300" spans="1:5" x14ac:dyDescent="0.2">
      <c r="A4300" s="32">
        <v>41733</v>
      </c>
      <c r="B4300" s="2">
        <v>3.02</v>
      </c>
      <c r="C4300">
        <f t="shared" si="233"/>
        <v>2014</v>
      </c>
      <c r="D4300">
        <f t="shared" si="234"/>
        <v>4</v>
      </c>
      <c r="E4300" t="str">
        <f t="shared" si="235"/>
        <v>2014m4</v>
      </c>
    </row>
    <row r="4301" spans="1:5" x14ac:dyDescent="0.2">
      <c r="A4301" s="32">
        <v>41736</v>
      </c>
      <c r="B4301" s="2">
        <v>3.02</v>
      </c>
      <c r="C4301">
        <f t="shared" si="233"/>
        <v>2014</v>
      </c>
      <c r="D4301">
        <f t="shared" si="234"/>
        <v>4</v>
      </c>
      <c r="E4301" t="str">
        <f t="shared" si="235"/>
        <v>2014m4</v>
      </c>
    </row>
    <row r="4302" spans="1:5" x14ac:dyDescent="0.2">
      <c r="A4302" s="32">
        <v>41737</v>
      </c>
      <c r="B4302" s="2">
        <v>3.02</v>
      </c>
      <c r="C4302">
        <f t="shared" si="233"/>
        <v>2014</v>
      </c>
      <c r="D4302">
        <f t="shared" si="234"/>
        <v>4</v>
      </c>
      <c r="E4302" t="str">
        <f t="shared" si="235"/>
        <v>2014m4</v>
      </c>
    </row>
    <row r="4303" spans="1:5" x14ac:dyDescent="0.2">
      <c r="A4303" s="32">
        <v>41738</v>
      </c>
      <c r="B4303" s="2">
        <v>2.98</v>
      </c>
      <c r="C4303">
        <f t="shared" si="233"/>
        <v>2014</v>
      </c>
      <c r="D4303">
        <f t="shared" si="234"/>
        <v>4</v>
      </c>
      <c r="E4303" t="str">
        <f t="shared" si="235"/>
        <v>2014m4</v>
      </c>
    </row>
    <row r="4304" spans="1:5" x14ac:dyDescent="0.2">
      <c r="A4304" s="32">
        <v>41739</v>
      </c>
      <c r="B4304" s="2">
        <v>2.99</v>
      </c>
      <c r="C4304">
        <f t="shared" si="233"/>
        <v>2014</v>
      </c>
      <c r="D4304">
        <f t="shared" si="234"/>
        <v>4</v>
      </c>
      <c r="E4304" t="str">
        <f t="shared" si="235"/>
        <v>2014m4</v>
      </c>
    </row>
    <row r="4305" spans="1:5" x14ac:dyDescent="0.2">
      <c r="A4305" s="32">
        <v>41740</v>
      </c>
      <c r="B4305" s="2">
        <v>3.02</v>
      </c>
      <c r="C4305">
        <f t="shared" si="233"/>
        <v>2014</v>
      </c>
      <c r="D4305">
        <f t="shared" si="234"/>
        <v>4</v>
      </c>
      <c r="E4305" t="str">
        <f t="shared" si="235"/>
        <v>2014m4</v>
      </c>
    </row>
    <row r="4306" spans="1:5" x14ac:dyDescent="0.2">
      <c r="A4306" s="32">
        <v>41743</v>
      </c>
      <c r="B4306" s="2">
        <v>3.02</v>
      </c>
      <c r="C4306">
        <f t="shared" si="233"/>
        <v>2014</v>
      </c>
      <c r="D4306">
        <f t="shared" si="234"/>
        <v>4</v>
      </c>
      <c r="E4306" t="str">
        <f t="shared" si="235"/>
        <v>2014m4</v>
      </c>
    </row>
    <row r="4307" spans="1:5" x14ac:dyDescent="0.2">
      <c r="A4307" s="32">
        <v>41744</v>
      </c>
      <c r="B4307" s="2">
        <v>3.04</v>
      </c>
      <c r="C4307">
        <f t="shared" si="233"/>
        <v>2014</v>
      </c>
      <c r="D4307">
        <f t="shared" si="234"/>
        <v>4</v>
      </c>
      <c r="E4307" t="str">
        <f t="shared" si="235"/>
        <v>2014m4</v>
      </c>
    </row>
    <row r="4308" spans="1:5" x14ac:dyDescent="0.2">
      <c r="A4308" s="32">
        <v>41745</v>
      </c>
      <c r="B4308" s="2">
        <v>3.06</v>
      </c>
      <c r="C4308">
        <f t="shared" si="233"/>
        <v>2014</v>
      </c>
      <c r="D4308">
        <f t="shared" si="234"/>
        <v>4</v>
      </c>
      <c r="E4308" t="str">
        <f t="shared" si="235"/>
        <v>2014m4</v>
      </c>
    </row>
    <row r="4309" spans="1:5" x14ac:dyDescent="0.2">
      <c r="A4309" s="32">
        <v>41746</v>
      </c>
      <c r="B4309" s="2">
        <v>3.04</v>
      </c>
      <c r="C4309">
        <f t="shared" si="233"/>
        <v>2014</v>
      </c>
      <c r="D4309">
        <f t="shared" si="234"/>
        <v>4</v>
      </c>
      <c r="E4309" t="str">
        <f t="shared" si="235"/>
        <v>2014m4</v>
      </c>
    </row>
    <row r="4310" spans="1:5" x14ac:dyDescent="0.2">
      <c r="A4310" s="32">
        <v>41747</v>
      </c>
      <c r="C4310">
        <f t="shared" si="233"/>
        <v>2014</v>
      </c>
      <c r="D4310">
        <f t="shared" si="234"/>
        <v>4</v>
      </c>
      <c r="E4310" t="str">
        <f t="shared" si="235"/>
        <v>2014m4</v>
      </c>
    </row>
    <row r="4311" spans="1:5" x14ac:dyDescent="0.2">
      <c r="A4311" s="32">
        <v>41750</v>
      </c>
      <c r="B4311" s="2">
        <v>3.03</v>
      </c>
      <c r="C4311">
        <f t="shared" si="233"/>
        <v>2014</v>
      </c>
      <c r="D4311">
        <f t="shared" si="234"/>
        <v>4</v>
      </c>
      <c r="E4311" t="str">
        <f t="shared" si="235"/>
        <v>2014m4</v>
      </c>
    </row>
    <row r="4312" spans="1:5" x14ac:dyDescent="0.2">
      <c r="A4312" s="32">
        <v>41751</v>
      </c>
      <c r="B4312" s="2">
        <v>3.01</v>
      </c>
      <c r="C4312">
        <f t="shared" si="233"/>
        <v>2014</v>
      </c>
      <c r="D4312">
        <f t="shared" si="234"/>
        <v>4</v>
      </c>
      <c r="E4312" t="str">
        <f t="shared" si="235"/>
        <v>2014m4</v>
      </c>
    </row>
    <row r="4313" spans="1:5" x14ac:dyDescent="0.2">
      <c r="A4313" s="32">
        <v>41752</v>
      </c>
      <c r="B4313" s="2">
        <v>3</v>
      </c>
      <c r="C4313">
        <f t="shared" si="233"/>
        <v>2014</v>
      </c>
      <c r="D4313">
        <f t="shared" si="234"/>
        <v>4</v>
      </c>
      <c r="E4313" t="str">
        <f t="shared" si="235"/>
        <v>2014m4</v>
      </c>
    </row>
    <row r="4314" spans="1:5" x14ac:dyDescent="0.2">
      <c r="A4314" s="32">
        <v>41753</v>
      </c>
      <c r="B4314" s="2">
        <v>2.99</v>
      </c>
      <c r="C4314">
        <f t="shared" si="233"/>
        <v>2014</v>
      </c>
      <c r="D4314">
        <f t="shared" si="234"/>
        <v>4</v>
      </c>
      <c r="E4314" t="str">
        <f t="shared" si="235"/>
        <v>2014m4</v>
      </c>
    </row>
    <row r="4315" spans="1:5" x14ac:dyDescent="0.2">
      <c r="A4315" s="32">
        <v>41754</v>
      </c>
      <c r="B4315" s="2">
        <v>3</v>
      </c>
      <c r="C4315">
        <f t="shared" si="233"/>
        <v>2014</v>
      </c>
      <c r="D4315">
        <f t="shared" si="234"/>
        <v>4</v>
      </c>
      <c r="E4315" t="str">
        <f t="shared" si="235"/>
        <v>2014m4</v>
      </c>
    </row>
    <row r="4316" spans="1:5" x14ac:dyDescent="0.2">
      <c r="A4316" s="32">
        <v>41757</v>
      </c>
      <c r="B4316" s="2">
        <v>3.01</v>
      </c>
      <c r="C4316">
        <f t="shared" si="233"/>
        <v>2014</v>
      </c>
      <c r="D4316">
        <f t="shared" si="234"/>
        <v>4</v>
      </c>
      <c r="E4316" t="str">
        <f t="shared" si="235"/>
        <v>2014m4</v>
      </c>
    </row>
    <row r="4317" spans="1:5" x14ac:dyDescent="0.2">
      <c r="A4317" s="32">
        <v>41758</v>
      </c>
      <c r="B4317" s="2">
        <v>3</v>
      </c>
      <c r="C4317">
        <f t="shared" si="233"/>
        <v>2014</v>
      </c>
      <c r="D4317">
        <f t="shared" si="234"/>
        <v>4</v>
      </c>
      <c r="E4317" t="str">
        <f t="shared" si="235"/>
        <v>2014m4</v>
      </c>
    </row>
    <row r="4318" spans="1:5" x14ac:dyDescent="0.2">
      <c r="A4318" s="32">
        <v>41759</v>
      </c>
      <c r="B4318" s="2">
        <v>3.1</v>
      </c>
      <c r="C4318">
        <f t="shared" si="233"/>
        <v>2014</v>
      </c>
      <c r="D4318">
        <f t="shared" si="234"/>
        <v>4</v>
      </c>
      <c r="E4318" t="str">
        <f t="shared" si="235"/>
        <v>2014m4</v>
      </c>
    </row>
    <row r="4319" spans="1:5" x14ac:dyDescent="0.2">
      <c r="A4319" s="32">
        <v>41760</v>
      </c>
      <c r="B4319" s="2">
        <v>3.09</v>
      </c>
      <c r="C4319">
        <f t="shared" si="233"/>
        <v>2014</v>
      </c>
      <c r="D4319">
        <f t="shared" si="234"/>
        <v>5</v>
      </c>
      <c r="E4319" t="str">
        <f t="shared" si="235"/>
        <v>2014m5</v>
      </c>
    </row>
    <row r="4320" spans="1:5" x14ac:dyDescent="0.2">
      <c r="A4320" s="32">
        <v>41761</v>
      </c>
      <c r="B4320" s="2">
        <v>3.09</v>
      </c>
      <c r="C4320">
        <f t="shared" si="233"/>
        <v>2014</v>
      </c>
      <c r="D4320">
        <f t="shared" si="234"/>
        <v>5</v>
      </c>
      <c r="E4320" t="str">
        <f t="shared" si="235"/>
        <v>2014m5</v>
      </c>
    </row>
    <row r="4321" spans="1:5" x14ac:dyDescent="0.2">
      <c r="A4321" s="32">
        <v>41764</v>
      </c>
      <c r="B4321" s="2">
        <v>3.07</v>
      </c>
      <c r="C4321">
        <f t="shared" si="233"/>
        <v>2014</v>
      </c>
      <c r="D4321">
        <f t="shared" si="234"/>
        <v>5</v>
      </c>
      <c r="E4321" t="str">
        <f t="shared" si="235"/>
        <v>2014m5</v>
      </c>
    </row>
    <row r="4322" spans="1:5" x14ac:dyDescent="0.2">
      <c r="A4322" s="32">
        <v>41765</v>
      </c>
      <c r="B4322" s="2">
        <v>3.07</v>
      </c>
      <c r="C4322">
        <f t="shared" si="233"/>
        <v>2014</v>
      </c>
      <c r="D4322">
        <f t="shared" si="234"/>
        <v>5</v>
      </c>
      <c r="E4322" t="str">
        <f t="shared" si="235"/>
        <v>2014m5</v>
      </c>
    </row>
    <row r="4323" spans="1:5" x14ac:dyDescent="0.2">
      <c r="A4323" s="32">
        <v>41766</v>
      </c>
      <c r="B4323" s="2">
        <v>3.06</v>
      </c>
      <c r="C4323">
        <f t="shared" si="233"/>
        <v>2014</v>
      </c>
      <c r="D4323">
        <f t="shared" si="234"/>
        <v>5</v>
      </c>
      <c r="E4323" t="str">
        <f t="shared" si="235"/>
        <v>2014m5</v>
      </c>
    </row>
    <row r="4324" spans="1:5" x14ac:dyDescent="0.2">
      <c r="A4324" s="32">
        <v>41767</v>
      </c>
      <c r="B4324" s="2">
        <v>3.05</v>
      </c>
      <c r="C4324">
        <f t="shared" si="233"/>
        <v>2014</v>
      </c>
      <c r="D4324">
        <f t="shared" si="234"/>
        <v>5</v>
      </c>
      <c r="E4324" t="str">
        <f t="shared" si="235"/>
        <v>2014m5</v>
      </c>
    </row>
    <row r="4325" spans="1:5" x14ac:dyDescent="0.2">
      <c r="A4325" s="32">
        <v>41768</v>
      </c>
      <c r="B4325" s="2">
        <v>3.02</v>
      </c>
      <c r="C4325">
        <f t="shared" si="233"/>
        <v>2014</v>
      </c>
      <c r="D4325">
        <f t="shared" si="234"/>
        <v>5</v>
      </c>
      <c r="E4325" t="str">
        <f t="shared" si="235"/>
        <v>2014m5</v>
      </c>
    </row>
    <row r="4326" spans="1:5" x14ac:dyDescent="0.2">
      <c r="A4326" s="32">
        <v>41771</v>
      </c>
      <c r="B4326" s="2">
        <v>2.99</v>
      </c>
      <c r="C4326">
        <f t="shared" si="233"/>
        <v>2014</v>
      </c>
      <c r="D4326">
        <f t="shared" si="234"/>
        <v>5</v>
      </c>
      <c r="E4326" t="str">
        <f t="shared" si="235"/>
        <v>2014m5</v>
      </c>
    </row>
    <row r="4327" spans="1:5" x14ac:dyDescent="0.2">
      <c r="A4327" s="32">
        <v>41772</v>
      </c>
      <c r="B4327" s="2">
        <v>2.99</v>
      </c>
      <c r="C4327">
        <f t="shared" si="233"/>
        <v>2014</v>
      </c>
      <c r="D4327">
        <f t="shared" si="234"/>
        <v>5</v>
      </c>
      <c r="E4327" t="str">
        <f t="shared" si="235"/>
        <v>2014m5</v>
      </c>
    </row>
    <row r="4328" spans="1:5" x14ac:dyDescent="0.2">
      <c r="A4328" s="32">
        <v>41773</v>
      </c>
      <c r="B4328" s="2">
        <v>3.01</v>
      </c>
      <c r="C4328">
        <f t="shared" si="233"/>
        <v>2014</v>
      </c>
      <c r="D4328">
        <f t="shared" si="234"/>
        <v>5</v>
      </c>
      <c r="E4328" t="str">
        <f t="shared" si="235"/>
        <v>2014m5</v>
      </c>
    </row>
    <row r="4329" spans="1:5" x14ac:dyDescent="0.2">
      <c r="A4329" s="32">
        <v>41774</v>
      </c>
      <c r="B4329" s="2">
        <v>3.08</v>
      </c>
      <c r="C4329">
        <f t="shared" si="233"/>
        <v>2014</v>
      </c>
      <c r="D4329">
        <f t="shared" si="234"/>
        <v>5</v>
      </c>
      <c r="E4329" t="str">
        <f t="shared" si="235"/>
        <v>2014m5</v>
      </c>
    </row>
    <row r="4330" spans="1:5" x14ac:dyDescent="0.2">
      <c r="A4330" s="32">
        <v>41775</v>
      </c>
      <c r="B4330" s="2">
        <v>3.11</v>
      </c>
      <c r="C4330">
        <f t="shared" si="233"/>
        <v>2014</v>
      </c>
      <c r="D4330">
        <f t="shared" si="234"/>
        <v>5</v>
      </c>
      <c r="E4330" t="str">
        <f t="shared" si="235"/>
        <v>2014m5</v>
      </c>
    </row>
    <row r="4331" spans="1:5" x14ac:dyDescent="0.2">
      <c r="A4331" s="32">
        <v>41778</v>
      </c>
      <c r="B4331" s="2">
        <v>3.1</v>
      </c>
      <c r="C4331">
        <f t="shared" si="233"/>
        <v>2014</v>
      </c>
      <c r="D4331">
        <f t="shared" si="234"/>
        <v>5</v>
      </c>
      <c r="E4331" t="str">
        <f t="shared" si="235"/>
        <v>2014m5</v>
      </c>
    </row>
    <row r="4332" spans="1:5" x14ac:dyDescent="0.2">
      <c r="A4332" s="32">
        <v>41779</v>
      </c>
      <c r="B4332" s="2">
        <v>3.13</v>
      </c>
      <c r="C4332">
        <f t="shared" si="233"/>
        <v>2014</v>
      </c>
      <c r="D4332">
        <f t="shared" si="234"/>
        <v>5</v>
      </c>
      <c r="E4332" t="str">
        <f t="shared" si="235"/>
        <v>2014m5</v>
      </c>
    </row>
    <row r="4333" spans="1:5" x14ac:dyDescent="0.2">
      <c r="A4333" s="32">
        <v>41780</v>
      </c>
      <c r="B4333" s="2">
        <v>3.16</v>
      </c>
      <c r="C4333">
        <f t="shared" si="233"/>
        <v>2014</v>
      </c>
      <c r="D4333">
        <f t="shared" si="234"/>
        <v>5</v>
      </c>
      <c r="E4333" t="str">
        <f t="shared" si="235"/>
        <v>2014m5</v>
      </c>
    </row>
    <row r="4334" spans="1:5" x14ac:dyDescent="0.2">
      <c r="A4334" s="32">
        <v>41781</v>
      </c>
      <c r="B4334" s="2">
        <v>3.22</v>
      </c>
      <c r="C4334">
        <f t="shared" si="233"/>
        <v>2014</v>
      </c>
      <c r="D4334">
        <f t="shared" si="234"/>
        <v>5</v>
      </c>
      <c r="E4334" t="str">
        <f t="shared" si="235"/>
        <v>2014m5</v>
      </c>
    </row>
    <row r="4335" spans="1:5" x14ac:dyDescent="0.2">
      <c r="A4335" s="32">
        <v>41782</v>
      </c>
      <c r="B4335" s="2">
        <v>3.17</v>
      </c>
      <c r="C4335">
        <f t="shared" si="233"/>
        <v>2014</v>
      </c>
      <c r="D4335">
        <f t="shared" si="234"/>
        <v>5</v>
      </c>
      <c r="E4335" t="str">
        <f t="shared" si="235"/>
        <v>2014m5</v>
      </c>
    </row>
    <row r="4336" spans="1:5" x14ac:dyDescent="0.2">
      <c r="A4336" s="32">
        <v>41785</v>
      </c>
      <c r="B4336" s="2">
        <v>3.16</v>
      </c>
      <c r="C4336">
        <f t="shared" si="233"/>
        <v>2014</v>
      </c>
      <c r="D4336">
        <f t="shared" si="234"/>
        <v>5</v>
      </c>
      <c r="E4336" t="str">
        <f t="shared" si="235"/>
        <v>2014m5</v>
      </c>
    </row>
    <row r="4337" spans="1:5" x14ac:dyDescent="0.2">
      <c r="A4337" s="32">
        <v>41786</v>
      </c>
      <c r="B4337" s="2">
        <v>3.13</v>
      </c>
      <c r="C4337">
        <f t="shared" si="233"/>
        <v>2014</v>
      </c>
      <c r="D4337">
        <f t="shared" si="234"/>
        <v>5</v>
      </c>
      <c r="E4337" t="str">
        <f t="shared" si="235"/>
        <v>2014m5</v>
      </c>
    </row>
    <row r="4338" spans="1:5" x14ac:dyDescent="0.2">
      <c r="A4338" s="32">
        <v>41787</v>
      </c>
      <c r="B4338" s="2">
        <v>3.13</v>
      </c>
      <c r="C4338">
        <f t="shared" si="233"/>
        <v>2014</v>
      </c>
      <c r="D4338">
        <f t="shared" si="234"/>
        <v>5</v>
      </c>
      <c r="E4338" t="str">
        <f t="shared" si="235"/>
        <v>2014m5</v>
      </c>
    </row>
    <row r="4339" spans="1:5" x14ac:dyDescent="0.2">
      <c r="A4339" s="32">
        <v>41788</v>
      </c>
      <c r="B4339" s="2">
        <v>3.13</v>
      </c>
      <c r="C4339">
        <f t="shared" si="233"/>
        <v>2014</v>
      </c>
      <c r="D4339">
        <f t="shared" si="234"/>
        <v>5</v>
      </c>
      <c r="E4339" t="str">
        <f t="shared" si="235"/>
        <v>2014m5</v>
      </c>
    </row>
    <row r="4340" spans="1:5" x14ac:dyDescent="0.2">
      <c r="A4340" s="32">
        <v>41789</v>
      </c>
      <c r="B4340" s="2">
        <v>3.12</v>
      </c>
      <c r="C4340">
        <f t="shared" si="233"/>
        <v>2014</v>
      </c>
      <c r="D4340">
        <f t="shared" si="234"/>
        <v>5</v>
      </c>
      <c r="E4340" t="str">
        <f t="shared" si="235"/>
        <v>2014m5</v>
      </c>
    </row>
    <row r="4341" spans="1:5" x14ac:dyDescent="0.2">
      <c r="A4341" s="32">
        <v>41790</v>
      </c>
      <c r="B4341" s="2">
        <v>3.22</v>
      </c>
      <c r="C4341">
        <f t="shared" si="233"/>
        <v>2014</v>
      </c>
      <c r="D4341">
        <f t="shared" si="234"/>
        <v>5</v>
      </c>
      <c r="E4341" t="str">
        <f t="shared" si="235"/>
        <v>2014m5</v>
      </c>
    </row>
    <row r="4342" spans="1:5" x14ac:dyDescent="0.2">
      <c r="A4342" s="32">
        <v>41792</v>
      </c>
      <c r="B4342" s="2">
        <v>3.21</v>
      </c>
      <c r="C4342">
        <f t="shared" si="233"/>
        <v>2014</v>
      </c>
      <c r="D4342">
        <f t="shared" si="234"/>
        <v>6</v>
      </c>
      <c r="E4342" t="str">
        <f t="shared" si="235"/>
        <v>2014m6</v>
      </c>
    </row>
    <row r="4343" spans="1:5" x14ac:dyDescent="0.2">
      <c r="A4343" s="32">
        <v>41793</v>
      </c>
      <c r="B4343" s="2">
        <v>3.19</v>
      </c>
      <c r="C4343">
        <f t="shared" si="233"/>
        <v>2014</v>
      </c>
      <c r="D4343">
        <f t="shared" si="234"/>
        <v>6</v>
      </c>
      <c r="E4343" t="str">
        <f t="shared" si="235"/>
        <v>2014m6</v>
      </c>
    </row>
    <row r="4344" spans="1:5" x14ac:dyDescent="0.2">
      <c r="A4344" s="32">
        <v>41794</v>
      </c>
      <c r="B4344" s="2">
        <v>3.17</v>
      </c>
      <c r="C4344">
        <f t="shared" si="233"/>
        <v>2014</v>
      </c>
      <c r="D4344">
        <f t="shared" si="234"/>
        <v>6</v>
      </c>
      <c r="E4344" t="str">
        <f t="shared" si="235"/>
        <v>2014m6</v>
      </c>
    </row>
    <row r="4345" spans="1:5" x14ac:dyDescent="0.2">
      <c r="A4345" s="32">
        <v>41795</v>
      </c>
      <c r="B4345" s="2">
        <v>3.15</v>
      </c>
      <c r="C4345">
        <f t="shared" si="233"/>
        <v>2014</v>
      </c>
      <c r="D4345">
        <f t="shared" si="234"/>
        <v>6</v>
      </c>
      <c r="E4345" t="str">
        <f t="shared" si="235"/>
        <v>2014m6</v>
      </c>
    </row>
    <row r="4346" spans="1:5" x14ac:dyDescent="0.2">
      <c r="A4346" s="32">
        <v>41796</v>
      </c>
      <c r="B4346" s="2">
        <v>3.08</v>
      </c>
      <c r="C4346">
        <f t="shared" si="233"/>
        <v>2014</v>
      </c>
      <c r="D4346">
        <f t="shared" si="234"/>
        <v>6</v>
      </c>
      <c r="E4346" t="str">
        <f t="shared" si="235"/>
        <v>2014m6</v>
      </c>
    </row>
    <row r="4347" spans="1:5" x14ac:dyDescent="0.2">
      <c r="A4347" s="32">
        <v>41799</v>
      </c>
      <c r="B4347" s="2">
        <v>3</v>
      </c>
      <c r="C4347">
        <f t="shared" si="233"/>
        <v>2014</v>
      </c>
      <c r="D4347">
        <f t="shared" si="234"/>
        <v>6</v>
      </c>
      <c r="E4347" t="str">
        <f t="shared" si="235"/>
        <v>2014m6</v>
      </c>
    </row>
    <row r="4348" spans="1:5" x14ac:dyDescent="0.2">
      <c r="A4348" s="32">
        <v>41800</v>
      </c>
      <c r="B4348" s="2">
        <v>2.97</v>
      </c>
      <c r="C4348">
        <f t="shared" si="233"/>
        <v>2014</v>
      </c>
      <c r="D4348">
        <f t="shared" si="234"/>
        <v>6</v>
      </c>
      <c r="E4348" t="str">
        <f t="shared" si="235"/>
        <v>2014m6</v>
      </c>
    </row>
    <row r="4349" spans="1:5" x14ac:dyDescent="0.2">
      <c r="A4349" s="32">
        <v>41801</v>
      </c>
      <c r="B4349" s="2">
        <v>3</v>
      </c>
      <c r="C4349">
        <f t="shared" si="233"/>
        <v>2014</v>
      </c>
      <c r="D4349">
        <f t="shared" si="234"/>
        <v>6</v>
      </c>
      <c r="E4349" t="str">
        <f t="shared" si="235"/>
        <v>2014m6</v>
      </c>
    </row>
    <row r="4350" spans="1:5" x14ac:dyDescent="0.2">
      <c r="A4350" s="32">
        <v>41802</v>
      </c>
      <c r="B4350" s="2">
        <v>3.02</v>
      </c>
      <c r="C4350">
        <f t="shared" si="233"/>
        <v>2014</v>
      </c>
      <c r="D4350">
        <f t="shared" si="234"/>
        <v>6</v>
      </c>
      <c r="E4350" t="str">
        <f t="shared" si="235"/>
        <v>2014m6</v>
      </c>
    </row>
    <row r="4351" spans="1:5" x14ac:dyDescent="0.2">
      <c r="A4351" s="32">
        <v>41803</v>
      </c>
      <c r="B4351" s="2">
        <v>3.04</v>
      </c>
      <c r="C4351">
        <f t="shared" si="233"/>
        <v>2014</v>
      </c>
      <c r="D4351">
        <f t="shared" si="234"/>
        <v>6</v>
      </c>
      <c r="E4351" t="str">
        <f t="shared" si="235"/>
        <v>2014m6</v>
      </c>
    </row>
    <row r="4352" spans="1:5" x14ac:dyDescent="0.2">
      <c r="A4352" s="32">
        <v>41806</v>
      </c>
      <c r="B4352" s="2">
        <v>3.03</v>
      </c>
      <c r="C4352">
        <f t="shared" si="233"/>
        <v>2014</v>
      </c>
      <c r="D4352">
        <f t="shared" si="234"/>
        <v>6</v>
      </c>
      <c r="E4352" t="str">
        <f t="shared" si="235"/>
        <v>2014m6</v>
      </c>
    </row>
    <row r="4353" spans="1:5" x14ac:dyDescent="0.2">
      <c r="A4353" s="32">
        <v>41807</v>
      </c>
      <c r="B4353" s="2">
        <v>3.01</v>
      </c>
      <c r="C4353">
        <f t="shared" si="233"/>
        <v>2014</v>
      </c>
      <c r="D4353">
        <f t="shared" si="234"/>
        <v>6</v>
      </c>
      <c r="E4353" t="str">
        <f t="shared" si="235"/>
        <v>2014m6</v>
      </c>
    </row>
    <row r="4354" spans="1:5" x14ac:dyDescent="0.2">
      <c r="A4354" s="32">
        <v>41808</v>
      </c>
      <c r="B4354" s="2">
        <v>3.02</v>
      </c>
      <c r="C4354">
        <f t="shared" si="233"/>
        <v>2014</v>
      </c>
      <c r="D4354">
        <f t="shared" si="234"/>
        <v>6</v>
      </c>
      <c r="E4354" t="str">
        <f t="shared" si="235"/>
        <v>2014m6</v>
      </c>
    </row>
    <row r="4355" spans="1:5" x14ac:dyDescent="0.2">
      <c r="A4355" s="32">
        <v>41809</v>
      </c>
      <c r="B4355" s="2">
        <v>3</v>
      </c>
      <c r="C4355">
        <f t="shared" si="233"/>
        <v>2014</v>
      </c>
      <c r="D4355">
        <f t="shared" si="234"/>
        <v>6</v>
      </c>
      <c r="E4355" t="str">
        <f t="shared" si="235"/>
        <v>2014m6</v>
      </c>
    </row>
    <row r="4356" spans="1:5" x14ac:dyDescent="0.2">
      <c r="A4356" s="32">
        <v>41810</v>
      </c>
      <c r="B4356" s="2">
        <v>2.98</v>
      </c>
      <c r="C4356">
        <f t="shared" si="233"/>
        <v>2014</v>
      </c>
      <c r="D4356">
        <f t="shared" si="234"/>
        <v>6</v>
      </c>
      <c r="E4356" t="str">
        <f t="shared" si="235"/>
        <v>2014m6</v>
      </c>
    </row>
    <row r="4357" spans="1:5" x14ac:dyDescent="0.2">
      <c r="A4357" s="32">
        <v>41813</v>
      </c>
      <c r="B4357" s="2">
        <v>3</v>
      </c>
      <c r="C4357">
        <f t="shared" ref="C4357:C4420" si="236">YEAR(A4357)</f>
        <v>2014</v>
      </c>
      <c r="D4357">
        <f t="shared" ref="D4357:D4420" si="237">+MONTH(A4357)</f>
        <v>6</v>
      </c>
      <c r="E4357" t="str">
        <f t="shared" ref="E4357:E4420" si="238">CONCATENATE(C4357,"m",D4357)</f>
        <v>2014m6</v>
      </c>
    </row>
    <row r="4358" spans="1:5" x14ac:dyDescent="0.2">
      <c r="A4358" s="32">
        <v>41814</v>
      </c>
      <c r="B4358" s="2">
        <v>3</v>
      </c>
      <c r="C4358">
        <f t="shared" si="236"/>
        <v>2014</v>
      </c>
      <c r="D4358">
        <f t="shared" si="237"/>
        <v>6</v>
      </c>
      <c r="E4358" t="str">
        <f t="shared" si="238"/>
        <v>2014m6</v>
      </c>
    </row>
    <row r="4359" spans="1:5" x14ac:dyDescent="0.2">
      <c r="A4359" s="32">
        <v>41815</v>
      </c>
      <c r="B4359" s="2">
        <v>3.04</v>
      </c>
      <c r="C4359">
        <f t="shared" si="236"/>
        <v>2014</v>
      </c>
      <c r="D4359">
        <f t="shared" si="237"/>
        <v>6</v>
      </c>
      <c r="E4359" t="str">
        <f t="shared" si="238"/>
        <v>2014m6</v>
      </c>
    </row>
    <row r="4360" spans="1:5" x14ac:dyDescent="0.2">
      <c r="A4360" s="32">
        <v>41816</v>
      </c>
      <c r="B4360" s="2">
        <v>3.09</v>
      </c>
      <c r="C4360">
        <f t="shared" si="236"/>
        <v>2014</v>
      </c>
      <c r="D4360">
        <f t="shared" si="237"/>
        <v>6</v>
      </c>
      <c r="E4360" t="str">
        <f t="shared" si="238"/>
        <v>2014m6</v>
      </c>
    </row>
    <row r="4361" spans="1:5" x14ac:dyDescent="0.2">
      <c r="A4361" s="32">
        <v>41817</v>
      </c>
      <c r="B4361" s="2">
        <v>3.11</v>
      </c>
      <c r="C4361">
        <f t="shared" si="236"/>
        <v>2014</v>
      </c>
      <c r="D4361">
        <f t="shared" si="237"/>
        <v>6</v>
      </c>
      <c r="E4361" t="str">
        <f t="shared" si="238"/>
        <v>2014m6</v>
      </c>
    </row>
    <row r="4362" spans="1:5" x14ac:dyDescent="0.2">
      <c r="A4362" s="32">
        <v>41820</v>
      </c>
      <c r="B4362" s="2">
        <v>3.26</v>
      </c>
      <c r="C4362">
        <f t="shared" si="236"/>
        <v>2014</v>
      </c>
      <c r="D4362">
        <f t="shared" si="237"/>
        <v>6</v>
      </c>
      <c r="E4362" t="str">
        <f t="shared" si="238"/>
        <v>2014m6</v>
      </c>
    </row>
    <row r="4363" spans="1:5" x14ac:dyDescent="0.2">
      <c r="A4363" s="32">
        <v>41821</v>
      </c>
      <c r="B4363" s="2">
        <v>3.28</v>
      </c>
      <c r="C4363">
        <f t="shared" si="236"/>
        <v>2014</v>
      </c>
      <c r="D4363">
        <f t="shared" si="237"/>
        <v>7</v>
      </c>
      <c r="E4363" t="str">
        <f t="shared" si="238"/>
        <v>2014m7</v>
      </c>
    </row>
    <row r="4364" spans="1:5" x14ac:dyDescent="0.2">
      <c r="A4364" s="32">
        <v>41822</v>
      </c>
      <c r="B4364" s="2">
        <v>3.25</v>
      </c>
      <c r="C4364">
        <f t="shared" si="236"/>
        <v>2014</v>
      </c>
      <c r="D4364">
        <f t="shared" si="237"/>
        <v>7</v>
      </c>
      <c r="E4364" t="str">
        <f t="shared" si="238"/>
        <v>2014m7</v>
      </c>
    </row>
    <row r="4365" spans="1:5" x14ac:dyDescent="0.2">
      <c r="A4365" s="32">
        <v>41823</v>
      </c>
      <c r="B4365" s="2">
        <v>3.24</v>
      </c>
      <c r="C4365">
        <f t="shared" si="236"/>
        <v>2014</v>
      </c>
      <c r="D4365">
        <f t="shared" si="237"/>
        <v>7</v>
      </c>
      <c r="E4365" t="str">
        <f t="shared" si="238"/>
        <v>2014m7</v>
      </c>
    </row>
    <row r="4366" spans="1:5" x14ac:dyDescent="0.2">
      <c r="A4366" s="32">
        <v>41824</v>
      </c>
      <c r="B4366" s="2">
        <v>3.25</v>
      </c>
      <c r="C4366">
        <f t="shared" si="236"/>
        <v>2014</v>
      </c>
      <c r="D4366">
        <f t="shared" si="237"/>
        <v>7</v>
      </c>
      <c r="E4366" t="str">
        <f t="shared" si="238"/>
        <v>2014m7</v>
      </c>
    </row>
    <row r="4367" spans="1:5" x14ac:dyDescent="0.2">
      <c r="A4367" s="32">
        <v>41827</v>
      </c>
      <c r="B4367" s="2">
        <v>3.23</v>
      </c>
      <c r="C4367">
        <f t="shared" si="236"/>
        <v>2014</v>
      </c>
      <c r="D4367">
        <f t="shared" si="237"/>
        <v>7</v>
      </c>
      <c r="E4367" t="str">
        <f t="shared" si="238"/>
        <v>2014m7</v>
      </c>
    </row>
    <row r="4368" spans="1:5" x14ac:dyDescent="0.2">
      <c r="A4368" s="32">
        <v>41828</v>
      </c>
      <c r="B4368" s="2">
        <v>3.27</v>
      </c>
      <c r="C4368">
        <f t="shared" si="236"/>
        <v>2014</v>
      </c>
      <c r="D4368">
        <f t="shared" si="237"/>
        <v>7</v>
      </c>
      <c r="E4368" t="str">
        <f t="shared" si="238"/>
        <v>2014m7</v>
      </c>
    </row>
    <row r="4369" spans="1:5" x14ac:dyDescent="0.2">
      <c r="A4369" s="32">
        <v>41829</v>
      </c>
      <c r="B4369" s="2">
        <v>3.31</v>
      </c>
      <c r="C4369">
        <f t="shared" si="236"/>
        <v>2014</v>
      </c>
      <c r="D4369">
        <f t="shared" si="237"/>
        <v>7</v>
      </c>
      <c r="E4369" t="str">
        <f t="shared" si="238"/>
        <v>2014m7</v>
      </c>
    </row>
    <row r="4370" spans="1:5" x14ac:dyDescent="0.2">
      <c r="A4370" s="32">
        <v>41830</v>
      </c>
      <c r="B4370" s="2">
        <v>3.41</v>
      </c>
      <c r="C4370">
        <f t="shared" si="236"/>
        <v>2014</v>
      </c>
      <c r="D4370">
        <f t="shared" si="237"/>
        <v>7</v>
      </c>
      <c r="E4370" t="str">
        <f t="shared" si="238"/>
        <v>2014m7</v>
      </c>
    </row>
    <row r="4371" spans="1:5" x14ac:dyDescent="0.2">
      <c r="A4371" s="32">
        <v>41831</v>
      </c>
      <c r="B4371" s="2">
        <v>3.4</v>
      </c>
      <c r="C4371">
        <f t="shared" si="236"/>
        <v>2014</v>
      </c>
      <c r="D4371">
        <f t="shared" si="237"/>
        <v>7</v>
      </c>
      <c r="E4371" t="str">
        <f t="shared" si="238"/>
        <v>2014m7</v>
      </c>
    </row>
    <row r="4372" spans="1:5" x14ac:dyDescent="0.2">
      <c r="A4372" s="32">
        <v>41834</v>
      </c>
      <c r="B4372" s="2">
        <v>3.4</v>
      </c>
      <c r="C4372">
        <f t="shared" si="236"/>
        <v>2014</v>
      </c>
      <c r="D4372">
        <f t="shared" si="237"/>
        <v>7</v>
      </c>
      <c r="E4372" t="str">
        <f t="shared" si="238"/>
        <v>2014m7</v>
      </c>
    </row>
    <row r="4373" spans="1:5" x14ac:dyDescent="0.2">
      <c r="A4373" s="32">
        <v>41835</v>
      </c>
      <c r="B4373" s="2">
        <v>3.4</v>
      </c>
      <c r="C4373">
        <f t="shared" si="236"/>
        <v>2014</v>
      </c>
      <c r="D4373">
        <f t="shared" si="237"/>
        <v>7</v>
      </c>
      <c r="E4373" t="str">
        <f t="shared" si="238"/>
        <v>2014m7</v>
      </c>
    </row>
    <row r="4374" spans="1:5" x14ac:dyDescent="0.2">
      <c r="A4374" s="32">
        <v>41836</v>
      </c>
      <c r="B4374" s="2">
        <v>3.4</v>
      </c>
      <c r="C4374">
        <f t="shared" si="236"/>
        <v>2014</v>
      </c>
      <c r="D4374">
        <f t="shared" si="237"/>
        <v>7</v>
      </c>
      <c r="E4374" t="str">
        <f t="shared" si="238"/>
        <v>2014m7</v>
      </c>
    </row>
    <row r="4375" spans="1:5" x14ac:dyDescent="0.2">
      <c r="A4375" s="32">
        <v>41837</v>
      </c>
      <c r="B4375" s="2">
        <v>3.41</v>
      </c>
      <c r="C4375">
        <f t="shared" si="236"/>
        <v>2014</v>
      </c>
      <c r="D4375">
        <f t="shared" si="237"/>
        <v>7</v>
      </c>
      <c r="E4375" t="str">
        <f t="shared" si="238"/>
        <v>2014m7</v>
      </c>
    </row>
    <row r="4376" spans="1:5" x14ac:dyDescent="0.2">
      <c r="A4376" s="32">
        <v>41838</v>
      </c>
      <c r="B4376" s="2">
        <v>3.42</v>
      </c>
      <c r="C4376">
        <f t="shared" si="236"/>
        <v>2014</v>
      </c>
      <c r="D4376">
        <f t="shared" si="237"/>
        <v>7</v>
      </c>
      <c r="E4376" t="str">
        <f t="shared" si="238"/>
        <v>2014m7</v>
      </c>
    </row>
    <row r="4377" spans="1:5" x14ac:dyDescent="0.2">
      <c r="A4377" s="32">
        <v>41841</v>
      </c>
      <c r="B4377" s="2">
        <v>3.42</v>
      </c>
      <c r="C4377">
        <f t="shared" si="236"/>
        <v>2014</v>
      </c>
      <c r="D4377">
        <f t="shared" si="237"/>
        <v>7</v>
      </c>
      <c r="E4377" t="str">
        <f t="shared" si="238"/>
        <v>2014m7</v>
      </c>
    </row>
    <row r="4378" spans="1:5" x14ac:dyDescent="0.2">
      <c r="A4378" s="32">
        <v>41842</v>
      </c>
      <c r="B4378" s="2">
        <v>3.42</v>
      </c>
      <c r="C4378">
        <f t="shared" si="236"/>
        <v>2014</v>
      </c>
      <c r="D4378">
        <f t="shared" si="237"/>
        <v>7</v>
      </c>
      <c r="E4378" t="str">
        <f t="shared" si="238"/>
        <v>2014m7</v>
      </c>
    </row>
    <row r="4379" spans="1:5" x14ac:dyDescent="0.2">
      <c r="A4379" s="32">
        <v>41843</v>
      </c>
      <c r="B4379" s="2">
        <v>3.41</v>
      </c>
      <c r="C4379">
        <f t="shared" si="236"/>
        <v>2014</v>
      </c>
      <c r="D4379">
        <f t="shared" si="237"/>
        <v>7</v>
      </c>
      <c r="E4379" t="str">
        <f t="shared" si="238"/>
        <v>2014m7</v>
      </c>
    </row>
    <row r="4380" spans="1:5" x14ac:dyDescent="0.2">
      <c r="A4380" s="32">
        <v>41844</v>
      </c>
      <c r="B4380" s="2">
        <v>3.38</v>
      </c>
      <c r="C4380">
        <f t="shared" si="236"/>
        <v>2014</v>
      </c>
      <c r="D4380">
        <f t="shared" si="237"/>
        <v>7</v>
      </c>
      <c r="E4380" t="str">
        <f t="shared" si="238"/>
        <v>2014m7</v>
      </c>
    </row>
    <row r="4381" spans="1:5" x14ac:dyDescent="0.2">
      <c r="A4381" s="32">
        <v>41845</v>
      </c>
      <c r="B4381" s="2">
        <v>3.4</v>
      </c>
      <c r="C4381">
        <f t="shared" si="236"/>
        <v>2014</v>
      </c>
      <c r="D4381">
        <f t="shared" si="237"/>
        <v>7</v>
      </c>
      <c r="E4381" t="str">
        <f t="shared" si="238"/>
        <v>2014m7</v>
      </c>
    </row>
    <row r="4382" spans="1:5" x14ac:dyDescent="0.2">
      <c r="A4382" s="32">
        <v>41848</v>
      </c>
      <c r="B4382" s="2">
        <v>3.37</v>
      </c>
      <c r="C4382">
        <f t="shared" si="236"/>
        <v>2014</v>
      </c>
      <c r="D4382">
        <f t="shared" si="237"/>
        <v>7</v>
      </c>
      <c r="E4382" t="str">
        <f t="shared" si="238"/>
        <v>2014m7</v>
      </c>
    </row>
    <row r="4383" spans="1:5" x14ac:dyDescent="0.2">
      <c r="A4383" s="32">
        <v>41849</v>
      </c>
      <c r="B4383" s="2">
        <v>3.39</v>
      </c>
      <c r="C4383">
        <f t="shared" si="236"/>
        <v>2014</v>
      </c>
      <c r="D4383">
        <f t="shared" si="237"/>
        <v>7</v>
      </c>
      <c r="E4383" t="str">
        <f t="shared" si="238"/>
        <v>2014m7</v>
      </c>
    </row>
    <row r="4384" spans="1:5" x14ac:dyDescent="0.2">
      <c r="A4384" s="32">
        <v>41850</v>
      </c>
      <c r="B4384" s="2">
        <v>3.38</v>
      </c>
      <c r="C4384">
        <f t="shared" si="236"/>
        <v>2014</v>
      </c>
      <c r="D4384">
        <f t="shared" si="237"/>
        <v>7</v>
      </c>
      <c r="E4384" t="str">
        <f t="shared" si="238"/>
        <v>2014m7</v>
      </c>
    </row>
    <row r="4385" spans="1:5" x14ac:dyDescent="0.2">
      <c r="A4385" s="32">
        <v>41851</v>
      </c>
      <c r="B4385" s="2">
        <v>3.56</v>
      </c>
      <c r="C4385">
        <f t="shared" si="236"/>
        <v>2014</v>
      </c>
      <c r="D4385">
        <f t="shared" si="237"/>
        <v>7</v>
      </c>
      <c r="E4385" t="str">
        <f t="shared" si="238"/>
        <v>2014m7</v>
      </c>
    </row>
    <row r="4386" spans="1:5" x14ac:dyDescent="0.2">
      <c r="A4386" s="32">
        <v>41852</v>
      </c>
      <c r="B4386" s="2">
        <v>3.67</v>
      </c>
      <c r="C4386">
        <f t="shared" si="236"/>
        <v>2014</v>
      </c>
      <c r="D4386">
        <f t="shared" si="237"/>
        <v>8</v>
      </c>
      <c r="E4386" t="str">
        <f t="shared" si="238"/>
        <v>2014m8</v>
      </c>
    </row>
    <row r="4387" spans="1:5" x14ac:dyDescent="0.2">
      <c r="A4387" s="32">
        <v>41855</v>
      </c>
      <c r="B4387" s="2">
        <v>3.65</v>
      </c>
      <c r="C4387">
        <f t="shared" si="236"/>
        <v>2014</v>
      </c>
      <c r="D4387">
        <f t="shared" si="237"/>
        <v>8</v>
      </c>
      <c r="E4387" t="str">
        <f t="shared" si="238"/>
        <v>2014m8</v>
      </c>
    </row>
    <row r="4388" spans="1:5" x14ac:dyDescent="0.2">
      <c r="A4388" s="32">
        <v>41856</v>
      </c>
      <c r="B4388" s="2">
        <v>3.65</v>
      </c>
      <c r="C4388">
        <f t="shared" si="236"/>
        <v>2014</v>
      </c>
      <c r="D4388">
        <f t="shared" si="237"/>
        <v>8</v>
      </c>
      <c r="E4388" t="str">
        <f t="shared" si="238"/>
        <v>2014m8</v>
      </c>
    </row>
    <row r="4389" spans="1:5" x14ac:dyDescent="0.2">
      <c r="A4389" s="32">
        <v>41857</v>
      </c>
      <c r="B4389" s="2">
        <v>3.78</v>
      </c>
      <c r="C4389">
        <f t="shared" si="236"/>
        <v>2014</v>
      </c>
      <c r="D4389">
        <f t="shared" si="237"/>
        <v>8</v>
      </c>
      <c r="E4389" t="str">
        <f t="shared" si="238"/>
        <v>2014m8</v>
      </c>
    </row>
    <row r="4390" spans="1:5" x14ac:dyDescent="0.2">
      <c r="A4390" s="32">
        <v>41858</v>
      </c>
      <c r="B4390" s="2">
        <v>3.82</v>
      </c>
      <c r="C4390">
        <f t="shared" si="236"/>
        <v>2014</v>
      </c>
      <c r="D4390">
        <f t="shared" si="237"/>
        <v>8</v>
      </c>
      <c r="E4390" t="str">
        <f t="shared" si="238"/>
        <v>2014m8</v>
      </c>
    </row>
    <row r="4391" spans="1:5" x14ac:dyDescent="0.2">
      <c r="A4391" s="32">
        <v>41859</v>
      </c>
      <c r="B4391" s="2">
        <v>3.92</v>
      </c>
      <c r="C4391">
        <f t="shared" si="236"/>
        <v>2014</v>
      </c>
      <c r="D4391">
        <f t="shared" si="237"/>
        <v>8</v>
      </c>
      <c r="E4391" t="str">
        <f t="shared" si="238"/>
        <v>2014m8</v>
      </c>
    </row>
    <row r="4392" spans="1:5" x14ac:dyDescent="0.2">
      <c r="A4392" s="32">
        <v>41862</v>
      </c>
      <c r="B4392" s="2">
        <v>3.87</v>
      </c>
      <c r="C4392">
        <f t="shared" si="236"/>
        <v>2014</v>
      </c>
      <c r="D4392">
        <f t="shared" si="237"/>
        <v>8</v>
      </c>
      <c r="E4392" t="str">
        <f t="shared" si="238"/>
        <v>2014m8</v>
      </c>
    </row>
    <row r="4393" spans="1:5" x14ac:dyDescent="0.2">
      <c r="A4393" s="32">
        <v>41863</v>
      </c>
      <c r="B4393" s="2">
        <v>3.82</v>
      </c>
      <c r="C4393">
        <f t="shared" si="236"/>
        <v>2014</v>
      </c>
      <c r="D4393">
        <f t="shared" si="237"/>
        <v>8</v>
      </c>
      <c r="E4393" t="str">
        <f t="shared" si="238"/>
        <v>2014m8</v>
      </c>
    </row>
    <row r="4394" spans="1:5" x14ac:dyDescent="0.2">
      <c r="A4394" s="32">
        <v>41864</v>
      </c>
      <c r="B4394" s="2">
        <v>3.8</v>
      </c>
      <c r="C4394">
        <f t="shared" si="236"/>
        <v>2014</v>
      </c>
      <c r="D4394">
        <f t="shared" si="237"/>
        <v>8</v>
      </c>
      <c r="E4394" t="str">
        <f t="shared" si="238"/>
        <v>2014m8</v>
      </c>
    </row>
    <row r="4395" spans="1:5" x14ac:dyDescent="0.2">
      <c r="A4395" s="32">
        <v>41865</v>
      </c>
      <c r="B4395" s="2">
        <v>3.76</v>
      </c>
      <c r="C4395">
        <f t="shared" si="236"/>
        <v>2014</v>
      </c>
      <c r="D4395">
        <f t="shared" si="237"/>
        <v>8</v>
      </c>
      <c r="E4395" t="str">
        <f t="shared" si="238"/>
        <v>2014m8</v>
      </c>
    </row>
    <row r="4396" spans="1:5" x14ac:dyDescent="0.2">
      <c r="A4396" s="32">
        <v>41866</v>
      </c>
      <c r="B4396" s="2">
        <v>3.73</v>
      </c>
      <c r="C4396">
        <f t="shared" si="236"/>
        <v>2014</v>
      </c>
      <c r="D4396">
        <f t="shared" si="237"/>
        <v>8</v>
      </c>
      <c r="E4396" t="str">
        <f t="shared" si="238"/>
        <v>2014m8</v>
      </c>
    </row>
    <row r="4397" spans="1:5" x14ac:dyDescent="0.2">
      <c r="A4397" s="32">
        <v>41869</v>
      </c>
      <c r="B4397" s="2">
        <v>3.69</v>
      </c>
      <c r="C4397">
        <f t="shared" si="236"/>
        <v>2014</v>
      </c>
      <c r="D4397">
        <f t="shared" si="237"/>
        <v>8</v>
      </c>
      <c r="E4397" t="str">
        <f t="shared" si="238"/>
        <v>2014m8</v>
      </c>
    </row>
    <row r="4398" spans="1:5" x14ac:dyDescent="0.2">
      <c r="A4398" s="32">
        <v>41870</v>
      </c>
      <c r="B4398" s="2">
        <v>3.64</v>
      </c>
      <c r="C4398">
        <f t="shared" si="236"/>
        <v>2014</v>
      </c>
      <c r="D4398">
        <f t="shared" si="237"/>
        <v>8</v>
      </c>
      <c r="E4398" t="str">
        <f t="shared" si="238"/>
        <v>2014m8</v>
      </c>
    </row>
    <row r="4399" spans="1:5" x14ac:dyDescent="0.2">
      <c r="A4399" s="32">
        <v>41871</v>
      </c>
      <c r="B4399" s="2">
        <v>3.61</v>
      </c>
      <c r="C4399">
        <f t="shared" si="236"/>
        <v>2014</v>
      </c>
      <c r="D4399">
        <f t="shared" si="237"/>
        <v>8</v>
      </c>
      <c r="E4399" t="str">
        <f t="shared" si="238"/>
        <v>2014m8</v>
      </c>
    </row>
    <row r="4400" spans="1:5" x14ac:dyDescent="0.2">
      <c r="A4400" s="32">
        <v>41872</v>
      </c>
      <c r="B4400" s="2">
        <v>3.57</v>
      </c>
      <c r="C4400">
        <f t="shared" si="236"/>
        <v>2014</v>
      </c>
      <c r="D4400">
        <f t="shared" si="237"/>
        <v>8</v>
      </c>
      <c r="E4400" t="str">
        <f t="shared" si="238"/>
        <v>2014m8</v>
      </c>
    </row>
    <row r="4401" spans="1:5" x14ac:dyDescent="0.2">
      <c r="A4401" s="32">
        <v>41873</v>
      </c>
      <c r="B4401" s="2">
        <v>3.55</v>
      </c>
      <c r="C4401">
        <f t="shared" si="236"/>
        <v>2014</v>
      </c>
      <c r="D4401">
        <f t="shared" si="237"/>
        <v>8</v>
      </c>
      <c r="E4401" t="str">
        <f t="shared" si="238"/>
        <v>2014m8</v>
      </c>
    </row>
    <row r="4402" spans="1:5" x14ac:dyDescent="0.2">
      <c r="A4402" s="32">
        <v>41876</v>
      </c>
      <c r="B4402" s="2">
        <v>3.57</v>
      </c>
      <c r="C4402">
        <f t="shared" si="236"/>
        <v>2014</v>
      </c>
      <c r="D4402">
        <f t="shared" si="237"/>
        <v>8</v>
      </c>
      <c r="E4402" t="str">
        <f t="shared" si="238"/>
        <v>2014m8</v>
      </c>
    </row>
    <row r="4403" spans="1:5" x14ac:dyDescent="0.2">
      <c r="A4403" s="32">
        <v>41877</v>
      </c>
      <c r="B4403" s="2">
        <v>3.5</v>
      </c>
      <c r="C4403">
        <f t="shared" si="236"/>
        <v>2014</v>
      </c>
      <c r="D4403">
        <f t="shared" si="237"/>
        <v>8</v>
      </c>
      <c r="E4403" t="str">
        <f t="shared" si="238"/>
        <v>2014m8</v>
      </c>
    </row>
    <row r="4404" spans="1:5" x14ac:dyDescent="0.2">
      <c r="A4404" s="32">
        <v>41878</v>
      </c>
      <c r="B4404" s="2">
        <v>3.49</v>
      </c>
      <c r="C4404">
        <f t="shared" si="236"/>
        <v>2014</v>
      </c>
      <c r="D4404">
        <f t="shared" si="237"/>
        <v>8</v>
      </c>
      <c r="E4404" t="str">
        <f t="shared" si="238"/>
        <v>2014m8</v>
      </c>
    </row>
    <row r="4405" spans="1:5" x14ac:dyDescent="0.2">
      <c r="A4405" s="32">
        <v>41879</v>
      </c>
      <c r="B4405" s="2">
        <v>3.51</v>
      </c>
      <c r="C4405">
        <f t="shared" si="236"/>
        <v>2014</v>
      </c>
      <c r="D4405">
        <f t="shared" si="237"/>
        <v>8</v>
      </c>
      <c r="E4405" t="str">
        <f t="shared" si="238"/>
        <v>2014m8</v>
      </c>
    </row>
    <row r="4406" spans="1:5" x14ac:dyDescent="0.2">
      <c r="A4406" s="32">
        <v>41880</v>
      </c>
      <c r="B4406" s="2">
        <v>3.51</v>
      </c>
      <c r="C4406">
        <f t="shared" si="236"/>
        <v>2014</v>
      </c>
      <c r="D4406">
        <f t="shared" si="237"/>
        <v>8</v>
      </c>
      <c r="E4406" t="str">
        <f t="shared" si="238"/>
        <v>2014m8</v>
      </c>
    </row>
    <row r="4407" spans="1:5" x14ac:dyDescent="0.2">
      <c r="A4407" s="32">
        <v>41882</v>
      </c>
      <c r="B4407" s="2">
        <v>3.55</v>
      </c>
      <c r="C4407">
        <f t="shared" si="236"/>
        <v>2014</v>
      </c>
      <c r="D4407">
        <f t="shared" si="237"/>
        <v>8</v>
      </c>
      <c r="E4407" t="str">
        <f t="shared" si="238"/>
        <v>2014m8</v>
      </c>
    </row>
    <row r="4408" spans="1:5" x14ac:dyDescent="0.2">
      <c r="A4408" s="32">
        <v>41883</v>
      </c>
      <c r="B4408" s="2">
        <v>3.56</v>
      </c>
      <c r="C4408">
        <f t="shared" si="236"/>
        <v>2014</v>
      </c>
      <c r="D4408">
        <f t="shared" si="237"/>
        <v>9</v>
      </c>
      <c r="E4408" t="str">
        <f t="shared" si="238"/>
        <v>2014m9</v>
      </c>
    </row>
    <row r="4409" spans="1:5" x14ac:dyDescent="0.2">
      <c r="A4409" s="32">
        <v>41884</v>
      </c>
      <c r="B4409" s="2">
        <v>3.55</v>
      </c>
      <c r="C4409">
        <f t="shared" si="236"/>
        <v>2014</v>
      </c>
      <c r="D4409">
        <f t="shared" si="237"/>
        <v>9</v>
      </c>
      <c r="E4409" t="str">
        <f t="shared" si="238"/>
        <v>2014m9</v>
      </c>
    </row>
    <row r="4410" spans="1:5" x14ac:dyDescent="0.2">
      <c r="A4410" s="32">
        <v>41885</v>
      </c>
      <c r="B4410" s="2">
        <v>3.54</v>
      </c>
      <c r="C4410">
        <f t="shared" si="236"/>
        <v>2014</v>
      </c>
      <c r="D4410">
        <f t="shared" si="237"/>
        <v>9</v>
      </c>
      <c r="E4410" t="str">
        <f t="shared" si="238"/>
        <v>2014m9</v>
      </c>
    </row>
    <row r="4411" spans="1:5" x14ac:dyDescent="0.2">
      <c r="A4411" s="32">
        <v>41886</v>
      </c>
      <c r="B4411" s="2">
        <v>3.59</v>
      </c>
      <c r="C4411">
        <f t="shared" si="236"/>
        <v>2014</v>
      </c>
      <c r="D4411">
        <f t="shared" si="237"/>
        <v>9</v>
      </c>
      <c r="E4411" t="str">
        <f t="shared" si="238"/>
        <v>2014m9</v>
      </c>
    </row>
    <row r="4412" spans="1:5" x14ac:dyDescent="0.2">
      <c r="A4412" s="32">
        <v>41887</v>
      </c>
      <c r="B4412" s="2">
        <v>3.59</v>
      </c>
      <c r="C4412">
        <f t="shared" si="236"/>
        <v>2014</v>
      </c>
      <c r="D4412">
        <f t="shared" si="237"/>
        <v>9</v>
      </c>
      <c r="E4412" t="str">
        <f t="shared" si="238"/>
        <v>2014m9</v>
      </c>
    </row>
    <row r="4413" spans="1:5" x14ac:dyDescent="0.2">
      <c r="A4413" s="32">
        <v>41890</v>
      </c>
      <c r="B4413" s="2">
        <v>3.59</v>
      </c>
      <c r="C4413">
        <f t="shared" si="236"/>
        <v>2014</v>
      </c>
      <c r="D4413">
        <f t="shared" si="237"/>
        <v>9</v>
      </c>
      <c r="E4413" t="str">
        <f t="shared" si="238"/>
        <v>2014m9</v>
      </c>
    </row>
    <row r="4414" spans="1:5" x14ac:dyDescent="0.2">
      <c r="A4414" s="32">
        <v>41891</v>
      </c>
      <c r="B4414" s="2">
        <v>3.6</v>
      </c>
      <c r="C4414">
        <f t="shared" si="236"/>
        <v>2014</v>
      </c>
      <c r="D4414">
        <f t="shared" si="237"/>
        <v>9</v>
      </c>
      <c r="E4414" t="str">
        <f t="shared" si="238"/>
        <v>2014m9</v>
      </c>
    </row>
    <row r="4415" spans="1:5" x14ac:dyDescent="0.2">
      <c r="A4415" s="32">
        <v>41892</v>
      </c>
      <c r="B4415" s="2">
        <v>3.62</v>
      </c>
      <c r="C4415">
        <f t="shared" si="236"/>
        <v>2014</v>
      </c>
      <c r="D4415">
        <f t="shared" si="237"/>
        <v>9</v>
      </c>
      <c r="E4415" t="str">
        <f t="shared" si="238"/>
        <v>2014m9</v>
      </c>
    </row>
    <row r="4416" spans="1:5" x14ac:dyDescent="0.2">
      <c r="A4416" s="32">
        <v>41893</v>
      </c>
      <c r="B4416" s="2">
        <v>3.61</v>
      </c>
      <c r="C4416">
        <f t="shared" si="236"/>
        <v>2014</v>
      </c>
      <c r="D4416">
        <f t="shared" si="237"/>
        <v>9</v>
      </c>
      <c r="E4416" t="str">
        <f t="shared" si="238"/>
        <v>2014m9</v>
      </c>
    </row>
    <row r="4417" spans="1:5" x14ac:dyDescent="0.2">
      <c r="A4417" s="32">
        <v>41894</v>
      </c>
      <c r="B4417" s="2">
        <v>3.58</v>
      </c>
      <c r="C4417">
        <f t="shared" si="236"/>
        <v>2014</v>
      </c>
      <c r="D4417">
        <f t="shared" si="237"/>
        <v>9</v>
      </c>
      <c r="E4417" t="str">
        <f t="shared" si="238"/>
        <v>2014m9</v>
      </c>
    </row>
    <row r="4418" spans="1:5" x14ac:dyDescent="0.2">
      <c r="A4418" s="32">
        <v>41897</v>
      </c>
      <c r="B4418" s="2">
        <v>3.6</v>
      </c>
      <c r="C4418">
        <f t="shared" si="236"/>
        <v>2014</v>
      </c>
      <c r="D4418">
        <f t="shared" si="237"/>
        <v>9</v>
      </c>
      <c r="E4418" t="str">
        <f t="shared" si="238"/>
        <v>2014m9</v>
      </c>
    </row>
    <row r="4419" spans="1:5" x14ac:dyDescent="0.2">
      <c r="A4419" s="32">
        <v>41898</v>
      </c>
      <c r="B4419" s="2">
        <v>3.64</v>
      </c>
      <c r="C4419">
        <f t="shared" si="236"/>
        <v>2014</v>
      </c>
      <c r="D4419">
        <f t="shared" si="237"/>
        <v>9</v>
      </c>
      <c r="E4419" t="str">
        <f t="shared" si="238"/>
        <v>2014m9</v>
      </c>
    </row>
    <row r="4420" spans="1:5" x14ac:dyDescent="0.2">
      <c r="A4420" s="32">
        <v>41899</v>
      </c>
      <c r="B4420" s="2">
        <v>3.64</v>
      </c>
      <c r="C4420">
        <f t="shared" si="236"/>
        <v>2014</v>
      </c>
      <c r="D4420">
        <f t="shared" si="237"/>
        <v>9</v>
      </c>
      <c r="E4420" t="str">
        <f t="shared" si="238"/>
        <v>2014m9</v>
      </c>
    </row>
    <row r="4421" spans="1:5" x14ac:dyDescent="0.2">
      <c r="A4421" s="32">
        <v>41900</v>
      </c>
      <c r="B4421" s="2">
        <v>3.6</v>
      </c>
      <c r="C4421">
        <f t="shared" ref="C4421:C4484" si="239">YEAR(A4421)</f>
        <v>2014</v>
      </c>
      <c r="D4421">
        <f t="shared" ref="D4421:D4484" si="240">+MONTH(A4421)</f>
        <v>9</v>
      </c>
      <c r="E4421" t="str">
        <f t="shared" ref="E4421:E4484" si="241">CONCATENATE(C4421,"m",D4421)</f>
        <v>2014m9</v>
      </c>
    </row>
    <row r="4422" spans="1:5" x14ac:dyDescent="0.2">
      <c r="A4422" s="32">
        <v>41901</v>
      </c>
      <c r="B4422" s="2">
        <v>3.59</v>
      </c>
      <c r="C4422">
        <f t="shared" si="239"/>
        <v>2014</v>
      </c>
      <c r="D4422">
        <f t="shared" si="240"/>
        <v>9</v>
      </c>
      <c r="E4422" t="str">
        <f t="shared" si="241"/>
        <v>2014m9</v>
      </c>
    </row>
    <row r="4423" spans="1:5" x14ac:dyDescent="0.2">
      <c r="A4423" s="32">
        <v>41904</v>
      </c>
      <c r="B4423" s="2">
        <v>3.66</v>
      </c>
      <c r="C4423">
        <f t="shared" si="239"/>
        <v>2014</v>
      </c>
      <c r="D4423">
        <f t="shared" si="240"/>
        <v>9</v>
      </c>
      <c r="E4423" t="str">
        <f t="shared" si="241"/>
        <v>2014m9</v>
      </c>
    </row>
    <row r="4424" spans="1:5" x14ac:dyDescent="0.2">
      <c r="A4424" s="32">
        <v>41905</v>
      </c>
      <c r="B4424" s="2">
        <v>3.67</v>
      </c>
      <c r="C4424">
        <f t="shared" si="239"/>
        <v>2014</v>
      </c>
      <c r="D4424">
        <f t="shared" si="240"/>
        <v>9</v>
      </c>
      <c r="E4424" t="str">
        <f t="shared" si="241"/>
        <v>2014m9</v>
      </c>
    </row>
    <row r="4425" spans="1:5" x14ac:dyDescent="0.2">
      <c r="A4425" s="32">
        <v>41906</v>
      </c>
      <c r="B4425" s="2">
        <v>3.7</v>
      </c>
      <c r="C4425">
        <f t="shared" si="239"/>
        <v>2014</v>
      </c>
      <c r="D4425">
        <f t="shared" si="240"/>
        <v>9</v>
      </c>
      <c r="E4425" t="str">
        <f t="shared" si="241"/>
        <v>2014m9</v>
      </c>
    </row>
    <row r="4426" spans="1:5" x14ac:dyDescent="0.2">
      <c r="A4426" s="32">
        <v>41907</v>
      </c>
      <c r="B4426" s="2">
        <v>3.75</v>
      </c>
      <c r="C4426">
        <f t="shared" si="239"/>
        <v>2014</v>
      </c>
      <c r="D4426">
        <f t="shared" si="240"/>
        <v>9</v>
      </c>
      <c r="E4426" t="str">
        <f t="shared" si="241"/>
        <v>2014m9</v>
      </c>
    </row>
    <row r="4427" spans="1:5" x14ac:dyDescent="0.2">
      <c r="A4427" s="32">
        <v>41908</v>
      </c>
      <c r="B4427" s="2">
        <v>3.83</v>
      </c>
      <c r="C4427">
        <f t="shared" si="239"/>
        <v>2014</v>
      </c>
      <c r="D4427">
        <f t="shared" si="240"/>
        <v>9</v>
      </c>
      <c r="E4427" t="str">
        <f t="shared" si="241"/>
        <v>2014m9</v>
      </c>
    </row>
    <row r="4428" spans="1:5" x14ac:dyDescent="0.2">
      <c r="A4428" s="32">
        <v>41911</v>
      </c>
      <c r="B4428" s="2">
        <v>3.94</v>
      </c>
      <c r="C4428">
        <f t="shared" si="239"/>
        <v>2014</v>
      </c>
      <c r="D4428">
        <f t="shared" si="240"/>
        <v>9</v>
      </c>
      <c r="E4428" t="str">
        <f t="shared" si="241"/>
        <v>2014m9</v>
      </c>
    </row>
    <row r="4429" spans="1:5" x14ac:dyDescent="0.2">
      <c r="A4429" s="32">
        <v>41912</v>
      </c>
      <c r="B4429" s="2">
        <v>3.96</v>
      </c>
      <c r="C4429">
        <f t="shared" si="239"/>
        <v>2014</v>
      </c>
      <c r="D4429">
        <f t="shared" si="240"/>
        <v>9</v>
      </c>
      <c r="E4429" t="str">
        <f t="shared" si="241"/>
        <v>2014m9</v>
      </c>
    </row>
    <row r="4430" spans="1:5" x14ac:dyDescent="0.2">
      <c r="A4430" s="32">
        <v>41913</v>
      </c>
      <c r="B4430" s="2">
        <v>3.95</v>
      </c>
      <c r="C4430">
        <f t="shared" si="239"/>
        <v>2014</v>
      </c>
      <c r="D4430">
        <f t="shared" si="240"/>
        <v>10</v>
      </c>
      <c r="E4430" t="str">
        <f t="shared" si="241"/>
        <v>2014m10</v>
      </c>
    </row>
    <row r="4431" spans="1:5" x14ac:dyDescent="0.2">
      <c r="A4431" s="32">
        <v>41914</v>
      </c>
      <c r="B4431" s="2">
        <v>3.97</v>
      </c>
      <c r="C4431">
        <f t="shared" si="239"/>
        <v>2014</v>
      </c>
      <c r="D4431">
        <f t="shared" si="240"/>
        <v>10</v>
      </c>
      <c r="E4431" t="str">
        <f t="shared" si="241"/>
        <v>2014m10</v>
      </c>
    </row>
    <row r="4432" spans="1:5" x14ac:dyDescent="0.2">
      <c r="A4432" s="32">
        <v>41915</v>
      </c>
      <c r="B4432" s="2">
        <v>3.96</v>
      </c>
      <c r="C4432">
        <f t="shared" si="239"/>
        <v>2014</v>
      </c>
      <c r="D4432">
        <f t="shared" si="240"/>
        <v>10</v>
      </c>
      <c r="E4432" t="str">
        <f t="shared" si="241"/>
        <v>2014m10</v>
      </c>
    </row>
    <row r="4433" spans="1:5" x14ac:dyDescent="0.2">
      <c r="A4433" s="32">
        <v>41918</v>
      </c>
      <c r="B4433" s="2">
        <v>3.93</v>
      </c>
      <c r="C4433">
        <f t="shared" si="239"/>
        <v>2014</v>
      </c>
      <c r="D4433">
        <f t="shared" si="240"/>
        <v>10</v>
      </c>
      <c r="E4433" t="str">
        <f t="shared" si="241"/>
        <v>2014m10</v>
      </c>
    </row>
    <row r="4434" spans="1:5" x14ac:dyDescent="0.2">
      <c r="A4434" s="32">
        <v>41919</v>
      </c>
      <c r="B4434" s="2">
        <v>3.95</v>
      </c>
      <c r="C4434">
        <f t="shared" si="239"/>
        <v>2014</v>
      </c>
      <c r="D4434">
        <f t="shared" si="240"/>
        <v>10</v>
      </c>
      <c r="E4434" t="str">
        <f t="shared" si="241"/>
        <v>2014m10</v>
      </c>
    </row>
    <row r="4435" spans="1:5" x14ac:dyDescent="0.2">
      <c r="A4435" s="32">
        <v>41920</v>
      </c>
      <c r="B4435" s="2">
        <v>4.01</v>
      </c>
      <c r="C4435">
        <f t="shared" si="239"/>
        <v>2014</v>
      </c>
      <c r="D4435">
        <f t="shared" si="240"/>
        <v>10</v>
      </c>
      <c r="E4435" t="str">
        <f t="shared" si="241"/>
        <v>2014m10</v>
      </c>
    </row>
    <row r="4436" spans="1:5" x14ac:dyDescent="0.2">
      <c r="A4436" s="32">
        <v>41921</v>
      </c>
      <c r="B4436" s="2">
        <v>4.01</v>
      </c>
      <c r="C4436">
        <f t="shared" si="239"/>
        <v>2014</v>
      </c>
      <c r="D4436">
        <f t="shared" si="240"/>
        <v>10</v>
      </c>
      <c r="E4436" t="str">
        <f t="shared" si="241"/>
        <v>2014m10</v>
      </c>
    </row>
    <row r="4437" spans="1:5" x14ac:dyDescent="0.2">
      <c r="A4437" s="32">
        <v>41922</v>
      </c>
      <c r="B4437" s="2">
        <v>4.09</v>
      </c>
      <c r="C4437">
        <f t="shared" si="239"/>
        <v>2014</v>
      </c>
      <c r="D4437">
        <f t="shared" si="240"/>
        <v>10</v>
      </c>
      <c r="E4437" t="str">
        <f t="shared" si="241"/>
        <v>2014m10</v>
      </c>
    </row>
    <row r="4438" spans="1:5" x14ac:dyDescent="0.2">
      <c r="A4438" s="32">
        <v>41925</v>
      </c>
      <c r="B4438" s="2">
        <v>4.1399999999999997</v>
      </c>
      <c r="C4438">
        <f t="shared" si="239"/>
        <v>2014</v>
      </c>
      <c r="D4438">
        <f t="shared" si="240"/>
        <v>10</v>
      </c>
      <c r="E4438" t="str">
        <f t="shared" si="241"/>
        <v>2014m10</v>
      </c>
    </row>
    <row r="4439" spans="1:5" x14ac:dyDescent="0.2">
      <c r="A4439" s="32">
        <v>41926</v>
      </c>
      <c r="B4439" s="2">
        <v>4.2</v>
      </c>
      <c r="C4439">
        <f t="shared" si="239"/>
        <v>2014</v>
      </c>
      <c r="D4439">
        <f t="shared" si="240"/>
        <v>10</v>
      </c>
      <c r="E4439" t="str">
        <f t="shared" si="241"/>
        <v>2014m10</v>
      </c>
    </row>
    <row r="4440" spans="1:5" x14ac:dyDescent="0.2">
      <c r="A4440" s="32">
        <v>41927</v>
      </c>
      <c r="B4440" s="2">
        <v>4.3499999999999996</v>
      </c>
      <c r="C4440">
        <f t="shared" si="239"/>
        <v>2014</v>
      </c>
      <c r="D4440">
        <f t="shared" si="240"/>
        <v>10</v>
      </c>
      <c r="E4440" t="str">
        <f t="shared" si="241"/>
        <v>2014m10</v>
      </c>
    </row>
    <row r="4441" spans="1:5" x14ac:dyDescent="0.2">
      <c r="A4441" s="32">
        <v>41928</v>
      </c>
      <c r="B4441" s="2">
        <v>4.4400000000000004</v>
      </c>
      <c r="C4441">
        <f t="shared" si="239"/>
        <v>2014</v>
      </c>
      <c r="D4441">
        <f t="shared" si="240"/>
        <v>10</v>
      </c>
      <c r="E4441" t="str">
        <f t="shared" si="241"/>
        <v>2014m10</v>
      </c>
    </row>
    <row r="4442" spans="1:5" x14ac:dyDescent="0.2">
      <c r="A4442" s="32">
        <v>41929</v>
      </c>
      <c r="B4442" s="2">
        <v>4.33</v>
      </c>
      <c r="C4442">
        <f t="shared" si="239"/>
        <v>2014</v>
      </c>
      <c r="D4442">
        <f t="shared" si="240"/>
        <v>10</v>
      </c>
      <c r="E4442" t="str">
        <f t="shared" si="241"/>
        <v>2014m10</v>
      </c>
    </row>
    <row r="4443" spans="1:5" x14ac:dyDescent="0.2">
      <c r="A4443" s="32">
        <v>41932</v>
      </c>
      <c r="B4443" s="2">
        <v>4.33</v>
      </c>
      <c r="C4443">
        <f t="shared" si="239"/>
        <v>2014</v>
      </c>
      <c r="D4443">
        <f t="shared" si="240"/>
        <v>10</v>
      </c>
      <c r="E4443" t="str">
        <f t="shared" si="241"/>
        <v>2014m10</v>
      </c>
    </row>
    <row r="4444" spans="1:5" x14ac:dyDescent="0.2">
      <c r="A4444" s="32">
        <v>41933</v>
      </c>
      <c r="B4444" s="2">
        <v>4.2300000000000004</v>
      </c>
      <c r="C4444">
        <f t="shared" si="239"/>
        <v>2014</v>
      </c>
      <c r="D4444">
        <f t="shared" si="240"/>
        <v>10</v>
      </c>
      <c r="E4444" t="str">
        <f t="shared" si="241"/>
        <v>2014m10</v>
      </c>
    </row>
    <row r="4445" spans="1:5" x14ac:dyDescent="0.2">
      <c r="A4445" s="32">
        <v>41934</v>
      </c>
      <c r="B4445" s="2">
        <v>4.16</v>
      </c>
      <c r="C4445">
        <f t="shared" si="239"/>
        <v>2014</v>
      </c>
      <c r="D4445">
        <f t="shared" si="240"/>
        <v>10</v>
      </c>
      <c r="E4445" t="str">
        <f t="shared" si="241"/>
        <v>2014m10</v>
      </c>
    </row>
    <row r="4446" spans="1:5" x14ac:dyDescent="0.2">
      <c r="A4446" s="32">
        <v>41935</v>
      </c>
      <c r="B4446" s="2">
        <v>4.12</v>
      </c>
      <c r="C4446">
        <f t="shared" si="239"/>
        <v>2014</v>
      </c>
      <c r="D4446">
        <f t="shared" si="240"/>
        <v>10</v>
      </c>
      <c r="E4446" t="str">
        <f t="shared" si="241"/>
        <v>2014m10</v>
      </c>
    </row>
    <row r="4447" spans="1:5" x14ac:dyDescent="0.2">
      <c r="A4447" s="32">
        <v>41936</v>
      </c>
      <c r="B4447" s="2">
        <v>4.08</v>
      </c>
      <c r="C4447">
        <f t="shared" si="239"/>
        <v>2014</v>
      </c>
      <c r="D4447">
        <f t="shared" si="240"/>
        <v>10</v>
      </c>
      <c r="E4447" t="str">
        <f t="shared" si="241"/>
        <v>2014m10</v>
      </c>
    </row>
    <row r="4448" spans="1:5" x14ac:dyDescent="0.2">
      <c r="A4448" s="32">
        <v>41939</v>
      </c>
      <c r="B4448" s="2">
        <v>4.04</v>
      </c>
      <c r="C4448">
        <f t="shared" si="239"/>
        <v>2014</v>
      </c>
      <c r="D4448">
        <f t="shared" si="240"/>
        <v>10</v>
      </c>
      <c r="E4448" t="str">
        <f t="shared" si="241"/>
        <v>2014m10</v>
      </c>
    </row>
    <row r="4449" spans="1:5" x14ac:dyDescent="0.2">
      <c r="A4449" s="32">
        <v>41940</v>
      </c>
      <c r="B4449" s="2">
        <v>4.03</v>
      </c>
      <c r="C4449">
        <f t="shared" si="239"/>
        <v>2014</v>
      </c>
      <c r="D4449">
        <f t="shared" si="240"/>
        <v>10</v>
      </c>
      <c r="E4449" t="str">
        <f t="shared" si="241"/>
        <v>2014m10</v>
      </c>
    </row>
    <row r="4450" spans="1:5" x14ac:dyDescent="0.2">
      <c r="A4450" s="32">
        <v>41941</v>
      </c>
      <c r="B4450" s="2">
        <v>4</v>
      </c>
      <c r="C4450">
        <f t="shared" si="239"/>
        <v>2014</v>
      </c>
      <c r="D4450">
        <f t="shared" si="240"/>
        <v>10</v>
      </c>
      <c r="E4450" t="str">
        <f t="shared" si="241"/>
        <v>2014m10</v>
      </c>
    </row>
    <row r="4451" spans="1:5" x14ac:dyDescent="0.2">
      <c r="A4451" s="32">
        <v>41942</v>
      </c>
      <c r="B4451" s="2">
        <v>4.0599999999999996</v>
      </c>
      <c r="C4451">
        <f t="shared" si="239"/>
        <v>2014</v>
      </c>
      <c r="D4451">
        <f t="shared" si="240"/>
        <v>10</v>
      </c>
      <c r="E4451" t="str">
        <f t="shared" si="241"/>
        <v>2014m10</v>
      </c>
    </row>
    <row r="4452" spans="1:5" x14ac:dyDescent="0.2">
      <c r="A4452" s="32">
        <v>41943</v>
      </c>
      <c r="B4452" s="2">
        <v>4</v>
      </c>
      <c r="C4452">
        <f t="shared" si="239"/>
        <v>2014</v>
      </c>
      <c r="D4452">
        <f t="shared" si="240"/>
        <v>10</v>
      </c>
      <c r="E4452" t="str">
        <f t="shared" si="241"/>
        <v>2014m10</v>
      </c>
    </row>
    <row r="4453" spans="1:5" x14ac:dyDescent="0.2">
      <c r="A4453" s="32">
        <v>41946</v>
      </c>
      <c r="B4453" s="2">
        <v>3.95</v>
      </c>
      <c r="C4453">
        <f t="shared" si="239"/>
        <v>2014</v>
      </c>
      <c r="D4453">
        <f t="shared" si="240"/>
        <v>11</v>
      </c>
      <c r="E4453" t="str">
        <f t="shared" si="241"/>
        <v>2014m11</v>
      </c>
    </row>
    <row r="4454" spans="1:5" x14ac:dyDescent="0.2">
      <c r="A4454" s="32">
        <v>41947</v>
      </c>
      <c r="B4454" s="2">
        <v>3.94</v>
      </c>
      <c r="C4454">
        <f t="shared" si="239"/>
        <v>2014</v>
      </c>
      <c r="D4454">
        <f t="shared" si="240"/>
        <v>11</v>
      </c>
      <c r="E4454" t="str">
        <f t="shared" si="241"/>
        <v>2014m11</v>
      </c>
    </row>
    <row r="4455" spans="1:5" x14ac:dyDescent="0.2">
      <c r="A4455" s="32">
        <v>41948</v>
      </c>
      <c r="B4455" s="2">
        <v>3.93</v>
      </c>
      <c r="C4455">
        <f t="shared" si="239"/>
        <v>2014</v>
      </c>
      <c r="D4455">
        <f t="shared" si="240"/>
        <v>11</v>
      </c>
      <c r="E4455" t="str">
        <f t="shared" si="241"/>
        <v>2014m11</v>
      </c>
    </row>
    <row r="4456" spans="1:5" x14ac:dyDescent="0.2">
      <c r="A4456" s="32">
        <v>41949</v>
      </c>
      <c r="B4456" s="2">
        <v>3.89</v>
      </c>
      <c r="C4456">
        <f t="shared" si="239"/>
        <v>2014</v>
      </c>
      <c r="D4456">
        <f t="shared" si="240"/>
        <v>11</v>
      </c>
      <c r="E4456" t="str">
        <f t="shared" si="241"/>
        <v>2014m11</v>
      </c>
    </row>
    <row r="4457" spans="1:5" x14ac:dyDescent="0.2">
      <c r="A4457" s="32">
        <v>41950</v>
      </c>
      <c r="B4457" s="2">
        <v>3.86</v>
      </c>
      <c r="C4457">
        <f t="shared" si="239"/>
        <v>2014</v>
      </c>
      <c r="D4457">
        <f t="shared" si="240"/>
        <v>11</v>
      </c>
      <c r="E4457" t="str">
        <f t="shared" si="241"/>
        <v>2014m11</v>
      </c>
    </row>
    <row r="4458" spans="1:5" x14ac:dyDescent="0.2">
      <c r="A4458" s="32">
        <v>41953</v>
      </c>
      <c r="B4458" s="2">
        <v>3.82</v>
      </c>
      <c r="C4458">
        <f t="shared" si="239"/>
        <v>2014</v>
      </c>
      <c r="D4458">
        <f t="shared" si="240"/>
        <v>11</v>
      </c>
      <c r="E4458" t="str">
        <f t="shared" si="241"/>
        <v>2014m11</v>
      </c>
    </row>
    <row r="4459" spans="1:5" x14ac:dyDescent="0.2">
      <c r="A4459" s="32">
        <v>41954</v>
      </c>
      <c r="B4459" s="2">
        <v>3.77</v>
      </c>
      <c r="C4459">
        <f t="shared" si="239"/>
        <v>2014</v>
      </c>
      <c r="D4459">
        <f t="shared" si="240"/>
        <v>11</v>
      </c>
      <c r="E4459" t="str">
        <f t="shared" si="241"/>
        <v>2014m11</v>
      </c>
    </row>
    <row r="4460" spans="1:5" x14ac:dyDescent="0.2">
      <c r="A4460" s="32">
        <v>41955</v>
      </c>
      <c r="B4460" s="2">
        <v>3.78</v>
      </c>
      <c r="C4460">
        <f t="shared" si="239"/>
        <v>2014</v>
      </c>
      <c r="D4460">
        <f t="shared" si="240"/>
        <v>11</v>
      </c>
      <c r="E4460" t="str">
        <f t="shared" si="241"/>
        <v>2014m11</v>
      </c>
    </row>
    <row r="4461" spans="1:5" x14ac:dyDescent="0.2">
      <c r="A4461" s="32">
        <v>41956</v>
      </c>
      <c r="B4461" s="2">
        <v>3.78</v>
      </c>
      <c r="C4461">
        <f t="shared" si="239"/>
        <v>2014</v>
      </c>
      <c r="D4461">
        <f t="shared" si="240"/>
        <v>11</v>
      </c>
      <c r="E4461" t="str">
        <f t="shared" si="241"/>
        <v>2014m11</v>
      </c>
    </row>
    <row r="4462" spans="1:5" x14ac:dyDescent="0.2">
      <c r="A4462" s="32">
        <v>41957</v>
      </c>
      <c r="B4462" s="2">
        <v>3.85</v>
      </c>
      <c r="C4462">
        <f t="shared" si="239"/>
        <v>2014</v>
      </c>
      <c r="D4462">
        <f t="shared" si="240"/>
        <v>11</v>
      </c>
      <c r="E4462" t="str">
        <f t="shared" si="241"/>
        <v>2014m11</v>
      </c>
    </row>
    <row r="4463" spans="1:5" x14ac:dyDescent="0.2">
      <c r="A4463" s="32">
        <v>41960</v>
      </c>
      <c r="B4463" s="2">
        <v>3.83</v>
      </c>
      <c r="C4463">
        <f t="shared" si="239"/>
        <v>2014</v>
      </c>
      <c r="D4463">
        <f t="shared" si="240"/>
        <v>11</v>
      </c>
      <c r="E4463" t="str">
        <f t="shared" si="241"/>
        <v>2014m11</v>
      </c>
    </row>
    <row r="4464" spans="1:5" x14ac:dyDescent="0.2">
      <c r="A4464" s="32">
        <v>41961</v>
      </c>
      <c r="B4464" s="2">
        <v>3.82</v>
      </c>
      <c r="C4464">
        <f t="shared" si="239"/>
        <v>2014</v>
      </c>
      <c r="D4464">
        <f t="shared" si="240"/>
        <v>11</v>
      </c>
      <c r="E4464" t="str">
        <f t="shared" si="241"/>
        <v>2014m11</v>
      </c>
    </row>
    <row r="4465" spans="1:5" x14ac:dyDescent="0.2">
      <c r="A4465" s="32">
        <v>41962</v>
      </c>
      <c r="B4465" s="2">
        <v>3.82</v>
      </c>
      <c r="C4465">
        <f t="shared" si="239"/>
        <v>2014</v>
      </c>
      <c r="D4465">
        <f t="shared" si="240"/>
        <v>11</v>
      </c>
      <c r="E4465" t="str">
        <f t="shared" si="241"/>
        <v>2014m11</v>
      </c>
    </row>
    <row r="4466" spans="1:5" x14ac:dyDescent="0.2">
      <c r="A4466" s="32">
        <v>41963</v>
      </c>
      <c r="B4466" s="2">
        <v>3.88</v>
      </c>
      <c r="C4466">
        <f t="shared" si="239"/>
        <v>2014</v>
      </c>
      <c r="D4466">
        <f t="shared" si="240"/>
        <v>11</v>
      </c>
      <c r="E4466" t="str">
        <f t="shared" si="241"/>
        <v>2014m11</v>
      </c>
    </row>
    <row r="4467" spans="1:5" x14ac:dyDescent="0.2">
      <c r="A4467" s="32">
        <v>41964</v>
      </c>
      <c r="B4467" s="2">
        <v>3.86</v>
      </c>
      <c r="C4467">
        <f t="shared" si="239"/>
        <v>2014</v>
      </c>
      <c r="D4467">
        <f t="shared" si="240"/>
        <v>11</v>
      </c>
      <c r="E4467" t="str">
        <f t="shared" si="241"/>
        <v>2014m11</v>
      </c>
    </row>
    <row r="4468" spans="1:5" x14ac:dyDescent="0.2">
      <c r="A4468" s="32">
        <v>41967</v>
      </c>
      <c r="B4468" s="2">
        <v>3.82</v>
      </c>
      <c r="C4468">
        <f t="shared" si="239"/>
        <v>2014</v>
      </c>
      <c r="D4468">
        <f t="shared" si="240"/>
        <v>11</v>
      </c>
      <c r="E4468" t="str">
        <f t="shared" si="241"/>
        <v>2014m11</v>
      </c>
    </row>
    <row r="4469" spans="1:5" x14ac:dyDescent="0.2">
      <c r="A4469" s="32">
        <v>41968</v>
      </c>
      <c r="B4469" s="2">
        <v>3.81</v>
      </c>
      <c r="C4469">
        <f t="shared" si="239"/>
        <v>2014</v>
      </c>
      <c r="D4469">
        <f t="shared" si="240"/>
        <v>11</v>
      </c>
      <c r="E4469" t="str">
        <f t="shared" si="241"/>
        <v>2014m11</v>
      </c>
    </row>
    <row r="4470" spans="1:5" x14ac:dyDescent="0.2">
      <c r="A4470" s="32">
        <v>41969</v>
      </c>
      <c r="B4470" s="2">
        <v>3.81</v>
      </c>
      <c r="C4470">
        <f t="shared" si="239"/>
        <v>2014</v>
      </c>
      <c r="D4470">
        <f t="shared" si="240"/>
        <v>11</v>
      </c>
      <c r="E4470" t="str">
        <f t="shared" si="241"/>
        <v>2014m11</v>
      </c>
    </row>
    <row r="4471" spans="1:5" x14ac:dyDescent="0.2">
      <c r="A4471" s="32">
        <v>41970</v>
      </c>
      <c r="B4471" s="2">
        <v>3.79</v>
      </c>
      <c r="C4471">
        <f t="shared" si="239"/>
        <v>2014</v>
      </c>
      <c r="D4471">
        <f t="shared" si="240"/>
        <v>11</v>
      </c>
      <c r="E4471" t="str">
        <f t="shared" si="241"/>
        <v>2014m11</v>
      </c>
    </row>
    <row r="4472" spans="1:5" x14ac:dyDescent="0.2">
      <c r="A4472" s="32">
        <v>41971</v>
      </c>
      <c r="B4472" s="2">
        <v>3.77</v>
      </c>
      <c r="C4472">
        <f t="shared" si="239"/>
        <v>2014</v>
      </c>
      <c r="D4472">
        <f t="shared" si="240"/>
        <v>11</v>
      </c>
      <c r="E4472" t="str">
        <f t="shared" si="241"/>
        <v>2014m11</v>
      </c>
    </row>
    <row r="4473" spans="1:5" x14ac:dyDescent="0.2">
      <c r="A4473" s="32">
        <v>41973</v>
      </c>
      <c r="B4473" s="2">
        <v>3.78</v>
      </c>
      <c r="C4473">
        <f t="shared" si="239"/>
        <v>2014</v>
      </c>
      <c r="D4473">
        <f t="shared" si="240"/>
        <v>11</v>
      </c>
      <c r="E4473" t="str">
        <f t="shared" si="241"/>
        <v>2014m11</v>
      </c>
    </row>
    <row r="4474" spans="1:5" x14ac:dyDescent="0.2">
      <c r="A4474" s="32">
        <v>41974</v>
      </c>
      <c r="B4474" s="2">
        <v>3.77</v>
      </c>
      <c r="C4474">
        <f t="shared" si="239"/>
        <v>2014</v>
      </c>
      <c r="D4474">
        <f t="shared" si="240"/>
        <v>12</v>
      </c>
      <c r="E4474" t="str">
        <f t="shared" si="241"/>
        <v>2014m12</v>
      </c>
    </row>
    <row r="4475" spans="1:5" x14ac:dyDescent="0.2">
      <c r="A4475" s="32">
        <v>41975</v>
      </c>
      <c r="B4475" s="2">
        <v>3.76</v>
      </c>
      <c r="C4475">
        <f t="shared" si="239"/>
        <v>2014</v>
      </c>
      <c r="D4475">
        <f t="shared" si="240"/>
        <v>12</v>
      </c>
      <c r="E4475" t="str">
        <f t="shared" si="241"/>
        <v>2014m12</v>
      </c>
    </row>
    <row r="4476" spans="1:5" x14ac:dyDescent="0.2">
      <c r="A4476" s="32">
        <v>41976</v>
      </c>
      <c r="B4476" s="2">
        <v>3.76</v>
      </c>
      <c r="C4476">
        <f t="shared" si="239"/>
        <v>2014</v>
      </c>
      <c r="D4476">
        <f t="shared" si="240"/>
        <v>12</v>
      </c>
      <c r="E4476" t="str">
        <f t="shared" si="241"/>
        <v>2014m12</v>
      </c>
    </row>
    <row r="4477" spans="1:5" x14ac:dyDescent="0.2">
      <c r="A4477" s="32">
        <v>41977</v>
      </c>
      <c r="B4477" s="2">
        <v>3.73</v>
      </c>
      <c r="C4477">
        <f t="shared" si="239"/>
        <v>2014</v>
      </c>
      <c r="D4477">
        <f t="shared" si="240"/>
        <v>12</v>
      </c>
      <c r="E4477" t="str">
        <f t="shared" si="241"/>
        <v>2014m12</v>
      </c>
    </row>
    <row r="4478" spans="1:5" x14ac:dyDescent="0.2">
      <c r="A4478" s="32">
        <v>41978</v>
      </c>
      <c r="B4478" s="2">
        <v>3.73</v>
      </c>
      <c r="C4478">
        <f t="shared" si="239"/>
        <v>2014</v>
      </c>
      <c r="D4478">
        <f t="shared" si="240"/>
        <v>12</v>
      </c>
      <c r="E4478" t="str">
        <f t="shared" si="241"/>
        <v>2014m12</v>
      </c>
    </row>
    <row r="4479" spans="1:5" x14ac:dyDescent="0.2">
      <c r="A4479" s="32">
        <v>41981</v>
      </c>
      <c r="B4479" s="2">
        <v>3.75</v>
      </c>
      <c r="C4479">
        <f t="shared" si="239"/>
        <v>2014</v>
      </c>
      <c r="D4479">
        <f t="shared" si="240"/>
        <v>12</v>
      </c>
      <c r="E4479" t="str">
        <f t="shared" si="241"/>
        <v>2014m12</v>
      </c>
    </row>
    <row r="4480" spans="1:5" x14ac:dyDescent="0.2">
      <c r="A4480" s="32">
        <v>41982</v>
      </c>
      <c r="B4480" s="2">
        <v>3.8</v>
      </c>
      <c r="C4480">
        <f t="shared" si="239"/>
        <v>2014</v>
      </c>
      <c r="D4480">
        <f t="shared" si="240"/>
        <v>12</v>
      </c>
      <c r="E4480" t="str">
        <f t="shared" si="241"/>
        <v>2014m12</v>
      </c>
    </row>
    <row r="4481" spans="1:5" x14ac:dyDescent="0.2">
      <c r="A4481" s="32">
        <v>41983</v>
      </c>
      <c r="B4481" s="2">
        <v>3.85</v>
      </c>
      <c r="C4481">
        <f t="shared" si="239"/>
        <v>2014</v>
      </c>
      <c r="D4481">
        <f t="shared" si="240"/>
        <v>12</v>
      </c>
      <c r="E4481" t="str">
        <f t="shared" si="241"/>
        <v>2014m12</v>
      </c>
    </row>
    <row r="4482" spans="1:5" x14ac:dyDescent="0.2">
      <c r="A4482" s="32">
        <v>41984</v>
      </c>
      <c r="B4482" s="2">
        <v>3.91</v>
      </c>
      <c r="C4482">
        <f t="shared" si="239"/>
        <v>2014</v>
      </c>
      <c r="D4482">
        <f t="shared" si="240"/>
        <v>12</v>
      </c>
      <c r="E4482" t="str">
        <f t="shared" si="241"/>
        <v>2014m12</v>
      </c>
    </row>
    <row r="4483" spans="1:5" x14ac:dyDescent="0.2">
      <c r="A4483" s="32">
        <v>41985</v>
      </c>
      <c r="B4483" s="2">
        <v>3.97</v>
      </c>
      <c r="C4483">
        <f t="shared" si="239"/>
        <v>2014</v>
      </c>
      <c r="D4483">
        <f t="shared" si="240"/>
        <v>12</v>
      </c>
      <c r="E4483" t="str">
        <f t="shared" si="241"/>
        <v>2014m12</v>
      </c>
    </row>
    <row r="4484" spans="1:5" x14ac:dyDescent="0.2">
      <c r="A4484" s="32">
        <v>41988</v>
      </c>
      <c r="B4484" s="2">
        <v>4.01</v>
      </c>
      <c r="C4484">
        <f t="shared" si="239"/>
        <v>2014</v>
      </c>
      <c r="D4484">
        <f t="shared" si="240"/>
        <v>12</v>
      </c>
      <c r="E4484" t="str">
        <f t="shared" si="241"/>
        <v>2014m12</v>
      </c>
    </row>
    <row r="4485" spans="1:5" x14ac:dyDescent="0.2">
      <c r="A4485" s="32">
        <v>41989</v>
      </c>
      <c r="B4485" s="2">
        <v>4.0999999999999996</v>
      </c>
      <c r="C4485">
        <f t="shared" ref="C4485:C4548" si="242">YEAR(A4485)</f>
        <v>2014</v>
      </c>
      <c r="D4485">
        <f t="shared" ref="D4485:D4548" si="243">+MONTH(A4485)</f>
        <v>12</v>
      </c>
      <c r="E4485" t="str">
        <f t="shared" ref="E4485:E4548" si="244">CONCATENATE(C4485,"m",D4485)</f>
        <v>2014m12</v>
      </c>
    </row>
    <row r="4486" spans="1:5" x14ac:dyDescent="0.2">
      <c r="A4486" s="32">
        <v>41990</v>
      </c>
      <c r="B4486" s="2">
        <v>4.13</v>
      </c>
      <c r="C4486">
        <f t="shared" si="242"/>
        <v>2014</v>
      </c>
      <c r="D4486">
        <f t="shared" si="243"/>
        <v>12</v>
      </c>
      <c r="E4486" t="str">
        <f t="shared" si="244"/>
        <v>2014m12</v>
      </c>
    </row>
    <row r="4487" spans="1:5" x14ac:dyDescent="0.2">
      <c r="A4487" s="32">
        <v>41991</v>
      </c>
      <c r="B4487" s="2">
        <v>4.08</v>
      </c>
      <c r="C4487">
        <f t="shared" si="242"/>
        <v>2014</v>
      </c>
      <c r="D4487">
        <f t="shared" si="243"/>
        <v>12</v>
      </c>
      <c r="E4487" t="str">
        <f t="shared" si="244"/>
        <v>2014m12</v>
      </c>
    </row>
    <row r="4488" spans="1:5" x14ac:dyDescent="0.2">
      <c r="A4488" s="32">
        <v>41992</v>
      </c>
      <c r="B4488" s="2">
        <v>4.07</v>
      </c>
      <c r="C4488">
        <f t="shared" si="242"/>
        <v>2014</v>
      </c>
      <c r="D4488">
        <f t="shared" si="243"/>
        <v>12</v>
      </c>
      <c r="E4488" t="str">
        <f t="shared" si="244"/>
        <v>2014m12</v>
      </c>
    </row>
    <row r="4489" spans="1:5" x14ac:dyDescent="0.2">
      <c r="A4489" s="32">
        <v>41995</v>
      </c>
      <c r="B4489" s="2">
        <v>4.09</v>
      </c>
      <c r="C4489">
        <f t="shared" si="242"/>
        <v>2014</v>
      </c>
      <c r="D4489">
        <f t="shared" si="243"/>
        <v>12</v>
      </c>
      <c r="E4489" t="str">
        <f t="shared" si="244"/>
        <v>2014m12</v>
      </c>
    </row>
    <row r="4490" spans="1:5" x14ac:dyDescent="0.2">
      <c r="A4490" s="32">
        <v>41996</v>
      </c>
      <c r="B4490" s="2">
        <v>4.07</v>
      </c>
      <c r="C4490">
        <f t="shared" si="242"/>
        <v>2014</v>
      </c>
      <c r="D4490">
        <f t="shared" si="243"/>
        <v>12</v>
      </c>
      <c r="E4490" t="str">
        <f t="shared" si="244"/>
        <v>2014m12</v>
      </c>
    </row>
    <row r="4491" spans="1:5" x14ac:dyDescent="0.2">
      <c r="A4491" s="32">
        <v>41997</v>
      </c>
      <c r="B4491" s="2">
        <v>4.08</v>
      </c>
      <c r="C4491">
        <f t="shared" si="242"/>
        <v>2014</v>
      </c>
      <c r="D4491">
        <f t="shared" si="243"/>
        <v>12</v>
      </c>
      <c r="E4491" t="str">
        <f t="shared" si="244"/>
        <v>2014m12</v>
      </c>
    </row>
    <row r="4492" spans="1:5" x14ac:dyDescent="0.2">
      <c r="A4492" s="32">
        <v>41998</v>
      </c>
      <c r="C4492">
        <f t="shared" si="242"/>
        <v>2014</v>
      </c>
      <c r="D4492">
        <f t="shared" si="243"/>
        <v>12</v>
      </c>
      <c r="E4492" t="str">
        <f t="shared" si="244"/>
        <v>2014m12</v>
      </c>
    </row>
    <row r="4493" spans="1:5" x14ac:dyDescent="0.2">
      <c r="A4493" s="32">
        <v>41999</v>
      </c>
      <c r="B4493" s="2">
        <v>4.08</v>
      </c>
      <c r="C4493">
        <f t="shared" si="242"/>
        <v>2014</v>
      </c>
      <c r="D4493">
        <f t="shared" si="243"/>
        <v>12</v>
      </c>
      <c r="E4493" t="str">
        <f t="shared" si="244"/>
        <v>2014m12</v>
      </c>
    </row>
    <row r="4494" spans="1:5" x14ac:dyDescent="0.2">
      <c r="A4494" s="32">
        <v>42002</v>
      </c>
      <c r="B4494" s="2">
        <v>4.1100000000000003</v>
      </c>
      <c r="C4494">
        <f t="shared" si="242"/>
        <v>2014</v>
      </c>
      <c r="D4494">
        <f t="shared" si="243"/>
        <v>12</v>
      </c>
      <c r="E4494" t="str">
        <f t="shared" si="244"/>
        <v>2014m12</v>
      </c>
    </row>
    <row r="4495" spans="1:5" x14ac:dyDescent="0.2">
      <c r="A4495" s="32">
        <v>42003</v>
      </c>
      <c r="B4495" s="2">
        <v>4.1100000000000003</v>
      </c>
      <c r="C4495">
        <f t="shared" si="242"/>
        <v>2014</v>
      </c>
      <c r="D4495">
        <f t="shared" si="243"/>
        <v>12</v>
      </c>
      <c r="E4495" t="str">
        <f t="shared" si="244"/>
        <v>2014m12</v>
      </c>
    </row>
    <row r="4496" spans="1:5" x14ac:dyDescent="0.2">
      <c r="A4496" s="32">
        <v>42004</v>
      </c>
      <c r="B4496" s="2">
        <v>4.09</v>
      </c>
      <c r="C4496">
        <f t="shared" si="242"/>
        <v>2014</v>
      </c>
      <c r="D4496">
        <f t="shared" si="243"/>
        <v>12</v>
      </c>
      <c r="E4496" t="str">
        <f t="shared" si="244"/>
        <v>2014m12</v>
      </c>
    </row>
    <row r="4497" spans="1:5" x14ac:dyDescent="0.2">
      <c r="A4497" s="32">
        <v>42005</v>
      </c>
      <c r="C4497">
        <f t="shared" si="242"/>
        <v>2015</v>
      </c>
      <c r="D4497">
        <f t="shared" si="243"/>
        <v>1</v>
      </c>
      <c r="E4497" t="str">
        <f t="shared" si="244"/>
        <v>2015m1</v>
      </c>
    </row>
    <row r="4498" spans="1:5" x14ac:dyDescent="0.2">
      <c r="A4498" s="32">
        <v>42006</v>
      </c>
      <c r="B4498" s="2">
        <v>4.17</v>
      </c>
      <c r="C4498">
        <f t="shared" si="242"/>
        <v>2015</v>
      </c>
      <c r="D4498">
        <f t="shared" si="243"/>
        <v>1</v>
      </c>
      <c r="E4498" t="str">
        <f t="shared" si="244"/>
        <v>2015m1</v>
      </c>
    </row>
    <row r="4499" spans="1:5" x14ac:dyDescent="0.2">
      <c r="A4499" s="32">
        <v>42009</v>
      </c>
      <c r="B4499" s="2">
        <v>4.08</v>
      </c>
      <c r="C4499">
        <f t="shared" si="242"/>
        <v>2015</v>
      </c>
      <c r="D4499">
        <f t="shared" si="243"/>
        <v>1</v>
      </c>
      <c r="E4499" t="str">
        <f t="shared" si="244"/>
        <v>2015m1</v>
      </c>
    </row>
    <row r="4500" spans="1:5" x14ac:dyDescent="0.2">
      <c r="A4500" s="32">
        <v>42010</v>
      </c>
      <c r="B4500" s="2">
        <v>4.12</v>
      </c>
      <c r="C4500">
        <f t="shared" si="242"/>
        <v>2015</v>
      </c>
      <c r="D4500">
        <f t="shared" si="243"/>
        <v>1</v>
      </c>
      <c r="E4500" t="str">
        <f t="shared" si="244"/>
        <v>2015m1</v>
      </c>
    </row>
    <row r="4501" spans="1:5" x14ac:dyDescent="0.2">
      <c r="A4501" s="32">
        <v>42011</v>
      </c>
      <c r="B4501" s="2">
        <v>4.1399999999999997</v>
      </c>
      <c r="C4501">
        <f t="shared" si="242"/>
        <v>2015</v>
      </c>
      <c r="D4501">
        <f t="shared" si="243"/>
        <v>1</v>
      </c>
      <c r="E4501" t="str">
        <f t="shared" si="244"/>
        <v>2015m1</v>
      </c>
    </row>
    <row r="4502" spans="1:5" x14ac:dyDescent="0.2">
      <c r="A4502" s="32">
        <v>42012</v>
      </c>
      <c r="B4502" s="2">
        <v>4.1100000000000003</v>
      </c>
      <c r="C4502">
        <f t="shared" si="242"/>
        <v>2015</v>
      </c>
      <c r="D4502">
        <f t="shared" si="243"/>
        <v>1</v>
      </c>
      <c r="E4502" t="str">
        <f t="shared" si="244"/>
        <v>2015m1</v>
      </c>
    </row>
    <row r="4503" spans="1:5" x14ac:dyDescent="0.2">
      <c r="A4503" s="32">
        <v>42013</v>
      </c>
      <c r="B4503" s="2">
        <v>4.0999999999999996</v>
      </c>
      <c r="C4503">
        <f t="shared" si="242"/>
        <v>2015</v>
      </c>
      <c r="D4503">
        <f t="shared" si="243"/>
        <v>1</v>
      </c>
      <c r="E4503" t="str">
        <f t="shared" si="244"/>
        <v>2015m1</v>
      </c>
    </row>
    <row r="4504" spans="1:5" x14ac:dyDescent="0.2">
      <c r="A4504" s="32">
        <v>42016</v>
      </c>
      <c r="B4504" s="2">
        <v>4.07</v>
      </c>
      <c r="C4504">
        <f t="shared" si="242"/>
        <v>2015</v>
      </c>
      <c r="D4504">
        <f t="shared" si="243"/>
        <v>1</v>
      </c>
      <c r="E4504" t="str">
        <f t="shared" si="244"/>
        <v>2015m1</v>
      </c>
    </row>
    <row r="4505" spans="1:5" x14ac:dyDescent="0.2">
      <c r="A4505" s="32">
        <v>42017</v>
      </c>
      <c r="B4505" s="2">
        <v>4.07</v>
      </c>
      <c r="C4505">
        <f t="shared" si="242"/>
        <v>2015</v>
      </c>
      <c r="D4505">
        <f t="shared" si="243"/>
        <v>1</v>
      </c>
      <c r="E4505" t="str">
        <f t="shared" si="244"/>
        <v>2015m1</v>
      </c>
    </row>
    <row r="4506" spans="1:5" x14ac:dyDescent="0.2">
      <c r="A4506" s="32">
        <v>42018</v>
      </c>
      <c r="B4506" s="2">
        <v>4.05</v>
      </c>
      <c r="C4506">
        <f t="shared" si="242"/>
        <v>2015</v>
      </c>
      <c r="D4506">
        <f t="shared" si="243"/>
        <v>1</v>
      </c>
      <c r="E4506" t="str">
        <f t="shared" si="244"/>
        <v>2015m1</v>
      </c>
    </row>
    <row r="4507" spans="1:5" x14ac:dyDescent="0.2">
      <c r="A4507" s="32">
        <v>42019</v>
      </c>
      <c r="B4507" s="2">
        <v>4.07</v>
      </c>
      <c r="C4507">
        <f t="shared" si="242"/>
        <v>2015</v>
      </c>
      <c r="D4507">
        <f t="shared" si="243"/>
        <v>1</v>
      </c>
      <c r="E4507" t="str">
        <f t="shared" si="244"/>
        <v>2015m1</v>
      </c>
    </row>
    <row r="4508" spans="1:5" x14ac:dyDescent="0.2">
      <c r="A4508" s="32">
        <v>42020</v>
      </c>
      <c r="C4508">
        <f t="shared" si="242"/>
        <v>2015</v>
      </c>
      <c r="D4508">
        <f t="shared" si="243"/>
        <v>1</v>
      </c>
      <c r="E4508" t="str">
        <f t="shared" si="244"/>
        <v>2015m1</v>
      </c>
    </row>
    <row r="4509" spans="1:5" x14ac:dyDescent="0.2">
      <c r="A4509" s="32">
        <v>42023</v>
      </c>
      <c r="B4509" s="2">
        <v>4.08</v>
      </c>
      <c r="C4509">
        <f t="shared" si="242"/>
        <v>2015</v>
      </c>
      <c r="D4509">
        <f t="shared" si="243"/>
        <v>1</v>
      </c>
      <c r="E4509" t="str">
        <f t="shared" si="244"/>
        <v>2015m1</v>
      </c>
    </row>
    <row r="4510" spans="1:5" x14ac:dyDescent="0.2">
      <c r="A4510" s="32">
        <v>42024</v>
      </c>
      <c r="B4510" s="2">
        <v>4.05</v>
      </c>
      <c r="C4510">
        <f t="shared" si="242"/>
        <v>2015</v>
      </c>
      <c r="D4510">
        <f t="shared" si="243"/>
        <v>1</v>
      </c>
      <c r="E4510" t="str">
        <f t="shared" si="244"/>
        <v>2015m1</v>
      </c>
    </row>
    <row r="4511" spans="1:5" x14ac:dyDescent="0.2">
      <c r="A4511" s="32">
        <v>42025</v>
      </c>
      <c r="B4511" s="2">
        <v>4.03</v>
      </c>
      <c r="C4511">
        <f t="shared" si="242"/>
        <v>2015</v>
      </c>
      <c r="D4511">
        <f t="shared" si="243"/>
        <v>1</v>
      </c>
      <c r="E4511" t="str">
        <f t="shared" si="244"/>
        <v>2015m1</v>
      </c>
    </row>
    <row r="4512" spans="1:5" x14ac:dyDescent="0.2">
      <c r="A4512" s="32">
        <v>42026</v>
      </c>
      <c r="B4512" s="2">
        <v>4</v>
      </c>
      <c r="C4512">
        <f t="shared" si="242"/>
        <v>2015</v>
      </c>
      <c r="D4512">
        <f t="shared" si="243"/>
        <v>1</v>
      </c>
      <c r="E4512" t="str">
        <f t="shared" si="244"/>
        <v>2015m1</v>
      </c>
    </row>
    <row r="4513" spans="1:5" x14ac:dyDescent="0.2">
      <c r="A4513" s="32">
        <v>42027</v>
      </c>
      <c r="B4513" s="2">
        <v>3.91</v>
      </c>
      <c r="C4513">
        <f t="shared" si="242"/>
        <v>2015</v>
      </c>
      <c r="D4513">
        <f t="shared" si="243"/>
        <v>1</v>
      </c>
      <c r="E4513" t="str">
        <f t="shared" si="244"/>
        <v>2015m1</v>
      </c>
    </row>
    <row r="4514" spans="1:5" x14ac:dyDescent="0.2">
      <c r="A4514" s="32">
        <v>42030</v>
      </c>
      <c r="B4514" s="2">
        <v>3.9</v>
      </c>
      <c r="C4514">
        <f t="shared" si="242"/>
        <v>2015</v>
      </c>
      <c r="D4514">
        <f t="shared" si="243"/>
        <v>1</v>
      </c>
      <c r="E4514" t="str">
        <f t="shared" si="244"/>
        <v>2015m1</v>
      </c>
    </row>
    <row r="4515" spans="1:5" x14ac:dyDescent="0.2">
      <c r="A4515" s="32">
        <v>42031</v>
      </c>
      <c r="B4515" s="2">
        <v>3.92</v>
      </c>
      <c r="C4515">
        <f t="shared" si="242"/>
        <v>2015</v>
      </c>
      <c r="D4515">
        <f t="shared" si="243"/>
        <v>1</v>
      </c>
      <c r="E4515" t="str">
        <f t="shared" si="244"/>
        <v>2015m1</v>
      </c>
    </row>
    <row r="4516" spans="1:5" x14ac:dyDescent="0.2">
      <c r="A4516" s="32">
        <v>42032</v>
      </c>
      <c r="B4516" s="2">
        <v>3.96</v>
      </c>
      <c r="C4516">
        <f t="shared" si="242"/>
        <v>2015</v>
      </c>
      <c r="D4516">
        <f t="shared" si="243"/>
        <v>1</v>
      </c>
      <c r="E4516" t="str">
        <f t="shared" si="244"/>
        <v>2015m1</v>
      </c>
    </row>
    <row r="4517" spans="1:5" x14ac:dyDescent="0.2">
      <c r="A4517" s="32">
        <v>42033</v>
      </c>
      <c r="B4517" s="2">
        <v>3.98</v>
      </c>
      <c r="C4517">
        <f t="shared" si="242"/>
        <v>2015</v>
      </c>
      <c r="D4517">
        <f t="shared" si="243"/>
        <v>1</v>
      </c>
      <c r="E4517" t="str">
        <f t="shared" si="244"/>
        <v>2015m1</v>
      </c>
    </row>
    <row r="4518" spans="1:5" x14ac:dyDescent="0.2">
      <c r="A4518" s="32">
        <v>42034</v>
      </c>
      <c r="B4518" s="2">
        <v>3.99</v>
      </c>
      <c r="C4518">
        <f t="shared" si="242"/>
        <v>2015</v>
      </c>
      <c r="D4518">
        <f t="shared" si="243"/>
        <v>1</v>
      </c>
      <c r="E4518" t="str">
        <f t="shared" si="244"/>
        <v>2015m1</v>
      </c>
    </row>
    <row r="4519" spans="1:5" x14ac:dyDescent="0.2">
      <c r="A4519" s="32">
        <v>42035</v>
      </c>
      <c r="B4519" s="2">
        <v>4.0599999999999996</v>
      </c>
      <c r="C4519">
        <f t="shared" si="242"/>
        <v>2015</v>
      </c>
      <c r="D4519">
        <f t="shared" si="243"/>
        <v>1</v>
      </c>
      <c r="E4519" t="str">
        <f t="shared" si="244"/>
        <v>2015m1</v>
      </c>
    </row>
    <row r="4520" spans="1:5" x14ac:dyDescent="0.2">
      <c r="A4520" s="32">
        <v>42037</v>
      </c>
      <c r="B4520" s="2">
        <v>4.09</v>
      </c>
      <c r="C4520">
        <f t="shared" si="242"/>
        <v>2015</v>
      </c>
      <c r="D4520">
        <f t="shared" si="243"/>
        <v>2</v>
      </c>
      <c r="E4520" t="str">
        <f t="shared" si="244"/>
        <v>2015m2</v>
      </c>
    </row>
    <row r="4521" spans="1:5" x14ac:dyDescent="0.2">
      <c r="A4521" s="32">
        <v>42038</v>
      </c>
      <c r="B4521" s="2">
        <v>4.0199999999999996</v>
      </c>
      <c r="C4521">
        <f t="shared" si="242"/>
        <v>2015</v>
      </c>
      <c r="D4521">
        <f t="shared" si="243"/>
        <v>2</v>
      </c>
      <c r="E4521" t="str">
        <f t="shared" si="244"/>
        <v>2015m2</v>
      </c>
    </row>
    <row r="4522" spans="1:5" x14ac:dyDescent="0.2">
      <c r="A4522" s="32">
        <v>42039</v>
      </c>
      <c r="B4522" s="2">
        <v>4</v>
      </c>
      <c r="C4522">
        <f t="shared" si="242"/>
        <v>2015</v>
      </c>
      <c r="D4522">
        <f t="shared" si="243"/>
        <v>2</v>
      </c>
      <c r="E4522" t="str">
        <f t="shared" si="244"/>
        <v>2015m2</v>
      </c>
    </row>
    <row r="4523" spans="1:5" x14ac:dyDescent="0.2">
      <c r="A4523" s="32">
        <v>42040</v>
      </c>
      <c r="B4523" s="2">
        <v>4</v>
      </c>
      <c r="C4523">
        <f t="shared" si="242"/>
        <v>2015</v>
      </c>
      <c r="D4523">
        <f t="shared" si="243"/>
        <v>2</v>
      </c>
      <c r="E4523" t="str">
        <f t="shared" si="244"/>
        <v>2015m2</v>
      </c>
    </row>
    <row r="4524" spans="1:5" x14ac:dyDescent="0.2">
      <c r="A4524" s="32">
        <v>42041</v>
      </c>
      <c r="B4524" s="2">
        <v>3.97</v>
      </c>
      <c r="C4524">
        <f t="shared" si="242"/>
        <v>2015</v>
      </c>
      <c r="D4524">
        <f t="shared" si="243"/>
        <v>2</v>
      </c>
      <c r="E4524" t="str">
        <f t="shared" si="244"/>
        <v>2015m2</v>
      </c>
    </row>
    <row r="4525" spans="1:5" x14ac:dyDescent="0.2">
      <c r="A4525" s="32">
        <v>42044</v>
      </c>
      <c r="B4525" s="2">
        <v>3.99</v>
      </c>
      <c r="C4525">
        <f t="shared" si="242"/>
        <v>2015</v>
      </c>
      <c r="D4525">
        <f t="shared" si="243"/>
        <v>2</v>
      </c>
      <c r="E4525" t="str">
        <f t="shared" si="244"/>
        <v>2015m2</v>
      </c>
    </row>
    <row r="4526" spans="1:5" x14ac:dyDescent="0.2">
      <c r="A4526" s="32">
        <v>42045</v>
      </c>
      <c r="B4526" s="2">
        <v>3.97</v>
      </c>
      <c r="C4526">
        <f t="shared" si="242"/>
        <v>2015</v>
      </c>
      <c r="D4526">
        <f t="shared" si="243"/>
        <v>2</v>
      </c>
      <c r="E4526" t="str">
        <f t="shared" si="244"/>
        <v>2015m2</v>
      </c>
    </row>
    <row r="4527" spans="1:5" x14ac:dyDescent="0.2">
      <c r="A4527" s="32">
        <v>42046</v>
      </c>
      <c r="B4527" s="2">
        <v>3.98</v>
      </c>
      <c r="C4527">
        <f t="shared" si="242"/>
        <v>2015</v>
      </c>
      <c r="D4527">
        <f t="shared" si="243"/>
        <v>2</v>
      </c>
      <c r="E4527" t="str">
        <f t="shared" si="244"/>
        <v>2015m2</v>
      </c>
    </row>
    <row r="4528" spans="1:5" x14ac:dyDescent="0.2">
      <c r="A4528" s="32">
        <v>42047</v>
      </c>
      <c r="B4528" s="2">
        <v>3.97</v>
      </c>
      <c r="C4528">
        <f t="shared" si="242"/>
        <v>2015</v>
      </c>
      <c r="D4528">
        <f t="shared" si="243"/>
        <v>2</v>
      </c>
      <c r="E4528" t="str">
        <f t="shared" si="244"/>
        <v>2015m2</v>
      </c>
    </row>
    <row r="4529" spans="1:5" x14ac:dyDescent="0.2">
      <c r="A4529" s="32">
        <v>42048</v>
      </c>
      <c r="B4529" s="2">
        <v>3.91</v>
      </c>
      <c r="C4529">
        <f t="shared" si="242"/>
        <v>2015</v>
      </c>
      <c r="D4529">
        <f t="shared" si="243"/>
        <v>2</v>
      </c>
      <c r="E4529" t="str">
        <f t="shared" si="244"/>
        <v>2015m2</v>
      </c>
    </row>
    <row r="4530" spans="1:5" x14ac:dyDescent="0.2">
      <c r="A4530" s="32">
        <v>42051</v>
      </c>
      <c r="B4530" s="2">
        <v>3.88</v>
      </c>
      <c r="C4530">
        <f t="shared" si="242"/>
        <v>2015</v>
      </c>
      <c r="D4530">
        <f t="shared" si="243"/>
        <v>2</v>
      </c>
      <c r="E4530" t="str">
        <f t="shared" si="244"/>
        <v>2015m2</v>
      </c>
    </row>
    <row r="4531" spans="1:5" x14ac:dyDescent="0.2">
      <c r="A4531" s="32">
        <v>42052</v>
      </c>
      <c r="B4531" s="2">
        <v>3.87</v>
      </c>
      <c r="C4531">
        <f t="shared" si="242"/>
        <v>2015</v>
      </c>
      <c r="D4531">
        <f t="shared" si="243"/>
        <v>2</v>
      </c>
      <c r="E4531" t="str">
        <f t="shared" si="244"/>
        <v>2015m2</v>
      </c>
    </row>
    <row r="4532" spans="1:5" x14ac:dyDescent="0.2">
      <c r="A4532" s="32">
        <v>42053</v>
      </c>
      <c r="B4532" s="2">
        <v>3.83</v>
      </c>
      <c r="C4532">
        <f t="shared" si="242"/>
        <v>2015</v>
      </c>
      <c r="D4532">
        <f t="shared" si="243"/>
        <v>2</v>
      </c>
      <c r="E4532" t="str">
        <f t="shared" si="244"/>
        <v>2015m2</v>
      </c>
    </row>
    <row r="4533" spans="1:5" x14ac:dyDescent="0.2">
      <c r="A4533" s="32">
        <v>42054</v>
      </c>
      <c r="B4533" s="2">
        <v>3.81</v>
      </c>
      <c r="C4533">
        <f t="shared" si="242"/>
        <v>2015</v>
      </c>
      <c r="D4533">
        <f t="shared" si="243"/>
        <v>2</v>
      </c>
      <c r="E4533" t="str">
        <f t="shared" si="244"/>
        <v>2015m2</v>
      </c>
    </row>
    <row r="4534" spans="1:5" x14ac:dyDescent="0.2">
      <c r="A4534" s="32">
        <v>42055</v>
      </c>
      <c r="B4534" s="2">
        <v>3.78</v>
      </c>
      <c r="C4534">
        <f t="shared" si="242"/>
        <v>2015</v>
      </c>
      <c r="D4534">
        <f t="shared" si="243"/>
        <v>2</v>
      </c>
      <c r="E4534" t="str">
        <f t="shared" si="244"/>
        <v>2015m2</v>
      </c>
    </row>
    <row r="4535" spans="1:5" x14ac:dyDescent="0.2">
      <c r="A4535" s="32">
        <v>42058</v>
      </c>
      <c r="B4535" s="2">
        <v>3.73</v>
      </c>
      <c r="C4535">
        <f t="shared" si="242"/>
        <v>2015</v>
      </c>
      <c r="D4535">
        <f t="shared" si="243"/>
        <v>2</v>
      </c>
      <c r="E4535" t="str">
        <f t="shared" si="244"/>
        <v>2015m2</v>
      </c>
    </row>
    <row r="4536" spans="1:5" x14ac:dyDescent="0.2">
      <c r="A4536" s="32">
        <v>42059</v>
      </c>
      <c r="B4536" s="2">
        <v>3.68</v>
      </c>
      <c r="C4536">
        <f t="shared" si="242"/>
        <v>2015</v>
      </c>
      <c r="D4536">
        <f t="shared" si="243"/>
        <v>2</v>
      </c>
      <c r="E4536" t="str">
        <f t="shared" si="244"/>
        <v>2015m2</v>
      </c>
    </row>
    <row r="4537" spans="1:5" x14ac:dyDescent="0.2">
      <c r="A4537" s="32">
        <v>42060</v>
      </c>
      <c r="B4537" s="2">
        <v>3.66</v>
      </c>
      <c r="C4537">
        <f t="shared" si="242"/>
        <v>2015</v>
      </c>
      <c r="D4537">
        <f t="shared" si="243"/>
        <v>2</v>
      </c>
      <c r="E4537" t="str">
        <f t="shared" si="244"/>
        <v>2015m2</v>
      </c>
    </row>
    <row r="4538" spans="1:5" x14ac:dyDescent="0.2">
      <c r="A4538" s="32">
        <v>42061</v>
      </c>
      <c r="B4538" s="2">
        <v>3.63</v>
      </c>
      <c r="C4538">
        <f t="shared" si="242"/>
        <v>2015</v>
      </c>
      <c r="D4538">
        <f t="shared" si="243"/>
        <v>2</v>
      </c>
      <c r="E4538" t="str">
        <f t="shared" si="244"/>
        <v>2015m2</v>
      </c>
    </row>
    <row r="4539" spans="1:5" x14ac:dyDescent="0.2">
      <c r="A4539" s="32">
        <v>42062</v>
      </c>
      <c r="B4539" s="2">
        <v>3.58</v>
      </c>
      <c r="C4539">
        <f t="shared" si="242"/>
        <v>2015</v>
      </c>
      <c r="D4539">
        <f t="shared" si="243"/>
        <v>2</v>
      </c>
      <c r="E4539" t="str">
        <f t="shared" si="244"/>
        <v>2015m2</v>
      </c>
    </row>
    <row r="4540" spans="1:5" x14ac:dyDescent="0.2">
      <c r="A4540" s="32">
        <v>42063</v>
      </c>
      <c r="B4540" s="2">
        <v>3.75</v>
      </c>
      <c r="C4540">
        <f t="shared" si="242"/>
        <v>2015</v>
      </c>
      <c r="D4540">
        <f t="shared" si="243"/>
        <v>2</v>
      </c>
      <c r="E4540" t="str">
        <f t="shared" si="244"/>
        <v>2015m2</v>
      </c>
    </row>
    <row r="4541" spans="1:5" x14ac:dyDescent="0.2">
      <c r="A4541" s="32">
        <v>42065</v>
      </c>
      <c r="B4541" s="2">
        <v>3.74</v>
      </c>
      <c r="C4541">
        <f t="shared" si="242"/>
        <v>2015</v>
      </c>
      <c r="D4541">
        <f t="shared" si="243"/>
        <v>3</v>
      </c>
      <c r="E4541" t="str">
        <f t="shared" si="244"/>
        <v>2015m3</v>
      </c>
    </row>
    <row r="4542" spans="1:5" x14ac:dyDescent="0.2">
      <c r="A4542" s="32">
        <v>42066</v>
      </c>
      <c r="B4542" s="2">
        <v>3.71</v>
      </c>
      <c r="C4542">
        <f t="shared" si="242"/>
        <v>2015</v>
      </c>
      <c r="D4542">
        <f t="shared" si="243"/>
        <v>3</v>
      </c>
      <c r="E4542" t="str">
        <f t="shared" si="244"/>
        <v>2015m3</v>
      </c>
    </row>
    <row r="4543" spans="1:5" x14ac:dyDescent="0.2">
      <c r="A4543" s="32">
        <v>42067</v>
      </c>
      <c r="B4543" s="2">
        <v>3.69</v>
      </c>
      <c r="C4543">
        <f t="shared" si="242"/>
        <v>2015</v>
      </c>
      <c r="D4543">
        <f t="shared" si="243"/>
        <v>3</v>
      </c>
      <c r="E4543" t="str">
        <f t="shared" si="244"/>
        <v>2015m3</v>
      </c>
    </row>
    <row r="4544" spans="1:5" x14ac:dyDescent="0.2">
      <c r="A4544" s="32">
        <v>42068</v>
      </c>
      <c r="B4544" s="2">
        <v>3.65</v>
      </c>
      <c r="C4544">
        <f t="shared" si="242"/>
        <v>2015</v>
      </c>
      <c r="D4544">
        <f t="shared" si="243"/>
        <v>3</v>
      </c>
      <c r="E4544" t="str">
        <f t="shared" si="244"/>
        <v>2015m3</v>
      </c>
    </row>
    <row r="4545" spans="1:5" x14ac:dyDescent="0.2">
      <c r="A4545" s="32">
        <v>42069</v>
      </c>
      <c r="B4545" s="2">
        <v>3.64</v>
      </c>
      <c r="C4545">
        <f t="shared" si="242"/>
        <v>2015</v>
      </c>
      <c r="D4545">
        <f t="shared" si="243"/>
        <v>3</v>
      </c>
      <c r="E4545" t="str">
        <f t="shared" si="244"/>
        <v>2015m3</v>
      </c>
    </row>
    <row r="4546" spans="1:5" x14ac:dyDescent="0.2">
      <c r="A4546" s="32">
        <v>42072</v>
      </c>
      <c r="B4546" s="2">
        <v>3.68</v>
      </c>
      <c r="C4546">
        <f t="shared" si="242"/>
        <v>2015</v>
      </c>
      <c r="D4546">
        <f t="shared" si="243"/>
        <v>3</v>
      </c>
      <c r="E4546" t="str">
        <f t="shared" si="244"/>
        <v>2015m3</v>
      </c>
    </row>
    <row r="4547" spans="1:5" x14ac:dyDescent="0.2">
      <c r="A4547" s="32">
        <v>42073</v>
      </c>
      <c r="B4547" s="2">
        <v>3.75</v>
      </c>
      <c r="C4547">
        <f t="shared" si="242"/>
        <v>2015</v>
      </c>
      <c r="D4547">
        <f t="shared" si="243"/>
        <v>3</v>
      </c>
      <c r="E4547" t="str">
        <f t="shared" si="244"/>
        <v>2015m3</v>
      </c>
    </row>
    <row r="4548" spans="1:5" x14ac:dyDescent="0.2">
      <c r="A4548" s="32">
        <v>42074</v>
      </c>
      <c r="B4548" s="2">
        <v>3.76</v>
      </c>
      <c r="C4548">
        <f t="shared" si="242"/>
        <v>2015</v>
      </c>
      <c r="D4548">
        <f t="shared" si="243"/>
        <v>3</v>
      </c>
      <c r="E4548" t="str">
        <f t="shared" si="244"/>
        <v>2015m3</v>
      </c>
    </row>
    <row r="4549" spans="1:5" x14ac:dyDescent="0.2">
      <c r="A4549" s="32">
        <v>42075</v>
      </c>
      <c r="B4549" s="2">
        <v>3.75</v>
      </c>
      <c r="C4549">
        <f t="shared" ref="C4549:C4612" si="245">YEAR(A4549)</f>
        <v>2015</v>
      </c>
      <c r="D4549">
        <f t="shared" ref="D4549:D4612" si="246">+MONTH(A4549)</f>
        <v>3</v>
      </c>
      <c r="E4549" t="str">
        <f t="shared" ref="E4549:E4612" si="247">CONCATENATE(C4549,"m",D4549)</f>
        <v>2015m3</v>
      </c>
    </row>
    <row r="4550" spans="1:5" x14ac:dyDescent="0.2">
      <c r="A4550" s="32">
        <v>42076</v>
      </c>
      <c r="B4550" s="2">
        <v>3.75</v>
      </c>
      <c r="C4550">
        <f t="shared" si="245"/>
        <v>2015</v>
      </c>
      <c r="D4550">
        <f t="shared" si="246"/>
        <v>3</v>
      </c>
      <c r="E4550" t="str">
        <f t="shared" si="247"/>
        <v>2015m3</v>
      </c>
    </row>
    <row r="4551" spans="1:5" x14ac:dyDescent="0.2">
      <c r="A4551" s="32">
        <v>42079</v>
      </c>
      <c r="B4551" s="2">
        <v>3.77</v>
      </c>
      <c r="C4551">
        <f t="shared" si="245"/>
        <v>2015</v>
      </c>
      <c r="D4551">
        <f t="shared" si="246"/>
        <v>3</v>
      </c>
      <c r="E4551" t="str">
        <f t="shared" si="247"/>
        <v>2015m3</v>
      </c>
    </row>
    <row r="4552" spans="1:5" x14ac:dyDescent="0.2">
      <c r="A4552" s="32">
        <v>42080</v>
      </c>
      <c r="B4552" s="2">
        <v>3.84</v>
      </c>
      <c r="C4552">
        <f t="shared" si="245"/>
        <v>2015</v>
      </c>
      <c r="D4552">
        <f t="shared" si="246"/>
        <v>3</v>
      </c>
      <c r="E4552" t="str">
        <f t="shared" si="247"/>
        <v>2015m3</v>
      </c>
    </row>
    <row r="4553" spans="1:5" x14ac:dyDescent="0.2">
      <c r="A4553" s="32">
        <v>42081</v>
      </c>
      <c r="B4553" s="2">
        <v>3.91</v>
      </c>
      <c r="C4553">
        <f t="shared" si="245"/>
        <v>2015</v>
      </c>
      <c r="D4553">
        <f t="shared" si="246"/>
        <v>3</v>
      </c>
      <c r="E4553" t="str">
        <f t="shared" si="247"/>
        <v>2015m3</v>
      </c>
    </row>
    <row r="4554" spans="1:5" x14ac:dyDescent="0.2">
      <c r="A4554" s="32">
        <v>42082</v>
      </c>
      <c r="B4554" s="2">
        <v>3.93</v>
      </c>
      <c r="C4554">
        <f t="shared" si="245"/>
        <v>2015</v>
      </c>
      <c r="D4554">
        <f t="shared" si="246"/>
        <v>3</v>
      </c>
      <c r="E4554" t="str">
        <f t="shared" si="247"/>
        <v>2015m3</v>
      </c>
    </row>
    <row r="4555" spans="1:5" x14ac:dyDescent="0.2">
      <c r="A4555" s="32">
        <v>42083</v>
      </c>
      <c r="B4555" s="2">
        <v>3.93</v>
      </c>
      <c r="C4555">
        <f t="shared" si="245"/>
        <v>2015</v>
      </c>
      <c r="D4555">
        <f t="shared" si="246"/>
        <v>3</v>
      </c>
      <c r="E4555" t="str">
        <f t="shared" si="247"/>
        <v>2015m3</v>
      </c>
    </row>
    <row r="4556" spans="1:5" x14ac:dyDescent="0.2">
      <c r="A4556" s="32">
        <v>42086</v>
      </c>
      <c r="B4556" s="2">
        <v>3.9</v>
      </c>
      <c r="C4556">
        <f t="shared" si="245"/>
        <v>2015</v>
      </c>
      <c r="D4556">
        <f t="shared" si="246"/>
        <v>3</v>
      </c>
      <c r="E4556" t="str">
        <f t="shared" si="247"/>
        <v>2015m3</v>
      </c>
    </row>
    <row r="4557" spans="1:5" x14ac:dyDescent="0.2">
      <c r="A4557" s="32">
        <v>42087</v>
      </c>
      <c r="B4557" s="2">
        <v>3.92</v>
      </c>
      <c r="C4557">
        <f t="shared" si="245"/>
        <v>2015</v>
      </c>
      <c r="D4557">
        <f t="shared" si="246"/>
        <v>3</v>
      </c>
      <c r="E4557" t="str">
        <f t="shared" si="247"/>
        <v>2015m3</v>
      </c>
    </row>
    <row r="4558" spans="1:5" x14ac:dyDescent="0.2">
      <c r="A4558" s="32">
        <v>42088</v>
      </c>
      <c r="B4558" s="2">
        <v>3.92</v>
      </c>
      <c r="C4558">
        <f t="shared" si="245"/>
        <v>2015</v>
      </c>
      <c r="D4558">
        <f t="shared" si="246"/>
        <v>3</v>
      </c>
      <c r="E4558" t="str">
        <f t="shared" si="247"/>
        <v>2015m3</v>
      </c>
    </row>
    <row r="4559" spans="1:5" x14ac:dyDescent="0.2">
      <c r="A4559" s="32">
        <v>42089</v>
      </c>
      <c r="B4559" s="2">
        <v>3.93</v>
      </c>
      <c r="C4559">
        <f t="shared" si="245"/>
        <v>2015</v>
      </c>
      <c r="D4559">
        <f t="shared" si="246"/>
        <v>3</v>
      </c>
      <c r="E4559" t="str">
        <f t="shared" si="247"/>
        <v>2015m3</v>
      </c>
    </row>
    <row r="4560" spans="1:5" x14ac:dyDescent="0.2">
      <c r="A4560" s="32">
        <v>42090</v>
      </c>
      <c r="B4560" s="2">
        <v>3.88</v>
      </c>
      <c r="C4560">
        <f t="shared" si="245"/>
        <v>2015</v>
      </c>
      <c r="D4560">
        <f t="shared" si="246"/>
        <v>3</v>
      </c>
      <c r="E4560" t="str">
        <f t="shared" si="247"/>
        <v>2015m3</v>
      </c>
    </row>
    <row r="4561" spans="1:5" x14ac:dyDescent="0.2">
      <c r="A4561" s="32">
        <v>42093</v>
      </c>
      <c r="B4561" s="2">
        <v>3.87</v>
      </c>
      <c r="C4561">
        <f t="shared" si="245"/>
        <v>2015</v>
      </c>
      <c r="D4561">
        <f t="shared" si="246"/>
        <v>3</v>
      </c>
      <c r="E4561" t="str">
        <f t="shared" si="247"/>
        <v>2015m3</v>
      </c>
    </row>
    <row r="4562" spans="1:5" x14ac:dyDescent="0.2">
      <c r="A4562" s="32">
        <v>42094</v>
      </c>
      <c r="B4562" s="2">
        <v>3.99</v>
      </c>
      <c r="C4562">
        <f t="shared" si="245"/>
        <v>2015</v>
      </c>
      <c r="D4562">
        <f t="shared" si="246"/>
        <v>3</v>
      </c>
      <c r="E4562" t="str">
        <f t="shared" si="247"/>
        <v>2015m3</v>
      </c>
    </row>
    <row r="4563" spans="1:5" x14ac:dyDescent="0.2">
      <c r="A4563" s="32">
        <v>42095</v>
      </c>
      <c r="B4563" s="2">
        <v>3.96</v>
      </c>
      <c r="C4563">
        <f t="shared" si="245"/>
        <v>2015</v>
      </c>
      <c r="D4563">
        <f t="shared" si="246"/>
        <v>4</v>
      </c>
      <c r="E4563" t="str">
        <f t="shared" si="247"/>
        <v>2015m4</v>
      </c>
    </row>
    <row r="4564" spans="1:5" x14ac:dyDescent="0.2">
      <c r="A4564" s="32">
        <v>42096</v>
      </c>
      <c r="B4564" s="2">
        <v>3.95</v>
      </c>
      <c r="C4564">
        <f t="shared" si="245"/>
        <v>2015</v>
      </c>
      <c r="D4564">
        <f t="shared" si="246"/>
        <v>4</v>
      </c>
      <c r="E4564" t="str">
        <f t="shared" si="247"/>
        <v>2015m4</v>
      </c>
    </row>
    <row r="4565" spans="1:5" x14ac:dyDescent="0.2">
      <c r="A4565" s="32">
        <v>42097</v>
      </c>
      <c r="C4565">
        <f t="shared" si="245"/>
        <v>2015</v>
      </c>
      <c r="D4565">
        <f t="shared" si="246"/>
        <v>4</v>
      </c>
      <c r="E4565" t="str">
        <f t="shared" si="247"/>
        <v>2015m4</v>
      </c>
    </row>
    <row r="4566" spans="1:5" x14ac:dyDescent="0.2">
      <c r="A4566" s="32">
        <v>42100</v>
      </c>
      <c r="B4566" s="2">
        <v>3.94</v>
      </c>
      <c r="C4566">
        <f t="shared" si="245"/>
        <v>2015</v>
      </c>
      <c r="D4566">
        <f t="shared" si="246"/>
        <v>4</v>
      </c>
      <c r="E4566" t="str">
        <f t="shared" si="247"/>
        <v>2015m4</v>
      </c>
    </row>
    <row r="4567" spans="1:5" x14ac:dyDescent="0.2">
      <c r="A4567" s="32">
        <v>42101</v>
      </c>
      <c r="B4567" s="2">
        <v>3.91</v>
      </c>
      <c r="C4567">
        <f t="shared" si="245"/>
        <v>2015</v>
      </c>
      <c r="D4567">
        <f t="shared" si="246"/>
        <v>4</v>
      </c>
      <c r="E4567" t="str">
        <f t="shared" si="247"/>
        <v>2015m4</v>
      </c>
    </row>
    <row r="4568" spans="1:5" x14ac:dyDescent="0.2">
      <c r="A4568" s="32">
        <v>42102</v>
      </c>
      <c r="B4568" s="2">
        <v>3.89</v>
      </c>
      <c r="C4568">
        <f t="shared" si="245"/>
        <v>2015</v>
      </c>
      <c r="D4568">
        <f t="shared" si="246"/>
        <v>4</v>
      </c>
      <c r="E4568" t="str">
        <f t="shared" si="247"/>
        <v>2015m4</v>
      </c>
    </row>
    <row r="4569" spans="1:5" x14ac:dyDescent="0.2">
      <c r="A4569" s="32">
        <v>42103</v>
      </c>
      <c r="B4569" s="2">
        <v>3.82</v>
      </c>
      <c r="C4569">
        <f t="shared" si="245"/>
        <v>2015</v>
      </c>
      <c r="D4569">
        <f t="shared" si="246"/>
        <v>4</v>
      </c>
      <c r="E4569" t="str">
        <f t="shared" si="247"/>
        <v>2015m4</v>
      </c>
    </row>
    <row r="4570" spans="1:5" x14ac:dyDescent="0.2">
      <c r="A4570" s="32">
        <v>42104</v>
      </c>
      <c r="B4570" s="2">
        <v>3.81</v>
      </c>
      <c r="C4570">
        <f t="shared" si="245"/>
        <v>2015</v>
      </c>
      <c r="D4570">
        <f t="shared" si="246"/>
        <v>4</v>
      </c>
      <c r="E4570" t="str">
        <f t="shared" si="247"/>
        <v>2015m4</v>
      </c>
    </row>
    <row r="4571" spans="1:5" x14ac:dyDescent="0.2">
      <c r="A4571" s="32">
        <v>42107</v>
      </c>
      <c r="B4571" s="2">
        <v>3.8</v>
      </c>
      <c r="C4571">
        <f t="shared" si="245"/>
        <v>2015</v>
      </c>
      <c r="D4571">
        <f t="shared" si="246"/>
        <v>4</v>
      </c>
      <c r="E4571" t="str">
        <f t="shared" si="247"/>
        <v>2015m4</v>
      </c>
    </row>
    <row r="4572" spans="1:5" x14ac:dyDescent="0.2">
      <c r="A4572" s="32">
        <v>42108</v>
      </c>
      <c r="B4572" s="2">
        <v>3.81</v>
      </c>
      <c r="C4572">
        <f t="shared" si="245"/>
        <v>2015</v>
      </c>
      <c r="D4572">
        <f t="shared" si="246"/>
        <v>4</v>
      </c>
      <c r="E4572" t="str">
        <f t="shared" si="247"/>
        <v>2015m4</v>
      </c>
    </row>
    <row r="4573" spans="1:5" x14ac:dyDescent="0.2">
      <c r="A4573" s="32">
        <v>42109</v>
      </c>
      <c r="B4573" s="2">
        <v>3.82</v>
      </c>
      <c r="C4573">
        <f t="shared" si="245"/>
        <v>2015</v>
      </c>
      <c r="D4573">
        <f t="shared" si="246"/>
        <v>4</v>
      </c>
      <c r="E4573" t="str">
        <f t="shared" si="247"/>
        <v>2015m4</v>
      </c>
    </row>
    <row r="4574" spans="1:5" x14ac:dyDescent="0.2">
      <c r="A4574" s="32">
        <v>42110</v>
      </c>
      <c r="B4574" s="2">
        <v>3.87</v>
      </c>
      <c r="C4574">
        <f t="shared" si="245"/>
        <v>2015</v>
      </c>
      <c r="D4574">
        <f t="shared" si="246"/>
        <v>4</v>
      </c>
      <c r="E4574" t="str">
        <f t="shared" si="247"/>
        <v>2015m4</v>
      </c>
    </row>
    <row r="4575" spans="1:5" x14ac:dyDescent="0.2">
      <c r="A4575" s="32">
        <v>42111</v>
      </c>
      <c r="B4575" s="2">
        <v>3.93</v>
      </c>
      <c r="C4575">
        <f t="shared" si="245"/>
        <v>2015</v>
      </c>
      <c r="D4575">
        <f t="shared" si="246"/>
        <v>4</v>
      </c>
      <c r="E4575" t="str">
        <f t="shared" si="247"/>
        <v>2015m4</v>
      </c>
    </row>
    <row r="4576" spans="1:5" x14ac:dyDescent="0.2">
      <c r="A4576" s="32">
        <v>42114</v>
      </c>
      <c r="B4576" s="2">
        <v>3.93</v>
      </c>
      <c r="C4576">
        <f t="shared" si="245"/>
        <v>2015</v>
      </c>
      <c r="D4576">
        <f t="shared" si="246"/>
        <v>4</v>
      </c>
      <c r="E4576" t="str">
        <f t="shared" si="247"/>
        <v>2015m4</v>
      </c>
    </row>
    <row r="4577" spans="1:5" x14ac:dyDescent="0.2">
      <c r="A4577" s="32">
        <v>42115</v>
      </c>
      <c r="B4577" s="2">
        <v>3.96</v>
      </c>
      <c r="C4577">
        <f t="shared" si="245"/>
        <v>2015</v>
      </c>
      <c r="D4577">
        <f t="shared" si="246"/>
        <v>4</v>
      </c>
      <c r="E4577" t="str">
        <f t="shared" si="247"/>
        <v>2015m4</v>
      </c>
    </row>
    <row r="4578" spans="1:5" x14ac:dyDescent="0.2">
      <c r="A4578" s="32">
        <v>42116</v>
      </c>
      <c r="B4578" s="2">
        <v>3.93</v>
      </c>
      <c r="C4578">
        <f t="shared" si="245"/>
        <v>2015</v>
      </c>
      <c r="D4578">
        <f t="shared" si="246"/>
        <v>4</v>
      </c>
      <c r="E4578" t="str">
        <f t="shared" si="247"/>
        <v>2015m4</v>
      </c>
    </row>
    <row r="4579" spans="1:5" x14ac:dyDescent="0.2">
      <c r="A4579" s="32">
        <v>42117</v>
      </c>
      <c r="B4579" s="2">
        <v>3.9</v>
      </c>
      <c r="C4579">
        <f t="shared" si="245"/>
        <v>2015</v>
      </c>
      <c r="D4579">
        <f t="shared" si="246"/>
        <v>4</v>
      </c>
      <c r="E4579" t="str">
        <f t="shared" si="247"/>
        <v>2015m4</v>
      </c>
    </row>
    <row r="4580" spans="1:5" x14ac:dyDescent="0.2">
      <c r="A4580" s="32">
        <v>42118</v>
      </c>
      <c r="B4580" s="2">
        <v>3.88</v>
      </c>
      <c r="C4580">
        <f t="shared" si="245"/>
        <v>2015</v>
      </c>
      <c r="D4580">
        <f t="shared" si="246"/>
        <v>4</v>
      </c>
      <c r="E4580" t="str">
        <f t="shared" si="247"/>
        <v>2015m4</v>
      </c>
    </row>
    <row r="4581" spans="1:5" x14ac:dyDescent="0.2">
      <c r="A4581" s="32">
        <v>42121</v>
      </c>
      <c r="B4581" s="2">
        <v>3.84</v>
      </c>
      <c r="C4581">
        <f t="shared" si="245"/>
        <v>2015</v>
      </c>
      <c r="D4581">
        <f t="shared" si="246"/>
        <v>4</v>
      </c>
      <c r="E4581" t="str">
        <f t="shared" si="247"/>
        <v>2015m4</v>
      </c>
    </row>
    <row r="4582" spans="1:5" x14ac:dyDescent="0.2">
      <c r="A4582" s="32">
        <v>42122</v>
      </c>
      <c r="B4582" s="2">
        <v>3.83</v>
      </c>
      <c r="C4582">
        <f t="shared" si="245"/>
        <v>2015</v>
      </c>
      <c r="D4582">
        <f t="shared" si="246"/>
        <v>4</v>
      </c>
      <c r="E4582" t="str">
        <f t="shared" si="247"/>
        <v>2015m4</v>
      </c>
    </row>
    <row r="4583" spans="1:5" x14ac:dyDescent="0.2">
      <c r="A4583" s="32">
        <v>42123</v>
      </c>
      <c r="B4583" s="2">
        <v>3.77</v>
      </c>
      <c r="C4583">
        <f t="shared" si="245"/>
        <v>2015</v>
      </c>
      <c r="D4583">
        <f t="shared" si="246"/>
        <v>4</v>
      </c>
      <c r="E4583" t="str">
        <f t="shared" si="247"/>
        <v>2015m4</v>
      </c>
    </row>
    <row r="4584" spans="1:5" x14ac:dyDescent="0.2">
      <c r="A4584" s="32">
        <v>42124</v>
      </c>
      <c r="B4584" s="2">
        <v>3.84</v>
      </c>
      <c r="C4584">
        <f t="shared" si="245"/>
        <v>2015</v>
      </c>
      <c r="D4584">
        <f t="shared" si="246"/>
        <v>4</v>
      </c>
      <c r="E4584" t="str">
        <f t="shared" si="247"/>
        <v>2015m4</v>
      </c>
    </row>
    <row r="4585" spans="1:5" x14ac:dyDescent="0.2">
      <c r="A4585" s="32">
        <v>42125</v>
      </c>
      <c r="B4585" s="2">
        <v>3.83</v>
      </c>
      <c r="C4585">
        <f t="shared" si="245"/>
        <v>2015</v>
      </c>
      <c r="D4585">
        <f t="shared" si="246"/>
        <v>5</v>
      </c>
      <c r="E4585" t="str">
        <f t="shared" si="247"/>
        <v>2015m5</v>
      </c>
    </row>
    <row r="4586" spans="1:5" x14ac:dyDescent="0.2">
      <c r="A4586" s="32">
        <v>42128</v>
      </c>
      <c r="B4586" s="2">
        <v>3.82</v>
      </c>
      <c r="C4586">
        <f t="shared" si="245"/>
        <v>2015</v>
      </c>
      <c r="D4586">
        <f t="shared" si="246"/>
        <v>5</v>
      </c>
      <c r="E4586" t="str">
        <f t="shared" si="247"/>
        <v>2015m5</v>
      </c>
    </row>
    <row r="4587" spans="1:5" x14ac:dyDescent="0.2">
      <c r="A4587" s="32">
        <v>42129</v>
      </c>
      <c r="B4587" s="2">
        <v>3.8</v>
      </c>
      <c r="C4587">
        <f t="shared" si="245"/>
        <v>2015</v>
      </c>
      <c r="D4587">
        <f t="shared" si="246"/>
        <v>5</v>
      </c>
      <c r="E4587" t="str">
        <f t="shared" si="247"/>
        <v>2015m5</v>
      </c>
    </row>
    <row r="4588" spans="1:5" x14ac:dyDescent="0.2">
      <c r="A4588" s="32">
        <v>42130</v>
      </c>
      <c r="B4588" s="2">
        <v>3.85</v>
      </c>
      <c r="C4588">
        <f t="shared" si="245"/>
        <v>2015</v>
      </c>
      <c r="D4588">
        <f t="shared" si="246"/>
        <v>5</v>
      </c>
      <c r="E4588" t="str">
        <f t="shared" si="247"/>
        <v>2015m5</v>
      </c>
    </row>
    <row r="4589" spans="1:5" x14ac:dyDescent="0.2">
      <c r="A4589" s="32">
        <v>42131</v>
      </c>
      <c r="B4589" s="2">
        <v>3.9</v>
      </c>
      <c r="C4589">
        <f t="shared" si="245"/>
        <v>2015</v>
      </c>
      <c r="D4589">
        <f t="shared" si="246"/>
        <v>5</v>
      </c>
      <c r="E4589" t="str">
        <f t="shared" si="247"/>
        <v>2015m5</v>
      </c>
    </row>
    <row r="4590" spans="1:5" x14ac:dyDescent="0.2">
      <c r="A4590" s="32">
        <v>42132</v>
      </c>
      <c r="B4590" s="2">
        <v>3.88</v>
      </c>
      <c r="C4590">
        <f t="shared" si="245"/>
        <v>2015</v>
      </c>
      <c r="D4590">
        <f t="shared" si="246"/>
        <v>5</v>
      </c>
      <c r="E4590" t="str">
        <f t="shared" si="247"/>
        <v>2015m5</v>
      </c>
    </row>
    <row r="4591" spans="1:5" x14ac:dyDescent="0.2">
      <c r="A4591" s="32">
        <v>42135</v>
      </c>
      <c r="B4591" s="2">
        <v>3.85</v>
      </c>
      <c r="C4591">
        <f t="shared" si="245"/>
        <v>2015</v>
      </c>
      <c r="D4591">
        <f t="shared" si="246"/>
        <v>5</v>
      </c>
      <c r="E4591" t="str">
        <f t="shared" si="247"/>
        <v>2015m5</v>
      </c>
    </row>
    <row r="4592" spans="1:5" x14ac:dyDescent="0.2">
      <c r="A4592" s="32">
        <v>42136</v>
      </c>
      <c r="B4592" s="2">
        <v>3.84</v>
      </c>
      <c r="C4592">
        <f t="shared" si="245"/>
        <v>2015</v>
      </c>
      <c r="D4592">
        <f t="shared" si="246"/>
        <v>5</v>
      </c>
      <c r="E4592" t="str">
        <f t="shared" si="247"/>
        <v>2015m5</v>
      </c>
    </row>
    <row r="4593" spans="1:5" x14ac:dyDescent="0.2">
      <c r="A4593" s="32">
        <v>42137</v>
      </c>
      <c r="B4593" s="2">
        <v>3.79</v>
      </c>
      <c r="C4593">
        <f t="shared" si="245"/>
        <v>2015</v>
      </c>
      <c r="D4593">
        <f t="shared" si="246"/>
        <v>5</v>
      </c>
      <c r="E4593" t="str">
        <f t="shared" si="247"/>
        <v>2015m5</v>
      </c>
    </row>
    <row r="4594" spans="1:5" x14ac:dyDescent="0.2">
      <c r="A4594" s="32">
        <v>42138</v>
      </c>
      <c r="B4594" s="2">
        <v>3.77</v>
      </c>
      <c r="C4594">
        <f t="shared" si="245"/>
        <v>2015</v>
      </c>
      <c r="D4594">
        <f t="shared" si="246"/>
        <v>5</v>
      </c>
      <c r="E4594" t="str">
        <f t="shared" si="247"/>
        <v>2015m5</v>
      </c>
    </row>
    <row r="4595" spans="1:5" x14ac:dyDescent="0.2">
      <c r="A4595" s="32">
        <v>42139</v>
      </c>
      <c r="B4595" s="2">
        <v>3.76</v>
      </c>
      <c r="C4595">
        <f t="shared" si="245"/>
        <v>2015</v>
      </c>
      <c r="D4595">
        <f t="shared" si="246"/>
        <v>5</v>
      </c>
      <c r="E4595" t="str">
        <f t="shared" si="247"/>
        <v>2015m5</v>
      </c>
    </row>
    <row r="4596" spans="1:5" x14ac:dyDescent="0.2">
      <c r="A4596" s="32">
        <v>42142</v>
      </c>
      <c r="B4596" s="2">
        <v>3.77</v>
      </c>
      <c r="C4596">
        <f t="shared" si="245"/>
        <v>2015</v>
      </c>
      <c r="D4596">
        <f t="shared" si="246"/>
        <v>5</v>
      </c>
      <c r="E4596" t="str">
        <f t="shared" si="247"/>
        <v>2015m5</v>
      </c>
    </row>
    <row r="4597" spans="1:5" x14ac:dyDescent="0.2">
      <c r="A4597" s="32">
        <v>42143</v>
      </c>
      <c r="B4597" s="2">
        <v>3.75</v>
      </c>
      <c r="C4597">
        <f t="shared" si="245"/>
        <v>2015</v>
      </c>
      <c r="D4597">
        <f t="shared" si="246"/>
        <v>5</v>
      </c>
      <c r="E4597" t="str">
        <f t="shared" si="247"/>
        <v>2015m5</v>
      </c>
    </row>
    <row r="4598" spans="1:5" x14ac:dyDescent="0.2">
      <c r="A4598" s="32">
        <v>42144</v>
      </c>
      <c r="B4598" s="2">
        <v>3.75</v>
      </c>
      <c r="C4598">
        <f t="shared" si="245"/>
        <v>2015</v>
      </c>
      <c r="D4598">
        <f t="shared" si="246"/>
        <v>5</v>
      </c>
      <c r="E4598" t="str">
        <f t="shared" si="247"/>
        <v>2015m5</v>
      </c>
    </row>
    <row r="4599" spans="1:5" x14ac:dyDescent="0.2">
      <c r="A4599" s="32">
        <v>42145</v>
      </c>
      <c r="B4599" s="2">
        <v>3.75</v>
      </c>
      <c r="C4599">
        <f t="shared" si="245"/>
        <v>2015</v>
      </c>
      <c r="D4599">
        <f t="shared" si="246"/>
        <v>5</v>
      </c>
      <c r="E4599" t="str">
        <f t="shared" si="247"/>
        <v>2015m5</v>
      </c>
    </row>
    <row r="4600" spans="1:5" x14ac:dyDescent="0.2">
      <c r="A4600" s="32">
        <v>42146</v>
      </c>
      <c r="B4600" s="2">
        <v>3.75</v>
      </c>
      <c r="C4600">
        <f t="shared" si="245"/>
        <v>2015</v>
      </c>
      <c r="D4600">
        <f t="shared" si="246"/>
        <v>5</v>
      </c>
      <c r="E4600" t="str">
        <f t="shared" si="247"/>
        <v>2015m5</v>
      </c>
    </row>
    <row r="4601" spans="1:5" x14ac:dyDescent="0.2">
      <c r="A4601" s="32">
        <v>42149</v>
      </c>
      <c r="C4601">
        <f t="shared" si="245"/>
        <v>2015</v>
      </c>
      <c r="D4601">
        <f t="shared" si="246"/>
        <v>5</v>
      </c>
      <c r="E4601" t="str">
        <f t="shared" si="247"/>
        <v>2015m5</v>
      </c>
    </row>
    <row r="4602" spans="1:5" x14ac:dyDescent="0.2">
      <c r="A4602" s="32">
        <v>42150</v>
      </c>
      <c r="B4602" s="2">
        <v>3.8</v>
      </c>
      <c r="C4602">
        <f t="shared" si="245"/>
        <v>2015</v>
      </c>
      <c r="D4602">
        <f t="shared" si="246"/>
        <v>5</v>
      </c>
      <c r="E4602" t="str">
        <f t="shared" si="247"/>
        <v>2015m5</v>
      </c>
    </row>
    <row r="4603" spans="1:5" x14ac:dyDescent="0.2">
      <c r="A4603" s="32">
        <v>42151</v>
      </c>
      <c r="B4603" s="2">
        <v>3.8</v>
      </c>
      <c r="C4603">
        <f t="shared" si="245"/>
        <v>2015</v>
      </c>
      <c r="D4603">
        <f t="shared" si="246"/>
        <v>5</v>
      </c>
      <c r="E4603" t="str">
        <f t="shared" si="247"/>
        <v>2015m5</v>
      </c>
    </row>
    <row r="4604" spans="1:5" x14ac:dyDescent="0.2">
      <c r="A4604" s="32">
        <v>42152</v>
      </c>
      <c r="B4604" s="2">
        <v>3.8</v>
      </c>
      <c r="C4604">
        <f t="shared" si="245"/>
        <v>2015</v>
      </c>
      <c r="D4604">
        <f t="shared" si="246"/>
        <v>5</v>
      </c>
      <c r="E4604" t="str">
        <f t="shared" si="247"/>
        <v>2015m5</v>
      </c>
    </row>
    <row r="4605" spans="1:5" x14ac:dyDescent="0.2">
      <c r="A4605" s="32">
        <v>42153</v>
      </c>
      <c r="B4605" s="2">
        <v>3.82</v>
      </c>
      <c r="C4605">
        <f t="shared" si="245"/>
        <v>2015</v>
      </c>
      <c r="D4605">
        <f t="shared" si="246"/>
        <v>5</v>
      </c>
      <c r="E4605" t="str">
        <f t="shared" si="247"/>
        <v>2015m5</v>
      </c>
    </row>
    <row r="4606" spans="1:5" x14ac:dyDescent="0.2">
      <c r="A4606" s="32">
        <v>42155</v>
      </c>
      <c r="B4606" s="2">
        <v>3.86</v>
      </c>
      <c r="C4606">
        <f t="shared" si="245"/>
        <v>2015</v>
      </c>
      <c r="D4606">
        <f t="shared" si="246"/>
        <v>5</v>
      </c>
      <c r="E4606" t="str">
        <f t="shared" si="247"/>
        <v>2015m5</v>
      </c>
    </row>
    <row r="4607" spans="1:5" x14ac:dyDescent="0.2">
      <c r="A4607" s="32">
        <v>42156</v>
      </c>
      <c r="B4607" s="2">
        <v>3.85</v>
      </c>
      <c r="C4607">
        <f t="shared" si="245"/>
        <v>2015</v>
      </c>
      <c r="D4607">
        <f t="shared" si="246"/>
        <v>6</v>
      </c>
      <c r="E4607" t="str">
        <f t="shared" si="247"/>
        <v>2015m6</v>
      </c>
    </row>
    <row r="4608" spans="1:5" x14ac:dyDescent="0.2">
      <c r="A4608" s="32">
        <v>42157</v>
      </c>
      <c r="B4608" s="2">
        <v>3.82</v>
      </c>
      <c r="C4608">
        <f t="shared" si="245"/>
        <v>2015</v>
      </c>
      <c r="D4608">
        <f t="shared" si="246"/>
        <v>6</v>
      </c>
      <c r="E4608" t="str">
        <f t="shared" si="247"/>
        <v>2015m6</v>
      </c>
    </row>
    <row r="4609" spans="1:5" x14ac:dyDescent="0.2">
      <c r="A4609" s="32">
        <v>42158</v>
      </c>
      <c r="B4609" s="2">
        <v>3.79</v>
      </c>
      <c r="C4609">
        <f t="shared" si="245"/>
        <v>2015</v>
      </c>
      <c r="D4609">
        <f t="shared" si="246"/>
        <v>6</v>
      </c>
      <c r="E4609" t="str">
        <f t="shared" si="247"/>
        <v>2015m6</v>
      </c>
    </row>
    <row r="4610" spans="1:5" x14ac:dyDescent="0.2">
      <c r="A4610" s="32">
        <v>42159</v>
      </c>
      <c r="B4610" s="2">
        <v>3.84</v>
      </c>
      <c r="C4610">
        <f t="shared" si="245"/>
        <v>2015</v>
      </c>
      <c r="D4610">
        <f t="shared" si="246"/>
        <v>6</v>
      </c>
      <c r="E4610" t="str">
        <f t="shared" si="247"/>
        <v>2015m6</v>
      </c>
    </row>
    <row r="4611" spans="1:5" x14ac:dyDescent="0.2">
      <c r="A4611" s="32">
        <v>42160</v>
      </c>
      <c r="B4611" s="2">
        <v>3.86</v>
      </c>
      <c r="C4611">
        <f t="shared" si="245"/>
        <v>2015</v>
      </c>
      <c r="D4611">
        <f t="shared" si="246"/>
        <v>6</v>
      </c>
      <c r="E4611" t="str">
        <f t="shared" si="247"/>
        <v>2015m6</v>
      </c>
    </row>
    <row r="4612" spans="1:5" x14ac:dyDescent="0.2">
      <c r="A4612" s="32">
        <v>42163</v>
      </c>
      <c r="B4612" s="2">
        <v>3.87</v>
      </c>
      <c r="C4612">
        <f t="shared" si="245"/>
        <v>2015</v>
      </c>
      <c r="D4612">
        <f t="shared" si="246"/>
        <v>6</v>
      </c>
      <c r="E4612" t="str">
        <f t="shared" si="247"/>
        <v>2015m6</v>
      </c>
    </row>
    <row r="4613" spans="1:5" x14ac:dyDescent="0.2">
      <c r="A4613" s="32">
        <v>42164</v>
      </c>
      <c r="B4613" s="2">
        <v>3.88</v>
      </c>
      <c r="C4613">
        <f t="shared" ref="C4613:C4676" si="248">YEAR(A4613)</f>
        <v>2015</v>
      </c>
      <c r="D4613">
        <f t="shared" ref="D4613:D4676" si="249">+MONTH(A4613)</f>
        <v>6</v>
      </c>
      <c r="E4613" t="str">
        <f t="shared" ref="E4613:E4676" si="250">CONCATENATE(C4613,"m",D4613)</f>
        <v>2015m6</v>
      </c>
    </row>
    <row r="4614" spans="1:5" x14ac:dyDescent="0.2">
      <c r="A4614" s="32">
        <v>42165</v>
      </c>
      <c r="B4614" s="2">
        <v>3.95</v>
      </c>
      <c r="C4614">
        <f t="shared" si="248"/>
        <v>2015</v>
      </c>
      <c r="D4614">
        <f t="shared" si="249"/>
        <v>6</v>
      </c>
      <c r="E4614" t="str">
        <f t="shared" si="250"/>
        <v>2015m6</v>
      </c>
    </row>
    <row r="4615" spans="1:5" x14ac:dyDescent="0.2">
      <c r="A4615" s="32">
        <v>42166</v>
      </c>
      <c r="B4615" s="2">
        <v>3.95</v>
      </c>
      <c r="C4615">
        <f t="shared" si="248"/>
        <v>2015</v>
      </c>
      <c r="D4615">
        <f t="shared" si="249"/>
        <v>6</v>
      </c>
      <c r="E4615" t="str">
        <f t="shared" si="250"/>
        <v>2015m6</v>
      </c>
    </row>
    <row r="4616" spans="1:5" x14ac:dyDescent="0.2">
      <c r="A4616" s="32">
        <v>42167</v>
      </c>
      <c r="B4616" s="2">
        <v>4.01</v>
      </c>
      <c r="C4616">
        <f t="shared" si="248"/>
        <v>2015</v>
      </c>
      <c r="D4616">
        <f t="shared" si="249"/>
        <v>6</v>
      </c>
      <c r="E4616" t="str">
        <f t="shared" si="250"/>
        <v>2015m6</v>
      </c>
    </row>
    <row r="4617" spans="1:5" x14ac:dyDescent="0.2">
      <c r="A4617" s="32">
        <v>42170</v>
      </c>
      <c r="B4617" s="2">
        <v>4.13</v>
      </c>
      <c r="C4617">
        <f t="shared" si="248"/>
        <v>2015</v>
      </c>
      <c r="D4617">
        <f t="shared" si="249"/>
        <v>6</v>
      </c>
      <c r="E4617" t="str">
        <f t="shared" si="250"/>
        <v>2015m6</v>
      </c>
    </row>
    <row r="4618" spans="1:5" x14ac:dyDescent="0.2">
      <c r="A4618" s="32">
        <v>42171</v>
      </c>
      <c r="B4618" s="2">
        <v>4.26</v>
      </c>
      <c r="C4618">
        <f t="shared" si="248"/>
        <v>2015</v>
      </c>
      <c r="D4618">
        <f t="shared" si="249"/>
        <v>6</v>
      </c>
      <c r="E4618" t="str">
        <f t="shared" si="250"/>
        <v>2015m6</v>
      </c>
    </row>
    <row r="4619" spans="1:5" x14ac:dyDescent="0.2">
      <c r="A4619" s="32">
        <v>42172</v>
      </c>
      <c r="B4619" s="2">
        <v>4.3</v>
      </c>
      <c r="C4619">
        <f t="shared" si="248"/>
        <v>2015</v>
      </c>
      <c r="D4619">
        <f t="shared" si="249"/>
        <v>6</v>
      </c>
      <c r="E4619" t="str">
        <f t="shared" si="250"/>
        <v>2015m6</v>
      </c>
    </row>
    <row r="4620" spans="1:5" x14ac:dyDescent="0.2">
      <c r="A4620" s="32">
        <v>42173</v>
      </c>
      <c r="B4620" s="2">
        <v>4.37</v>
      </c>
      <c r="C4620">
        <f t="shared" si="248"/>
        <v>2015</v>
      </c>
      <c r="D4620">
        <f t="shared" si="249"/>
        <v>6</v>
      </c>
      <c r="E4620" t="str">
        <f t="shared" si="250"/>
        <v>2015m6</v>
      </c>
    </row>
    <row r="4621" spans="1:5" x14ac:dyDescent="0.2">
      <c r="A4621" s="32">
        <v>42174</v>
      </c>
      <c r="B4621" s="2">
        <v>4.3499999999999996</v>
      </c>
      <c r="C4621">
        <f t="shared" si="248"/>
        <v>2015</v>
      </c>
      <c r="D4621">
        <f t="shared" si="249"/>
        <v>6</v>
      </c>
      <c r="E4621" t="str">
        <f t="shared" si="250"/>
        <v>2015m6</v>
      </c>
    </row>
    <row r="4622" spans="1:5" x14ac:dyDescent="0.2">
      <c r="A4622" s="32">
        <v>42177</v>
      </c>
      <c r="B4622" s="2">
        <v>4.17</v>
      </c>
      <c r="C4622">
        <f t="shared" si="248"/>
        <v>2015</v>
      </c>
      <c r="D4622">
        <f t="shared" si="249"/>
        <v>6</v>
      </c>
      <c r="E4622" t="str">
        <f t="shared" si="250"/>
        <v>2015m6</v>
      </c>
    </row>
    <row r="4623" spans="1:5" x14ac:dyDescent="0.2">
      <c r="A4623" s="32">
        <v>42178</v>
      </c>
      <c r="B4623" s="2">
        <v>4.08</v>
      </c>
      <c r="C4623">
        <f t="shared" si="248"/>
        <v>2015</v>
      </c>
      <c r="D4623">
        <f t="shared" si="249"/>
        <v>6</v>
      </c>
      <c r="E4623" t="str">
        <f t="shared" si="250"/>
        <v>2015m6</v>
      </c>
    </row>
    <row r="4624" spans="1:5" x14ac:dyDescent="0.2">
      <c r="A4624" s="32">
        <v>42179</v>
      </c>
      <c r="B4624" s="2">
        <v>4.0999999999999996</v>
      </c>
      <c r="C4624">
        <f t="shared" si="248"/>
        <v>2015</v>
      </c>
      <c r="D4624">
        <f t="shared" si="249"/>
        <v>6</v>
      </c>
      <c r="E4624" t="str">
        <f t="shared" si="250"/>
        <v>2015m6</v>
      </c>
    </row>
    <row r="4625" spans="1:5" x14ac:dyDescent="0.2">
      <c r="A4625" s="32">
        <v>42180</v>
      </c>
      <c r="B4625" s="2">
        <v>4.09</v>
      </c>
      <c r="C4625">
        <f t="shared" si="248"/>
        <v>2015</v>
      </c>
      <c r="D4625">
        <f t="shared" si="249"/>
        <v>6</v>
      </c>
      <c r="E4625" t="str">
        <f t="shared" si="250"/>
        <v>2015m6</v>
      </c>
    </row>
    <row r="4626" spans="1:5" x14ac:dyDescent="0.2">
      <c r="A4626" s="32">
        <v>42181</v>
      </c>
      <c r="B4626" s="2">
        <v>4.05</v>
      </c>
      <c r="C4626">
        <f t="shared" si="248"/>
        <v>2015</v>
      </c>
      <c r="D4626">
        <f t="shared" si="249"/>
        <v>6</v>
      </c>
      <c r="E4626" t="str">
        <f t="shared" si="250"/>
        <v>2015m6</v>
      </c>
    </row>
    <row r="4627" spans="1:5" x14ac:dyDescent="0.2">
      <c r="A4627" s="32">
        <v>42184</v>
      </c>
      <c r="B4627" s="2">
        <v>4.34</v>
      </c>
      <c r="C4627">
        <f t="shared" si="248"/>
        <v>2015</v>
      </c>
      <c r="D4627">
        <f t="shared" si="249"/>
        <v>6</v>
      </c>
      <c r="E4627" t="str">
        <f t="shared" si="250"/>
        <v>2015m6</v>
      </c>
    </row>
    <row r="4628" spans="1:5" x14ac:dyDescent="0.2">
      <c r="A4628" s="32">
        <v>42185</v>
      </c>
      <c r="B4628" s="2">
        <v>4.4000000000000004</v>
      </c>
      <c r="C4628">
        <f t="shared" si="248"/>
        <v>2015</v>
      </c>
      <c r="D4628">
        <f t="shared" si="249"/>
        <v>6</v>
      </c>
      <c r="E4628" t="str">
        <f t="shared" si="250"/>
        <v>2015m6</v>
      </c>
    </row>
    <row r="4629" spans="1:5" x14ac:dyDescent="0.2">
      <c r="A4629" s="32">
        <v>42186</v>
      </c>
      <c r="B4629" s="2">
        <v>4.33</v>
      </c>
      <c r="C4629">
        <f t="shared" si="248"/>
        <v>2015</v>
      </c>
      <c r="D4629">
        <f t="shared" si="249"/>
        <v>7</v>
      </c>
      <c r="E4629" t="str">
        <f t="shared" si="250"/>
        <v>2015m7</v>
      </c>
    </row>
    <row r="4630" spans="1:5" x14ac:dyDescent="0.2">
      <c r="A4630" s="32">
        <v>42187</v>
      </c>
      <c r="B4630" s="2">
        <v>4.29</v>
      </c>
      <c r="C4630">
        <f t="shared" si="248"/>
        <v>2015</v>
      </c>
      <c r="D4630">
        <f t="shared" si="249"/>
        <v>7</v>
      </c>
      <c r="E4630" t="str">
        <f t="shared" si="250"/>
        <v>2015m7</v>
      </c>
    </row>
    <row r="4631" spans="1:5" x14ac:dyDescent="0.2">
      <c r="A4631" s="32">
        <v>42188</v>
      </c>
      <c r="B4631" s="2">
        <v>4.32</v>
      </c>
      <c r="C4631">
        <f t="shared" si="248"/>
        <v>2015</v>
      </c>
      <c r="D4631">
        <f t="shared" si="249"/>
        <v>7</v>
      </c>
      <c r="E4631" t="str">
        <f t="shared" si="250"/>
        <v>2015m7</v>
      </c>
    </row>
    <row r="4632" spans="1:5" x14ac:dyDescent="0.2">
      <c r="A4632" s="32">
        <v>42191</v>
      </c>
      <c r="B4632" s="2">
        <v>4.42</v>
      </c>
      <c r="C4632">
        <f t="shared" si="248"/>
        <v>2015</v>
      </c>
      <c r="D4632">
        <f t="shared" si="249"/>
        <v>7</v>
      </c>
      <c r="E4632" t="str">
        <f t="shared" si="250"/>
        <v>2015m7</v>
      </c>
    </row>
    <row r="4633" spans="1:5" x14ac:dyDescent="0.2">
      <c r="A4633" s="32">
        <v>42192</v>
      </c>
      <c r="B4633" s="2">
        <v>4.5</v>
      </c>
      <c r="C4633">
        <f t="shared" si="248"/>
        <v>2015</v>
      </c>
      <c r="D4633">
        <f t="shared" si="249"/>
        <v>7</v>
      </c>
      <c r="E4633" t="str">
        <f t="shared" si="250"/>
        <v>2015m7</v>
      </c>
    </row>
    <row r="4634" spans="1:5" x14ac:dyDescent="0.2">
      <c r="A4634" s="32">
        <v>42193</v>
      </c>
      <c r="B4634" s="2">
        <v>4.54</v>
      </c>
      <c r="C4634">
        <f t="shared" si="248"/>
        <v>2015</v>
      </c>
      <c r="D4634">
        <f t="shared" si="249"/>
        <v>7</v>
      </c>
      <c r="E4634" t="str">
        <f t="shared" si="250"/>
        <v>2015m7</v>
      </c>
    </row>
    <row r="4635" spans="1:5" x14ac:dyDescent="0.2">
      <c r="A4635" s="32">
        <v>42194</v>
      </c>
      <c r="B4635" s="2">
        <v>4.5</v>
      </c>
      <c r="C4635">
        <f t="shared" si="248"/>
        <v>2015</v>
      </c>
      <c r="D4635">
        <f t="shared" si="249"/>
        <v>7</v>
      </c>
      <c r="E4635" t="str">
        <f t="shared" si="250"/>
        <v>2015m7</v>
      </c>
    </row>
    <row r="4636" spans="1:5" x14ac:dyDescent="0.2">
      <c r="A4636" s="32">
        <v>42195</v>
      </c>
      <c r="B4636" s="2">
        <v>4.33</v>
      </c>
      <c r="C4636">
        <f t="shared" si="248"/>
        <v>2015</v>
      </c>
      <c r="D4636">
        <f t="shared" si="249"/>
        <v>7</v>
      </c>
      <c r="E4636" t="str">
        <f t="shared" si="250"/>
        <v>2015m7</v>
      </c>
    </row>
    <row r="4637" spans="1:5" x14ac:dyDescent="0.2">
      <c r="A4637" s="32">
        <v>42198</v>
      </c>
      <c r="B4637" s="2">
        <v>4.26</v>
      </c>
      <c r="C4637">
        <f t="shared" si="248"/>
        <v>2015</v>
      </c>
      <c r="D4637">
        <f t="shared" si="249"/>
        <v>7</v>
      </c>
      <c r="E4637" t="str">
        <f t="shared" si="250"/>
        <v>2015m7</v>
      </c>
    </row>
    <row r="4638" spans="1:5" x14ac:dyDescent="0.2">
      <c r="A4638" s="32">
        <v>42199</v>
      </c>
      <c r="B4638" s="2">
        <v>4.2300000000000004</v>
      </c>
      <c r="C4638">
        <f t="shared" si="248"/>
        <v>2015</v>
      </c>
      <c r="D4638">
        <f t="shared" si="249"/>
        <v>7</v>
      </c>
      <c r="E4638" t="str">
        <f t="shared" si="250"/>
        <v>2015m7</v>
      </c>
    </row>
    <row r="4639" spans="1:5" x14ac:dyDescent="0.2">
      <c r="A4639" s="32">
        <v>42200</v>
      </c>
      <c r="B4639" s="2">
        <v>4.24</v>
      </c>
      <c r="C4639">
        <f t="shared" si="248"/>
        <v>2015</v>
      </c>
      <c r="D4639">
        <f t="shared" si="249"/>
        <v>7</v>
      </c>
      <c r="E4639" t="str">
        <f t="shared" si="250"/>
        <v>2015m7</v>
      </c>
    </row>
    <row r="4640" spans="1:5" x14ac:dyDescent="0.2">
      <c r="A4640" s="32">
        <v>42201</v>
      </c>
      <c r="B4640" s="2">
        <v>4.1399999999999997</v>
      </c>
      <c r="C4640">
        <f t="shared" si="248"/>
        <v>2015</v>
      </c>
      <c r="D4640">
        <f t="shared" si="249"/>
        <v>7</v>
      </c>
      <c r="E4640" t="str">
        <f t="shared" si="250"/>
        <v>2015m7</v>
      </c>
    </row>
    <row r="4641" spans="1:5" x14ac:dyDescent="0.2">
      <c r="A4641" s="32">
        <v>42202</v>
      </c>
      <c r="B4641" s="2">
        <v>4.09</v>
      </c>
      <c r="C4641">
        <f t="shared" si="248"/>
        <v>2015</v>
      </c>
      <c r="D4641">
        <f t="shared" si="249"/>
        <v>7</v>
      </c>
      <c r="E4641" t="str">
        <f t="shared" si="250"/>
        <v>2015m7</v>
      </c>
    </row>
    <row r="4642" spans="1:5" x14ac:dyDescent="0.2">
      <c r="A4642" s="32">
        <v>42205</v>
      </c>
      <c r="B4642" s="2">
        <v>4.0599999999999996</v>
      </c>
      <c r="C4642">
        <f t="shared" si="248"/>
        <v>2015</v>
      </c>
      <c r="D4642">
        <f t="shared" si="249"/>
        <v>7</v>
      </c>
      <c r="E4642" t="str">
        <f t="shared" si="250"/>
        <v>2015m7</v>
      </c>
    </row>
    <row r="4643" spans="1:5" x14ac:dyDescent="0.2">
      <c r="A4643" s="32">
        <v>42206</v>
      </c>
      <c r="B4643" s="2">
        <v>4.07</v>
      </c>
      <c r="C4643">
        <f t="shared" si="248"/>
        <v>2015</v>
      </c>
      <c r="D4643">
        <f t="shared" si="249"/>
        <v>7</v>
      </c>
      <c r="E4643" t="str">
        <f t="shared" si="250"/>
        <v>2015m7</v>
      </c>
    </row>
    <row r="4644" spans="1:5" x14ac:dyDescent="0.2">
      <c r="A4644" s="32">
        <v>42207</v>
      </c>
      <c r="B4644" s="2">
        <v>4.13</v>
      </c>
      <c r="C4644">
        <f t="shared" si="248"/>
        <v>2015</v>
      </c>
      <c r="D4644">
        <f t="shared" si="249"/>
        <v>7</v>
      </c>
      <c r="E4644" t="str">
        <f t="shared" si="250"/>
        <v>2015m7</v>
      </c>
    </row>
    <row r="4645" spans="1:5" x14ac:dyDescent="0.2">
      <c r="A4645" s="32">
        <v>42208</v>
      </c>
      <c r="B4645" s="2">
        <v>4.1399999999999997</v>
      </c>
      <c r="C4645">
        <f t="shared" si="248"/>
        <v>2015</v>
      </c>
      <c r="D4645">
        <f t="shared" si="249"/>
        <v>7</v>
      </c>
      <c r="E4645" t="str">
        <f t="shared" si="250"/>
        <v>2015m7</v>
      </c>
    </row>
    <row r="4646" spans="1:5" x14ac:dyDescent="0.2">
      <c r="A4646" s="32">
        <v>42209</v>
      </c>
      <c r="B4646" s="2">
        <v>4.1900000000000004</v>
      </c>
      <c r="C4646">
        <f t="shared" si="248"/>
        <v>2015</v>
      </c>
      <c r="D4646">
        <f t="shared" si="249"/>
        <v>7</v>
      </c>
      <c r="E4646" t="str">
        <f t="shared" si="250"/>
        <v>2015m7</v>
      </c>
    </row>
    <row r="4647" spans="1:5" x14ac:dyDescent="0.2">
      <c r="A4647" s="32">
        <v>42212</v>
      </c>
      <c r="B4647" s="2">
        <v>4.2300000000000004</v>
      </c>
      <c r="C4647">
        <f t="shared" si="248"/>
        <v>2015</v>
      </c>
      <c r="D4647">
        <f t="shared" si="249"/>
        <v>7</v>
      </c>
      <c r="E4647" t="str">
        <f t="shared" si="250"/>
        <v>2015m7</v>
      </c>
    </row>
    <row r="4648" spans="1:5" x14ac:dyDescent="0.2">
      <c r="A4648" s="32">
        <v>42213</v>
      </c>
      <c r="B4648" s="2">
        <v>4.26</v>
      </c>
      <c r="C4648">
        <f t="shared" si="248"/>
        <v>2015</v>
      </c>
      <c r="D4648">
        <f t="shared" si="249"/>
        <v>7</v>
      </c>
      <c r="E4648" t="str">
        <f t="shared" si="250"/>
        <v>2015m7</v>
      </c>
    </row>
    <row r="4649" spans="1:5" x14ac:dyDescent="0.2">
      <c r="A4649" s="32">
        <v>42214</v>
      </c>
      <c r="B4649" s="2">
        <v>4.28</v>
      </c>
      <c r="C4649">
        <f t="shared" si="248"/>
        <v>2015</v>
      </c>
      <c r="D4649">
        <f t="shared" si="249"/>
        <v>7</v>
      </c>
      <c r="E4649" t="str">
        <f t="shared" si="250"/>
        <v>2015m7</v>
      </c>
    </row>
    <row r="4650" spans="1:5" x14ac:dyDescent="0.2">
      <c r="A4650" s="32">
        <v>42215</v>
      </c>
      <c r="B4650" s="2">
        <v>4.2699999999999996</v>
      </c>
      <c r="C4650">
        <f t="shared" si="248"/>
        <v>2015</v>
      </c>
      <c r="D4650">
        <f t="shared" si="249"/>
        <v>7</v>
      </c>
      <c r="E4650" t="str">
        <f t="shared" si="250"/>
        <v>2015m7</v>
      </c>
    </row>
    <row r="4651" spans="1:5" x14ac:dyDescent="0.2">
      <c r="A4651" s="32">
        <v>42216</v>
      </c>
      <c r="B4651" s="2">
        <v>4.29</v>
      </c>
      <c r="C4651">
        <f t="shared" si="248"/>
        <v>2015</v>
      </c>
      <c r="D4651">
        <f t="shared" si="249"/>
        <v>7</v>
      </c>
      <c r="E4651" t="str">
        <f t="shared" si="250"/>
        <v>2015m7</v>
      </c>
    </row>
    <row r="4652" spans="1:5" x14ac:dyDescent="0.2">
      <c r="A4652" s="32">
        <v>42219</v>
      </c>
      <c r="B4652" s="2">
        <v>4.3</v>
      </c>
      <c r="C4652">
        <f t="shared" si="248"/>
        <v>2015</v>
      </c>
      <c r="D4652">
        <f t="shared" si="249"/>
        <v>8</v>
      </c>
      <c r="E4652" t="str">
        <f t="shared" si="250"/>
        <v>2015m8</v>
      </c>
    </row>
    <row r="4653" spans="1:5" x14ac:dyDescent="0.2">
      <c r="A4653" s="32">
        <v>42220</v>
      </c>
      <c r="B4653" s="2">
        <v>4.3099999999999996</v>
      </c>
      <c r="C4653">
        <f t="shared" si="248"/>
        <v>2015</v>
      </c>
      <c r="D4653">
        <f t="shared" si="249"/>
        <v>8</v>
      </c>
      <c r="E4653" t="str">
        <f t="shared" si="250"/>
        <v>2015m8</v>
      </c>
    </row>
    <row r="4654" spans="1:5" x14ac:dyDescent="0.2">
      <c r="A4654" s="32">
        <v>42221</v>
      </c>
      <c r="B4654" s="2">
        <v>4.29</v>
      </c>
      <c r="C4654">
        <f t="shared" si="248"/>
        <v>2015</v>
      </c>
      <c r="D4654">
        <f t="shared" si="249"/>
        <v>8</v>
      </c>
      <c r="E4654" t="str">
        <f t="shared" si="250"/>
        <v>2015m8</v>
      </c>
    </row>
    <row r="4655" spans="1:5" x14ac:dyDescent="0.2">
      <c r="A4655" s="32">
        <v>42222</v>
      </c>
      <c r="B4655" s="2">
        <v>4.33</v>
      </c>
      <c r="C4655">
        <f t="shared" si="248"/>
        <v>2015</v>
      </c>
      <c r="D4655">
        <f t="shared" si="249"/>
        <v>8</v>
      </c>
      <c r="E4655" t="str">
        <f t="shared" si="250"/>
        <v>2015m8</v>
      </c>
    </row>
    <row r="4656" spans="1:5" x14ac:dyDescent="0.2">
      <c r="A4656" s="32">
        <v>42223</v>
      </c>
      <c r="B4656" s="2">
        <v>4.3899999999999997</v>
      </c>
      <c r="C4656">
        <f t="shared" si="248"/>
        <v>2015</v>
      </c>
      <c r="D4656">
        <f t="shared" si="249"/>
        <v>8</v>
      </c>
      <c r="E4656" t="str">
        <f t="shared" si="250"/>
        <v>2015m8</v>
      </c>
    </row>
    <row r="4657" spans="1:5" x14ac:dyDescent="0.2">
      <c r="A4657" s="32">
        <v>42226</v>
      </c>
      <c r="B4657" s="2">
        <v>4.4000000000000004</v>
      </c>
      <c r="C4657">
        <f t="shared" si="248"/>
        <v>2015</v>
      </c>
      <c r="D4657">
        <f t="shared" si="249"/>
        <v>8</v>
      </c>
      <c r="E4657" t="str">
        <f t="shared" si="250"/>
        <v>2015m8</v>
      </c>
    </row>
    <row r="4658" spans="1:5" x14ac:dyDescent="0.2">
      <c r="A4658" s="32">
        <v>42227</v>
      </c>
      <c r="B4658" s="2">
        <v>4.3899999999999997</v>
      </c>
      <c r="C4658">
        <f t="shared" si="248"/>
        <v>2015</v>
      </c>
      <c r="D4658">
        <f t="shared" si="249"/>
        <v>8</v>
      </c>
      <c r="E4658" t="str">
        <f t="shared" si="250"/>
        <v>2015m8</v>
      </c>
    </row>
    <row r="4659" spans="1:5" x14ac:dyDescent="0.2">
      <c r="A4659" s="32">
        <v>42228</v>
      </c>
      <c r="B4659" s="2">
        <v>4.4400000000000004</v>
      </c>
      <c r="C4659">
        <f t="shared" si="248"/>
        <v>2015</v>
      </c>
      <c r="D4659">
        <f t="shared" si="249"/>
        <v>8</v>
      </c>
      <c r="E4659" t="str">
        <f t="shared" si="250"/>
        <v>2015m8</v>
      </c>
    </row>
    <row r="4660" spans="1:5" x14ac:dyDescent="0.2">
      <c r="A4660" s="32">
        <v>42229</v>
      </c>
      <c r="B4660" s="2">
        <v>4.41</v>
      </c>
      <c r="C4660">
        <f t="shared" si="248"/>
        <v>2015</v>
      </c>
      <c r="D4660">
        <f t="shared" si="249"/>
        <v>8</v>
      </c>
      <c r="E4660" t="str">
        <f t="shared" si="250"/>
        <v>2015m8</v>
      </c>
    </row>
    <row r="4661" spans="1:5" x14ac:dyDescent="0.2">
      <c r="A4661" s="32">
        <v>42230</v>
      </c>
      <c r="B4661" s="2">
        <v>4.3899999999999997</v>
      </c>
      <c r="C4661">
        <f t="shared" si="248"/>
        <v>2015</v>
      </c>
      <c r="D4661">
        <f t="shared" si="249"/>
        <v>8</v>
      </c>
      <c r="E4661" t="str">
        <f t="shared" si="250"/>
        <v>2015m8</v>
      </c>
    </row>
    <row r="4662" spans="1:5" x14ac:dyDescent="0.2">
      <c r="A4662" s="32">
        <v>42233</v>
      </c>
      <c r="B4662" s="2">
        <v>4.4000000000000004</v>
      </c>
      <c r="C4662">
        <f t="shared" si="248"/>
        <v>2015</v>
      </c>
      <c r="D4662">
        <f t="shared" si="249"/>
        <v>8</v>
      </c>
      <c r="E4662" t="str">
        <f t="shared" si="250"/>
        <v>2015m8</v>
      </c>
    </row>
    <row r="4663" spans="1:5" x14ac:dyDescent="0.2">
      <c r="A4663" s="32">
        <v>42234</v>
      </c>
      <c r="B4663" s="2">
        <v>4.41</v>
      </c>
      <c r="C4663">
        <f t="shared" si="248"/>
        <v>2015</v>
      </c>
      <c r="D4663">
        <f t="shared" si="249"/>
        <v>8</v>
      </c>
      <c r="E4663" t="str">
        <f t="shared" si="250"/>
        <v>2015m8</v>
      </c>
    </row>
    <row r="4664" spans="1:5" x14ac:dyDescent="0.2">
      <c r="A4664" s="32">
        <v>42235</v>
      </c>
      <c r="B4664" s="2">
        <v>4.4400000000000004</v>
      </c>
      <c r="C4664">
        <f t="shared" si="248"/>
        <v>2015</v>
      </c>
      <c r="D4664">
        <f t="shared" si="249"/>
        <v>8</v>
      </c>
      <c r="E4664" t="str">
        <f t="shared" si="250"/>
        <v>2015m8</v>
      </c>
    </row>
    <row r="4665" spans="1:5" x14ac:dyDescent="0.2">
      <c r="A4665" s="32">
        <v>42236</v>
      </c>
      <c r="B4665" s="2">
        <v>4.5199999999999996</v>
      </c>
      <c r="C4665">
        <f t="shared" si="248"/>
        <v>2015</v>
      </c>
      <c r="D4665">
        <f t="shared" si="249"/>
        <v>8</v>
      </c>
      <c r="E4665" t="str">
        <f t="shared" si="250"/>
        <v>2015m8</v>
      </c>
    </row>
    <row r="4666" spans="1:5" x14ac:dyDescent="0.2">
      <c r="A4666" s="32">
        <v>42237</v>
      </c>
      <c r="B4666" s="2">
        <v>4.59</v>
      </c>
      <c r="C4666">
        <f t="shared" si="248"/>
        <v>2015</v>
      </c>
      <c r="D4666">
        <f t="shared" si="249"/>
        <v>8</v>
      </c>
      <c r="E4666" t="str">
        <f t="shared" si="250"/>
        <v>2015m8</v>
      </c>
    </row>
    <row r="4667" spans="1:5" x14ac:dyDescent="0.2">
      <c r="A4667" s="32">
        <v>42240</v>
      </c>
      <c r="B4667" s="2">
        <v>4.8</v>
      </c>
      <c r="C4667">
        <f t="shared" si="248"/>
        <v>2015</v>
      </c>
      <c r="D4667">
        <f t="shared" si="249"/>
        <v>8</v>
      </c>
      <c r="E4667" t="str">
        <f t="shared" si="250"/>
        <v>2015m8</v>
      </c>
    </row>
    <row r="4668" spans="1:5" x14ac:dyDescent="0.2">
      <c r="A4668" s="32">
        <v>42241</v>
      </c>
      <c r="B4668" s="2">
        <v>4.68</v>
      </c>
      <c r="C4668">
        <f t="shared" si="248"/>
        <v>2015</v>
      </c>
      <c r="D4668">
        <f t="shared" si="249"/>
        <v>8</v>
      </c>
      <c r="E4668" t="str">
        <f t="shared" si="250"/>
        <v>2015m8</v>
      </c>
    </row>
    <row r="4669" spans="1:5" x14ac:dyDescent="0.2">
      <c r="A4669" s="32">
        <v>42242</v>
      </c>
      <c r="B4669" s="2">
        <v>4.6900000000000004</v>
      </c>
      <c r="C4669">
        <f t="shared" si="248"/>
        <v>2015</v>
      </c>
      <c r="D4669">
        <f t="shared" si="249"/>
        <v>8</v>
      </c>
      <c r="E4669" t="str">
        <f t="shared" si="250"/>
        <v>2015m8</v>
      </c>
    </row>
    <row r="4670" spans="1:5" x14ac:dyDescent="0.2">
      <c r="A4670" s="32">
        <v>42243</v>
      </c>
      <c r="B4670" s="2">
        <v>4.58</v>
      </c>
      <c r="C4670">
        <f t="shared" si="248"/>
        <v>2015</v>
      </c>
      <c r="D4670">
        <f t="shared" si="249"/>
        <v>8</v>
      </c>
      <c r="E4670" t="str">
        <f t="shared" si="250"/>
        <v>2015m8</v>
      </c>
    </row>
    <row r="4671" spans="1:5" x14ac:dyDescent="0.2">
      <c r="A4671" s="32">
        <v>42244</v>
      </c>
      <c r="B4671" s="2">
        <v>4.54</v>
      </c>
      <c r="C4671">
        <f t="shared" si="248"/>
        <v>2015</v>
      </c>
      <c r="D4671">
        <f t="shared" si="249"/>
        <v>8</v>
      </c>
      <c r="E4671" t="str">
        <f t="shared" si="250"/>
        <v>2015m8</v>
      </c>
    </row>
    <row r="4672" spans="1:5" x14ac:dyDescent="0.2">
      <c r="A4672" s="32">
        <v>42247</v>
      </c>
      <c r="B4672" s="2">
        <v>4.6500000000000004</v>
      </c>
      <c r="C4672">
        <f t="shared" si="248"/>
        <v>2015</v>
      </c>
      <c r="D4672">
        <f t="shared" si="249"/>
        <v>8</v>
      </c>
      <c r="E4672" t="str">
        <f t="shared" si="250"/>
        <v>2015m8</v>
      </c>
    </row>
    <row r="4673" spans="1:5" x14ac:dyDescent="0.2">
      <c r="A4673" s="32">
        <v>42248</v>
      </c>
      <c r="B4673" s="2">
        <v>4.6399999999999997</v>
      </c>
      <c r="C4673">
        <f t="shared" si="248"/>
        <v>2015</v>
      </c>
      <c r="D4673">
        <f t="shared" si="249"/>
        <v>9</v>
      </c>
      <c r="E4673" t="str">
        <f t="shared" si="250"/>
        <v>2015m9</v>
      </c>
    </row>
    <row r="4674" spans="1:5" x14ac:dyDescent="0.2">
      <c r="A4674" s="32">
        <v>42249</v>
      </c>
      <c r="B4674" s="2">
        <v>4.66</v>
      </c>
      <c r="C4674">
        <f t="shared" si="248"/>
        <v>2015</v>
      </c>
      <c r="D4674">
        <f t="shared" si="249"/>
        <v>9</v>
      </c>
      <c r="E4674" t="str">
        <f t="shared" si="250"/>
        <v>2015m9</v>
      </c>
    </row>
    <row r="4675" spans="1:5" x14ac:dyDescent="0.2">
      <c r="A4675" s="32">
        <v>42250</v>
      </c>
      <c r="B4675" s="2">
        <v>4.6900000000000004</v>
      </c>
      <c r="C4675">
        <f t="shared" si="248"/>
        <v>2015</v>
      </c>
      <c r="D4675">
        <f t="shared" si="249"/>
        <v>9</v>
      </c>
      <c r="E4675" t="str">
        <f t="shared" si="250"/>
        <v>2015m9</v>
      </c>
    </row>
    <row r="4676" spans="1:5" x14ac:dyDescent="0.2">
      <c r="A4676" s="32">
        <v>42251</v>
      </c>
      <c r="B4676" s="2">
        <v>4.7300000000000004</v>
      </c>
      <c r="C4676">
        <f t="shared" si="248"/>
        <v>2015</v>
      </c>
      <c r="D4676">
        <f t="shared" si="249"/>
        <v>9</v>
      </c>
      <c r="E4676" t="str">
        <f t="shared" si="250"/>
        <v>2015m9</v>
      </c>
    </row>
    <row r="4677" spans="1:5" x14ac:dyDescent="0.2">
      <c r="A4677" s="32">
        <v>42254</v>
      </c>
      <c r="B4677" s="2">
        <v>4.74</v>
      </c>
      <c r="C4677">
        <f t="shared" ref="C4677:C4740" si="251">YEAR(A4677)</f>
        <v>2015</v>
      </c>
      <c r="D4677">
        <f t="shared" ref="D4677:D4740" si="252">+MONTH(A4677)</f>
        <v>9</v>
      </c>
      <c r="E4677" t="str">
        <f t="shared" ref="E4677:E4740" si="253">CONCATENATE(C4677,"m",D4677)</f>
        <v>2015m9</v>
      </c>
    </row>
    <row r="4678" spans="1:5" x14ac:dyDescent="0.2">
      <c r="A4678" s="32">
        <v>42255</v>
      </c>
      <c r="B4678" s="2">
        <v>4.7300000000000004</v>
      </c>
      <c r="C4678">
        <f t="shared" si="251"/>
        <v>2015</v>
      </c>
      <c r="D4678">
        <f t="shared" si="252"/>
        <v>9</v>
      </c>
      <c r="E4678" t="str">
        <f t="shared" si="253"/>
        <v>2015m9</v>
      </c>
    </row>
    <row r="4679" spans="1:5" x14ac:dyDescent="0.2">
      <c r="A4679" s="32">
        <v>42256</v>
      </c>
      <c r="B4679" s="2">
        <v>4.68</v>
      </c>
      <c r="C4679">
        <f t="shared" si="251"/>
        <v>2015</v>
      </c>
      <c r="D4679">
        <f t="shared" si="252"/>
        <v>9</v>
      </c>
      <c r="E4679" t="str">
        <f t="shared" si="253"/>
        <v>2015m9</v>
      </c>
    </row>
    <row r="4680" spans="1:5" x14ac:dyDescent="0.2">
      <c r="A4680" s="32">
        <v>42257</v>
      </c>
      <c r="B4680" s="2">
        <v>4.7300000000000004</v>
      </c>
      <c r="C4680">
        <f t="shared" si="251"/>
        <v>2015</v>
      </c>
      <c r="D4680">
        <f t="shared" si="252"/>
        <v>9</v>
      </c>
      <c r="E4680" t="str">
        <f t="shared" si="253"/>
        <v>2015m9</v>
      </c>
    </row>
    <row r="4681" spans="1:5" x14ac:dyDescent="0.2">
      <c r="A4681" s="32">
        <v>42258</v>
      </c>
      <c r="B4681" s="2">
        <v>4.7699999999999996</v>
      </c>
      <c r="C4681">
        <f t="shared" si="251"/>
        <v>2015</v>
      </c>
      <c r="D4681">
        <f t="shared" si="252"/>
        <v>9</v>
      </c>
      <c r="E4681" t="str">
        <f t="shared" si="253"/>
        <v>2015m9</v>
      </c>
    </row>
    <row r="4682" spans="1:5" x14ac:dyDescent="0.2">
      <c r="A4682" s="32">
        <v>42261</v>
      </c>
      <c r="B4682" s="2">
        <v>4.79</v>
      </c>
      <c r="C4682">
        <f t="shared" si="251"/>
        <v>2015</v>
      </c>
      <c r="D4682">
        <f t="shared" si="252"/>
        <v>9</v>
      </c>
      <c r="E4682" t="str">
        <f t="shared" si="253"/>
        <v>2015m9</v>
      </c>
    </row>
    <row r="4683" spans="1:5" x14ac:dyDescent="0.2">
      <c r="A4683" s="32">
        <v>42262</v>
      </c>
      <c r="B4683" s="2">
        <v>4.7699999999999996</v>
      </c>
      <c r="C4683">
        <f t="shared" si="251"/>
        <v>2015</v>
      </c>
      <c r="D4683">
        <f t="shared" si="252"/>
        <v>9</v>
      </c>
      <c r="E4683" t="str">
        <f t="shared" si="253"/>
        <v>2015m9</v>
      </c>
    </row>
    <row r="4684" spans="1:5" x14ac:dyDescent="0.2">
      <c r="A4684" s="32">
        <v>42263</v>
      </c>
      <c r="B4684" s="2">
        <v>4.76</v>
      </c>
      <c r="C4684">
        <f t="shared" si="251"/>
        <v>2015</v>
      </c>
      <c r="D4684">
        <f t="shared" si="252"/>
        <v>9</v>
      </c>
      <c r="E4684" t="str">
        <f t="shared" si="253"/>
        <v>2015m9</v>
      </c>
    </row>
    <row r="4685" spans="1:5" x14ac:dyDescent="0.2">
      <c r="A4685" s="32">
        <v>42264</v>
      </c>
      <c r="B4685" s="2">
        <v>4.74</v>
      </c>
      <c r="C4685">
        <f t="shared" si="251"/>
        <v>2015</v>
      </c>
      <c r="D4685">
        <f t="shared" si="252"/>
        <v>9</v>
      </c>
      <c r="E4685" t="str">
        <f t="shared" si="253"/>
        <v>2015m9</v>
      </c>
    </row>
    <row r="4686" spans="1:5" x14ac:dyDescent="0.2">
      <c r="A4686" s="32">
        <v>42265</v>
      </c>
      <c r="B4686" s="2">
        <v>4.8099999999999996</v>
      </c>
      <c r="C4686">
        <f t="shared" si="251"/>
        <v>2015</v>
      </c>
      <c r="D4686">
        <f t="shared" si="252"/>
        <v>9</v>
      </c>
      <c r="E4686" t="str">
        <f t="shared" si="253"/>
        <v>2015m9</v>
      </c>
    </row>
    <row r="4687" spans="1:5" x14ac:dyDescent="0.2">
      <c r="A4687" s="32">
        <v>42268</v>
      </c>
      <c r="B4687" s="2">
        <v>4.87</v>
      </c>
      <c r="C4687">
        <f t="shared" si="251"/>
        <v>2015</v>
      </c>
      <c r="D4687">
        <f t="shared" si="252"/>
        <v>9</v>
      </c>
      <c r="E4687" t="str">
        <f t="shared" si="253"/>
        <v>2015m9</v>
      </c>
    </row>
    <row r="4688" spans="1:5" x14ac:dyDescent="0.2">
      <c r="A4688" s="32">
        <v>42269</v>
      </c>
      <c r="B4688" s="2">
        <v>5.03</v>
      </c>
      <c r="C4688">
        <f t="shared" si="251"/>
        <v>2015</v>
      </c>
      <c r="D4688">
        <f t="shared" si="252"/>
        <v>9</v>
      </c>
      <c r="E4688" t="str">
        <f t="shared" si="253"/>
        <v>2015m9</v>
      </c>
    </row>
    <row r="4689" spans="1:5" x14ac:dyDescent="0.2">
      <c r="A4689" s="32">
        <v>42270</v>
      </c>
      <c r="B4689" s="2">
        <v>5.0999999999999996</v>
      </c>
      <c r="C4689">
        <f t="shared" si="251"/>
        <v>2015</v>
      </c>
      <c r="D4689">
        <f t="shared" si="252"/>
        <v>9</v>
      </c>
      <c r="E4689" t="str">
        <f t="shared" si="253"/>
        <v>2015m9</v>
      </c>
    </row>
    <row r="4690" spans="1:5" x14ac:dyDescent="0.2">
      <c r="A4690" s="32">
        <v>42271</v>
      </c>
      <c r="B4690" s="2">
        <v>5.21</v>
      </c>
      <c r="C4690">
        <f t="shared" si="251"/>
        <v>2015</v>
      </c>
      <c r="D4690">
        <f t="shared" si="252"/>
        <v>9</v>
      </c>
      <c r="E4690" t="str">
        <f t="shared" si="253"/>
        <v>2015m9</v>
      </c>
    </row>
    <row r="4691" spans="1:5" x14ac:dyDescent="0.2">
      <c r="A4691" s="32">
        <v>42272</v>
      </c>
      <c r="B4691" s="2">
        <v>5.22</v>
      </c>
      <c r="C4691">
        <f t="shared" si="251"/>
        <v>2015</v>
      </c>
      <c r="D4691">
        <f t="shared" si="252"/>
        <v>9</v>
      </c>
      <c r="E4691" t="str">
        <f t="shared" si="253"/>
        <v>2015m9</v>
      </c>
    </row>
    <row r="4692" spans="1:5" x14ac:dyDescent="0.2">
      <c r="A4692" s="32">
        <v>42275</v>
      </c>
      <c r="B4692" s="2">
        <v>5.38</v>
      </c>
      <c r="C4692">
        <f t="shared" si="251"/>
        <v>2015</v>
      </c>
      <c r="D4692">
        <f t="shared" si="252"/>
        <v>9</v>
      </c>
      <c r="E4692" t="str">
        <f t="shared" si="253"/>
        <v>2015m9</v>
      </c>
    </row>
    <row r="4693" spans="1:5" x14ac:dyDescent="0.2">
      <c r="A4693" s="32">
        <v>42276</v>
      </c>
      <c r="B4693" s="2">
        <v>5.53</v>
      </c>
      <c r="C4693">
        <f t="shared" si="251"/>
        <v>2015</v>
      </c>
      <c r="D4693">
        <f t="shared" si="252"/>
        <v>9</v>
      </c>
      <c r="E4693" t="str">
        <f t="shared" si="253"/>
        <v>2015m9</v>
      </c>
    </row>
    <row r="4694" spans="1:5" x14ac:dyDescent="0.2">
      <c r="A4694" s="32">
        <v>42277</v>
      </c>
      <c r="B4694" s="2">
        <v>5.55</v>
      </c>
      <c r="C4694">
        <f t="shared" si="251"/>
        <v>2015</v>
      </c>
      <c r="D4694">
        <f t="shared" si="252"/>
        <v>9</v>
      </c>
      <c r="E4694" t="str">
        <f t="shared" si="253"/>
        <v>2015m9</v>
      </c>
    </row>
    <row r="4695" spans="1:5" x14ac:dyDescent="0.2">
      <c r="A4695" s="32">
        <v>42278</v>
      </c>
      <c r="B4695" s="2">
        <v>5.55</v>
      </c>
      <c r="C4695">
        <f t="shared" si="251"/>
        <v>2015</v>
      </c>
      <c r="D4695">
        <f t="shared" si="252"/>
        <v>10</v>
      </c>
      <c r="E4695" t="str">
        <f t="shared" si="253"/>
        <v>2015m10</v>
      </c>
    </row>
    <row r="4696" spans="1:5" x14ac:dyDescent="0.2">
      <c r="A4696" s="32">
        <v>42279</v>
      </c>
      <c r="B4696" s="2">
        <v>5.56</v>
      </c>
      <c r="C4696">
        <f t="shared" si="251"/>
        <v>2015</v>
      </c>
      <c r="D4696">
        <f t="shared" si="252"/>
        <v>10</v>
      </c>
      <c r="E4696" t="str">
        <f t="shared" si="253"/>
        <v>2015m10</v>
      </c>
    </row>
    <row r="4697" spans="1:5" x14ac:dyDescent="0.2">
      <c r="A4697" s="32">
        <v>42282</v>
      </c>
      <c r="B4697" s="2">
        <v>5.46</v>
      </c>
      <c r="C4697">
        <f t="shared" si="251"/>
        <v>2015</v>
      </c>
      <c r="D4697">
        <f t="shared" si="252"/>
        <v>10</v>
      </c>
      <c r="E4697" t="str">
        <f t="shared" si="253"/>
        <v>2015m10</v>
      </c>
    </row>
    <row r="4698" spans="1:5" x14ac:dyDescent="0.2">
      <c r="A4698" s="32">
        <v>42283</v>
      </c>
      <c r="B4698" s="2">
        <v>5.35</v>
      </c>
      <c r="C4698">
        <f t="shared" si="251"/>
        <v>2015</v>
      </c>
      <c r="D4698">
        <f t="shared" si="252"/>
        <v>10</v>
      </c>
      <c r="E4698" t="str">
        <f t="shared" si="253"/>
        <v>2015m10</v>
      </c>
    </row>
    <row r="4699" spans="1:5" x14ac:dyDescent="0.2">
      <c r="A4699" s="32">
        <v>42284</v>
      </c>
      <c r="B4699" s="2">
        <v>5.25</v>
      </c>
      <c r="C4699">
        <f t="shared" si="251"/>
        <v>2015</v>
      </c>
      <c r="D4699">
        <f t="shared" si="252"/>
        <v>10</v>
      </c>
      <c r="E4699" t="str">
        <f t="shared" si="253"/>
        <v>2015m10</v>
      </c>
    </row>
    <row r="4700" spans="1:5" x14ac:dyDescent="0.2">
      <c r="A4700" s="32">
        <v>42285</v>
      </c>
      <c r="B4700" s="2">
        <v>5.26</v>
      </c>
      <c r="C4700">
        <f t="shared" si="251"/>
        <v>2015</v>
      </c>
      <c r="D4700">
        <f t="shared" si="252"/>
        <v>10</v>
      </c>
      <c r="E4700" t="str">
        <f t="shared" si="253"/>
        <v>2015m10</v>
      </c>
    </row>
    <row r="4701" spans="1:5" x14ac:dyDescent="0.2">
      <c r="A4701" s="32">
        <v>42286</v>
      </c>
      <c r="B4701" s="2">
        <v>5.18</v>
      </c>
      <c r="C4701">
        <f t="shared" si="251"/>
        <v>2015</v>
      </c>
      <c r="D4701">
        <f t="shared" si="252"/>
        <v>10</v>
      </c>
      <c r="E4701" t="str">
        <f t="shared" si="253"/>
        <v>2015m10</v>
      </c>
    </row>
    <row r="4702" spans="1:5" x14ac:dyDescent="0.2">
      <c r="A4702" s="32">
        <v>42289</v>
      </c>
      <c r="B4702" s="2">
        <v>5.16</v>
      </c>
      <c r="C4702">
        <f t="shared" si="251"/>
        <v>2015</v>
      </c>
      <c r="D4702">
        <f t="shared" si="252"/>
        <v>10</v>
      </c>
      <c r="E4702" t="str">
        <f t="shared" si="253"/>
        <v>2015m10</v>
      </c>
    </row>
    <row r="4703" spans="1:5" x14ac:dyDescent="0.2">
      <c r="A4703" s="32">
        <v>42290</v>
      </c>
      <c r="B4703" s="2">
        <v>5.18</v>
      </c>
      <c r="C4703">
        <f t="shared" si="251"/>
        <v>2015</v>
      </c>
      <c r="D4703">
        <f t="shared" si="252"/>
        <v>10</v>
      </c>
      <c r="E4703" t="str">
        <f t="shared" si="253"/>
        <v>2015m10</v>
      </c>
    </row>
    <row r="4704" spans="1:5" x14ac:dyDescent="0.2">
      <c r="A4704" s="32">
        <v>42291</v>
      </c>
      <c r="B4704" s="2">
        <v>5.22</v>
      </c>
      <c r="C4704">
        <f t="shared" si="251"/>
        <v>2015</v>
      </c>
      <c r="D4704">
        <f t="shared" si="252"/>
        <v>10</v>
      </c>
      <c r="E4704" t="str">
        <f t="shared" si="253"/>
        <v>2015m10</v>
      </c>
    </row>
    <row r="4705" spans="1:5" x14ac:dyDescent="0.2">
      <c r="A4705" s="32">
        <v>42292</v>
      </c>
      <c r="B4705" s="2">
        <v>5.2</v>
      </c>
      <c r="C4705">
        <f t="shared" si="251"/>
        <v>2015</v>
      </c>
      <c r="D4705">
        <f t="shared" si="252"/>
        <v>10</v>
      </c>
      <c r="E4705" t="str">
        <f t="shared" si="253"/>
        <v>2015m10</v>
      </c>
    </row>
    <row r="4706" spans="1:5" x14ac:dyDescent="0.2">
      <c r="A4706" s="32">
        <v>42293</v>
      </c>
      <c r="B4706" s="2">
        <v>5.15</v>
      </c>
      <c r="C4706">
        <f t="shared" si="251"/>
        <v>2015</v>
      </c>
      <c r="D4706">
        <f t="shared" si="252"/>
        <v>10</v>
      </c>
      <c r="E4706" t="str">
        <f t="shared" si="253"/>
        <v>2015m10</v>
      </c>
    </row>
    <row r="4707" spans="1:5" x14ac:dyDescent="0.2">
      <c r="A4707" s="32">
        <v>42296</v>
      </c>
      <c r="B4707" s="2">
        <v>5.1100000000000003</v>
      </c>
      <c r="C4707">
        <f t="shared" si="251"/>
        <v>2015</v>
      </c>
      <c r="D4707">
        <f t="shared" si="252"/>
        <v>10</v>
      </c>
      <c r="E4707" t="str">
        <f t="shared" si="253"/>
        <v>2015m10</v>
      </c>
    </row>
    <row r="4708" spans="1:5" x14ac:dyDescent="0.2">
      <c r="A4708" s="32">
        <v>42297</v>
      </c>
      <c r="B4708" s="2">
        <v>5.0599999999999996</v>
      </c>
      <c r="C4708">
        <f t="shared" si="251"/>
        <v>2015</v>
      </c>
      <c r="D4708">
        <f t="shared" si="252"/>
        <v>10</v>
      </c>
      <c r="E4708" t="str">
        <f t="shared" si="253"/>
        <v>2015m10</v>
      </c>
    </row>
    <row r="4709" spans="1:5" x14ac:dyDescent="0.2">
      <c r="A4709" s="32">
        <v>42298</v>
      </c>
      <c r="B4709" s="2">
        <v>5.09</v>
      </c>
      <c r="C4709">
        <f t="shared" si="251"/>
        <v>2015</v>
      </c>
      <c r="D4709">
        <f t="shared" si="252"/>
        <v>10</v>
      </c>
      <c r="E4709" t="str">
        <f t="shared" si="253"/>
        <v>2015m10</v>
      </c>
    </row>
    <row r="4710" spans="1:5" x14ac:dyDescent="0.2">
      <c r="A4710" s="32">
        <v>42299</v>
      </c>
      <c r="B4710" s="2">
        <v>5.0999999999999996</v>
      </c>
      <c r="C4710">
        <f t="shared" si="251"/>
        <v>2015</v>
      </c>
      <c r="D4710">
        <f t="shared" si="252"/>
        <v>10</v>
      </c>
      <c r="E4710" t="str">
        <f t="shared" si="253"/>
        <v>2015m10</v>
      </c>
    </row>
    <row r="4711" spans="1:5" x14ac:dyDescent="0.2">
      <c r="A4711" s="32">
        <v>42300</v>
      </c>
      <c r="B4711" s="2">
        <v>5.0199999999999996</v>
      </c>
      <c r="C4711">
        <f t="shared" si="251"/>
        <v>2015</v>
      </c>
      <c r="D4711">
        <f t="shared" si="252"/>
        <v>10</v>
      </c>
      <c r="E4711" t="str">
        <f t="shared" si="253"/>
        <v>2015m10</v>
      </c>
    </row>
    <row r="4712" spans="1:5" x14ac:dyDescent="0.2">
      <c r="A4712" s="32">
        <v>42303</v>
      </c>
      <c r="B4712" s="2">
        <v>4.96</v>
      </c>
      <c r="C4712">
        <f t="shared" si="251"/>
        <v>2015</v>
      </c>
      <c r="D4712">
        <f t="shared" si="252"/>
        <v>10</v>
      </c>
      <c r="E4712" t="str">
        <f t="shared" si="253"/>
        <v>2015m10</v>
      </c>
    </row>
    <row r="4713" spans="1:5" x14ac:dyDescent="0.2">
      <c r="A4713" s="32">
        <v>42304</v>
      </c>
      <c r="B4713" s="2">
        <v>4.9800000000000004</v>
      </c>
      <c r="C4713">
        <f t="shared" si="251"/>
        <v>2015</v>
      </c>
      <c r="D4713">
        <f t="shared" si="252"/>
        <v>10</v>
      </c>
      <c r="E4713" t="str">
        <f t="shared" si="253"/>
        <v>2015m10</v>
      </c>
    </row>
    <row r="4714" spans="1:5" x14ac:dyDescent="0.2">
      <c r="A4714" s="32">
        <v>42305</v>
      </c>
      <c r="B4714" s="2">
        <v>4.95</v>
      </c>
      <c r="C4714">
        <f t="shared" si="251"/>
        <v>2015</v>
      </c>
      <c r="D4714">
        <f t="shared" si="252"/>
        <v>10</v>
      </c>
      <c r="E4714" t="str">
        <f t="shared" si="253"/>
        <v>2015m10</v>
      </c>
    </row>
    <row r="4715" spans="1:5" x14ac:dyDescent="0.2">
      <c r="A4715" s="32">
        <v>42306</v>
      </c>
      <c r="B4715" s="2">
        <v>4.8899999999999997</v>
      </c>
      <c r="C4715">
        <f t="shared" si="251"/>
        <v>2015</v>
      </c>
      <c r="D4715">
        <f t="shared" si="252"/>
        <v>10</v>
      </c>
      <c r="E4715" t="str">
        <f t="shared" si="253"/>
        <v>2015m10</v>
      </c>
    </row>
    <row r="4716" spans="1:5" x14ac:dyDescent="0.2">
      <c r="A4716" s="32">
        <v>42307</v>
      </c>
      <c r="B4716" s="2">
        <v>4.8899999999999997</v>
      </c>
      <c r="C4716">
        <f t="shared" si="251"/>
        <v>2015</v>
      </c>
      <c r="D4716">
        <f t="shared" si="252"/>
        <v>10</v>
      </c>
      <c r="E4716" t="str">
        <f t="shared" si="253"/>
        <v>2015m10</v>
      </c>
    </row>
    <row r="4717" spans="1:5" x14ac:dyDescent="0.2">
      <c r="A4717" s="32">
        <v>42308</v>
      </c>
      <c r="B4717" s="2">
        <v>4.9000000000000004</v>
      </c>
      <c r="C4717">
        <f t="shared" si="251"/>
        <v>2015</v>
      </c>
      <c r="D4717">
        <f t="shared" si="252"/>
        <v>10</v>
      </c>
      <c r="E4717" t="str">
        <f t="shared" si="253"/>
        <v>2015m10</v>
      </c>
    </row>
    <row r="4718" spans="1:5" x14ac:dyDescent="0.2">
      <c r="A4718" s="32">
        <v>42310</v>
      </c>
      <c r="B4718" s="2">
        <v>4.87</v>
      </c>
      <c r="C4718">
        <f t="shared" si="251"/>
        <v>2015</v>
      </c>
      <c r="D4718">
        <f t="shared" si="252"/>
        <v>11</v>
      </c>
      <c r="E4718" t="str">
        <f t="shared" si="253"/>
        <v>2015m11</v>
      </c>
    </row>
    <row r="4719" spans="1:5" x14ac:dyDescent="0.2">
      <c r="A4719" s="32">
        <v>42311</v>
      </c>
      <c r="B4719" s="2">
        <v>4.78</v>
      </c>
      <c r="C4719">
        <f t="shared" si="251"/>
        <v>2015</v>
      </c>
      <c r="D4719">
        <f t="shared" si="252"/>
        <v>11</v>
      </c>
      <c r="E4719" t="str">
        <f t="shared" si="253"/>
        <v>2015m11</v>
      </c>
    </row>
    <row r="4720" spans="1:5" x14ac:dyDescent="0.2">
      <c r="A4720" s="32">
        <v>42312</v>
      </c>
      <c r="B4720" s="2">
        <v>4.7</v>
      </c>
      <c r="C4720">
        <f t="shared" si="251"/>
        <v>2015</v>
      </c>
      <c r="D4720">
        <f t="shared" si="252"/>
        <v>11</v>
      </c>
      <c r="E4720" t="str">
        <f t="shared" si="253"/>
        <v>2015m11</v>
      </c>
    </row>
    <row r="4721" spans="1:5" x14ac:dyDescent="0.2">
      <c r="A4721" s="32">
        <v>42313</v>
      </c>
      <c r="B4721" s="2">
        <v>4.71</v>
      </c>
      <c r="C4721">
        <f t="shared" si="251"/>
        <v>2015</v>
      </c>
      <c r="D4721">
        <f t="shared" si="252"/>
        <v>11</v>
      </c>
      <c r="E4721" t="str">
        <f t="shared" si="253"/>
        <v>2015m11</v>
      </c>
    </row>
    <row r="4722" spans="1:5" x14ac:dyDescent="0.2">
      <c r="A4722" s="32">
        <v>42314</v>
      </c>
      <c r="B4722" s="2">
        <v>4.68</v>
      </c>
      <c r="C4722">
        <f t="shared" si="251"/>
        <v>2015</v>
      </c>
      <c r="D4722">
        <f t="shared" si="252"/>
        <v>11</v>
      </c>
      <c r="E4722" t="str">
        <f t="shared" si="253"/>
        <v>2015m11</v>
      </c>
    </row>
    <row r="4723" spans="1:5" x14ac:dyDescent="0.2">
      <c r="A4723" s="32">
        <v>42317</v>
      </c>
      <c r="B4723" s="2">
        <v>4.72</v>
      </c>
      <c r="C4723">
        <f t="shared" si="251"/>
        <v>2015</v>
      </c>
      <c r="D4723">
        <f t="shared" si="252"/>
        <v>11</v>
      </c>
      <c r="E4723" t="str">
        <f t="shared" si="253"/>
        <v>2015m11</v>
      </c>
    </row>
    <row r="4724" spans="1:5" x14ac:dyDescent="0.2">
      <c r="A4724" s="32">
        <v>42318</v>
      </c>
      <c r="B4724" s="2">
        <v>4.76</v>
      </c>
      <c r="C4724">
        <f t="shared" si="251"/>
        <v>2015</v>
      </c>
      <c r="D4724">
        <f t="shared" si="252"/>
        <v>11</v>
      </c>
      <c r="E4724" t="str">
        <f t="shared" si="253"/>
        <v>2015m11</v>
      </c>
    </row>
    <row r="4725" spans="1:5" x14ac:dyDescent="0.2">
      <c r="A4725" s="32">
        <v>42319</v>
      </c>
      <c r="B4725" s="2">
        <v>4.78</v>
      </c>
      <c r="C4725">
        <f t="shared" si="251"/>
        <v>2015</v>
      </c>
      <c r="D4725">
        <f t="shared" si="252"/>
        <v>11</v>
      </c>
      <c r="E4725" t="str">
        <f t="shared" si="253"/>
        <v>2015m11</v>
      </c>
    </row>
    <row r="4726" spans="1:5" x14ac:dyDescent="0.2">
      <c r="A4726" s="32">
        <v>42320</v>
      </c>
      <c r="B4726" s="2">
        <v>4.79</v>
      </c>
      <c r="C4726">
        <f t="shared" si="251"/>
        <v>2015</v>
      </c>
      <c r="D4726">
        <f t="shared" si="252"/>
        <v>11</v>
      </c>
      <c r="E4726" t="str">
        <f t="shared" si="253"/>
        <v>2015m11</v>
      </c>
    </row>
    <row r="4727" spans="1:5" x14ac:dyDescent="0.2">
      <c r="A4727" s="32">
        <v>42321</v>
      </c>
      <c r="B4727" s="2">
        <v>4.8499999999999996</v>
      </c>
      <c r="C4727">
        <f t="shared" si="251"/>
        <v>2015</v>
      </c>
      <c r="D4727">
        <f t="shared" si="252"/>
        <v>11</v>
      </c>
      <c r="E4727" t="str">
        <f t="shared" si="253"/>
        <v>2015m11</v>
      </c>
    </row>
    <row r="4728" spans="1:5" x14ac:dyDescent="0.2">
      <c r="A4728" s="32">
        <v>42324</v>
      </c>
      <c r="B4728" s="2">
        <v>4.8600000000000003</v>
      </c>
      <c r="C4728">
        <f t="shared" si="251"/>
        <v>2015</v>
      </c>
      <c r="D4728">
        <f t="shared" si="252"/>
        <v>11</v>
      </c>
      <c r="E4728" t="str">
        <f t="shared" si="253"/>
        <v>2015m11</v>
      </c>
    </row>
    <row r="4729" spans="1:5" x14ac:dyDescent="0.2">
      <c r="A4729" s="32">
        <v>42325</v>
      </c>
      <c r="B4729" s="2">
        <v>4.83</v>
      </c>
      <c r="C4729">
        <f t="shared" si="251"/>
        <v>2015</v>
      </c>
      <c r="D4729">
        <f t="shared" si="252"/>
        <v>11</v>
      </c>
      <c r="E4729" t="str">
        <f t="shared" si="253"/>
        <v>2015m11</v>
      </c>
    </row>
    <row r="4730" spans="1:5" x14ac:dyDescent="0.2">
      <c r="A4730" s="32">
        <v>42326</v>
      </c>
      <c r="B4730" s="2">
        <v>4.8</v>
      </c>
      <c r="C4730">
        <f t="shared" si="251"/>
        <v>2015</v>
      </c>
      <c r="D4730">
        <f t="shared" si="252"/>
        <v>11</v>
      </c>
      <c r="E4730" t="str">
        <f t="shared" si="253"/>
        <v>2015m11</v>
      </c>
    </row>
    <row r="4731" spans="1:5" x14ac:dyDescent="0.2">
      <c r="A4731" s="32">
        <v>42327</v>
      </c>
      <c r="B4731" s="2">
        <v>4.78</v>
      </c>
      <c r="C4731">
        <f t="shared" si="251"/>
        <v>2015</v>
      </c>
      <c r="D4731">
        <f t="shared" si="252"/>
        <v>11</v>
      </c>
      <c r="E4731" t="str">
        <f t="shared" si="253"/>
        <v>2015m11</v>
      </c>
    </row>
    <row r="4732" spans="1:5" x14ac:dyDescent="0.2">
      <c r="A4732" s="32">
        <v>42328</v>
      </c>
      <c r="B4732" s="2">
        <v>4.7699999999999996</v>
      </c>
      <c r="C4732">
        <f t="shared" si="251"/>
        <v>2015</v>
      </c>
      <c r="D4732">
        <f t="shared" si="252"/>
        <v>11</v>
      </c>
      <c r="E4732" t="str">
        <f t="shared" si="253"/>
        <v>2015m11</v>
      </c>
    </row>
    <row r="4733" spans="1:5" x14ac:dyDescent="0.2">
      <c r="A4733" s="32">
        <v>42331</v>
      </c>
      <c r="B4733" s="2">
        <v>4.76</v>
      </c>
      <c r="C4733">
        <f t="shared" si="251"/>
        <v>2015</v>
      </c>
      <c r="D4733">
        <f t="shared" si="252"/>
        <v>11</v>
      </c>
      <c r="E4733" t="str">
        <f t="shared" si="253"/>
        <v>2015m11</v>
      </c>
    </row>
    <row r="4734" spans="1:5" x14ac:dyDescent="0.2">
      <c r="A4734" s="32">
        <v>42332</v>
      </c>
      <c r="B4734" s="2">
        <v>4.8</v>
      </c>
      <c r="C4734">
        <f t="shared" si="251"/>
        <v>2015</v>
      </c>
      <c r="D4734">
        <f t="shared" si="252"/>
        <v>11</v>
      </c>
      <c r="E4734" t="str">
        <f t="shared" si="253"/>
        <v>2015m11</v>
      </c>
    </row>
    <row r="4735" spans="1:5" x14ac:dyDescent="0.2">
      <c r="A4735" s="32">
        <v>42333</v>
      </c>
      <c r="B4735" s="2">
        <v>4.83</v>
      </c>
      <c r="C4735">
        <f t="shared" si="251"/>
        <v>2015</v>
      </c>
      <c r="D4735">
        <f t="shared" si="252"/>
        <v>11</v>
      </c>
      <c r="E4735" t="str">
        <f t="shared" si="253"/>
        <v>2015m11</v>
      </c>
    </row>
    <row r="4736" spans="1:5" x14ac:dyDescent="0.2">
      <c r="A4736" s="32">
        <v>42334</v>
      </c>
      <c r="B4736" s="2">
        <v>4.84</v>
      </c>
      <c r="C4736">
        <f t="shared" si="251"/>
        <v>2015</v>
      </c>
      <c r="D4736">
        <f t="shared" si="252"/>
        <v>11</v>
      </c>
      <c r="E4736" t="str">
        <f t="shared" si="253"/>
        <v>2015m11</v>
      </c>
    </row>
    <row r="4737" spans="1:5" x14ac:dyDescent="0.2">
      <c r="A4737" s="32">
        <v>42335</v>
      </c>
      <c r="B4737" s="2">
        <v>4.8499999999999996</v>
      </c>
      <c r="C4737">
        <f t="shared" si="251"/>
        <v>2015</v>
      </c>
      <c r="D4737">
        <f t="shared" si="252"/>
        <v>11</v>
      </c>
      <c r="E4737" t="str">
        <f t="shared" si="253"/>
        <v>2015m11</v>
      </c>
    </row>
    <row r="4738" spans="1:5" x14ac:dyDescent="0.2">
      <c r="A4738" s="32">
        <v>42338</v>
      </c>
      <c r="B4738" s="2">
        <v>4.66</v>
      </c>
      <c r="C4738">
        <f t="shared" si="251"/>
        <v>2015</v>
      </c>
      <c r="D4738">
        <f t="shared" si="252"/>
        <v>11</v>
      </c>
      <c r="E4738" t="str">
        <f t="shared" si="253"/>
        <v>2015m11</v>
      </c>
    </row>
    <row r="4739" spans="1:5" x14ac:dyDescent="0.2">
      <c r="A4739" s="32">
        <v>42339</v>
      </c>
      <c r="B4739" s="2">
        <v>4.67</v>
      </c>
      <c r="C4739">
        <f t="shared" si="251"/>
        <v>2015</v>
      </c>
      <c r="D4739">
        <f t="shared" si="252"/>
        <v>12</v>
      </c>
      <c r="E4739" t="str">
        <f t="shared" si="253"/>
        <v>2015m12</v>
      </c>
    </row>
    <row r="4740" spans="1:5" x14ac:dyDescent="0.2">
      <c r="A4740" s="32">
        <v>42340</v>
      </c>
      <c r="B4740" s="2">
        <v>4.71</v>
      </c>
      <c r="C4740">
        <f t="shared" si="251"/>
        <v>2015</v>
      </c>
      <c r="D4740">
        <f t="shared" si="252"/>
        <v>12</v>
      </c>
      <c r="E4740" t="str">
        <f t="shared" si="253"/>
        <v>2015m12</v>
      </c>
    </row>
    <row r="4741" spans="1:5" x14ac:dyDescent="0.2">
      <c r="A4741" s="32">
        <v>42341</v>
      </c>
      <c r="B4741" s="2">
        <v>4.6100000000000003</v>
      </c>
      <c r="C4741">
        <f t="shared" ref="C4741:C4804" si="254">YEAR(A4741)</f>
        <v>2015</v>
      </c>
      <c r="D4741">
        <f t="shared" ref="D4741:D4804" si="255">+MONTH(A4741)</f>
        <v>12</v>
      </c>
      <c r="E4741" t="str">
        <f t="shared" ref="E4741:E4804" si="256">CONCATENATE(C4741,"m",D4741)</f>
        <v>2015m12</v>
      </c>
    </row>
    <row r="4742" spans="1:5" x14ac:dyDescent="0.2">
      <c r="A4742" s="32">
        <v>42342</v>
      </c>
      <c r="B4742" s="2">
        <v>4.6399999999999997</v>
      </c>
      <c r="C4742">
        <f t="shared" si="254"/>
        <v>2015</v>
      </c>
      <c r="D4742">
        <f t="shared" si="255"/>
        <v>12</v>
      </c>
      <c r="E4742" t="str">
        <f t="shared" si="256"/>
        <v>2015m12</v>
      </c>
    </row>
    <row r="4743" spans="1:5" x14ac:dyDescent="0.2">
      <c r="A4743" s="32">
        <v>42345</v>
      </c>
      <c r="B4743" s="2">
        <v>4.68</v>
      </c>
      <c r="C4743">
        <f t="shared" si="254"/>
        <v>2015</v>
      </c>
      <c r="D4743">
        <f t="shared" si="255"/>
        <v>12</v>
      </c>
      <c r="E4743" t="str">
        <f t="shared" si="256"/>
        <v>2015m12</v>
      </c>
    </row>
    <row r="4744" spans="1:5" x14ac:dyDescent="0.2">
      <c r="A4744" s="32">
        <v>42346</v>
      </c>
      <c r="B4744" s="2">
        <v>4.76</v>
      </c>
      <c r="C4744">
        <f t="shared" si="254"/>
        <v>2015</v>
      </c>
      <c r="D4744">
        <f t="shared" si="255"/>
        <v>12</v>
      </c>
      <c r="E4744" t="str">
        <f t="shared" si="256"/>
        <v>2015m12</v>
      </c>
    </row>
    <row r="4745" spans="1:5" x14ac:dyDescent="0.2">
      <c r="A4745" s="32">
        <v>42347</v>
      </c>
      <c r="B4745" s="2">
        <v>4.87</v>
      </c>
      <c r="C4745">
        <f t="shared" si="254"/>
        <v>2015</v>
      </c>
      <c r="D4745">
        <f t="shared" si="255"/>
        <v>12</v>
      </c>
      <c r="E4745" t="str">
        <f t="shared" si="256"/>
        <v>2015m12</v>
      </c>
    </row>
    <row r="4746" spans="1:5" x14ac:dyDescent="0.2">
      <c r="A4746" s="32">
        <v>42348</v>
      </c>
      <c r="B4746" s="2">
        <v>4.9400000000000004</v>
      </c>
      <c r="C4746">
        <f t="shared" si="254"/>
        <v>2015</v>
      </c>
      <c r="D4746">
        <f t="shared" si="255"/>
        <v>12</v>
      </c>
      <c r="E4746" t="str">
        <f t="shared" si="256"/>
        <v>2015m12</v>
      </c>
    </row>
    <row r="4747" spans="1:5" x14ac:dyDescent="0.2">
      <c r="A4747" s="32">
        <v>42349</v>
      </c>
      <c r="B4747" s="2">
        <v>5.12</v>
      </c>
      <c r="C4747">
        <f t="shared" si="254"/>
        <v>2015</v>
      </c>
      <c r="D4747">
        <f t="shared" si="255"/>
        <v>12</v>
      </c>
      <c r="E4747" t="str">
        <f t="shared" si="256"/>
        <v>2015m12</v>
      </c>
    </row>
    <row r="4748" spans="1:5" x14ac:dyDescent="0.2">
      <c r="A4748" s="32">
        <v>42352</v>
      </c>
      <c r="B4748" s="2">
        <v>5.29</v>
      </c>
      <c r="C4748">
        <f t="shared" si="254"/>
        <v>2015</v>
      </c>
      <c r="D4748">
        <f t="shared" si="255"/>
        <v>12</v>
      </c>
      <c r="E4748" t="str">
        <f t="shared" si="256"/>
        <v>2015m12</v>
      </c>
    </row>
    <row r="4749" spans="1:5" x14ac:dyDescent="0.2">
      <c r="A4749" s="32">
        <v>42353</v>
      </c>
      <c r="B4749" s="2">
        <v>5.19</v>
      </c>
      <c r="C4749">
        <f t="shared" si="254"/>
        <v>2015</v>
      </c>
      <c r="D4749">
        <f t="shared" si="255"/>
        <v>12</v>
      </c>
      <c r="E4749" t="str">
        <f t="shared" si="256"/>
        <v>2015m12</v>
      </c>
    </row>
    <row r="4750" spans="1:5" x14ac:dyDescent="0.2">
      <c r="A4750" s="32">
        <v>42354</v>
      </c>
      <c r="B4750" s="2">
        <v>5.16</v>
      </c>
      <c r="C4750">
        <f t="shared" si="254"/>
        <v>2015</v>
      </c>
      <c r="D4750">
        <f t="shared" si="255"/>
        <v>12</v>
      </c>
      <c r="E4750" t="str">
        <f t="shared" si="256"/>
        <v>2015m12</v>
      </c>
    </row>
    <row r="4751" spans="1:5" x14ac:dyDescent="0.2">
      <c r="A4751" s="32">
        <v>42355</v>
      </c>
      <c r="B4751" s="2">
        <v>5.15</v>
      </c>
      <c r="C4751">
        <f t="shared" si="254"/>
        <v>2015</v>
      </c>
      <c r="D4751">
        <f t="shared" si="255"/>
        <v>12</v>
      </c>
      <c r="E4751" t="str">
        <f t="shared" si="256"/>
        <v>2015m12</v>
      </c>
    </row>
    <row r="4752" spans="1:5" x14ac:dyDescent="0.2">
      <c r="A4752" s="32">
        <v>42356</v>
      </c>
      <c r="B4752" s="2">
        <v>5.22</v>
      </c>
      <c r="C4752">
        <f t="shared" si="254"/>
        <v>2015</v>
      </c>
      <c r="D4752">
        <f t="shared" si="255"/>
        <v>12</v>
      </c>
      <c r="E4752" t="str">
        <f t="shared" si="256"/>
        <v>2015m12</v>
      </c>
    </row>
    <row r="4753" spans="1:5" x14ac:dyDescent="0.2">
      <c r="A4753" s="32">
        <v>42359</v>
      </c>
      <c r="B4753" s="2">
        <v>5.24</v>
      </c>
      <c r="C4753">
        <f t="shared" si="254"/>
        <v>2015</v>
      </c>
      <c r="D4753">
        <f t="shared" si="255"/>
        <v>12</v>
      </c>
      <c r="E4753" t="str">
        <f t="shared" si="256"/>
        <v>2015m12</v>
      </c>
    </row>
    <row r="4754" spans="1:5" x14ac:dyDescent="0.2">
      <c r="A4754" s="32">
        <v>42360</v>
      </c>
      <c r="B4754" s="2">
        <v>5.22</v>
      </c>
      <c r="C4754">
        <f t="shared" si="254"/>
        <v>2015</v>
      </c>
      <c r="D4754">
        <f t="shared" si="255"/>
        <v>12</v>
      </c>
      <c r="E4754" t="str">
        <f t="shared" si="256"/>
        <v>2015m12</v>
      </c>
    </row>
    <row r="4755" spans="1:5" x14ac:dyDescent="0.2">
      <c r="A4755" s="32">
        <v>42361</v>
      </c>
      <c r="B4755" s="2">
        <v>5.21</v>
      </c>
      <c r="C4755">
        <f t="shared" si="254"/>
        <v>2015</v>
      </c>
      <c r="D4755">
        <f t="shared" si="255"/>
        <v>12</v>
      </c>
      <c r="E4755" t="str">
        <f t="shared" si="256"/>
        <v>2015m12</v>
      </c>
    </row>
    <row r="4756" spans="1:5" x14ac:dyDescent="0.2">
      <c r="A4756" s="32">
        <v>42362</v>
      </c>
      <c r="B4756" s="2">
        <v>5.18</v>
      </c>
      <c r="C4756">
        <f t="shared" si="254"/>
        <v>2015</v>
      </c>
      <c r="D4756">
        <f t="shared" si="255"/>
        <v>12</v>
      </c>
      <c r="E4756" t="str">
        <f t="shared" si="256"/>
        <v>2015m12</v>
      </c>
    </row>
    <row r="4757" spans="1:5" x14ac:dyDescent="0.2">
      <c r="A4757" s="32">
        <v>42363</v>
      </c>
      <c r="C4757">
        <f t="shared" si="254"/>
        <v>2015</v>
      </c>
      <c r="D4757">
        <f t="shared" si="255"/>
        <v>12</v>
      </c>
      <c r="E4757" t="str">
        <f t="shared" si="256"/>
        <v>2015m12</v>
      </c>
    </row>
    <row r="4758" spans="1:5" x14ac:dyDescent="0.2">
      <c r="A4758" s="32">
        <v>42366</v>
      </c>
      <c r="B4758" s="2">
        <v>5.23</v>
      </c>
      <c r="C4758">
        <f t="shared" si="254"/>
        <v>2015</v>
      </c>
      <c r="D4758">
        <f t="shared" si="255"/>
        <v>12</v>
      </c>
      <c r="E4758" t="str">
        <f t="shared" si="256"/>
        <v>2015m12</v>
      </c>
    </row>
    <row r="4759" spans="1:5" x14ac:dyDescent="0.2">
      <c r="A4759" s="32">
        <v>42367</v>
      </c>
      <c r="B4759" s="2">
        <v>5.21</v>
      </c>
      <c r="C4759">
        <f t="shared" si="254"/>
        <v>2015</v>
      </c>
      <c r="D4759">
        <f t="shared" si="255"/>
        <v>12</v>
      </c>
      <c r="E4759" t="str">
        <f t="shared" si="256"/>
        <v>2015m12</v>
      </c>
    </row>
    <row r="4760" spans="1:5" x14ac:dyDescent="0.2">
      <c r="A4760" s="32">
        <v>42368</v>
      </c>
      <c r="B4760" s="2">
        <v>5.33</v>
      </c>
      <c r="C4760">
        <f t="shared" si="254"/>
        <v>2015</v>
      </c>
      <c r="D4760">
        <f t="shared" si="255"/>
        <v>12</v>
      </c>
      <c r="E4760" t="str">
        <f t="shared" si="256"/>
        <v>2015m12</v>
      </c>
    </row>
    <row r="4761" spans="1:5" x14ac:dyDescent="0.2">
      <c r="A4761" s="32">
        <v>42369</v>
      </c>
      <c r="B4761" s="2">
        <v>5.35</v>
      </c>
      <c r="C4761">
        <f t="shared" si="254"/>
        <v>2015</v>
      </c>
      <c r="D4761">
        <f t="shared" si="255"/>
        <v>12</v>
      </c>
      <c r="E4761" t="str">
        <f t="shared" si="256"/>
        <v>2015m12</v>
      </c>
    </row>
    <row r="4762" spans="1:5" x14ac:dyDescent="0.2">
      <c r="A4762" s="32">
        <v>42370</v>
      </c>
      <c r="C4762">
        <f t="shared" si="254"/>
        <v>2016</v>
      </c>
      <c r="D4762">
        <f t="shared" si="255"/>
        <v>1</v>
      </c>
      <c r="E4762" t="str">
        <f t="shared" si="256"/>
        <v>2016m1</v>
      </c>
    </row>
    <row r="4763" spans="1:5" x14ac:dyDescent="0.2">
      <c r="A4763" s="32">
        <v>42373</v>
      </c>
      <c r="B4763" s="2">
        <v>5.45</v>
      </c>
      <c r="C4763">
        <f t="shared" si="254"/>
        <v>2016</v>
      </c>
      <c r="D4763">
        <f t="shared" si="255"/>
        <v>1</v>
      </c>
      <c r="E4763" t="str">
        <f t="shared" si="256"/>
        <v>2016m1</v>
      </c>
    </row>
    <row r="4764" spans="1:5" x14ac:dyDescent="0.2">
      <c r="A4764" s="32">
        <v>42374</v>
      </c>
      <c r="B4764" s="2">
        <v>5.49</v>
      </c>
      <c r="C4764">
        <f t="shared" si="254"/>
        <v>2016</v>
      </c>
      <c r="D4764">
        <f t="shared" si="255"/>
        <v>1</v>
      </c>
      <c r="E4764" t="str">
        <f t="shared" si="256"/>
        <v>2016m1</v>
      </c>
    </row>
    <row r="4765" spans="1:5" x14ac:dyDescent="0.2">
      <c r="A4765" s="32">
        <v>42375</v>
      </c>
      <c r="B4765" s="2">
        <v>5.52</v>
      </c>
      <c r="C4765">
        <f t="shared" si="254"/>
        <v>2016</v>
      </c>
      <c r="D4765">
        <f t="shared" si="255"/>
        <v>1</v>
      </c>
      <c r="E4765" t="str">
        <f t="shared" si="256"/>
        <v>2016m1</v>
      </c>
    </row>
    <row r="4766" spans="1:5" x14ac:dyDescent="0.2">
      <c r="A4766" s="32">
        <v>42376</v>
      </c>
      <c r="B4766" s="2">
        <v>5.63</v>
      </c>
      <c r="C4766">
        <f t="shared" si="254"/>
        <v>2016</v>
      </c>
      <c r="D4766">
        <f t="shared" si="255"/>
        <v>1</v>
      </c>
      <c r="E4766" t="str">
        <f t="shared" si="256"/>
        <v>2016m1</v>
      </c>
    </row>
    <row r="4767" spans="1:5" x14ac:dyDescent="0.2">
      <c r="A4767" s="32">
        <v>42377</v>
      </c>
      <c r="B4767" s="2">
        <v>5.61</v>
      </c>
      <c r="C4767">
        <f t="shared" si="254"/>
        <v>2016</v>
      </c>
      <c r="D4767">
        <f t="shared" si="255"/>
        <v>1</v>
      </c>
      <c r="E4767" t="str">
        <f t="shared" si="256"/>
        <v>2016m1</v>
      </c>
    </row>
    <row r="4768" spans="1:5" x14ac:dyDescent="0.2">
      <c r="A4768" s="32">
        <v>42380</v>
      </c>
      <c r="B4768" s="2">
        <v>5.65</v>
      </c>
      <c r="C4768">
        <f t="shared" si="254"/>
        <v>2016</v>
      </c>
      <c r="D4768">
        <f t="shared" si="255"/>
        <v>1</v>
      </c>
      <c r="E4768" t="str">
        <f t="shared" si="256"/>
        <v>2016m1</v>
      </c>
    </row>
    <row r="4769" spans="1:5" x14ac:dyDescent="0.2">
      <c r="A4769" s="32">
        <v>42381</v>
      </c>
      <c r="B4769" s="2">
        <v>5.73</v>
      </c>
      <c r="C4769">
        <f t="shared" si="254"/>
        <v>2016</v>
      </c>
      <c r="D4769">
        <f t="shared" si="255"/>
        <v>1</v>
      </c>
      <c r="E4769" t="str">
        <f t="shared" si="256"/>
        <v>2016m1</v>
      </c>
    </row>
    <row r="4770" spans="1:5" x14ac:dyDescent="0.2">
      <c r="A4770" s="32">
        <v>42382</v>
      </c>
      <c r="B4770" s="2">
        <v>5.77</v>
      </c>
      <c r="C4770">
        <f t="shared" si="254"/>
        <v>2016</v>
      </c>
      <c r="D4770">
        <f t="shared" si="255"/>
        <v>1</v>
      </c>
      <c r="E4770" t="str">
        <f t="shared" si="256"/>
        <v>2016m1</v>
      </c>
    </row>
    <row r="4771" spans="1:5" x14ac:dyDescent="0.2">
      <c r="A4771" s="32">
        <v>42383</v>
      </c>
      <c r="B4771" s="2">
        <v>5.9</v>
      </c>
      <c r="C4771">
        <f t="shared" si="254"/>
        <v>2016</v>
      </c>
      <c r="D4771">
        <f t="shared" si="255"/>
        <v>1</v>
      </c>
      <c r="E4771" t="str">
        <f t="shared" si="256"/>
        <v>2016m1</v>
      </c>
    </row>
    <row r="4772" spans="1:5" x14ac:dyDescent="0.2">
      <c r="A4772" s="32">
        <v>42384</v>
      </c>
      <c r="B4772" s="2">
        <v>6.02</v>
      </c>
      <c r="C4772">
        <f t="shared" si="254"/>
        <v>2016</v>
      </c>
      <c r="D4772">
        <f t="shared" si="255"/>
        <v>1</v>
      </c>
      <c r="E4772" t="str">
        <f t="shared" si="256"/>
        <v>2016m1</v>
      </c>
    </row>
    <row r="4773" spans="1:5" x14ac:dyDescent="0.2">
      <c r="A4773" s="32">
        <v>42387</v>
      </c>
      <c r="B4773" s="2">
        <v>6.16</v>
      </c>
      <c r="C4773">
        <f t="shared" si="254"/>
        <v>2016</v>
      </c>
      <c r="D4773">
        <f t="shared" si="255"/>
        <v>1</v>
      </c>
      <c r="E4773" t="str">
        <f t="shared" si="256"/>
        <v>2016m1</v>
      </c>
    </row>
    <row r="4774" spans="1:5" x14ac:dyDescent="0.2">
      <c r="A4774" s="32">
        <v>42388</v>
      </c>
      <c r="B4774" s="2">
        <v>6.16</v>
      </c>
      <c r="C4774">
        <f t="shared" si="254"/>
        <v>2016</v>
      </c>
      <c r="D4774">
        <f t="shared" si="255"/>
        <v>1</v>
      </c>
      <c r="E4774" t="str">
        <f t="shared" si="256"/>
        <v>2016m1</v>
      </c>
    </row>
    <row r="4775" spans="1:5" x14ac:dyDescent="0.2">
      <c r="A4775" s="32">
        <v>42389</v>
      </c>
      <c r="B4775" s="2">
        <v>6.37</v>
      </c>
      <c r="C4775">
        <f t="shared" si="254"/>
        <v>2016</v>
      </c>
      <c r="D4775">
        <f t="shared" si="255"/>
        <v>1</v>
      </c>
      <c r="E4775" t="str">
        <f t="shared" si="256"/>
        <v>2016m1</v>
      </c>
    </row>
    <row r="4776" spans="1:5" x14ac:dyDescent="0.2">
      <c r="A4776" s="32">
        <v>42390</v>
      </c>
      <c r="B4776" s="2">
        <v>6.39</v>
      </c>
      <c r="C4776">
        <f t="shared" si="254"/>
        <v>2016</v>
      </c>
      <c r="D4776">
        <f t="shared" si="255"/>
        <v>1</v>
      </c>
      <c r="E4776" t="str">
        <f t="shared" si="256"/>
        <v>2016m1</v>
      </c>
    </row>
    <row r="4777" spans="1:5" x14ac:dyDescent="0.2">
      <c r="A4777" s="32">
        <v>42391</v>
      </c>
      <c r="B4777" s="2">
        <v>6.2</v>
      </c>
      <c r="C4777">
        <f t="shared" si="254"/>
        <v>2016</v>
      </c>
      <c r="D4777">
        <f t="shared" si="255"/>
        <v>1</v>
      </c>
      <c r="E4777" t="str">
        <f t="shared" si="256"/>
        <v>2016m1</v>
      </c>
    </row>
    <row r="4778" spans="1:5" x14ac:dyDescent="0.2">
      <c r="A4778" s="32">
        <v>42394</v>
      </c>
      <c r="B4778" s="2">
        <v>6.19</v>
      </c>
      <c r="C4778">
        <f t="shared" si="254"/>
        <v>2016</v>
      </c>
      <c r="D4778">
        <f t="shared" si="255"/>
        <v>1</v>
      </c>
      <c r="E4778" t="str">
        <f t="shared" si="256"/>
        <v>2016m1</v>
      </c>
    </row>
    <row r="4779" spans="1:5" x14ac:dyDescent="0.2">
      <c r="A4779" s="32">
        <v>42395</v>
      </c>
      <c r="B4779" s="2">
        <v>6.23</v>
      </c>
      <c r="C4779">
        <f t="shared" si="254"/>
        <v>2016</v>
      </c>
      <c r="D4779">
        <f t="shared" si="255"/>
        <v>1</v>
      </c>
      <c r="E4779" t="str">
        <f t="shared" si="256"/>
        <v>2016m1</v>
      </c>
    </row>
    <row r="4780" spans="1:5" x14ac:dyDescent="0.2">
      <c r="A4780" s="32">
        <v>42396</v>
      </c>
      <c r="B4780" s="2">
        <v>6.14</v>
      </c>
      <c r="C4780">
        <f t="shared" si="254"/>
        <v>2016</v>
      </c>
      <c r="D4780">
        <f t="shared" si="255"/>
        <v>1</v>
      </c>
      <c r="E4780" t="str">
        <f t="shared" si="256"/>
        <v>2016m1</v>
      </c>
    </row>
    <row r="4781" spans="1:5" x14ac:dyDescent="0.2">
      <c r="A4781" s="32">
        <v>42397</v>
      </c>
      <c r="B4781" s="2">
        <v>6.08</v>
      </c>
      <c r="C4781">
        <f t="shared" si="254"/>
        <v>2016</v>
      </c>
      <c r="D4781">
        <f t="shared" si="255"/>
        <v>1</v>
      </c>
      <c r="E4781" t="str">
        <f t="shared" si="256"/>
        <v>2016m1</v>
      </c>
    </row>
    <row r="4782" spans="1:5" x14ac:dyDescent="0.2">
      <c r="A4782" s="32">
        <v>42398</v>
      </c>
      <c r="B4782" s="2">
        <v>6.04</v>
      </c>
      <c r="C4782">
        <f t="shared" si="254"/>
        <v>2016</v>
      </c>
      <c r="D4782">
        <f t="shared" si="255"/>
        <v>1</v>
      </c>
      <c r="E4782" t="str">
        <f t="shared" si="256"/>
        <v>2016m1</v>
      </c>
    </row>
    <row r="4783" spans="1:5" x14ac:dyDescent="0.2">
      <c r="A4783" s="32">
        <v>42400</v>
      </c>
      <c r="B4783" s="2">
        <v>5.71</v>
      </c>
      <c r="C4783">
        <f t="shared" si="254"/>
        <v>2016</v>
      </c>
      <c r="D4783">
        <f t="shared" si="255"/>
        <v>1</v>
      </c>
      <c r="E4783" t="str">
        <f t="shared" si="256"/>
        <v>2016m1</v>
      </c>
    </row>
    <row r="4784" spans="1:5" x14ac:dyDescent="0.2">
      <c r="A4784" s="32">
        <v>42401</v>
      </c>
      <c r="B4784" s="2">
        <v>5.68</v>
      </c>
      <c r="C4784">
        <f t="shared" si="254"/>
        <v>2016</v>
      </c>
      <c r="D4784">
        <f t="shared" si="255"/>
        <v>2</v>
      </c>
      <c r="E4784" t="str">
        <f t="shared" si="256"/>
        <v>2016m2</v>
      </c>
    </row>
    <row r="4785" spans="1:5" x14ac:dyDescent="0.2">
      <c r="A4785" s="32">
        <v>42402</v>
      </c>
      <c r="B4785" s="2">
        <v>5.74</v>
      </c>
      <c r="C4785">
        <f t="shared" si="254"/>
        <v>2016</v>
      </c>
      <c r="D4785">
        <f t="shared" si="255"/>
        <v>2</v>
      </c>
      <c r="E4785" t="str">
        <f t="shared" si="256"/>
        <v>2016m2</v>
      </c>
    </row>
    <row r="4786" spans="1:5" x14ac:dyDescent="0.2">
      <c r="A4786" s="32">
        <v>42403</v>
      </c>
      <c r="B4786" s="2">
        <v>5.84</v>
      </c>
      <c r="C4786">
        <f t="shared" si="254"/>
        <v>2016</v>
      </c>
      <c r="D4786">
        <f t="shared" si="255"/>
        <v>2</v>
      </c>
      <c r="E4786" t="str">
        <f t="shared" si="256"/>
        <v>2016m2</v>
      </c>
    </row>
    <row r="4787" spans="1:5" x14ac:dyDescent="0.2">
      <c r="A4787" s="32">
        <v>42404</v>
      </c>
      <c r="B4787" s="2">
        <v>5.82</v>
      </c>
      <c r="C4787">
        <f t="shared" si="254"/>
        <v>2016</v>
      </c>
      <c r="D4787">
        <f t="shared" si="255"/>
        <v>2</v>
      </c>
      <c r="E4787" t="str">
        <f t="shared" si="256"/>
        <v>2016m2</v>
      </c>
    </row>
    <row r="4788" spans="1:5" x14ac:dyDescent="0.2">
      <c r="A4788" s="32">
        <v>42405</v>
      </c>
      <c r="B4788" s="2">
        <v>5.85</v>
      </c>
      <c r="C4788">
        <f t="shared" si="254"/>
        <v>2016</v>
      </c>
      <c r="D4788">
        <f t="shared" si="255"/>
        <v>2</v>
      </c>
      <c r="E4788" t="str">
        <f t="shared" si="256"/>
        <v>2016m2</v>
      </c>
    </row>
    <row r="4789" spans="1:5" x14ac:dyDescent="0.2">
      <c r="A4789" s="32">
        <v>42408</v>
      </c>
      <c r="B4789" s="2">
        <v>6.04</v>
      </c>
      <c r="C4789">
        <f t="shared" si="254"/>
        <v>2016</v>
      </c>
      <c r="D4789">
        <f t="shared" si="255"/>
        <v>2</v>
      </c>
      <c r="E4789" t="str">
        <f t="shared" si="256"/>
        <v>2016m2</v>
      </c>
    </row>
    <row r="4790" spans="1:5" x14ac:dyDescent="0.2">
      <c r="A4790" s="32">
        <v>42409</v>
      </c>
      <c r="B4790" s="2">
        <v>6.18</v>
      </c>
      <c r="C4790">
        <f t="shared" si="254"/>
        <v>2016</v>
      </c>
      <c r="D4790">
        <f t="shared" si="255"/>
        <v>2</v>
      </c>
      <c r="E4790" t="str">
        <f t="shared" si="256"/>
        <v>2016m2</v>
      </c>
    </row>
    <row r="4791" spans="1:5" x14ac:dyDescent="0.2">
      <c r="A4791" s="32">
        <v>42410</v>
      </c>
      <c r="B4791" s="2">
        <v>6.14</v>
      </c>
      <c r="C4791">
        <f t="shared" si="254"/>
        <v>2016</v>
      </c>
      <c r="D4791">
        <f t="shared" si="255"/>
        <v>2</v>
      </c>
      <c r="E4791" t="str">
        <f t="shared" si="256"/>
        <v>2016m2</v>
      </c>
    </row>
    <row r="4792" spans="1:5" x14ac:dyDescent="0.2">
      <c r="A4792" s="32">
        <v>42411</v>
      </c>
      <c r="B4792" s="2">
        <v>6.33</v>
      </c>
      <c r="C4792">
        <f t="shared" si="254"/>
        <v>2016</v>
      </c>
      <c r="D4792">
        <f t="shared" si="255"/>
        <v>2</v>
      </c>
      <c r="E4792" t="str">
        <f t="shared" si="256"/>
        <v>2016m2</v>
      </c>
    </row>
    <row r="4793" spans="1:5" x14ac:dyDescent="0.2">
      <c r="A4793" s="32">
        <v>42412</v>
      </c>
      <c r="B4793" s="2">
        <v>6.36</v>
      </c>
      <c r="C4793">
        <f t="shared" si="254"/>
        <v>2016</v>
      </c>
      <c r="D4793">
        <f t="shared" si="255"/>
        <v>2</v>
      </c>
      <c r="E4793" t="str">
        <f t="shared" si="256"/>
        <v>2016m2</v>
      </c>
    </row>
    <row r="4794" spans="1:5" x14ac:dyDescent="0.2">
      <c r="A4794" s="32">
        <v>42415</v>
      </c>
      <c r="B4794" s="2">
        <v>6.26</v>
      </c>
      <c r="C4794">
        <f t="shared" si="254"/>
        <v>2016</v>
      </c>
      <c r="D4794">
        <f t="shared" si="255"/>
        <v>2</v>
      </c>
      <c r="E4794" t="str">
        <f t="shared" si="256"/>
        <v>2016m2</v>
      </c>
    </row>
    <row r="4795" spans="1:5" x14ac:dyDescent="0.2">
      <c r="A4795" s="32">
        <v>42416</v>
      </c>
      <c r="B4795" s="2">
        <v>6.22</v>
      </c>
      <c r="C4795">
        <f t="shared" si="254"/>
        <v>2016</v>
      </c>
      <c r="D4795">
        <f t="shared" si="255"/>
        <v>2</v>
      </c>
      <c r="E4795" t="str">
        <f t="shared" si="256"/>
        <v>2016m2</v>
      </c>
    </row>
    <row r="4796" spans="1:5" x14ac:dyDescent="0.2">
      <c r="A4796" s="32">
        <v>42417</v>
      </c>
      <c r="B4796" s="2">
        <v>6.14</v>
      </c>
      <c r="C4796">
        <f t="shared" si="254"/>
        <v>2016</v>
      </c>
      <c r="D4796">
        <f t="shared" si="255"/>
        <v>2</v>
      </c>
      <c r="E4796" t="str">
        <f t="shared" si="256"/>
        <v>2016m2</v>
      </c>
    </row>
    <row r="4797" spans="1:5" x14ac:dyDescent="0.2">
      <c r="A4797" s="32">
        <v>42418</v>
      </c>
      <c r="B4797" s="2">
        <v>6.02</v>
      </c>
      <c r="C4797">
        <f t="shared" si="254"/>
        <v>2016</v>
      </c>
      <c r="D4797">
        <f t="shared" si="255"/>
        <v>2</v>
      </c>
      <c r="E4797" t="str">
        <f t="shared" si="256"/>
        <v>2016m2</v>
      </c>
    </row>
    <row r="4798" spans="1:5" x14ac:dyDescent="0.2">
      <c r="A4798" s="32">
        <v>42419</v>
      </c>
      <c r="B4798" s="2">
        <v>6.05</v>
      </c>
      <c r="C4798">
        <f t="shared" si="254"/>
        <v>2016</v>
      </c>
      <c r="D4798">
        <f t="shared" si="255"/>
        <v>2</v>
      </c>
      <c r="E4798" t="str">
        <f t="shared" si="256"/>
        <v>2016m2</v>
      </c>
    </row>
    <row r="4799" spans="1:5" x14ac:dyDescent="0.2">
      <c r="A4799" s="32">
        <v>42422</v>
      </c>
      <c r="B4799" s="2">
        <v>6.01</v>
      </c>
      <c r="C4799">
        <f t="shared" si="254"/>
        <v>2016</v>
      </c>
      <c r="D4799">
        <f t="shared" si="255"/>
        <v>2</v>
      </c>
      <c r="E4799" t="str">
        <f t="shared" si="256"/>
        <v>2016m2</v>
      </c>
    </row>
    <row r="4800" spans="1:5" x14ac:dyDescent="0.2">
      <c r="A4800" s="32">
        <v>42423</v>
      </c>
      <c r="B4800" s="2">
        <v>5.96</v>
      </c>
      <c r="C4800">
        <f t="shared" si="254"/>
        <v>2016</v>
      </c>
      <c r="D4800">
        <f t="shared" si="255"/>
        <v>2</v>
      </c>
      <c r="E4800" t="str">
        <f t="shared" si="256"/>
        <v>2016m2</v>
      </c>
    </row>
    <row r="4801" spans="1:5" x14ac:dyDescent="0.2">
      <c r="A4801" s="32">
        <v>42424</v>
      </c>
      <c r="B4801" s="2">
        <v>6</v>
      </c>
      <c r="C4801">
        <f t="shared" si="254"/>
        <v>2016</v>
      </c>
      <c r="D4801">
        <f t="shared" si="255"/>
        <v>2</v>
      </c>
      <c r="E4801" t="str">
        <f t="shared" si="256"/>
        <v>2016m2</v>
      </c>
    </row>
    <row r="4802" spans="1:5" x14ac:dyDescent="0.2">
      <c r="A4802" s="32">
        <v>42425</v>
      </c>
      <c r="B4802" s="2">
        <v>6.07</v>
      </c>
      <c r="C4802">
        <f t="shared" si="254"/>
        <v>2016</v>
      </c>
      <c r="D4802">
        <f t="shared" si="255"/>
        <v>2</v>
      </c>
      <c r="E4802" t="str">
        <f t="shared" si="256"/>
        <v>2016m2</v>
      </c>
    </row>
    <row r="4803" spans="1:5" x14ac:dyDescent="0.2">
      <c r="A4803" s="32">
        <v>42426</v>
      </c>
      <c r="B4803" s="2">
        <v>6.03</v>
      </c>
      <c r="C4803">
        <f t="shared" si="254"/>
        <v>2016</v>
      </c>
      <c r="D4803">
        <f t="shared" si="255"/>
        <v>2</v>
      </c>
      <c r="E4803" t="str">
        <f t="shared" si="256"/>
        <v>2016m2</v>
      </c>
    </row>
    <row r="4804" spans="1:5" x14ac:dyDescent="0.2">
      <c r="A4804" s="32">
        <v>42429</v>
      </c>
      <c r="B4804" s="2">
        <v>6.08</v>
      </c>
      <c r="C4804">
        <f t="shared" si="254"/>
        <v>2016</v>
      </c>
      <c r="D4804">
        <f t="shared" si="255"/>
        <v>2</v>
      </c>
      <c r="E4804" t="str">
        <f t="shared" si="256"/>
        <v>2016m2</v>
      </c>
    </row>
    <row r="4805" spans="1:5" x14ac:dyDescent="0.2">
      <c r="A4805" s="32">
        <v>42430</v>
      </c>
      <c r="B4805" s="2">
        <v>5.96</v>
      </c>
      <c r="C4805">
        <f t="shared" ref="C4805:C4868" si="257">YEAR(A4805)</f>
        <v>2016</v>
      </c>
      <c r="D4805">
        <f t="shared" ref="D4805:D4868" si="258">+MONTH(A4805)</f>
        <v>3</v>
      </c>
      <c r="E4805" t="str">
        <f t="shared" ref="E4805:E4868" si="259">CONCATENATE(C4805,"m",D4805)</f>
        <v>2016m3</v>
      </c>
    </row>
    <row r="4806" spans="1:5" x14ac:dyDescent="0.2">
      <c r="A4806" s="32">
        <v>42431</v>
      </c>
      <c r="B4806" s="2">
        <v>5.83</v>
      </c>
      <c r="C4806">
        <f t="shared" si="257"/>
        <v>2016</v>
      </c>
      <c r="D4806">
        <f t="shared" si="258"/>
        <v>3</v>
      </c>
      <c r="E4806" t="str">
        <f t="shared" si="259"/>
        <v>2016m3</v>
      </c>
    </row>
    <row r="4807" spans="1:5" x14ac:dyDescent="0.2">
      <c r="A4807" s="32">
        <v>42432</v>
      </c>
      <c r="B4807" s="2">
        <v>5.82</v>
      </c>
      <c r="C4807">
        <f t="shared" si="257"/>
        <v>2016</v>
      </c>
      <c r="D4807">
        <f t="shared" si="258"/>
        <v>3</v>
      </c>
      <c r="E4807" t="str">
        <f t="shared" si="259"/>
        <v>2016m3</v>
      </c>
    </row>
    <row r="4808" spans="1:5" x14ac:dyDescent="0.2">
      <c r="A4808" s="32">
        <v>42433</v>
      </c>
      <c r="B4808" s="2">
        <v>5.7</v>
      </c>
      <c r="C4808">
        <f t="shared" si="257"/>
        <v>2016</v>
      </c>
      <c r="D4808">
        <f t="shared" si="258"/>
        <v>3</v>
      </c>
      <c r="E4808" t="str">
        <f t="shared" si="259"/>
        <v>2016m3</v>
      </c>
    </row>
    <row r="4809" spans="1:5" x14ac:dyDescent="0.2">
      <c r="A4809" s="32">
        <v>42436</v>
      </c>
      <c r="B4809" s="2">
        <v>5.67</v>
      </c>
      <c r="C4809">
        <f t="shared" si="257"/>
        <v>2016</v>
      </c>
      <c r="D4809">
        <f t="shared" si="258"/>
        <v>3</v>
      </c>
      <c r="E4809" t="str">
        <f t="shared" si="259"/>
        <v>2016m3</v>
      </c>
    </row>
    <row r="4810" spans="1:5" x14ac:dyDescent="0.2">
      <c r="A4810" s="32">
        <v>42437</v>
      </c>
      <c r="B4810" s="2">
        <v>5.68</v>
      </c>
      <c r="C4810">
        <f t="shared" si="257"/>
        <v>2016</v>
      </c>
      <c r="D4810">
        <f t="shared" si="258"/>
        <v>3</v>
      </c>
      <c r="E4810" t="str">
        <f t="shared" si="259"/>
        <v>2016m3</v>
      </c>
    </row>
    <row r="4811" spans="1:5" x14ac:dyDescent="0.2">
      <c r="A4811" s="32">
        <v>42438</v>
      </c>
      <c r="B4811" s="2">
        <v>5.66</v>
      </c>
      <c r="C4811">
        <f t="shared" si="257"/>
        <v>2016</v>
      </c>
      <c r="D4811">
        <f t="shared" si="258"/>
        <v>3</v>
      </c>
      <c r="E4811" t="str">
        <f t="shared" si="259"/>
        <v>2016m3</v>
      </c>
    </row>
    <row r="4812" spans="1:5" x14ac:dyDescent="0.2">
      <c r="A4812" s="32">
        <v>42439</v>
      </c>
      <c r="B4812" s="2">
        <v>5.45</v>
      </c>
      <c r="C4812">
        <f t="shared" si="257"/>
        <v>2016</v>
      </c>
      <c r="D4812">
        <f t="shared" si="258"/>
        <v>3</v>
      </c>
      <c r="E4812" t="str">
        <f t="shared" si="259"/>
        <v>2016m3</v>
      </c>
    </row>
    <row r="4813" spans="1:5" x14ac:dyDescent="0.2">
      <c r="A4813" s="32">
        <v>42440</v>
      </c>
      <c r="B4813" s="2">
        <v>5.18</v>
      </c>
      <c r="C4813">
        <f t="shared" si="257"/>
        <v>2016</v>
      </c>
      <c r="D4813">
        <f t="shared" si="258"/>
        <v>3</v>
      </c>
      <c r="E4813" t="str">
        <f t="shared" si="259"/>
        <v>2016m3</v>
      </c>
    </row>
    <row r="4814" spans="1:5" x14ac:dyDescent="0.2">
      <c r="A4814" s="32">
        <v>42443</v>
      </c>
      <c r="B4814" s="2">
        <v>5.0199999999999996</v>
      </c>
      <c r="C4814">
        <f t="shared" si="257"/>
        <v>2016</v>
      </c>
      <c r="D4814">
        <f t="shared" si="258"/>
        <v>3</v>
      </c>
      <c r="E4814" t="str">
        <f t="shared" si="259"/>
        <v>2016m3</v>
      </c>
    </row>
    <row r="4815" spans="1:5" x14ac:dyDescent="0.2">
      <c r="A4815" s="32">
        <v>42444</v>
      </c>
      <c r="B4815" s="2">
        <v>5.13</v>
      </c>
      <c r="C4815">
        <f t="shared" si="257"/>
        <v>2016</v>
      </c>
      <c r="D4815">
        <f t="shared" si="258"/>
        <v>3</v>
      </c>
      <c r="E4815" t="str">
        <f t="shared" si="259"/>
        <v>2016m3</v>
      </c>
    </row>
    <row r="4816" spans="1:5" x14ac:dyDescent="0.2">
      <c r="A4816" s="32">
        <v>42445</v>
      </c>
      <c r="B4816" s="2">
        <v>5.19</v>
      </c>
      <c r="C4816">
        <f t="shared" si="257"/>
        <v>2016</v>
      </c>
      <c r="D4816">
        <f t="shared" si="258"/>
        <v>3</v>
      </c>
      <c r="E4816" t="str">
        <f t="shared" si="259"/>
        <v>2016m3</v>
      </c>
    </row>
    <row r="4817" spans="1:5" x14ac:dyDescent="0.2">
      <c r="A4817" s="32">
        <v>42446</v>
      </c>
      <c r="B4817" s="2">
        <v>5.18</v>
      </c>
      <c r="C4817">
        <f t="shared" si="257"/>
        <v>2016</v>
      </c>
      <c r="D4817">
        <f t="shared" si="258"/>
        <v>3</v>
      </c>
      <c r="E4817" t="str">
        <f t="shared" si="259"/>
        <v>2016m3</v>
      </c>
    </row>
    <row r="4818" spans="1:5" x14ac:dyDescent="0.2">
      <c r="A4818" s="32">
        <v>42447</v>
      </c>
      <c r="B4818" s="2">
        <v>5.16</v>
      </c>
      <c r="C4818">
        <f t="shared" si="257"/>
        <v>2016</v>
      </c>
      <c r="D4818">
        <f t="shared" si="258"/>
        <v>3</v>
      </c>
      <c r="E4818" t="str">
        <f t="shared" si="259"/>
        <v>2016m3</v>
      </c>
    </row>
    <row r="4819" spans="1:5" x14ac:dyDescent="0.2">
      <c r="A4819" s="32">
        <v>42450</v>
      </c>
      <c r="B4819" s="2">
        <v>5.12</v>
      </c>
      <c r="C4819">
        <f t="shared" si="257"/>
        <v>2016</v>
      </c>
      <c r="D4819">
        <f t="shared" si="258"/>
        <v>3</v>
      </c>
      <c r="E4819" t="str">
        <f t="shared" si="259"/>
        <v>2016m3</v>
      </c>
    </row>
    <row r="4820" spans="1:5" x14ac:dyDescent="0.2">
      <c r="A4820" s="32">
        <v>42451</v>
      </c>
      <c r="B4820" s="2">
        <v>5.12</v>
      </c>
      <c r="C4820">
        <f t="shared" si="257"/>
        <v>2016</v>
      </c>
      <c r="D4820">
        <f t="shared" si="258"/>
        <v>3</v>
      </c>
      <c r="E4820" t="str">
        <f t="shared" si="259"/>
        <v>2016m3</v>
      </c>
    </row>
    <row r="4821" spans="1:5" x14ac:dyDescent="0.2">
      <c r="A4821" s="32">
        <v>42452</v>
      </c>
      <c r="B4821" s="2">
        <v>5.09</v>
      </c>
      <c r="C4821">
        <f t="shared" si="257"/>
        <v>2016</v>
      </c>
      <c r="D4821">
        <f t="shared" si="258"/>
        <v>3</v>
      </c>
      <c r="E4821" t="str">
        <f t="shared" si="259"/>
        <v>2016m3</v>
      </c>
    </row>
    <row r="4822" spans="1:5" x14ac:dyDescent="0.2">
      <c r="A4822" s="32">
        <v>42453</v>
      </c>
      <c r="B4822" s="2">
        <v>5.12</v>
      </c>
      <c r="C4822">
        <f t="shared" si="257"/>
        <v>2016</v>
      </c>
      <c r="D4822">
        <f t="shared" si="258"/>
        <v>3</v>
      </c>
      <c r="E4822" t="str">
        <f t="shared" si="259"/>
        <v>2016m3</v>
      </c>
    </row>
    <row r="4823" spans="1:5" x14ac:dyDescent="0.2">
      <c r="A4823" s="32">
        <v>42454</v>
      </c>
      <c r="C4823">
        <f t="shared" si="257"/>
        <v>2016</v>
      </c>
      <c r="D4823">
        <f t="shared" si="258"/>
        <v>3</v>
      </c>
      <c r="E4823" t="str">
        <f t="shared" si="259"/>
        <v>2016m3</v>
      </c>
    </row>
    <row r="4824" spans="1:5" x14ac:dyDescent="0.2">
      <c r="A4824" s="32">
        <v>42457</v>
      </c>
      <c r="B4824" s="2">
        <v>5.12</v>
      </c>
      <c r="C4824">
        <f t="shared" si="257"/>
        <v>2016</v>
      </c>
      <c r="D4824">
        <f t="shared" si="258"/>
        <v>3</v>
      </c>
      <c r="E4824" t="str">
        <f t="shared" si="259"/>
        <v>2016m3</v>
      </c>
    </row>
    <row r="4825" spans="1:5" x14ac:dyDescent="0.2">
      <c r="A4825" s="32">
        <v>42458</v>
      </c>
      <c r="B4825" s="2">
        <v>5.16</v>
      </c>
      <c r="C4825">
        <f t="shared" si="257"/>
        <v>2016</v>
      </c>
      <c r="D4825">
        <f t="shared" si="258"/>
        <v>3</v>
      </c>
      <c r="E4825" t="str">
        <f t="shared" si="259"/>
        <v>2016m3</v>
      </c>
    </row>
    <row r="4826" spans="1:5" x14ac:dyDescent="0.2">
      <c r="A4826" s="32">
        <v>42459</v>
      </c>
      <c r="B4826" s="2">
        <v>5.1100000000000003</v>
      </c>
      <c r="C4826">
        <f t="shared" si="257"/>
        <v>2016</v>
      </c>
      <c r="D4826">
        <f t="shared" si="258"/>
        <v>3</v>
      </c>
      <c r="E4826" t="str">
        <f t="shared" si="259"/>
        <v>2016m3</v>
      </c>
    </row>
    <row r="4827" spans="1:5" x14ac:dyDescent="0.2">
      <c r="A4827" s="32">
        <v>42460</v>
      </c>
      <c r="B4827" s="2">
        <v>5.05</v>
      </c>
      <c r="C4827">
        <f t="shared" si="257"/>
        <v>2016</v>
      </c>
      <c r="D4827">
        <f t="shared" si="258"/>
        <v>3</v>
      </c>
      <c r="E4827" t="str">
        <f t="shared" si="259"/>
        <v>2016m3</v>
      </c>
    </row>
    <row r="4828" spans="1:5" x14ac:dyDescent="0.2">
      <c r="A4828" s="32">
        <v>42461</v>
      </c>
      <c r="B4828" s="2">
        <v>5.04</v>
      </c>
      <c r="C4828">
        <f t="shared" si="257"/>
        <v>2016</v>
      </c>
      <c r="D4828">
        <f t="shared" si="258"/>
        <v>4</v>
      </c>
      <c r="E4828" t="str">
        <f t="shared" si="259"/>
        <v>2016m4</v>
      </c>
    </row>
    <row r="4829" spans="1:5" x14ac:dyDescent="0.2">
      <c r="A4829" s="32">
        <v>42464</v>
      </c>
      <c r="B4829" s="2">
        <v>5.0199999999999996</v>
      </c>
      <c r="C4829">
        <f t="shared" si="257"/>
        <v>2016</v>
      </c>
      <c r="D4829">
        <f t="shared" si="258"/>
        <v>4</v>
      </c>
      <c r="E4829" t="str">
        <f t="shared" si="259"/>
        <v>2016m4</v>
      </c>
    </row>
    <row r="4830" spans="1:5" x14ac:dyDescent="0.2">
      <c r="A4830" s="32">
        <v>42465</v>
      </c>
      <c r="B4830" s="2">
        <v>5.04</v>
      </c>
      <c r="C4830">
        <f t="shared" si="257"/>
        <v>2016</v>
      </c>
      <c r="D4830">
        <f t="shared" si="258"/>
        <v>4</v>
      </c>
      <c r="E4830" t="str">
        <f t="shared" si="259"/>
        <v>2016m4</v>
      </c>
    </row>
    <row r="4831" spans="1:5" x14ac:dyDescent="0.2">
      <c r="A4831" s="32">
        <v>42466</v>
      </c>
      <c r="B4831" s="2">
        <v>5.03</v>
      </c>
      <c r="C4831">
        <f t="shared" si="257"/>
        <v>2016</v>
      </c>
      <c r="D4831">
        <f t="shared" si="258"/>
        <v>4</v>
      </c>
      <c r="E4831" t="str">
        <f t="shared" si="259"/>
        <v>2016m4</v>
      </c>
    </row>
    <row r="4832" spans="1:5" x14ac:dyDescent="0.2">
      <c r="A4832" s="32">
        <v>42467</v>
      </c>
      <c r="B4832" s="2">
        <v>5.05</v>
      </c>
      <c r="C4832">
        <f t="shared" si="257"/>
        <v>2016</v>
      </c>
      <c r="D4832">
        <f t="shared" si="258"/>
        <v>4</v>
      </c>
      <c r="E4832" t="str">
        <f t="shared" si="259"/>
        <v>2016m4</v>
      </c>
    </row>
    <row r="4833" spans="1:5" x14ac:dyDescent="0.2">
      <c r="A4833" s="32">
        <v>42468</v>
      </c>
      <c r="B4833" s="2">
        <v>5.0599999999999996</v>
      </c>
      <c r="C4833">
        <f t="shared" si="257"/>
        <v>2016</v>
      </c>
      <c r="D4833">
        <f t="shared" si="258"/>
        <v>4</v>
      </c>
      <c r="E4833" t="str">
        <f t="shared" si="259"/>
        <v>2016m4</v>
      </c>
    </row>
    <row r="4834" spans="1:5" x14ac:dyDescent="0.2">
      <c r="A4834" s="32">
        <v>42471</v>
      </c>
      <c r="B4834" s="2">
        <v>5.03</v>
      </c>
      <c r="C4834">
        <f t="shared" si="257"/>
        <v>2016</v>
      </c>
      <c r="D4834">
        <f t="shared" si="258"/>
        <v>4</v>
      </c>
      <c r="E4834" t="str">
        <f t="shared" si="259"/>
        <v>2016m4</v>
      </c>
    </row>
    <row r="4835" spans="1:5" x14ac:dyDescent="0.2">
      <c r="A4835" s="32">
        <v>42472</v>
      </c>
      <c r="B4835" s="2">
        <v>4.99</v>
      </c>
      <c r="C4835">
        <f t="shared" si="257"/>
        <v>2016</v>
      </c>
      <c r="D4835">
        <f t="shared" si="258"/>
        <v>4</v>
      </c>
      <c r="E4835" t="str">
        <f t="shared" si="259"/>
        <v>2016m4</v>
      </c>
    </row>
    <row r="4836" spans="1:5" x14ac:dyDescent="0.2">
      <c r="A4836" s="32">
        <v>42473</v>
      </c>
      <c r="B4836" s="2">
        <v>4.88</v>
      </c>
      <c r="C4836">
        <f t="shared" si="257"/>
        <v>2016</v>
      </c>
      <c r="D4836">
        <f t="shared" si="258"/>
        <v>4</v>
      </c>
      <c r="E4836" t="str">
        <f t="shared" si="259"/>
        <v>2016m4</v>
      </c>
    </row>
    <row r="4837" spans="1:5" x14ac:dyDescent="0.2">
      <c r="A4837" s="32">
        <v>42474</v>
      </c>
      <c r="B4837" s="2">
        <v>4.8099999999999996</v>
      </c>
      <c r="C4837">
        <f t="shared" si="257"/>
        <v>2016</v>
      </c>
      <c r="D4837">
        <f t="shared" si="258"/>
        <v>4</v>
      </c>
      <c r="E4837" t="str">
        <f t="shared" si="259"/>
        <v>2016m4</v>
      </c>
    </row>
    <row r="4838" spans="1:5" x14ac:dyDescent="0.2">
      <c r="A4838" s="32">
        <v>42475</v>
      </c>
      <c r="B4838" s="2">
        <v>4.8</v>
      </c>
      <c r="C4838">
        <f t="shared" si="257"/>
        <v>2016</v>
      </c>
      <c r="D4838">
        <f t="shared" si="258"/>
        <v>4</v>
      </c>
      <c r="E4838" t="str">
        <f t="shared" si="259"/>
        <v>2016m4</v>
      </c>
    </row>
    <row r="4839" spans="1:5" x14ac:dyDescent="0.2">
      <c r="A4839" s="32">
        <v>42478</v>
      </c>
      <c r="B4839" s="2">
        <v>4.8</v>
      </c>
      <c r="C4839">
        <f t="shared" si="257"/>
        <v>2016</v>
      </c>
      <c r="D4839">
        <f t="shared" si="258"/>
        <v>4</v>
      </c>
      <c r="E4839" t="str">
        <f t="shared" si="259"/>
        <v>2016m4</v>
      </c>
    </row>
    <row r="4840" spans="1:5" x14ac:dyDescent="0.2">
      <c r="A4840" s="32">
        <v>42479</v>
      </c>
      <c r="B4840" s="2">
        <v>4.71</v>
      </c>
      <c r="C4840">
        <f t="shared" si="257"/>
        <v>2016</v>
      </c>
      <c r="D4840">
        <f t="shared" si="258"/>
        <v>4</v>
      </c>
      <c r="E4840" t="str">
        <f t="shared" si="259"/>
        <v>2016m4</v>
      </c>
    </row>
    <row r="4841" spans="1:5" x14ac:dyDescent="0.2">
      <c r="A4841" s="32">
        <v>42480</v>
      </c>
      <c r="B4841" s="2">
        <v>4.6900000000000004</v>
      </c>
      <c r="C4841">
        <f t="shared" si="257"/>
        <v>2016</v>
      </c>
      <c r="D4841">
        <f t="shared" si="258"/>
        <v>4</v>
      </c>
      <c r="E4841" t="str">
        <f t="shared" si="259"/>
        <v>2016m4</v>
      </c>
    </row>
    <row r="4842" spans="1:5" x14ac:dyDescent="0.2">
      <c r="A4842" s="32">
        <v>42481</v>
      </c>
      <c r="B4842" s="2">
        <v>4.5999999999999996</v>
      </c>
      <c r="C4842">
        <f t="shared" si="257"/>
        <v>2016</v>
      </c>
      <c r="D4842">
        <f t="shared" si="258"/>
        <v>4</v>
      </c>
      <c r="E4842" t="str">
        <f t="shared" si="259"/>
        <v>2016m4</v>
      </c>
    </row>
    <row r="4843" spans="1:5" x14ac:dyDescent="0.2">
      <c r="A4843" s="32">
        <v>42482</v>
      </c>
      <c r="B4843" s="2">
        <v>4.55</v>
      </c>
      <c r="C4843">
        <f t="shared" si="257"/>
        <v>2016</v>
      </c>
      <c r="D4843">
        <f t="shared" si="258"/>
        <v>4</v>
      </c>
      <c r="E4843" t="str">
        <f t="shared" si="259"/>
        <v>2016m4</v>
      </c>
    </row>
    <row r="4844" spans="1:5" x14ac:dyDescent="0.2">
      <c r="A4844" s="32">
        <v>42485</v>
      </c>
      <c r="B4844" s="2">
        <v>4.5599999999999996</v>
      </c>
      <c r="C4844">
        <f t="shared" si="257"/>
        <v>2016</v>
      </c>
      <c r="D4844">
        <f t="shared" si="258"/>
        <v>4</v>
      </c>
      <c r="E4844" t="str">
        <f t="shared" si="259"/>
        <v>2016m4</v>
      </c>
    </row>
    <row r="4845" spans="1:5" x14ac:dyDescent="0.2">
      <c r="A4845" s="32">
        <v>42486</v>
      </c>
      <c r="B4845" s="2">
        <v>4.55</v>
      </c>
      <c r="C4845">
        <f t="shared" si="257"/>
        <v>2016</v>
      </c>
      <c r="D4845">
        <f t="shared" si="258"/>
        <v>4</v>
      </c>
      <c r="E4845" t="str">
        <f t="shared" si="259"/>
        <v>2016m4</v>
      </c>
    </row>
    <row r="4846" spans="1:5" x14ac:dyDescent="0.2">
      <c r="A4846" s="32">
        <v>42487</v>
      </c>
      <c r="B4846" s="2">
        <v>4.59</v>
      </c>
      <c r="C4846">
        <f t="shared" si="257"/>
        <v>2016</v>
      </c>
      <c r="D4846">
        <f t="shared" si="258"/>
        <v>4</v>
      </c>
      <c r="E4846" t="str">
        <f t="shared" si="259"/>
        <v>2016m4</v>
      </c>
    </row>
    <row r="4847" spans="1:5" x14ac:dyDescent="0.2">
      <c r="A4847" s="32">
        <v>42488</v>
      </c>
      <c r="B4847" s="2">
        <v>4.5999999999999996</v>
      </c>
      <c r="C4847">
        <f t="shared" si="257"/>
        <v>2016</v>
      </c>
      <c r="D4847">
        <f t="shared" si="258"/>
        <v>4</v>
      </c>
      <c r="E4847" t="str">
        <f t="shared" si="259"/>
        <v>2016m4</v>
      </c>
    </row>
    <row r="4848" spans="1:5" x14ac:dyDescent="0.2">
      <c r="A4848" s="32">
        <v>42489</v>
      </c>
      <c r="B4848" s="2">
        <v>4.5599999999999996</v>
      </c>
      <c r="C4848">
        <f t="shared" si="257"/>
        <v>2016</v>
      </c>
      <c r="D4848">
        <f t="shared" si="258"/>
        <v>4</v>
      </c>
      <c r="E4848" t="str">
        <f t="shared" si="259"/>
        <v>2016m4</v>
      </c>
    </row>
    <row r="4849" spans="1:5" x14ac:dyDescent="0.2">
      <c r="A4849" s="32">
        <v>42490</v>
      </c>
      <c r="B4849" s="2">
        <v>4.55</v>
      </c>
      <c r="C4849">
        <f t="shared" si="257"/>
        <v>2016</v>
      </c>
      <c r="D4849">
        <f t="shared" si="258"/>
        <v>4</v>
      </c>
      <c r="E4849" t="str">
        <f t="shared" si="259"/>
        <v>2016m4</v>
      </c>
    </row>
    <row r="4850" spans="1:5" x14ac:dyDescent="0.2">
      <c r="A4850" s="32">
        <v>42492</v>
      </c>
      <c r="B4850" s="2">
        <v>4.57</v>
      </c>
      <c r="C4850">
        <f t="shared" si="257"/>
        <v>2016</v>
      </c>
      <c r="D4850">
        <f t="shared" si="258"/>
        <v>5</v>
      </c>
      <c r="E4850" t="str">
        <f t="shared" si="259"/>
        <v>2016m5</v>
      </c>
    </row>
    <row r="4851" spans="1:5" x14ac:dyDescent="0.2">
      <c r="A4851" s="32">
        <v>42493</v>
      </c>
      <c r="B4851" s="2">
        <v>4.6399999999999997</v>
      </c>
      <c r="C4851">
        <f t="shared" si="257"/>
        <v>2016</v>
      </c>
      <c r="D4851">
        <f t="shared" si="258"/>
        <v>5</v>
      </c>
      <c r="E4851" t="str">
        <f t="shared" si="259"/>
        <v>2016m5</v>
      </c>
    </row>
    <row r="4852" spans="1:5" x14ac:dyDescent="0.2">
      <c r="A4852" s="32">
        <v>42494</v>
      </c>
      <c r="B4852" s="2">
        <v>4.6900000000000004</v>
      </c>
      <c r="C4852">
        <f t="shared" si="257"/>
        <v>2016</v>
      </c>
      <c r="D4852">
        <f t="shared" si="258"/>
        <v>5</v>
      </c>
      <c r="E4852" t="str">
        <f t="shared" si="259"/>
        <v>2016m5</v>
      </c>
    </row>
    <row r="4853" spans="1:5" x14ac:dyDescent="0.2">
      <c r="A4853" s="32">
        <v>42495</v>
      </c>
      <c r="B4853" s="2">
        <v>4.7</v>
      </c>
      <c r="C4853">
        <f t="shared" si="257"/>
        <v>2016</v>
      </c>
      <c r="D4853">
        <f t="shared" si="258"/>
        <v>5</v>
      </c>
      <c r="E4853" t="str">
        <f t="shared" si="259"/>
        <v>2016m5</v>
      </c>
    </row>
    <row r="4854" spans="1:5" x14ac:dyDescent="0.2">
      <c r="A4854" s="32">
        <v>42496</v>
      </c>
      <c r="B4854" s="2">
        <v>4.75</v>
      </c>
      <c r="C4854">
        <f t="shared" si="257"/>
        <v>2016</v>
      </c>
      <c r="D4854">
        <f t="shared" si="258"/>
        <v>5</v>
      </c>
      <c r="E4854" t="str">
        <f t="shared" si="259"/>
        <v>2016m5</v>
      </c>
    </row>
    <row r="4855" spans="1:5" x14ac:dyDescent="0.2">
      <c r="A4855" s="32">
        <v>42499</v>
      </c>
      <c r="B4855" s="2">
        <v>4.78</v>
      </c>
      <c r="C4855">
        <f t="shared" si="257"/>
        <v>2016</v>
      </c>
      <c r="D4855">
        <f t="shared" si="258"/>
        <v>5</v>
      </c>
      <c r="E4855" t="str">
        <f t="shared" si="259"/>
        <v>2016m5</v>
      </c>
    </row>
    <row r="4856" spans="1:5" x14ac:dyDescent="0.2">
      <c r="A4856" s="32">
        <v>42500</v>
      </c>
      <c r="B4856" s="2">
        <v>4.8</v>
      </c>
      <c r="C4856">
        <f t="shared" si="257"/>
        <v>2016</v>
      </c>
      <c r="D4856">
        <f t="shared" si="258"/>
        <v>5</v>
      </c>
      <c r="E4856" t="str">
        <f t="shared" si="259"/>
        <v>2016m5</v>
      </c>
    </row>
    <row r="4857" spans="1:5" x14ac:dyDescent="0.2">
      <c r="A4857" s="32">
        <v>42501</v>
      </c>
      <c r="B4857" s="2">
        <v>4.8099999999999996</v>
      </c>
      <c r="C4857">
        <f t="shared" si="257"/>
        <v>2016</v>
      </c>
      <c r="D4857">
        <f t="shared" si="258"/>
        <v>5</v>
      </c>
      <c r="E4857" t="str">
        <f t="shared" si="259"/>
        <v>2016m5</v>
      </c>
    </row>
    <row r="4858" spans="1:5" x14ac:dyDescent="0.2">
      <c r="A4858" s="32">
        <v>42502</v>
      </c>
      <c r="B4858" s="2">
        <v>4.78</v>
      </c>
      <c r="C4858">
        <f t="shared" si="257"/>
        <v>2016</v>
      </c>
      <c r="D4858">
        <f t="shared" si="258"/>
        <v>5</v>
      </c>
      <c r="E4858" t="str">
        <f t="shared" si="259"/>
        <v>2016m5</v>
      </c>
    </row>
    <row r="4859" spans="1:5" x14ac:dyDescent="0.2">
      <c r="A4859" s="32">
        <v>42503</v>
      </c>
      <c r="B4859" s="2">
        <v>4.79</v>
      </c>
      <c r="C4859">
        <f t="shared" si="257"/>
        <v>2016</v>
      </c>
      <c r="D4859">
        <f t="shared" si="258"/>
        <v>5</v>
      </c>
      <c r="E4859" t="str">
        <f t="shared" si="259"/>
        <v>2016m5</v>
      </c>
    </row>
    <row r="4860" spans="1:5" x14ac:dyDescent="0.2">
      <c r="A4860" s="32">
        <v>42506</v>
      </c>
      <c r="B4860" s="2">
        <v>4.76</v>
      </c>
      <c r="C4860">
        <f t="shared" si="257"/>
        <v>2016</v>
      </c>
      <c r="D4860">
        <f t="shared" si="258"/>
        <v>5</v>
      </c>
      <c r="E4860" t="str">
        <f t="shared" si="259"/>
        <v>2016m5</v>
      </c>
    </row>
    <row r="4861" spans="1:5" x14ac:dyDescent="0.2">
      <c r="A4861" s="32">
        <v>42507</v>
      </c>
      <c r="B4861" s="2">
        <v>4.72</v>
      </c>
      <c r="C4861">
        <f t="shared" si="257"/>
        <v>2016</v>
      </c>
      <c r="D4861">
        <f t="shared" si="258"/>
        <v>5</v>
      </c>
      <c r="E4861" t="str">
        <f t="shared" si="259"/>
        <v>2016m5</v>
      </c>
    </row>
    <row r="4862" spans="1:5" x14ac:dyDescent="0.2">
      <c r="A4862" s="32">
        <v>42508</v>
      </c>
      <c r="B4862" s="2">
        <v>4.7</v>
      </c>
      <c r="C4862">
        <f t="shared" si="257"/>
        <v>2016</v>
      </c>
      <c r="D4862">
        <f t="shared" si="258"/>
        <v>5</v>
      </c>
      <c r="E4862" t="str">
        <f t="shared" si="259"/>
        <v>2016m5</v>
      </c>
    </row>
    <row r="4863" spans="1:5" x14ac:dyDescent="0.2">
      <c r="A4863" s="32">
        <v>42509</v>
      </c>
      <c r="B4863" s="2">
        <v>4.72</v>
      </c>
      <c r="C4863">
        <f t="shared" si="257"/>
        <v>2016</v>
      </c>
      <c r="D4863">
        <f t="shared" si="258"/>
        <v>5</v>
      </c>
      <c r="E4863" t="str">
        <f t="shared" si="259"/>
        <v>2016m5</v>
      </c>
    </row>
    <row r="4864" spans="1:5" x14ac:dyDescent="0.2">
      <c r="A4864" s="32">
        <v>42510</v>
      </c>
      <c r="B4864" s="2">
        <v>4.71</v>
      </c>
      <c r="C4864">
        <f t="shared" si="257"/>
        <v>2016</v>
      </c>
      <c r="D4864">
        <f t="shared" si="258"/>
        <v>5</v>
      </c>
      <c r="E4864" t="str">
        <f t="shared" si="259"/>
        <v>2016m5</v>
      </c>
    </row>
    <row r="4865" spans="1:5" x14ac:dyDescent="0.2">
      <c r="A4865" s="32">
        <v>42513</v>
      </c>
      <c r="B4865" s="2">
        <v>4.6900000000000004</v>
      </c>
      <c r="C4865">
        <f t="shared" si="257"/>
        <v>2016</v>
      </c>
      <c r="D4865">
        <f t="shared" si="258"/>
        <v>5</v>
      </c>
      <c r="E4865" t="str">
        <f t="shared" si="259"/>
        <v>2016m5</v>
      </c>
    </row>
    <row r="4866" spans="1:5" x14ac:dyDescent="0.2">
      <c r="A4866" s="32">
        <v>42514</v>
      </c>
      <c r="B4866" s="2">
        <v>4.66</v>
      </c>
      <c r="C4866">
        <f t="shared" si="257"/>
        <v>2016</v>
      </c>
      <c r="D4866">
        <f t="shared" si="258"/>
        <v>5</v>
      </c>
      <c r="E4866" t="str">
        <f t="shared" si="259"/>
        <v>2016m5</v>
      </c>
    </row>
    <row r="4867" spans="1:5" x14ac:dyDescent="0.2">
      <c r="A4867" s="32">
        <v>42515</v>
      </c>
      <c r="B4867" s="2">
        <v>4.5999999999999996</v>
      </c>
      <c r="C4867">
        <f t="shared" si="257"/>
        <v>2016</v>
      </c>
      <c r="D4867">
        <f t="shared" si="258"/>
        <v>5</v>
      </c>
      <c r="E4867" t="str">
        <f t="shared" si="259"/>
        <v>2016m5</v>
      </c>
    </row>
    <row r="4868" spans="1:5" x14ac:dyDescent="0.2">
      <c r="A4868" s="32">
        <v>42516</v>
      </c>
      <c r="B4868" s="2">
        <v>4.58</v>
      </c>
      <c r="C4868">
        <f t="shared" si="257"/>
        <v>2016</v>
      </c>
      <c r="D4868">
        <f t="shared" si="258"/>
        <v>5</v>
      </c>
      <c r="E4868" t="str">
        <f t="shared" si="259"/>
        <v>2016m5</v>
      </c>
    </row>
    <row r="4869" spans="1:5" x14ac:dyDescent="0.2">
      <c r="A4869" s="32">
        <v>42517</v>
      </c>
      <c r="B4869" s="2">
        <v>4.58</v>
      </c>
      <c r="C4869">
        <f t="shared" ref="C4869:C4932" si="260">YEAR(A4869)</f>
        <v>2016</v>
      </c>
      <c r="D4869">
        <f t="shared" ref="D4869:D4932" si="261">+MONTH(A4869)</f>
        <v>5</v>
      </c>
      <c r="E4869" t="str">
        <f t="shared" ref="E4869:E4932" si="262">CONCATENATE(C4869,"m",D4869)</f>
        <v>2016m5</v>
      </c>
    </row>
    <row r="4870" spans="1:5" x14ac:dyDescent="0.2">
      <c r="A4870" s="32">
        <v>42520</v>
      </c>
      <c r="B4870" s="2">
        <v>4.58</v>
      </c>
      <c r="C4870">
        <f t="shared" si="260"/>
        <v>2016</v>
      </c>
      <c r="D4870">
        <f t="shared" si="261"/>
        <v>5</v>
      </c>
      <c r="E4870" t="str">
        <f t="shared" si="262"/>
        <v>2016m5</v>
      </c>
    </row>
    <row r="4871" spans="1:5" x14ac:dyDescent="0.2">
      <c r="A4871" s="32">
        <v>42521</v>
      </c>
      <c r="B4871" s="2">
        <v>4.5999999999999996</v>
      </c>
      <c r="C4871">
        <f t="shared" si="260"/>
        <v>2016</v>
      </c>
      <c r="D4871">
        <f t="shared" si="261"/>
        <v>5</v>
      </c>
      <c r="E4871" t="str">
        <f t="shared" si="262"/>
        <v>2016m5</v>
      </c>
    </row>
    <row r="4872" spans="1:5" x14ac:dyDescent="0.2">
      <c r="A4872" s="32">
        <v>42522</v>
      </c>
      <c r="B4872" s="2">
        <v>4.62</v>
      </c>
      <c r="C4872">
        <f t="shared" si="260"/>
        <v>2016</v>
      </c>
      <c r="D4872">
        <f t="shared" si="261"/>
        <v>6</v>
      </c>
      <c r="E4872" t="str">
        <f t="shared" si="262"/>
        <v>2016m6</v>
      </c>
    </row>
    <row r="4873" spans="1:5" x14ac:dyDescent="0.2">
      <c r="A4873" s="32">
        <v>42523</v>
      </c>
      <c r="B4873" s="2">
        <v>4.59</v>
      </c>
      <c r="C4873">
        <f t="shared" si="260"/>
        <v>2016</v>
      </c>
      <c r="D4873">
        <f t="shared" si="261"/>
        <v>6</v>
      </c>
      <c r="E4873" t="str">
        <f t="shared" si="262"/>
        <v>2016m6</v>
      </c>
    </row>
    <row r="4874" spans="1:5" x14ac:dyDescent="0.2">
      <c r="A4874" s="32">
        <v>42524</v>
      </c>
      <c r="B4874" s="2">
        <v>4.5599999999999996</v>
      </c>
      <c r="C4874">
        <f t="shared" si="260"/>
        <v>2016</v>
      </c>
      <c r="D4874">
        <f t="shared" si="261"/>
        <v>6</v>
      </c>
      <c r="E4874" t="str">
        <f t="shared" si="262"/>
        <v>2016m6</v>
      </c>
    </row>
    <row r="4875" spans="1:5" x14ac:dyDescent="0.2">
      <c r="A4875" s="32">
        <v>42527</v>
      </c>
      <c r="B4875" s="2">
        <v>4.54</v>
      </c>
      <c r="C4875">
        <f t="shared" si="260"/>
        <v>2016</v>
      </c>
      <c r="D4875">
        <f t="shared" si="261"/>
        <v>6</v>
      </c>
      <c r="E4875" t="str">
        <f t="shared" si="262"/>
        <v>2016m6</v>
      </c>
    </row>
    <row r="4876" spans="1:5" x14ac:dyDescent="0.2">
      <c r="A4876" s="32">
        <v>42528</v>
      </c>
      <c r="B4876" s="2">
        <v>4.49</v>
      </c>
      <c r="C4876">
        <f t="shared" si="260"/>
        <v>2016</v>
      </c>
      <c r="D4876">
        <f t="shared" si="261"/>
        <v>6</v>
      </c>
      <c r="E4876" t="str">
        <f t="shared" si="262"/>
        <v>2016m6</v>
      </c>
    </row>
    <row r="4877" spans="1:5" x14ac:dyDescent="0.2">
      <c r="A4877" s="32">
        <v>42529</v>
      </c>
      <c r="B4877" s="2">
        <v>4.45</v>
      </c>
      <c r="C4877">
        <f t="shared" si="260"/>
        <v>2016</v>
      </c>
      <c r="D4877">
        <f t="shared" si="261"/>
        <v>6</v>
      </c>
      <c r="E4877" t="str">
        <f t="shared" si="262"/>
        <v>2016m6</v>
      </c>
    </row>
    <row r="4878" spans="1:5" x14ac:dyDescent="0.2">
      <c r="A4878" s="32">
        <v>42530</v>
      </c>
      <c r="B4878" s="2">
        <v>4.4400000000000004</v>
      </c>
      <c r="C4878">
        <f t="shared" si="260"/>
        <v>2016</v>
      </c>
      <c r="D4878">
        <f t="shared" si="261"/>
        <v>6</v>
      </c>
      <c r="E4878" t="str">
        <f t="shared" si="262"/>
        <v>2016m6</v>
      </c>
    </row>
    <row r="4879" spans="1:5" x14ac:dyDescent="0.2">
      <c r="A4879" s="32">
        <v>42531</v>
      </c>
      <c r="B4879" s="2">
        <v>4.49</v>
      </c>
      <c r="C4879">
        <f t="shared" si="260"/>
        <v>2016</v>
      </c>
      <c r="D4879">
        <f t="shared" si="261"/>
        <v>6</v>
      </c>
      <c r="E4879" t="str">
        <f t="shared" si="262"/>
        <v>2016m6</v>
      </c>
    </row>
    <row r="4880" spans="1:5" x14ac:dyDescent="0.2">
      <c r="A4880" s="32">
        <v>42534</v>
      </c>
      <c r="B4880" s="2">
        <v>4.6399999999999997</v>
      </c>
      <c r="C4880">
        <f t="shared" si="260"/>
        <v>2016</v>
      </c>
      <c r="D4880">
        <f t="shared" si="261"/>
        <v>6</v>
      </c>
      <c r="E4880" t="str">
        <f t="shared" si="262"/>
        <v>2016m6</v>
      </c>
    </row>
    <row r="4881" spans="1:5" x14ac:dyDescent="0.2">
      <c r="A4881" s="32">
        <v>42535</v>
      </c>
      <c r="B4881" s="2">
        <v>4.83</v>
      </c>
      <c r="C4881">
        <f t="shared" si="260"/>
        <v>2016</v>
      </c>
      <c r="D4881">
        <f t="shared" si="261"/>
        <v>6</v>
      </c>
      <c r="E4881" t="str">
        <f t="shared" si="262"/>
        <v>2016m6</v>
      </c>
    </row>
    <row r="4882" spans="1:5" x14ac:dyDescent="0.2">
      <c r="A4882" s="32">
        <v>42536</v>
      </c>
      <c r="B4882" s="2">
        <v>4.79</v>
      </c>
      <c r="C4882">
        <f t="shared" si="260"/>
        <v>2016</v>
      </c>
      <c r="D4882">
        <f t="shared" si="261"/>
        <v>6</v>
      </c>
      <c r="E4882" t="str">
        <f t="shared" si="262"/>
        <v>2016m6</v>
      </c>
    </row>
    <row r="4883" spans="1:5" x14ac:dyDescent="0.2">
      <c r="A4883" s="32">
        <v>42537</v>
      </c>
      <c r="B4883" s="2">
        <v>4.8899999999999997</v>
      </c>
      <c r="C4883">
        <f t="shared" si="260"/>
        <v>2016</v>
      </c>
      <c r="D4883">
        <f t="shared" si="261"/>
        <v>6</v>
      </c>
      <c r="E4883" t="str">
        <f t="shared" si="262"/>
        <v>2016m6</v>
      </c>
    </row>
    <row r="4884" spans="1:5" x14ac:dyDescent="0.2">
      <c r="A4884" s="32">
        <v>42538</v>
      </c>
      <c r="B4884" s="2">
        <v>4.87</v>
      </c>
      <c r="C4884">
        <f t="shared" si="260"/>
        <v>2016</v>
      </c>
      <c r="D4884">
        <f t="shared" si="261"/>
        <v>6</v>
      </c>
      <c r="E4884" t="str">
        <f t="shared" si="262"/>
        <v>2016m6</v>
      </c>
    </row>
    <row r="4885" spans="1:5" x14ac:dyDescent="0.2">
      <c r="A4885" s="32">
        <v>42541</v>
      </c>
      <c r="B4885" s="2">
        <v>4.7300000000000004</v>
      </c>
      <c r="C4885">
        <f t="shared" si="260"/>
        <v>2016</v>
      </c>
      <c r="D4885">
        <f t="shared" si="261"/>
        <v>6</v>
      </c>
      <c r="E4885" t="str">
        <f t="shared" si="262"/>
        <v>2016m6</v>
      </c>
    </row>
    <row r="4886" spans="1:5" x14ac:dyDescent="0.2">
      <c r="A4886" s="32">
        <v>42542</v>
      </c>
      <c r="B4886" s="2">
        <v>4.66</v>
      </c>
      <c r="C4886">
        <f t="shared" si="260"/>
        <v>2016</v>
      </c>
      <c r="D4886">
        <f t="shared" si="261"/>
        <v>6</v>
      </c>
      <c r="E4886" t="str">
        <f t="shared" si="262"/>
        <v>2016m6</v>
      </c>
    </row>
    <row r="4887" spans="1:5" x14ac:dyDescent="0.2">
      <c r="A4887" s="32">
        <v>42543</v>
      </c>
      <c r="B4887" s="2">
        <v>4.6399999999999997</v>
      </c>
      <c r="C4887">
        <f t="shared" si="260"/>
        <v>2016</v>
      </c>
      <c r="D4887">
        <f t="shared" si="261"/>
        <v>6</v>
      </c>
      <c r="E4887" t="str">
        <f t="shared" si="262"/>
        <v>2016m6</v>
      </c>
    </row>
    <row r="4888" spans="1:5" x14ac:dyDescent="0.2">
      <c r="A4888" s="32">
        <v>42544</v>
      </c>
      <c r="B4888" s="2">
        <v>4.59</v>
      </c>
      <c r="C4888">
        <f t="shared" si="260"/>
        <v>2016</v>
      </c>
      <c r="D4888">
        <f t="shared" si="261"/>
        <v>6</v>
      </c>
      <c r="E4888" t="str">
        <f t="shared" si="262"/>
        <v>2016m6</v>
      </c>
    </row>
    <row r="4889" spans="1:5" x14ac:dyDescent="0.2">
      <c r="A4889" s="32">
        <v>42545</v>
      </c>
      <c r="B4889" s="2">
        <v>5.13</v>
      </c>
      <c r="C4889">
        <f t="shared" si="260"/>
        <v>2016</v>
      </c>
      <c r="D4889">
        <f t="shared" si="261"/>
        <v>6</v>
      </c>
      <c r="E4889" t="str">
        <f t="shared" si="262"/>
        <v>2016m6</v>
      </c>
    </row>
    <row r="4890" spans="1:5" x14ac:dyDescent="0.2">
      <c r="A4890" s="32">
        <v>42548</v>
      </c>
      <c r="B4890" s="2">
        <v>5.24</v>
      </c>
      <c r="C4890">
        <f t="shared" si="260"/>
        <v>2016</v>
      </c>
      <c r="D4890">
        <f t="shared" si="261"/>
        <v>6</v>
      </c>
      <c r="E4890" t="str">
        <f t="shared" si="262"/>
        <v>2016m6</v>
      </c>
    </row>
    <row r="4891" spans="1:5" x14ac:dyDescent="0.2">
      <c r="A4891" s="32">
        <v>42549</v>
      </c>
      <c r="B4891" s="2">
        <v>5.18</v>
      </c>
      <c r="C4891">
        <f t="shared" si="260"/>
        <v>2016</v>
      </c>
      <c r="D4891">
        <f t="shared" si="261"/>
        <v>6</v>
      </c>
      <c r="E4891" t="str">
        <f t="shared" si="262"/>
        <v>2016m6</v>
      </c>
    </row>
    <row r="4892" spans="1:5" x14ac:dyDescent="0.2">
      <c r="A4892" s="32">
        <v>42550</v>
      </c>
      <c r="B4892" s="2">
        <v>5.03</v>
      </c>
      <c r="C4892">
        <f t="shared" si="260"/>
        <v>2016</v>
      </c>
      <c r="D4892">
        <f t="shared" si="261"/>
        <v>6</v>
      </c>
      <c r="E4892" t="str">
        <f t="shared" si="262"/>
        <v>2016m6</v>
      </c>
    </row>
    <row r="4893" spans="1:5" x14ac:dyDescent="0.2">
      <c r="A4893" s="32">
        <v>42551</v>
      </c>
      <c r="B4893" s="2">
        <v>4.82</v>
      </c>
      <c r="C4893">
        <f t="shared" si="260"/>
        <v>2016</v>
      </c>
      <c r="D4893">
        <f t="shared" si="261"/>
        <v>6</v>
      </c>
      <c r="E4893" t="str">
        <f t="shared" si="262"/>
        <v>2016m6</v>
      </c>
    </row>
    <row r="4894" spans="1:5" x14ac:dyDescent="0.2">
      <c r="A4894" s="32">
        <v>42552</v>
      </c>
      <c r="B4894" s="2">
        <v>4.7</v>
      </c>
      <c r="C4894">
        <f t="shared" si="260"/>
        <v>2016</v>
      </c>
      <c r="D4894">
        <f t="shared" si="261"/>
        <v>7</v>
      </c>
      <c r="E4894" t="str">
        <f t="shared" si="262"/>
        <v>2016m7</v>
      </c>
    </row>
    <row r="4895" spans="1:5" x14ac:dyDescent="0.2">
      <c r="A4895" s="32">
        <v>42555</v>
      </c>
      <c r="B4895" s="2">
        <v>4.66</v>
      </c>
      <c r="C4895">
        <f t="shared" si="260"/>
        <v>2016</v>
      </c>
      <c r="D4895">
        <f t="shared" si="261"/>
        <v>7</v>
      </c>
      <c r="E4895" t="str">
        <f t="shared" si="262"/>
        <v>2016m7</v>
      </c>
    </row>
    <row r="4896" spans="1:5" x14ac:dyDescent="0.2">
      <c r="A4896" s="32">
        <v>42556</v>
      </c>
      <c r="B4896" s="2">
        <v>4.72</v>
      </c>
      <c r="C4896">
        <f t="shared" si="260"/>
        <v>2016</v>
      </c>
      <c r="D4896">
        <f t="shared" si="261"/>
        <v>7</v>
      </c>
      <c r="E4896" t="str">
        <f t="shared" si="262"/>
        <v>2016m7</v>
      </c>
    </row>
    <row r="4897" spans="1:5" x14ac:dyDescent="0.2">
      <c r="A4897" s="32">
        <v>42557</v>
      </c>
      <c r="B4897" s="2">
        <v>4.7699999999999996</v>
      </c>
      <c r="C4897">
        <f t="shared" si="260"/>
        <v>2016</v>
      </c>
      <c r="D4897">
        <f t="shared" si="261"/>
        <v>7</v>
      </c>
      <c r="E4897" t="str">
        <f t="shared" si="262"/>
        <v>2016m7</v>
      </c>
    </row>
    <row r="4898" spans="1:5" x14ac:dyDescent="0.2">
      <c r="A4898" s="32">
        <v>42558</v>
      </c>
      <c r="B4898" s="2">
        <v>4.75</v>
      </c>
      <c r="C4898">
        <f t="shared" si="260"/>
        <v>2016</v>
      </c>
      <c r="D4898">
        <f t="shared" si="261"/>
        <v>7</v>
      </c>
      <c r="E4898" t="str">
        <f t="shared" si="262"/>
        <v>2016m7</v>
      </c>
    </row>
    <row r="4899" spans="1:5" x14ac:dyDescent="0.2">
      <c r="A4899" s="32">
        <v>42559</v>
      </c>
      <c r="B4899" s="2">
        <v>4.71</v>
      </c>
      <c r="C4899">
        <f t="shared" si="260"/>
        <v>2016</v>
      </c>
      <c r="D4899">
        <f t="shared" si="261"/>
        <v>7</v>
      </c>
      <c r="E4899" t="str">
        <f t="shared" si="262"/>
        <v>2016m7</v>
      </c>
    </row>
    <row r="4900" spans="1:5" x14ac:dyDescent="0.2">
      <c r="A4900" s="32">
        <v>42562</v>
      </c>
      <c r="B4900" s="2">
        <v>4.63</v>
      </c>
      <c r="C4900">
        <f t="shared" si="260"/>
        <v>2016</v>
      </c>
      <c r="D4900">
        <f t="shared" si="261"/>
        <v>7</v>
      </c>
      <c r="E4900" t="str">
        <f t="shared" si="262"/>
        <v>2016m7</v>
      </c>
    </row>
    <row r="4901" spans="1:5" x14ac:dyDescent="0.2">
      <c r="A4901" s="32">
        <v>42563</v>
      </c>
      <c r="B4901" s="2">
        <v>4.4800000000000004</v>
      </c>
      <c r="C4901">
        <f t="shared" si="260"/>
        <v>2016</v>
      </c>
      <c r="D4901">
        <f t="shared" si="261"/>
        <v>7</v>
      </c>
      <c r="E4901" t="str">
        <f t="shared" si="262"/>
        <v>2016m7</v>
      </c>
    </row>
    <row r="4902" spans="1:5" x14ac:dyDescent="0.2">
      <c r="A4902" s="32">
        <v>42564</v>
      </c>
      <c r="B4902" s="2">
        <v>4.4400000000000004</v>
      </c>
      <c r="C4902">
        <f t="shared" si="260"/>
        <v>2016</v>
      </c>
      <c r="D4902">
        <f t="shared" si="261"/>
        <v>7</v>
      </c>
      <c r="E4902" t="str">
        <f t="shared" si="262"/>
        <v>2016m7</v>
      </c>
    </row>
    <row r="4903" spans="1:5" x14ac:dyDescent="0.2">
      <c r="A4903" s="32">
        <v>42565</v>
      </c>
      <c r="B4903" s="2">
        <v>4.3600000000000003</v>
      </c>
      <c r="C4903">
        <f t="shared" si="260"/>
        <v>2016</v>
      </c>
      <c r="D4903">
        <f t="shared" si="261"/>
        <v>7</v>
      </c>
      <c r="E4903" t="str">
        <f t="shared" si="262"/>
        <v>2016m7</v>
      </c>
    </row>
    <row r="4904" spans="1:5" x14ac:dyDescent="0.2">
      <c r="A4904" s="32">
        <v>42566</v>
      </c>
      <c r="B4904" s="2">
        <v>4.34</v>
      </c>
      <c r="C4904">
        <f t="shared" si="260"/>
        <v>2016</v>
      </c>
      <c r="D4904">
        <f t="shared" si="261"/>
        <v>7</v>
      </c>
      <c r="E4904" t="str">
        <f t="shared" si="262"/>
        <v>2016m7</v>
      </c>
    </row>
    <row r="4905" spans="1:5" x14ac:dyDescent="0.2">
      <c r="A4905" s="32">
        <v>42569</v>
      </c>
      <c r="B4905" s="2">
        <v>4.3499999999999996</v>
      </c>
      <c r="C4905">
        <f t="shared" si="260"/>
        <v>2016</v>
      </c>
      <c r="D4905">
        <f t="shared" si="261"/>
        <v>7</v>
      </c>
      <c r="E4905" t="str">
        <f t="shared" si="262"/>
        <v>2016m7</v>
      </c>
    </row>
    <row r="4906" spans="1:5" x14ac:dyDescent="0.2">
      <c r="A4906" s="32">
        <v>42570</v>
      </c>
      <c r="B4906" s="2">
        <v>4.3600000000000003</v>
      </c>
      <c r="C4906">
        <f t="shared" si="260"/>
        <v>2016</v>
      </c>
      <c r="D4906">
        <f t="shared" si="261"/>
        <v>7</v>
      </c>
      <c r="E4906" t="str">
        <f t="shared" si="262"/>
        <v>2016m7</v>
      </c>
    </row>
    <row r="4907" spans="1:5" x14ac:dyDescent="0.2">
      <c r="A4907" s="32">
        <v>42571</v>
      </c>
      <c r="B4907" s="2">
        <v>4.33</v>
      </c>
      <c r="C4907">
        <f t="shared" si="260"/>
        <v>2016</v>
      </c>
      <c r="D4907">
        <f t="shared" si="261"/>
        <v>7</v>
      </c>
      <c r="E4907" t="str">
        <f t="shared" si="262"/>
        <v>2016m7</v>
      </c>
    </row>
    <row r="4908" spans="1:5" x14ac:dyDescent="0.2">
      <c r="A4908" s="32">
        <v>42572</v>
      </c>
      <c r="B4908" s="2">
        <v>4.2699999999999996</v>
      </c>
      <c r="C4908">
        <f t="shared" si="260"/>
        <v>2016</v>
      </c>
      <c r="D4908">
        <f t="shared" si="261"/>
        <v>7</v>
      </c>
      <c r="E4908" t="str">
        <f t="shared" si="262"/>
        <v>2016m7</v>
      </c>
    </row>
    <row r="4909" spans="1:5" x14ac:dyDescent="0.2">
      <c r="A4909" s="32">
        <v>42573</v>
      </c>
      <c r="B4909" s="2">
        <v>4.24</v>
      </c>
      <c r="C4909">
        <f t="shared" si="260"/>
        <v>2016</v>
      </c>
      <c r="D4909">
        <f t="shared" si="261"/>
        <v>7</v>
      </c>
      <c r="E4909" t="str">
        <f t="shared" si="262"/>
        <v>2016m7</v>
      </c>
    </row>
    <row r="4910" spans="1:5" x14ac:dyDescent="0.2">
      <c r="A4910" s="32">
        <v>42576</v>
      </c>
      <c r="B4910" s="2">
        <v>4.2300000000000004</v>
      </c>
      <c r="C4910">
        <f t="shared" si="260"/>
        <v>2016</v>
      </c>
      <c r="D4910">
        <f t="shared" si="261"/>
        <v>7</v>
      </c>
      <c r="E4910" t="str">
        <f t="shared" si="262"/>
        <v>2016m7</v>
      </c>
    </row>
    <row r="4911" spans="1:5" x14ac:dyDescent="0.2">
      <c r="A4911" s="32">
        <v>42577</v>
      </c>
      <c r="B4911" s="2">
        <v>4.25</v>
      </c>
      <c r="C4911">
        <f t="shared" si="260"/>
        <v>2016</v>
      </c>
      <c r="D4911">
        <f t="shared" si="261"/>
        <v>7</v>
      </c>
      <c r="E4911" t="str">
        <f t="shared" si="262"/>
        <v>2016m7</v>
      </c>
    </row>
    <row r="4912" spans="1:5" x14ac:dyDescent="0.2">
      <c r="A4912" s="32">
        <v>42578</v>
      </c>
      <c r="B4912" s="2">
        <v>4.26</v>
      </c>
      <c r="C4912">
        <f t="shared" si="260"/>
        <v>2016</v>
      </c>
      <c r="D4912">
        <f t="shared" si="261"/>
        <v>7</v>
      </c>
      <c r="E4912" t="str">
        <f t="shared" si="262"/>
        <v>2016m7</v>
      </c>
    </row>
    <row r="4913" spans="1:5" x14ac:dyDescent="0.2">
      <c r="A4913" s="32">
        <v>42579</v>
      </c>
      <c r="B4913" s="2">
        <v>4.25</v>
      </c>
      <c r="C4913">
        <f t="shared" si="260"/>
        <v>2016</v>
      </c>
      <c r="D4913">
        <f t="shared" si="261"/>
        <v>7</v>
      </c>
      <c r="E4913" t="str">
        <f t="shared" si="262"/>
        <v>2016m7</v>
      </c>
    </row>
    <row r="4914" spans="1:5" x14ac:dyDescent="0.2">
      <c r="A4914" s="32">
        <v>42580</v>
      </c>
      <c r="B4914" s="2">
        <v>4.26</v>
      </c>
      <c r="C4914">
        <f t="shared" si="260"/>
        <v>2016</v>
      </c>
      <c r="D4914">
        <f t="shared" si="261"/>
        <v>7</v>
      </c>
      <c r="E4914" t="str">
        <f t="shared" si="262"/>
        <v>2016m7</v>
      </c>
    </row>
    <row r="4915" spans="1:5" x14ac:dyDescent="0.2">
      <c r="A4915" s="32">
        <v>42582</v>
      </c>
      <c r="B4915" s="2">
        <v>4.3</v>
      </c>
      <c r="C4915">
        <f t="shared" si="260"/>
        <v>2016</v>
      </c>
      <c r="D4915">
        <f t="shared" si="261"/>
        <v>7</v>
      </c>
      <c r="E4915" t="str">
        <f t="shared" si="262"/>
        <v>2016m7</v>
      </c>
    </row>
    <row r="4916" spans="1:5" x14ac:dyDescent="0.2">
      <c r="A4916" s="32">
        <v>42583</v>
      </c>
      <c r="B4916" s="2">
        <v>4.26</v>
      </c>
      <c r="C4916">
        <f t="shared" si="260"/>
        <v>2016</v>
      </c>
      <c r="D4916">
        <f t="shared" si="261"/>
        <v>8</v>
      </c>
      <c r="E4916" t="str">
        <f t="shared" si="262"/>
        <v>2016m8</v>
      </c>
    </row>
    <row r="4917" spans="1:5" x14ac:dyDescent="0.2">
      <c r="A4917" s="32">
        <v>42584</v>
      </c>
      <c r="B4917" s="2">
        <v>4.25</v>
      </c>
      <c r="C4917">
        <f t="shared" si="260"/>
        <v>2016</v>
      </c>
      <c r="D4917">
        <f t="shared" si="261"/>
        <v>8</v>
      </c>
      <c r="E4917" t="str">
        <f t="shared" si="262"/>
        <v>2016m8</v>
      </c>
    </row>
    <row r="4918" spans="1:5" x14ac:dyDescent="0.2">
      <c r="A4918" s="32">
        <v>42585</v>
      </c>
      <c r="B4918" s="2">
        <v>4.26</v>
      </c>
      <c r="C4918">
        <f t="shared" si="260"/>
        <v>2016</v>
      </c>
      <c r="D4918">
        <f t="shared" si="261"/>
        <v>8</v>
      </c>
      <c r="E4918" t="str">
        <f t="shared" si="262"/>
        <v>2016m8</v>
      </c>
    </row>
    <row r="4919" spans="1:5" x14ac:dyDescent="0.2">
      <c r="A4919" s="32">
        <v>42586</v>
      </c>
      <c r="B4919" s="2">
        <v>4.22</v>
      </c>
      <c r="C4919">
        <f t="shared" si="260"/>
        <v>2016</v>
      </c>
      <c r="D4919">
        <f t="shared" si="261"/>
        <v>8</v>
      </c>
      <c r="E4919" t="str">
        <f t="shared" si="262"/>
        <v>2016m8</v>
      </c>
    </row>
    <row r="4920" spans="1:5" x14ac:dyDescent="0.2">
      <c r="A4920" s="32">
        <v>42587</v>
      </c>
      <c r="B4920" s="2">
        <v>4.17</v>
      </c>
      <c r="C4920">
        <f t="shared" si="260"/>
        <v>2016</v>
      </c>
      <c r="D4920">
        <f t="shared" si="261"/>
        <v>8</v>
      </c>
      <c r="E4920" t="str">
        <f t="shared" si="262"/>
        <v>2016m8</v>
      </c>
    </row>
    <row r="4921" spans="1:5" x14ac:dyDescent="0.2">
      <c r="A4921" s="32">
        <v>42590</v>
      </c>
      <c r="B4921" s="2">
        <v>4.1399999999999997</v>
      </c>
      <c r="C4921">
        <f t="shared" si="260"/>
        <v>2016</v>
      </c>
      <c r="D4921">
        <f t="shared" si="261"/>
        <v>8</v>
      </c>
      <c r="E4921" t="str">
        <f t="shared" si="262"/>
        <v>2016m8</v>
      </c>
    </row>
    <row r="4922" spans="1:5" x14ac:dyDescent="0.2">
      <c r="A4922" s="32">
        <v>42591</v>
      </c>
      <c r="B4922" s="2">
        <v>4.1100000000000003</v>
      </c>
      <c r="C4922">
        <f t="shared" si="260"/>
        <v>2016</v>
      </c>
      <c r="D4922">
        <f t="shared" si="261"/>
        <v>8</v>
      </c>
      <c r="E4922" t="str">
        <f t="shared" si="262"/>
        <v>2016m8</v>
      </c>
    </row>
    <row r="4923" spans="1:5" x14ac:dyDescent="0.2">
      <c r="A4923" s="32">
        <v>42592</v>
      </c>
      <c r="B4923" s="2">
        <v>4.0999999999999996</v>
      </c>
      <c r="C4923">
        <f t="shared" si="260"/>
        <v>2016</v>
      </c>
      <c r="D4923">
        <f t="shared" si="261"/>
        <v>8</v>
      </c>
      <c r="E4923" t="str">
        <f t="shared" si="262"/>
        <v>2016m8</v>
      </c>
    </row>
    <row r="4924" spans="1:5" x14ac:dyDescent="0.2">
      <c r="A4924" s="32">
        <v>42593</v>
      </c>
      <c r="B4924" s="2">
        <v>4.07</v>
      </c>
      <c r="C4924">
        <f t="shared" si="260"/>
        <v>2016</v>
      </c>
      <c r="D4924">
        <f t="shared" si="261"/>
        <v>8</v>
      </c>
      <c r="E4924" t="str">
        <f t="shared" si="262"/>
        <v>2016m8</v>
      </c>
    </row>
    <row r="4925" spans="1:5" x14ac:dyDescent="0.2">
      <c r="A4925" s="32">
        <v>42594</v>
      </c>
      <c r="B4925" s="2">
        <v>4.05</v>
      </c>
      <c r="C4925">
        <f t="shared" si="260"/>
        <v>2016</v>
      </c>
      <c r="D4925">
        <f t="shared" si="261"/>
        <v>8</v>
      </c>
      <c r="E4925" t="str">
        <f t="shared" si="262"/>
        <v>2016m8</v>
      </c>
    </row>
    <row r="4926" spans="1:5" x14ac:dyDescent="0.2">
      <c r="A4926" s="32">
        <v>42597</v>
      </c>
      <c r="B4926" s="2">
        <v>3.99</v>
      </c>
      <c r="C4926">
        <f t="shared" si="260"/>
        <v>2016</v>
      </c>
      <c r="D4926">
        <f t="shared" si="261"/>
        <v>8</v>
      </c>
      <c r="E4926" t="str">
        <f t="shared" si="262"/>
        <v>2016m8</v>
      </c>
    </row>
    <row r="4927" spans="1:5" x14ac:dyDescent="0.2">
      <c r="A4927" s="32">
        <v>42598</v>
      </c>
      <c r="B4927" s="2">
        <v>3.97</v>
      </c>
      <c r="C4927">
        <f t="shared" si="260"/>
        <v>2016</v>
      </c>
      <c r="D4927">
        <f t="shared" si="261"/>
        <v>8</v>
      </c>
      <c r="E4927" t="str">
        <f t="shared" si="262"/>
        <v>2016m8</v>
      </c>
    </row>
    <row r="4928" spans="1:5" x14ac:dyDescent="0.2">
      <c r="A4928" s="32">
        <v>42599</v>
      </c>
      <c r="B4928" s="2">
        <v>3.98</v>
      </c>
      <c r="C4928">
        <f t="shared" si="260"/>
        <v>2016</v>
      </c>
      <c r="D4928">
        <f t="shared" si="261"/>
        <v>8</v>
      </c>
      <c r="E4928" t="str">
        <f t="shared" si="262"/>
        <v>2016m8</v>
      </c>
    </row>
    <row r="4929" spans="1:5" x14ac:dyDescent="0.2">
      <c r="A4929" s="32">
        <v>42600</v>
      </c>
      <c r="B4929" s="2">
        <v>3.99</v>
      </c>
      <c r="C4929">
        <f t="shared" si="260"/>
        <v>2016</v>
      </c>
      <c r="D4929">
        <f t="shared" si="261"/>
        <v>8</v>
      </c>
      <c r="E4929" t="str">
        <f t="shared" si="262"/>
        <v>2016m8</v>
      </c>
    </row>
    <row r="4930" spans="1:5" x14ac:dyDescent="0.2">
      <c r="A4930" s="32">
        <v>42601</v>
      </c>
      <c r="B4930" s="2">
        <v>3.98</v>
      </c>
      <c r="C4930">
        <f t="shared" si="260"/>
        <v>2016</v>
      </c>
      <c r="D4930">
        <f t="shared" si="261"/>
        <v>8</v>
      </c>
      <c r="E4930" t="str">
        <f t="shared" si="262"/>
        <v>2016m8</v>
      </c>
    </row>
    <row r="4931" spans="1:5" x14ac:dyDescent="0.2">
      <c r="A4931" s="32">
        <v>42604</v>
      </c>
      <c r="B4931" s="2">
        <v>3.98</v>
      </c>
      <c r="C4931">
        <f t="shared" si="260"/>
        <v>2016</v>
      </c>
      <c r="D4931">
        <f t="shared" si="261"/>
        <v>8</v>
      </c>
      <c r="E4931" t="str">
        <f t="shared" si="262"/>
        <v>2016m8</v>
      </c>
    </row>
    <row r="4932" spans="1:5" x14ac:dyDescent="0.2">
      <c r="A4932" s="32">
        <v>42605</v>
      </c>
      <c r="B4932" s="2">
        <v>3.97</v>
      </c>
      <c r="C4932">
        <f t="shared" si="260"/>
        <v>2016</v>
      </c>
      <c r="D4932">
        <f t="shared" si="261"/>
        <v>8</v>
      </c>
      <c r="E4932" t="str">
        <f t="shared" si="262"/>
        <v>2016m8</v>
      </c>
    </row>
    <row r="4933" spans="1:5" x14ac:dyDescent="0.2">
      <c r="A4933" s="32">
        <v>42606</v>
      </c>
      <c r="B4933" s="2">
        <v>3.93</v>
      </c>
      <c r="C4933">
        <f t="shared" ref="C4933:C4996" si="263">YEAR(A4933)</f>
        <v>2016</v>
      </c>
      <c r="D4933">
        <f t="shared" ref="D4933:D4996" si="264">+MONTH(A4933)</f>
        <v>8</v>
      </c>
      <c r="E4933" t="str">
        <f t="shared" ref="E4933:E4996" si="265">CONCATENATE(C4933,"m",D4933)</f>
        <v>2016m8</v>
      </c>
    </row>
    <row r="4934" spans="1:5" x14ac:dyDescent="0.2">
      <c r="A4934" s="32">
        <v>42607</v>
      </c>
      <c r="B4934" s="2">
        <v>3.91</v>
      </c>
      <c r="C4934">
        <f t="shared" si="263"/>
        <v>2016</v>
      </c>
      <c r="D4934">
        <f t="shared" si="264"/>
        <v>8</v>
      </c>
      <c r="E4934" t="str">
        <f t="shared" si="265"/>
        <v>2016m8</v>
      </c>
    </row>
    <row r="4935" spans="1:5" x14ac:dyDescent="0.2">
      <c r="A4935" s="32">
        <v>42608</v>
      </c>
      <c r="B4935" s="2">
        <v>3.9</v>
      </c>
      <c r="C4935">
        <f t="shared" si="263"/>
        <v>2016</v>
      </c>
      <c r="D4935">
        <f t="shared" si="264"/>
        <v>8</v>
      </c>
      <c r="E4935" t="str">
        <f t="shared" si="265"/>
        <v>2016m8</v>
      </c>
    </row>
    <row r="4936" spans="1:5" x14ac:dyDescent="0.2">
      <c r="A4936" s="32">
        <v>42611</v>
      </c>
      <c r="B4936" s="2">
        <v>3.91</v>
      </c>
      <c r="C4936">
        <f t="shared" si="263"/>
        <v>2016</v>
      </c>
      <c r="D4936">
        <f t="shared" si="264"/>
        <v>8</v>
      </c>
      <c r="E4936" t="str">
        <f t="shared" si="265"/>
        <v>2016m8</v>
      </c>
    </row>
    <row r="4937" spans="1:5" x14ac:dyDescent="0.2">
      <c r="A4937" s="32">
        <v>42612</v>
      </c>
      <c r="B4937" s="2">
        <v>3.88</v>
      </c>
      <c r="C4937">
        <f t="shared" si="263"/>
        <v>2016</v>
      </c>
      <c r="D4937">
        <f t="shared" si="264"/>
        <v>8</v>
      </c>
      <c r="E4937" t="str">
        <f t="shared" si="265"/>
        <v>2016m8</v>
      </c>
    </row>
    <row r="4938" spans="1:5" x14ac:dyDescent="0.2">
      <c r="A4938" s="32">
        <v>42613</v>
      </c>
      <c r="B4938" s="2">
        <v>3.86</v>
      </c>
      <c r="C4938">
        <f t="shared" si="263"/>
        <v>2016</v>
      </c>
      <c r="D4938">
        <f t="shared" si="264"/>
        <v>8</v>
      </c>
      <c r="E4938" t="str">
        <f t="shared" si="265"/>
        <v>2016m8</v>
      </c>
    </row>
    <row r="4939" spans="1:5" x14ac:dyDescent="0.2">
      <c r="A4939" s="32">
        <v>42614</v>
      </c>
      <c r="B4939" s="2">
        <v>3.86</v>
      </c>
      <c r="C4939">
        <f t="shared" si="263"/>
        <v>2016</v>
      </c>
      <c r="D4939">
        <f t="shared" si="264"/>
        <v>9</v>
      </c>
      <c r="E4939" t="str">
        <f t="shared" si="265"/>
        <v>2016m9</v>
      </c>
    </row>
    <row r="4940" spans="1:5" x14ac:dyDescent="0.2">
      <c r="A4940" s="32">
        <v>42615</v>
      </c>
      <c r="B4940" s="2">
        <v>3.85</v>
      </c>
      <c r="C4940">
        <f t="shared" si="263"/>
        <v>2016</v>
      </c>
      <c r="D4940">
        <f t="shared" si="264"/>
        <v>9</v>
      </c>
      <c r="E4940" t="str">
        <f t="shared" si="265"/>
        <v>2016m9</v>
      </c>
    </row>
    <row r="4941" spans="1:5" x14ac:dyDescent="0.2">
      <c r="A4941" s="32">
        <v>42618</v>
      </c>
      <c r="B4941" s="2">
        <v>3.83</v>
      </c>
      <c r="C4941">
        <f t="shared" si="263"/>
        <v>2016</v>
      </c>
      <c r="D4941">
        <f t="shared" si="264"/>
        <v>9</v>
      </c>
      <c r="E4941" t="str">
        <f t="shared" si="265"/>
        <v>2016m9</v>
      </c>
    </row>
    <row r="4942" spans="1:5" x14ac:dyDescent="0.2">
      <c r="A4942" s="32">
        <v>42619</v>
      </c>
      <c r="B4942" s="2">
        <v>3.84</v>
      </c>
      <c r="C4942">
        <f t="shared" si="263"/>
        <v>2016</v>
      </c>
      <c r="D4942">
        <f t="shared" si="264"/>
        <v>9</v>
      </c>
      <c r="E4942" t="str">
        <f t="shared" si="265"/>
        <v>2016m9</v>
      </c>
    </row>
    <row r="4943" spans="1:5" x14ac:dyDescent="0.2">
      <c r="A4943" s="32">
        <v>42620</v>
      </c>
      <c r="B4943" s="2">
        <v>3.84</v>
      </c>
      <c r="C4943">
        <f t="shared" si="263"/>
        <v>2016</v>
      </c>
      <c r="D4943">
        <f t="shared" si="264"/>
        <v>9</v>
      </c>
      <c r="E4943" t="str">
        <f t="shared" si="265"/>
        <v>2016m9</v>
      </c>
    </row>
    <row r="4944" spans="1:5" x14ac:dyDescent="0.2">
      <c r="A4944" s="32">
        <v>42621</v>
      </c>
      <c r="B4944" s="2">
        <v>3.82</v>
      </c>
      <c r="C4944">
        <f t="shared" si="263"/>
        <v>2016</v>
      </c>
      <c r="D4944">
        <f t="shared" si="264"/>
        <v>9</v>
      </c>
      <c r="E4944" t="str">
        <f t="shared" si="265"/>
        <v>2016m9</v>
      </c>
    </row>
    <row r="4945" spans="1:5" x14ac:dyDescent="0.2">
      <c r="A4945" s="32">
        <v>42622</v>
      </c>
      <c r="B4945" s="2">
        <v>3.88</v>
      </c>
      <c r="C4945">
        <f t="shared" si="263"/>
        <v>2016</v>
      </c>
      <c r="D4945">
        <f t="shared" si="264"/>
        <v>9</v>
      </c>
      <c r="E4945" t="str">
        <f t="shared" si="265"/>
        <v>2016m9</v>
      </c>
    </row>
    <row r="4946" spans="1:5" x14ac:dyDescent="0.2">
      <c r="A4946" s="32">
        <v>42625</v>
      </c>
      <c r="B4946" s="2">
        <v>4.0599999999999996</v>
      </c>
      <c r="C4946">
        <f t="shared" si="263"/>
        <v>2016</v>
      </c>
      <c r="D4946">
        <f t="shared" si="264"/>
        <v>9</v>
      </c>
      <c r="E4946" t="str">
        <f t="shared" si="265"/>
        <v>2016m9</v>
      </c>
    </row>
    <row r="4947" spans="1:5" x14ac:dyDescent="0.2">
      <c r="A4947" s="32">
        <v>42626</v>
      </c>
      <c r="B4947" s="2">
        <v>4.05</v>
      </c>
      <c r="C4947">
        <f t="shared" si="263"/>
        <v>2016</v>
      </c>
      <c r="D4947">
        <f t="shared" si="264"/>
        <v>9</v>
      </c>
      <c r="E4947" t="str">
        <f t="shared" si="265"/>
        <v>2016m9</v>
      </c>
    </row>
    <row r="4948" spans="1:5" x14ac:dyDescent="0.2">
      <c r="A4948" s="32">
        <v>42627</v>
      </c>
      <c r="B4948" s="2">
        <v>4.13</v>
      </c>
      <c r="C4948">
        <f t="shared" si="263"/>
        <v>2016</v>
      </c>
      <c r="D4948">
        <f t="shared" si="264"/>
        <v>9</v>
      </c>
      <c r="E4948" t="str">
        <f t="shared" si="265"/>
        <v>2016m9</v>
      </c>
    </row>
    <row r="4949" spans="1:5" x14ac:dyDescent="0.2">
      <c r="A4949" s="32">
        <v>42628</v>
      </c>
      <c r="B4949" s="2">
        <v>4.1500000000000004</v>
      </c>
      <c r="C4949">
        <f t="shared" si="263"/>
        <v>2016</v>
      </c>
      <c r="D4949">
        <f t="shared" si="264"/>
        <v>9</v>
      </c>
      <c r="E4949" t="str">
        <f t="shared" si="265"/>
        <v>2016m9</v>
      </c>
    </row>
    <row r="4950" spans="1:5" x14ac:dyDescent="0.2">
      <c r="A4950" s="32">
        <v>42629</v>
      </c>
      <c r="B4950" s="2">
        <v>4.21</v>
      </c>
      <c r="C4950">
        <f t="shared" si="263"/>
        <v>2016</v>
      </c>
      <c r="D4950">
        <f t="shared" si="264"/>
        <v>9</v>
      </c>
      <c r="E4950" t="str">
        <f t="shared" si="265"/>
        <v>2016m9</v>
      </c>
    </row>
    <row r="4951" spans="1:5" x14ac:dyDescent="0.2">
      <c r="A4951" s="32">
        <v>42632</v>
      </c>
      <c r="B4951" s="2">
        <v>4.18</v>
      </c>
      <c r="C4951">
        <f t="shared" si="263"/>
        <v>2016</v>
      </c>
      <c r="D4951">
        <f t="shared" si="264"/>
        <v>9</v>
      </c>
      <c r="E4951" t="str">
        <f t="shared" si="265"/>
        <v>2016m9</v>
      </c>
    </row>
    <row r="4952" spans="1:5" x14ac:dyDescent="0.2">
      <c r="A4952" s="32">
        <v>42633</v>
      </c>
      <c r="B4952" s="2">
        <v>4.1900000000000004</v>
      </c>
      <c r="C4952">
        <f t="shared" si="263"/>
        <v>2016</v>
      </c>
      <c r="D4952">
        <f t="shared" si="264"/>
        <v>9</v>
      </c>
      <c r="E4952" t="str">
        <f t="shared" si="265"/>
        <v>2016m9</v>
      </c>
    </row>
    <row r="4953" spans="1:5" x14ac:dyDescent="0.2">
      <c r="A4953" s="32">
        <v>42634</v>
      </c>
      <c r="B4953" s="2">
        <v>4.16</v>
      </c>
      <c r="C4953">
        <f t="shared" si="263"/>
        <v>2016</v>
      </c>
      <c r="D4953">
        <f t="shared" si="264"/>
        <v>9</v>
      </c>
      <c r="E4953" t="str">
        <f t="shared" si="265"/>
        <v>2016m9</v>
      </c>
    </row>
    <row r="4954" spans="1:5" x14ac:dyDescent="0.2">
      <c r="A4954" s="32">
        <v>42635</v>
      </c>
      <c r="B4954" s="2">
        <v>4.0999999999999996</v>
      </c>
      <c r="C4954">
        <f t="shared" si="263"/>
        <v>2016</v>
      </c>
      <c r="D4954">
        <f t="shared" si="264"/>
        <v>9</v>
      </c>
      <c r="E4954" t="str">
        <f t="shared" si="265"/>
        <v>2016m9</v>
      </c>
    </row>
    <row r="4955" spans="1:5" x14ac:dyDescent="0.2">
      <c r="A4955" s="32">
        <v>42636</v>
      </c>
      <c r="B4955" s="2">
        <v>4.09</v>
      </c>
      <c r="C4955">
        <f t="shared" si="263"/>
        <v>2016</v>
      </c>
      <c r="D4955">
        <f t="shared" si="264"/>
        <v>9</v>
      </c>
      <c r="E4955" t="str">
        <f t="shared" si="265"/>
        <v>2016m9</v>
      </c>
    </row>
    <row r="4956" spans="1:5" x14ac:dyDescent="0.2">
      <c r="A4956" s="32">
        <v>42639</v>
      </c>
      <c r="B4956" s="2">
        <v>4.13</v>
      </c>
      <c r="C4956">
        <f t="shared" si="263"/>
        <v>2016</v>
      </c>
      <c r="D4956">
        <f t="shared" si="264"/>
        <v>9</v>
      </c>
      <c r="E4956" t="str">
        <f t="shared" si="265"/>
        <v>2016m9</v>
      </c>
    </row>
    <row r="4957" spans="1:5" x14ac:dyDescent="0.2">
      <c r="A4957" s="32">
        <v>42640</v>
      </c>
      <c r="B4957" s="2">
        <v>4.2</v>
      </c>
      <c r="C4957">
        <f t="shared" si="263"/>
        <v>2016</v>
      </c>
      <c r="D4957">
        <f t="shared" si="264"/>
        <v>9</v>
      </c>
      <c r="E4957" t="str">
        <f t="shared" si="265"/>
        <v>2016m9</v>
      </c>
    </row>
    <row r="4958" spans="1:5" x14ac:dyDescent="0.2">
      <c r="A4958" s="32">
        <v>42641</v>
      </c>
      <c r="B4958" s="2">
        <v>4.1900000000000004</v>
      </c>
      <c r="C4958">
        <f t="shared" si="263"/>
        <v>2016</v>
      </c>
      <c r="D4958">
        <f t="shared" si="264"/>
        <v>9</v>
      </c>
      <c r="E4958" t="str">
        <f t="shared" si="265"/>
        <v>2016m9</v>
      </c>
    </row>
    <row r="4959" spans="1:5" x14ac:dyDescent="0.2">
      <c r="A4959" s="32">
        <v>42642</v>
      </c>
      <c r="B4959" s="2">
        <v>4.1500000000000004</v>
      </c>
      <c r="C4959">
        <f t="shared" si="263"/>
        <v>2016</v>
      </c>
      <c r="D4959">
        <f t="shared" si="264"/>
        <v>9</v>
      </c>
      <c r="E4959" t="str">
        <f t="shared" si="265"/>
        <v>2016m9</v>
      </c>
    </row>
    <row r="4960" spans="1:5" x14ac:dyDescent="0.2">
      <c r="A4960" s="32">
        <v>42643</v>
      </c>
      <c r="B4960" s="2">
        <v>4.16</v>
      </c>
      <c r="C4960">
        <f t="shared" si="263"/>
        <v>2016</v>
      </c>
      <c r="D4960">
        <f t="shared" si="264"/>
        <v>9</v>
      </c>
      <c r="E4960" t="str">
        <f t="shared" si="265"/>
        <v>2016m9</v>
      </c>
    </row>
    <row r="4961" spans="1:5" x14ac:dyDescent="0.2">
      <c r="A4961" s="32">
        <v>42646</v>
      </c>
      <c r="B4961" s="2">
        <v>4.12</v>
      </c>
      <c r="C4961">
        <f t="shared" si="263"/>
        <v>2016</v>
      </c>
      <c r="D4961">
        <f t="shared" si="264"/>
        <v>10</v>
      </c>
      <c r="E4961" t="str">
        <f t="shared" si="265"/>
        <v>2016m10</v>
      </c>
    </row>
    <row r="4962" spans="1:5" x14ac:dyDescent="0.2">
      <c r="A4962" s="32">
        <v>42647</v>
      </c>
      <c r="B4962" s="2">
        <v>4.09</v>
      </c>
      <c r="C4962">
        <f t="shared" si="263"/>
        <v>2016</v>
      </c>
      <c r="D4962">
        <f t="shared" si="264"/>
        <v>10</v>
      </c>
      <c r="E4962" t="str">
        <f t="shared" si="265"/>
        <v>2016m10</v>
      </c>
    </row>
    <row r="4963" spans="1:5" x14ac:dyDescent="0.2">
      <c r="A4963" s="32">
        <v>42648</v>
      </c>
      <c r="B4963" s="2">
        <v>4.0599999999999996</v>
      </c>
      <c r="C4963">
        <f t="shared" si="263"/>
        <v>2016</v>
      </c>
      <c r="D4963">
        <f t="shared" si="264"/>
        <v>10</v>
      </c>
      <c r="E4963" t="str">
        <f t="shared" si="265"/>
        <v>2016m10</v>
      </c>
    </row>
    <row r="4964" spans="1:5" x14ac:dyDescent="0.2">
      <c r="A4964" s="32">
        <v>42649</v>
      </c>
      <c r="B4964" s="2">
        <v>4.03</v>
      </c>
      <c r="C4964">
        <f t="shared" si="263"/>
        <v>2016</v>
      </c>
      <c r="D4964">
        <f t="shared" si="264"/>
        <v>10</v>
      </c>
      <c r="E4964" t="str">
        <f t="shared" si="265"/>
        <v>2016m10</v>
      </c>
    </row>
    <row r="4965" spans="1:5" x14ac:dyDescent="0.2">
      <c r="A4965" s="32">
        <v>42650</v>
      </c>
      <c r="B4965" s="2">
        <v>4.04</v>
      </c>
      <c r="C4965">
        <f t="shared" si="263"/>
        <v>2016</v>
      </c>
      <c r="D4965">
        <f t="shared" si="264"/>
        <v>10</v>
      </c>
      <c r="E4965" t="str">
        <f t="shared" si="265"/>
        <v>2016m10</v>
      </c>
    </row>
    <row r="4966" spans="1:5" x14ac:dyDescent="0.2">
      <c r="A4966" s="32">
        <v>42653</v>
      </c>
      <c r="B4966" s="2">
        <v>4</v>
      </c>
      <c r="C4966">
        <f t="shared" si="263"/>
        <v>2016</v>
      </c>
      <c r="D4966">
        <f t="shared" si="264"/>
        <v>10</v>
      </c>
      <c r="E4966" t="str">
        <f t="shared" si="265"/>
        <v>2016m10</v>
      </c>
    </row>
    <row r="4967" spans="1:5" x14ac:dyDescent="0.2">
      <c r="A4967" s="32">
        <v>42654</v>
      </c>
      <c r="B4967" s="2">
        <v>3.97</v>
      </c>
      <c r="C4967">
        <f t="shared" si="263"/>
        <v>2016</v>
      </c>
      <c r="D4967">
        <f t="shared" si="264"/>
        <v>10</v>
      </c>
      <c r="E4967" t="str">
        <f t="shared" si="265"/>
        <v>2016m10</v>
      </c>
    </row>
    <row r="4968" spans="1:5" x14ac:dyDescent="0.2">
      <c r="A4968" s="32">
        <v>42655</v>
      </c>
      <c r="B4968" s="2">
        <v>3.94</v>
      </c>
      <c r="C4968">
        <f t="shared" si="263"/>
        <v>2016</v>
      </c>
      <c r="D4968">
        <f t="shared" si="264"/>
        <v>10</v>
      </c>
      <c r="E4968" t="str">
        <f t="shared" si="265"/>
        <v>2016m10</v>
      </c>
    </row>
    <row r="4969" spans="1:5" x14ac:dyDescent="0.2">
      <c r="A4969" s="32">
        <v>42656</v>
      </c>
      <c r="B4969" s="2">
        <v>3.95</v>
      </c>
      <c r="C4969">
        <f t="shared" si="263"/>
        <v>2016</v>
      </c>
      <c r="D4969">
        <f t="shared" si="264"/>
        <v>10</v>
      </c>
      <c r="E4969" t="str">
        <f t="shared" si="265"/>
        <v>2016m10</v>
      </c>
    </row>
    <row r="4970" spans="1:5" x14ac:dyDescent="0.2">
      <c r="A4970" s="32">
        <v>42657</v>
      </c>
      <c r="B4970" s="2">
        <v>3.91</v>
      </c>
      <c r="C4970">
        <f t="shared" si="263"/>
        <v>2016</v>
      </c>
      <c r="D4970">
        <f t="shared" si="264"/>
        <v>10</v>
      </c>
      <c r="E4970" t="str">
        <f t="shared" si="265"/>
        <v>2016m10</v>
      </c>
    </row>
    <row r="4971" spans="1:5" x14ac:dyDescent="0.2">
      <c r="A4971" s="32">
        <v>42660</v>
      </c>
      <c r="B4971" s="2">
        <v>3.89</v>
      </c>
      <c r="C4971">
        <f t="shared" si="263"/>
        <v>2016</v>
      </c>
      <c r="D4971">
        <f t="shared" si="264"/>
        <v>10</v>
      </c>
      <c r="E4971" t="str">
        <f t="shared" si="265"/>
        <v>2016m10</v>
      </c>
    </row>
    <row r="4972" spans="1:5" x14ac:dyDescent="0.2">
      <c r="A4972" s="32">
        <v>42661</v>
      </c>
      <c r="B4972" s="2">
        <v>3.85</v>
      </c>
      <c r="C4972">
        <f t="shared" si="263"/>
        <v>2016</v>
      </c>
      <c r="D4972">
        <f t="shared" si="264"/>
        <v>10</v>
      </c>
      <c r="E4972" t="str">
        <f t="shared" si="265"/>
        <v>2016m10</v>
      </c>
    </row>
    <row r="4973" spans="1:5" x14ac:dyDescent="0.2">
      <c r="A4973" s="32">
        <v>42662</v>
      </c>
      <c r="B4973" s="2">
        <v>3.81</v>
      </c>
      <c r="C4973">
        <f t="shared" si="263"/>
        <v>2016</v>
      </c>
      <c r="D4973">
        <f t="shared" si="264"/>
        <v>10</v>
      </c>
      <c r="E4973" t="str">
        <f t="shared" si="265"/>
        <v>2016m10</v>
      </c>
    </row>
    <row r="4974" spans="1:5" x14ac:dyDescent="0.2">
      <c r="A4974" s="32">
        <v>42663</v>
      </c>
      <c r="B4974" s="2">
        <v>3.77</v>
      </c>
      <c r="C4974">
        <f t="shared" si="263"/>
        <v>2016</v>
      </c>
      <c r="D4974">
        <f t="shared" si="264"/>
        <v>10</v>
      </c>
      <c r="E4974" t="str">
        <f t="shared" si="265"/>
        <v>2016m10</v>
      </c>
    </row>
    <row r="4975" spans="1:5" x14ac:dyDescent="0.2">
      <c r="A4975" s="32">
        <v>42664</v>
      </c>
      <c r="B4975" s="2">
        <v>3.73</v>
      </c>
      <c r="C4975">
        <f t="shared" si="263"/>
        <v>2016</v>
      </c>
      <c r="D4975">
        <f t="shared" si="264"/>
        <v>10</v>
      </c>
      <c r="E4975" t="str">
        <f t="shared" si="265"/>
        <v>2016m10</v>
      </c>
    </row>
    <row r="4976" spans="1:5" x14ac:dyDescent="0.2">
      <c r="A4976" s="32">
        <v>42667</v>
      </c>
      <c r="B4976" s="2">
        <v>3.69</v>
      </c>
      <c r="C4976">
        <f t="shared" si="263"/>
        <v>2016</v>
      </c>
      <c r="D4976">
        <f t="shared" si="264"/>
        <v>10</v>
      </c>
      <c r="E4976" t="str">
        <f t="shared" si="265"/>
        <v>2016m10</v>
      </c>
    </row>
    <row r="4977" spans="1:5" x14ac:dyDescent="0.2">
      <c r="A4977" s="32">
        <v>42668</v>
      </c>
      <c r="B4977" s="2">
        <v>3.67</v>
      </c>
      <c r="C4977">
        <f t="shared" si="263"/>
        <v>2016</v>
      </c>
      <c r="D4977">
        <f t="shared" si="264"/>
        <v>10</v>
      </c>
      <c r="E4977" t="str">
        <f t="shared" si="265"/>
        <v>2016m10</v>
      </c>
    </row>
    <row r="4978" spans="1:5" x14ac:dyDescent="0.2">
      <c r="A4978" s="32">
        <v>42669</v>
      </c>
      <c r="B4978" s="2">
        <v>3.67</v>
      </c>
      <c r="C4978">
        <f t="shared" si="263"/>
        <v>2016</v>
      </c>
      <c r="D4978">
        <f t="shared" si="264"/>
        <v>10</v>
      </c>
      <c r="E4978" t="str">
        <f t="shared" si="265"/>
        <v>2016m10</v>
      </c>
    </row>
    <row r="4979" spans="1:5" x14ac:dyDescent="0.2">
      <c r="A4979" s="32">
        <v>42670</v>
      </c>
      <c r="B4979" s="2">
        <v>3.67</v>
      </c>
      <c r="C4979">
        <f t="shared" si="263"/>
        <v>2016</v>
      </c>
      <c r="D4979">
        <f t="shared" si="264"/>
        <v>10</v>
      </c>
      <c r="E4979" t="str">
        <f t="shared" si="265"/>
        <v>2016m10</v>
      </c>
    </row>
    <row r="4980" spans="1:5" x14ac:dyDescent="0.2">
      <c r="A4980" s="32">
        <v>42671</v>
      </c>
      <c r="B4980" s="2">
        <v>3.71</v>
      </c>
      <c r="C4980">
        <f t="shared" si="263"/>
        <v>2016</v>
      </c>
      <c r="D4980">
        <f t="shared" si="264"/>
        <v>10</v>
      </c>
      <c r="E4980" t="str">
        <f t="shared" si="265"/>
        <v>2016m10</v>
      </c>
    </row>
    <row r="4981" spans="1:5" x14ac:dyDescent="0.2">
      <c r="A4981" s="32">
        <v>42674</v>
      </c>
      <c r="B4981" s="2">
        <v>3.76</v>
      </c>
      <c r="C4981">
        <f t="shared" si="263"/>
        <v>2016</v>
      </c>
      <c r="D4981">
        <f t="shared" si="264"/>
        <v>10</v>
      </c>
      <c r="E4981" t="str">
        <f t="shared" si="265"/>
        <v>2016m10</v>
      </c>
    </row>
    <row r="4982" spans="1:5" x14ac:dyDescent="0.2">
      <c r="A4982" s="32">
        <v>42675</v>
      </c>
      <c r="B4982" s="2">
        <v>3.78</v>
      </c>
      <c r="C4982">
        <f t="shared" si="263"/>
        <v>2016</v>
      </c>
      <c r="D4982">
        <f t="shared" si="264"/>
        <v>11</v>
      </c>
      <c r="E4982" t="str">
        <f t="shared" si="265"/>
        <v>2016m11</v>
      </c>
    </row>
    <row r="4983" spans="1:5" x14ac:dyDescent="0.2">
      <c r="A4983" s="32">
        <v>42676</v>
      </c>
      <c r="B4983" s="2">
        <v>3.85</v>
      </c>
      <c r="C4983">
        <f t="shared" si="263"/>
        <v>2016</v>
      </c>
      <c r="D4983">
        <f t="shared" si="264"/>
        <v>11</v>
      </c>
      <c r="E4983" t="str">
        <f t="shared" si="265"/>
        <v>2016m11</v>
      </c>
    </row>
    <row r="4984" spans="1:5" x14ac:dyDescent="0.2">
      <c r="A4984" s="32">
        <v>42677</v>
      </c>
      <c r="B4984" s="2">
        <v>3.85</v>
      </c>
      <c r="C4984">
        <f t="shared" si="263"/>
        <v>2016</v>
      </c>
      <c r="D4984">
        <f t="shared" si="264"/>
        <v>11</v>
      </c>
      <c r="E4984" t="str">
        <f t="shared" si="265"/>
        <v>2016m11</v>
      </c>
    </row>
    <row r="4985" spans="1:5" x14ac:dyDescent="0.2">
      <c r="A4985" s="32">
        <v>42678</v>
      </c>
      <c r="B4985" s="2">
        <v>3.91</v>
      </c>
      <c r="C4985">
        <f t="shared" si="263"/>
        <v>2016</v>
      </c>
      <c r="D4985">
        <f t="shared" si="264"/>
        <v>11</v>
      </c>
      <c r="E4985" t="str">
        <f t="shared" si="265"/>
        <v>2016m11</v>
      </c>
    </row>
    <row r="4986" spans="1:5" x14ac:dyDescent="0.2">
      <c r="A4986" s="32">
        <v>42681</v>
      </c>
      <c r="B4986" s="2">
        <v>3.86</v>
      </c>
      <c r="C4986">
        <f t="shared" si="263"/>
        <v>2016</v>
      </c>
      <c r="D4986">
        <f t="shared" si="264"/>
        <v>11</v>
      </c>
      <c r="E4986" t="str">
        <f t="shared" si="265"/>
        <v>2016m11</v>
      </c>
    </row>
    <row r="4987" spans="1:5" x14ac:dyDescent="0.2">
      <c r="A4987" s="32">
        <v>42682</v>
      </c>
      <c r="B4987" s="2">
        <v>3.85</v>
      </c>
      <c r="C4987">
        <f t="shared" si="263"/>
        <v>2016</v>
      </c>
      <c r="D4987">
        <f t="shared" si="264"/>
        <v>11</v>
      </c>
      <c r="E4987" t="str">
        <f t="shared" si="265"/>
        <v>2016m11</v>
      </c>
    </row>
    <row r="4988" spans="1:5" x14ac:dyDescent="0.2">
      <c r="A4988" s="32">
        <v>42683</v>
      </c>
      <c r="B4988" s="2">
        <v>3.95</v>
      </c>
      <c r="C4988">
        <f t="shared" si="263"/>
        <v>2016</v>
      </c>
      <c r="D4988">
        <f t="shared" si="264"/>
        <v>11</v>
      </c>
      <c r="E4988" t="str">
        <f t="shared" si="265"/>
        <v>2016m11</v>
      </c>
    </row>
    <row r="4989" spans="1:5" x14ac:dyDescent="0.2">
      <c r="A4989" s="32">
        <v>42684</v>
      </c>
      <c r="B4989" s="2">
        <v>3.88</v>
      </c>
      <c r="C4989">
        <f t="shared" si="263"/>
        <v>2016</v>
      </c>
      <c r="D4989">
        <f t="shared" si="264"/>
        <v>11</v>
      </c>
      <c r="E4989" t="str">
        <f t="shared" si="265"/>
        <v>2016m11</v>
      </c>
    </row>
    <row r="4990" spans="1:5" x14ac:dyDescent="0.2">
      <c r="A4990" s="32">
        <v>42685</v>
      </c>
      <c r="B4990" s="2">
        <v>3.96</v>
      </c>
      <c r="C4990">
        <f t="shared" si="263"/>
        <v>2016</v>
      </c>
      <c r="D4990">
        <f t="shared" si="264"/>
        <v>11</v>
      </c>
      <c r="E4990" t="str">
        <f t="shared" si="265"/>
        <v>2016m11</v>
      </c>
    </row>
    <row r="4991" spans="1:5" x14ac:dyDescent="0.2">
      <c r="A4991" s="32">
        <v>42688</v>
      </c>
      <c r="B4991" s="2">
        <v>4.05</v>
      </c>
      <c r="C4991">
        <f t="shared" si="263"/>
        <v>2016</v>
      </c>
      <c r="D4991">
        <f t="shared" si="264"/>
        <v>11</v>
      </c>
      <c r="E4991" t="str">
        <f t="shared" si="265"/>
        <v>2016m11</v>
      </c>
    </row>
    <row r="4992" spans="1:5" x14ac:dyDescent="0.2">
      <c r="A4992" s="32">
        <v>42689</v>
      </c>
      <c r="B4992" s="2">
        <v>4.0199999999999996</v>
      </c>
      <c r="C4992">
        <f t="shared" si="263"/>
        <v>2016</v>
      </c>
      <c r="D4992">
        <f t="shared" si="264"/>
        <v>11</v>
      </c>
      <c r="E4992" t="str">
        <f t="shared" si="265"/>
        <v>2016m11</v>
      </c>
    </row>
    <row r="4993" spans="1:5" x14ac:dyDescent="0.2">
      <c r="A4993" s="32">
        <v>42690</v>
      </c>
      <c r="B4993" s="2">
        <v>4.03</v>
      </c>
      <c r="C4993">
        <f t="shared" si="263"/>
        <v>2016</v>
      </c>
      <c r="D4993">
        <f t="shared" si="264"/>
        <v>11</v>
      </c>
      <c r="E4993" t="str">
        <f t="shared" si="265"/>
        <v>2016m11</v>
      </c>
    </row>
    <row r="4994" spans="1:5" x14ac:dyDescent="0.2">
      <c r="A4994" s="32">
        <v>42691</v>
      </c>
      <c r="B4994" s="2">
        <v>4.08</v>
      </c>
      <c r="C4994">
        <f t="shared" si="263"/>
        <v>2016</v>
      </c>
      <c r="D4994">
        <f t="shared" si="264"/>
        <v>11</v>
      </c>
      <c r="E4994" t="str">
        <f t="shared" si="265"/>
        <v>2016m11</v>
      </c>
    </row>
    <row r="4995" spans="1:5" x14ac:dyDescent="0.2">
      <c r="A4995" s="32">
        <v>42692</v>
      </c>
      <c r="B4995" s="2">
        <v>4.1500000000000004</v>
      </c>
      <c r="C4995">
        <f t="shared" si="263"/>
        <v>2016</v>
      </c>
      <c r="D4995">
        <f t="shared" si="264"/>
        <v>11</v>
      </c>
      <c r="E4995" t="str">
        <f t="shared" si="265"/>
        <v>2016m11</v>
      </c>
    </row>
    <row r="4996" spans="1:5" x14ac:dyDescent="0.2">
      <c r="A4996" s="32">
        <v>42695</v>
      </c>
      <c r="B4996" s="2">
        <v>4.17</v>
      </c>
      <c r="C4996">
        <f t="shared" si="263"/>
        <v>2016</v>
      </c>
      <c r="D4996">
        <f t="shared" si="264"/>
        <v>11</v>
      </c>
      <c r="E4996" t="str">
        <f t="shared" si="265"/>
        <v>2016m11</v>
      </c>
    </row>
    <row r="4997" spans="1:5" x14ac:dyDescent="0.2">
      <c r="A4997" s="32">
        <v>42696</v>
      </c>
      <c r="B4997" s="2">
        <v>4.1399999999999997</v>
      </c>
      <c r="C4997">
        <f t="shared" ref="C4997:C5060" si="266">YEAR(A4997)</f>
        <v>2016</v>
      </c>
      <c r="D4997">
        <f t="shared" ref="D4997:D5060" si="267">+MONTH(A4997)</f>
        <v>11</v>
      </c>
      <c r="E4997" t="str">
        <f t="shared" ref="E4997:E5060" si="268">CONCATENATE(C4997,"m",D4997)</f>
        <v>2016m11</v>
      </c>
    </row>
    <row r="4998" spans="1:5" x14ac:dyDescent="0.2">
      <c r="A4998" s="32">
        <v>42697</v>
      </c>
      <c r="B4998" s="2">
        <v>4.12</v>
      </c>
      <c r="C4998">
        <f t="shared" si="266"/>
        <v>2016</v>
      </c>
      <c r="D4998">
        <f t="shared" si="267"/>
        <v>11</v>
      </c>
      <c r="E4998" t="str">
        <f t="shared" si="268"/>
        <v>2016m11</v>
      </c>
    </row>
    <row r="4999" spans="1:5" x14ac:dyDescent="0.2">
      <c r="A4999" s="32">
        <v>42698</v>
      </c>
      <c r="B4999" s="2">
        <v>4.1399999999999997</v>
      </c>
      <c r="C4999">
        <f t="shared" si="266"/>
        <v>2016</v>
      </c>
      <c r="D4999">
        <f t="shared" si="267"/>
        <v>11</v>
      </c>
      <c r="E4999" t="str">
        <f t="shared" si="268"/>
        <v>2016m11</v>
      </c>
    </row>
    <row r="5000" spans="1:5" x14ac:dyDescent="0.2">
      <c r="A5000" s="32">
        <v>42699</v>
      </c>
      <c r="B5000" s="2">
        <v>4.1399999999999997</v>
      </c>
      <c r="C5000">
        <f t="shared" si="266"/>
        <v>2016</v>
      </c>
      <c r="D5000">
        <f t="shared" si="267"/>
        <v>11</v>
      </c>
      <c r="E5000" t="str">
        <f t="shared" si="268"/>
        <v>2016m11</v>
      </c>
    </row>
    <row r="5001" spans="1:5" x14ac:dyDescent="0.2">
      <c r="A5001" s="32">
        <v>42702</v>
      </c>
      <c r="B5001" s="2">
        <v>4.17</v>
      </c>
      <c r="C5001">
        <f t="shared" si="266"/>
        <v>2016</v>
      </c>
      <c r="D5001">
        <f t="shared" si="267"/>
        <v>11</v>
      </c>
      <c r="E5001" t="str">
        <f t="shared" si="268"/>
        <v>2016m11</v>
      </c>
    </row>
    <row r="5002" spans="1:5" x14ac:dyDescent="0.2">
      <c r="A5002" s="32">
        <v>42703</v>
      </c>
      <c r="B5002" s="2">
        <v>4.1500000000000004</v>
      </c>
      <c r="C5002">
        <f t="shared" si="266"/>
        <v>2016</v>
      </c>
      <c r="D5002">
        <f t="shared" si="267"/>
        <v>11</v>
      </c>
      <c r="E5002" t="str">
        <f t="shared" si="268"/>
        <v>2016m11</v>
      </c>
    </row>
    <row r="5003" spans="1:5" x14ac:dyDescent="0.2">
      <c r="A5003" s="32">
        <v>42704</v>
      </c>
      <c r="B5003" s="2">
        <v>4.2300000000000004</v>
      </c>
      <c r="C5003">
        <f t="shared" si="266"/>
        <v>2016</v>
      </c>
      <c r="D5003">
        <f t="shared" si="267"/>
        <v>11</v>
      </c>
      <c r="E5003" t="str">
        <f t="shared" si="268"/>
        <v>2016m11</v>
      </c>
    </row>
    <row r="5004" spans="1:5" x14ac:dyDescent="0.2">
      <c r="A5004" s="32">
        <v>42705</v>
      </c>
      <c r="B5004" s="2">
        <v>4.2</v>
      </c>
      <c r="C5004">
        <f t="shared" si="266"/>
        <v>2016</v>
      </c>
      <c r="D5004">
        <f t="shared" si="267"/>
        <v>12</v>
      </c>
      <c r="E5004" t="str">
        <f t="shared" si="268"/>
        <v>2016m12</v>
      </c>
    </row>
    <row r="5005" spans="1:5" x14ac:dyDescent="0.2">
      <c r="A5005" s="32">
        <v>42706</v>
      </c>
      <c r="B5005" s="2">
        <v>4.21</v>
      </c>
      <c r="C5005">
        <f t="shared" si="266"/>
        <v>2016</v>
      </c>
      <c r="D5005">
        <f t="shared" si="267"/>
        <v>12</v>
      </c>
      <c r="E5005" t="str">
        <f t="shared" si="268"/>
        <v>2016m12</v>
      </c>
    </row>
    <row r="5006" spans="1:5" x14ac:dyDescent="0.2">
      <c r="A5006" s="32">
        <v>42709</v>
      </c>
      <c r="B5006" s="2">
        <v>4.16</v>
      </c>
      <c r="C5006">
        <f t="shared" si="266"/>
        <v>2016</v>
      </c>
      <c r="D5006">
        <f t="shared" si="267"/>
        <v>12</v>
      </c>
      <c r="E5006" t="str">
        <f t="shared" si="268"/>
        <v>2016m12</v>
      </c>
    </row>
    <row r="5007" spans="1:5" x14ac:dyDescent="0.2">
      <c r="A5007" s="32">
        <v>42710</v>
      </c>
      <c r="B5007" s="2">
        <v>4.07</v>
      </c>
      <c r="C5007">
        <f t="shared" si="266"/>
        <v>2016</v>
      </c>
      <c r="D5007">
        <f t="shared" si="267"/>
        <v>12</v>
      </c>
      <c r="E5007" t="str">
        <f t="shared" si="268"/>
        <v>2016m12</v>
      </c>
    </row>
    <row r="5008" spans="1:5" x14ac:dyDescent="0.2">
      <c r="A5008" s="32">
        <v>42711</v>
      </c>
      <c r="B5008" s="2">
        <v>3.99</v>
      </c>
      <c r="C5008">
        <f t="shared" si="266"/>
        <v>2016</v>
      </c>
      <c r="D5008">
        <f t="shared" si="267"/>
        <v>12</v>
      </c>
      <c r="E5008" t="str">
        <f t="shared" si="268"/>
        <v>2016m12</v>
      </c>
    </row>
    <row r="5009" spans="1:5" x14ac:dyDescent="0.2">
      <c r="A5009" s="32">
        <v>42712</v>
      </c>
      <c r="B5009" s="2">
        <v>3.96</v>
      </c>
      <c r="C5009">
        <f t="shared" si="266"/>
        <v>2016</v>
      </c>
      <c r="D5009">
        <f t="shared" si="267"/>
        <v>12</v>
      </c>
      <c r="E5009" t="str">
        <f t="shared" si="268"/>
        <v>2016m12</v>
      </c>
    </row>
    <row r="5010" spans="1:5" x14ac:dyDescent="0.2">
      <c r="A5010" s="32">
        <v>42713</v>
      </c>
      <c r="B5010" s="2">
        <v>3.95</v>
      </c>
      <c r="C5010">
        <f t="shared" si="266"/>
        <v>2016</v>
      </c>
      <c r="D5010">
        <f t="shared" si="267"/>
        <v>12</v>
      </c>
      <c r="E5010" t="str">
        <f t="shared" si="268"/>
        <v>2016m12</v>
      </c>
    </row>
    <row r="5011" spans="1:5" x14ac:dyDescent="0.2">
      <c r="A5011" s="32">
        <v>42716</v>
      </c>
      <c r="B5011" s="2">
        <v>3.88</v>
      </c>
      <c r="C5011">
        <f t="shared" si="266"/>
        <v>2016</v>
      </c>
      <c r="D5011">
        <f t="shared" si="267"/>
        <v>12</v>
      </c>
      <c r="E5011" t="str">
        <f t="shared" si="268"/>
        <v>2016m12</v>
      </c>
    </row>
    <row r="5012" spans="1:5" x14ac:dyDescent="0.2">
      <c r="A5012" s="32">
        <v>42717</v>
      </c>
      <c r="B5012" s="2">
        <v>3.82</v>
      </c>
      <c r="C5012">
        <f t="shared" si="266"/>
        <v>2016</v>
      </c>
      <c r="D5012">
        <f t="shared" si="267"/>
        <v>12</v>
      </c>
      <c r="E5012" t="str">
        <f t="shared" si="268"/>
        <v>2016m12</v>
      </c>
    </row>
    <row r="5013" spans="1:5" x14ac:dyDescent="0.2">
      <c r="A5013" s="32">
        <v>42718</v>
      </c>
      <c r="B5013" s="2">
        <v>3.79</v>
      </c>
      <c r="C5013">
        <f t="shared" si="266"/>
        <v>2016</v>
      </c>
      <c r="D5013">
        <f t="shared" si="267"/>
        <v>12</v>
      </c>
      <c r="E5013" t="str">
        <f t="shared" si="268"/>
        <v>2016m12</v>
      </c>
    </row>
    <row r="5014" spans="1:5" x14ac:dyDescent="0.2">
      <c r="A5014" s="32">
        <v>42719</v>
      </c>
      <c r="B5014" s="2">
        <v>3.79</v>
      </c>
      <c r="C5014">
        <f t="shared" si="266"/>
        <v>2016</v>
      </c>
      <c r="D5014">
        <f t="shared" si="267"/>
        <v>12</v>
      </c>
      <c r="E5014" t="str">
        <f t="shared" si="268"/>
        <v>2016m12</v>
      </c>
    </row>
    <row r="5015" spans="1:5" x14ac:dyDescent="0.2">
      <c r="A5015" s="32">
        <v>42720</v>
      </c>
      <c r="B5015" s="2">
        <v>3.81</v>
      </c>
      <c r="C5015">
        <f t="shared" si="266"/>
        <v>2016</v>
      </c>
      <c r="D5015">
        <f t="shared" si="267"/>
        <v>12</v>
      </c>
      <c r="E5015" t="str">
        <f t="shared" si="268"/>
        <v>2016m12</v>
      </c>
    </row>
    <row r="5016" spans="1:5" x14ac:dyDescent="0.2">
      <c r="A5016" s="32">
        <v>42723</v>
      </c>
      <c r="B5016" s="2">
        <v>3.82</v>
      </c>
      <c r="C5016">
        <f t="shared" si="266"/>
        <v>2016</v>
      </c>
      <c r="D5016">
        <f t="shared" si="267"/>
        <v>12</v>
      </c>
      <c r="E5016" t="str">
        <f t="shared" si="268"/>
        <v>2016m12</v>
      </c>
    </row>
    <row r="5017" spans="1:5" x14ac:dyDescent="0.2">
      <c r="A5017" s="32">
        <v>42724</v>
      </c>
      <c r="B5017" s="2">
        <v>3.77</v>
      </c>
      <c r="C5017">
        <f t="shared" si="266"/>
        <v>2016</v>
      </c>
      <c r="D5017">
        <f t="shared" si="267"/>
        <v>12</v>
      </c>
      <c r="E5017" t="str">
        <f t="shared" si="268"/>
        <v>2016m12</v>
      </c>
    </row>
    <row r="5018" spans="1:5" x14ac:dyDescent="0.2">
      <c r="A5018" s="32">
        <v>42725</v>
      </c>
      <c r="B5018" s="2">
        <v>3.77</v>
      </c>
      <c r="C5018">
        <f t="shared" si="266"/>
        <v>2016</v>
      </c>
      <c r="D5018">
        <f t="shared" si="267"/>
        <v>12</v>
      </c>
      <c r="E5018" t="str">
        <f t="shared" si="268"/>
        <v>2016m12</v>
      </c>
    </row>
    <row r="5019" spans="1:5" x14ac:dyDescent="0.2">
      <c r="A5019" s="32">
        <v>42726</v>
      </c>
      <c r="B5019" s="2">
        <v>3.76</v>
      </c>
      <c r="C5019">
        <f t="shared" si="266"/>
        <v>2016</v>
      </c>
      <c r="D5019">
        <f t="shared" si="267"/>
        <v>12</v>
      </c>
      <c r="E5019" t="str">
        <f t="shared" si="268"/>
        <v>2016m12</v>
      </c>
    </row>
    <row r="5020" spans="1:5" x14ac:dyDescent="0.2">
      <c r="A5020" s="32">
        <v>42727</v>
      </c>
      <c r="B5020" s="2">
        <v>3.76</v>
      </c>
      <c r="C5020">
        <f t="shared" si="266"/>
        <v>2016</v>
      </c>
      <c r="D5020">
        <f t="shared" si="267"/>
        <v>12</v>
      </c>
      <c r="E5020" t="str">
        <f t="shared" si="268"/>
        <v>2016m12</v>
      </c>
    </row>
    <row r="5021" spans="1:5" x14ac:dyDescent="0.2">
      <c r="A5021" s="32">
        <v>42730</v>
      </c>
      <c r="C5021">
        <f t="shared" si="266"/>
        <v>2016</v>
      </c>
      <c r="D5021">
        <f t="shared" si="267"/>
        <v>12</v>
      </c>
      <c r="E5021" t="str">
        <f t="shared" si="268"/>
        <v>2016m12</v>
      </c>
    </row>
    <row r="5022" spans="1:5" x14ac:dyDescent="0.2">
      <c r="A5022" s="32">
        <v>42731</v>
      </c>
      <c r="B5022" s="2">
        <v>3.81</v>
      </c>
      <c r="C5022">
        <f t="shared" si="266"/>
        <v>2016</v>
      </c>
      <c r="D5022">
        <f t="shared" si="267"/>
        <v>12</v>
      </c>
      <c r="E5022" t="str">
        <f t="shared" si="268"/>
        <v>2016m12</v>
      </c>
    </row>
    <row r="5023" spans="1:5" x14ac:dyDescent="0.2">
      <c r="A5023" s="32">
        <v>42732</v>
      </c>
      <c r="B5023" s="2">
        <v>3.78</v>
      </c>
      <c r="C5023">
        <f t="shared" si="266"/>
        <v>2016</v>
      </c>
      <c r="D5023">
        <f t="shared" si="267"/>
        <v>12</v>
      </c>
      <c r="E5023" t="str">
        <f t="shared" si="268"/>
        <v>2016m12</v>
      </c>
    </row>
    <row r="5024" spans="1:5" x14ac:dyDescent="0.2">
      <c r="A5024" s="32">
        <v>42733</v>
      </c>
      <c r="B5024" s="2">
        <v>3.76</v>
      </c>
      <c r="C5024">
        <f t="shared" si="266"/>
        <v>2016</v>
      </c>
      <c r="D5024">
        <f t="shared" si="267"/>
        <v>12</v>
      </c>
      <c r="E5024" t="str">
        <f t="shared" si="268"/>
        <v>2016m12</v>
      </c>
    </row>
    <row r="5025" spans="1:5" x14ac:dyDescent="0.2">
      <c r="A5025" s="32">
        <v>42734</v>
      </c>
      <c r="B5025" s="2">
        <v>3.76</v>
      </c>
      <c r="C5025">
        <f t="shared" si="266"/>
        <v>2016</v>
      </c>
      <c r="D5025">
        <f t="shared" si="267"/>
        <v>12</v>
      </c>
      <c r="E5025" t="str">
        <f t="shared" si="268"/>
        <v>2016m12</v>
      </c>
    </row>
    <row r="5026" spans="1:5" x14ac:dyDescent="0.2">
      <c r="A5026" s="32">
        <v>42735</v>
      </c>
      <c r="B5026" s="2">
        <v>3.78</v>
      </c>
      <c r="C5026">
        <f t="shared" si="266"/>
        <v>2016</v>
      </c>
      <c r="D5026">
        <f t="shared" si="267"/>
        <v>12</v>
      </c>
      <c r="E5026" t="str">
        <f t="shared" si="268"/>
        <v>2016m12</v>
      </c>
    </row>
    <row r="5027" spans="1:5" x14ac:dyDescent="0.2">
      <c r="A5027" s="32">
        <v>42737</v>
      </c>
      <c r="C5027">
        <f t="shared" si="266"/>
        <v>2017</v>
      </c>
      <c r="D5027">
        <f t="shared" si="267"/>
        <v>1</v>
      </c>
      <c r="E5027" t="str">
        <f t="shared" si="268"/>
        <v>2017m1</v>
      </c>
    </row>
    <row r="5028" spans="1:5" x14ac:dyDescent="0.2">
      <c r="A5028" s="32">
        <v>42738</v>
      </c>
      <c r="B5028" s="2">
        <v>3.67</v>
      </c>
      <c r="C5028">
        <f t="shared" si="266"/>
        <v>2017</v>
      </c>
      <c r="D5028">
        <f t="shared" si="267"/>
        <v>1</v>
      </c>
      <c r="E5028" t="str">
        <f t="shared" si="268"/>
        <v>2017m1</v>
      </c>
    </row>
    <row r="5029" spans="1:5" x14ac:dyDescent="0.2">
      <c r="A5029" s="32">
        <v>42739</v>
      </c>
      <c r="B5029" s="2">
        <v>3.61</v>
      </c>
      <c r="C5029">
        <f t="shared" si="266"/>
        <v>2017</v>
      </c>
      <c r="D5029">
        <f t="shared" si="267"/>
        <v>1</v>
      </c>
      <c r="E5029" t="str">
        <f t="shared" si="268"/>
        <v>2017m1</v>
      </c>
    </row>
    <row r="5030" spans="1:5" x14ac:dyDescent="0.2">
      <c r="A5030" s="32">
        <v>42740</v>
      </c>
      <c r="B5030" s="2">
        <v>3.57</v>
      </c>
      <c r="C5030">
        <f t="shared" si="266"/>
        <v>2017</v>
      </c>
      <c r="D5030">
        <f t="shared" si="267"/>
        <v>1</v>
      </c>
      <c r="E5030" t="str">
        <f t="shared" si="268"/>
        <v>2017m1</v>
      </c>
    </row>
    <row r="5031" spans="1:5" x14ac:dyDescent="0.2">
      <c r="A5031" s="32">
        <v>42741</v>
      </c>
      <c r="B5031" s="2">
        <v>3.55</v>
      </c>
      <c r="C5031">
        <f t="shared" si="266"/>
        <v>2017</v>
      </c>
      <c r="D5031">
        <f t="shared" si="267"/>
        <v>1</v>
      </c>
      <c r="E5031" t="str">
        <f t="shared" si="268"/>
        <v>2017m1</v>
      </c>
    </row>
    <row r="5032" spans="1:5" x14ac:dyDescent="0.2">
      <c r="A5032" s="32">
        <v>42744</v>
      </c>
      <c r="B5032" s="2">
        <v>3.56</v>
      </c>
      <c r="C5032">
        <f t="shared" si="266"/>
        <v>2017</v>
      </c>
      <c r="D5032">
        <f t="shared" si="267"/>
        <v>1</v>
      </c>
      <c r="E5032" t="str">
        <f t="shared" si="268"/>
        <v>2017m1</v>
      </c>
    </row>
    <row r="5033" spans="1:5" x14ac:dyDescent="0.2">
      <c r="A5033" s="32">
        <v>42745</v>
      </c>
      <c r="B5033" s="2">
        <v>3.58</v>
      </c>
      <c r="C5033">
        <f t="shared" si="266"/>
        <v>2017</v>
      </c>
      <c r="D5033">
        <f t="shared" si="267"/>
        <v>1</v>
      </c>
      <c r="E5033" t="str">
        <f t="shared" si="268"/>
        <v>2017m1</v>
      </c>
    </row>
    <row r="5034" spans="1:5" x14ac:dyDescent="0.2">
      <c r="A5034" s="32">
        <v>42746</v>
      </c>
      <c r="B5034" s="2">
        <v>3.56</v>
      </c>
      <c r="C5034">
        <f t="shared" si="266"/>
        <v>2017</v>
      </c>
      <c r="D5034">
        <f t="shared" si="267"/>
        <v>1</v>
      </c>
      <c r="E5034" t="str">
        <f t="shared" si="268"/>
        <v>2017m1</v>
      </c>
    </row>
    <row r="5035" spans="1:5" x14ac:dyDescent="0.2">
      <c r="A5035" s="32">
        <v>42747</v>
      </c>
      <c r="B5035" s="2">
        <v>3.61</v>
      </c>
      <c r="C5035">
        <f t="shared" si="266"/>
        <v>2017</v>
      </c>
      <c r="D5035">
        <f t="shared" si="267"/>
        <v>1</v>
      </c>
      <c r="E5035" t="str">
        <f t="shared" si="268"/>
        <v>2017m1</v>
      </c>
    </row>
    <row r="5036" spans="1:5" x14ac:dyDescent="0.2">
      <c r="A5036" s="32">
        <v>42748</v>
      </c>
      <c r="B5036" s="2">
        <v>3.58</v>
      </c>
      <c r="C5036">
        <f t="shared" si="266"/>
        <v>2017</v>
      </c>
      <c r="D5036">
        <f t="shared" si="267"/>
        <v>1</v>
      </c>
      <c r="E5036" t="str">
        <f t="shared" si="268"/>
        <v>2017m1</v>
      </c>
    </row>
    <row r="5037" spans="1:5" x14ac:dyDescent="0.2">
      <c r="A5037" s="32">
        <v>42751</v>
      </c>
      <c r="B5037" s="2">
        <v>3.59</v>
      </c>
      <c r="C5037">
        <f t="shared" si="266"/>
        <v>2017</v>
      </c>
      <c r="D5037">
        <f t="shared" si="267"/>
        <v>1</v>
      </c>
      <c r="E5037" t="str">
        <f t="shared" si="268"/>
        <v>2017m1</v>
      </c>
    </row>
    <row r="5038" spans="1:5" x14ac:dyDescent="0.2">
      <c r="A5038" s="32">
        <v>42752</v>
      </c>
      <c r="B5038" s="2">
        <v>3.61</v>
      </c>
      <c r="C5038">
        <f t="shared" si="266"/>
        <v>2017</v>
      </c>
      <c r="D5038">
        <f t="shared" si="267"/>
        <v>1</v>
      </c>
      <c r="E5038" t="str">
        <f t="shared" si="268"/>
        <v>2017m1</v>
      </c>
    </row>
    <row r="5039" spans="1:5" x14ac:dyDescent="0.2">
      <c r="A5039" s="32">
        <v>42753</v>
      </c>
      <c r="B5039" s="2">
        <v>3.56</v>
      </c>
      <c r="C5039">
        <f t="shared" si="266"/>
        <v>2017</v>
      </c>
      <c r="D5039">
        <f t="shared" si="267"/>
        <v>1</v>
      </c>
      <c r="E5039" t="str">
        <f t="shared" si="268"/>
        <v>2017m1</v>
      </c>
    </row>
    <row r="5040" spans="1:5" x14ac:dyDescent="0.2">
      <c r="A5040" s="32">
        <v>42754</v>
      </c>
      <c r="B5040" s="2">
        <v>3.54</v>
      </c>
      <c r="C5040">
        <f t="shared" si="266"/>
        <v>2017</v>
      </c>
      <c r="D5040">
        <f t="shared" si="267"/>
        <v>1</v>
      </c>
      <c r="E5040" t="str">
        <f t="shared" si="268"/>
        <v>2017m1</v>
      </c>
    </row>
    <row r="5041" spans="1:5" x14ac:dyDescent="0.2">
      <c r="A5041" s="32">
        <v>42755</v>
      </c>
      <c r="B5041" s="2">
        <v>3.48</v>
      </c>
      <c r="C5041">
        <f t="shared" si="266"/>
        <v>2017</v>
      </c>
      <c r="D5041">
        <f t="shared" si="267"/>
        <v>1</v>
      </c>
      <c r="E5041" t="str">
        <f t="shared" si="268"/>
        <v>2017m1</v>
      </c>
    </row>
    <row r="5042" spans="1:5" x14ac:dyDescent="0.2">
      <c r="A5042" s="32">
        <v>42758</v>
      </c>
      <c r="B5042" s="2">
        <v>3.5</v>
      </c>
      <c r="C5042">
        <f t="shared" si="266"/>
        <v>2017</v>
      </c>
      <c r="D5042">
        <f t="shared" si="267"/>
        <v>1</v>
      </c>
      <c r="E5042" t="str">
        <f t="shared" si="268"/>
        <v>2017m1</v>
      </c>
    </row>
    <row r="5043" spans="1:5" x14ac:dyDescent="0.2">
      <c r="A5043" s="32">
        <v>42759</v>
      </c>
      <c r="B5043" s="2">
        <v>3.49</v>
      </c>
      <c r="C5043">
        <f t="shared" si="266"/>
        <v>2017</v>
      </c>
      <c r="D5043">
        <f t="shared" si="267"/>
        <v>1</v>
      </c>
      <c r="E5043" t="str">
        <f t="shared" si="268"/>
        <v>2017m1</v>
      </c>
    </row>
    <row r="5044" spans="1:5" x14ac:dyDescent="0.2">
      <c r="A5044" s="32">
        <v>42760</v>
      </c>
      <c r="B5044" s="2">
        <v>3.42</v>
      </c>
      <c r="C5044">
        <f t="shared" si="266"/>
        <v>2017</v>
      </c>
      <c r="D5044">
        <f t="shared" si="267"/>
        <v>1</v>
      </c>
      <c r="E5044" t="str">
        <f t="shared" si="268"/>
        <v>2017m1</v>
      </c>
    </row>
    <row r="5045" spans="1:5" x14ac:dyDescent="0.2">
      <c r="A5045" s="32">
        <v>42761</v>
      </c>
      <c r="B5045" s="2">
        <v>3.41</v>
      </c>
      <c r="C5045">
        <f t="shared" si="266"/>
        <v>2017</v>
      </c>
      <c r="D5045">
        <f t="shared" si="267"/>
        <v>1</v>
      </c>
      <c r="E5045" t="str">
        <f t="shared" si="268"/>
        <v>2017m1</v>
      </c>
    </row>
    <row r="5046" spans="1:5" x14ac:dyDescent="0.2">
      <c r="A5046" s="32">
        <v>42762</v>
      </c>
      <c r="B5046" s="2">
        <v>3.43</v>
      </c>
      <c r="C5046">
        <f t="shared" si="266"/>
        <v>2017</v>
      </c>
      <c r="D5046">
        <f t="shared" si="267"/>
        <v>1</v>
      </c>
      <c r="E5046" t="str">
        <f t="shared" si="268"/>
        <v>2017m1</v>
      </c>
    </row>
    <row r="5047" spans="1:5" x14ac:dyDescent="0.2">
      <c r="A5047" s="32">
        <v>42765</v>
      </c>
      <c r="B5047" s="2">
        <v>3.48</v>
      </c>
      <c r="C5047">
        <f t="shared" si="266"/>
        <v>2017</v>
      </c>
      <c r="D5047">
        <f t="shared" si="267"/>
        <v>1</v>
      </c>
      <c r="E5047" t="str">
        <f t="shared" si="268"/>
        <v>2017m1</v>
      </c>
    </row>
    <row r="5048" spans="1:5" x14ac:dyDescent="0.2">
      <c r="A5048" s="32">
        <v>42766</v>
      </c>
      <c r="B5048" s="2">
        <v>3.52</v>
      </c>
      <c r="C5048">
        <f t="shared" si="266"/>
        <v>2017</v>
      </c>
      <c r="D5048">
        <f t="shared" si="267"/>
        <v>1</v>
      </c>
      <c r="E5048" t="str">
        <f t="shared" si="268"/>
        <v>2017m1</v>
      </c>
    </row>
    <row r="5049" spans="1:5" x14ac:dyDescent="0.2">
      <c r="A5049" s="32">
        <v>42767</v>
      </c>
      <c r="B5049" s="2">
        <v>3.51</v>
      </c>
      <c r="C5049">
        <f t="shared" si="266"/>
        <v>2017</v>
      </c>
      <c r="D5049">
        <f t="shared" si="267"/>
        <v>2</v>
      </c>
      <c r="E5049" t="str">
        <f t="shared" si="268"/>
        <v>2017m2</v>
      </c>
    </row>
    <row r="5050" spans="1:5" x14ac:dyDescent="0.2">
      <c r="A5050" s="32">
        <v>42768</v>
      </c>
      <c r="B5050" s="2">
        <v>3.53</v>
      </c>
      <c r="C5050">
        <f t="shared" si="266"/>
        <v>2017</v>
      </c>
      <c r="D5050">
        <f t="shared" si="267"/>
        <v>2</v>
      </c>
      <c r="E5050" t="str">
        <f t="shared" si="268"/>
        <v>2017m2</v>
      </c>
    </row>
    <row r="5051" spans="1:5" x14ac:dyDescent="0.2">
      <c r="A5051" s="32">
        <v>42769</v>
      </c>
      <c r="B5051" s="2">
        <v>3.51</v>
      </c>
      <c r="C5051">
        <f t="shared" si="266"/>
        <v>2017</v>
      </c>
      <c r="D5051">
        <f t="shared" si="267"/>
        <v>2</v>
      </c>
      <c r="E5051" t="str">
        <f t="shared" si="268"/>
        <v>2017m2</v>
      </c>
    </row>
    <row r="5052" spans="1:5" x14ac:dyDescent="0.2">
      <c r="A5052" s="32">
        <v>42772</v>
      </c>
      <c r="B5052" s="2">
        <v>3.53</v>
      </c>
      <c r="C5052">
        <f t="shared" si="266"/>
        <v>2017</v>
      </c>
      <c r="D5052">
        <f t="shared" si="267"/>
        <v>2</v>
      </c>
      <c r="E5052" t="str">
        <f t="shared" si="268"/>
        <v>2017m2</v>
      </c>
    </row>
    <row r="5053" spans="1:5" x14ac:dyDescent="0.2">
      <c r="A5053" s="32">
        <v>42773</v>
      </c>
      <c r="B5053" s="2">
        <v>3.52</v>
      </c>
      <c r="C5053">
        <f t="shared" si="266"/>
        <v>2017</v>
      </c>
      <c r="D5053">
        <f t="shared" si="267"/>
        <v>2</v>
      </c>
      <c r="E5053" t="str">
        <f t="shared" si="268"/>
        <v>2017m2</v>
      </c>
    </row>
    <row r="5054" spans="1:5" x14ac:dyDescent="0.2">
      <c r="A5054" s="32">
        <v>42774</v>
      </c>
      <c r="B5054" s="2">
        <v>3.57</v>
      </c>
      <c r="C5054">
        <f t="shared" si="266"/>
        <v>2017</v>
      </c>
      <c r="D5054">
        <f t="shared" si="267"/>
        <v>2</v>
      </c>
      <c r="E5054" t="str">
        <f t="shared" si="268"/>
        <v>2017m2</v>
      </c>
    </row>
    <row r="5055" spans="1:5" x14ac:dyDescent="0.2">
      <c r="A5055" s="32">
        <v>42775</v>
      </c>
      <c r="B5055" s="2">
        <v>3.53</v>
      </c>
      <c r="C5055">
        <f t="shared" si="266"/>
        <v>2017</v>
      </c>
      <c r="D5055">
        <f t="shared" si="267"/>
        <v>2</v>
      </c>
      <c r="E5055" t="str">
        <f t="shared" si="268"/>
        <v>2017m2</v>
      </c>
    </row>
    <row r="5056" spans="1:5" x14ac:dyDescent="0.2">
      <c r="A5056" s="32">
        <v>42776</v>
      </c>
      <c r="B5056" s="2">
        <v>3.52</v>
      </c>
      <c r="C5056">
        <f t="shared" si="266"/>
        <v>2017</v>
      </c>
      <c r="D5056">
        <f t="shared" si="267"/>
        <v>2</v>
      </c>
      <c r="E5056" t="str">
        <f t="shared" si="268"/>
        <v>2017m2</v>
      </c>
    </row>
    <row r="5057" spans="1:5" x14ac:dyDescent="0.2">
      <c r="A5057" s="32">
        <v>42779</v>
      </c>
      <c r="B5057" s="2">
        <v>3.49</v>
      </c>
      <c r="C5057">
        <f t="shared" si="266"/>
        <v>2017</v>
      </c>
      <c r="D5057">
        <f t="shared" si="267"/>
        <v>2</v>
      </c>
      <c r="E5057" t="str">
        <f t="shared" si="268"/>
        <v>2017m2</v>
      </c>
    </row>
    <row r="5058" spans="1:5" x14ac:dyDescent="0.2">
      <c r="A5058" s="32">
        <v>42780</v>
      </c>
      <c r="B5058" s="2">
        <v>3.47</v>
      </c>
      <c r="C5058">
        <f t="shared" si="266"/>
        <v>2017</v>
      </c>
      <c r="D5058">
        <f t="shared" si="267"/>
        <v>2</v>
      </c>
      <c r="E5058" t="str">
        <f t="shared" si="268"/>
        <v>2017m2</v>
      </c>
    </row>
    <row r="5059" spans="1:5" x14ac:dyDescent="0.2">
      <c r="A5059" s="32">
        <v>42781</v>
      </c>
      <c r="B5059" s="2">
        <v>3.43</v>
      </c>
      <c r="C5059">
        <f t="shared" si="266"/>
        <v>2017</v>
      </c>
      <c r="D5059">
        <f t="shared" si="267"/>
        <v>2</v>
      </c>
      <c r="E5059" t="str">
        <f t="shared" si="268"/>
        <v>2017m2</v>
      </c>
    </row>
    <row r="5060" spans="1:5" x14ac:dyDescent="0.2">
      <c r="A5060" s="32">
        <v>42782</v>
      </c>
      <c r="B5060" s="2">
        <v>3.43</v>
      </c>
      <c r="C5060">
        <f t="shared" si="266"/>
        <v>2017</v>
      </c>
      <c r="D5060">
        <f t="shared" si="267"/>
        <v>2</v>
      </c>
      <c r="E5060" t="str">
        <f t="shared" si="268"/>
        <v>2017m2</v>
      </c>
    </row>
    <row r="5061" spans="1:5" x14ac:dyDescent="0.2">
      <c r="A5061" s="32">
        <v>42783</v>
      </c>
      <c r="B5061" s="2">
        <v>3.46</v>
      </c>
      <c r="C5061">
        <f t="shared" ref="C5061:C5124" si="269">YEAR(A5061)</f>
        <v>2017</v>
      </c>
      <c r="D5061">
        <f t="shared" ref="D5061:D5124" si="270">+MONTH(A5061)</f>
        <v>2</v>
      </c>
      <c r="E5061" t="str">
        <f t="shared" ref="E5061:E5124" si="271">CONCATENATE(C5061,"m",D5061)</f>
        <v>2017m2</v>
      </c>
    </row>
    <row r="5062" spans="1:5" x14ac:dyDescent="0.2">
      <c r="A5062" s="32">
        <v>42786</v>
      </c>
      <c r="B5062" s="2">
        <v>3.47</v>
      </c>
      <c r="C5062">
        <f t="shared" si="269"/>
        <v>2017</v>
      </c>
      <c r="D5062">
        <f t="shared" si="270"/>
        <v>2</v>
      </c>
      <c r="E5062" t="str">
        <f t="shared" si="271"/>
        <v>2017m2</v>
      </c>
    </row>
    <row r="5063" spans="1:5" x14ac:dyDescent="0.2">
      <c r="A5063" s="32">
        <v>42787</v>
      </c>
      <c r="B5063" s="2">
        <v>3.46</v>
      </c>
      <c r="C5063">
        <f t="shared" si="269"/>
        <v>2017</v>
      </c>
      <c r="D5063">
        <f t="shared" si="270"/>
        <v>2</v>
      </c>
      <c r="E5063" t="str">
        <f t="shared" si="271"/>
        <v>2017m2</v>
      </c>
    </row>
    <row r="5064" spans="1:5" x14ac:dyDescent="0.2">
      <c r="A5064" s="32">
        <v>42788</v>
      </c>
      <c r="B5064" s="2">
        <v>3.48</v>
      </c>
      <c r="C5064">
        <f t="shared" si="269"/>
        <v>2017</v>
      </c>
      <c r="D5064">
        <f t="shared" si="270"/>
        <v>2</v>
      </c>
      <c r="E5064" t="str">
        <f t="shared" si="271"/>
        <v>2017m2</v>
      </c>
    </row>
    <row r="5065" spans="1:5" x14ac:dyDescent="0.2">
      <c r="A5065" s="32">
        <v>42789</v>
      </c>
      <c r="B5065" s="2">
        <v>3.49</v>
      </c>
      <c r="C5065">
        <f t="shared" si="269"/>
        <v>2017</v>
      </c>
      <c r="D5065">
        <f t="shared" si="270"/>
        <v>2</v>
      </c>
      <c r="E5065" t="str">
        <f t="shared" si="271"/>
        <v>2017m2</v>
      </c>
    </row>
    <row r="5066" spans="1:5" x14ac:dyDescent="0.2">
      <c r="A5066" s="32">
        <v>42790</v>
      </c>
      <c r="B5066" s="2">
        <v>3.53</v>
      </c>
      <c r="C5066">
        <f t="shared" si="269"/>
        <v>2017</v>
      </c>
      <c r="D5066">
        <f t="shared" si="270"/>
        <v>2</v>
      </c>
      <c r="E5066" t="str">
        <f t="shared" si="271"/>
        <v>2017m2</v>
      </c>
    </row>
    <row r="5067" spans="1:5" x14ac:dyDescent="0.2">
      <c r="A5067" s="32">
        <v>42793</v>
      </c>
      <c r="B5067" s="2">
        <v>3.51</v>
      </c>
      <c r="C5067">
        <f t="shared" si="269"/>
        <v>2017</v>
      </c>
      <c r="D5067">
        <f t="shared" si="270"/>
        <v>2</v>
      </c>
      <c r="E5067" t="str">
        <f t="shared" si="271"/>
        <v>2017m2</v>
      </c>
    </row>
    <row r="5068" spans="1:5" x14ac:dyDescent="0.2">
      <c r="A5068" s="32">
        <v>42794</v>
      </c>
      <c r="B5068" s="2">
        <v>3.51</v>
      </c>
      <c r="C5068">
        <f t="shared" si="269"/>
        <v>2017</v>
      </c>
      <c r="D5068">
        <f t="shared" si="270"/>
        <v>2</v>
      </c>
      <c r="E5068" t="str">
        <f t="shared" si="271"/>
        <v>2017m2</v>
      </c>
    </row>
    <row r="5069" spans="1:5" x14ac:dyDescent="0.2">
      <c r="A5069" s="32">
        <v>42795</v>
      </c>
      <c r="B5069" s="2">
        <v>3.42</v>
      </c>
      <c r="C5069">
        <f t="shared" si="269"/>
        <v>2017</v>
      </c>
      <c r="D5069">
        <f t="shared" si="270"/>
        <v>3</v>
      </c>
      <c r="E5069" t="str">
        <f t="shared" si="271"/>
        <v>2017m3</v>
      </c>
    </row>
    <row r="5070" spans="1:5" x14ac:dyDescent="0.2">
      <c r="A5070" s="32">
        <v>42796</v>
      </c>
      <c r="B5070" s="2">
        <v>3.4</v>
      </c>
      <c r="C5070">
        <f t="shared" si="269"/>
        <v>2017</v>
      </c>
      <c r="D5070">
        <f t="shared" si="270"/>
        <v>3</v>
      </c>
      <c r="E5070" t="str">
        <f t="shared" si="271"/>
        <v>2017m3</v>
      </c>
    </row>
    <row r="5071" spans="1:5" x14ac:dyDescent="0.2">
      <c r="A5071" s="32">
        <v>42797</v>
      </c>
      <c r="B5071" s="2">
        <v>3.39</v>
      </c>
      <c r="C5071">
        <f t="shared" si="269"/>
        <v>2017</v>
      </c>
      <c r="D5071">
        <f t="shared" si="270"/>
        <v>3</v>
      </c>
      <c r="E5071" t="str">
        <f t="shared" si="271"/>
        <v>2017m3</v>
      </c>
    </row>
    <row r="5072" spans="1:5" x14ac:dyDescent="0.2">
      <c r="A5072" s="32">
        <v>42800</v>
      </c>
      <c r="B5072" s="2">
        <v>3.39</v>
      </c>
      <c r="C5072">
        <f t="shared" si="269"/>
        <v>2017</v>
      </c>
      <c r="D5072">
        <f t="shared" si="270"/>
        <v>3</v>
      </c>
      <c r="E5072" t="str">
        <f t="shared" si="271"/>
        <v>2017m3</v>
      </c>
    </row>
    <row r="5073" spans="1:5" x14ac:dyDescent="0.2">
      <c r="A5073" s="32">
        <v>42801</v>
      </c>
      <c r="B5073" s="2">
        <v>3.44</v>
      </c>
      <c r="C5073">
        <f t="shared" si="269"/>
        <v>2017</v>
      </c>
      <c r="D5073">
        <f t="shared" si="270"/>
        <v>3</v>
      </c>
      <c r="E5073" t="str">
        <f t="shared" si="271"/>
        <v>2017m3</v>
      </c>
    </row>
    <row r="5074" spans="1:5" x14ac:dyDescent="0.2">
      <c r="A5074" s="32">
        <v>42802</v>
      </c>
      <c r="B5074" s="2">
        <v>3.48</v>
      </c>
      <c r="C5074">
        <f t="shared" si="269"/>
        <v>2017</v>
      </c>
      <c r="D5074">
        <f t="shared" si="270"/>
        <v>3</v>
      </c>
      <c r="E5074" t="str">
        <f t="shared" si="271"/>
        <v>2017m3</v>
      </c>
    </row>
    <row r="5075" spans="1:5" x14ac:dyDescent="0.2">
      <c r="A5075" s="32">
        <v>42803</v>
      </c>
      <c r="B5075" s="2">
        <v>3.54</v>
      </c>
      <c r="C5075">
        <f t="shared" si="269"/>
        <v>2017</v>
      </c>
      <c r="D5075">
        <f t="shared" si="270"/>
        <v>3</v>
      </c>
      <c r="E5075" t="str">
        <f t="shared" si="271"/>
        <v>2017m3</v>
      </c>
    </row>
    <row r="5076" spans="1:5" x14ac:dyDescent="0.2">
      <c r="A5076" s="32">
        <v>42804</v>
      </c>
      <c r="B5076" s="2">
        <v>3.52</v>
      </c>
      <c r="C5076">
        <f t="shared" si="269"/>
        <v>2017</v>
      </c>
      <c r="D5076">
        <f t="shared" si="270"/>
        <v>3</v>
      </c>
      <c r="E5076" t="str">
        <f t="shared" si="271"/>
        <v>2017m3</v>
      </c>
    </row>
    <row r="5077" spans="1:5" x14ac:dyDescent="0.2">
      <c r="A5077" s="32">
        <v>42807</v>
      </c>
      <c r="B5077" s="2">
        <v>3.54</v>
      </c>
      <c r="C5077">
        <f t="shared" si="269"/>
        <v>2017</v>
      </c>
      <c r="D5077">
        <f t="shared" si="270"/>
        <v>3</v>
      </c>
      <c r="E5077" t="str">
        <f t="shared" si="271"/>
        <v>2017m3</v>
      </c>
    </row>
    <row r="5078" spans="1:5" x14ac:dyDescent="0.2">
      <c r="A5078" s="32">
        <v>42808</v>
      </c>
      <c r="B5078" s="2">
        <v>3.61</v>
      </c>
      <c r="C5078">
        <f t="shared" si="269"/>
        <v>2017</v>
      </c>
      <c r="D5078">
        <f t="shared" si="270"/>
        <v>3</v>
      </c>
      <c r="E5078" t="str">
        <f t="shared" si="271"/>
        <v>2017m3</v>
      </c>
    </row>
    <row r="5079" spans="1:5" x14ac:dyDescent="0.2">
      <c r="A5079" s="32">
        <v>42809</v>
      </c>
      <c r="B5079" s="2">
        <v>3.63</v>
      </c>
      <c r="C5079">
        <f t="shared" si="269"/>
        <v>2017</v>
      </c>
      <c r="D5079">
        <f t="shared" si="270"/>
        <v>3</v>
      </c>
      <c r="E5079" t="str">
        <f t="shared" si="271"/>
        <v>2017m3</v>
      </c>
    </row>
    <row r="5080" spans="1:5" x14ac:dyDescent="0.2">
      <c r="A5080" s="32">
        <v>42810</v>
      </c>
      <c r="B5080" s="2">
        <v>3.54</v>
      </c>
      <c r="C5080">
        <f t="shared" si="269"/>
        <v>2017</v>
      </c>
      <c r="D5080">
        <f t="shared" si="270"/>
        <v>3</v>
      </c>
      <c r="E5080" t="str">
        <f t="shared" si="271"/>
        <v>2017m3</v>
      </c>
    </row>
    <row r="5081" spans="1:5" x14ac:dyDescent="0.2">
      <c r="A5081" s="32">
        <v>42811</v>
      </c>
      <c r="B5081" s="2">
        <v>3.52</v>
      </c>
      <c r="C5081">
        <f t="shared" si="269"/>
        <v>2017</v>
      </c>
      <c r="D5081">
        <f t="shared" si="270"/>
        <v>3</v>
      </c>
      <c r="E5081" t="str">
        <f t="shared" si="271"/>
        <v>2017m3</v>
      </c>
    </row>
    <row r="5082" spans="1:5" x14ac:dyDescent="0.2">
      <c r="A5082" s="32">
        <v>42814</v>
      </c>
      <c r="B5082" s="2">
        <v>3.5</v>
      </c>
      <c r="C5082">
        <f t="shared" si="269"/>
        <v>2017</v>
      </c>
      <c r="D5082">
        <f t="shared" si="270"/>
        <v>3</v>
      </c>
      <c r="E5082" t="str">
        <f t="shared" si="271"/>
        <v>2017m3</v>
      </c>
    </row>
    <row r="5083" spans="1:5" x14ac:dyDescent="0.2">
      <c r="A5083" s="32">
        <v>42815</v>
      </c>
      <c r="B5083" s="2">
        <v>3.48</v>
      </c>
      <c r="C5083">
        <f t="shared" si="269"/>
        <v>2017</v>
      </c>
      <c r="D5083">
        <f t="shared" si="270"/>
        <v>3</v>
      </c>
      <c r="E5083" t="str">
        <f t="shared" si="271"/>
        <v>2017m3</v>
      </c>
    </row>
    <row r="5084" spans="1:5" x14ac:dyDescent="0.2">
      <c r="A5084" s="32">
        <v>42816</v>
      </c>
      <c r="B5084" s="2">
        <v>3.54</v>
      </c>
      <c r="C5084">
        <f t="shared" si="269"/>
        <v>2017</v>
      </c>
      <c r="D5084">
        <f t="shared" si="270"/>
        <v>3</v>
      </c>
      <c r="E5084" t="str">
        <f t="shared" si="271"/>
        <v>2017m3</v>
      </c>
    </row>
    <row r="5085" spans="1:5" x14ac:dyDescent="0.2">
      <c r="A5085" s="32">
        <v>42817</v>
      </c>
      <c r="B5085" s="2">
        <v>3.51</v>
      </c>
      <c r="C5085">
        <f t="shared" si="269"/>
        <v>2017</v>
      </c>
      <c r="D5085">
        <f t="shared" si="270"/>
        <v>3</v>
      </c>
      <c r="E5085" t="str">
        <f t="shared" si="271"/>
        <v>2017m3</v>
      </c>
    </row>
    <row r="5086" spans="1:5" x14ac:dyDescent="0.2">
      <c r="A5086" s="32">
        <v>42818</v>
      </c>
      <c r="B5086" s="2">
        <v>3.5</v>
      </c>
      <c r="C5086">
        <f t="shared" si="269"/>
        <v>2017</v>
      </c>
      <c r="D5086">
        <f t="shared" si="270"/>
        <v>3</v>
      </c>
      <c r="E5086" t="str">
        <f t="shared" si="271"/>
        <v>2017m3</v>
      </c>
    </row>
    <row r="5087" spans="1:5" x14ac:dyDescent="0.2">
      <c r="A5087" s="32">
        <v>42821</v>
      </c>
      <c r="B5087" s="2">
        <v>3.49</v>
      </c>
      <c r="C5087">
        <f t="shared" si="269"/>
        <v>2017</v>
      </c>
      <c r="D5087">
        <f t="shared" si="270"/>
        <v>3</v>
      </c>
      <c r="E5087" t="str">
        <f t="shared" si="271"/>
        <v>2017m3</v>
      </c>
    </row>
    <row r="5088" spans="1:5" x14ac:dyDescent="0.2">
      <c r="A5088" s="32">
        <v>42822</v>
      </c>
      <c r="B5088" s="2">
        <v>3.49</v>
      </c>
      <c r="C5088">
        <f t="shared" si="269"/>
        <v>2017</v>
      </c>
      <c r="D5088">
        <f t="shared" si="270"/>
        <v>3</v>
      </c>
      <c r="E5088" t="str">
        <f t="shared" si="271"/>
        <v>2017m3</v>
      </c>
    </row>
    <row r="5089" spans="1:5" x14ac:dyDescent="0.2">
      <c r="A5089" s="32">
        <v>42823</v>
      </c>
      <c r="B5089" s="2">
        <v>3.51</v>
      </c>
      <c r="C5089">
        <f t="shared" si="269"/>
        <v>2017</v>
      </c>
      <c r="D5089">
        <f t="shared" si="270"/>
        <v>3</v>
      </c>
      <c r="E5089" t="str">
        <f t="shared" si="271"/>
        <v>2017m3</v>
      </c>
    </row>
    <row r="5090" spans="1:5" x14ac:dyDescent="0.2">
      <c r="A5090" s="32">
        <v>42824</v>
      </c>
      <c r="B5090" s="2">
        <v>3.51</v>
      </c>
      <c r="C5090">
        <f t="shared" si="269"/>
        <v>2017</v>
      </c>
      <c r="D5090">
        <f t="shared" si="270"/>
        <v>3</v>
      </c>
      <c r="E5090" t="str">
        <f t="shared" si="271"/>
        <v>2017m3</v>
      </c>
    </row>
    <row r="5091" spans="1:5" x14ac:dyDescent="0.2">
      <c r="A5091" s="32">
        <v>42825</v>
      </c>
      <c r="B5091" s="2">
        <v>3.57</v>
      </c>
      <c r="C5091">
        <f t="shared" si="269"/>
        <v>2017</v>
      </c>
      <c r="D5091">
        <f t="shared" si="270"/>
        <v>3</v>
      </c>
      <c r="E5091" t="str">
        <f t="shared" si="271"/>
        <v>2017m3</v>
      </c>
    </row>
    <row r="5092" spans="1:5" x14ac:dyDescent="0.2">
      <c r="A5092" s="32">
        <v>42828</v>
      </c>
      <c r="B5092" s="2">
        <v>3.6</v>
      </c>
      <c r="C5092">
        <f t="shared" si="269"/>
        <v>2017</v>
      </c>
      <c r="D5092">
        <f t="shared" si="270"/>
        <v>4</v>
      </c>
      <c r="E5092" t="str">
        <f t="shared" si="271"/>
        <v>2017m4</v>
      </c>
    </row>
    <row r="5093" spans="1:5" x14ac:dyDescent="0.2">
      <c r="A5093" s="32">
        <v>42829</v>
      </c>
      <c r="B5093" s="2">
        <v>3.6</v>
      </c>
      <c r="C5093">
        <f t="shared" si="269"/>
        <v>2017</v>
      </c>
      <c r="D5093">
        <f t="shared" si="270"/>
        <v>4</v>
      </c>
      <c r="E5093" t="str">
        <f t="shared" si="271"/>
        <v>2017m4</v>
      </c>
    </row>
    <row r="5094" spans="1:5" x14ac:dyDescent="0.2">
      <c r="A5094" s="32">
        <v>42830</v>
      </c>
      <c r="B5094" s="2">
        <v>3.57</v>
      </c>
      <c r="C5094">
        <f t="shared" si="269"/>
        <v>2017</v>
      </c>
      <c r="D5094">
        <f t="shared" si="270"/>
        <v>4</v>
      </c>
      <c r="E5094" t="str">
        <f t="shared" si="271"/>
        <v>2017m4</v>
      </c>
    </row>
    <row r="5095" spans="1:5" x14ac:dyDescent="0.2">
      <c r="A5095" s="32">
        <v>42831</v>
      </c>
      <c r="B5095" s="2">
        <v>3.57</v>
      </c>
      <c r="C5095">
        <f t="shared" si="269"/>
        <v>2017</v>
      </c>
      <c r="D5095">
        <f t="shared" si="270"/>
        <v>4</v>
      </c>
      <c r="E5095" t="str">
        <f t="shared" si="271"/>
        <v>2017m4</v>
      </c>
    </row>
    <row r="5096" spans="1:5" x14ac:dyDescent="0.2">
      <c r="A5096" s="32">
        <v>42832</v>
      </c>
      <c r="B5096" s="2">
        <v>3.58</v>
      </c>
      <c r="C5096">
        <f t="shared" si="269"/>
        <v>2017</v>
      </c>
      <c r="D5096">
        <f t="shared" si="270"/>
        <v>4</v>
      </c>
      <c r="E5096" t="str">
        <f t="shared" si="271"/>
        <v>2017m4</v>
      </c>
    </row>
    <row r="5097" spans="1:5" x14ac:dyDescent="0.2">
      <c r="A5097" s="32">
        <v>42835</v>
      </c>
      <c r="B5097" s="2">
        <v>3.6</v>
      </c>
      <c r="C5097">
        <f t="shared" si="269"/>
        <v>2017</v>
      </c>
      <c r="D5097">
        <f t="shared" si="270"/>
        <v>4</v>
      </c>
      <c r="E5097" t="str">
        <f t="shared" si="271"/>
        <v>2017m4</v>
      </c>
    </row>
    <row r="5098" spans="1:5" x14ac:dyDescent="0.2">
      <c r="A5098" s="32">
        <v>42836</v>
      </c>
      <c r="B5098" s="2">
        <v>3.6</v>
      </c>
      <c r="C5098">
        <f t="shared" si="269"/>
        <v>2017</v>
      </c>
      <c r="D5098">
        <f t="shared" si="270"/>
        <v>4</v>
      </c>
      <c r="E5098" t="str">
        <f t="shared" si="271"/>
        <v>2017m4</v>
      </c>
    </row>
    <row r="5099" spans="1:5" x14ac:dyDescent="0.2">
      <c r="A5099" s="32">
        <v>42837</v>
      </c>
      <c r="B5099" s="2">
        <v>3.61</v>
      </c>
      <c r="C5099">
        <f t="shared" si="269"/>
        <v>2017</v>
      </c>
      <c r="D5099">
        <f t="shared" si="270"/>
        <v>4</v>
      </c>
      <c r="E5099" t="str">
        <f t="shared" si="271"/>
        <v>2017m4</v>
      </c>
    </row>
    <row r="5100" spans="1:5" x14ac:dyDescent="0.2">
      <c r="A5100" s="32">
        <v>42838</v>
      </c>
      <c r="B5100" s="2">
        <v>3.63</v>
      </c>
      <c r="C5100">
        <f t="shared" si="269"/>
        <v>2017</v>
      </c>
      <c r="D5100">
        <f t="shared" si="270"/>
        <v>4</v>
      </c>
      <c r="E5100" t="str">
        <f t="shared" si="271"/>
        <v>2017m4</v>
      </c>
    </row>
    <row r="5101" spans="1:5" x14ac:dyDescent="0.2">
      <c r="A5101" s="32">
        <v>42839</v>
      </c>
      <c r="C5101">
        <f t="shared" si="269"/>
        <v>2017</v>
      </c>
      <c r="D5101">
        <f t="shared" si="270"/>
        <v>4</v>
      </c>
      <c r="E5101" t="str">
        <f t="shared" si="271"/>
        <v>2017m4</v>
      </c>
    </row>
    <row r="5102" spans="1:5" x14ac:dyDescent="0.2">
      <c r="A5102" s="32">
        <v>42842</v>
      </c>
      <c r="B5102" s="2">
        <v>3.61</v>
      </c>
      <c r="C5102">
        <f t="shared" si="269"/>
        <v>2017</v>
      </c>
      <c r="D5102">
        <f t="shared" si="270"/>
        <v>4</v>
      </c>
      <c r="E5102" t="str">
        <f t="shared" si="271"/>
        <v>2017m4</v>
      </c>
    </row>
    <row r="5103" spans="1:5" x14ac:dyDescent="0.2">
      <c r="A5103" s="32">
        <v>42843</v>
      </c>
      <c r="B5103" s="2">
        <v>3.61</v>
      </c>
      <c r="C5103">
        <f t="shared" si="269"/>
        <v>2017</v>
      </c>
      <c r="D5103">
        <f t="shared" si="270"/>
        <v>4</v>
      </c>
      <c r="E5103" t="str">
        <f t="shared" si="271"/>
        <v>2017m4</v>
      </c>
    </row>
    <row r="5104" spans="1:5" x14ac:dyDescent="0.2">
      <c r="A5104" s="32">
        <v>42844</v>
      </c>
      <c r="B5104" s="2">
        <v>3.56</v>
      </c>
      <c r="C5104">
        <f t="shared" si="269"/>
        <v>2017</v>
      </c>
      <c r="D5104">
        <f t="shared" si="270"/>
        <v>4</v>
      </c>
      <c r="E5104" t="str">
        <f t="shared" si="271"/>
        <v>2017m4</v>
      </c>
    </row>
    <row r="5105" spans="1:5" x14ac:dyDescent="0.2">
      <c r="A5105" s="32">
        <v>42845</v>
      </c>
      <c r="B5105" s="2">
        <v>3.54</v>
      </c>
      <c r="C5105">
        <f t="shared" si="269"/>
        <v>2017</v>
      </c>
      <c r="D5105">
        <f t="shared" si="270"/>
        <v>4</v>
      </c>
      <c r="E5105" t="str">
        <f t="shared" si="271"/>
        <v>2017m4</v>
      </c>
    </row>
    <row r="5106" spans="1:5" x14ac:dyDescent="0.2">
      <c r="A5106" s="32">
        <v>42846</v>
      </c>
      <c r="B5106" s="2">
        <v>3.53</v>
      </c>
      <c r="C5106">
        <f t="shared" si="269"/>
        <v>2017</v>
      </c>
      <c r="D5106">
        <f t="shared" si="270"/>
        <v>4</v>
      </c>
      <c r="E5106" t="str">
        <f t="shared" si="271"/>
        <v>2017m4</v>
      </c>
    </row>
    <row r="5107" spans="1:5" x14ac:dyDescent="0.2">
      <c r="A5107" s="32">
        <v>42849</v>
      </c>
      <c r="B5107" s="2">
        <v>3.33</v>
      </c>
      <c r="C5107">
        <f t="shared" si="269"/>
        <v>2017</v>
      </c>
      <c r="D5107">
        <f t="shared" si="270"/>
        <v>4</v>
      </c>
      <c r="E5107" t="str">
        <f t="shared" si="271"/>
        <v>2017m4</v>
      </c>
    </row>
    <row r="5108" spans="1:5" x14ac:dyDescent="0.2">
      <c r="A5108" s="32">
        <v>42850</v>
      </c>
      <c r="B5108" s="2">
        <v>3.3</v>
      </c>
      <c r="C5108">
        <f t="shared" si="269"/>
        <v>2017</v>
      </c>
      <c r="D5108">
        <f t="shared" si="270"/>
        <v>4</v>
      </c>
      <c r="E5108" t="str">
        <f t="shared" si="271"/>
        <v>2017m4</v>
      </c>
    </row>
    <row r="5109" spans="1:5" x14ac:dyDescent="0.2">
      <c r="A5109" s="32">
        <v>42851</v>
      </c>
      <c r="B5109" s="2">
        <v>3.3</v>
      </c>
      <c r="C5109">
        <f t="shared" si="269"/>
        <v>2017</v>
      </c>
      <c r="D5109">
        <f t="shared" si="270"/>
        <v>4</v>
      </c>
      <c r="E5109" t="str">
        <f t="shared" si="271"/>
        <v>2017m4</v>
      </c>
    </row>
    <row r="5110" spans="1:5" x14ac:dyDescent="0.2">
      <c r="A5110" s="32">
        <v>42852</v>
      </c>
      <c r="B5110" s="2">
        <v>3.33</v>
      </c>
      <c r="C5110">
        <f t="shared" si="269"/>
        <v>2017</v>
      </c>
      <c r="D5110">
        <f t="shared" si="270"/>
        <v>4</v>
      </c>
      <c r="E5110" t="str">
        <f t="shared" si="271"/>
        <v>2017m4</v>
      </c>
    </row>
    <row r="5111" spans="1:5" x14ac:dyDescent="0.2">
      <c r="A5111" s="32">
        <v>42853</v>
      </c>
      <c r="B5111" s="2">
        <v>3.29</v>
      </c>
      <c r="C5111">
        <f t="shared" si="269"/>
        <v>2017</v>
      </c>
      <c r="D5111">
        <f t="shared" si="270"/>
        <v>4</v>
      </c>
      <c r="E5111" t="str">
        <f t="shared" si="271"/>
        <v>2017m4</v>
      </c>
    </row>
    <row r="5112" spans="1:5" x14ac:dyDescent="0.2">
      <c r="A5112" s="32">
        <v>42855</v>
      </c>
      <c r="B5112" s="2">
        <v>3.3</v>
      </c>
      <c r="C5112">
        <f t="shared" si="269"/>
        <v>2017</v>
      </c>
      <c r="D5112">
        <f t="shared" si="270"/>
        <v>4</v>
      </c>
      <c r="E5112" t="str">
        <f t="shared" si="271"/>
        <v>2017m4</v>
      </c>
    </row>
    <row r="5113" spans="1:5" x14ac:dyDescent="0.2">
      <c r="A5113" s="32">
        <v>42856</v>
      </c>
      <c r="B5113" s="2">
        <v>3.3</v>
      </c>
      <c r="C5113">
        <f t="shared" si="269"/>
        <v>2017</v>
      </c>
      <c r="D5113">
        <f t="shared" si="270"/>
        <v>5</v>
      </c>
      <c r="E5113" t="str">
        <f t="shared" si="271"/>
        <v>2017m5</v>
      </c>
    </row>
    <row r="5114" spans="1:5" x14ac:dyDescent="0.2">
      <c r="A5114" s="32">
        <v>42857</v>
      </c>
      <c r="B5114" s="2">
        <v>3.23</v>
      </c>
      <c r="C5114">
        <f t="shared" si="269"/>
        <v>2017</v>
      </c>
      <c r="D5114">
        <f t="shared" si="270"/>
        <v>5</v>
      </c>
      <c r="E5114" t="str">
        <f t="shared" si="271"/>
        <v>2017m5</v>
      </c>
    </row>
    <row r="5115" spans="1:5" x14ac:dyDescent="0.2">
      <c r="A5115" s="32">
        <v>42858</v>
      </c>
      <c r="B5115" s="2">
        <v>3.2</v>
      </c>
      <c r="C5115">
        <f t="shared" si="269"/>
        <v>2017</v>
      </c>
      <c r="D5115">
        <f t="shared" si="270"/>
        <v>5</v>
      </c>
      <c r="E5115" t="str">
        <f t="shared" si="271"/>
        <v>2017m5</v>
      </c>
    </row>
    <row r="5116" spans="1:5" x14ac:dyDescent="0.2">
      <c r="A5116" s="32">
        <v>42859</v>
      </c>
      <c r="B5116" s="2">
        <v>3.14</v>
      </c>
      <c r="C5116">
        <f t="shared" si="269"/>
        <v>2017</v>
      </c>
      <c r="D5116">
        <f t="shared" si="270"/>
        <v>5</v>
      </c>
      <c r="E5116" t="str">
        <f t="shared" si="271"/>
        <v>2017m5</v>
      </c>
    </row>
    <row r="5117" spans="1:5" x14ac:dyDescent="0.2">
      <c r="A5117" s="32">
        <v>42860</v>
      </c>
      <c r="B5117" s="2">
        <v>3.12</v>
      </c>
      <c r="C5117">
        <f t="shared" si="269"/>
        <v>2017</v>
      </c>
      <c r="D5117">
        <f t="shared" si="270"/>
        <v>5</v>
      </c>
      <c r="E5117" t="str">
        <f t="shared" si="271"/>
        <v>2017m5</v>
      </c>
    </row>
    <row r="5118" spans="1:5" x14ac:dyDescent="0.2">
      <c r="A5118" s="32">
        <v>42863</v>
      </c>
      <c r="B5118" s="2">
        <v>3.08</v>
      </c>
      <c r="C5118">
        <f t="shared" si="269"/>
        <v>2017</v>
      </c>
      <c r="D5118">
        <f t="shared" si="270"/>
        <v>5</v>
      </c>
      <c r="E5118" t="str">
        <f t="shared" si="271"/>
        <v>2017m5</v>
      </c>
    </row>
    <row r="5119" spans="1:5" x14ac:dyDescent="0.2">
      <c r="A5119" s="32">
        <v>42864</v>
      </c>
      <c r="B5119" s="2">
        <v>3.06</v>
      </c>
      <c r="C5119">
        <f t="shared" si="269"/>
        <v>2017</v>
      </c>
      <c r="D5119">
        <f t="shared" si="270"/>
        <v>5</v>
      </c>
      <c r="E5119" t="str">
        <f t="shared" si="271"/>
        <v>2017m5</v>
      </c>
    </row>
    <row r="5120" spans="1:5" x14ac:dyDescent="0.2">
      <c r="A5120" s="32">
        <v>42865</v>
      </c>
      <c r="B5120" s="2">
        <v>3.03</v>
      </c>
      <c r="C5120">
        <f t="shared" si="269"/>
        <v>2017</v>
      </c>
      <c r="D5120">
        <f t="shared" si="270"/>
        <v>5</v>
      </c>
      <c r="E5120" t="str">
        <f t="shared" si="271"/>
        <v>2017m5</v>
      </c>
    </row>
    <row r="5121" spans="1:5" x14ac:dyDescent="0.2">
      <c r="A5121" s="32">
        <v>42866</v>
      </c>
      <c r="B5121" s="2">
        <v>3.03</v>
      </c>
      <c r="C5121">
        <f t="shared" si="269"/>
        <v>2017</v>
      </c>
      <c r="D5121">
        <f t="shared" si="270"/>
        <v>5</v>
      </c>
      <c r="E5121" t="str">
        <f t="shared" si="271"/>
        <v>2017m5</v>
      </c>
    </row>
    <row r="5122" spans="1:5" x14ac:dyDescent="0.2">
      <c r="A5122" s="32">
        <v>42867</v>
      </c>
      <c r="B5122" s="2">
        <v>3.07</v>
      </c>
      <c r="C5122">
        <f t="shared" si="269"/>
        <v>2017</v>
      </c>
      <c r="D5122">
        <f t="shared" si="270"/>
        <v>5</v>
      </c>
      <c r="E5122" t="str">
        <f t="shared" si="271"/>
        <v>2017m5</v>
      </c>
    </row>
    <row r="5123" spans="1:5" x14ac:dyDescent="0.2">
      <c r="A5123" s="32">
        <v>42870</v>
      </c>
      <c r="B5123" s="2">
        <v>3.04</v>
      </c>
      <c r="C5123">
        <f t="shared" si="269"/>
        <v>2017</v>
      </c>
      <c r="D5123">
        <f t="shared" si="270"/>
        <v>5</v>
      </c>
      <c r="E5123" t="str">
        <f t="shared" si="271"/>
        <v>2017m5</v>
      </c>
    </row>
    <row r="5124" spans="1:5" x14ac:dyDescent="0.2">
      <c r="A5124" s="32">
        <v>42871</v>
      </c>
      <c r="B5124" s="2">
        <v>3.02</v>
      </c>
      <c r="C5124">
        <f t="shared" si="269"/>
        <v>2017</v>
      </c>
      <c r="D5124">
        <f t="shared" si="270"/>
        <v>5</v>
      </c>
      <c r="E5124" t="str">
        <f t="shared" si="271"/>
        <v>2017m5</v>
      </c>
    </row>
    <row r="5125" spans="1:5" x14ac:dyDescent="0.2">
      <c r="A5125" s="32">
        <v>42872</v>
      </c>
      <c r="B5125" s="2">
        <v>3.06</v>
      </c>
      <c r="C5125">
        <f t="shared" ref="C5125:C5188" si="272">YEAR(A5125)</f>
        <v>2017</v>
      </c>
      <c r="D5125">
        <f t="shared" ref="D5125:D5188" si="273">+MONTH(A5125)</f>
        <v>5</v>
      </c>
      <c r="E5125" t="str">
        <f t="shared" ref="E5125:E5188" si="274">CONCATENATE(C5125,"m",D5125)</f>
        <v>2017m5</v>
      </c>
    </row>
    <row r="5126" spans="1:5" x14ac:dyDescent="0.2">
      <c r="A5126" s="32">
        <v>42873</v>
      </c>
      <c r="B5126" s="2">
        <v>3.2</v>
      </c>
      <c r="C5126">
        <f t="shared" si="272"/>
        <v>2017</v>
      </c>
      <c r="D5126">
        <f t="shared" si="273"/>
        <v>5</v>
      </c>
      <c r="E5126" t="str">
        <f t="shared" si="274"/>
        <v>2017m5</v>
      </c>
    </row>
    <row r="5127" spans="1:5" x14ac:dyDescent="0.2">
      <c r="A5127" s="32">
        <v>42874</v>
      </c>
      <c r="B5127" s="2">
        <v>3.13</v>
      </c>
      <c r="C5127">
        <f t="shared" si="272"/>
        <v>2017</v>
      </c>
      <c r="D5127">
        <f t="shared" si="273"/>
        <v>5</v>
      </c>
      <c r="E5127" t="str">
        <f t="shared" si="274"/>
        <v>2017m5</v>
      </c>
    </row>
    <row r="5128" spans="1:5" x14ac:dyDescent="0.2">
      <c r="A5128" s="32">
        <v>42877</v>
      </c>
      <c r="B5128" s="2">
        <v>3.08</v>
      </c>
      <c r="C5128">
        <f t="shared" si="272"/>
        <v>2017</v>
      </c>
      <c r="D5128">
        <f t="shared" si="273"/>
        <v>5</v>
      </c>
      <c r="E5128" t="str">
        <f t="shared" si="274"/>
        <v>2017m5</v>
      </c>
    </row>
    <row r="5129" spans="1:5" x14ac:dyDescent="0.2">
      <c r="A5129" s="32">
        <v>42878</v>
      </c>
      <c r="B5129" s="2">
        <v>3.06</v>
      </c>
      <c r="C5129">
        <f t="shared" si="272"/>
        <v>2017</v>
      </c>
      <c r="D5129">
        <f t="shared" si="273"/>
        <v>5</v>
      </c>
      <c r="E5129" t="str">
        <f t="shared" si="274"/>
        <v>2017m5</v>
      </c>
    </row>
    <row r="5130" spans="1:5" x14ac:dyDescent="0.2">
      <c r="A5130" s="32">
        <v>42879</v>
      </c>
      <c r="B5130" s="2">
        <v>3.03</v>
      </c>
      <c r="C5130">
        <f t="shared" si="272"/>
        <v>2017</v>
      </c>
      <c r="D5130">
        <f t="shared" si="273"/>
        <v>5</v>
      </c>
      <c r="E5130" t="str">
        <f t="shared" si="274"/>
        <v>2017m5</v>
      </c>
    </row>
    <row r="5131" spans="1:5" x14ac:dyDescent="0.2">
      <c r="A5131" s="32">
        <v>42880</v>
      </c>
      <c r="B5131" s="2">
        <v>3.04</v>
      </c>
      <c r="C5131">
        <f t="shared" si="272"/>
        <v>2017</v>
      </c>
      <c r="D5131">
        <f t="shared" si="273"/>
        <v>5</v>
      </c>
      <c r="E5131" t="str">
        <f t="shared" si="274"/>
        <v>2017m5</v>
      </c>
    </row>
    <row r="5132" spans="1:5" x14ac:dyDescent="0.2">
      <c r="A5132" s="32">
        <v>42881</v>
      </c>
      <c r="B5132" s="2">
        <v>3.03</v>
      </c>
      <c r="C5132">
        <f t="shared" si="272"/>
        <v>2017</v>
      </c>
      <c r="D5132">
        <f t="shared" si="273"/>
        <v>5</v>
      </c>
      <c r="E5132" t="str">
        <f t="shared" si="274"/>
        <v>2017m5</v>
      </c>
    </row>
    <row r="5133" spans="1:5" x14ac:dyDescent="0.2">
      <c r="A5133" s="32">
        <v>42884</v>
      </c>
      <c r="B5133" s="2">
        <v>3.02</v>
      </c>
      <c r="C5133">
        <f t="shared" si="272"/>
        <v>2017</v>
      </c>
      <c r="D5133">
        <f t="shared" si="273"/>
        <v>5</v>
      </c>
      <c r="E5133" t="str">
        <f t="shared" si="274"/>
        <v>2017m5</v>
      </c>
    </row>
    <row r="5134" spans="1:5" x14ac:dyDescent="0.2">
      <c r="A5134" s="32">
        <v>42885</v>
      </c>
      <c r="B5134" s="2">
        <v>3.02</v>
      </c>
      <c r="C5134">
        <f t="shared" si="272"/>
        <v>2017</v>
      </c>
      <c r="D5134">
        <f t="shared" si="273"/>
        <v>5</v>
      </c>
      <c r="E5134" t="str">
        <f t="shared" si="274"/>
        <v>2017m5</v>
      </c>
    </row>
    <row r="5135" spans="1:5" x14ac:dyDescent="0.2">
      <c r="A5135" s="32">
        <v>42886</v>
      </c>
      <c r="B5135" s="2">
        <v>3.03</v>
      </c>
      <c r="C5135">
        <f t="shared" si="272"/>
        <v>2017</v>
      </c>
      <c r="D5135">
        <f t="shared" si="273"/>
        <v>5</v>
      </c>
      <c r="E5135" t="str">
        <f t="shared" si="274"/>
        <v>2017m5</v>
      </c>
    </row>
    <row r="5136" spans="1:5" x14ac:dyDescent="0.2">
      <c r="A5136" s="32">
        <v>42887</v>
      </c>
      <c r="B5136" s="2">
        <v>3.02</v>
      </c>
      <c r="C5136">
        <f t="shared" si="272"/>
        <v>2017</v>
      </c>
      <c r="D5136">
        <f t="shared" si="273"/>
        <v>6</v>
      </c>
      <c r="E5136" t="str">
        <f t="shared" si="274"/>
        <v>2017m6</v>
      </c>
    </row>
    <row r="5137" spans="1:5" x14ac:dyDescent="0.2">
      <c r="A5137" s="32">
        <v>42888</v>
      </c>
      <c r="B5137" s="2">
        <v>3.02</v>
      </c>
      <c r="C5137">
        <f t="shared" si="272"/>
        <v>2017</v>
      </c>
      <c r="D5137">
        <f t="shared" si="273"/>
        <v>6</v>
      </c>
      <c r="E5137" t="str">
        <f t="shared" si="274"/>
        <v>2017m6</v>
      </c>
    </row>
    <row r="5138" spans="1:5" x14ac:dyDescent="0.2">
      <c r="A5138" s="32">
        <v>42891</v>
      </c>
      <c r="B5138" s="2">
        <v>2.97</v>
      </c>
      <c r="C5138">
        <f t="shared" si="272"/>
        <v>2017</v>
      </c>
      <c r="D5138">
        <f t="shared" si="273"/>
        <v>6</v>
      </c>
      <c r="E5138" t="str">
        <f t="shared" si="274"/>
        <v>2017m6</v>
      </c>
    </row>
    <row r="5139" spans="1:5" x14ac:dyDescent="0.2">
      <c r="A5139" s="32">
        <v>42892</v>
      </c>
      <c r="B5139" s="2">
        <v>2.97</v>
      </c>
      <c r="C5139">
        <f t="shared" si="272"/>
        <v>2017</v>
      </c>
      <c r="D5139">
        <f t="shared" si="273"/>
        <v>6</v>
      </c>
      <c r="E5139" t="str">
        <f t="shared" si="274"/>
        <v>2017m6</v>
      </c>
    </row>
    <row r="5140" spans="1:5" x14ac:dyDescent="0.2">
      <c r="A5140" s="32">
        <v>42893</v>
      </c>
      <c r="B5140" s="2">
        <v>2.96</v>
      </c>
      <c r="C5140">
        <f t="shared" si="272"/>
        <v>2017</v>
      </c>
      <c r="D5140">
        <f t="shared" si="273"/>
        <v>6</v>
      </c>
      <c r="E5140" t="str">
        <f t="shared" si="274"/>
        <v>2017m6</v>
      </c>
    </row>
    <row r="5141" spans="1:5" x14ac:dyDescent="0.2">
      <c r="A5141" s="32">
        <v>42894</v>
      </c>
      <c r="B5141" s="2">
        <v>2.95</v>
      </c>
      <c r="C5141">
        <f t="shared" si="272"/>
        <v>2017</v>
      </c>
      <c r="D5141">
        <f t="shared" si="273"/>
        <v>6</v>
      </c>
      <c r="E5141" t="str">
        <f t="shared" si="274"/>
        <v>2017m6</v>
      </c>
    </row>
    <row r="5142" spans="1:5" x14ac:dyDescent="0.2">
      <c r="A5142" s="32">
        <v>42895</v>
      </c>
      <c r="B5142" s="2">
        <v>2.93</v>
      </c>
      <c r="C5142">
        <f t="shared" si="272"/>
        <v>2017</v>
      </c>
      <c r="D5142">
        <f t="shared" si="273"/>
        <v>6</v>
      </c>
      <c r="E5142" t="str">
        <f t="shared" si="274"/>
        <v>2017m6</v>
      </c>
    </row>
    <row r="5143" spans="1:5" x14ac:dyDescent="0.2">
      <c r="A5143" s="32">
        <v>42898</v>
      </c>
      <c r="B5143" s="2">
        <v>2.93</v>
      </c>
      <c r="C5143">
        <f t="shared" si="272"/>
        <v>2017</v>
      </c>
      <c r="D5143">
        <f t="shared" si="273"/>
        <v>6</v>
      </c>
      <c r="E5143" t="str">
        <f t="shared" si="274"/>
        <v>2017m6</v>
      </c>
    </row>
    <row r="5144" spans="1:5" x14ac:dyDescent="0.2">
      <c r="A5144" s="32">
        <v>42899</v>
      </c>
      <c r="B5144" s="2">
        <v>2.89</v>
      </c>
      <c r="C5144">
        <f t="shared" si="272"/>
        <v>2017</v>
      </c>
      <c r="D5144">
        <f t="shared" si="273"/>
        <v>6</v>
      </c>
      <c r="E5144" t="str">
        <f t="shared" si="274"/>
        <v>2017m6</v>
      </c>
    </row>
    <row r="5145" spans="1:5" x14ac:dyDescent="0.2">
      <c r="A5145" s="32">
        <v>42900</v>
      </c>
      <c r="B5145" s="2">
        <v>2.87</v>
      </c>
      <c r="C5145">
        <f t="shared" si="272"/>
        <v>2017</v>
      </c>
      <c r="D5145">
        <f t="shared" si="273"/>
        <v>6</v>
      </c>
      <c r="E5145" t="str">
        <f t="shared" si="274"/>
        <v>2017m6</v>
      </c>
    </row>
    <row r="5146" spans="1:5" x14ac:dyDescent="0.2">
      <c r="A5146" s="32">
        <v>42901</v>
      </c>
      <c r="B5146" s="2">
        <v>2.84</v>
      </c>
      <c r="C5146">
        <f t="shared" si="272"/>
        <v>2017</v>
      </c>
      <c r="D5146">
        <f t="shared" si="273"/>
        <v>6</v>
      </c>
      <c r="E5146" t="str">
        <f t="shared" si="274"/>
        <v>2017m6</v>
      </c>
    </row>
    <row r="5147" spans="1:5" x14ac:dyDescent="0.2">
      <c r="A5147" s="32">
        <v>42902</v>
      </c>
      <c r="B5147" s="2">
        <v>2.88</v>
      </c>
      <c r="C5147">
        <f t="shared" si="272"/>
        <v>2017</v>
      </c>
      <c r="D5147">
        <f t="shared" si="273"/>
        <v>6</v>
      </c>
      <c r="E5147" t="str">
        <f t="shared" si="274"/>
        <v>2017m6</v>
      </c>
    </row>
    <row r="5148" spans="1:5" x14ac:dyDescent="0.2">
      <c r="A5148" s="32">
        <v>42905</v>
      </c>
      <c r="B5148" s="2">
        <v>2.85</v>
      </c>
      <c r="C5148">
        <f t="shared" si="272"/>
        <v>2017</v>
      </c>
      <c r="D5148">
        <f t="shared" si="273"/>
        <v>6</v>
      </c>
      <c r="E5148" t="str">
        <f t="shared" si="274"/>
        <v>2017m6</v>
      </c>
    </row>
    <row r="5149" spans="1:5" x14ac:dyDescent="0.2">
      <c r="A5149" s="32">
        <v>42906</v>
      </c>
      <c r="B5149" s="2">
        <v>2.83</v>
      </c>
      <c r="C5149">
        <f t="shared" si="272"/>
        <v>2017</v>
      </c>
      <c r="D5149">
        <f t="shared" si="273"/>
        <v>6</v>
      </c>
      <c r="E5149" t="str">
        <f t="shared" si="274"/>
        <v>2017m6</v>
      </c>
    </row>
    <row r="5150" spans="1:5" x14ac:dyDescent="0.2">
      <c r="A5150" s="32">
        <v>42907</v>
      </c>
      <c r="B5150" s="2">
        <v>2.82</v>
      </c>
      <c r="C5150">
        <f t="shared" si="272"/>
        <v>2017</v>
      </c>
      <c r="D5150">
        <f t="shared" si="273"/>
        <v>6</v>
      </c>
      <c r="E5150" t="str">
        <f t="shared" si="274"/>
        <v>2017m6</v>
      </c>
    </row>
    <row r="5151" spans="1:5" x14ac:dyDescent="0.2">
      <c r="A5151" s="32">
        <v>42908</v>
      </c>
      <c r="B5151" s="2">
        <v>2.87</v>
      </c>
      <c r="C5151">
        <f t="shared" si="272"/>
        <v>2017</v>
      </c>
      <c r="D5151">
        <f t="shared" si="273"/>
        <v>6</v>
      </c>
      <c r="E5151" t="str">
        <f t="shared" si="274"/>
        <v>2017m6</v>
      </c>
    </row>
    <row r="5152" spans="1:5" x14ac:dyDescent="0.2">
      <c r="A5152" s="32">
        <v>42909</v>
      </c>
      <c r="B5152" s="2">
        <v>2.86</v>
      </c>
      <c r="C5152">
        <f t="shared" si="272"/>
        <v>2017</v>
      </c>
      <c r="D5152">
        <f t="shared" si="273"/>
        <v>6</v>
      </c>
      <c r="E5152" t="str">
        <f t="shared" si="274"/>
        <v>2017m6</v>
      </c>
    </row>
    <row r="5153" spans="1:5" x14ac:dyDescent="0.2">
      <c r="A5153" s="32">
        <v>42912</v>
      </c>
      <c r="B5153" s="2">
        <v>2.79</v>
      </c>
      <c r="C5153">
        <f t="shared" si="272"/>
        <v>2017</v>
      </c>
      <c r="D5153">
        <f t="shared" si="273"/>
        <v>6</v>
      </c>
      <c r="E5153" t="str">
        <f t="shared" si="274"/>
        <v>2017m6</v>
      </c>
    </row>
    <row r="5154" spans="1:5" x14ac:dyDescent="0.2">
      <c r="A5154" s="32">
        <v>42913</v>
      </c>
      <c r="B5154" s="2">
        <v>2.76</v>
      </c>
      <c r="C5154">
        <f t="shared" si="272"/>
        <v>2017</v>
      </c>
      <c r="D5154">
        <f t="shared" si="273"/>
        <v>6</v>
      </c>
      <c r="E5154" t="str">
        <f t="shared" si="274"/>
        <v>2017m6</v>
      </c>
    </row>
    <row r="5155" spans="1:5" x14ac:dyDescent="0.2">
      <c r="A5155" s="32">
        <v>42914</v>
      </c>
      <c r="B5155" s="2">
        <v>2.83</v>
      </c>
      <c r="C5155">
        <f t="shared" si="272"/>
        <v>2017</v>
      </c>
      <c r="D5155">
        <f t="shared" si="273"/>
        <v>6</v>
      </c>
      <c r="E5155" t="str">
        <f t="shared" si="274"/>
        <v>2017m6</v>
      </c>
    </row>
    <row r="5156" spans="1:5" x14ac:dyDescent="0.2">
      <c r="A5156" s="32">
        <v>42915</v>
      </c>
      <c r="B5156" s="2">
        <v>2.82</v>
      </c>
      <c r="C5156">
        <f t="shared" si="272"/>
        <v>2017</v>
      </c>
      <c r="D5156">
        <f t="shared" si="273"/>
        <v>6</v>
      </c>
      <c r="E5156" t="str">
        <f t="shared" si="274"/>
        <v>2017m6</v>
      </c>
    </row>
    <row r="5157" spans="1:5" x14ac:dyDescent="0.2">
      <c r="A5157" s="32">
        <v>42916</v>
      </c>
      <c r="B5157" s="2">
        <v>2.88</v>
      </c>
      <c r="C5157">
        <f t="shared" si="272"/>
        <v>2017</v>
      </c>
      <c r="D5157">
        <f t="shared" si="273"/>
        <v>6</v>
      </c>
      <c r="E5157" t="str">
        <f t="shared" si="274"/>
        <v>2017m6</v>
      </c>
    </row>
    <row r="5158" spans="1:5" x14ac:dyDescent="0.2">
      <c r="A5158" s="32">
        <v>42919</v>
      </c>
      <c r="B5158" s="2">
        <v>2.89</v>
      </c>
      <c r="C5158">
        <f t="shared" si="272"/>
        <v>2017</v>
      </c>
      <c r="D5158">
        <f t="shared" si="273"/>
        <v>7</v>
      </c>
      <c r="E5158" t="str">
        <f t="shared" si="274"/>
        <v>2017m7</v>
      </c>
    </row>
    <row r="5159" spans="1:5" x14ac:dyDescent="0.2">
      <c r="A5159" s="32">
        <v>42920</v>
      </c>
      <c r="B5159" s="2">
        <v>2.9</v>
      </c>
      <c r="C5159">
        <f t="shared" si="272"/>
        <v>2017</v>
      </c>
      <c r="D5159">
        <f t="shared" si="273"/>
        <v>7</v>
      </c>
      <c r="E5159" t="str">
        <f t="shared" si="274"/>
        <v>2017m7</v>
      </c>
    </row>
    <row r="5160" spans="1:5" x14ac:dyDescent="0.2">
      <c r="A5160" s="32">
        <v>42921</v>
      </c>
      <c r="B5160" s="2">
        <v>2.91</v>
      </c>
      <c r="C5160">
        <f t="shared" si="272"/>
        <v>2017</v>
      </c>
      <c r="D5160">
        <f t="shared" si="273"/>
        <v>7</v>
      </c>
      <c r="E5160" t="str">
        <f t="shared" si="274"/>
        <v>2017m7</v>
      </c>
    </row>
    <row r="5161" spans="1:5" x14ac:dyDescent="0.2">
      <c r="A5161" s="32">
        <v>42922</v>
      </c>
      <c r="B5161" s="2">
        <v>2.91</v>
      </c>
      <c r="C5161">
        <f t="shared" si="272"/>
        <v>2017</v>
      </c>
      <c r="D5161">
        <f t="shared" si="273"/>
        <v>7</v>
      </c>
      <c r="E5161" t="str">
        <f t="shared" si="274"/>
        <v>2017m7</v>
      </c>
    </row>
    <row r="5162" spans="1:5" x14ac:dyDescent="0.2">
      <c r="A5162" s="32">
        <v>42923</v>
      </c>
      <c r="B5162" s="2">
        <v>2.97</v>
      </c>
      <c r="C5162">
        <f t="shared" si="272"/>
        <v>2017</v>
      </c>
      <c r="D5162">
        <f t="shared" si="273"/>
        <v>7</v>
      </c>
      <c r="E5162" t="str">
        <f t="shared" si="274"/>
        <v>2017m7</v>
      </c>
    </row>
    <row r="5163" spans="1:5" x14ac:dyDescent="0.2">
      <c r="A5163" s="32">
        <v>42926</v>
      </c>
      <c r="B5163" s="2">
        <v>3</v>
      </c>
      <c r="C5163">
        <f t="shared" si="272"/>
        <v>2017</v>
      </c>
      <c r="D5163">
        <f t="shared" si="273"/>
        <v>7</v>
      </c>
      <c r="E5163" t="str">
        <f t="shared" si="274"/>
        <v>2017m7</v>
      </c>
    </row>
    <row r="5164" spans="1:5" x14ac:dyDescent="0.2">
      <c r="A5164" s="32">
        <v>42927</v>
      </c>
      <c r="B5164" s="2">
        <v>2.97</v>
      </c>
      <c r="C5164">
        <f t="shared" si="272"/>
        <v>2017</v>
      </c>
      <c r="D5164">
        <f t="shared" si="273"/>
        <v>7</v>
      </c>
      <c r="E5164" t="str">
        <f t="shared" si="274"/>
        <v>2017m7</v>
      </c>
    </row>
    <row r="5165" spans="1:5" x14ac:dyDescent="0.2">
      <c r="A5165" s="32">
        <v>42928</v>
      </c>
      <c r="B5165" s="2">
        <v>2.94</v>
      </c>
      <c r="C5165">
        <f t="shared" si="272"/>
        <v>2017</v>
      </c>
      <c r="D5165">
        <f t="shared" si="273"/>
        <v>7</v>
      </c>
      <c r="E5165" t="str">
        <f t="shared" si="274"/>
        <v>2017m7</v>
      </c>
    </row>
    <row r="5166" spans="1:5" x14ac:dyDescent="0.2">
      <c r="A5166" s="32">
        <v>42929</v>
      </c>
      <c r="B5166" s="2">
        <v>2.91</v>
      </c>
      <c r="C5166">
        <f t="shared" si="272"/>
        <v>2017</v>
      </c>
      <c r="D5166">
        <f t="shared" si="273"/>
        <v>7</v>
      </c>
      <c r="E5166" t="str">
        <f t="shared" si="274"/>
        <v>2017m7</v>
      </c>
    </row>
    <row r="5167" spans="1:5" x14ac:dyDescent="0.2">
      <c r="A5167" s="32">
        <v>42930</v>
      </c>
      <c r="B5167" s="2">
        <v>2.89</v>
      </c>
      <c r="C5167">
        <f t="shared" si="272"/>
        <v>2017</v>
      </c>
      <c r="D5167">
        <f t="shared" si="273"/>
        <v>7</v>
      </c>
      <c r="E5167" t="str">
        <f t="shared" si="274"/>
        <v>2017m7</v>
      </c>
    </row>
    <row r="5168" spans="1:5" x14ac:dyDescent="0.2">
      <c r="A5168" s="32">
        <v>42933</v>
      </c>
      <c r="B5168" s="2">
        <v>2.91</v>
      </c>
      <c r="C5168">
        <f t="shared" si="272"/>
        <v>2017</v>
      </c>
      <c r="D5168">
        <f t="shared" si="273"/>
        <v>7</v>
      </c>
      <c r="E5168" t="str">
        <f t="shared" si="274"/>
        <v>2017m7</v>
      </c>
    </row>
    <row r="5169" spans="1:5" x14ac:dyDescent="0.2">
      <c r="A5169" s="32">
        <v>42934</v>
      </c>
      <c r="B5169" s="2">
        <v>2.89</v>
      </c>
      <c r="C5169">
        <f t="shared" si="272"/>
        <v>2017</v>
      </c>
      <c r="D5169">
        <f t="shared" si="273"/>
        <v>7</v>
      </c>
      <c r="E5169" t="str">
        <f t="shared" si="274"/>
        <v>2017m7</v>
      </c>
    </row>
    <row r="5170" spans="1:5" x14ac:dyDescent="0.2">
      <c r="A5170" s="32">
        <v>42935</v>
      </c>
      <c r="B5170" s="2">
        <v>2.85</v>
      </c>
      <c r="C5170">
        <f t="shared" si="272"/>
        <v>2017</v>
      </c>
      <c r="D5170">
        <f t="shared" si="273"/>
        <v>7</v>
      </c>
      <c r="E5170" t="str">
        <f t="shared" si="274"/>
        <v>2017m7</v>
      </c>
    </row>
    <row r="5171" spans="1:5" x14ac:dyDescent="0.2">
      <c r="A5171" s="32">
        <v>42936</v>
      </c>
      <c r="B5171" s="2">
        <v>2.84</v>
      </c>
      <c r="C5171">
        <f t="shared" si="272"/>
        <v>2017</v>
      </c>
      <c r="D5171">
        <f t="shared" si="273"/>
        <v>7</v>
      </c>
      <c r="E5171" t="str">
        <f t="shared" si="274"/>
        <v>2017m7</v>
      </c>
    </row>
    <row r="5172" spans="1:5" x14ac:dyDescent="0.2">
      <c r="A5172" s="32">
        <v>42937</v>
      </c>
      <c r="B5172" s="2">
        <v>2.84</v>
      </c>
      <c r="C5172">
        <f t="shared" si="272"/>
        <v>2017</v>
      </c>
      <c r="D5172">
        <f t="shared" si="273"/>
        <v>7</v>
      </c>
      <c r="E5172" t="str">
        <f t="shared" si="274"/>
        <v>2017m7</v>
      </c>
    </row>
    <row r="5173" spans="1:5" x14ac:dyDescent="0.2">
      <c r="A5173" s="32">
        <v>42940</v>
      </c>
      <c r="B5173" s="2">
        <v>2.82</v>
      </c>
      <c r="C5173">
        <f t="shared" si="272"/>
        <v>2017</v>
      </c>
      <c r="D5173">
        <f t="shared" si="273"/>
        <v>7</v>
      </c>
      <c r="E5173" t="str">
        <f t="shared" si="274"/>
        <v>2017m7</v>
      </c>
    </row>
    <row r="5174" spans="1:5" x14ac:dyDescent="0.2">
      <c r="A5174" s="32">
        <v>42941</v>
      </c>
      <c r="B5174" s="2">
        <v>2.77</v>
      </c>
      <c r="C5174">
        <f t="shared" si="272"/>
        <v>2017</v>
      </c>
      <c r="D5174">
        <f t="shared" si="273"/>
        <v>7</v>
      </c>
      <c r="E5174" t="str">
        <f t="shared" si="274"/>
        <v>2017m7</v>
      </c>
    </row>
    <row r="5175" spans="1:5" x14ac:dyDescent="0.2">
      <c r="A5175" s="32">
        <v>42942</v>
      </c>
      <c r="B5175" s="2">
        <v>2.75</v>
      </c>
      <c r="C5175">
        <f t="shared" si="272"/>
        <v>2017</v>
      </c>
      <c r="D5175">
        <f t="shared" si="273"/>
        <v>7</v>
      </c>
      <c r="E5175" t="str">
        <f t="shared" si="274"/>
        <v>2017m7</v>
      </c>
    </row>
    <row r="5176" spans="1:5" x14ac:dyDescent="0.2">
      <c r="A5176" s="32">
        <v>42943</v>
      </c>
      <c r="B5176" s="2">
        <v>2.72</v>
      </c>
      <c r="C5176">
        <f t="shared" si="272"/>
        <v>2017</v>
      </c>
      <c r="D5176">
        <f t="shared" si="273"/>
        <v>7</v>
      </c>
      <c r="E5176" t="str">
        <f t="shared" si="274"/>
        <v>2017m7</v>
      </c>
    </row>
    <row r="5177" spans="1:5" x14ac:dyDescent="0.2">
      <c r="A5177" s="32">
        <v>42944</v>
      </c>
      <c r="B5177" s="2">
        <v>2.72</v>
      </c>
      <c r="C5177">
        <f t="shared" si="272"/>
        <v>2017</v>
      </c>
      <c r="D5177">
        <f t="shared" si="273"/>
        <v>7</v>
      </c>
      <c r="E5177" t="str">
        <f t="shared" si="274"/>
        <v>2017m7</v>
      </c>
    </row>
    <row r="5178" spans="1:5" x14ac:dyDescent="0.2">
      <c r="A5178" s="32">
        <v>42947</v>
      </c>
      <c r="B5178" s="2">
        <v>2.68</v>
      </c>
      <c r="C5178">
        <f t="shared" si="272"/>
        <v>2017</v>
      </c>
      <c r="D5178">
        <f t="shared" si="273"/>
        <v>7</v>
      </c>
      <c r="E5178" t="str">
        <f t="shared" si="274"/>
        <v>2017m7</v>
      </c>
    </row>
    <row r="5179" spans="1:5" x14ac:dyDescent="0.2">
      <c r="A5179" s="32">
        <v>42948</v>
      </c>
      <c r="B5179" s="2">
        <v>2.68</v>
      </c>
      <c r="C5179">
        <f t="shared" si="272"/>
        <v>2017</v>
      </c>
      <c r="D5179">
        <f t="shared" si="273"/>
        <v>8</v>
      </c>
      <c r="E5179" t="str">
        <f t="shared" si="274"/>
        <v>2017m8</v>
      </c>
    </row>
    <row r="5180" spans="1:5" x14ac:dyDescent="0.2">
      <c r="A5180" s="32">
        <v>42949</v>
      </c>
      <c r="B5180" s="2">
        <v>2.65</v>
      </c>
      <c r="C5180">
        <f t="shared" si="272"/>
        <v>2017</v>
      </c>
      <c r="D5180">
        <f t="shared" si="273"/>
        <v>8</v>
      </c>
      <c r="E5180" t="str">
        <f t="shared" si="274"/>
        <v>2017m8</v>
      </c>
    </row>
    <row r="5181" spans="1:5" x14ac:dyDescent="0.2">
      <c r="A5181" s="32">
        <v>42950</v>
      </c>
      <c r="B5181" s="2">
        <v>2.61</v>
      </c>
      <c r="C5181">
        <f t="shared" si="272"/>
        <v>2017</v>
      </c>
      <c r="D5181">
        <f t="shared" si="273"/>
        <v>8</v>
      </c>
      <c r="E5181" t="str">
        <f t="shared" si="274"/>
        <v>2017m8</v>
      </c>
    </row>
    <row r="5182" spans="1:5" x14ac:dyDescent="0.2">
      <c r="A5182" s="32">
        <v>42951</v>
      </c>
      <c r="B5182" s="2">
        <v>2.58</v>
      </c>
      <c r="C5182">
        <f t="shared" si="272"/>
        <v>2017</v>
      </c>
      <c r="D5182">
        <f t="shared" si="273"/>
        <v>8</v>
      </c>
      <c r="E5182" t="str">
        <f t="shared" si="274"/>
        <v>2017m8</v>
      </c>
    </row>
    <row r="5183" spans="1:5" x14ac:dyDescent="0.2">
      <c r="A5183" s="32">
        <v>42954</v>
      </c>
      <c r="B5183" s="2">
        <v>2.57</v>
      </c>
      <c r="C5183">
        <f t="shared" si="272"/>
        <v>2017</v>
      </c>
      <c r="D5183">
        <f t="shared" si="273"/>
        <v>8</v>
      </c>
      <c r="E5183" t="str">
        <f t="shared" si="274"/>
        <v>2017m8</v>
      </c>
    </row>
    <row r="5184" spans="1:5" x14ac:dyDescent="0.2">
      <c r="A5184" s="32">
        <v>42955</v>
      </c>
      <c r="B5184" s="2">
        <v>2.57</v>
      </c>
      <c r="C5184">
        <f t="shared" si="272"/>
        <v>2017</v>
      </c>
      <c r="D5184">
        <f t="shared" si="273"/>
        <v>8</v>
      </c>
      <c r="E5184" t="str">
        <f t="shared" si="274"/>
        <v>2017m8</v>
      </c>
    </row>
    <row r="5185" spans="1:5" x14ac:dyDescent="0.2">
      <c r="A5185" s="32">
        <v>42956</v>
      </c>
      <c r="B5185" s="2">
        <v>2.65</v>
      </c>
      <c r="C5185">
        <f t="shared" si="272"/>
        <v>2017</v>
      </c>
      <c r="D5185">
        <f t="shared" si="273"/>
        <v>8</v>
      </c>
      <c r="E5185" t="str">
        <f t="shared" si="274"/>
        <v>2017m8</v>
      </c>
    </row>
    <row r="5186" spans="1:5" x14ac:dyDescent="0.2">
      <c r="A5186" s="32">
        <v>42957</v>
      </c>
      <c r="B5186" s="2">
        <v>2.7</v>
      </c>
      <c r="C5186">
        <f t="shared" si="272"/>
        <v>2017</v>
      </c>
      <c r="D5186">
        <f t="shared" si="273"/>
        <v>8</v>
      </c>
      <c r="E5186" t="str">
        <f t="shared" si="274"/>
        <v>2017m8</v>
      </c>
    </row>
    <row r="5187" spans="1:5" x14ac:dyDescent="0.2">
      <c r="A5187" s="32">
        <v>42958</v>
      </c>
      <c r="B5187" s="2">
        <v>2.82</v>
      </c>
      <c r="C5187">
        <f t="shared" si="272"/>
        <v>2017</v>
      </c>
      <c r="D5187">
        <f t="shared" si="273"/>
        <v>8</v>
      </c>
      <c r="E5187" t="str">
        <f t="shared" si="274"/>
        <v>2017m8</v>
      </c>
    </row>
    <row r="5188" spans="1:5" x14ac:dyDescent="0.2">
      <c r="A5188" s="32">
        <v>42961</v>
      </c>
      <c r="B5188" s="2">
        <v>2.75</v>
      </c>
      <c r="C5188">
        <f t="shared" si="272"/>
        <v>2017</v>
      </c>
      <c r="D5188">
        <f t="shared" si="273"/>
        <v>8</v>
      </c>
      <c r="E5188" t="str">
        <f t="shared" si="274"/>
        <v>2017m8</v>
      </c>
    </row>
    <row r="5189" spans="1:5" x14ac:dyDescent="0.2">
      <c r="A5189" s="32">
        <v>42962</v>
      </c>
      <c r="B5189" s="2">
        <v>2.73</v>
      </c>
      <c r="C5189">
        <f t="shared" ref="C5189:C5252" si="275">YEAR(A5189)</f>
        <v>2017</v>
      </c>
      <c r="D5189">
        <f t="shared" ref="D5189:D5252" si="276">+MONTH(A5189)</f>
        <v>8</v>
      </c>
      <c r="E5189" t="str">
        <f t="shared" ref="E5189:E5252" si="277">CONCATENATE(C5189,"m",D5189)</f>
        <v>2017m8</v>
      </c>
    </row>
    <row r="5190" spans="1:5" x14ac:dyDescent="0.2">
      <c r="A5190" s="32">
        <v>42963</v>
      </c>
      <c r="B5190" s="2">
        <v>2.69</v>
      </c>
      <c r="C5190">
        <f t="shared" si="275"/>
        <v>2017</v>
      </c>
      <c r="D5190">
        <f t="shared" si="276"/>
        <v>8</v>
      </c>
      <c r="E5190" t="str">
        <f t="shared" si="277"/>
        <v>2017m8</v>
      </c>
    </row>
    <row r="5191" spans="1:5" x14ac:dyDescent="0.2">
      <c r="A5191" s="32">
        <v>42964</v>
      </c>
      <c r="B5191" s="2">
        <v>2.7</v>
      </c>
      <c r="C5191">
        <f t="shared" si="275"/>
        <v>2017</v>
      </c>
      <c r="D5191">
        <f t="shared" si="276"/>
        <v>8</v>
      </c>
      <c r="E5191" t="str">
        <f t="shared" si="277"/>
        <v>2017m8</v>
      </c>
    </row>
    <row r="5192" spans="1:5" x14ac:dyDescent="0.2">
      <c r="A5192" s="32">
        <v>42965</v>
      </c>
      <c r="B5192" s="2">
        <v>2.74</v>
      </c>
      <c r="C5192">
        <f t="shared" si="275"/>
        <v>2017</v>
      </c>
      <c r="D5192">
        <f t="shared" si="276"/>
        <v>8</v>
      </c>
      <c r="E5192" t="str">
        <f t="shared" si="277"/>
        <v>2017m8</v>
      </c>
    </row>
    <row r="5193" spans="1:5" x14ac:dyDescent="0.2">
      <c r="A5193" s="32">
        <v>42968</v>
      </c>
      <c r="B5193" s="2">
        <v>2.74</v>
      </c>
      <c r="C5193">
        <f t="shared" si="275"/>
        <v>2017</v>
      </c>
      <c r="D5193">
        <f t="shared" si="276"/>
        <v>8</v>
      </c>
      <c r="E5193" t="str">
        <f t="shared" si="277"/>
        <v>2017m8</v>
      </c>
    </row>
    <row r="5194" spans="1:5" x14ac:dyDescent="0.2">
      <c r="A5194" s="32">
        <v>42969</v>
      </c>
      <c r="B5194" s="2">
        <v>2.73</v>
      </c>
      <c r="C5194">
        <f t="shared" si="275"/>
        <v>2017</v>
      </c>
      <c r="D5194">
        <f t="shared" si="276"/>
        <v>8</v>
      </c>
      <c r="E5194" t="str">
        <f t="shared" si="277"/>
        <v>2017m8</v>
      </c>
    </row>
    <row r="5195" spans="1:5" x14ac:dyDescent="0.2">
      <c r="A5195" s="32">
        <v>42970</v>
      </c>
      <c r="B5195" s="2">
        <v>2.76</v>
      </c>
      <c r="C5195">
        <f t="shared" si="275"/>
        <v>2017</v>
      </c>
      <c r="D5195">
        <f t="shared" si="276"/>
        <v>8</v>
      </c>
      <c r="E5195" t="str">
        <f t="shared" si="277"/>
        <v>2017m8</v>
      </c>
    </row>
    <row r="5196" spans="1:5" x14ac:dyDescent="0.2">
      <c r="A5196" s="32">
        <v>42971</v>
      </c>
      <c r="B5196" s="2">
        <v>2.77</v>
      </c>
      <c r="C5196">
        <f t="shared" si="275"/>
        <v>2017</v>
      </c>
      <c r="D5196">
        <f t="shared" si="276"/>
        <v>8</v>
      </c>
      <c r="E5196" t="str">
        <f t="shared" si="277"/>
        <v>2017m8</v>
      </c>
    </row>
    <row r="5197" spans="1:5" x14ac:dyDescent="0.2">
      <c r="A5197" s="32">
        <v>42972</v>
      </c>
      <c r="B5197" s="2">
        <v>2.76</v>
      </c>
      <c r="C5197">
        <f t="shared" si="275"/>
        <v>2017</v>
      </c>
      <c r="D5197">
        <f t="shared" si="276"/>
        <v>8</v>
      </c>
      <c r="E5197" t="str">
        <f t="shared" si="277"/>
        <v>2017m8</v>
      </c>
    </row>
    <row r="5198" spans="1:5" x14ac:dyDescent="0.2">
      <c r="A5198" s="32">
        <v>42975</v>
      </c>
      <c r="B5198" s="2">
        <v>2.77</v>
      </c>
      <c r="C5198">
        <f t="shared" si="275"/>
        <v>2017</v>
      </c>
      <c r="D5198">
        <f t="shared" si="276"/>
        <v>8</v>
      </c>
      <c r="E5198" t="str">
        <f t="shared" si="277"/>
        <v>2017m8</v>
      </c>
    </row>
    <row r="5199" spans="1:5" x14ac:dyDescent="0.2">
      <c r="A5199" s="32">
        <v>42976</v>
      </c>
      <c r="B5199" s="2">
        <v>2.79</v>
      </c>
      <c r="C5199">
        <f t="shared" si="275"/>
        <v>2017</v>
      </c>
      <c r="D5199">
        <f t="shared" si="276"/>
        <v>8</v>
      </c>
      <c r="E5199" t="str">
        <f t="shared" si="277"/>
        <v>2017m8</v>
      </c>
    </row>
    <row r="5200" spans="1:5" x14ac:dyDescent="0.2">
      <c r="A5200" s="32">
        <v>42977</v>
      </c>
      <c r="B5200" s="2">
        <v>2.76</v>
      </c>
      <c r="C5200">
        <f t="shared" si="275"/>
        <v>2017</v>
      </c>
      <c r="D5200">
        <f t="shared" si="276"/>
        <v>8</v>
      </c>
      <c r="E5200" t="str">
        <f t="shared" si="277"/>
        <v>2017m8</v>
      </c>
    </row>
    <row r="5201" spans="1:5" x14ac:dyDescent="0.2">
      <c r="A5201" s="32">
        <v>42978</v>
      </c>
      <c r="B5201" s="2">
        <v>2.73</v>
      </c>
      <c r="C5201">
        <f t="shared" si="275"/>
        <v>2017</v>
      </c>
      <c r="D5201">
        <f t="shared" si="276"/>
        <v>8</v>
      </c>
      <c r="E5201" t="str">
        <f t="shared" si="277"/>
        <v>2017m8</v>
      </c>
    </row>
    <row r="5202" spans="1:5" x14ac:dyDescent="0.2">
      <c r="A5202" s="32">
        <v>42979</v>
      </c>
      <c r="B5202" s="2">
        <v>2.72</v>
      </c>
      <c r="C5202">
        <f t="shared" si="275"/>
        <v>2017</v>
      </c>
      <c r="D5202">
        <f t="shared" si="276"/>
        <v>9</v>
      </c>
      <c r="E5202" t="str">
        <f t="shared" si="277"/>
        <v>2017m9</v>
      </c>
    </row>
    <row r="5203" spans="1:5" x14ac:dyDescent="0.2">
      <c r="A5203" s="32">
        <v>42982</v>
      </c>
      <c r="B5203" s="2">
        <v>2.72</v>
      </c>
      <c r="C5203">
        <f t="shared" si="275"/>
        <v>2017</v>
      </c>
      <c r="D5203">
        <f t="shared" si="276"/>
        <v>9</v>
      </c>
      <c r="E5203" t="str">
        <f t="shared" si="277"/>
        <v>2017m9</v>
      </c>
    </row>
    <row r="5204" spans="1:5" x14ac:dyDescent="0.2">
      <c r="A5204" s="32">
        <v>42983</v>
      </c>
      <c r="B5204" s="2">
        <v>2.72</v>
      </c>
      <c r="C5204">
        <f t="shared" si="275"/>
        <v>2017</v>
      </c>
      <c r="D5204">
        <f t="shared" si="276"/>
        <v>9</v>
      </c>
      <c r="E5204" t="str">
        <f t="shared" si="277"/>
        <v>2017m9</v>
      </c>
    </row>
    <row r="5205" spans="1:5" x14ac:dyDescent="0.2">
      <c r="A5205" s="32">
        <v>42984</v>
      </c>
      <c r="B5205" s="2">
        <v>2.74</v>
      </c>
      <c r="C5205">
        <f t="shared" si="275"/>
        <v>2017</v>
      </c>
      <c r="D5205">
        <f t="shared" si="276"/>
        <v>9</v>
      </c>
      <c r="E5205" t="str">
        <f t="shared" si="277"/>
        <v>2017m9</v>
      </c>
    </row>
    <row r="5206" spans="1:5" x14ac:dyDescent="0.2">
      <c r="A5206" s="32">
        <v>42985</v>
      </c>
      <c r="B5206" s="2">
        <v>2.74</v>
      </c>
      <c r="C5206">
        <f t="shared" si="275"/>
        <v>2017</v>
      </c>
      <c r="D5206">
        <f t="shared" si="276"/>
        <v>9</v>
      </c>
      <c r="E5206" t="str">
        <f t="shared" si="277"/>
        <v>2017m9</v>
      </c>
    </row>
    <row r="5207" spans="1:5" x14ac:dyDescent="0.2">
      <c r="A5207" s="32">
        <v>42986</v>
      </c>
      <c r="B5207" s="2">
        <v>2.74</v>
      </c>
      <c r="C5207">
        <f t="shared" si="275"/>
        <v>2017</v>
      </c>
      <c r="D5207">
        <f t="shared" si="276"/>
        <v>9</v>
      </c>
      <c r="E5207" t="str">
        <f t="shared" si="277"/>
        <v>2017m9</v>
      </c>
    </row>
    <row r="5208" spans="1:5" x14ac:dyDescent="0.2">
      <c r="A5208" s="32">
        <v>42989</v>
      </c>
      <c r="B5208" s="2">
        <v>2.71</v>
      </c>
      <c r="C5208">
        <f t="shared" si="275"/>
        <v>2017</v>
      </c>
      <c r="D5208">
        <f t="shared" si="276"/>
        <v>9</v>
      </c>
      <c r="E5208" t="str">
        <f t="shared" si="277"/>
        <v>2017m9</v>
      </c>
    </row>
    <row r="5209" spans="1:5" x14ac:dyDescent="0.2">
      <c r="A5209" s="32">
        <v>42990</v>
      </c>
      <c r="B5209" s="2">
        <v>2.66</v>
      </c>
      <c r="C5209">
        <f t="shared" si="275"/>
        <v>2017</v>
      </c>
      <c r="D5209">
        <f t="shared" si="276"/>
        <v>9</v>
      </c>
      <c r="E5209" t="str">
        <f t="shared" si="277"/>
        <v>2017m9</v>
      </c>
    </row>
    <row r="5210" spans="1:5" x14ac:dyDescent="0.2">
      <c r="A5210" s="32">
        <v>42991</v>
      </c>
      <c r="B5210" s="2">
        <v>2.65</v>
      </c>
      <c r="C5210">
        <f t="shared" si="275"/>
        <v>2017</v>
      </c>
      <c r="D5210">
        <f t="shared" si="276"/>
        <v>9</v>
      </c>
      <c r="E5210" t="str">
        <f t="shared" si="277"/>
        <v>2017m9</v>
      </c>
    </row>
    <row r="5211" spans="1:5" x14ac:dyDescent="0.2">
      <c r="A5211" s="32">
        <v>42992</v>
      </c>
      <c r="B5211" s="2">
        <v>2.67</v>
      </c>
      <c r="C5211">
        <f t="shared" si="275"/>
        <v>2017</v>
      </c>
      <c r="D5211">
        <f t="shared" si="276"/>
        <v>9</v>
      </c>
      <c r="E5211" t="str">
        <f t="shared" si="277"/>
        <v>2017m9</v>
      </c>
    </row>
    <row r="5212" spans="1:5" x14ac:dyDescent="0.2">
      <c r="A5212" s="32">
        <v>42993</v>
      </c>
      <c r="B5212" s="2">
        <v>2.64</v>
      </c>
      <c r="C5212">
        <f t="shared" si="275"/>
        <v>2017</v>
      </c>
      <c r="D5212">
        <f t="shared" si="276"/>
        <v>9</v>
      </c>
      <c r="E5212" t="str">
        <f t="shared" si="277"/>
        <v>2017m9</v>
      </c>
    </row>
    <row r="5213" spans="1:5" x14ac:dyDescent="0.2">
      <c r="A5213" s="32">
        <v>42996</v>
      </c>
      <c r="B5213" s="2">
        <v>2.61</v>
      </c>
      <c r="C5213">
        <f t="shared" si="275"/>
        <v>2017</v>
      </c>
      <c r="D5213">
        <f t="shared" si="276"/>
        <v>9</v>
      </c>
      <c r="E5213" t="str">
        <f t="shared" si="277"/>
        <v>2017m9</v>
      </c>
    </row>
    <row r="5214" spans="1:5" x14ac:dyDescent="0.2">
      <c r="A5214" s="32">
        <v>42997</v>
      </c>
      <c r="B5214" s="2">
        <v>2.6</v>
      </c>
      <c r="C5214">
        <f t="shared" si="275"/>
        <v>2017</v>
      </c>
      <c r="D5214">
        <f t="shared" si="276"/>
        <v>9</v>
      </c>
      <c r="E5214" t="str">
        <f t="shared" si="277"/>
        <v>2017m9</v>
      </c>
    </row>
    <row r="5215" spans="1:5" x14ac:dyDescent="0.2">
      <c r="A5215" s="32">
        <v>42998</v>
      </c>
      <c r="B5215" s="2">
        <v>2.59</v>
      </c>
      <c r="C5215">
        <f t="shared" si="275"/>
        <v>2017</v>
      </c>
      <c r="D5215">
        <f t="shared" si="276"/>
        <v>9</v>
      </c>
      <c r="E5215" t="str">
        <f t="shared" si="277"/>
        <v>2017m9</v>
      </c>
    </row>
    <row r="5216" spans="1:5" x14ac:dyDescent="0.2">
      <c r="A5216" s="32">
        <v>42999</v>
      </c>
      <c r="B5216" s="2">
        <v>2.59</v>
      </c>
      <c r="C5216">
        <f t="shared" si="275"/>
        <v>2017</v>
      </c>
      <c r="D5216">
        <f t="shared" si="276"/>
        <v>9</v>
      </c>
      <c r="E5216" t="str">
        <f t="shared" si="277"/>
        <v>2017m9</v>
      </c>
    </row>
    <row r="5217" spans="1:5" x14ac:dyDescent="0.2">
      <c r="A5217" s="32">
        <v>43000</v>
      </c>
      <c r="B5217" s="2">
        <v>2.57</v>
      </c>
      <c r="C5217">
        <f t="shared" si="275"/>
        <v>2017</v>
      </c>
      <c r="D5217">
        <f t="shared" si="276"/>
        <v>9</v>
      </c>
      <c r="E5217" t="str">
        <f t="shared" si="277"/>
        <v>2017m9</v>
      </c>
    </row>
    <row r="5218" spans="1:5" x14ac:dyDescent="0.2">
      <c r="A5218" s="32">
        <v>43003</v>
      </c>
      <c r="B5218" s="2">
        <v>2.6</v>
      </c>
      <c r="C5218">
        <f t="shared" si="275"/>
        <v>2017</v>
      </c>
      <c r="D5218">
        <f t="shared" si="276"/>
        <v>9</v>
      </c>
      <c r="E5218" t="str">
        <f t="shared" si="277"/>
        <v>2017m9</v>
      </c>
    </row>
    <row r="5219" spans="1:5" x14ac:dyDescent="0.2">
      <c r="A5219" s="32">
        <v>43004</v>
      </c>
      <c r="B5219" s="2">
        <v>2.6</v>
      </c>
      <c r="C5219">
        <f t="shared" si="275"/>
        <v>2017</v>
      </c>
      <c r="D5219">
        <f t="shared" si="276"/>
        <v>9</v>
      </c>
      <c r="E5219" t="str">
        <f t="shared" si="277"/>
        <v>2017m9</v>
      </c>
    </row>
    <row r="5220" spans="1:5" x14ac:dyDescent="0.2">
      <c r="A5220" s="32">
        <v>43005</v>
      </c>
      <c r="B5220" s="2">
        <v>2.57</v>
      </c>
      <c r="C5220">
        <f t="shared" si="275"/>
        <v>2017</v>
      </c>
      <c r="D5220">
        <f t="shared" si="276"/>
        <v>9</v>
      </c>
      <c r="E5220" t="str">
        <f t="shared" si="277"/>
        <v>2017m9</v>
      </c>
    </row>
    <row r="5221" spans="1:5" x14ac:dyDescent="0.2">
      <c r="A5221" s="32">
        <v>43006</v>
      </c>
      <c r="B5221" s="2">
        <v>2.5499999999999998</v>
      </c>
      <c r="C5221">
        <f t="shared" si="275"/>
        <v>2017</v>
      </c>
      <c r="D5221">
        <f t="shared" si="276"/>
        <v>9</v>
      </c>
      <c r="E5221" t="str">
        <f t="shared" si="277"/>
        <v>2017m9</v>
      </c>
    </row>
    <row r="5222" spans="1:5" x14ac:dyDescent="0.2">
      <c r="A5222" s="32">
        <v>43007</v>
      </c>
      <c r="B5222" s="2">
        <v>2.5499999999999998</v>
      </c>
      <c r="C5222">
        <f t="shared" si="275"/>
        <v>2017</v>
      </c>
      <c r="D5222">
        <f t="shared" si="276"/>
        <v>9</v>
      </c>
      <c r="E5222" t="str">
        <f t="shared" si="277"/>
        <v>2017m9</v>
      </c>
    </row>
    <row r="5223" spans="1:5" x14ac:dyDescent="0.2">
      <c r="A5223" s="32">
        <v>43008</v>
      </c>
      <c r="B5223" s="2">
        <v>2.62</v>
      </c>
      <c r="C5223">
        <f t="shared" si="275"/>
        <v>2017</v>
      </c>
      <c r="D5223">
        <f t="shared" si="276"/>
        <v>9</v>
      </c>
      <c r="E5223" t="str">
        <f t="shared" si="277"/>
        <v>2017m9</v>
      </c>
    </row>
    <row r="5224" spans="1:5" x14ac:dyDescent="0.2">
      <c r="A5224" s="32">
        <v>43010</v>
      </c>
      <c r="B5224" s="2">
        <v>2.61</v>
      </c>
      <c r="C5224">
        <f t="shared" si="275"/>
        <v>2017</v>
      </c>
      <c r="D5224">
        <f t="shared" si="276"/>
        <v>10</v>
      </c>
      <c r="E5224" t="str">
        <f t="shared" si="277"/>
        <v>2017m10</v>
      </c>
    </row>
    <row r="5225" spans="1:5" x14ac:dyDescent="0.2">
      <c r="A5225" s="32">
        <v>43011</v>
      </c>
      <c r="B5225" s="2">
        <v>2.58</v>
      </c>
      <c r="C5225">
        <f t="shared" si="275"/>
        <v>2017</v>
      </c>
      <c r="D5225">
        <f t="shared" si="276"/>
        <v>10</v>
      </c>
      <c r="E5225" t="str">
        <f t="shared" si="277"/>
        <v>2017m10</v>
      </c>
    </row>
    <row r="5226" spans="1:5" x14ac:dyDescent="0.2">
      <c r="A5226" s="32">
        <v>43012</v>
      </c>
      <c r="B5226" s="2">
        <v>2.58</v>
      </c>
      <c r="C5226">
        <f t="shared" si="275"/>
        <v>2017</v>
      </c>
      <c r="D5226">
        <f t="shared" si="276"/>
        <v>10</v>
      </c>
      <c r="E5226" t="str">
        <f t="shared" si="277"/>
        <v>2017m10</v>
      </c>
    </row>
    <row r="5227" spans="1:5" x14ac:dyDescent="0.2">
      <c r="A5227" s="32">
        <v>43013</v>
      </c>
      <c r="B5227" s="2">
        <v>2.5499999999999998</v>
      </c>
      <c r="C5227">
        <f t="shared" si="275"/>
        <v>2017</v>
      </c>
      <c r="D5227">
        <f t="shared" si="276"/>
        <v>10</v>
      </c>
      <c r="E5227" t="str">
        <f t="shared" si="277"/>
        <v>2017m10</v>
      </c>
    </row>
    <row r="5228" spans="1:5" x14ac:dyDescent="0.2">
      <c r="A5228" s="32">
        <v>43014</v>
      </c>
      <c r="B5228" s="2">
        <v>2.54</v>
      </c>
      <c r="C5228">
        <f t="shared" si="275"/>
        <v>2017</v>
      </c>
      <c r="D5228">
        <f t="shared" si="276"/>
        <v>10</v>
      </c>
      <c r="E5228" t="str">
        <f t="shared" si="277"/>
        <v>2017m10</v>
      </c>
    </row>
    <row r="5229" spans="1:5" x14ac:dyDescent="0.2">
      <c r="A5229" s="32">
        <v>43017</v>
      </c>
      <c r="B5229" s="2">
        <v>2.5299999999999998</v>
      </c>
      <c r="C5229">
        <f t="shared" si="275"/>
        <v>2017</v>
      </c>
      <c r="D5229">
        <f t="shared" si="276"/>
        <v>10</v>
      </c>
      <c r="E5229" t="str">
        <f t="shared" si="277"/>
        <v>2017m10</v>
      </c>
    </row>
    <row r="5230" spans="1:5" x14ac:dyDescent="0.2">
      <c r="A5230" s="32">
        <v>43018</v>
      </c>
      <c r="B5230" s="2">
        <v>2.54</v>
      </c>
      <c r="C5230">
        <f t="shared" si="275"/>
        <v>2017</v>
      </c>
      <c r="D5230">
        <f t="shared" si="276"/>
        <v>10</v>
      </c>
      <c r="E5230" t="str">
        <f t="shared" si="277"/>
        <v>2017m10</v>
      </c>
    </row>
    <row r="5231" spans="1:5" x14ac:dyDescent="0.2">
      <c r="A5231" s="32">
        <v>43019</v>
      </c>
      <c r="B5231" s="2">
        <v>2.5</v>
      </c>
      <c r="C5231">
        <f t="shared" si="275"/>
        <v>2017</v>
      </c>
      <c r="D5231">
        <f t="shared" si="276"/>
        <v>10</v>
      </c>
      <c r="E5231" t="str">
        <f t="shared" si="277"/>
        <v>2017m10</v>
      </c>
    </row>
    <row r="5232" spans="1:5" x14ac:dyDescent="0.2">
      <c r="A5232" s="32">
        <v>43020</v>
      </c>
      <c r="B5232" s="2">
        <v>2.4900000000000002</v>
      </c>
      <c r="C5232">
        <f t="shared" si="275"/>
        <v>2017</v>
      </c>
      <c r="D5232">
        <f t="shared" si="276"/>
        <v>10</v>
      </c>
      <c r="E5232" t="str">
        <f t="shared" si="277"/>
        <v>2017m10</v>
      </c>
    </row>
    <row r="5233" spans="1:5" x14ac:dyDescent="0.2">
      <c r="A5233" s="32">
        <v>43021</v>
      </c>
      <c r="B5233" s="2">
        <v>2.48</v>
      </c>
      <c r="C5233">
        <f t="shared" si="275"/>
        <v>2017</v>
      </c>
      <c r="D5233">
        <f t="shared" si="276"/>
        <v>10</v>
      </c>
      <c r="E5233" t="str">
        <f t="shared" si="277"/>
        <v>2017m10</v>
      </c>
    </row>
    <row r="5234" spans="1:5" x14ac:dyDescent="0.2">
      <c r="A5234" s="32">
        <v>43024</v>
      </c>
      <c r="B5234" s="2">
        <v>2.48</v>
      </c>
      <c r="C5234">
        <f t="shared" si="275"/>
        <v>2017</v>
      </c>
      <c r="D5234">
        <f t="shared" si="276"/>
        <v>10</v>
      </c>
      <c r="E5234" t="str">
        <f t="shared" si="277"/>
        <v>2017m10</v>
      </c>
    </row>
    <row r="5235" spans="1:5" x14ac:dyDescent="0.2">
      <c r="A5235" s="32">
        <v>43025</v>
      </c>
      <c r="B5235" s="2">
        <v>2.4500000000000002</v>
      </c>
      <c r="C5235">
        <f t="shared" si="275"/>
        <v>2017</v>
      </c>
      <c r="D5235">
        <f t="shared" si="276"/>
        <v>10</v>
      </c>
      <c r="E5235" t="str">
        <f t="shared" si="277"/>
        <v>2017m10</v>
      </c>
    </row>
    <row r="5236" spans="1:5" x14ac:dyDescent="0.2">
      <c r="A5236" s="32">
        <v>43026</v>
      </c>
      <c r="B5236" s="2">
        <v>2.44</v>
      </c>
      <c r="C5236">
        <f t="shared" si="275"/>
        <v>2017</v>
      </c>
      <c r="D5236">
        <f t="shared" si="276"/>
        <v>10</v>
      </c>
      <c r="E5236" t="str">
        <f t="shared" si="277"/>
        <v>2017m10</v>
      </c>
    </row>
    <row r="5237" spans="1:5" x14ac:dyDescent="0.2">
      <c r="A5237" s="32">
        <v>43027</v>
      </c>
      <c r="B5237" s="2">
        <v>2.44</v>
      </c>
      <c r="C5237">
        <f t="shared" si="275"/>
        <v>2017</v>
      </c>
      <c r="D5237">
        <f t="shared" si="276"/>
        <v>10</v>
      </c>
      <c r="E5237" t="str">
        <f t="shared" si="277"/>
        <v>2017m10</v>
      </c>
    </row>
    <row r="5238" spans="1:5" x14ac:dyDescent="0.2">
      <c r="A5238" s="32">
        <v>43028</v>
      </c>
      <c r="B5238" s="2">
        <v>2.44</v>
      </c>
      <c r="C5238">
        <f t="shared" si="275"/>
        <v>2017</v>
      </c>
      <c r="D5238">
        <f t="shared" si="276"/>
        <v>10</v>
      </c>
      <c r="E5238" t="str">
        <f t="shared" si="277"/>
        <v>2017m10</v>
      </c>
    </row>
    <row r="5239" spans="1:5" x14ac:dyDescent="0.2">
      <c r="A5239" s="32">
        <v>43031</v>
      </c>
      <c r="B5239" s="2">
        <v>2.36</v>
      </c>
      <c r="C5239">
        <f t="shared" si="275"/>
        <v>2017</v>
      </c>
      <c r="D5239">
        <f t="shared" si="276"/>
        <v>10</v>
      </c>
      <c r="E5239" t="str">
        <f t="shared" si="277"/>
        <v>2017m10</v>
      </c>
    </row>
    <row r="5240" spans="1:5" x14ac:dyDescent="0.2">
      <c r="A5240" s="32">
        <v>43032</v>
      </c>
      <c r="B5240" s="2">
        <v>2.33</v>
      </c>
      <c r="C5240">
        <f t="shared" si="275"/>
        <v>2017</v>
      </c>
      <c r="D5240">
        <f t="shared" si="276"/>
        <v>10</v>
      </c>
      <c r="E5240" t="str">
        <f t="shared" si="277"/>
        <v>2017m10</v>
      </c>
    </row>
    <row r="5241" spans="1:5" x14ac:dyDescent="0.2">
      <c r="A5241" s="32">
        <v>43033</v>
      </c>
      <c r="B5241" s="2">
        <v>2.33</v>
      </c>
      <c r="C5241">
        <f t="shared" si="275"/>
        <v>2017</v>
      </c>
      <c r="D5241">
        <f t="shared" si="276"/>
        <v>10</v>
      </c>
      <c r="E5241" t="str">
        <f t="shared" si="277"/>
        <v>2017m10</v>
      </c>
    </row>
    <row r="5242" spans="1:5" x14ac:dyDescent="0.2">
      <c r="A5242" s="32">
        <v>43034</v>
      </c>
      <c r="B5242" s="2">
        <v>2.35</v>
      </c>
      <c r="C5242">
        <f t="shared" si="275"/>
        <v>2017</v>
      </c>
      <c r="D5242">
        <f t="shared" si="276"/>
        <v>10</v>
      </c>
      <c r="E5242" t="str">
        <f t="shared" si="277"/>
        <v>2017m10</v>
      </c>
    </row>
    <row r="5243" spans="1:5" x14ac:dyDescent="0.2">
      <c r="A5243" s="32">
        <v>43035</v>
      </c>
      <c r="B5243" s="2">
        <v>2.36</v>
      </c>
      <c r="C5243">
        <f t="shared" si="275"/>
        <v>2017</v>
      </c>
      <c r="D5243">
        <f t="shared" si="276"/>
        <v>10</v>
      </c>
      <c r="E5243" t="str">
        <f t="shared" si="277"/>
        <v>2017m10</v>
      </c>
    </row>
    <row r="5244" spans="1:5" x14ac:dyDescent="0.2">
      <c r="A5244" s="32">
        <v>43038</v>
      </c>
      <c r="B5244" s="2">
        <v>2.33</v>
      </c>
      <c r="C5244">
        <f t="shared" si="275"/>
        <v>2017</v>
      </c>
      <c r="D5244">
        <f t="shared" si="276"/>
        <v>10</v>
      </c>
      <c r="E5244" t="str">
        <f t="shared" si="277"/>
        <v>2017m10</v>
      </c>
    </row>
    <row r="5245" spans="1:5" x14ac:dyDescent="0.2">
      <c r="A5245" s="32">
        <v>43039</v>
      </c>
      <c r="B5245" s="2">
        <v>2.39</v>
      </c>
      <c r="C5245">
        <f t="shared" si="275"/>
        <v>2017</v>
      </c>
      <c r="D5245">
        <f t="shared" si="276"/>
        <v>10</v>
      </c>
      <c r="E5245" t="str">
        <f t="shared" si="277"/>
        <v>2017m10</v>
      </c>
    </row>
    <row r="5246" spans="1:5" x14ac:dyDescent="0.2">
      <c r="A5246" s="32">
        <v>43040</v>
      </c>
      <c r="B5246" s="2">
        <v>2.4</v>
      </c>
      <c r="C5246">
        <f t="shared" si="275"/>
        <v>2017</v>
      </c>
      <c r="D5246">
        <f t="shared" si="276"/>
        <v>11</v>
      </c>
      <c r="E5246" t="str">
        <f t="shared" si="277"/>
        <v>2017m11</v>
      </c>
    </row>
    <row r="5247" spans="1:5" x14ac:dyDescent="0.2">
      <c r="A5247" s="32">
        <v>43041</v>
      </c>
      <c r="B5247" s="2">
        <v>2.38</v>
      </c>
      <c r="C5247">
        <f t="shared" si="275"/>
        <v>2017</v>
      </c>
      <c r="D5247">
        <f t="shared" si="276"/>
        <v>11</v>
      </c>
      <c r="E5247" t="str">
        <f t="shared" si="277"/>
        <v>2017m11</v>
      </c>
    </row>
    <row r="5248" spans="1:5" x14ac:dyDescent="0.2">
      <c r="A5248" s="32">
        <v>43042</v>
      </c>
      <c r="B5248" s="2">
        <v>2.37</v>
      </c>
      <c r="C5248">
        <f t="shared" si="275"/>
        <v>2017</v>
      </c>
      <c r="D5248">
        <f t="shared" si="276"/>
        <v>11</v>
      </c>
      <c r="E5248" t="str">
        <f t="shared" si="277"/>
        <v>2017m11</v>
      </c>
    </row>
    <row r="5249" spans="1:5" x14ac:dyDescent="0.2">
      <c r="A5249" s="32">
        <v>43045</v>
      </c>
      <c r="B5249" s="2">
        <v>2.39</v>
      </c>
      <c r="C5249">
        <f t="shared" si="275"/>
        <v>2017</v>
      </c>
      <c r="D5249">
        <f t="shared" si="276"/>
        <v>11</v>
      </c>
      <c r="E5249" t="str">
        <f t="shared" si="277"/>
        <v>2017m11</v>
      </c>
    </row>
    <row r="5250" spans="1:5" x14ac:dyDescent="0.2">
      <c r="A5250" s="32">
        <v>43046</v>
      </c>
      <c r="B5250" s="2">
        <v>2.38</v>
      </c>
      <c r="C5250">
        <f t="shared" si="275"/>
        <v>2017</v>
      </c>
      <c r="D5250">
        <f t="shared" si="276"/>
        <v>11</v>
      </c>
      <c r="E5250" t="str">
        <f t="shared" si="277"/>
        <v>2017m11</v>
      </c>
    </row>
    <row r="5251" spans="1:5" x14ac:dyDescent="0.2">
      <c r="A5251" s="32">
        <v>43047</v>
      </c>
      <c r="B5251" s="2">
        <v>2.4700000000000002</v>
      </c>
      <c r="C5251">
        <f t="shared" si="275"/>
        <v>2017</v>
      </c>
      <c r="D5251">
        <f t="shared" si="276"/>
        <v>11</v>
      </c>
      <c r="E5251" t="str">
        <f t="shared" si="277"/>
        <v>2017m11</v>
      </c>
    </row>
    <row r="5252" spans="1:5" x14ac:dyDescent="0.2">
      <c r="A5252" s="32">
        <v>43048</v>
      </c>
      <c r="B5252" s="2">
        <v>2.5299999999999998</v>
      </c>
      <c r="C5252">
        <f t="shared" si="275"/>
        <v>2017</v>
      </c>
      <c r="D5252">
        <f t="shared" si="276"/>
        <v>11</v>
      </c>
      <c r="E5252" t="str">
        <f t="shared" si="277"/>
        <v>2017m11</v>
      </c>
    </row>
    <row r="5253" spans="1:5" x14ac:dyDescent="0.2">
      <c r="A5253" s="32">
        <v>43049</v>
      </c>
      <c r="B5253" s="2">
        <v>2.63</v>
      </c>
      <c r="C5253">
        <f t="shared" ref="C5253:C5316" si="278">YEAR(A5253)</f>
        <v>2017</v>
      </c>
      <c r="D5253">
        <f t="shared" ref="D5253:D5316" si="279">+MONTH(A5253)</f>
        <v>11</v>
      </c>
      <c r="E5253" t="str">
        <f t="shared" ref="E5253:E5316" si="280">CONCATENATE(C5253,"m",D5253)</f>
        <v>2017m11</v>
      </c>
    </row>
    <row r="5254" spans="1:5" x14ac:dyDescent="0.2">
      <c r="A5254" s="32">
        <v>43052</v>
      </c>
      <c r="B5254" s="2">
        <v>2.63</v>
      </c>
      <c r="C5254">
        <f t="shared" si="278"/>
        <v>2017</v>
      </c>
      <c r="D5254">
        <f t="shared" si="279"/>
        <v>11</v>
      </c>
      <c r="E5254" t="str">
        <f t="shared" si="280"/>
        <v>2017m11</v>
      </c>
    </row>
    <row r="5255" spans="1:5" x14ac:dyDescent="0.2">
      <c r="A5255" s="32">
        <v>43053</v>
      </c>
      <c r="B5255" s="2">
        <v>2.71</v>
      </c>
      <c r="C5255">
        <f t="shared" si="278"/>
        <v>2017</v>
      </c>
      <c r="D5255">
        <f t="shared" si="279"/>
        <v>11</v>
      </c>
      <c r="E5255" t="str">
        <f t="shared" si="280"/>
        <v>2017m11</v>
      </c>
    </row>
    <row r="5256" spans="1:5" x14ac:dyDescent="0.2">
      <c r="A5256" s="32">
        <v>43054</v>
      </c>
      <c r="B5256" s="2">
        <v>2.83</v>
      </c>
      <c r="C5256">
        <f t="shared" si="278"/>
        <v>2017</v>
      </c>
      <c r="D5256">
        <f t="shared" si="279"/>
        <v>11</v>
      </c>
      <c r="E5256" t="str">
        <f t="shared" si="280"/>
        <v>2017m11</v>
      </c>
    </row>
    <row r="5257" spans="1:5" x14ac:dyDescent="0.2">
      <c r="A5257" s="32">
        <v>43055</v>
      </c>
      <c r="B5257" s="2">
        <v>2.75</v>
      </c>
      <c r="C5257">
        <f t="shared" si="278"/>
        <v>2017</v>
      </c>
      <c r="D5257">
        <f t="shared" si="279"/>
        <v>11</v>
      </c>
      <c r="E5257" t="str">
        <f t="shared" si="280"/>
        <v>2017m11</v>
      </c>
    </row>
    <row r="5258" spans="1:5" x14ac:dyDescent="0.2">
      <c r="A5258" s="32">
        <v>43056</v>
      </c>
      <c r="B5258" s="2">
        <v>2.75</v>
      </c>
      <c r="C5258">
        <f t="shared" si="278"/>
        <v>2017</v>
      </c>
      <c r="D5258">
        <f t="shared" si="279"/>
        <v>11</v>
      </c>
      <c r="E5258" t="str">
        <f t="shared" si="280"/>
        <v>2017m11</v>
      </c>
    </row>
    <row r="5259" spans="1:5" x14ac:dyDescent="0.2">
      <c r="A5259" s="32">
        <v>43059</v>
      </c>
      <c r="B5259" s="2">
        <v>2.73</v>
      </c>
      <c r="C5259">
        <f t="shared" si="278"/>
        <v>2017</v>
      </c>
      <c r="D5259">
        <f t="shared" si="279"/>
        <v>11</v>
      </c>
      <c r="E5259" t="str">
        <f t="shared" si="280"/>
        <v>2017m11</v>
      </c>
    </row>
    <row r="5260" spans="1:5" x14ac:dyDescent="0.2">
      <c r="A5260" s="32">
        <v>43060</v>
      </c>
      <c r="B5260" s="2">
        <v>2.72</v>
      </c>
      <c r="C5260">
        <f t="shared" si="278"/>
        <v>2017</v>
      </c>
      <c r="D5260">
        <f t="shared" si="279"/>
        <v>11</v>
      </c>
      <c r="E5260" t="str">
        <f t="shared" si="280"/>
        <v>2017m11</v>
      </c>
    </row>
    <row r="5261" spans="1:5" x14ac:dyDescent="0.2">
      <c r="A5261" s="32">
        <v>43061</v>
      </c>
      <c r="B5261" s="2">
        <v>2.68</v>
      </c>
      <c r="C5261">
        <f t="shared" si="278"/>
        <v>2017</v>
      </c>
      <c r="D5261">
        <f t="shared" si="279"/>
        <v>11</v>
      </c>
      <c r="E5261" t="str">
        <f t="shared" si="280"/>
        <v>2017m11</v>
      </c>
    </row>
    <row r="5262" spans="1:5" x14ac:dyDescent="0.2">
      <c r="A5262" s="32">
        <v>43062</v>
      </c>
      <c r="B5262" s="2">
        <v>2.67</v>
      </c>
      <c r="C5262">
        <f t="shared" si="278"/>
        <v>2017</v>
      </c>
      <c r="D5262">
        <f t="shared" si="279"/>
        <v>11</v>
      </c>
      <c r="E5262" t="str">
        <f t="shared" si="280"/>
        <v>2017m11</v>
      </c>
    </row>
    <row r="5263" spans="1:5" x14ac:dyDescent="0.2">
      <c r="A5263" s="32">
        <v>43063</v>
      </c>
      <c r="B5263" s="2">
        <v>2.65</v>
      </c>
      <c r="C5263">
        <f t="shared" si="278"/>
        <v>2017</v>
      </c>
      <c r="D5263">
        <f t="shared" si="279"/>
        <v>11</v>
      </c>
      <c r="E5263" t="str">
        <f t="shared" si="280"/>
        <v>2017m11</v>
      </c>
    </row>
    <row r="5264" spans="1:5" x14ac:dyDescent="0.2">
      <c r="A5264" s="32">
        <v>43066</v>
      </c>
      <c r="B5264" s="2">
        <v>2.65</v>
      </c>
      <c r="C5264">
        <f t="shared" si="278"/>
        <v>2017</v>
      </c>
      <c r="D5264">
        <f t="shared" si="279"/>
        <v>11</v>
      </c>
      <c r="E5264" t="str">
        <f t="shared" si="280"/>
        <v>2017m11</v>
      </c>
    </row>
    <row r="5265" spans="1:5" x14ac:dyDescent="0.2">
      <c r="A5265" s="32">
        <v>43067</v>
      </c>
      <c r="B5265" s="2">
        <v>2.66</v>
      </c>
      <c r="C5265">
        <f t="shared" si="278"/>
        <v>2017</v>
      </c>
      <c r="D5265">
        <f t="shared" si="279"/>
        <v>11</v>
      </c>
      <c r="E5265" t="str">
        <f t="shared" si="280"/>
        <v>2017m11</v>
      </c>
    </row>
    <row r="5266" spans="1:5" x14ac:dyDescent="0.2">
      <c r="A5266" s="32">
        <v>43068</v>
      </c>
      <c r="B5266" s="2">
        <v>2.63</v>
      </c>
      <c r="C5266">
        <f t="shared" si="278"/>
        <v>2017</v>
      </c>
      <c r="D5266">
        <f t="shared" si="279"/>
        <v>11</v>
      </c>
      <c r="E5266" t="str">
        <f t="shared" si="280"/>
        <v>2017m11</v>
      </c>
    </row>
    <row r="5267" spans="1:5" x14ac:dyDescent="0.2">
      <c r="A5267" s="32">
        <v>43069</v>
      </c>
      <c r="B5267" s="2">
        <v>2.73</v>
      </c>
      <c r="C5267">
        <f t="shared" si="278"/>
        <v>2017</v>
      </c>
      <c r="D5267">
        <f t="shared" si="279"/>
        <v>11</v>
      </c>
      <c r="E5267" t="str">
        <f t="shared" si="280"/>
        <v>2017m11</v>
      </c>
    </row>
    <row r="5268" spans="1:5" x14ac:dyDescent="0.2">
      <c r="A5268" s="32">
        <v>43070</v>
      </c>
      <c r="B5268" s="2">
        <v>2.77</v>
      </c>
      <c r="C5268">
        <f t="shared" si="278"/>
        <v>2017</v>
      </c>
      <c r="D5268">
        <f t="shared" si="279"/>
        <v>12</v>
      </c>
      <c r="E5268" t="str">
        <f t="shared" si="280"/>
        <v>2017m12</v>
      </c>
    </row>
    <row r="5269" spans="1:5" x14ac:dyDescent="0.2">
      <c r="A5269" s="32">
        <v>43073</v>
      </c>
      <c r="B5269" s="2">
        <v>2.77</v>
      </c>
      <c r="C5269">
        <f t="shared" si="278"/>
        <v>2017</v>
      </c>
      <c r="D5269">
        <f t="shared" si="279"/>
        <v>12</v>
      </c>
      <c r="E5269" t="str">
        <f t="shared" si="280"/>
        <v>2017m12</v>
      </c>
    </row>
    <row r="5270" spans="1:5" x14ac:dyDescent="0.2">
      <c r="A5270" s="32">
        <v>43074</v>
      </c>
      <c r="B5270" s="2">
        <v>2.79</v>
      </c>
      <c r="C5270">
        <f t="shared" si="278"/>
        <v>2017</v>
      </c>
      <c r="D5270">
        <f t="shared" si="279"/>
        <v>12</v>
      </c>
      <c r="E5270" t="str">
        <f t="shared" si="280"/>
        <v>2017m12</v>
      </c>
    </row>
    <row r="5271" spans="1:5" x14ac:dyDescent="0.2">
      <c r="A5271" s="32">
        <v>43075</v>
      </c>
      <c r="B5271" s="2">
        <v>2.84</v>
      </c>
      <c r="C5271">
        <f t="shared" si="278"/>
        <v>2017</v>
      </c>
      <c r="D5271">
        <f t="shared" si="279"/>
        <v>12</v>
      </c>
      <c r="E5271" t="str">
        <f t="shared" si="280"/>
        <v>2017m12</v>
      </c>
    </row>
    <row r="5272" spans="1:5" x14ac:dyDescent="0.2">
      <c r="A5272" s="32">
        <v>43076</v>
      </c>
      <c r="B5272" s="2">
        <v>2.87</v>
      </c>
      <c r="C5272">
        <f t="shared" si="278"/>
        <v>2017</v>
      </c>
      <c r="D5272">
        <f t="shared" si="279"/>
        <v>12</v>
      </c>
      <c r="E5272" t="str">
        <f t="shared" si="280"/>
        <v>2017m12</v>
      </c>
    </row>
    <row r="5273" spans="1:5" x14ac:dyDescent="0.2">
      <c r="A5273" s="32">
        <v>43077</v>
      </c>
      <c r="B5273" s="2">
        <v>2.87</v>
      </c>
      <c r="C5273">
        <f t="shared" si="278"/>
        <v>2017</v>
      </c>
      <c r="D5273">
        <f t="shared" si="279"/>
        <v>12</v>
      </c>
      <c r="E5273" t="str">
        <f t="shared" si="280"/>
        <v>2017m12</v>
      </c>
    </row>
    <row r="5274" spans="1:5" x14ac:dyDescent="0.2">
      <c r="A5274" s="32">
        <v>43080</v>
      </c>
      <c r="B5274" s="2">
        <v>2.87</v>
      </c>
      <c r="C5274">
        <f t="shared" si="278"/>
        <v>2017</v>
      </c>
      <c r="D5274">
        <f t="shared" si="279"/>
        <v>12</v>
      </c>
      <c r="E5274" t="str">
        <f t="shared" si="280"/>
        <v>2017m12</v>
      </c>
    </row>
    <row r="5275" spans="1:5" x14ac:dyDescent="0.2">
      <c r="A5275" s="32">
        <v>43081</v>
      </c>
      <c r="B5275" s="2">
        <v>2.86</v>
      </c>
      <c r="C5275">
        <f t="shared" si="278"/>
        <v>2017</v>
      </c>
      <c r="D5275">
        <f t="shared" si="279"/>
        <v>12</v>
      </c>
      <c r="E5275" t="str">
        <f t="shared" si="280"/>
        <v>2017m12</v>
      </c>
    </row>
    <row r="5276" spans="1:5" x14ac:dyDescent="0.2">
      <c r="A5276" s="32">
        <v>43082</v>
      </c>
      <c r="B5276" s="2">
        <v>2.88</v>
      </c>
      <c r="C5276">
        <f t="shared" si="278"/>
        <v>2017</v>
      </c>
      <c r="D5276">
        <f t="shared" si="279"/>
        <v>12</v>
      </c>
      <c r="E5276" t="str">
        <f t="shared" si="280"/>
        <v>2017m12</v>
      </c>
    </row>
    <row r="5277" spans="1:5" x14ac:dyDescent="0.2">
      <c r="A5277" s="32">
        <v>43083</v>
      </c>
      <c r="B5277" s="2">
        <v>2.88</v>
      </c>
      <c r="C5277">
        <f t="shared" si="278"/>
        <v>2017</v>
      </c>
      <c r="D5277">
        <f t="shared" si="279"/>
        <v>12</v>
      </c>
      <c r="E5277" t="str">
        <f t="shared" si="280"/>
        <v>2017m12</v>
      </c>
    </row>
    <row r="5278" spans="1:5" x14ac:dyDescent="0.2">
      <c r="A5278" s="32">
        <v>43084</v>
      </c>
      <c r="B5278" s="2">
        <v>2.88</v>
      </c>
      <c r="C5278">
        <f t="shared" si="278"/>
        <v>2017</v>
      </c>
      <c r="D5278">
        <f t="shared" si="279"/>
        <v>12</v>
      </c>
      <c r="E5278" t="str">
        <f t="shared" si="280"/>
        <v>2017m12</v>
      </c>
    </row>
    <row r="5279" spans="1:5" x14ac:dyDescent="0.2">
      <c r="A5279" s="32">
        <v>43087</v>
      </c>
      <c r="B5279" s="2">
        <v>2.88</v>
      </c>
      <c r="C5279">
        <f t="shared" si="278"/>
        <v>2017</v>
      </c>
      <c r="D5279">
        <f t="shared" si="279"/>
        <v>12</v>
      </c>
      <c r="E5279" t="str">
        <f t="shared" si="280"/>
        <v>2017m12</v>
      </c>
    </row>
    <row r="5280" spans="1:5" x14ac:dyDescent="0.2">
      <c r="A5280" s="32">
        <v>43088</v>
      </c>
      <c r="B5280" s="2">
        <v>2.84</v>
      </c>
      <c r="C5280">
        <f t="shared" si="278"/>
        <v>2017</v>
      </c>
      <c r="D5280">
        <f t="shared" si="279"/>
        <v>12</v>
      </c>
      <c r="E5280" t="str">
        <f t="shared" si="280"/>
        <v>2017m12</v>
      </c>
    </row>
    <row r="5281" spans="1:5" x14ac:dyDescent="0.2">
      <c r="A5281" s="32">
        <v>43089</v>
      </c>
      <c r="B5281" s="2">
        <v>2.81</v>
      </c>
      <c r="C5281">
        <f t="shared" si="278"/>
        <v>2017</v>
      </c>
      <c r="D5281">
        <f t="shared" si="279"/>
        <v>12</v>
      </c>
      <c r="E5281" t="str">
        <f t="shared" si="280"/>
        <v>2017m12</v>
      </c>
    </row>
    <row r="5282" spans="1:5" x14ac:dyDescent="0.2">
      <c r="A5282" s="32">
        <v>43090</v>
      </c>
      <c r="B5282" s="2">
        <v>2.78</v>
      </c>
      <c r="C5282">
        <f t="shared" si="278"/>
        <v>2017</v>
      </c>
      <c r="D5282">
        <f t="shared" si="279"/>
        <v>12</v>
      </c>
      <c r="E5282" t="str">
        <f t="shared" si="280"/>
        <v>2017m12</v>
      </c>
    </row>
    <row r="5283" spans="1:5" x14ac:dyDescent="0.2">
      <c r="A5283" s="32">
        <v>43091</v>
      </c>
      <c r="B5283" s="2">
        <v>2.77</v>
      </c>
      <c r="C5283">
        <f t="shared" si="278"/>
        <v>2017</v>
      </c>
      <c r="D5283">
        <f t="shared" si="279"/>
        <v>12</v>
      </c>
      <c r="E5283" t="str">
        <f t="shared" si="280"/>
        <v>2017m12</v>
      </c>
    </row>
    <row r="5284" spans="1:5" x14ac:dyDescent="0.2">
      <c r="A5284" s="32">
        <v>43094</v>
      </c>
      <c r="C5284">
        <f t="shared" si="278"/>
        <v>2017</v>
      </c>
      <c r="D5284">
        <f t="shared" si="279"/>
        <v>12</v>
      </c>
      <c r="E5284" t="str">
        <f t="shared" si="280"/>
        <v>2017m12</v>
      </c>
    </row>
    <row r="5285" spans="1:5" x14ac:dyDescent="0.2">
      <c r="A5285" s="32">
        <v>43095</v>
      </c>
      <c r="B5285" s="2">
        <v>2.76</v>
      </c>
      <c r="C5285">
        <f t="shared" si="278"/>
        <v>2017</v>
      </c>
      <c r="D5285">
        <f t="shared" si="279"/>
        <v>12</v>
      </c>
      <c r="E5285" t="str">
        <f t="shared" si="280"/>
        <v>2017m12</v>
      </c>
    </row>
    <row r="5286" spans="1:5" x14ac:dyDescent="0.2">
      <c r="A5286" s="32">
        <v>43096</v>
      </c>
      <c r="B5286" s="2">
        <v>2.79</v>
      </c>
      <c r="C5286">
        <f t="shared" si="278"/>
        <v>2017</v>
      </c>
      <c r="D5286">
        <f t="shared" si="279"/>
        <v>12</v>
      </c>
      <c r="E5286" t="str">
        <f t="shared" si="280"/>
        <v>2017m12</v>
      </c>
    </row>
    <row r="5287" spans="1:5" x14ac:dyDescent="0.2">
      <c r="A5287" s="32">
        <v>43097</v>
      </c>
      <c r="B5287" s="2">
        <v>2.74</v>
      </c>
      <c r="C5287">
        <f t="shared" si="278"/>
        <v>2017</v>
      </c>
      <c r="D5287">
        <f t="shared" si="279"/>
        <v>12</v>
      </c>
      <c r="E5287" t="str">
        <f t="shared" si="280"/>
        <v>2017m12</v>
      </c>
    </row>
    <row r="5288" spans="1:5" x14ac:dyDescent="0.2">
      <c r="A5288" s="32">
        <v>43098</v>
      </c>
      <c r="B5288" s="2">
        <v>2.72</v>
      </c>
      <c r="C5288">
        <f t="shared" si="278"/>
        <v>2017</v>
      </c>
      <c r="D5288">
        <f t="shared" si="279"/>
        <v>12</v>
      </c>
      <c r="E5288" t="str">
        <f t="shared" si="280"/>
        <v>2017m12</v>
      </c>
    </row>
    <row r="5289" spans="1:5" x14ac:dyDescent="0.2">
      <c r="A5289" s="32">
        <v>43100</v>
      </c>
      <c r="B5289" s="2">
        <v>2.79</v>
      </c>
      <c r="C5289">
        <f t="shared" si="278"/>
        <v>2017</v>
      </c>
      <c r="D5289">
        <f t="shared" si="279"/>
        <v>12</v>
      </c>
      <c r="E5289" t="str">
        <f t="shared" si="280"/>
        <v>2017m12</v>
      </c>
    </row>
    <row r="5290" spans="1:5" x14ac:dyDescent="0.2">
      <c r="A5290" s="32">
        <v>43101</v>
      </c>
      <c r="C5290">
        <f t="shared" si="278"/>
        <v>2018</v>
      </c>
      <c r="D5290">
        <f t="shared" si="279"/>
        <v>1</v>
      </c>
      <c r="E5290" t="str">
        <f t="shared" si="280"/>
        <v>2018m1</v>
      </c>
    </row>
    <row r="5291" spans="1:5" x14ac:dyDescent="0.2">
      <c r="A5291" s="32">
        <v>43102</v>
      </c>
      <c r="B5291" s="2">
        <v>2.76</v>
      </c>
      <c r="C5291">
        <f t="shared" si="278"/>
        <v>2018</v>
      </c>
      <c r="D5291">
        <f t="shared" si="279"/>
        <v>1</v>
      </c>
      <c r="E5291" t="str">
        <f t="shared" si="280"/>
        <v>2018m1</v>
      </c>
    </row>
    <row r="5292" spans="1:5" x14ac:dyDescent="0.2">
      <c r="A5292" s="32">
        <v>43103</v>
      </c>
      <c r="B5292" s="2">
        <v>2.71</v>
      </c>
      <c r="C5292">
        <f t="shared" si="278"/>
        <v>2018</v>
      </c>
      <c r="D5292">
        <f t="shared" si="279"/>
        <v>1</v>
      </c>
      <c r="E5292" t="str">
        <f t="shared" si="280"/>
        <v>2018m1</v>
      </c>
    </row>
    <row r="5293" spans="1:5" x14ac:dyDescent="0.2">
      <c r="A5293" s="32">
        <v>43104</v>
      </c>
      <c r="B5293" s="2">
        <v>2.67</v>
      </c>
      <c r="C5293">
        <f t="shared" si="278"/>
        <v>2018</v>
      </c>
      <c r="D5293">
        <f t="shared" si="279"/>
        <v>1</v>
      </c>
      <c r="E5293" t="str">
        <f t="shared" si="280"/>
        <v>2018m1</v>
      </c>
    </row>
    <row r="5294" spans="1:5" x14ac:dyDescent="0.2">
      <c r="A5294" s="32">
        <v>43105</v>
      </c>
      <c r="B5294" s="2">
        <v>2.64</v>
      </c>
      <c r="C5294">
        <f t="shared" si="278"/>
        <v>2018</v>
      </c>
      <c r="D5294">
        <f t="shared" si="279"/>
        <v>1</v>
      </c>
      <c r="E5294" t="str">
        <f t="shared" si="280"/>
        <v>2018m1</v>
      </c>
    </row>
    <row r="5295" spans="1:5" x14ac:dyDescent="0.2">
      <c r="A5295" s="32">
        <v>43108</v>
      </c>
      <c r="B5295" s="2">
        <v>2.64</v>
      </c>
      <c r="C5295">
        <f t="shared" si="278"/>
        <v>2018</v>
      </c>
      <c r="D5295">
        <f t="shared" si="279"/>
        <v>1</v>
      </c>
      <c r="E5295" t="str">
        <f t="shared" si="280"/>
        <v>2018m1</v>
      </c>
    </row>
    <row r="5296" spans="1:5" x14ac:dyDescent="0.2">
      <c r="A5296" s="32">
        <v>43109</v>
      </c>
      <c r="B5296" s="2">
        <v>2.61</v>
      </c>
      <c r="C5296">
        <f t="shared" si="278"/>
        <v>2018</v>
      </c>
      <c r="D5296">
        <f t="shared" si="279"/>
        <v>1</v>
      </c>
      <c r="E5296" t="str">
        <f t="shared" si="280"/>
        <v>2018m1</v>
      </c>
    </row>
    <row r="5297" spans="1:5" x14ac:dyDescent="0.2">
      <c r="A5297" s="32">
        <v>43110</v>
      </c>
      <c r="B5297" s="2">
        <v>2.65</v>
      </c>
      <c r="C5297">
        <f t="shared" si="278"/>
        <v>2018</v>
      </c>
      <c r="D5297">
        <f t="shared" si="279"/>
        <v>1</v>
      </c>
      <c r="E5297" t="str">
        <f t="shared" si="280"/>
        <v>2018m1</v>
      </c>
    </row>
    <row r="5298" spans="1:5" x14ac:dyDescent="0.2">
      <c r="A5298" s="32">
        <v>43111</v>
      </c>
      <c r="B5298" s="2">
        <v>2.62</v>
      </c>
      <c r="C5298">
        <f t="shared" si="278"/>
        <v>2018</v>
      </c>
      <c r="D5298">
        <f t="shared" si="279"/>
        <v>1</v>
      </c>
      <c r="E5298" t="str">
        <f t="shared" si="280"/>
        <v>2018m1</v>
      </c>
    </row>
    <row r="5299" spans="1:5" x14ac:dyDescent="0.2">
      <c r="A5299" s="32">
        <v>43112</v>
      </c>
      <c r="B5299" s="2">
        <v>2.61</v>
      </c>
      <c r="C5299">
        <f t="shared" si="278"/>
        <v>2018</v>
      </c>
      <c r="D5299">
        <f t="shared" si="279"/>
        <v>1</v>
      </c>
      <c r="E5299" t="str">
        <f t="shared" si="280"/>
        <v>2018m1</v>
      </c>
    </row>
    <row r="5300" spans="1:5" x14ac:dyDescent="0.2">
      <c r="A5300" s="32">
        <v>43115</v>
      </c>
      <c r="B5300" s="2">
        <v>2.6</v>
      </c>
      <c r="C5300">
        <f t="shared" si="278"/>
        <v>2018</v>
      </c>
      <c r="D5300">
        <f t="shared" si="279"/>
        <v>1</v>
      </c>
      <c r="E5300" t="str">
        <f t="shared" si="280"/>
        <v>2018m1</v>
      </c>
    </row>
    <row r="5301" spans="1:5" x14ac:dyDescent="0.2">
      <c r="A5301" s="32">
        <v>43116</v>
      </c>
      <c r="B5301" s="2">
        <v>2.58</v>
      </c>
      <c r="C5301">
        <f t="shared" si="278"/>
        <v>2018</v>
      </c>
      <c r="D5301">
        <f t="shared" si="279"/>
        <v>1</v>
      </c>
      <c r="E5301" t="str">
        <f t="shared" si="280"/>
        <v>2018m1</v>
      </c>
    </row>
    <row r="5302" spans="1:5" x14ac:dyDescent="0.2">
      <c r="A5302" s="32">
        <v>43117</v>
      </c>
      <c r="B5302" s="2">
        <v>2.59</v>
      </c>
      <c r="C5302">
        <f t="shared" si="278"/>
        <v>2018</v>
      </c>
      <c r="D5302">
        <f t="shared" si="279"/>
        <v>1</v>
      </c>
      <c r="E5302" t="str">
        <f t="shared" si="280"/>
        <v>2018m1</v>
      </c>
    </row>
    <row r="5303" spans="1:5" x14ac:dyDescent="0.2">
      <c r="A5303" s="32">
        <v>43118</v>
      </c>
      <c r="B5303" s="2">
        <v>2.58</v>
      </c>
      <c r="C5303">
        <f t="shared" si="278"/>
        <v>2018</v>
      </c>
      <c r="D5303">
        <f t="shared" si="279"/>
        <v>1</v>
      </c>
      <c r="E5303" t="str">
        <f t="shared" si="280"/>
        <v>2018m1</v>
      </c>
    </row>
    <row r="5304" spans="1:5" x14ac:dyDescent="0.2">
      <c r="A5304" s="32">
        <v>43119</v>
      </c>
      <c r="B5304" s="2">
        <v>2.59</v>
      </c>
      <c r="C5304">
        <f t="shared" si="278"/>
        <v>2018</v>
      </c>
      <c r="D5304">
        <f t="shared" si="279"/>
        <v>1</v>
      </c>
      <c r="E5304" t="str">
        <f t="shared" si="280"/>
        <v>2018m1</v>
      </c>
    </row>
    <row r="5305" spans="1:5" x14ac:dyDescent="0.2">
      <c r="A5305" s="32">
        <v>43122</v>
      </c>
      <c r="B5305" s="2">
        <v>2.58</v>
      </c>
      <c r="C5305">
        <f t="shared" si="278"/>
        <v>2018</v>
      </c>
      <c r="D5305">
        <f t="shared" si="279"/>
        <v>1</v>
      </c>
      <c r="E5305" t="str">
        <f t="shared" si="280"/>
        <v>2018m1</v>
      </c>
    </row>
    <row r="5306" spans="1:5" x14ac:dyDescent="0.2">
      <c r="A5306" s="32">
        <v>43123</v>
      </c>
      <c r="B5306" s="2">
        <v>2.56</v>
      </c>
      <c r="C5306">
        <f t="shared" si="278"/>
        <v>2018</v>
      </c>
      <c r="D5306">
        <f t="shared" si="279"/>
        <v>1</v>
      </c>
      <c r="E5306" t="str">
        <f t="shared" si="280"/>
        <v>2018m1</v>
      </c>
    </row>
    <row r="5307" spans="1:5" x14ac:dyDescent="0.2">
      <c r="A5307" s="32">
        <v>43124</v>
      </c>
      <c r="B5307" s="2">
        <v>2.5299999999999998</v>
      </c>
      <c r="C5307">
        <f t="shared" si="278"/>
        <v>2018</v>
      </c>
      <c r="D5307">
        <f t="shared" si="279"/>
        <v>1</v>
      </c>
      <c r="E5307" t="str">
        <f t="shared" si="280"/>
        <v>2018m1</v>
      </c>
    </row>
    <row r="5308" spans="1:5" x14ac:dyDescent="0.2">
      <c r="A5308" s="32">
        <v>43125</v>
      </c>
      <c r="B5308" s="2">
        <v>2.5299999999999998</v>
      </c>
      <c r="C5308">
        <f t="shared" si="278"/>
        <v>2018</v>
      </c>
      <c r="D5308">
        <f t="shared" si="279"/>
        <v>1</v>
      </c>
      <c r="E5308" t="str">
        <f t="shared" si="280"/>
        <v>2018m1</v>
      </c>
    </row>
    <row r="5309" spans="1:5" x14ac:dyDescent="0.2">
      <c r="A5309" s="32">
        <v>43126</v>
      </c>
      <c r="B5309" s="2">
        <v>2.5</v>
      </c>
      <c r="C5309">
        <f t="shared" si="278"/>
        <v>2018</v>
      </c>
      <c r="D5309">
        <f t="shared" si="279"/>
        <v>1</v>
      </c>
      <c r="E5309" t="str">
        <f t="shared" si="280"/>
        <v>2018m1</v>
      </c>
    </row>
    <row r="5310" spans="1:5" x14ac:dyDescent="0.2">
      <c r="A5310" s="32">
        <v>43129</v>
      </c>
      <c r="B5310" s="2">
        <v>2.4900000000000002</v>
      </c>
      <c r="C5310">
        <f t="shared" si="278"/>
        <v>2018</v>
      </c>
      <c r="D5310">
        <f t="shared" si="279"/>
        <v>1</v>
      </c>
      <c r="E5310" t="str">
        <f t="shared" si="280"/>
        <v>2018m1</v>
      </c>
    </row>
    <row r="5311" spans="1:5" x14ac:dyDescent="0.2">
      <c r="A5311" s="32">
        <v>43130</v>
      </c>
      <c r="B5311" s="2">
        <v>2.57</v>
      </c>
      <c r="C5311">
        <f t="shared" si="278"/>
        <v>2018</v>
      </c>
      <c r="D5311">
        <f t="shared" si="279"/>
        <v>1</v>
      </c>
      <c r="E5311" t="str">
        <f t="shared" si="280"/>
        <v>2018m1</v>
      </c>
    </row>
    <row r="5312" spans="1:5" x14ac:dyDescent="0.2">
      <c r="A5312" s="32">
        <v>43131</v>
      </c>
      <c r="B5312" s="2">
        <v>2.56</v>
      </c>
      <c r="C5312">
        <f t="shared" si="278"/>
        <v>2018</v>
      </c>
      <c r="D5312">
        <f t="shared" si="279"/>
        <v>1</v>
      </c>
      <c r="E5312" t="str">
        <f t="shared" si="280"/>
        <v>2018m1</v>
      </c>
    </row>
    <row r="5313" spans="1:5" x14ac:dyDescent="0.2">
      <c r="A5313" s="32">
        <v>43132</v>
      </c>
      <c r="B5313" s="2">
        <v>2.56</v>
      </c>
      <c r="C5313">
        <f t="shared" si="278"/>
        <v>2018</v>
      </c>
      <c r="D5313">
        <f t="shared" si="279"/>
        <v>2</v>
      </c>
      <c r="E5313" t="str">
        <f t="shared" si="280"/>
        <v>2018m2</v>
      </c>
    </row>
    <row r="5314" spans="1:5" x14ac:dyDescent="0.2">
      <c r="A5314" s="32">
        <v>43133</v>
      </c>
      <c r="B5314" s="2">
        <v>2.6</v>
      </c>
      <c r="C5314">
        <f t="shared" si="278"/>
        <v>2018</v>
      </c>
      <c r="D5314">
        <f t="shared" si="279"/>
        <v>2</v>
      </c>
      <c r="E5314" t="str">
        <f t="shared" si="280"/>
        <v>2018m2</v>
      </c>
    </row>
    <row r="5315" spans="1:5" x14ac:dyDescent="0.2">
      <c r="A5315" s="32">
        <v>43136</v>
      </c>
      <c r="B5315" s="2">
        <v>2.65</v>
      </c>
      <c r="C5315">
        <f t="shared" si="278"/>
        <v>2018</v>
      </c>
      <c r="D5315">
        <f t="shared" si="279"/>
        <v>2</v>
      </c>
      <c r="E5315" t="str">
        <f t="shared" si="280"/>
        <v>2018m2</v>
      </c>
    </row>
    <row r="5316" spans="1:5" x14ac:dyDescent="0.2">
      <c r="A5316" s="32">
        <v>43137</v>
      </c>
      <c r="B5316" s="2">
        <v>2.76</v>
      </c>
      <c r="C5316">
        <f t="shared" si="278"/>
        <v>2018</v>
      </c>
      <c r="D5316">
        <f t="shared" si="279"/>
        <v>2</v>
      </c>
      <c r="E5316" t="str">
        <f t="shared" si="280"/>
        <v>2018m2</v>
      </c>
    </row>
    <row r="5317" spans="1:5" x14ac:dyDescent="0.2">
      <c r="A5317" s="32">
        <v>43138</v>
      </c>
      <c r="B5317" s="2">
        <v>2.67</v>
      </c>
      <c r="C5317">
        <f t="shared" ref="C5317:C5380" si="281">YEAR(A5317)</f>
        <v>2018</v>
      </c>
      <c r="D5317">
        <f t="shared" ref="D5317:D5380" si="282">+MONTH(A5317)</f>
        <v>2</v>
      </c>
      <c r="E5317" t="str">
        <f t="shared" ref="E5317:E5380" si="283">CONCATENATE(C5317,"m",D5317)</f>
        <v>2018m2</v>
      </c>
    </row>
    <row r="5318" spans="1:5" x14ac:dyDescent="0.2">
      <c r="A5318" s="32">
        <v>43139</v>
      </c>
      <c r="B5318" s="2">
        <v>2.67</v>
      </c>
      <c r="C5318">
        <f t="shared" si="281"/>
        <v>2018</v>
      </c>
      <c r="D5318">
        <f t="shared" si="282"/>
        <v>2</v>
      </c>
      <c r="E5318" t="str">
        <f t="shared" si="283"/>
        <v>2018m2</v>
      </c>
    </row>
    <row r="5319" spans="1:5" x14ac:dyDescent="0.2">
      <c r="A5319" s="32">
        <v>43140</v>
      </c>
      <c r="B5319" s="2">
        <v>2.82</v>
      </c>
      <c r="C5319">
        <f t="shared" si="281"/>
        <v>2018</v>
      </c>
      <c r="D5319">
        <f t="shared" si="282"/>
        <v>2</v>
      </c>
      <c r="E5319" t="str">
        <f t="shared" si="283"/>
        <v>2018m2</v>
      </c>
    </row>
    <row r="5320" spans="1:5" x14ac:dyDescent="0.2">
      <c r="A5320" s="32">
        <v>43143</v>
      </c>
      <c r="B5320" s="2">
        <v>2.8</v>
      </c>
      <c r="C5320">
        <f t="shared" si="281"/>
        <v>2018</v>
      </c>
      <c r="D5320">
        <f t="shared" si="282"/>
        <v>2</v>
      </c>
      <c r="E5320" t="str">
        <f t="shared" si="283"/>
        <v>2018m2</v>
      </c>
    </row>
    <row r="5321" spans="1:5" x14ac:dyDescent="0.2">
      <c r="A5321" s="32">
        <v>43144</v>
      </c>
      <c r="B5321" s="2">
        <v>2.89</v>
      </c>
      <c r="C5321">
        <f t="shared" si="281"/>
        <v>2018</v>
      </c>
      <c r="D5321">
        <f t="shared" si="282"/>
        <v>2</v>
      </c>
      <c r="E5321" t="str">
        <f t="shared" si="283"/>
        <v>2018m2</v>
      </c>
    </row>
    <row r="5322" spans="1:5" x14ac:dyDescent="0.2">
      <c r="A5322" s="32">
        <v>43145</v>
      </c>
      <c r="B5322" s="2">
        <v>2.9</v>
      </c>
      <c r="C5322">
        <f t="shared" si="281"/>
        <v>2018</v>
      </c>
      <c r="D5322">
        <f t="shared" si="282"/>
        <v>2</v>
      </c>
      <c r="E5322" t="str">
        <f t="shared" si="283"/>
        <v>2018m2</v>
      </c>
    </row>
    <row r="5323" spans="1:5" x14ac:dyDescent="0.2">
      <c r="A5323" s="32">
        <v>43146</v>
      </c>
      <c r="B5323" s="2">
        <v>2.83</v>
      </c>
      <c r="C5323">
        <f t="shared" si="281"/>
        <v>2018</v>
      </c>
      <c r="D5323">
        <f t="shared" si="282"/>
        <v>2</v>
      </c>
      <c r="E5323" t="str">
        <f t="shared" si="283"/>
        <v>2018m2</v>
      </c>
    </row>
    <row r="5324" spans="1:5" x14ac:dyDescent="0.2">
      <c r="A5324" s="32">
        <v>43147</v>
      </c>
      <c r="B5324" s="2">
        <v>2.79</v>
      </c>
      <c r="C5324">
        <f t="shared" si="281"/>
        <v>2018</v>
      </c>
      <c r="D5324">
        <f t="shared" si="282"/>
        <v>2</v>
      </c>
      <c r="E5324" t="str">
        <f t="shared" si="283"/>
        <v>2018m2</v>
      </c>
    </row>
    <row r="5325" spans="1:5" x14ac:dyDescent="0.2">
      <c r="A5325" s="32">
        <v>43150</v>
      </c>
      <c r="B5325" s="2">
        <v>2.75</v>
      </c>
      <c r="C5325">
        <f t="shared" si="281"/>
        <v>2018</v>
      </c>
      <c r="D5325">
        <f t="shared" si="282"/>
        <v>2</v>
      </c>
      <c r="E5325" t="str">
        <f t="shared" si="283"/>
        <v>2018m2</v>
      </c>
    </row>
    <row r="5326" spans="1:5" x14ac:dyDescent="0.2">
      <c r="A5326" s="32">
        <v>43151</v>
      </c>
      <c r="B5326" s="2">
        <v>2.77</v>
      </c>
      <c r="C5326">
        <f t="shared" si="281"/>
        <v>2018</v>
      </c>
      <c r="D5326">
        <f t="shared" si="282"/>
        <v>2</v>
      </c>
      <c r="E5326" t="str">
        <f t="shared" si="283"/>
        <v>2018m2</v>
      </c>
    </row>
    <row r="5327" spans="1:5" x14ac:dyDescent="0.2">
      <c r="A5327" s="32">
        <v>43152</v>
      </c>
      <c r="B5327" s="2">
        <v>2.78</v>
      </c>
      <c r="C5327">
        <f t="shared" si="281"/>
        <v>2018</v>
      </c>
      <c r="D5327">
        <f t="shared" si="282"/>
        <v>2</v>
      </c>
      <c r="E5327" t="str">
        <f t="shared" si="283"/>
        <v>2018m2</v>
      </c>
    </row>
    <row r="5328" spans="1:5" x14ac:dyDescent="0.2">
      <c r="A5328" s="32">
        <v>43153</v>
      </c>
      <c r="B5328" s="2">
        <v>2.82</v>
      </c>
      <c r="C5328">
        <f t="shared" si="281"/>
        <v>2018</v>
      </c>
      <c r="D5328">
        <f t="shared" si="282"/>
        <v>2</v>
      </c>
      <c r="E5328" t="str">
        <f t="shared" si="283"/>
        <v>2018m2</v>
      </c>
    </row>
    <row r="5329" spans="1:5" x14ac:dyDescent="0.2">
      <c r="A5329" s="32">
        <v>43154</v>
      </c>
      <c r="B5329" s="2">
        <v>2.87</v>
      </c>
      <c r="C5329">
        <f t="shared" si="281"/>
        <v>2018</v>
      </c>
      <c r="D5329">
        <f t="shared" si="282"/>
        <v>2</v>
      </c>
      <c r="E5329" t="str">
        <f t="shared" si="283"/>
        <v>2018m2</v>
      </c>
    </row>
    <row r="5330" spans="1:5" x14ac:dyDescent="0.2">
      <c r="A5330" s="32">
        <v>43157</v>
      </c>
      <c r="B5330" s="2">
        <v>2.85</v>
      </c>
      <c r="C5330">
        <f t="shared" si="281"/>
        <v>2018</v>
      </c>
      <c r="D5330">
        <f t="shared" si="282"/>
        <v>2</v>
      </c>
      <c r="E5330" t="str">
        <f t="shared" si="283"/>
        <v>2018m2</v>
      </c>
    </row>
    <row r="5331" spans="1:5" x14ac:dyDescent="0.2">
      <c r="A5331" s="32">
        <v>43158</v>
      </c>
      <c r="B5331" s="2">
        <v>2.81</v>
      </c>
      <c r="C5331">
        <f t="shared" si="281"/>
        <v>2018</v>
      </c>
      <c r="D5331">
        <f t="shared" si="282"/>
        <v>2</v>
      </c>
      <c r="E5331" t="str">
        <f t="shared" si="283"/>
        <v>2018m2</v>
      </c>
    </row>
    <row r="5332" spans="1:5" x14ac:dyDescent="0.2">
      <c r="A5332" s="32">
        <v>43159</v>
      </c>
      <c r="B5332" s="2">
        <v>2.86</v>
      </c>
      <c r="C5332">
        <f t="shared" si="281"/>
        <v>2018</v>
      </c>
      <c r="D5332">
        <f t="shared" si="282"/>
        <v>2</v>
      </c>
      <c r="E5332" t="str">
        <f t="shared" si="283"/>
        <v>2018m2</v>
      </c>
    </row>
    <row r="5333" spans="1:5" x14ac:dyDescent="0.2">
      <c r="A5333" s="32">
        <v>43160</v>
      </c>
      <c r="B5333" s="2">
        <v>2.89</v>
      </c>
      <c r="C5333">
        <f t="shared" si="281"/>
        <v>2018</v>
      </c>
      <c r="D5333">
        <f t="shared" si="282"/>
        <v>3</v>
      </c>
      <c r="E5333" t="str">
        <f t="shared" si="283"/>
        <v>2018m3</v>
      </c>
    </row>
    <row r="5334" spans="1:5" x14ac:dyDescent="0.2">
      <c r="A5334" s="32">
        <v>43161</v>
      </c>
      <c r="B5334" s="2">
        <v>2.92</v>
      </c>
      <c r="C5334">
        <f t="shared" si="281"/>
        <v>2018</v>
      </c>
      <c r="D5334">
        <f t="shared" si="282"/>
        <v>3</v>
      </c>
      <c r="E5334" t="str">
        <f t="shared" si="283"/>
        <v>2018m3</v>
      </c>
    </row>
    <row r="5335" spans="1:5" x14ac:dyDescent="0.2">
      <c r="A5335" s="32">
        <v>43164</v>
      </c>
      <c r="B5335" s="2">
        <v>2.95</v>
      </c>
      <c r="C5335">
        <f t="shared" si="281"/>
        <v>2018</v>
      </c>
      <c r="D5335">
        <f t="shared" si="282"/>
        <v>3</v>
      </c>
      <c r="E5335" t="str">
        <f t="shared" si="283"/>
        <v>2018m3</v>
      </c>
    </row>
    <row r="5336" spans="1:5" x14ac:dyDescent="0.2">
      <c r="A5336" s="32">
        <v>43165</v>
      </c>
      <c r="B5336" s="2">
        <v>2.88</v>
      </c>
      <c r="C5336">
        <f t="shared" si="281"/>
        <v>2018</v>
      </c>
      <c r="D5336">
        <f t="shared" si="282"/>
        <v>3</v>
      </c>
      <c r="E5336" t="str">
        <f t="shared" si="283"/>
        <v>2018m3</v>
      </c>
    </row>
    <row r="5337" spans="1:5" x14ac:dyDescent="0.2">
      <c r="A5337" s="32">
        <v>43166</v>
      </c>
      <c r="B5337" s="2">
        <v>2.88</v>
      </c>
      <c r="C5337">
        <f t="shared" si="281"/>
        <v>2018</v>
      </c>
      <c r="D5337">
        <f t="shared" si="282"/>
        <v>3</v>
      </c>
      <c r="E5337" t="str">
        <f t="shared" si="283"/>
        <v>2018m3</v>
      </c>
    </row>
    <row r="5338" spans="1:5" x14ac:dyDescent="0.2">
      <c r="A5338" s="32">
        <v>43167</v>
      </c>
      <c r="B5338" s="2">
        <v>2.87</v>
      </c>
      <c r="C5338">
        <f t="shared" si="281"/>
        <v>2018</v>
      </c>
      <c r="D5338">
        <f t="shared" si="282"/>
        <v>3</v>
      </c>
      <c r="E5338" t="str">
        <f t="shared" si="283"/>
        <v>2018m3</v>
      </c>
    </row>
    <row r="5339" spans="1:5" x14ac:dyDescent="0.2">
      <c r="A5339" s="32">
        <v>43168</v>
      </c>
      <c r="B5339" s="2">
        <v>2.83</v>
      </c>
      <c r="C5339">
        <f t="shared" si="281"/>
        <v>2018</v>
      </c>
      <c r="D5339">
        <f t="shared" si="282"/>
        <v>3</v>
      </c>
      <c r="E5339" t="str">
        <f t="shared" si="283"/>
        <v>2018m3</v>
      </c>
    </row>
    <row r="5340" spans="1:5" x14ac:dyDescent="0.2">
      <c r="A5340" s="32">
        <v>43171</v>
      </c>
      <c r="B5340" s="2">
        <v>2.81</v>
      </c>
      <c r="C5340">
        <f t="shared" si="281"/>
        <v>2018</v>
      </c>
      <c r="D5340">
        <f t="shared" si="282"/>
        <v>3</v>
      </c>
      <c r="E5340" t="str">
        <f t="shared" si="283"/>
        <v>2018m3</v>
      </c>
    </row>
    <row r="5341" spans="1:5" x14ac:dyDescent="0.2">
      <c r="A5341" s="32">
        <v>43172</v>
      </c>
      <c r="B5341" s="2">
        <v>2.8</v>
      </c>
      <c r="C5341">
        <f t="shared" si="281"/>
        <v>2018</v>
      </c>
      <c r="D5341">
        <f t="shared" si="282"/>
        <v>3</v>
      </c>
      <c r="E5341" t="str">
        <f t="shared" si="283"/>
        <v>2018m3</v>
      </c>
    </row>
    <row r="5342" spans="1:5" x14ac:dyDescent="0.2">
      <c r="A5342" s="32">
        <v>43173</v>
      </c>
      <c r="B5342" s="2">
        <v>2.86</v>
      </c>
      <c r="C5342">
        <f t="shared" si="281"/>
        <v>2018</v>
      </c>
      <c r="D5342">
        <f t="shared" si="282"/>
        <v>3</v>
      </c>
      <c r="E5342" t="str">
        <f t="shared" si="283"/>
        <v>2018m3</v>
      </c>
    </row>
    <row r="5343" spans="1:5" x14ac:dyDescent="0.2">
      <c r="A5343" s="32">
        <v>43174</v>
      </c>
      <c r="B5343" s="2">
        <v>2.89</v>
      </c>
      <c r="C5343">
        <f t="shared" si="281"/>
        <v>2018</v>
      </c>
      <c r="D5343">
        <f t="shared" si="282"/>
        <v>3</v>
      </c>
      <c r="E5343" t="str">
        <f t="shared" si="283"/>
        <v>2018m3</v>
      </c>
    </row>
    <row r="5344" spans="1:5" x14ac:dyDescent="0.2">
      <c r="A5344" s="32">
        <v>43175</v>
      </c>
      <c r="B5344" s="2">
        <v>2.89</v>
      </c>
      <c r="C5344">
        <f t="shared" si="281"/>
        <v>2018</v>
      </c>
      <c r="D5344">
        <f t="shared" si="282"/>
        <v>3</v>
      </c>
      <c r="E5344" t="str">
        <f t="shared" si="283"/>
        <v>2018m3</v>
      </c>
    </row>
    <row r="5345" spans="1:5" x14ac:dyDescent="0.2">
      <c r="A5345" s="32">
        <v>43178</v>
      </c>
      <c r="B5345" s="2">
        <v>2.91</v>
      </c>
      <c r="C5345">
        <f t="shared" si="281"/>
        <v>2018</v>
      </c>
      <c r="D5345">
        <f t="shared" si="282"/>
        <v>3</v>
      </c>
      <c r="E5345" t="str">
        <f t="shared" si="283"/>
        <v>2018m3</v>
      </c>
    </row>
    <row r="5346" spans="1:5" x14ac:dyDescent="0.2">
      <c r="A5346" s="32">
        <v>43179</v>
      </c>
      <c r="B5346" s="2">
        <v>2.94</v>
      </c>
      <c r="C5346">
        <f t="shared" si="281"/>
        <v>2018</v>
      </c>
      <c r="D5346">
        <f t="shared" si="282"/>
        <v>3</v>
      </c>
      <c r="E5346" t="str">
        <f t="shared" si="283"/>
        <v>2018m3</v>
      </c>
    </row>
    <row r="5347" spans="1:5" x14ac:dyDescent="0.2">
      <c r="A5347" s="32">
        <v>43180</v>
      </c>
      <c r="B5347" s="2">
        <v>2.93</v>
      </c>
      <c r="C5347">
        <f t="shared" si="281"/>
        <v>2018</v>
      </c>
      <c r="D5347">
        <f t="shared" si="282"/>
        <v>3</v>
      </c>
      <c r="E5347" t="str">
        <f t="shared" si="283"/>
        <v>2018m3</v>
      </c>
    </row>
    <row r="5348" spans="1:5" x14ac:dyDescent="0.2">
      <c r="A5348" s="32">
        <v>43181</v>
      </c>
      <c r="B5348" s="2">
        <v>3.02</v>
      </c>
      <c r="C5348">
        <f t="shared" si="281"/>
        <v>2018</v>
      </c>
      <c r="D5348">
        <f t="shared" si="282"/>
        <v>3</v>
      </c>
      <c r="E5348" t="str">
        <f t="shared" si="283"/>
        <v>2018m3</v>
      </c>
    </row>
    <row r="5349" spans="1:5" x14ac:dyDescent="0.2">
      <c r="A5349" s="32">
        <v>43182</v>
      </c>
      <c r="B5349" s="2">
        <v>3.06</v>
      </c>
      <c r="C5349">
        <f t="shared" si="281"/>
        <v>2018</v>
      </c>
      <c r="D5349">
        <f t="shared" si="282"/>
        <v>3</v>
      </c>
      <c r="E5349" t="str">
        <f t="shared" si="283"/>
        <v>2018m3</v>
      </c>
    </row>
    <row r="5350" spans="1:5" x14ac:dyDescent="0.2">
      <c r="A5350" s="32">
        <v>43185</v>
      </c>
      <c r="B5350" s="2">
        <v>3.06</v>
      </c>
      <c r="C5350">
        <f t="shared" si="281"/>
        <v>2018</v>
      </c>
      <c r="D5350">
        <f t="shared" si="282"/>
        <v>3</v>
      </c>
      <c r="E5350" t="str">
        <f t="shared" si="283"/>
        <v>2018m3</v>
      </c>
    </row>
    <row r="5351" spans="1:5" x14ac:dyDescent="0.2">
      <c r="A5351" s="32">
        <v>43186</v>
      </c>
      <c r="B5351" s="2">
        <v>3.04</v>
      </c>
      <c r="C5351">
        <f t="shared" si="281"/>
        <v>2018</v>
      </c>
      <c r="D5351">
        <f t="shared" si="282"/>
        <v>3</v>
      </c>
      <c r="E5351" t="str">
        <f t="shared" si="283"/>
        <v>2018m3</v>
      </c>
    </row>
    <row r="5352" spans="1:5" x14ac:dyDescent="0.2">
      <c r="A5352" s="32">
        <v>43187</v>
      </c>
      <c r="B5352" s="2">
        <v>3.05</v>
      </c>
      <c r="C5352">
        <f t="shared" si="281"/>
        <v>2018</v>
      </c>
      <c r="D5352">
        <f t="shared" si="282"/>
        <v>3</v>
      </c>
      <c r="E5352" t="str">
        <f t="shared" si="283"/>
        <v>2018m3</v>
      </c>
    </row>
    <row r="5353" spans="1:5" x14ac:dyDescent="0.2">
      <c r="A5353" s="32">
        <v>43188</v>
      </c>
      <c r="B5353" s="2">
        <v>3.05</v>
      </c>
      <c r="C5353">
        <f t="shared" si="281"/>
        <v>2018</v>
      </c>
      <c r="D5353">
        <f t="shared" si="282"/>
        <v>3</v>
      </c>
      <c r="E5353" t="str">
        <f t="shared" si="283"/>
        <v>2018m3</v>
      </c>
    </row>
    <row r="5354" spans="1:5" x14ac:dyDescent="0.2">
      <c r="A5354" s="32">
        <v>43189</v>
      </c>
      <c r="C5354">
        <f t="shared" si="281"/>
        <v>2018</v>
      </c>
      <c r="D5354">
        <f t="shared" si="282"/>
        <v>3</v>
      </c>
      <c r="E5354" t="str">
        <f t="shared" si="283"/>
        <v>2018m3</v>
      </c>
    </row>
    <row r="5355" spans="1:5" x14ac:dyDescent="0.2">
      <c r="A5355" s="32">
        <v>43190</v>
      </c>
      <c r="B5355" s="2">
        <v>3.15</v>
      </c>
      <c r="C5355">
        <f t="shared" si="281"/>
        <v>2018</v>
      </c>
      <c r="D5355">
        <f t="shared" si="282"/>
        <v>3</v>
      </c>
      <c r="E5355" t="str">
        <f t="shared" si="283"/>
        <v>2018m3</v>
      </c>
    </row>
    <row r="5356" spans="1:5" x14ac:dyDescent="0.2">
      <c r="A5356" s="32">
        <v>43192</v>
      </c>
      <c r="B5356" s="2">
        <v>3.15</v>
      </c>
      <c r="C5356">
        <f t="shared" si="281"/>
        <v>2018</v>
      </c>
      <c r="D5356">
        <f t="shared" si="282"/>
        <v>4</v>
      </c>
      <c r="E5356" t="str">
        <f t="shared" si="283"/>
        <v>2018m4</v>
      </c>
    </row>
    <row r="5357" spans="1:5" x14ac:dyDescent="0.2">
      <c r="A5357" s="32">
        <v>43193</v>
      </c>
      <c r="B5357" s="2">
        <v>3.15</v>
      </c>
      <c r="C5357">
        <f t="shared" si="281"/>
        <v>2018</v>
      </c>
      <c r="D5357">
        <f t="shared" si="282"/>
        <v>4</v>
      </c>
      <c r="E5357" t="str">
        <f t="shared" si="283"/>
        <v>2018m4</v>
      </c>
    </row>
    <row r="5358" spans="1:5" x14ac:dyDescent="0.2">
      <c r="A5358" s="32">
        <v>43194</v>
      </c>
      <c r="B5358" s="2">
        <v>3.16</v>
      </c>
      <c r="C5358">
        <f t="shared" si="281"/>
        <v>2018</v>
      </c>
      <c r="D5358">
        <f t="shared" si="282"/>
        <v>4</v>
      </c>
      <c r="E5358" t="str">
        <f t="shared" si="283"/>
        <v>2018m4</v>
      </c>
    </row>
    <row r="5359" spans="1:5" x14ac:dyDescent="0.2">
      <c r="A5359" s="32">
        <v>43195</v>
      </c>
      <c r="B5359" s="2">
        <v>3.12</v>
      </c>
      <c r="C5359">
        <f t="shared" si="281"/>
        <v>2018</v>
      </c>
      <c r="D5359">
        <f t="shared" si="282"/>
        <v>4</v>
      </c>
      <c r="E5359" t="str">
        <f t="shared" si="283"/>
        <v>2018m4</v>
      </c>
    </row>
    <row r="5360" spans="1:5" x14ac:dyDescent="0.2">
      <c r="A5360" s="32">
        <v>43196</v>
      </c>
      <c r="B5360" s="2">
        <v>3.12</v>
      </c>
      <c r="C5360">
        <f t="shared" si="281"/>
        <v>2018</v>
      </c>
      <c r="D5360">
        <f t="shared" si="282"/>
        <v>4</v>
      </c>
      <c r="E5360" t="str">
        <f t="shared" si="283"/>
        <v>2018m4</v>
      </c>
    </row>
    <row r="5361" spans="1:5" x14ac:dyDescent="0.2">
      <c r="A5361" s="32">
        <v>43199</v>
      </c>
      <c r="B5361" s="2">
        <v>3.1</v>
      </c>
      <c r="C5361">
        <f t="shared" si="281"/>
        <v>2018</v>
      </c>
      <c r="D5361">
        <f t="shared" si="282"/>
        <v>4</v>
      </c>
      <c r="E5361" t="str">
        <f t="shared" si="283"/>
        <v>2018m4</v>
      </c>
    </row>
    <row r="5362" spans="1:5" x14ac:dyDescent="0.2">
      <c r="A5362" s="32">
        <v>43200</v>
      </c>
      <c r="B5362" s="2">
        <v>3.06</v>
      </c>
      <c r="C5362">
        <f t="shared" si="281"/>
        <v>2018</v>
      </c>
      <c r="D5362">
        <f t="shared" si="282"/>
        <v>4</v>
      </c>
      <c r="E5362" t="str">
        <f t="shared" si="283"/>
        <v>2018m4</v>
      </c>
    </row>
    <row r="5363" spans="1:5" x14ac:dyDescent="0.2">
      <c r="A5363" s="32">
        <v>43201</v>
      </c>
      <c r="B5363" s="2">
        <v>3.06</v>
      </c>
      <c r="C5363">
        <f t="shared" si="281"/>
        <v>2018</v>
      </c>
      <c r="D5363">
        <f t="shared" si="282"/>
        <v>4</v>
      </c>
      <c r="E5363" t="str">
        <f t="shared" si="283"/>
        <v>2018m4</v>
      </c>
    </row>
    <row r="5364" spans="1:5" x14ac:dyDescent="0.2">
      <c r="A5364" s="32">
        <v>43202</v>
      </c>
      <c r="B5364" s="2">
        <v>3.03</v>
      </c>
      <c r="C5364">
        <f t="shared" si="281"/>
        <v>2018</v>
      </c>
      <c r="D5364">
        <f t="shared" si="282"/>
        <v>4</v>
      </c>
      <c r="E5364" t="str">
        <f t="shared" si="283"/>
        <v>2018m4</v>
      </c>
    </row>
    <row r="5365" spans="1:5" x14ac:dyDescent="0.2">
      <c r="A5365" s="32">
        <v>43203</v>
      </c>
      <c r="B5365" s="2">
        <v>2.99</v>
      </c>
      <c r="C5365">
        <f t="shared" si="281"/>
        <v>2018</v>
      </c>
      <c r="D5365">
        <f t="shared" si="282"/>
        <v>4</v>
      </c>
      <c r="E5365" t="str">
        <f t="shared" si="283"/>
        <v>2018m4</v>
      </c>
    </row>
    <row r="5366" spans="1:5" x14ac:dyDescent="0.2">
      <c r="A5366" s="32">
        <v>43206</v>
      </c>
      <c r="B5366" s="2">
        <v>2.96</v>
      </c>
      <c r="C5366">
        <f t="shared" si="281"/>
        <v>2018</v>
      </c>
      <c r="D5366">
        <f t="shared" si="282"/>
        <v>4</v>
      </c>
      <c r="E5366" t="str">
        <f t="shared" si="283"/>
        <v>2018m4</v>
      </c>
    </row>
    <row r="5367" spans="1:5" x14ac:dyDescent="0.2">
      <c r="A5367" s="32">
        <v>43207</v>
      </c>
      <c r="B5367" s="2">
        <v>2.94</v>
      </c>
      <c r="C5367">
        <f t="shared" si="281"/>
        <v>2018</v>
      </c>
      <c r="D5367">
        <f t="shared" si="282"/>
        <v>4</v>
      </c>
      <c r="E5367" t="str">
        <f t="shared" si="283"/>
        <v>2018m4</v>
      </c>
    </row>
    <row r="5368" spans="1:5" x14ac:dyDescent="0.2">
      <c r="A5368" s="32">
        <v>43208</v>
      </c>
      <c r="B5368" s="2">
        <v>2.94</v>
      </c>
      <c r="C5368">
        <f t="shared" si="281"/>
        <v>2018</v>
      </c>
      <c r="D5368">
        <f t="shared" si="282"/>
        <v>4</v>
      </c>
      <c r="E5368" t="str">
        <f t="shared" si="283"/>
        <v>2018m4</v>
      </c>
    </row>
    <row r="5369" spans="1:5" x14ac:dyDescent="0.2">
      <c r="A5369" s="32">
        <v>43209</v>
      </c>
      <c r="B5369" s="2">
        <v>2.94</v>
      </c>
      <c r="C5369">
        <f t="shared" si="281"/>
        <v>2018</v>
      </c>
      <c r="D5369">
        <f t="shared" si="282"/>
        <v>4</v>
      </c>
      <c r="E5369" t="str">
        <f t="shared" si="283"/>
        <v>2018m4</v>
      </c>
    </row>
    <row r="5370" spans="1:5" x14ac:dyDescent="0.2">
      <c r="A5370" s="32">
        <v>43210</v>
      </c>
      <c r="B5370" s="2">
        <v>2.95</v>
      </c>
      <c r="C5370">
        <f t="shared" si="281"/>
        <v>2018</v>
      </c>
      <c r="D5370">
        <f t="shared" si="282"/>
        <v>4</v>
      </c>
      <c r="E5370" t="str">
        <f t="shared" si="283"/>
        <v>2018m4</v>
      </c>
    </row>
    <row r="5371" spans="1:5" x14ac:dyDescent="0.2">
      <c r="A5371" s="32">
        <v>43213</v>
      </c>
      <c r="B5371" s="2">
        <v>2.94</v>
      </c>
      <c r="C5371">
        <f t="shared" si="281"/>
        <v>2018</v>
      </c>
      <c r="D5371">
        <f t="shared" si="282"/>
        <v>4</v>
      </c>
      <c r="E5371" t="str">
        <f t="shared" si="283"/>
        <v>2018m4</v>
      </c>
    </row>
    <row r="5372" spans="1:5" x14ac:dyDescent="0.2">
      <c r="A5372" s="32">
        <v>43214</v>
      </c>
      <c r="B5372" s="2">
        <v>2.93</v>
      </c>
      <c r="C5372">
        <f t="shared" si="281"/>
        <v>2018</v>
      </c>
      <c r="D5372">
        <f t="shared" si="282"/>
        <v>4</v>
      </c>
      <c r="E5372" t="str">
        <f t="shared" si="283"/>
        <v>2018m4</v>
      </c>
    </row>
    <row r="5373" spans="1:5" x14ac:dyDescent="0.2">
      <c r="A5373" s="32">
        <v>43215</v>
      </c>
      <c r="B5373" s="2">
        <v>2.96</v>
      </c>
      <c r="C5373">
        <f t="shared" si="281"/>
        <v>2018</v>
      </c>
      <c r="D5373">
        <f t="shared" si="282"/>
        <v>4</v>
      </c>
      <c r="E5373" t="str">
        <f t="shared" si="283"/>
        <v>2018m4</v>
      </c>
    </row>
    <row r="5374" spans="1:5" x14ac:dyDescent="0.2">
      <c r="A5374" s="32">
        <v>43216</v>
      </c>
      <c r="B5374" s="2">
        <v>2.99</v>
      </c>
      <c r="C5374">
        <f t="shared" si="281"/>
        <v>2018</v>
      </c>
      <c r="D5374">
        <f t="shared" si="282"/>
        <v>4</v>
      </c>
      <c r="E5374" t="str">
        <f t="shared" si="283"/>
        <v>2018m4</v>
      </c>
    </row>
    <row r="5375" spans="1:5" x14ac:dyDescent="0.2">
      <c r="A5375" s="32">
        <v>43217</v>
      </c>
      <c r="B5375" s="2">
        <v>2.99</v>
      </c>
      <c r="C5375">
        <f t="shared" si="281"/>
        <v>2018</v>
      </c>
      <c r="D5375">
        <f t="shared" si="282"/>
        <v>4</v>
      </c>
      <c r="E5375" t="str">
        <f t="shared" si="283"/>
        <v>2018m4</v>
      </c>
    </row>
    <row r="5376" spans="1:5" x14ac:dyDescent="0.2">
      <c r="A5376" s="32">
        <v>43220</v>
      </c>
      <c r="B5376" s="2">
        <v>3.02</v>
      </c>
      <c r="C5376">
        <f t="shared" si="281"/>
        <v>2018</v>
      </c>
      <c r="D5376">
        <f t="shared" si="282"/>
        <v>4</v>
      </c>
      <c r="E5376" t="str">
        <f t="shared" si="283"/>
        <v>2018m4</v>
      </c>
    </row>
    <row r="5377" spans="1:5" x14ac:dyDescent="0.2">
      <c r="A5377" s="32">
        <v>43221</v>
      </c>
      <c r="B5377" s="2">
        <v>3.02</v>
      </c>
      <c r="C5377">
        <f t="shared" si="281"/>
        <v>2018</v>
      </c>
      <c r="D5377">
        <f t="shared" si="282"/>
        <v>5</v>
      </c>
      <c r="E5377" t="str">
        <f t="shared" si="283"/>
        <v>2018m5</v>
      </c>
    </row>
    <row r="5378" spans="1:5" x14ac:dyDescent="0.2">
      <c r="A5378" s="32">
        <v>43222</v>
      </c>
      <c r="B5378" s="2">
        <v>3.02</v>
      </c>
      <c r="C5378">
        <f t="shared" si="281"/>
        <v>2018</v>
      </c>
      <c r="D5378">
        <f t="shared" si="282"/>
        <v>5</v>
      </c>
      <c r="E5378" t="str">
        <f t="shared" si="283"/>
        <v>2018m5</v>
      </c>
    </row>
    <row r="5379" spans="1:5" x14ac:dyDescent="0.2">
      <c r="A5379" s="32">
        <v>43223</v>
      </c>
      <c r="B5379" s="2">
        <v>3.07</v>
      </c>
      <c r="C5379">
        <f t="shared" si="281"/>
        <v>2018</v>
      </c>
      <c r="D5379">
        <f t="shared" si="282"/>
        <v>5</v>
      </c>
      <c r="E5379" t="str">
        <f t="shared" si="283"/>
        <v>2018m5</v>
      </c>
    </row>
    <row r="5380" spans="1:5" x14ac:dyDescent="0.2">
      <c r="A5380" s="32">
        <v>43224</v>
      </c>
      <c r="B5380" s="2">
        <v>3.07</v>
      </c>
      <c r="C5380">
        <f t="shared" si="281"/>
        <v>2018</v>
      </c>
      <c r="D5380">
        <f t="shared" si="282"/>
        <v>5</v>
      </c>
      <c r="E5380" t="str">
        <f t="shared" si="283"/>
        <v>2018m5</v>
      </c>
    </row>
    <row r="5381" spans="1:5" x14ac:dyDescent="0.2">
      <c r="A5381" s="32">
        <v>43227</v>
      </c>
      <c r="B5381" s="2">
        <v>3.08</v>
      </c>
      <c r="C5381">
        <f t="shared" ref="C5381:C5444" si="284">YEAR(A5381)</f>
        <v>2018</v>
      </c>
      <c r="D5381">
        <f t="shared" ref="D5381:D5444" si="285">+MONTH(A5381)</f>
        <v>5</v>
      </c>
      <c r="E5381" t="str">
        <f t="shared" ref="E5381:E5444" si="286">CONCATENATE(C5381,"m",D5381)</f>
        <v>2018m5</v>
      </c>
    </row>
    <row r="5382" spans="1:5" x14ac:dyDescent="0.2">
      <c r="A5382" s="32">
        <v>43228</v>
      </c>
      <c r="B5382" s="2">
        <v>3.07</v>
      </c>
      <c r="C5382">
        <f t="shared" si="284"/>
        <v>2018</v>
      </c>
      <c r="D5382">
        <f t="shared" si="285"/>
        <v>5</v>
      </c>
      <c r="E5382" t="str">
        <f t="shared" si="286"/>
        <v>2018m5</v>
      </c>
    </row>
    <row r="5383" spans="1:5" x14ac:dyDescent="0.2">
      <c r="A5383" s="32">
        <v>43229</v>
      </c>
      <c r="B5383" s="2">
        <v>3.07</v>
      </c>
      <c r="C5383">
        <f t="shared" si="284"/>
        <v>2018</v>
      </c>
      <c r="D5383">
        <f t="shared" si="285"/>
        <v>5</v>
      </c>
      <c r="E5383" t="str">
        <f t="shared" si="286"/>
        <v>2018m5</v>
      </c>
    </row>
    <row r="5384" spans="1:5" x14ac:dyDescent="0.2">
      <c r="A5384" s="32">
        <v>43230</v>
      </c>
      <c r="B5384" s="2">
        <v>3.08</v>
      </c>
      <c r="C5384">
        <f t="shared" si="284"/>
        <v>2018</v>
      </c>
      <c r="D5384">
        <f t="shared" si="285"/>
        <v>5</v>
      </c>
      <c r="E5384" t="str">
        <f t="shared" si="286"/>
        <v>2018m5</v>
      </c>
    </row>
    <row r="5385" spans="1:5" x14ac:dyDescent="0.2">
      <c r="A5385" s="32">
        <v>43231</v>
      </c>
      <c r="B5385" s="2">
        <v>3.04</v>
      </c>
      <c r="C5385">
        <f t="shared" si="284"/>
        <v>2018</v>
      </c>
      <c r="D5385">
        <f t="shared" si="285"/>
        <v>5</v>
      </c>
      <c r="E5385" t="str">
        <f t="shared" si="286"/>
        <v>2018m5</v>
      </c>
    </row>
    <row r="5386" spans="1:5" x14ac:dyDescent="0.2">
      <c r="A5386" s="32">
        <v>43234</v>
      </c>
      <c r="B5386" s="2">
        <v>3</v>
      </c>
      <c r="C5386">
        <f t="shared" si="284"/>
        <v>2018</v>
      </c>
      <c r="D5386">
        <f t="shared" si="285"/>
        <v>5</v>
      </c>
      <c r="E5386" t="str">
        <f t="shared" si="286"/>
        <v>2018m5</v>
      </c>
    </row>
    <row r="5387" spans="1:5" x14ac:dyDescent="0.2">
      <c r="A5387" s="32">
        <v>43235</v>
      </c>
      <c r="B5387" s="2">
        <v>2.99</v>
      </c>
      <c r="C5387">
        <f t="shared" si="284"/>
        <v>2018</v>
      </c>
      <c r="D5387">
        <f t="shared" si="285"/>
        <v>5</v>
      </c>
      <c r="E5387" t="str">
        <f t="shared" si="286"/>
        <v>2018m5</v>
      </c>
    </row>
    <row r="5388" spans="1:5" x14ac:dyDescent="0.2">
      <c r="A5388" s="32">
        <v>43236</v>
      </c>
      <c r="B5388" s="2">
        <v>3.05</v>
      </c>
      <c r="C5388">
        <f t="shared" si="284"/>
        <v>2018</v>
      </c>
      <c r="D5388">
        <f t="shared" si="285"/>
        <v>5</v>
      </c>
      <c r="E5388" t="str">
        <f t="shared" si="286"/>
        <v>2018m5</v>
      </c>
    </row>
    <row r="5389" spans="1:5" x14ac:dyDescent="0.2">
      <c r="A5389" s="32">
        <v>43237</v>
      </c>
      <c r="B5389" s="2">
        <v>3.05</v>
      </c>
      <c r="C5389">
        <f t="shared" si="284"/>
        <v>2018</v>
      </c>
      <c r="D5389">
        <f t="shared" si="285"/>
        <v>5</v>
      </c>
      <c r="E5389" t="str">
        <f t="shared" si="286"/>
        <v>2018m5</v>
      </c>
    </row>
    <row r="5390" spans="1:5" x14ac:dyDescent="0.2">
      <c r="A5390" s="32">
        <v>43238</v>
      </c>
      <c r="B5390" s="2">
        <v>3.12</v>
      </c>
      <c r="C5390">
        <f t="shared" si="284"/>
        <v>2018</v>
      </c>
      <c r="D5390">
        <f t="shared" si="285"/>
        <v>5</v>
      </c>
      <c r="E5390" t="str">
        <f t="shared" si="286"/>
        <v>2018m5</v>
      </c>
    </row>
    <row r="5391" spans="1:5" x14ac:dyDescent="0.2">
      <c r="A5391" s="32">
        <v>43241</v>
      </c>
      <c r="B5391" s="2">
        <v>3.18</v>
      </c>
      <c r="C5391">
        <f t="shared" si="284"/>
        <v>2018</v>
      </c>
      <c r="D5391">
        <f t="shared" si="285"/>
        <v>5</v>
      </c>
      <c r="E5391" t="str">
        <f t="shared" si="286"/>
        <v>2018m5</v>
      </c>
    </row>
    <row r="5392" spans="1:5" x14ac:dyDescent="0.2">
      <c r="A5392" s="32">
        <v>43242</v>
      </c>
      <c r="B5392" s="2">
        <v>3.18</v>
      </c>
      <c r="C5392">
        <f t="shared" si="284"/>
        <v>2018</v>
      </c>
      <c r="D5392">
        <f t="shared" si="285"/>
        <v>5</v>
      </c>
      <c r="E5392" t="str">
        <f t="shared" si="286"/>
        <v>2018m5</v>
      </c>
    </row>
    <row r="5393" spans="1:5" x14ac:dyDescent="0.2">
      <c r="A5393" s="32">
        <v>43243</v>
      </c>
      <c r="B5393" s="2">
        <v>3.31</v>
      </c>
      <c r="C5393">
        <f t="shared" si="284"/>
        <v>2018</v>
      </c>
      <c r="D5393">
        <f t="shared" si="285"/>
        <v>5</v>
      </c>
      <c r="E5393" t="str">
        <f t="shared" si="286"/>
        <v>2018m5</v>
      </c>
    </row>
    <row r="5394" spans="1:5" x14ac:dyDescent="0.2">
      <c r="A5394" s="32">
        <v>43244</v>
      </c>
      <c r="B5394" s="2">
        <v>3.32</v>
      </c>
      <c r="C5394">
        <f t="shared" si="284"/>
        <v>2018</v>
      </c>
      <c r="D5394">
        <f t="shared" si="285"/>
        <v>5</v>
      </c>
      <c r="E5394" t="str">
        <f t="shared" si="286"/>
        <v>2018m5</v>
      </c>
    </row>
    <row r="5395" spans="1:5" x14ac:dyDescent="0.2">
      <c r="A5395" s="32">
        <v>43245</v>
      </c>
      <c r="B5395" s="2">
        <v>3.42</v>
      </c>
      <c r="C5395">
        <f t="shared" si="284"/>
        <v>2018</v>
      </c>
      <c r="D5395">
        <f t="shared" si="285"/>
        <v>5</v>
      </c>
      <c r="E5395" t="str">
        <f t="shared" si="286"/>
        <v>2018m5</v>
      </c>
    </row>
    <row r="5396" spans="1:5" x14ac:dyDescent="0.2">
      <c r="A5396" s="32">
        <v>43248</v>
      </c>
      <c r="B5396" s="2">
        <v>3.49</v>
      </c>
      <c r="C5396">
        <f t="shared" si="284"/>
        <v>2018</v>
      </c>
      <c r="D5396">
        <f t="shared" si="285"/>
        <v>5</v>
      </c>
      <c r="E5396" t="str">
        <f t="shared" si="286"/>
        <v>2018m5</v>
      </c>
    </row>
    <row r="5397" spans="1:5" x14ac:dyDescent="0.2">
      <c r="A5397" s="32">
        <v>43249</v>
      </c>
      <c r="B5397" s="2">
        <v>3.76</v>
      </c>
      <c r="C5397">
        <f t="shared" si="284"/>
        <v>2018</v>
      </c>
      <c r="D5397">
        <f t="shared" si="285"/>
        <v>5</v>
      </c>
      <c r="E5397" t="str">
        <f t="shared" si="286"/>
        <v>2018m5</v>
      </c>
    </row>
    <row r="5398" spans="1:5" x14ac:dyDescent="0.2">
      <c r="A5398" s="32">
        <v>43250</v>
      </c>
      <c r="B5398" s="2">
        <v>3.7</v>
      </c>
      <c r="C5398">
        <f t="shared" si="284"/>
        <v>2018</v>
      </c>
      <c r="D5398">
        <f t="shared" si="285"/>
        <v>5</v>
      </c>
      <c r="E5398" t="str">
        <f t="shared" si="286"/>
        <v>2018m5</v>
      </c>
    </row>
    <row r="5399" spans="1:5" x14ac:dyDescent="0.2">
      <c r="A5399" s="32">
        <v>43251</v>
      </c>
      <c r="B5399" s="2">
        <v>3.7</v>
      </c>
      <c r="C5399">
        <f t="shared" si="284"/>
        <v>2018</v>
      </c>
      <c r="D5399">
        <f t="shared" si="285"/>
        <v>5</v>
      </c>
      <c r="E5399" t="str">
        <f t="shared" si="286"/>
        <v>2018m5</v>
      </c>
    </row>
    <row r="5400" spans="1:5" x14ac:dyDescent="0.2">
      <c r="A5400" s="32">
        <v>43252</v>
      </c>
      <c r="B5400" s="2">
        <v>3.58</v>
      </c>
      <c r="C5400">
        <f t="shared" si="284"/>
        <v>2018</v>
      </c>
      <c r="D5400">
        <f t="shared" si="285"/>
        <v>6</v>
      </c>
      <c r="E5400" t="str">
        <f t="shared" si="286"/>
        <v>2018m6</v>
      </c>
    </row>
    <row r="5401" spans="1:5" x14ac:dyDescent="0.2">
      <c r="A5401" s="32">
        <v>43255</v>
      </c>
      <c r="B5401" s="2">
        <v>3.48</v>
      </c>
      <c r="C5401">
        <f t="shared" si="284"/>
        <v>2018</v>
      </c>
      <c r="D5401">
        <f t="shared" si="285"/>
        <v>6</v>
      </c>
      <c r="E5401" t="str">
        <f t="shared" si="286"/>
        <v>2018m6</v>
      </c>
    </row>
    <row r="5402" spans="1:5" x14ac:dyDescent="0.2">
      <c r="A5402" s="32">
        <v>43256</v>
      </c>
      <c r="B5402" s="2">
        <v>3.5</v>
      </c>
      <c r="C5402">
        <f t="shared" si="284"/>
        <v>2018</v>
      </c>
      <c r="D5402">
        <f t="shared" si="285"/>
        <v>6</v>
      </c>
      <c r="E5402" t="str">
        <f t="shared" si="286"/>
        <v>2018m6</v>
      </c>
    </row>
    <row r="5403" spans="1:5" x14ac:dyDescent="0.2">
      <c r="A5403" s="32">
        <v>43257</v>
      </c>
      <c r="B5403" s="2">
        <v>3.48</v>
      </c>
      <c r="C5403">
        <f t="shared" si="284"/>
        <v>2018</v>
      </c>
      <c r="D5403">
        <f t="shared" si="285"/>
        <v>6</v>
      </c>
      <c r="E5403" t="str">
        <f t="shared" si="286"/>
        <v>2018m6</v>
      </c>
    </row>
    <row r="5404" spans="1:5" x14ac:dyDescent="0.2">
      <c r="A5404" s="32">
        <v>43258</v>
      </c>
      <c r="B5404" s="2">
        <v>3.48</v>
      </c>
      <c r="C5404">
        <f t="shared" si="284"/>
        <v>2018</v>
      </c>
      <c r="D5404">
        <f t="shared" si="285"/>
        <v>6</v>
      </c>
      <c r="E5404" t="str">
        <f t="shared" si="286"/>
        <v>2018m6</v>
      </c>
    </row>
    <row r="5405" spans="1:5" x14ac:dyDescent="0.2">
      <c r="A5405" s="32">
        <v>43259</v>
      </c>
      <c r="B5405" s="2">
        <v>3.6</v>
      </c>
      <c r="C5405">
        <f t="shared" si="284"/>
        <v>2018</v>
      </c>
      <c r="D5405">
        <f t="shared" si="285"/>
        <v>6</v>
      </c>
      <c r="E5405" t="str">
        <f t="shared" si="286"/>
        <v>2018m6</v>
      </c>
    </row>
    <row r="5406" spans="1:5" x14ac:dyDescent="0.2">
      <c r="A5406" s="32">
        <v>43262</v>
      </c>
      <c r="B5406" s="2">
        <v>3.53</v>
      </c>
      <c r="C5406">
        <f t="shared" si="284"/>
        <v>2018</v>
      </c>
      <c r="D5406">
        <f t="shared" si="285"/>
        <v>6</v>
      </c>
      <c r="E5406" t="str">
        <f t="shared" si="286"/>
        <v>2018m6</v>
      </c>
    </row>
    <row r="5407" spans="1:5" x14ac:dyDescent="0.2">
      <c r="A5407" s="32">
        <v>43263</v>
      </c>
      <c r="B5407" s="2">
        <v>3.5</v>
      </c>
      <c r="C5407">
        <f t="shared" si="284"/>
        <v>2018</v>
      </c>
      <c r="D5407">
        <f t="shared" si="285"/>
        <v>6</v>
      </c>
      <c r="E5407" t="str">
        <f t="shared" si="286"/>
        <v>2018m6</v>
      </c>
    </row>
    <row r="5408" spans="1:5" x14ac:dyDescent="0.2">
      <c r="A5408" s="32">
        <v>43264</v>
      </c>
      <c r="B5408" s="2">
        <v>3.49</v>
      </c>
      <c r="C5408">
        <f t="shared" si="284"/>
        <v>2018</v>
      </c>
      <c r="D5408">
        <f t="shared" si="285"/>
        <v>6</v>
      </c>
      <c r="E5408" t="str">
        <f t="shared" si="286"/>
        <v>2018m6</v>
      </c>
    </row>
    <row r="5409" spans="1:5" x14ac:dyDescent="0.2">
      <c r="A5409" s="32">
        <v>43265</v>
      </c>
      <c r="B5409" s="2">
        <v>3.47</v>
      </c>
      <c r="C5409">
        <f t="shared" si="284"/>
        <v>2018</v>
      </c>
      <c r="D5409">
        <f t="shared" si="285"/>
        <v>6</v>
      </c>
      <c r="E5409" t="str">
        <f t="shared" si="286"/>
        <v>2018m6</v>
      </c>
    </row>
    <row r="5410" spans="1:5" x14ac:dyDescent="0.2">
      <c r="A5410" s="32">
        <v>43266</v>
      </c>
      <c r="B5410" s="2">
        <v>3.46</v>
      </c>
      <c r="C5410">
        <f t="shared" si="284"/>
        <v>2018</v>
      </c>
      <c r="D5410">
        <f t="shared" si="285"/>
        <v>6</v>
      </c>
      <c r="E5410" t="str">
        <f t="shared" si="286"/>
        <v>2018m6</v>
      </c>
    </row>
    <row r="5411" spans="1:5" x14ac:dyDescent="0.2">
      <c r="A5411" s="32">
        <v>43269</v>
      </c>
      <c r="B5411" s="2">
        <v>3.46</v>
      </c>
      <c r="C5411">
        <f t="shared" si="284"/>
        <v>2018</v>
      </c>
      <c r="D5411">
        <f t="shared" si="285"/>
        <v>6</v>
      </c>
      <c r="E5411" t="str">
        <f t="shared" si="286"/>
        <v>2018m6</v>
      </c>
    </row>
    <row r="5412" spans="1:5" x14ac:dyDescent="0.2">
      <c r="A5412" s="32">
        <v>43270</v>
      </c>
      <c r="B5412" s="2">
        <v>3.51</v>
      </c>
      <c r="C5412">
        <f t="shared" si="284"/>
        <v>2018</v>
      </c>
      <c r="D5412">
        <f t="shared" si="285"/>
        <v>6</v>
      </c>
      <c r="E5412" t="str">
        <f t="shared" si="286"/>
        <v>2018m6</v>
      </c>
    </row>
    <row r="5413" spans="1:5" x14ac:dyDescent="0.2">
      <c r="A5413" s="32">
        <v>43271</v>
      </c>
      <c r="B5413" s="2">
        <v>3.5</v>
      </c>
      <c r="C5413">
        <f t="shared" si="284"/>
        <v>2018</v>
      </c>
      <c r="D5413">
        <f t="shared" si="285"/>
        <v>6</v>
      </c>
      <c r="E5413" t="str">
        <f t="shared" si="286"/>
        <v>2018m6</v>
      </c>
    </row>
    <row r="5414" spans="1:5" x14ac:dyDescent="0.2">
      <c r="A5414" s="32">
        <v>43272</v>
      </c>
      <c r="B5414" s="2">
        <v>3.57</v>
      </c>
      <c r="C5414">
        <f t="shared" si="284"/>
        <v>2018</v>
      </c>
      <c r="D5414">
        <f t="shared" si="285"/>
        <v>6</v>
      </c>
      <c r="E5414" t="str">
        <f t="shared" si="286"/>
        <v>2018m6</v>
      </c>
    </row>
    <row r="5415" spans="1:5" x14ac:dyDescent="0.2">
      <c r="A5415" s="32">
        <v>43273</v>
      </c>
      <c r="B5415" s="2">
        <v>3.57</v>
      </c>
      <c r="C5415">
        <f t="shared" si="284"/>
        <v>2018</v>
      </c>
      <c r="D5415">
        <f t="shared" si="285"/>
        <v>6</v>
      </c>
      <c r="E5415" t="str">
        <f t="shared" si="286"/>
        <v>2018m6</v>
      </c>
    </row>
    <row r="5416" spans="1:5" x14ac:dyDescent="0.2">
      <c r="A5416" s="32">
        <v>43276</v>
      </c>
      <c r="B5416" s="2">
        <v>3.63</v>
      </c>
      <c r="C5416">
        <f t="shared" si="284"/>
        <v>2018</v>
      </c>
      <c r="D5416">
        <f t="shared" si="285"/>
        <v>6</v>
      </c>
      <c r="E5416" t="str">
        <f t="shared" si="286"/>
        <v>2018m6</v>
      </c>
    </row>
    <row r="5417" spans="1:5" x14ac:dyDescent="0.2">
      <c r="A5417" s="32">
        <v>43277</v>
      </c>
      <c r="B5417" s="2">
        <v>3.7</v>
      </c>
      <c r="C5417">
        <f t="shared" si="284"/>
        <v>2018</v>
      </c>
      <c r="D5417">
        <f t="shared" si="285"/>
        <v>6</v>
      </c>
      <c r="E5417" t="str">
        <f t="shared" si="286"/>
        <v>2018m6</v>
      </c>
    </row>
    <row r="5418" spans="1:5" x14ac:dyDescent="0.2">
      <c r="A5418" s="32">
        <v>43278</v>
      </c>
      <c r="B5418" s="2">
        <v>3.76</v>
      </c>
      <c r="C5418">
        <f t="shared" si="284"/>
        <v>2018</v>
      </c>
      <c r="D5418">
        <f t="shared" si="285"/>
        <v>6</v>
      </c>
      <c r="E5418" t="str">
        <f t="shared" si="286"/>
        <v>2018m6</v>
      </c>
    </row>
    <row r="5419" spans="1:5" x14ac:dyDescent="0.2">
      <c r="A5419" s="32">
        <v>43279</v>
      </c>
      <c r="B5419" s="2">
        <v>3.84</v>
      </c>
      <c r="C5419">
        <f t="shared" si="284"/>
        <v>2018</v>
      </c>
      <c r="D5419">
        <f t="shared" si="285"/>
        <v>6</v>
      </c>
      <c r="E5419" t="str">
        <f t="shared" si="286"/>
        <v>2018m6</v>
      </c>
    </row>
    <row r="5420" spans="1:5" x14ac:dyDescent="0.2">
      <c r="A5420" s="32">
        <v>43280</v>
      </c>
      <c r="B5420" s="2">
        <v>3.81</v>
      </c>
      <c r="C5420">
        <f t="shared" si="284"/>
        <v>2018</v>
      </c>
      <c r="D5420">
        <f t="shared" si="285"/>
        <v>6</v>
      </c>
      <c r="E5420" t="str">
        <f t="shared" si="286"/>
        <v>2018m6</v>
      </c>
    </row>
    <row r="5421" spans="1:5" x14ac:dyDescent="0.2">
      <c r="A5421" s="32">
        <v>43281</v>
      </c>
      <c r="B5421" s="2">
        <v>3.88</v>
      </c>
      <c r="C5421">
        <f t="shared" si="284"/>
        <v>2018</v>
      </c>
      <c r="D5421">
        <f t="shared" si="285"/>
        <v>6</v>
      </c>
      <c r="E5421" t="str">
        <f t="shared" si="286"/>
        <v>2018m6</v>
      </c>
    </row>
    <row r="5422" spans="1:5" x14ac:dyDescent="0.2">
      <c r="A5422" s="32">
        <v>43283</v>
      </c>
      <c r="B5422" s="2">
        <v>3.93</v>
      </c>
      <c r="C5422">
        <f t="shared" si="284"/>
        <v>2018</v>
      </c>
      <c r="D5422">
        <f t="shared" si="285"/>
        <v>7</v>
      </c>
      <c r="E5422" t="str">
        <f t="shared" si="286"/>
        <v>2018m7</v>
      </c>
    </row>
    <row r="5423" spans="1:5" x14ac:dyDescent="0.2">
      <c r="A5423" s="32">
        <v>43284</v>
      </c>
      <c r="B5423" s="2">
        <v>3.88</v>
      </c>
      <c r="C5423">
        <f t="shared" si="284"/>
        <v>2018</v>
      </c>
      <c r="D5423">
        <f t="shared" si="285"/>
        <v>7</v>
      </c>
      <c r="E5423" t="str">
        <f t="shared" si="286"/>
        <v>2018m7</v>
      </c>
    </row>
    <row r="5424" spans="1:5" x14ac:dyDescent="0.2">
      <c r="A5424" s="32">
        <v>43285</v>
      </c>
      <c r="B5424" s="2">
        <v>3.83</v>
      </c>
      <c r="C5424">
        <f t="shared" si="284"/>
        <v>2018</v>
      </c>
      <c r="D5424">
        <f t="shared" si="285"/>
        <v>7</v>
      </c>
      <c r="E5424" t="str">
        <f t="shared" si="286"/>
        <v>2018m7</v>
      </c>
    </row>
    <row r="5425" spans="1:5" x14ac:dyDescent="0.2">
      <c r="A5425" s="32">
        <v>43286</v>
      </c>
      <c r="B5425" s="2">
        <v>3.76</v>
      </c>
      <c r="C5425">
        <f t="shared" si="284"/>
        <v>2018</v>
      </c>
      <c r="D5425">
        <f t="shared" si="285"/>
        <v>7</v>
      </c>
      <c r="E5425" t="str">
        <f t="shared" si="286"/>
        <v>2018m7</v>
      </c>
    </row>
    <row r="5426" spans="1:5" x14ac:dyDescent="0.2">
      <c r="A5426" s="32">
        <v>43287</v>
      </c>
      <c r="B5426" s="2">
        <v>3.72</v>
      </c>
      <c r="C5426">
        <f t="shared" si="284"/>
        <v>2018</v>
      </c>
      <c r="D5426">
        <f t="shared" si="285"/>
        <v>7</v>
      </c>
      <c r="E5426" t="str">
        <f t="shared" si="286"/>
        <v>2018m7</v>
      </c>
    </row>
    <row r="5427" spans="1:5" x14ac:dyDescent="0.2">
      <c r="A5427" s="32">
        <v>43290</v>
      </c>
      <c r="B5427" s="2">
        <v>3.67</v>
      </c>
      <c r="C5427">
        <f t="shared" si="284"/>
        <v>2018</v>
      </c>
      <c r="D5427">
        <f t="shared" si="285"/>
        <v>7</v>
      </c>
      <c r="E5427" t="str">
        <f t="shared" si="286"/>
        <v>2018m7</v>
      </c>
    </row>
    <row r="5428" spans="1:5" x14ac:dyDescent="0.2">
      <c r="A5428" s="32">
        <v>43291</v>
      </c>
      <c r="B5428" s="2">
        <v>3.6</v>
      </c>
      <c r="C5428">
        <f t="shared" si="284"/>
        <v>2018</v>
      </c>
      <c r="D5428">
        <f t="shared" si="285"/>
        <v>7</v>
      </c>
      <c r="E5428" t="str">
        <f t="shared" si="286"/>
        <v>2018m7</v>
      </c>
    </row>
    <row r="5429" spans="1:5" x14ac:dyDescent="0.2">
      <c r="A5429" s="32">
        <v>43292</v>
      </c>
      <c r="B5429" s="2">
        <v>3.63</v>
      </c>
      <c r="C5429">
        <f t="shared" si="284"/>
        <v>2018</v>
      </c>
      <c r="D5429">
        <f t="shared" si="285"/>
        <v>7</v>
      </c>
      <c r="E5429" t="str">
        <f t="shared" si="286"/>
        <v>2018m7</v>
      </c>
    </row>
    <row r="5430" spans="1:5" x14ac:dyDescent="0.2">
      <c r="A5430" s="32">
        <v>43293</v>
      </c>
      <c r="B5430" s="2">
        <v>3.62</v>
      </c>
      <c r="C5430">
        <f t="shared" si="284"/>
        <v>2018</v>
      </c>
      <c r="D5430">
        <f t="shared" si="285"/>
        <v>7</v>
      </c>
      <c r="E5430" t="str">
        <f t="shared" si="286"/>
        <v>2018m7</v>
      </c>
    </row>
    <row r="5431" spans="1:5" x14ac:dyDescent="0.2">
      <c r="A5431" s="32">
        <v>43294</v>
      </c>
      <c r="B5431" s="2">
        <v>3.6</v>
      </c>
      <c r="C5431">
        <f t="shared" si="284"/>
        <v>2018</v>
      </c>
      <c r="D5431">
        <f t="shared" si="285"/>
        <v>7</v>
      </c>
      <c r="E5431" t="str">
        <f t="shared" si="286"/>
        <v>2018m7</v>
      </c>
    </row>
    <row r="5432" spans="1:5" x14ac:dyDescent="0.2">
      <c r="A5432" s="32">
        <v>43297</v>
      </c>
      <c r="B5432" s="2">
        <v>3.56</v>
      </c>
      <c r="C5432">
        <f t="shared" si="284"/>
        <v>2018</v>
      </c>
      <c r="D5432">
        <f t="shared" si="285"/>
        <v>7</v>
      </c>
      <c r="E5432" t="str">
        <f t="shared" si="286"/>
        <v>2018m7</v>
      </c>
    </row>
    <row r="5433" spans="1:5" x14ac:dyDescent="0.2">
      <c r="A5433" s="32">
        <v>43298</v>
      </c>
      <c r="B5433" s="2">
        <v>3.57</v>
      </c>
      <c r="C5433">
        <f t="shared" si="284"/>
        <v>2018</v>
      </c>
      <c r="D5433">
        <f t="shared" si="285"/>
        <v>7</v>
      </c>
      <c r="E5433" t="str">
        <f t="shared" si="286"/>
        <v>2018m7</v>
      </c>
    </row>
    <row r="5434" spans="1:5" x14ac:dyDescent="0.2">
      <c r="A5434" s="32">
        <v>43299</v>
      </c>
      <c r="B5434" s="2">
        <v>3.54</v>
      </c>
      <c r="C5434">
        <f t="shared" si="284"/>
        <v>2018</v>
      </c>
      <c r="D5434">
        <f t="shared" si="285"/>
        <v>7</v>
      </c>
      <c r="E5434" t="str">
        <f t="shared" si="286"/>
        <v>2018m7</v>
      </c>
    </row>
    <row r="5435" spans="1:5" x14ac:dyDescent="0.2">
      <c r="A5435" s="32">
        <v>43300</v>
      </c>
      <c r="B5435" s="2">
        <v>3.55</v>
      </c>
      <c r="C5435">
        <f t="shared" si="284"/>
        <v>2018</v>
      </c>
      <c r="D5435">
        <f t="shared" si="285"/>
        <v>7</v>
      </c>
      <c r="E5435" t="str">
        <f t="shared" si="286"/>
        <v>2018m7</v>
      </c>
    </row>
    <row r="5436" spans="1:5" x14ac:dyDescent="0.2">
      <c r="A5436" s="32">
        <v>43301</v>
      </c>
      <c r="B5436" s="2">
        <v>3.55</v>
      </c>
      <c r="C5436">
        <f t="shared" si="284"/>
        <v>2018</v>
      </c>
      <c r="D5436">
        <f t="shared" si="285"/>
        <v>7</v>
      </c>
      <c r="E5436" t="str">
        <f t="shared" si="286"/>
        <v>2018m7</v>
      </c>
    </row>
    <row r="5437" spans="1:5" x14ac:dyDescent="0.2">
      <c r="A5437" s="32">
        <v>43304</v>
      </c>
      <c r="B5437" s="2">
        <v>3.53</v>
      </c>
      <c r="C5437">
        <f t="shared" si="284"/>
        <v>2018</v>
      </c>
      <c r="D5437">
        <f t="shared" si="285"/>
        <v>7</v>
      </c>
      <c r="E5437" t="str">
        <f t="shared" si="286"/>
        <v>2018m7</v>
      </c>
    </row>
    <row r="5438" spans="1:5" x14ac:dyDescent="0.2">
      <c r="A5438" s="32">
        <v>43305</v>
      </c>
      <c r="B5438" s="2">
        <v>3.51</v>
      </c>
      <c r="C5438">
        <f t="shared" si="284"/>
        <v>2018</v>
      </c>
      <c r="D5438">
        <f t="shared" si="285"/>
        <v>7</v>
      </c>
      <c r="E5438" t="str">
        <f t="shared" si="286"/>
        <v>2018m7</v>
      </c>
    </row>
    <row r="5439" spans="1:5" x14ac:dyDescent="0.2">
      <c r="A5439" s="32">
        <v>43306</v>
      </c>
      <c r="B5439" s="2">
        <v>3.51</v>
      </c>
      <c r="C5439">
        <f t="shared" si="284"/>
        <v>2018</v>
      </c>
      <c r="D5439">
        <f t="shared" si="285"/>
        <v>7</v>
      </c>
      <c r="E5439" t="str">
        <f t="shared" si="286"/>
        <v>2018m7</v>
      </c>
    </row>
    <row r="5440" spans="1:5" x14ac:dyDescent="0.2">
      <c r="A5440" s="32">
        <v>43307</v>
      </c>
      <c r="B5440" s="2">
        <v>3.49</v>
      </c>
      <c r="C5440">
        <f t="shared" si="284"/>
        <v>2018</v>
      </c>
      <c r="D5440">
        <f t="shared" si="285"/>
        <v>7</v>
      </c>
      <c r="E5440" t="str">
        <f t="shared" si="286"/>
        <v>2018m7</v>
      </c>
    </row>
    <row r="5441" spans="1:5" x14ac:dyDescent="0.2">
      <c r="A5441" s="32">
        <v>43308</v>
      </c>
      <c r="B5441" s="2">
        <v>3.46</v>
      </c>
      <c r="C5441">
        <f t="shared" si="284"/>
        <v>2018</v>
      </c>
      <c r="D5441">
        <f t="shared" si="285"/>
        <v>7</v>
      </c>
      <c r="E5441" t="str">
        <f t="shared" si="286"/>
        <v>2018m7</v>
      </c>
    </row>
    <row r="5442" spans="1:5" x14ac:dyDescent="0.2">
      <c r="A5442" s="32">
        <v>43311</v>
      </c>
      <c r="B5442" s="2">
        <v>3.44</v>
      </c>
      <c r="C5442">
        <f t="shared" si="284"/>
        <v>2018</v>
      </c>
      <c r="D5442">
        <f t="shared" si="285"/>
        <v>7</v>
      </c>
      <c r="E5442" t="str">
        <f t="shared" si="286"/>
        <v>2018m7</v>
      </c>
    </row>
    <row r="5443" spans="1:5" x14ac:dyDescent="0.2">
      <c r="A5443" s="32">
        <v>43312</v>
      </c>
      <c r="B5443" s="2">
        <v>3.51</v>
      </c>
      <c r="C5443">
        <f t="shared" si="284"/>
        <v>2018</v>
      </c>
      <c r="D5443">
        <f t="shared" si="285"/>
        <v>7</v>
      </c>
      <c r="E5443" t="str">
        <f t="shared" si="286"/>
        <v>2018m7</v>
      </c>
    </row>
    <row r="5444" spans="1:5" x14ac:dyDescent="0.2">
      <c r="A5444" s="32">
        <v>43313</v>
      </c>
      <c r="B5444" s="2">
        <v>3.45</v>
      </c>
      <c r="C5444">
        <f t="shared" si="284"/>
        <v>2018</v>
      </c>
      <c r="D5444">
        <f t="shared" si="285"/>
        <v>8</v>
      </c>
      <c r="E5444" t="str">
        <f t="shared" si="286"/>
        <v>2018m8</v>
      </c>
    </row>
    <row r="5445" spans="1:5" x14ac:dyDescent="0.2">
      <c r="A5445" s="32">
        <v>43314</v>
      </c>
      <c r="B5445" s="2">
        <v>3.49</v>
      </c>
      <c r="C5445">
        <f t="shared" ref="C5445:C5508" si="287">YEAR(A5445)</f>
        <v>2018</v>
      </c>
      <c r="D5445">
        <f t="shared" ref="D5445:D5508" si="288">+MONTH(A5445)</f>
        <v>8</v>
      </c>
      <c r="E5445" t="str">
        <f t="shared" ref="E5445:E5508" si="289">CONCATENATE(C5445,"m",D5445)</f>
        <v>2018m8</v>
      </c>
    </row>
    <row r="5446" spans="1:5" x14ac:dyDescent="0.2">
      <c r="A5446" s="32">
        <v>43315</v>
      </c>
      <c r="B5446" s="2">
        <v>3.53</v>
      </c>
      <c r="C5446">
        <f t="shared" si="287"/>
        <v>2018</v>
      </c>
      <c r="D5446">
        <f t="shared" si="288"/>
        <v>8</v>
      </c>
      <c r="E5446" t="str">
        <f t="shared" si="289"/>
        <v>2018m8</v>
      </c>
    </row>
    <row r="5447" spans="1:5" x14ac:dyDescent="0.2">
      <c r="A5447" s="32">
        <v>43318</v>
      </c>
      <c r="B5447" s="2">
        <v>3.53</v>
      </c>
      <c r="C5447">
        <f t="shared" si="287"/>
        <v>2018</v>
      </c>
      <c r="D5447">
        <f t="shared" si="288"/>
        <v>8</v>
      </c>
      <c r="E5447" t="str">
        <f t="shared" si="289"/>
        <v>2018m8</v>
      </c>
    </row>
    <row r="5448" spans="1:5" x14ac:dyDescent="0.2">
      <c r="A5448" s="32">
        <v>43319</v>
      </c>
      <c r="B5448" s="2">
        <v>3.49</v>
      </c>
      <c r="C5448">
        <f t="shared" si="287"/>
        <v>2018</v>
      </c>
      <c r="D5448">
        <f t="shared" si="288"/>
        <v>8</v>
      </c>
      <c r="E5448" t="str">
        <f t="shared" si="289"/>
        <v>2018m8</v>
      </c>
    </row>
    <row r="5449" spans="1:5" x14ac:dyDescent="0.2">
      <c r="A5449" s="32">
        <v>43320</v>
      </c>
      <c r="B5449" s="2">
        <v>3.49</v>
      </c>
      <c r="C5449">
        <f t="shared" si="287"/>
        <v>2018</v>
      </c>
      <c r="D5449">
        <f t="shared" si="288"/>
        <v>8</v>
      </c>
      <c r="E5449" t="str">
        <f t="shared" si="289"/>
        <v>2018m8</v>
      </c>
    </row>
    <row r="5450" spans="1:5" x14ac:dyDescent="0.2">
      <c r="A5450" s="32">
        <v>43321</v>
      </c>
      <c r="B5450" s="2">
        <v>3.52</v>
      </c>
      <c r="C5450">
        <f t="shared" si="287"/>
        <v>2018</v>
      </c>
      <c r="D5450">
        <f t="shared" si="288"/>
        <v>8</v>
      </c>
      <c r="E5450" t="str">
        <f t="shared" si="289"/>
        <v>2018m8</v>
      </c>
    </row>
    <row r="5451" spans="1:5" x14ac:dyDescent="0.2">
      <c r="A5451" s="32">
        <v>43322</v>
      </c>
      <c r="B5451" s="2">
        <v>3.59</v>
      </c>
      <c r="C5451">
        <f t="shared" si="287"/>
        <v>2018</v>
      </c>
      <c r="D5451">
        <f t="shared" si="288"/>
        <v>8</v>
      </c>
      <c r="E5451" t="str">
        <f t="shared" si="289"/>
        <v>2018m8</v>
      </c>
    </row>
    <row r="5452" spans="1:5" x14ac:dyDescent="0.2">
      <c r="A5452" s="32">
        <v>43325</v>
      </c>
      <c r="B5452" s="2">
        <v>3.64</v>
      </c>
      <c r="C5452">
        <f t="shared" si="287"/>
        <v>2018</v>
      </c>
      <c r="D5452">
        <f t="shared" si="288"/>
        <v>8</v>
      </c>
      <c r="E5452" t="str">
        <f t="shared" si="289"/>
        <v>2018m8</v>
      </c>
    </row>
    <row r="5453" spans="1:5" x14ac:dyDescent="0.2">
      <c r="A5453" s="32">
        <v>43326</v>
      </c>
      <c r="B5453" s="2">
        <v>3.63</v>
      </c>
      <c r="C5453">
        <f t="shared" si="287"/>
        <v>2018</v>
      </c>
      <c r="D5453">
        <f t="shared" si="288"/>
        <v>8</v>
      </c>
      <c r="E5453" t="str">
        <f t="shared" si="289"/>
        <v>2018m8</v>
      </c>
    </row>
    <row r="5454" spans="1:5" x14ac:dyDescent="0.2">
      <c r="A5454" s="32">
        <v>43327</v>
      </c>
      <c r="B5454" s="2">
        <v>3.65</v>
      </c>
      <c r="C5454">
        <f t="shared" si="287"/>
        <v>2018</v>
      </c>
      <c r="D5454">
        <f t="shared" si="288"/>
        <v>8</v>
      </c>
      <c r="E5454" t="str">
        <f t="shared" si="289"/>
        <v>2018m8</v>
      </c>
    </row>
    <row r="5455" spans="1:5" x14ac:dyDescent="0.2">
      <c r="A5455" s="32">
        <v>43328</v>
      </c>
      <c r="B5455" s="2">
        <v>3.64</v>
      </c>
      <c r="C5455">
        <f t="shared" si="287"/>
        <v>2018</v>
      </c>
      <c r="D5455">
        <f t="shared" si="288"/>
        <v>8</v>
      </c>
      <c r="E5455" t="str">
        <f t="shared" si="289"/>
        <v>2018m8</v>
      </c>
    </row>
    <row r="5456" spans="1:5" x14ac:dyDescent="0.2">
      <c r="A5456" s="32">
        <v>43329</v>
      </c>
      <c r="B5456" s="2">
        <v>3.65</v>
      </c>
      <c r="C5456">
        <f t="shared" si="287"/>
        <v>2018</v>
      </c>
      <c r="D5456">
        <f t="shared" si="288"/>
        <v>8</v>
      </c>
      <c r="E5456" t="str">
        <f t="shared" si="289"/>
        <v>2018m8</v>
      </c>
    </row>
    <row r="5457" spans="1:5" x14ac:dyDescent="0.2">
      <c r="A5457" s="32">
        <v>43332</v>
      </c>
      <c r="B5457" s="2">
        <v>3.63</v>
      </c>
      <c r="C5457">
        <f t="shared" si="287"/>
        <v>2018</v>
      </c>
      <c r="D5457">
        <f t="shared" si="288"/>
        <v>8</v>
      </c>
      <c r="E5457" t="str">
        <f t="shared" si="289"/>
        <v>2018m8</v>
      </c>
    </row>
    <row r="5458" spans="1:5" x14ac:dyDescent="0.2">
      <c r="A5458" s="32">
        <v>43333</v>
      </c>
      <c r="B5458" s="2">
        <v>3.58</v>
      </c>
      <c r="C5458">
        <f t="shared" si="287"/>
        <v>2018</v>
      </c>
      <c r="D5458">
        <f t="shared" si="288"/>
        <v>8</v>
      </c>
      <c r="E5458" t="str">
        <f t="shared" si="289"/>
        <v>2018m8</v>
      </c>
    </row>
    <row r="5459" spans="1:5" x14ac:dyDescent="0.2">
      <c r="A5459" s="32">
        <v>43334</v>
      </c>
      <c r="B5459" s="2">
        <v>3.55</v>
      </c>
      <c r="C5459">
        <f t="shared" si="287"/>
        <v>2018</v>
      </c>
      <c r="D5459">
        <f t="shared" si="288"/>
        <v>8</v>
      </c>
      <c r="E5459" t="str">
        <f t="shared" si="289"/>
        <v>2018m8</v>
      </c>
    </row>
    <row r="5460" spans="1:5" x14ac:dyDescent="0.2">
      <c r="A5460" s="32">
        <v>43335</v>
      </c>
      <c r="B5460" s="2">
        <v>3.55</v>
      </c>
      <c r="C5460">
        <f t="shared" si="287"/>
        <v>2018</v>
      </c>
      <c r="D5460">
        <f t="shared" si="288"/>
        <v>8</v>
      </c>
      <c r="E5460" t="str">
        <f t="shared" si="289"/>
        <v>2018m8</v>
      </c>
    </row>
    <row r="5461" spans="1:5" x14ac:dyDescent="0.2">
      <c r="A5461" s="32">
        <v>43336</v>
      </c>
      <c r="B5461" s="2">
        <v>3.56</v>
      </c>
      <c r="C5461">
        <f t="shared" si="287"/>
        <v>2018</v>
      </c>
      <c r="D5461">
        <f t="shared" si="288"/>
        <v>8</v>
      </c>
      <c r="E5461" t="str">
        <f t="shared" si="289"/>
        <v>2018m8</v>
      </c>
    </row>
    <row r="5462" spans="1:5" x14ac:dyDescent="0.2">
      <c r="A5462" s="32">
        <v>43339</v>
      </c>
      <c r="B5462" s="2">
        <v>3.56</v>
      </c>
      <c r="C5462">
        <f t="shared" si="287"/>
        <v>2018</v>
      </c>
      <c r="D5462">
        <f t="shared" si="288"/>
        <v>8</v>
      </c>
      <c r="E5462" t="str">
        <f t="shared" si="289"/>
        <v>2018m8</v>
      </c>
    </row>
    <row r="5463" spans="1:5" x14ac:dyDescent="0.2">
      <c r="A5463" s="32">
        <v>43340</v>
      </c>
      <c r="B5463" s="2">
        <v>3.51</v>
      </c>
      <c r="C5463">
        <f t="shared" si="287"/>
        <v>2018</v>
      </c>
      <c r="D5463">
        <f t="shared" si="288"/>
        <v>8</v>
      </c>
      <c r="E5463" t="str">
        <f t="shared" si="289"/>
        <v>2018m8</v>
      </c>
    </row>
    <row r="5464" spans="1:5" x14ac:dyDescent="0.2">
      <c r="A5464" s="32">
        <v>43341</v>
      </c>
      <c r="B5464" s="2">
        <v>3.52</v>
      </c>
      <c r="C5464">
        <f t="shared" si="287"/>
        <v>2018</v>
      </c>
      <c r="D5464">
        <f t="shared" si="288"/>
        <v>8</v>
      </c>
      <c r="E5464" t="str">
        <f t="shared" si="289"/>
        <v>2018m8</v>
      </c>
    </row>
    <row r="5465" spans="1:5" x14ac:dyDescent="0.2">
      <c r="A5465" s="32">
        <v>43342</v>
      </c>
      <c r="B5465" s="2">
        <v>3.61</v>
      </c>
      <c r="C5465">
        <f t="shared" si="287"/>
        <v>2018</v>
      </c>
      <c r="D5465">
        <f t="shared" si="288"/>
        <v>8</v>
      </c>
      <c r="E5465" t="str">
        <f t="shared" si="289"/>
        <v>2018m8</v>
      </c>
    </row>
    <row r="5466" spans="1:5" x14ac:dyDescent="0.2">
      <c r="A5466" s="32">
        <v>43343</v>
      </c>
      <c r="B5466" s="2">
        <v>3.67</v>
      </c>
      <c r="C5466">
        <f t="shared" si="287"/>
        <v>2018</v>
      </c>
      <c r="D5466">
        <f t="shared" si="288"/>
        <v>8</v>
      </c>
      <c r="E5466" t="str">
        <f t="shared" si="289"/>
        <v>2018m8</v>
      </c>
    </row>
    <row r="5467" spans="1:5" x14ac:dyDescent="0.2">
      <c r="A5467" s="32">
        <v>43346</v>
      </c>
      <c r="B5467" s="2">
        <v>3.69</v>
      </c>
      <c r="C5467">
        <f t="shared" si="287"/>
        <v>2018</v>
      </c>
      <c r="D5467">
        <f t="shared" si="288"/>
        <v>9</v>
      </c>
      <c r="E5467" t="str">
        <f t="shared" si="289"/>
        <v>2018m9</v>
      </c>
    </row>
    <row r="5468" spans="1:5" x14ac:dyDescent="0.2">
      <c r="A5468" s="32">
        <v>43347</v>
      </c>
      <c r="B5468" s="2">
        <v>3.68</v>
      </c>
      <c r="C5468">
        <f t="shared" si="287"/>
        <v>2018</v>
      </c>
      <c r="D5468">
        <f t="shared" si="288"/>
        <v>9</v>
      </c>
      <c r="E5468" t="str">
        <f t="shared" si="289"/>
        <v>2018m9</v>
      </c>
    </row>
    <row r="5469" spans="1:5" x14ac:dyDescent="0.2">
      <c r="A5469" s="32">
        <v>43348</v>
      </c>
      <c r="B5469" s="2">
        <v>3.67</v>
      </c>
      <c r="C5469">
        <f t="shared" si="287"/>
        <v>2018</v>
      </c>
      <c r="D5469">
        <f t="shared" si="288"/>
        <v>9</v>
      </c>
      <c r="E5469" t="str">
        <f t="shared" si="289"/>
        <v>2018m9</v>
      </c>
    </row>
    <row r="5470" spans="1:5" x14ac:dyDescent="0.2">
      <c r="A5470" s="32">
        <v>43349</v>
      </c>
      <c r="B5470" s="2">
        <v>3.71</v>
      </c>
      <c r="C5470">
        <f t="shared" si="287"/>
        <v>2018</v>
      </c>
      <c r="D5470">
        <f t="shared" si="288"/>
        <v>9</v>
      </c>
      <c r="E5470" t="str">
        <f t="shared" si="289"/>
        <v>2018m9</v>
      </c>
    </row>
    <row r="5471" spans="1:5" x14ac:dyDescent="0.2">
      <c r="A5471" s="32">
        <v>43350</v>
      </c>
      <c r="B5471" s="2">
        <v>3.68</v>
      </c>
      <c r="C5471">
        <f t="shared" si="287"/>
        <v>2018</v>
      </c>
      <c r="D5471">
        <f t="shared" si="288"/>
        <v>9</v>
      </c>
      <c r="E5471" t="str">
        <f t="shared" si="289"/>
        <v>2018m9</v>
      </c>
    </row>
    <row r="5472" spans="1:5" x14ac:dyDescent="0.2">
      <c r="A5472" s="32">
        <v>43353</v>
      </c>
      <c r="B5472" s="2">
        <v>3.63</v>
      </c>
      <c r="C5472">
        <f t="shared" si="287"/>
        <v>2018</v>
      </c>
      <c r="D5472">
        <f t="shared" si="288"/>
        <v>9</v>
      </c>
      <c r="E5472" t="str">
        <f t="shared" si="289"/>
        <v>2018m9</v>
      </c>
    </row>
    <row r="5473" spans="1:5" x14ac:dyDescent="0.2">
      <c r="A5473" s="32">
        <v>43354</v>
      </c>
      <c r="B5473" s="2">
        <v>3.59</v>
      </c>
      <c r="C5473">
        <f t="shared" si="287"/>
        <v>2018</v>
      </c>
      <c r="D5473">
        <f t="shared" si="288"/>
        <v>9</v>
      </c>
      <c r="E5473" t="str">
        <f t="shared" si="289"/>
        <v>2018m9</v>
      </c>
    </row>
    <row r="5474" spans="1:5" x14ac:dyDescent="0.2">
      <c r="A5474" s="32">
        <v>43355</v>
      </c>
      <c r="B5474" s="2">
        <v>3.6</v>
      </c>
      <c r="C5474">
        <f t="shared" si="287"/>
        <v>2018</v>
      </c>
      <c r="D5474">
        <f t="shared" si="288"/>
        <v>9</v>
      </c>
      <c r="E5474" t="str">
        <f t="shared" si="289"/>
        <v>2018m9</v>
      </c>
    </row>
    <row r="5475" spans="1:5" x14ac:dyDescent="0.2">
      <c r="A5475" s="32">
        <v>43356</v>
      </c>
      <c r="B5475" s="2">
        <v>3.58</v>
      </c>
      <c r="C5475">
        <f t="shared" si="287"/>
        <v>2018</v>
      </c>
      <c r="D5475">
        <f t="shared" si="288"/>
        <v>9</v>
      </c>
      <c r="E5475" t="str">
        <f t="shared" si="289"/>
        <v>2018m9</v>
      </c>
    </row>
    <row r="5476" spans="1:5" x14ac:dyDescent="0.2">
      <c r="A5476" s="32">
        <v>43357</v>
      </c>
      <c r="B5476" s="2">
        <v>3.55</v>
      </c>
      <c r="C5476">
        <f t="shared" si="287"/>
        <v>2018</v>
      </c>
      <c r="D5476">
        <f t="shared" si="288"/>
        <v>9</v>
      </c>
      <c r="E5476" t="str">
        <f t="shared" si="289"/>
        <v>2018m9</v>
      </c>
    </row>
    <row r="5477" spans="1:5" x14ac:dyDescent="0.2">
      <c r="A5477" s="32">
        <v>43360</v>
      </c>
      <c r="B5477" s="2">
        <v>3.5</v>
      </c>
      <c r="C5477">
        <f t="shared" si="287"/>
        <v>2018</v>
      </c>
      <c r="D5477">
        <f t="shared" si="288"/>
        <v>9</v>
      </c>
      <c r="E5477" t="str">
        <f t="shared" si="289"/>
        <v>2018m9</v>
      </c>
    </row>
    <row r="5478" spans="1:5" x14ac:dyDescent="0.2">
      <c r="A5478" s="32">
        <v>43361</v>
      </c>
      <c r="B5478" s="2">
        <v>3.47</v>
      </c>
      <c r="C5478">
        <f t="shared" si="287"/>
        <v>2018</v>
      </c>
      <c r="D5478">
        <f t="shared" si="288"/>
        <v>9</v>
      </c>
      <c r="E5478" t="str">
        <f t="shared" si="289"/>
        <v>2018m9</v>
      </c>
    </row>
    <row r="5479" spans="1:5" x14ac:dyDescent="0.2">
      <c r="A5479" s="32">
        <v>43362</v>
      </c>
      <c r="B5479" s="2">
        <v>3.45</v>
      </c>
      <c r="C5479">
        <f t="shared" si="287"/>
        <v>2018</v>
      </c>
      <c r="D5479">
        <f t="shared" si="288"/>
        <v>9</v>
      </c>
      <c r="E5479" t="str">
        <f t="shared" si="289"/>
        <v>2018m9</v>
      </c>
    </row>
    <row r="5480" spans="1:5" x14ac:dyDescent="0.2">
      <c r="A5480" s="32">
        <v>43363</v>
      </c>
      <c r="B5480" s="2">
        <v>3.44</v>
      </c>
      <c r="C5480">
        <f t="shared" si="287"/>
        <v>2018</v>
      </c>
      <c r="D5480">
        <f t="shared" si="288"/>
        <v>9</v>
      </c>
      <c r="E5480" t="str">
        <f t="shared" si="289"/>
        <v>2018m9</v>
      </c>
    </row>
    <row r="5481" spans="1:5" x14ac:dyDescent="0.2">
      <c r="A5481" s="32">
        <v>43364</v>
      </c>
      <c r="B5481" s="2">
        <v>3.44</v>
      </c>
      <c r="C5481">
        <f t="shared" si="287"/>
        <v>2018</v>
      </c>
      <c r="D5481">
        <f t="shared" si="288"/>
        <v>9</v>
      </c>
      <c r="E5481" t="str">
        <f t="shared" si="289"/>
        <v>2018m9</v>
      </c>
    </row>
    <row r="5482" spans="1:5" x14ac:dyDescent="0.2">
      <c r="A5482" s="32">
        <v>43367</v>
      </c>
      <c r="B5482" s="2">
        <v>3.41</v>
      </c>
      <c r="C5482">
        <f t="shared" si="287"/>
        <v>2018</v>
      </c>
      <c r="D5482">
        <f t="shared" si="288"/>
        <v>9</v>
      </c>
      <c r="E5482" t="str">
        <f t="shared" si="289"/>
        <v>2018m9</v>
      </c>
    </row>
    <row r="5483" spans="1:5" x14ac:dyDescent="0.2">
      <c r="A5483" s="32">
        <v>43368</v>
      </c>
      <c r="B5483" s="2">
        <v>3.4</v>
      </c>
      <c r="C5483">
        <f t="shared" si="287"/>
        <v>2018</v>
      </c>
      <c r="D5483">
        <f t="shared" si="288"/>
        <v>9</v>
      </c>
      <c r="E5483" t="str">
        <f t="shared" si="289"/>
        <v>2018m9</v>
      </c>
    </row>
    <row r="5484" spans="1:5" x14ac:dyDescent="0.2">
      <c r="A5484" s="32">
        <v>43369</v>
      </c>
      <c r="B5484" s="2">
        <v>3.41</v>
      </c>
      <c r="C5484">
        <f t="shared" si="287"/>
        <v>2018</v>
      </c>
      <c r="D5484">
        <f t="shared" si="288"/>
        <v>9</v>
      </c>
      <c r="E5484" t="str">
        <f t="shared" si="289"/>
        <v>2018m9</v>
      </c>
    </row>
    <row r="5485" spans="1:5" x14ac:dyDescent="0.2">
      <c r="A5485" s="32">
        <v>43370</v>
      </c>
      <c r="B5485" s="2">
        <v>3.42</v>
      </c>
      <c r="C5485">
        <f t="shared" si="287"/>
        <v>2018</v>
      </c>
      <c r="D5485">
        <f t="shared" si="288"/>
        <v>9</v>
      </c>
      <c r="E5485" t="str">
        <f t="shared" si="289"/>
        <v>2018m9</v>
      </c>
    </row>
    <row r="5486" spans="1:5" x14ac:dyDescent="0.2">
      <c r="A5486" s="32">
        <v>43371</v>
      </c>
      <c r="B5486" s="2">
        <v>3.5</v>
      </c>
      <c r="C5486">
        <f t="shared" si="287"/>
        <v>2018</v>
      </c>
      <c r="D5486">
        <f t="shared" si="288"/>
        <v>9</v>
      </c>
      <c r="E5486" t="str">
        <f t="shared" si="289"/>
        <v>2018m9</v>
      </c>
    </row>
    <row r="5487" spans="1:5" x14ac:dyDescent="0.2">
      <c r="A5487" s="32">
        <v>43373</v>
      </c>
      <c r="B5487" s="2">
        <v>3.55</v>
      </c>
      <c r="C5487">
        <f t="shared" si="287"/>
        <v>2018</v>
      </c>
      <c r="D5487">
        <f t="shared" si="288"/>
        <v>9</v>
      </c>
      <c r="E5487" t="str">
        <f t="shared" si="289"/>
        <v>2018m9</v>
      </c>
    </row>
    <row r="5488" spans="1:5" x14ac:dyDescent="0.2">
      <c r="A5488" s="32">
        <v>43374</v>
      </c>
      <c r="B5488" s="2">
        <v>3.53</v>
      </c>
      <c r="C5488">
        <f t="shared" si="287"/>
        <v>2018</v>
      </c>
      <c r="D5488">
        <f t="shared" si="288"/>
        <v>10</v>
      </c>
      <c r="E5488" t="str">
        <f t="shared" si="289"/>
        <v>2018m10</v>
      </c>
    </row>
    <row r="5489" spans="1:5" x14ac:dyDescent="0.2">
      <c r="A5489" s="32">
        <v>43375</v>
      </c>
      <c r="B5489" s="2">
        <v>3.58</v>
      </c>
      <c r="C5489">
        <f t="shared" si="287"/>
        <v>2018</v>
      </c>
      <c r="D5489">
        <f t="shared" si="288"/>
        <v>10</v>
      </c>
      <c r="E5489" t="str">
        <f t="shared" si="289"/>
        <v>2018m10</v>
      </c>
    </row>
    <row r="5490" spans="1:5" x14ac:dyDescent="0.2">
      <c r="A5490" s="32">
        <v>43376</v>
      </c>
      <c r="B5490" s="2">
        <v>3.51</v>
      </c>
      <c r="C5490">
        <f t="shared" si="287"/>
        <v>2018</v>
      </c>
      <c r="D5490">
        <f t="shared" si="288"/>
        <v>10</v>
      </c>
      <c r="E5490" t="str">
        <f t="shared" si="289"/>
        <v>2018m10</v>
      </c>
    </row>
    <row r="5491" spans="1:5" x14ac:dyDescent="0.2">
      <c r="A5491" s="32">
        <v>43377</v>
      </c>
      <c r="B5491" s="2">
        <v>3.47</v>
      </c>
      <c r="C5491">
        <f t="shared" si="287"/>
        <v>2018</v>
      </c>
      <c r="D5491">
        <f t="shared" si="288"/>
        <v>10</v>
      </c>
      <c r="E5491" t="str">
        <f t="shared" si="289"/>
        <v>2018m10</v>
      </c>
    </row>
    <row r="5492" spans="1:5" x14ac:dyDescent="0.2">
      <c r="A5492" s="32">
        <v>43378</v>
      </c>
      <c r="B5492" s="2">
        <v>3.49</v>
      </c>
      <c r="C5492">
        <f t="shared" si="287"/>
        <v>2018</v>
      </c>
      <c r="D5492">
        <f t="shared" si="288"/>
        <v>10</v>
      </c>
      <c r="E5492" t="str">
        <f t="shared" si="289"/>
        <v>2018m10</v>
      </c>
    </row>
    <row r="5493" spans="1:5" x14ac:dyDescent="0.2">
      <c r="A5493" s="32">
        <v>43381</v>
      </c>
      <c r="B5493" s="2">
        <v>3.55</v>
      </c>
      <c r="C5493">
        <f t="shared" si="287"/>
        <v>2018</v>
      </c>
      <c r="D5493">
        <f t="shared" si="288"/>
        <v>10</v>
      </c>
      <c r="E5493" t="str">
        <f t="shared" si="289"/>
        <v>2018m10</v>
      </c>
    </row>
    <row r="5494" spans="1:5" x14ac:dyDescent="0.2">
      <c r="A5494" s="32">
        <v>43382</v>
      </c>
      <c r="B5494" s="2">
        <v>3.6</v>
      </c>
      <c r="C5494">
        <f t="shared" si="287"/>
        <v>2018</v>
      </c>
      <c r="D5494">
        <f t="shared" si="288"/>
        <v>10</v>
      </c>
      <c r="E5494" t="str">
        <f t="shared" si="289"/>
        <v>2018m10</v>
      </c>
    </row>
    <row r="5495" spans="1:5" x14ac:dyDescent="0.2">
      <c r="A5495" s="32">
        <v>43383</v>
      </c>
      <c r="B5495" s="2">
        <v>3.61</v>
      </c>
      <c r="C5495">
        <f t="shared" si="287"/>
        <v>2018</v>
      </c>
      <c r="D5495">
        <f t="shared" si="288"/>
        <v>10</v>
      </c>
      <c r="E5495" t="str">
        <f t="shared" si="289"/>
        <v>2018m10</v>
      </c>
    </row>
    <row r="5496" spans="1:5" x14ac:dyDescent="0.2">
      <c r="A5496" s="32">
        <v>43384</v>
      </c>
      <c r="B5496" s="2">
        <v>3.75</v>
      </c>
      <c r="C5496">
        <f t="shared" si="287"/>
        <v>2018</v>
      </c>
      <c r="D5496">
        <f t="shared" si="288"/>
        <v>10</v>
      </c>
      <c r="E5496" t="str">
        <f t="shared" si="289"/>
        <v>2018m10</v>
      </c>
    </row>
    <row r="5497" spans="1:5" x14ac:dyDescent="0.2">
      <c r="A5497" s="32">
        <v>43385</v>
      </c>
      <c r="B5497" s="2">
        <v>3.72</v>
      </c>
      <c r="C5497">
        <f t="shared" si="287"/>
        <v>2018</v>
      </c>
      <c r="D5497">
        <f t="shared" si="288"/>
        <v>10</v>
      </c>
      <c r="E5497" t="str">
        <f t="shared" si="289"/>
        <v>2018m10</v>
      </c>
    </row>
    <row r="5498" spans="1:5" x14ac:dyDescent="0.2">
      <c r="A5498" s="32">
        <v>43388</v>
      </c>
      <c r="B5498" s="2">
        <v>3.72</v>
      </c>
      <c r="C5498">
        <f t="shared" si="287"/>
        <v>2018</v>
      </c>
      <c r="D5498">
        <f t="shared" si="288"/>
        <v>10</v>
      </c>
      <c r="E5498" t="str">
        <f t="shared" si="289"/>
        <v>2018m10</v>
      </c>
    </row>
    <row r="5499" spans="1:5" x14ac:dyDescent="0.2">
      <c r="A5499" s="32">
        <v>43389</v>
      </c>
      <c r="B5499" s="2">
        <v>3.73</v>
      </c>
      <c r="C5499">
        <f t="shared" si="287"/>
        <v>2018</v>
      </c>
      <c r="D5499">
        <f t="shared" si="288"/>
        <v>10</v>
      </c>
      <c r="E5499" t="str">
        <f t="shared" si="289"/>
        <v>2018m10</v>
      </c>
    </row>
    <row r="5500" spans="1:5" x14ac:dyDescent="0.2">
      <c r="A5500" s="32">
        <v>43390</v>
      </c>
      <c r="B5500" s="2">
        <v>3.73</v>
      </c>
      <c r="C5500">
        <f t="shared" si="287"/>
        <v>2018</v>
      </c>
      <c r="D5500">
        <f t="shared" si="288"/>
        <v>10</v>
      </c>
      <c r="E5500" t="str">
        <f t="shared" si="289"/>
        <v>2018m10</v>
      </c>
    </row>
    <row r="5501" spans="1:5" x14ac:dyDescent="0.2">
      <c r="A5501" s="32">
        <v>43391</v>
      </c>
      <c r="B5501" s="2">
        <v>3.81</v>
      </c>
      <c r="C5501">
        <f t="shared" si="287"/>
        <v>2018</v>
      </c>
      <c r="D5501">
        <f t="shared" si="288"/>
        <v>10</v>
      </c>
      <c r="E5501" t="str">
        <f t="shared" si="289"/>
        <v>2018m10</v>
      </c>
    </row>
    <row r="5502" spans="1:5" x14ac:dyDescent="0.2">
      <c r="A5502" s="32">
        <v>43392</v>
      </c>
      <c r="B5502" s="2">
        <v>3.87</v>
      </c>
      <c r="C5502">
        <f t="shared" si="287"/>
        <v>2018</v>
      </c>
      <c r="D5502">
        <f t="shared" si="288"/>
        <v>10</v>
      </c>
      <c r="E5502" t="str">
        <f t="shared" si="289"/>
        <v>2018m10</v>
      </c>
    </row>
    <row r="5503" spans="1:5" x14ac:dyDescent="0.2">
      <c r="A5503" s="32">
        <v>43395</v>
      </c>
      <c r="B5503" s="2">
        <v>3.84</v>
      </c>
      <c r="C5503">
        <f t="shared" si="287"/>
        <v>2018</v>
      </c>
      <c r="D5503">
        <f t="shared" si="288"/>
        <v>10</v>
      </c>
      <c r="E5503" t="str">
        <f t="shared" si="289"/>
        <v>2018m10</v>
      </c>
    </row>
    <row r="5504" spans="1:5" x14ac:dyDescent="0.2">
      <c r="A5504" s="32">
        <v>43396</v>
      </c>
      <c r="B5504" s="2">
        <v>3.93</v>
      </c>
      <c r="C5504">
        <f t="shared" si="287"/>
        <v>2018</v>
      </c>
      <c r="D5504">
        <f t="shared" si="288"/>
        <v>10</v>
      </c>
      <c r="E5504" t="str">
        <f t="shared" si="289"/>
        <v>2018m10</v>
      </c>
    </row>
    <row r="5505" spans="1:5" x14ac:dyDescent="0.2">
      <c r="A5505" s="32">
        <v>43397</v>
      </c>
      <c r="B5505" s="2">
        <v>3.98</v>
      </c>
      <c r="C5505">
        <f t="shared" si="287"/>
        <v>2018</v>
      </c>
      <c r="D5505">
        <f t="shared" si="288"/>
        <v>10</v>
      </c>
      <c r="E5505" t="str">
        <f t="shared" si="289"/>
        <v>2018m10</v>
      </c>
    </row>
    <row r="5506" spans="1:5" x14ac:dyDescent="0.2">
      <c r="A5506" s="32">
        <v>43398</v>
      </c>
      <c r="B5506" s="2">
        <v>4.04</v>
      </c>
      <c r="C5506">
        <f t="shared" si="287"/>
        <v>2018</v>
      </c>
      <c r="D5506">
        <f t="shared" si="288"/>
        <v>10</v>
      </c>
      <c r="E5506" t="str">
        <f t="shared" si="289"/>
        <v>2018m10</v>
      </c>
    </row>
    <row r="5507" spans="1:5" x14ac:dyDescent="0.2">
      <c r="A5507" s="32">
        <v>43399</v>
      </c>
      <c r="B5507" s="2">
        <v>4.1399999999999997</v>
      </c>
      <c r="C5507">
        <f t="shared" si="287"/>
        <v>2018</v>
      </c>
      <c r="D5507">
        <f t="shared" si="288"/>
        <v>10</v>
      </c>
      <c r="E5507" t="str">
        <f t="shared" si="289"/>
        <v>2018m10</v>
      </c>
    </row>
    <row r="5508" spans="1:5" x14ac:dyDescent="0.2">
      <c r="A5508" s="32">
        <v>43402</v>
      </c>
      <c r="B5508" s="2">
        <v>4.0999999999999996</v>
      </c>
      <c r="C5508">
        <f t="shared" si="287"/>
        <v>2018</v>
      </c>
      <c r="D5508">
        <f t="shared" si="288"/>
        <v>10</v>
      </c>
      <c r="E5508" t="str">
        <f t="shared" si="289"/>
        <v>2018m10</v>
      </c>
    </row>
    <row r="5509" spans="1:5" x14ac:dyDescent="0.2">
      <c r="A5509" s="32">
        <v>43403</v>
      </c>
      <c r="B5509" s="2">
        <v>4.09</v>
      </c>
      <c r="C5509">
        <f t="shared" ref="C5509:C5572" si="290">YEAR(A5509)</f>
        <v>2018</v>
      </c>
      <c r="D5509">
        <f t="shared" ref="D5509:D5572" si="291">+MONTH(A5509)</f>
        <v>10</v>
      </c>
      <c r="E5509" t="str">
        <f t="shared" ref="E5509:E5572" si="292">CONCATENATE(C5509,"m",D5509)</f>
        <v>2018m10</v>
      </c>
    </row>
    <row r="5510" spans="1:5" x14ac:dyDescent="0.2">
      <c r="A5510" s="32">
        <v>43404</v>
      </c>
      <c r="B5510" s="2">
        <v>4.13</v>
      </c>
      <c r="C5510">
        <f t="shared" si="290"/>
        <v>2018</v>
      </c>
      <c r="D5510">
        <f t="shared" si="291"/>
        <v>10</v>
      </c>
      <c r="E5510" t="str">
        <f t="shared" si="292"/>
        <v>2018m10</v>
      </c>
    </row>
    <row r="5511" spans="1:5" x14ac:dyDescent="0.2">
      <c r="A5511" s="32">
        <v>43405</v>
      </c>
      <c r="B5511" s="2">
        <v>4.0999999999999996</v>
      </c>
      <c r="C5511">
        <f t="shared" si="290"/>
        <v>2018</v>
      </c>
      <c r="D5511">
        <f t="shared" si="291"/>
        <v>11</v>
      </c>
      <c r="E5511" t="str">
        <f t="shared" si="292"/>
        <v>2018m11</v>
      </c>
    </row>
    <row r="5512" spans="1:5" x14ac:dyDescent="0.2">
      <c r="A5512" s="32">
        <v>43406</v>
      </c>
      <c r="B5512" s="2">
        <v>4.0199999999999996</v>
      </c>
      <c r="C5512">
        <f t="shared" si="290"/>
        <v>2018</v>
      </c>
      <c r="D5512">
        <f t="shared" si="291"/>
        <v>11</v>
      </c>
      <c r="E5512" t="str">
        <f t="shared" si="292"/>
        <v>2018m11</v>
      </c>
    </row>
    <row r="5513" spans="1:5" x14ac:dyDescent="0.2">
      <c r="A5513" s="32">
        <v>43409</v>
      </c>
      <c r="B5513" s="2">
        <v>4.0199999999999996</v>
      </c>
      <c r="C5513">
        <f t="shared" si="290"/>
        <v>2018</v>
      </c>
      <c r="D5513">
        <f t="shared" si="291"/>
        <v>11</v>
      </c>
      <c r="E5513" t="str">
        <f t="shared" si="292"/>
        <v>2018m11</v>
      </c>
    </row>
    <row r="5514" spans="1:5" x14ac:dyDescent="0.2">
      <c r="A5514" s="32">
        <v>43410</v>
      </c>
      <c r="B5514" s="2">
        <v>4</v>
      </c>
      <c r="C5514">
        <f t="shared" si="290"/>
        <v>2018</v>
      </c>
      <c r="D5514">
        <f t="shared" si="291"/>
        <v>11</v>
      </c>
      <c r="E5514" t="str">
        <f t="shared" si="292"/>
        <v>2018m11</v>
      </c>
    </row>
    <row r="5515" spans="1:5" x14ac:dyDescent="0.2">
      <c r="A5515" s="32">
        <v>43411</v>
      </c>
      <c r="B5515" s="2">
        <v>3.93</v>
      </c>
      <c r="C5515">
        <f t="shared" si="290"/>
        <v>2018</v>
      </c>
      <c r="D5515">
        <f t="shared" si="291"/>
        <v>11</v>
      </c>
      <c r="E5515" t="str">
        <f t="shared" si="292"/>
        <v>2018m11</v>
      </c>
    </row>
    <row r="5516" spans="1:5" x14ac:dyDescent="0.2">
      <c r="A5516" s="32">
        <v>43412</v>
      </c>
      <c r="B5516" s="2">
        <v>3.91</v>
      </c>
      <c r="C5516">
        <f t="shared" si="290"/>
        <v>2018</v>
      </c>
      <c r="D5516">
        <f t="shared" si="291"/>
        <v>11</v>
      </c>
      <c r="E5516" t="str">
        <f t="shared" si="292"/>
        <v>2018m11</v>
      </c>
    </row>
    <row r="5517" spans="1:5" x14ac:dyDescent="0.2">
      <c r="A5517" s="32">
        <v>43413</v>
      </c>
      <c r="B5517" s="2">
        <v>3.98</v>
      </c>
      <c r="C5517">
        <f t="shared" si="290"/>
        <v>2018</v>
      </c>
      <c r="D5517">
        <f t="shared" si="291"/>
        <v>11</v>
      </c>
      <c r="E5517" t="str">
        <f t="shared" si="292"/>
        <v>2018m11</v>
      </c>
    </row>
    <row r="5518" spans="1:5" x14ac:dyDescent="0.2">
      <c r="A5518" s="32">
        <v>43416</v>
      </c>
      <c r="B5518" s="2">
        <v>4.05</v>
      </c>
      <c r="C5518">
        <f t="shared" si="290"/>
        <v>2018</v>
      </c>
      <c r="D5518">
        <f t="shared" si="291"/>
        <v>11</v>
      </c>
      <c r="E5518" t="str">
        <f t="shared" si="292"/>
        <v>2018m11</v>
      </c>
    </row>
    <row r="5519" spans="1:5" x14ac:dyDescent="0.2">
      <c r="A5519" s="32">
        <v>43417</v>
      </c>
      <c r="B5519" s="2">
        <v>4.1100000000000003</v>
      </c>
      <c r="C5519">
        <f t="shared" si="290"/>
        <v>2018</v>
      </c>
      <c r="D5519">
        <f t="shared" si="291"/>
        <v>11</v>
      </c>
      <c r="E5519" t="str">
        <f t="shared" si="292"/>
        <v>2018m11</v>
      </c>
    </row>
    <row r="5520" spans="1:5" x14ac:dyDescent="0.2">
      <c r="A5520" s="32">
        <v>43418</v>
      </c>
      <c r="B5520" s="2">
        <v>4.17</v>
      </c>
      <c r="C5520">
        <f t="shared" si="290"/>
        <v>2018</v>
      </c>
      <c r="D5520">
        <f t="shared" si="291"/>
        <v>11</v>
      </c>
      <c r="E5520" t="str">
        <f t="shared" si="292"/>
        <v>2018m11</v>
      </c>
    </row>
    <row r="5521" spans="1:5" x14ac:dyDescent="0.2">
      <c r="A5521" s="32">
        <v>43419</v>
      </c>
      <c r="B5521" s="2">
        <v>4.34</v>
      </c>
      <c r="C5521">
        <f t="shared" si="290"/>
        <v>2018</v>
      </c>
      <c r="D5521">
        <f t="shared" si="291"/>
        <v>11</v>
      </c>
      <c r="E5521" t="str">
        <f t="shared" si="292"/>
        <v>2018m11</v>
      </c>
    </row>
    <row r="5522" spans="1:5" x14ac:dyDescent="0.2">
      <c r="A5522" s="32">
        <v>43420</v>
      </c>
      <c r="B5522" s="2">
        <v>4.46</v>
      </c>
      <c r="C5522">
        <f t="shared" si="290"/>
        <v>2018</v>
      </c>
      <c r="D5522">
        <f t="shared" si="291"/>
        <v>11</v>
      </c>
      <c r="E5522" t="str">
        <f t="shared" si="292"/>
        <v>2018m11</v>
      </c>
    </row>
    <row r="5523" spans="1:5" x14ac:dyDescent="0.2">
      <c r="A5523" s="32">
        <v>43423</v>
      </c>
      <c r="B5523" s="2">
        <v>4.5599999999999996</v>
      </c>
      <c r="C5523">
        <f t="shared" si="290"/>
        <v>2018</v>
      </c>
      <c r="D5523">
        <f t="shared" si="291"/>
        <v>11</v>
      </c>
      <c r="E5523" t="str">
        <f t="shared" si="292"/>
        <v>2018m11</v>
      </c>
    </row>
    <row r="5524" spans="1:5" x14ac:dyDescent="0.2">
      <c r="A5524" s="32">
        <v>43424</v>
      </c>
      <c r="B5524" s="2">
        <v>4.7</v>
      </c>
      <c r="C5524">
        <f t="shared" si="290"/>
        <v>2018</v>
      </c>
      <c r="D5524">
        <f t="shared" si="291"/>
        <v>11</v>
      </c>
      <c r="E5524" t="str">
        <f t="shared" si="292"/>
        <v>2018m11</v>
      </c>
    </row>
    <row r="5525" spans="1:5" x14ac:dyDescent="0.2">
      <c r="A5525" s="32">
        <v>43425</v>
      </c>
      <c r="B5525" s="2">
        <v>4.5999999999999996</v>
      </c>
      <c r="C5525">
        <f t="shared" si="290"/>
        <v>2018</v>
      </c>
      <c r="D5525">
        <f t="shared" si="291"/>
        <v>11</v>
      </c>
      <c r="E5525" t="str">
        <f t="shared" si="292"/>
        <v>2018m11</v>
      </c>
    </row>
    <row r="5526" spans="1:5" x14ac:dyDescent="0.2">
      <c r="A5526" s="32">
        <v>43426</v>
      </c>
      <c r="B5526" s="2">
        <v>4.5599999999999996</v>
      </c>
      <c r="C5526">
        <f t="shared" si="290"/>
        <v>2018</v>
      </c>
      <c r="D5526">
        <f t="shared" si="291"/>
        <v>11</v>
      </c>
      <c r="E5526" t="str">
        <f t="shared" si="292"/>
        <v>2018m11</v>
      </c>
    </row>
    <row r="5527" spans="1:5" x14ac:dyDescent="0.2">
      <c r="A5527" s="32">
        <v>43427</v>
      </c>
      <c r="B5527" s="2">
        <v>4.5999999999999996</v>
      </c>
      <c r="C5527">
        <f t="shared" si="290"/>
        <v>2018</v>
      </c>
      <c r="D5527">
        <f t="shared" si="291"/>
        <v>11</v>
      </c>
      <c r="E5527" t="str">
        <f t="shared" si="292"/>
        <v>2018m11</v>
      </c>
    </row>
    <row r="5528" spans="1:5" x14ac:dyDescent="0.2">
      <c r="A5528" s="32">
        <v>43430</v>
      </c>
      <c r="B5528" s="2">
        <v>4.57</v>
      </c>
      <c r="C5528">
        <f t="shared" si="290"/>
        <v>2018</v>
      </c>
      <c r="D5528">
        <f t="shared" si="291"/>
        <v>11</v>
      </c>
      <c r="E5528" t="str">
        <f t="shared" si="292"/>
        <v>2018m11</v>
      </c>
    </row>
    <row r="5529" spans="1:5" x14ac:dyDescent="0.2">
      <c r="A5529" s="32">
        <v>43431</v>
      </c>
      <c r="B5529" s="2">
        <v>4.66</v>
      </c>
      <c r="C5529">
        <f t="shared" si="290"/>
        <v>2018</v>
      </c>
      <c r="D5529">
        <f t="shared" si="291"/>
        <v>11</v>
      </c>
      <c r="E5529" t="str">
        <f t="shared" si="292"/>
        <v>2018m11</v>
      </c>
    </row>
    <row r="5530" spans="1:5" x14ac:dyDescent="0.2">
      <c r="A5530" s="32">
        <v>43432</v>
      </c>
      <c r="B5530" s="2">
        <v>4.68</v>
      </c>
      <c r="C5530">
        <f t="shared" si="290"/>
        <v>2018</v>
      </c>
      <c r="D5530">
        <f t="shared" si="291"/>
        <v>11</v>
      </c>
      <c r="E5530" t="str">
        <f t="shared" si="292"/>
        <v>2018m11</v>
      </c>
    </row>
    <row r="5531" spans="1:5" x14ac:dyDescent="0.2">
      <c r="A5531" s="32">
        <v>43433</v>
      </c>
      <c r="B5531" s="2">
        <v>4.72</v>
      </c>
      <c r="C5531">
        <f t="shared" si="290"/>
        <v>2018</v>
      </c>
      <c r="D5531">
        <f t="shared" si="291"/>
        <v>11</v>
      </c>
      <c r="E5531" t="str">
        <f t="shared" si="292"/>
        <v>2018m11</v>
      </c>
    </row>
    <row r="5532" spans="1:5" x14ac:dyDescent="0.2">
      <c r="A5532" s="32">
        <v>43434</v>
      </c>
      <c r="B5532" s="2">
        <v>4.8</v>
      </c>
      <c r="C5532">
        <f t="shared" si="290"/>
        <v>2018</v>
      </c>
      <c r="D5532">
        <f t="shared" si="291"/>
        <v>11</v>
      </c>
      <c r="E5532" t="str">
        <f t="shared" si="292"/>
        <v>2018m11</v>
      </c>
    </row>
    <row r="5533" spans="1:5" x14ac:dyDescent="0.2">
      <c r="A5533" s="32">
        <v>43437</v>
      </c>
      <c r="B5533" s="2">
        <v>4.7300000000000004</v>
      </c>
      <c r="C5533">
        <f t="shared" si="290"/>
        <v>2018</v>
      </c>
      <c r="D5533">
        <f t="shared" si="291"/>
        <v>12</v>
      </c>
      <c r="E5533" t="str">
        <f t="shared" si="292"/>
        <v>2018m12</v>
      </c>
    </row>
    <row r="5534" spans="1:5" x14ac:dyDescent="0.2">
      <c r="A5534" s="32">
        <v>43438</v>
      </c>
      <c r="B5534" s="2">
        <v>4.8099999999999996</v>
      </c>
      <c r="C5534">
        <f t="shared" si="290"/>
        <v>2018</v>
      </c>
      <c r="D5534">
        <f t="shared" si="291"/>
        <v>12</v>
      </c>
      <c r="E5534" t="str">
        <f t="shared" si="292"/>
        <v>2018m12</v>
      </c>
    </row>
    <row r="5535" spans="1:5" x14ac:dyDescent="0.2">
      <c r="A5535" s="32">
        <v>43439</v>
      </c>
      <c r="B5535" s="2">
        <v>4.88</v>
      </c>
      <c r="C5535">
        <f t="shared" si="290"/>
        <v>2018</v>
      </c>
      <c r="D5535">
        <f t="shared" si="291"/>
        <v>12</v>
      </c>
      <c r="E5535" t="str">
        <f t="shared" si="292"/>
        <v>2018m12</v>
      </c>
    </row>
    <row r="5536" spans="1:5" x14ac:dyDescent="0.2">
      <c r="A5536" s="32">
        <v>43440</v>
      </c>
      <c r="B5536" s="2">
        <v>4.9800000000000004</v>
      </c>
      <c r="C5536">
        <f t="shared" si="290"/>
        <v>2018</v>
      </c>
      <c r="D5536">
        <f t="shared" si="291"/>
        <v>12</v>
      </c>
      <c r="E5536" t="str">
        <f t="shared" si="292"/>
        <v>2018m12</v>
      </c>
    </row>
    <row r="5537" spans="1:5" x14ac:dyDescent="0.2">
      <c r="A5537" s="32">
        <v>43441</v>
      </c>
      <c r="B5537" s="2">
        <v>4.9800000000000004</v>
      </c>
      <c r="C5537">
        <f t="shared" si="290"/>
        <v>2018</v>
      </c>
      <c r="D5537">
        <f t="shared" si="291"/>
        <v>12</v>
      </c>
      <c r="E5537" t="str">
        <f t="shared" si="292"/>
        <v>2018m12</v>
      </c>
    </row>
    <row r="5538" spans="1:5" x14ac:dyDescent="0.2">
      <c r="A5538" s="32">
        <v>43444</v>
      </c>
      <c r="B5538" s="2">
        <v>5.0599999999999996</v>
      </c>
      <c r="C5538">
        <f t="shared" si="290"/>
        <v>2018</v>
      </c>
      <c r="D5538">
        <f t="shared" si="291"/>
        <v>12</v>
      </c>
      <c r="E5538" t="str">
        <f t="shared" si="292"/>
        <v>2018m12</v>
      </c>
    </row>
    <row r="5539" spans="1:5" x14ac:dyDescent="0.2">
      <c r="A5539" s="32">
        <v>43445</v>
      </c>
      <c r="B5539" s="2">
        <v>5.08</v>
      </c>
      <c r="C5539">
        <f t="shared" si="290"/>
        <v>2018</v>
      </c>
      <c r="D5539">
        <f t="shared" si="291"/>
        <v>12</v>
      </c>
      <c r="E5539" t="str">
        <f t="shared" si="292"/>
        <v>2018m12</v>
      </c>
    </row>
    <row r="5540" spans="1:5" x14ac:dyDescent="0.2">
      <c r="A5540" s="32">
        <v>43446</v>
      </c>
      <c r="B5540" s="2">
        <v>4.96</v>
      </c>
      <c r="C5540">
        <f t="shared" si="290"/>
        <v>2018</v>
      </c>
      <c r="D5540">
        <f t="shared" si="291"/>
        <v>12</v>
      </c>
      <c r="E5540" t="str">
        <f t="shared" si="292"/>
        <v>2018m12</v>
      </c>
    </row>
    <row r="5541" spans="1:5" x14ac:dyDescent="0.2">
      <c r="A5541" s="32">
        <v>43447</v>
      </c>
      <c r="B5541" s="2">
        <v>4.8499999999999996</v>
      </c>
      <c r="C5541">
        <f t="shared" si="290"/>
        <v>2018</v>
      </c>
      <c r="D5541">
        <f t="shared" si="291"/>
        <v>12</v>
      </c>
      <c r="E5541" t="str">
        <f t="shared" si="292"/>
        <v>2018m12</v>
      </c>
    </row>
    <row r="5542" spans="1:5" x14ac:dyDescent="0.2">
      <c r="A5542" s="32">
        <v>43448</v>
      </c>
      <c r="B5542" s="2">
        <v>4.87</v>
      </c>
      <c r="C5542">
        <f t="shared" si="290"/>
        <v>2018</v>
      </c>
      <c r="D5542">
        <f t="shared" si="291"/>
        <v>12</v>
      </c>
      <c r="E5542" t="str">
        <f t="shared" si="292"/>
        <v>2018m12</v>
      </c>
    </row>
    <row r="5543" spans="1:5" x14ac:dyDescent="0.2">
      <c r="A5543" s="32">
        <v>43451</v>
      </c>
      <c r="B5543" s="2">
        <v>4.87</v>
      </c>
      <c r="C5543">
        <f t="shared" si="290"/>
        <v>2018</v>
      </c>
      <c r="D5543">
        <f t="shared" si="291"/>
        <v>12</v>
      </c>
      <c r="E5543" t="str">
        <f t="shared" si="292"/>
        <v>2018m12</v>
      </c>
    </row>
    <row r="5544" spans="1:5" x14ac:dyDescent="0.2">
      <c r="A5544" s="32">
        <v>43452</v>
      </c>
      <c r="B5544" s="2">
        <v>4.91</v>
      </c>
      <c r="C5544">
        <f t="shared" si="290"/>
        <v>2018</v>
      </c>
      <c r="D5544">
        <f t="shared" si="291"/>
        <v>12</v>
      </c>
      <c r="E5544" t="str">
        <f t="shared" si="292"/>
        <v>2018m12</v>
      </c>
    </row>
    <row r="5545" spans="1:5" x14ac:dyDescent="0.2">
      <c r="A5545" s="32">
        <v>43453</v>
      </c>
      <c r="B5545" s="2">
        <v>4.91</v>
      </c>
      <c r="C5545">
        <f t="shared" si="290"/>
        <v>2018</v>
      </c>
      <c r="D5545">
        <f t="shared" si="291"/>
        <v>12</v>
      </c>
      <c r="E5545" t="str">
        <f t="shared" si="292"/>
        <v>2018m12</v>
      </c>
    </row>
    <row r="5546" spans="1:5" x14ac:dyDescent="0.2">
      <c r="A5546" s="32">
        <v>43454</v>
      </c>
      <c r="B5546" s="2">
        <v>4.95</v>
      </c>
      <c r="C5546">
        <f t="shared" si="290"/>
        <v>2018</v>
      </c>
      <c r="D5546">
        <f t="shared" si="291"/>
        <v>12</v>
      </c>
      <c r="E5546" t="str">
        <f t="shared" si="292"/>
        <v>2018m12</v>
      </c>
    </row>
    <row r="5547" spans="1:5" x14ac:dyDescent="0.2">
      <c r="A5547" s="32">
        <v>43455</v>
      </c>
      <c r="B5547" s="2">
        <v>4.9800000000000004</v>
      </c>
      <c r="C5547">
        <f t="shared" si="290"/>
        <v>2018</v>
      </c>
      <c r="D5547">
        <f t="shared" si="291"/>
        <v>12</v>
      </c>
      <c r="E5547" t="str">
        <f t="shared" si="292"/>
        <v>2018m12</v>
      </c>
    </row>
    <row r="5548" spans="1:5" x14ac:dyDescent="0.2">
      <c r="A5548" s="32">
        <v>43458</v>
      </c>
      <c r="B5548" s="2">
        <v>4.9800000000000004</v>
      </c>
      <c r="C5548">
        <f t="shared" si="290"/>
        <v>2018</v>
      </c>
      <c r="D5548">
        <f t="shared" si="291"/>
        <v>12</v>
      </c>
      <c r="E5548" t="str">
        <f t="shared" si="292"/>
        <v>2018m12</v>
      </c>
    </row>
    <row r="5549" spans="1:5" x14ac:dyDescent="0.2">
      <c r="A5549" s="32">
        <v>43459</v>
      </c>
      <c r="C5549">
        <f t="shared" si="290"/>
        <v>2018</v>
      </c>
      <c r="D5549">
        <f t="shared" si="291"/>
        <v>12</v>
      </c>
      <c r="E5549" t="str">
        <f t="shared" si="292"/>
        <v>2018m12</v>
      </c>
    </row>
    <row r="5550" spans="1:5" x14ac:dyDescent="0.2">
      <c r="A5550" s="32">
        <v>43460</v>
      </c>
      <c r="B5550" s="2">
        <v>4.9800000000000004</v>
      </c>
      <c r="C5550">
        <f t="shared" si="290"/>
        <v>2018</v>
      </c>
      <c r="D5550">
        <f t="shared" si="291"/>
        <v>12</v>
      </c>
      <c r="E5550" t="str">
        <f t="shared" si="292"/>
        <v>2018m12</v>
      </c>
    </row>
    <row r="5551" spans="1:5" x14ac:dyDescent="0.2">
      <c r="A5551" s="32">
        <v>43461</v>
      </c>
      <c r="B5551" s="2">
        <v>5.0199999999999996</v>
      </c>
      <c r="C5551">
        <f t="shared" si="290"/>
        <v>2018</v>
      </c>
      <c r="D5551">
        <f t="shared" si="291"/>
        <v>12</v>
      </c>
      <c r="E5551" t="str">
        <f t="shared" si="292"/>
        <v>2018m12</v>
      </c>
    </row>
    <row r="5552" spans="1:5" x14ac:dyDescent="0.2">
      <c r="A5552" s="32">
        <v>43462</v>
      </c>
      <c r="B5552" s="2">
        <v>5.01</v>
      </c>
      <c r="C5552">
        <f t="shared" si="290"/>
        <v>2018</v>
      </c>
      <c r="D5552">
        <f t="shared" si="291"/>
        <v>12</v>
      </c>
      <c r="E5552" t="str">
        <f t="shared" si="292"/>
        <v>2018m12</v>
      </c>
    </row>
    <row r="5553" spans="1:5" x14ac:dyDescent="0.2">
      <c r="A5553" s="32">
        <v>43465</v>
      </c>
      <c r="B5553" s="2">
        <v>5.0599999999999996</v>
      </c>
      <c r="C5553">
        <f t="shared" si="290"/>
        <v>2018</v>
      </c>
      <c r="D5553">
        <f t="shared" si="291"/>
        <v>12</v>
      </c>
      <c r="E5553" t="str">
        <f t="shared" si="292"/>
        <v>2018m12</v>
      </c>
    </row>
    <row r="5554" spans="1:5" x14ac:dyDescent="0.2">
      <c r="A5554" s="32">
        <v>43466</v>
      </c>
      <c r="C5554">
        <f t="shared" si="290"/>
        <v>2019</v>
      </c>
      <c r="D5554">
        <f t="shared" si="291"/>
        <v>1</v>
      </c>
      <c r="E5554" t="str">
        <f t="shared" si="292"/>
        <v>2019m1</v>
      </c>
    </row>
    <row r="5555" spans="1:5" x14ac:dyDescent="0.2">
      <c r="A5555" s="32">
        <v>43467</v>
      </c>
      <c r="B5555" s="2">
        <v>5.13</v>
      </c>
      <c r="C5555">
        <f t="shared" si="290"/>
        <v>2019</v>
      </c>
      <c r="D5555">
        <f t="shared" si="291"/>
        <v>1</v>
      </c>
      <c r="E5555" t="str">
        <f t="shared" si="292"/>
        <v>2019m1</v>
      </c>
    </row>
    <row r="5556" spans="1:5" x14ac:dyDescent="0.2">
      <c r="A5556" s="32">
        <v>43468</v>
      </c>
      <c r="B5556" s="2">
        <v>5.23</v>
      </c>
      <c r="C5556">
        <f t="shared" si="290"/>
        <v>2019</v>
      </c>
      <c r="D5556">
        <f t="shared" si="291"/>
        <v>1</v>
      </c>
      <c r="E5556" t="str">
        <f t="shared" si="292"/>
        <v>2019m1</v>
      </c>
    </row>
    <row r="5557" spans="1:5" x14ac:dyDescent="0.2">
      <c r="A5557" s="32">
        <v>43469</v>
      </c>
      <c r="B5557" s="2">
        <v>5.21</v>
      </c>
      <c r="C5557">
        <f t="shared" si="290"/>
        <v>2019</v>
      </c>
      <c r="D5557">
        <f t="shared" si="291"/>
        <v>1</v>
      </c>
      <c r="E5557" t="str">
        <f t="shared" si="292"/>
        <v>2019m1</v>
      </c>
    </row>
    <row r="5558" spans="1:5" x14ac:dyDescent="0.2">
      <c r="A5558" s="32">
        <v>43472</v>
      </c>
      <c r="B5558" s="2">
        <v>5.14</v>
      </c>
      <c r="C5558">
        <f t="shared" si="290"/>
        <v>2019</v>
      </c>
      <c r="D5558">
        <f t="shared" si="291"/>
        <v>1</v>
      </c>
      <c r="E5558" t="str">
        <f t="shared" si="292"/>
        <v>2019m1</v>
      </c>
    </row>
    <row r="5559" spans="1:5" x14ac:dyDescent="0.2">
      <c r="A5559" s="32">
        <v>43473</v>
      </c>
      <c r="B5559" s="2">
        <v>5.0199999999999996</v>
      </c>
      <c r="C5559">
        <f t="shared" si="290"/>
        <v>2019</v>
      </c>
      <c r="D5559">
        <f t="shared" si="291"/>
        <v>1</v>
      </c>
      <c r="E5559" t="str">
        <f t="shared" si="292"/>
        <v>2019m1</v>
      </c>
    </row>
    <row r="5560" spans="1:5" x14ac:dyDescent="0.2">
      <c r="A5560" s="32">
        <v>43474</v>
      </c>
      <c r="B5560" s="2">
        <v>4.9000000000000004</v>
      </c>
      <c r="C5560">
        <f t="shared" si="290"/>
        <v>2019</v>
      </c>
      <c r="D5560">
        <f t="shared" si="291"/>
        <v>1</v>
      </c>
      <c r="E5560" t="str">
        <f t="shared" si="292"/>
        <v>2019m1</v>
      </c>
    </row>
    <row r="5561" spans="1:5" x14ac:dyDescent="0.2">
      <c r="A5561" s="32">
        <v>43475</v>
      </c>
      <c r="B5561" s="2">
        <v>4.9400000000000004</v>
      </c>
      <c r="C5561">
        <f t="shared" si="290"/>
        <v>2019</v>
      </c>
      <c r="D5561">
        <f t="shared" si="291"/>
        <v>1</v>
      </c>
      <c r="E5561" t="str">
        <f t="shared" si="292"/>
        <v>2019m1</v>
      </c>
    </row>
    <row r="5562" spans="1:5" x14ac:dyDescent="0.2">
      <c r="A5562" s="32">
        <v>43476</v>
      </c>
      <c r="B5562" s="2">
        <v>4.88</v>
      </c>
      <c r="C5562">
        <f t="shared" si="290"/>
        <v>2019</v>
      </c>
      <c r="D5562">
        <f t="shared" si="291"/>
        <v>1</v>
      </c>
      <c r="E5562" t="str">
        <f t="shared" si="292"/>
        <v>2019m1</v>
      </c>
    </row>
    <row r="5563" spans="1:5" x14ac:dyDescent="0.2">
      <c r="A5563" s="32">
        <v>43479</v>
      </c>
      <c r="B5563" s="2">
        <v>4.8899999999999997</v>
      </c>
      <c r="C5563">
        <f t="shared" si="290"/>
        <v>2019</v>
      </c>
      <c r="D5563">
        <f t="shared" si="291"/>
        <v>1</v>
      </c>
      <c r="E5563" t="str">
        <f t="shared" si="292"/>
        <v>2019m1</v>
      </c>
    </row>
    <row r="5564" spans="1:5" x14ac:dyDescent="0.2">
      <c r="A5564" s="32">
        <v>43480</v>
      </c>
      <c r="B5564" s="2">
        <v>4.8600000000000003</v>
      </c>
      <c r="C5564">
        <f t="shared" si="290"/>
        <v>2019</v>
      </c>
      <c r="D5564">
        <f t="shared" si="291"/>
        <v>1</v>
      </c>
      <c r="E5564" t="str">
        <f t="shared" si="292"/>
        <v>2019m1</v>
      </c>
    </row>
    <row r="5565" spans="1:5" x14ac:dyDescent="0.2">
      <c r="A5565" s="32">
        <v>43481</v>
      </c>
      <c r="B5565" s="2">
        <v>4.74</v>
      </c>
      <c r="C5565">
        <f t="shared" si="290"/>
        <v>2019</v>
      </c>
      <c r="D5565">
        <f t="shared" si="291"/>
        <v>1</v>
      </c>
      <c r="E5565" t="str">
        <f t="shared" si="292"/>
        <v>2019m1</v>
      </c>
    </row>
    <row r="5566" spans="1:5" x14ac:dyDescent="0.2">
      <c r="A5566" s="32">
        <v>43482</v>
      </c>
      <c r="B5566" s="2">
        <v>4.7</v>
      </c>
      <c r="C5566">
        <f t="shared" si="290"/>
        <v>2019</v>
      </c>
      <c r="D5566">
        <f t="shared" si="291"/>
        <v>1</v>
      </c>
      <c r="E5566" t="str">
        <f t="shared" si="292"/>
        <v>2019m1</v>
      </c>
    </row>
    <row r="5567" spans="1:5" x14ac:dyDescent="0.2">
      <c r="A5567" s="32">
        <v>43483</v>
      </c>
      <c r="B5567" s="2">
        <v>4.62</v>
      </c>
      <c r="C5567">
        <f t="shared" si="290"/>
        <v>2019</v>
      </c>
      <c r="D5567">
        <f t="shared" si="291"/>
        <v>1</v>
      </c>
      <c r="E5567" t="str">
        <f t="shared" si="292"/>
        <v>2019m1</v>
      </c>
    </row>
    <row r="5568" spans="1:5" x14ac:dyDescent="0.2">
      <c r="A5568" s="32">
        <v>43486</v>
      </c>
      <c r="B5568" s="2">
        <v>4.59</v>
      </c>
      <c r="C5568">
        <f t="shared" si="290"/>
        <v>2019</v>
      </c>
      <c r="D5568">
        <f t="shared" si="291"/>
        <v>1</v>
      </c>
      <c r="E5568" t="str">
        <f t="shared" si="292"/>
        <v>2019m1</v>
      </c>
    </row>
    <row r="5569" spans="1:5" x14ac:dyDescent="0.2">
      <c r="A5569" s="32">
        <v>43487</v>
      </c>
      <c r="B5569" s="2">
        <v>4.63</v>
      </c>
      <c r="C5569">
        <f t="shared" si="290"/>
        <v>2019</v>
      </c>
      <c r="D5569">
        <f t="shared" si="291"/>
        <v>1</v>
      </c>
      <c r="E5569" t="str">
        <f t="shared" si="292"/>
        <v>2019m1</v>
      </c>
    </row>
    <row r="5570" spans="1:5" x14ac:dyDescent="0.2">
      <c r="A5570" s="32">
        <v>43488</v>
      </c>
      <c r="B5570" s="2">
        <v>4.6500000000000004</v>
      </c>
      <c r="C5570">
        <f t="shared" si="290"/>
        <v>2019</v>
      </c>
      <c r="D5570">
        <f t="shared" si="291"/>
        <v>1</v>
      </c>
      <c r="E5570" t="str">
        <f t="shared" si="292"/>
        <v>2019m1</v>
      </c>
    </row>
    <row r="5571" spans="1:5" x14ac:dyDescent="0.2">
      <c r="A5571" s="32">
        <v>43489</v>
      </c>
      <c r="B5571" s="2">
        <v>4.66</v>
      </c>
      <c r="C5571">
        <f t="shared" si="290"/>
        <v>2019</v>
      </c>
      <c r="D5571">
        <f t="shared" si="291"/>
        <v>1</v>
      </c>
      <c r="E5571" t="str">
        <f t="shared" si="292"/>
        <v>2019m1</v>
      </c>
    </row>
    <row r="5572" spans="1:5" x14ac:dyDescent="0.2">
      <c r="A5572" s="32">
        <v>43490</v>
      </c>
      <c r="B5572" s="2">
        <v>4.5999999999999996</v>
      </c>
      <c r="C5572">
        <f t="shared" si="290"/>
        <v>2019</v>
      </c>
      <c r="D5572">
        <f t="shared" si="291"/>
        <v>1</v>
      </c>
      <c r="E5572" t="str">
        <f t="shared" si="292"/>
        <v>2019m1</v>
      </c>
    </row>
    <row r="5573" spans="1:5" x14ac:dyDescent="0.2">
      <c r="A5573" s="32">
        <v>43493</v>
      </c>
      <c r="B5573" s="2">
        <v>4.59</v>
      </c>
      <c r="C5573">
        <f t="shared" ref="C5573:C5636" si="293">YEAR(A5573)</f>
        <v>2019</v>
      </c>
      <c r="D5573">
        <f t="shared" ref="D5573:D5636" si="294">+MONTH(A5573)</f>
        <v>1</v>
      </c>
      <c r="E5573" t="str">
        <f t="shared" ref="E5573:E5636" si="295">CONCATENATE(C5573,"m",D5573)</f>
        <v>2019m1</v>
      </c>
    </row>
    <row r="5574" spans="1:5" x14ac:dyDescent="0.2">
      <c r="A5574" s="32">
        <v>43494</v>
      </c>
      <c r="B5574" s="2">
        <v>4.59</v>
      </c>
      <c r="C5574">
        <f t="shared" si="293"/>
        <v>2019</v>
      </c>
      <c r="D5574">
        <f t="shared" si="294"/>
        <v>1</v>
      </c>
      <c r="E5574" t="str">
        <f t="shared" si="295"/>
        <v>2019m1</v>
      </c>
    </row>
    <row r="5575" spans="1:5" x14ac:dyDescent="0.2">
      <c r="A5575" s="32">
        <v>43495</v>
      </c>
      <c r="B5575" s="2">
        <v>4.5599999999999996</v>
      </c>
      <c r="C5575">
        <f t="shared" si="293"/>
        <v>2019</v>
      </c>
      <c r="D5575">
        <f t="shared" si="294"/>
        <v>1</v>
      </c>
      <c r="E5575" t="str">
        <f t="shared" si="295"/>
        <v>2019m1</v>
      </c>
    </row>
    <row r="5576" spans="1:5" x14ac:dyDescent="0.2">
      <c r="A5576" s="32">
        <v>43496</v>
      </c>
      <c r="B5576" s="2">
        <v>4.49</v>
      </c>
      <c r="C5576">
        <f t="shared" si="293"/>
        <v>2019</v>
      </c>
      <c r="D5576">
        <f t="shared" si="294"/>
        <v>1</v>
      </c>
      <c r="E5576" t="str">
        <f t="shared" si="295"/>
        <v>2019m1</v>
      </c>
    </row>
    <row r="5577" spans="1:5" x14ac:dyDescent="0.2">
      <c r="A5577" s="32">
        <v>43497</v>
      </c>
      <c r="B5577" s="2">
        <v>4.49</v>
      </c>
      <c r="C5577">
        <f t="shared" si="293"/>
        <v>2019</v>
      </c>
      <c r="D5577">
        <f t="shared" si="294"/>
        <v>2</v>
      </c>
      <c r="E5577" t="str">
        <f t="shared" si="295"/>
        <v>2019m2</v>
      </c>
    </row>
    <row r="5578" spans="1:5" x14ac:dyDescent="0.2">
      <c r="A5578" s="32">
        <v>43500</v>
      </c>
      <c r="B5578" s="2">
        <v>4.4800000000000004</v>
      </c>
      <c r="C5578">
        <f t="shared" si="293"/>
        <v>2019</v>
      </c>
      <c r="D5578">
        <f t="shared" si="294"/>
        <v>2</v>
      </c>
      <c r="E5578" t="str">
        <f t="shared" si="295"/>
        <v>2019m2</v>
      </c>
    </row>
    <row r="5579" spans="1:5" x14ac:dyDescent="0.2">
      <c r="A5579" s="32">
        <v>43501</v>
      </c>
      <c r="B5579" s="2">
        <v>4.4000000000000004</v>
      </c>
      <c r="C5579">
        <f t="shared" si="293"/>
        <v>2019</v>
      </c>
      <c r="D5579">
        <f t="shared" si="294"/>
        <v>2</v>
      </c>
      <c r="E5579" t="str">
        <f t="shared" si="295"/>
        <v>2019m2</v>
      </c>
    </row>
    <row r="5580" spans="1:5" x14ac:dyDescent="0.2">
      <c r="A5580" s="32">
        <v>43502</v>
      </c>
      <c r="B5580" s="2">
        <v>4.34</v>
      </c>
      <c r="C5580">
        <f t="shared" si="293"/>
        <v>2019</v>
      </c>
      <c r="D5580">
        <f t="shared" si="294"/>
        <v>2</v>
      </c>
      <c r="E5580" t="str">
        <f t="shared" si="295"/>
        <v>2019m2</v>
      </c>
    </row>
    <row r="5581" spans="1:5" x14ac:dyDescent="0.2">
      <c r="A5581" s="32">
        <v>43503</v>
      </c>
      <c r="B5581" s="2">
        <v>4.43</v>
      </c>
      <c r="C5581">
        <f t="shared" si="293"/>
        <v>2019</v>
      </c>
      <c r="D5581">
        <f t="shared" si="294"/>
        <v>2</v>
      </c>
      <c r="E5581" t="str">
        <f t="shared" si="295"/>
        <v>2019m2</v>
      </c>
    </row>
    <row r="5582" spans="1:5" x14ac:dyDescent="0.2">
      <c r="A5582" s="32">
        <v>43504</v>
      </c>
      <c r="B5582" s="2">
        <v>4.49</v>
      </c>
      <c r="C5582">
        <f t="shared" si="293"/>
        <v>2019</v>
      </c>
      <c r="D5582">
        <f t="shared" si="294"/>
        <v>2</v>
      </c>
      <c r="E5582" t="str">
        <f t="shared" si="295"/>
        <v>2019m2</v>
      </c>
    </row>
    <row r="5583" spans="1:5" x14ac:dyDescent="0.2">
      <c r="A5583" s="32">
        <v>43507</v>
      </c>
      <c r="B5583" s="2">
        <v>4.4800000000000004</v>
      </c>
      <c r="C5583">
        <f t="shared" si="293"/>
        <v>2019</v>
      </c>
      <c r="D5583">
        <f t="shared" si="294"/>
        <v>2</v>
      </c>
      <c r="E5583" t="str">
        <f t="shared" si="295"/>
        <v>2019m2</v>
      </c>
    </row>
    <row r="5584" spans="1:5" x14ac:dyDescent="0.2">
      <c r="A5584" s="32">
        <v>43508</v>
      </c>
      <c r="B5584" s="2">
        <v>4.42</v>
      </c>
      <c r="C5584">
        <f t="shared" si="293"/>
        <v>2019</v>
      </c>
      <c r="D5584">
        <f t="shared" si="294"/>
        <v>2</v>
      </c>
      <c r="E5584" t="str">
        <f t="shared" si="295"/>
        <v>2019m2</v>
      </c>
    </row>
    <row r="5585" spans="1:5" x14ac:dyDescent="0.2">
      <c r="A5585" s="32">
        <v>43509</v>
      </c>
      <c r="B5585" s="2">
        <v>4.4000000000000004</v>
      </c>
      <c r="C5585">
        <f t="shared" si="293"/>
        <v>2019</v>
      </c>
      <c r="D5585">
        <f t="shared" si="294"/>
        <v>2</v>
      </c>
      <c r="E5585" t="str">
        <f t="shared" si="295"/>
        <v>2019m2</v>
      </c>
    </row>
    <row r="5586" spans="1:5" x14ac:dyDescent="0.2">
      <c r="A5586" s="32">
        <v>43510</v>
      </c>
      <c r="B5586" s="2">
        <v>4.3499999999999996</v>
      </c>
      <c r="C5586">
        <f t="shared" si="293"/>
        <v>2019</v>
      </c>
      <c r="D5586">
        <f t="shared" si="294"/>
        <v>2</v>
      </c>
      <c r="E5586" t="str">
        <f t="shared" si="295"/>
        <v>2019m2</v>
      </c>
    </row>
    <row r="5587" spans="1:5" x14ac:dyDescent="0.2">
      <c r="A5587" s="32">
        <v>43511</v>
      </c>
      <c r="B5587" s="2">
        <v>4.34</v>
      </c>
      <c r="C5587">
        <f t="shared" si="293"/>
        <v>2019</v>
      </c>
      <c r="D5587">
        <f t="shared" si="294"/>
        <v>2</v>
      </c>
      <c r="E5587" t="str">
        <f t="shared" si="295"/>
        <v>2019m2</v>
      </c>
    </row>
    <row r="5588" spans="1:5" x14ac:dyDescent="0.2">
      <c r="A5588" s="32">
        <v>43514</v>
      </c>
      <c r="B5588" s="2">
        <v>4.29</v>
      </c>
      <c r="C5588">
        <f t="shared" si="293"/>
        <v>2019</v>
      </c>
      <c r="D5588">
        <f t="shared" si="294"/>
        <v>2</v>
      </c>
      <c r="E5588" t="str">
        <f t="shared" si="295"/>
        <v>2019m2</v>
      </c>
    </row>
    <row r="5589" spans="1:5" x14ac:dyDescent="0.2">
      <c r="A5589" s="32">
        <v>43515</v>
      </c>
      <c r="B5589" s="2">
        <v>4.25</v>
      </c>
      <c r="C5589">
        <f t="shared" si="293"/>
        <v>2019</v>
      </c>
      <c r="D5589">
        <f t="shared" si="294"/>
        <v>2</v>
      </c>
      <c r="E5589" t="str">
        <f t="shared" si="295"/>
        <v>2019m2</v>
      </c>
    </row>
    <row r="5590" spans="1:5" x14ac:dyDescent="0.2">
      <c r="A5590" s="32">
        <v>43516</v>
      </c>
      <c r="B5590" s="2">
        <v>4.2300000000000004</v>
      </c>
      <c r="C5590">
        <f t="shared" si="293"/>
        <v>2019</v>
      </c>
      <c r="D5590">
        <f t="shared" si="294"/>
        <v>2</v>
      </c>
      <c r="E5590" t="str">
        <f t="shared" si="295"/>
        <v>2019m2</v>
      </c>
    </row>
    <row r="5591" spans="1:5" x14ac:dyDescent="0.2">
      <c r="A5591" s="32">
        <v>43517</v>
      </c>
      <c r="B5591" s="2">
        <v>4.18</v>
      </c>
      <c r="C5591">
        <f t="shared" si="293"/>
        <v>2019</v>
      </c>
      <c r="D5591">
        <f t="shared" si="294"/>
        <v>2</v>
      </c>
      <c r="E5591" t="str">
        <f t="shared" si="295"/>
        <v>2019m2</v>
      </c>
    </row>
    <row r="5592" spans="1:5" x14ac:dyDescent="0.2">
      <c r="A5592" s="32">
        <v>43518</v>
      </c>
      <c r="B5592" s="2">
        <v>4.18</v>
      </c>
      <c r="C5592">
        <f t="shared" si="293"/>
        <v>2019</v>
      </c>
      <c r="D5592">
        <f t="shared" si="294"/>
        <v>2</v>
      </c>
      <c r="E5592" t="str">
        <f t="shared" si="295"/>
        <v>2019m2</v>
      </c>
    </row>
    <row r="5593" spans="1:5" x14ac:dyDescent="0.2">
      <c r="A5593" s="32">
        <v>43521</v>
      </c>
      <c r="B5593" s="2">
        <v>4.0999999999999996</v>
      </c>
      <c r="C5593">
        <f t="shared" si="293"/>
        <v>2019</v>
      </c>
      <c r="D5593">
        <f t="shared" si="294"/>
        <v>2</v>
      </c>
      <c r="E5593" t="str">
        <f t="shared" si="295"/>
        <v>2019m2</v>
      </c>
    </row>
    <row r="5594" spans="1:5" x14ac:dyDescent="0.2">
      <c r="A5594" s="32">
        <v>43522</v>
      </c>
      <c r="B5594" s="2">
        <v>4.04</v>
      </c>
      <c r="C5594">
        <f t="shared" si="293"/>
        <v>2019</v>
      </c>
      <c r="D5594">
        <f t="shared" si="294"/>
        <v>2</v>
      </c>
      <c r="E5594" t="str">
        <f t="shared" si="295"/>
        <v>2019m2</v>
      </c>
    </row>
    <row r="5595" spans="1:5" x14ac:dyDescent="0.2">
      <c r="A5595" s="32">
        <v>43523</v>
      </c>
      <c r="B5595" s="2">
        <v>3.97</v>
      </c>
      <c r="C5595">
        <f t="shared" si="293"/>
        <v>2019</v>
      </c>
      <c r="D5595">
        <f t="shared" si="294"/>
        <v>2</v>
      </c>
      <c r="E5595" t="str">
        <f t="shared" si="295"/>
        <v>2019m2</v>
      </c>
    </row>
    <row r="5596" spans="1:5" x14ac:dyDescent="0.2">
      <c r="A5596" s="32">
        <v>43524</v>
      </c>
      <c r="B5596" s="2">
        <v>3.97</v>
      </c>
      <c r="C5596">
        <f t="shared" si="293"/>
        <v>2019</v>
      </c>
      <c r="D5596">
        <f t="shared" si="294"/>
        <v>2</v>
      </c>
      <c r="E5596" t="str">
        <f t="shared" si="295"/>
        <v>2019m2</v>
      </c>
    </row>
    <row r="5597" spans="1:5" x14ac:dyDescent="0.2">
      <c r="A5597" s="32">
        <v>43525</v>
      </c>
      <c r="B5597" s="2">
        <v>3.95</v>
      </c>
      <c r="C5597">
        <f t="shared" si="293"/>
        <v>2019</v>
      </c>
      <c r="D5597">
        <f t="shared" si="294"/>
        <v>3</v>
      </c>
      <c r="E5597" t="str">
        <f t="shared" si="295"/>
        <v>2019m3</v>
      </c>
    </row>
    <row r="5598" spans="1:5" x14ac:dyDescent="0.2">
      <c r="A5598" s="32">
        <v>43528</v>
      </c>
      <c r="B5598" s="2">
        <v>3.93</v>
      </c>
      <c r="C5598">
        <f t="shared" si="293"/>
        <v>2019</v>
      </c>
      <c r="D5598">
        <f t="shared" si="294"/>
        <v>3</v>
      </c>
      <c r="E5598" t="str">
        <f t="shared" si="295"/>
        <v>2019m3</v>
      </c>
    </row>
    <row r="5599" spans="1:5" x14ac:dyDescent="0.2">
      <c r="A5599" s="32">
        <v>43529</v>
      </c>
      <c r="B5599" s="2">
        <v>3.91</v>
      </c>
      <c r="C5599">
        <f t="shared" si="293"/>
        <v>2019</v>
      </c>
      <c r="D5599">
        <f t="shared" si="294"/>
        <v>3</v>
      </c>
      <c r="E5599" t="str">
        <f t="shared" si="295"/>
        <v>2019m3</v>
      </c>
    </row>
    <row r="5600" spans="1:5" x14ac:dyDescent="0.2">
      <c r="A5600" s="32">
        <v>43530</v>
      </c>
      <c r="B5600" s="2">
        <v>3.97</v>
      </c>
      <c r="C5600">
        <f t="shared" si="293"/>
        <v>2019</v>
      </c>
      <c r="D5600">
        <f t="shared" si="294"/>
        <v>3</v>
      </c>
      <c r="E5600" t="str">
        <f t="shared" si="295"/>
        <v>2019m3</v>
      </c>
    </row>
    <row r="5601" spans="1:5" x14ac:dyDescent="0.2">
      <c r="A5601" s="32">
        <v>43531</v>
      </c>
      <c r="B5601" s="2">
        <v>4.04</v>
      </c>
      <c r="C5601">
        <f t="shared" si="293"/>
        <v>2019</v>
      </c>
      <c r="D5601">
        <f t="shared" si="294"/>
        <v>3</v>
      </c>
      <c r="E5601" t="str">
        <f t="shared" si="295"/>
        <v>2019m3</v>
      </c>
    </row>
    <row r="5602" spans="1:5" x14ac:dyDescent="0.2">
      <c r="A5602" s="32">
        <v>43532</v>
      </c>
      <c r="B5602" s="2">
        <v>4.1399999999999997</v>
      </c>
      <c r="C5602">
        <f t="shared" si="293"/>
        <v>2019</v>
      </c>
      <c r="D5602">
        <f t="shared" si="294"/>
        <v>3</v>
      </c>
      <c r="E5602" t="str">
        <f t="shared" si="295"/>
        <v>2019m3</v>
      </c>
    </row>
    <row r="5603" spans="1:5" x14ac:dyDescent="0.2">
      <c r="A5603" s="32">
        <v>43535</v>
      </c>
      <c r="B5603" s="2">
        <v>4.0999999999999996</v>
      </c>
      <c r="C5603">
        <f t="shared" si="293"/>
        <v>2019</v>
      </c>
      <c r="D5603">
        <f t="shared" si="294"/>
        <v>3</v>
      </c>
      <c r="E5603" t="str">
        <f t="shared" si="295"/>
        <v>2019m3</v>
      </c>
    </row>
    <row r="5604" spans="1:5" x14ac:dyDescent="0.2">
      <c r="A5604" s="32">
        <v>43536</v>
      </c>
      <c r="B5604" s="2">
        <v>4.0199999999999996</v>
      </c>
      <c r="C5604">
        <f t="shared" si="293"/>
        <v>2019</v>
      </c>
      <c r="D5604">
        <f t="shared" si="294"/>
        <v>3</v>
      </c>
      <c r="E5604" t="str">
        <f t="shared" si="295"/>
        <v>2019m3</v>
      </c>
    </row>
    <row r="5605" spans="1:5" x14ac:dyDescent="0.2">
      <c r="A5605" s="32">
        <v>43537</v>
      </c>
      <c r="B5605" s="2">
        <v>3.98</v>
      </c>
      <c r="C5605">
        <f t="shared" si="293"/>
        <v>2019</v>
      </c>
      <c r="D5605">
        <f t="shared" si="294"/>
        <v>3</v>
      </c>
      <c r="E5605" t="str">
        <f t="shared" si="295"/>
        <v>2019m3</v>
      </c>
    </row>
    <row r="5606" spans="1:5" x14ac:dyDescent="0.2">
      <c r="A5606" s="32">
        <v>43538</v>
      </c>
      <c r="B5606" s="2">
        <v>3.91</v>
      </c>
      <c r="C5606">
        <f t="shared" si="293"/>
        <v>2019</v>
      </c>
      <c r="D5606">
        <f t="shared" si="294"/>
        <v>3</v>
      </c>
      <c r="E5606" t="str">
        <f t="shared" si="295"/>
        <v>2019m3</v>
      </c>
    </row>
    <row r="5607" spans="1:5" x14ac:dyDescent="0.2">
      <c r="A5607" s="32">
        <v>43539</v>
      </c>
      <c r="B5607" s="2">
        <v>3.9</v>
      </c>
      <c r="C5607">
        <f t="shared" si="293"/>
        <v>2019</v>
      </c>
      <c r="D5607">
        <f t="shared" si="294"/>
        <v>3</v>
      </c>
      <c r="E5607" t="str">
        <f t="shared" si="295"/>
        <v>2019m3</v>
      </c>
    </row>
    <row r="5608" spans="1:5" x14ac:dyDescent="0.2">
      <c r="A5608" s="32">
        <v>43542</v>
      </c>
      <c r="B5608" s="2">
        <v>3.84</v>
      </c>
      <c r="C5608">
        <f t="shared" si="293"/>
        <v>2019</v>
      </c>
      <c r="D5608">
        <f t="shared" si="294"/>
        <v>3</v>
      </c>
      <c r="E5608" t="str">
        <f t="shared" si="295"/>
        <v>2019m3</v>
      </c>
    </row>
    <row r="5609" spans="1:5" x14ac:dyDescent="0.2">
      <c r="A5609" s="32">
        <v>43543</v>
      </c>
      <c r="B5609" s="2">
        <v>3.77</v>
      </c>
      <c r="C5609">
        <f t="shared" si="293"/>
        <v>2019</v>
      </c>
      <c r="D5609">
        <f t="shared" si="294"/>
        <v>3</v>
      </c>
      <c r="E5609" t="str">
        <f t="shared" si="295"/>
        <v>2019m3</v>
      </c>
    </row>
    <row r="5610" spans="1:5" x14ac:dyDescent="0.2">
      <c r="A5610" s="32">
        <v>43544</v>
      </c>
      <c r="B5610" s="2">
        <v>3.82</v>
      </c>
      <c r="C5610">
        <f t="shared" si="293"/>
        <v>2019</v>
      </c>
      <c r="D5610">
        <f t="shared" si="294"/>
        <v>3</v>
      </c>
      <c r="E5610" t="str">
        <f t="shared" si="295"/>
        <v>2019m3</v>
      </c>
    </row>
    <row r="5611" spans="1:5" x14ac:dyDescent="0.2">
      <c r="A5611" s="32">
        <v>43545</v>
      </c>
      <c r="B5611" s="2">
        <v>3.87</v>
      </c>
      <c r="C5611">
        <f t="shared" si="293"/>
        <v>2019</v>
      </c>
      <c r="D5611">
        <f t="shared" si="294"/>
        <v>3</v>
      </c>
      <c r="E5611" t="str">
        <f t="shared" si="295"/>
        <v>2019m3</v>
      </c>
    </row>
    <row r="5612" spans="1:5" x14ac:dyDescent="0.2">
      <c r="A5612" s="32">
        <v>43546</v>
      </c>
      <c r="B5612" s="2">
        <v>3.92</v>
      </c>
      <c r="C5612">
        <f t="shared" si="293"/>
        <v>2019</v>
      </c>
      <c r="D5612">
        <f t="shared" si="294"/>
        <v>3</v>
      </c>
      <c r="E5612" t="str">
        <f t="shared" si="295"/>
        <v>2019m3</v>
      </c>
    </row>
    <row r="5613" spans="1:5" x14ac:dyDescent="0.2">
      <c r="A5613" s="32">
        <v>43549</v>
      </c>
      <c r="B5613" s="2">
        <v>3.95</v>
      </c>
      <c r="C5613">
        <f t="shared" si="293"/>
        <v>2019</v>
      </c>
      <c r="D5613">
        <f t="shared" si="294"/>
        <v>3</v>
      </c>
      <c r="E5613" t="str">
        <f t="shared" si="295"/>
        <v>2019m3</v>
      </c>
    </row>
    <row r="5614" spans="1:5" x14ac:dyDescent="0.2">
      <c r="A5614" s="32">
        <v>43550</v>
      </c>
      <c r="B5614" s="2">
        <v>3.9</v>
      </c>
      <c r="C5614">
        <f t="shared" si="293"/>
        <v>2019</v>
      </c>
      <c r="D5614">
        <f t="shared" si="294"/>
        <v>3</v>
      </c>
      <c r="E5614" t="str">
        <f t="shared" si="295"/>
        <v>2019m3</v>
      </c>
    </row>
    <row r="5615" spans="1:5" x14ac:dyDescent="0.2">
      <c r="A5615" s="32">
        <v>43551</v>
      </c>
      <c r="B5615" s="2">
        <v>3.93</v>
      </c>
      <c r="C5615">
        <f t="shared" si="293"/>
        <v>2019</v>
      </c>
      <c r="D5615">
        <f t="shared" si="294"/>
        <v>3</v>
      </c>
      <c r="E5615" t="str">
        <f t="shared" si="295"/>
        <v>2019m3</v>
      </c>
    </row>
    <row r="5616" spans="1:5" x14ac:dyDescent="0.2">
      <c r="A5616" s="32">
        <v>43552</v>
      </c>
      <c r="B5616" s="2">
        <v>3.91</v>
      </c>
      <c r="C5616">
        <f t="shared" si="293"/>
        <v>2019</v>
      </c>
      <c r="D5616">
        <f t="shared" si="294"/>
        <v>3</v>
      </c>
      <c r="E5616" t="str">
        <f t="shared" si="295"/>
        <v>2019m3</v>
      </c>
    </row>
    <row r="5617" spans="1:5" x14ac:dyDescent="0.2">
      <c r="A5617" s="32">
        <v>43553</v>
      </c>
      <c r="B5617" s="2">
        <v>3.85</v>
      </c>
      <c r="C5617">
        <f t="shared" si="293"/>
        <v>2019</v>
      </c>
      <c r="D5617">
        <f t="shared" si="294"/>
        <v>3</v>
      </c>
      <c r="E5617" t="str">
        <f t="shared" si="295"/>
        <v>2019m3</v>
      </c>
    </row>
    <row r="5618" spans="1:5" x14ac:dyDescent="0.2">
      <c r="A5618" s="32">
        <v>43555</v>
      </c>
      <c r="B5618" s="2">
        <v>3.92</v>
      </c>
      <c r="C5618">
        <f t="shared" si="293"/>
        <v>2019</v>
      </c>
      <c r="D5618">
        <f t="shared" si="294"/>
        <v>3</v>
      </c>
      <c r="E5618" t="str">
        <f t="shared" si="295"/>
        <v>2019m3</v>
      </c>
    </row>
    <row r="5619" spans="1:5" x14ac:dyDescent="0.2">
      <c r="A5619" s="32">
        <v>43556</v>
      </c>
      <c r="B5619" s="2">
        <v>3.82</v>
      </c>
      <c r="C5619">
        <f t="shared" si="293"/>
        <v>2019</v>
      </c>
      <c r="D5619">
        <f t="shared" si="294"/>
        <v>4</v>
      </c>
      <c r="E5619" t="str">
        <f t="shared" si="295"/>
        <v>2019m4</v>
      </c>
    </row>
    <row r="5620" spans="1:5" x14ac:dyDescent="0.2">
      <c r="A5620" s="32">
        <v>43557</v>
      </c>
      <c r="B5620" s="2">
        <v>3.76</v>
      </c>
      <c r="C5620">
        <f t="shared" si="293"/>
        <v>2019</v>
      </c>
      <c r="D5620">
        <f t="shared" si="294"/>
        <v>4</v>
      </c>
      <c r="E5620" t="str">
        <f t="shared" si="295"/>
        <v>2019m4</v>
      </c>
    </row>
    <row r="5621" spans="1:5" x14ac:dyDescent="0.2">
      <c r="A5621" s="32">
        <v>43558</v>
      </c>
      <c r="B5621" s="2">
        <v>3.69</v>
      </c>
      <c r="C5621">
        <f t="shared" si="293"/>
        <v>2019</v>
      </c>
      <c r="D5621">
        <f t="shared" si="294"/>
        <v>4</v>
      </c>
      <c r="E5621" t="str">
        <f t="shared" si="295"/>
        <v>2019m4</v>
      </c>
    </row>
    <row r="5622" spans="1:5" x14ac:dyDescent="0.2">
      <c r="A5622" s="32">
        <v>43559</v>
      </c>
      <c r="B5622" s="2">
        <v>3.73</v>
      </c>
      <c r="C5622">
        <f t="shared" si="293"/>
        <v>2019</v>
      </c>
      <c r="D5622">
        <f t="shared" si="294"/>
        <v>4</v>
      </c>
      <c r="E5622" t="str">
        <f t="shared" si="295"/>
        <v>2019m4</v>
      </c>
    </row>
    <row r="5623" spans="1:5" x14ac:dyDescent="0.2">
      <c r="A5623" s="32">
        <v>43560</v>
      </c>
      <c r="B5623" s="2">
        <v>3.69</v>
      </c>
      <c r="C5623">
        <f t="shared" si="293"/>
        <v>2019</v>
      </c>
      <c r="D5623">
        <f t="shared" si="294"/>
        <v>4</v>
      </c>
      <c r="E5623" t="str">
        <f t="shared" si="295"/>
        <v>2019m4</v>
      </c>
    </row>
    <row r="5624" spans="1:5" x14ac:dyDescent="0.2">
      <c r="A5624" s="32">
        <v>43563</v>
      </c>
      <c r="B5624" s="2">
        <v>3.69</v>
      </c>
      <c r="C5624">
        <f t="shared" si="293"/>
        <v>2019</v>
      </c>
      <c r="D5624">
        <f t="shared" si="294"/>
        <v>4</v>
      </c>
      <c r="E5624" t="str">
        <f t="shared" si="295"/>
        <v>2019m4</v>
      </c>
    </row>
    <row r="5625" spans="1:5" x14ac:dyDescent="0.2">
      <c r="A5625" s="32">
        <v>43564</v>
      </c>
      <c r="B5625" s="2">
        <v>3.68</v>
      </c>
      <c r="C5625">
        <f t="shared" si="293"/>
        <v>2019</v>
      </c>
      <c r="D5625">
        <f t="shared" si="294"/>
        <v>4</v>
      </c>
      <c r="E5625" t="str">
        <f t="shared" si="295"/>
        <v>2019m4</v>
      </c>
    </row>
    <row r="5626" spans="1:5" x14ac:dyDescent="0.2">
      <c r="A5626" s="32">
        <v>43565</v>
      </c>
      <c r="B5626" s="2">
        <v>3.68</v>
      </c>
      <c r="C5626">
        <f t="shared" si="293"/>
        <v>2019</v>
      </c>
      <c r="D5626">
        <f t="shared" si="294"/>
        <v>4</v>
      </c>
      <c r="E5626" t="str">
        <f t="shared" si="295"/>
        <v>2019m4</v>
      </c>
    </row>
    <row r="5627" spans="1:5" x14ac:dyDescent="0.2">
      <c r="A5627" s="32">
        <v>43566</v>
      </c>
      <c r="B5627" s="2">
        <v>3.65</v>
      </c>
      <c r="C5627">
        <f t="shared" si="293"/>
        <v>2019</v>
      </c>
      <c r="D5627">
        <f t="shared" si="294"/>
        <v>4</v>
      </c>
      <c r="E5627" t="str">
        <f t="shared" si="295"/>
        <v>2019m4</v>
      </c>
    </row>
    <row r="5628" spans="1:5" x14ac:dyDescent="0.2">
      <c r="A5628" s="32">
        <v>43567</v>
      </c>
      <c r="B5628" s="2">
        <v>3.57</v>
      </c>
      <c r="C5628">
        <f t="shared" si="293"/>
        <v>2019</v>
      </c>
      <c r="D5628">
        <f t="shared" si="294"/>
        <v>4</v>
      </c>
      <c r="E5628" t="str">
        <f t="shared" si="295"/>
        <v>2019m4</v>
      </c>
    </row>
    <row r="5629" spans="1:5" x14ac:dyDescent="0.2">
      <c r="A5629" s="32">
        <v>43570</v>
      </c>
      <c r="B5629" s="2">
        <v>3.53</v>
      </c>
      <c r="C5629">
        <f t="shared" si="293"/>
        <v>2019</v>
      </c>
      <c r="D5629">
        <f t="shared" si="294"/>
        <v>4</v>
      </c>
      <c r="E5629" t="str">
        <f t="shared" si="295"/>
        <v>2019m4</v>
      </c>
    </row>
    <row r="5630" spans="1:5" x14ac:dyDescent="0.2">
      <c r="A5630" s="32">
        <v>43571</v>
      </c>
      <c r="B5630" s="2">
        <v>3.51</v>
      </c>
      <c r="C5630">
        <f t="shared" si="293"/>
        <v>2019</v>
      </c>
      <c r="D5630">
        <f t="shared" si="294"/>
        <v>4</v>
      </c>
      <c r="E5630" t="str">
        <f t="shared" si="295"/>
        <v>2019m4</v>
      </c>
    </row>
    <row r="5631" spans="1:5" x14ac:dyDescent="0.2">
      <c r="A5631" s="32">
        <v>43572</v>
      </c>
      <c r="B5631" s="2">
        <v>3.48</v>
      </c>
      <c r="C5631">
        <f t="shared" si="293"/>
        <v>2019</v>
      </c>
      <c r="D5631">
        <f t="shared" si="294"/>
        <v>4</v>
      </c>
      <c r="E5631" t="str">
        <f t="shared" si="295"/>
        <v>2019m4</v>
      </c>
    </row>
    <row r="5632" spans="1:5" x14ac:dyDescent="0.2">
      <c r="A5632" s="32">
        <v>43573</v>
      </c>
      <c r="B5632" s="2">
        <v>3.51</v>
      </c>
      <c r="C5632">
        <f t="shared" si="293"/>
        <v>2019</v>
      </c>
      <c r="D5632">
        <f t="shared" si="294"/>
        <v>4</v>
      </c>
      <c r="E5632" t="str">
        <f t="shared" si="295"/>
        <v>2019m4</v>
      </c>
    </row>
    <row r="5633" spans="1:5" x14ac:dyDescent="0.2">
      <c r="A5633" s="32">
        <v>43574</v>
      </c>
      <c r="C5633">
        <f t="shared" si="293"/>
        <v>2019</v>
      </c>
      <c r="D5633">
        <f t="shared" si="294"/>
        <v>4</v>
      </c>
      <c r="E5633" t="str">
        <f t="shared" si="295"/>
        <v>2019m4</v>
      </c>
    </row>
    <row r="5634" spans="1:5" x14ac:dyDescent="0.2">
      <c r="A5634" s="32">
        <v>43577</v>
      </c>
      <c r="B5634" s="2">
        <v>3.51</v>
      </c>
      <c r="C5634">
        <f t="shared" si="293"/>
        <v>2019</v>
      </c>
      <c r="D5634">
        <f t="shared" si="294"/>
        <v>4</v>
      </c>
      <c r="E5634" t="str">
        <f t="shared" si="295"/>
        <v>2019m4</v>
      </c>
    </row>
    <row r="5635" spans="1:5" x14ac:dyDescent="0.2">
      <c r="A5635" s="32">
        <v>43578</v>
      </c>
      <c r="B5635" s="2">
        <v>3.48</v>
      </c>
      <c r="C5635">
        <f t="shared" si="293"/>
        <v>2019</v>
      </c>
      <c r="D5635">
        <f t="shared" si="294"/>
        <v>4</v>
      </c>
      <c r="E5635" t="str">
        <f t="shared" si="295"/>
        <v>2019m4</v>
      </c>
    </row>
    <row r="5636" spans="1:5" x14ac:dyDescent="0.2">
      <c r="A5636" s="32">
        <v>43579</v>
      </c>
      <c r="B5636" s="2">
        <v>3.53</v>
      </c>
      <c r="C5636">
        <f t="shared" si="293"/>
        <v>2019</v>
      </c>
      <c r="D5636">
        <f t="shared" si="294"/>
        <v>4</v>
      </c>
      <c r="E5636" t="str">
        <f t="shared" si="295"/>
        <v>2019m4</v>
      </c>
    </row>
    <row r="5637" spans="1:5" x14ac:dyDescent="0.2">
      <c r="A5637" s="32">
        <v>43580</v>
      </c>
      <c r="B5637" s="2">
        <v>3.63</v>
      </c>
      <c r="C5637">
        <f t="shared" ref="C5637:C5700" si="296">YEAR(A5637)</f>
        <v>2019</v>
      </c>
      <c r="D5637">
        <f t="shared" ref="D5637:D5700" si="297">+MONTH(A5637)</f>
        <v>4</v>
      </c>
      <c r="E5637" t="str">
        <f t="shared" ref="E5637:E5700" si="298">CONCATENATE(C5637,"m",D5637)</f>
        <v>2019m4</v>
      </c>
    </row>
    <row r="5638" spans="1:5" x14ac:dyDescent="0.2">
      <c r="A5638" s="32">
        <v>43581</v>
      </c>
      <c r="B5638" s="2">
        <v>3.66</v>
      </c>
      <c r="C5638">
        <f t="shared" si="296"/>
        <v>2019</v>
      </c>
      <c r="D5638">
        <f t="shared" si="297"/>
        <v>4</v>
      </c>
      <c r="E5638" t="str">
        <f t="shared" si="298"/>
        <v>2019m4</v>
      </c>
    </row>
    <row r="5639" spans="1:5" x14ac:dyDescent="0.2">
      <c r="A5639" s="32">
        <v>43584</v>
      </c>
      <c r="B5639" s="2">
        <v>3.62</v>
      </c>
      <c r="C5639">
        <f t="shared" si="296"/>
        <v>2019</v>
      </c>
      <c r="D5639">
        <f t="shared" si="297"/>
        <v>4</v>
      </c>
      <c r="E5639" t="str">
        <f t="shared" si="298"/>
        <v>2019m4</v>
      </c>
    </row>
    <row r="5640" spans="1:5" x14ac:dyDescent="0.2">
      <c r="A5640" s="32">
        <v>43585</v>
      </c>
      <c r="B5640" s="2">
        <v>3.65</v>
      </c>
      <c r="C5640">
        <f t="shared" si="296"/>
        <v>2019</v>
      </c>
      <c r="D5640">
        <f t="shared" si="297"/>
        <v>4</v>
      </c>
      <c r="E5640" t="str">
        <f t="shared" si="298"/>
        <v>2019m4</v>
      </c>
    </row>
    <row r="5641" spans="1:5" x14ac:dyDescent="0.2">
      <c r="A5641" s="32">
        <v>43586</v>
      </c>
      <c r="B5641" s="2">
        <v>3.65</v>
      </c>
      <c r="C5641">
        <f t="shared" si="296"/>
        <v>2019</v>
      </c>
      <c r="D5641">
        <f t="shared" si="297"/>
        <v>5</v>
      </c>
      <c r="E5641" t="str">
        <f t="shared" si="298"/>
        <v>2019m5</v>
      </c>
    </row>
    <row r="5642" spans="1:5" x14ac:dyDescent="0.2">
      <c r="A5642" s="32">
        <v>43587</v>
      </c>
      <c r="B5642" s="2">
        <v>3.7</v>
      </c>
      <c r="C5642">
        <f t="shared" si="296"/>
        <v>2019</v>
      </c>
      <c r="D5642">
        <f t="shared" si="297"/>
        <v>5</v>
      </c>
      <c r="E5642" t="str">
        <f t="shared" si="298"/>
        <v>2019m5</v>
      </c>
    </row>
    <row r="5643" spans="1:5" x14ac:dyDescent="0.2">
      <c r="A5643" s="32">
        <v>43588</v>
      </c>
      <c r="B5643" s="2">
        <v>3.73</v>
      </c>
      <c r="C5643">
        <f t="shared" si="296"/>
        <v>2019</v>
      </c>
      <c r="D5643">
        <f t="shared" si="297"/>
        <v>5</v>
      </c>
      <c r="E5643" t="str">
        <f t="shared" si="298"/>
        <v>2019m5</v>
      </c>
    </row>
    <row r="5644" spans="1:5" x14ac:dyDescent="0.2">
      <c r="A5644" s="32">
        <v>43591</v>
      </c>
      <c r="B5644" s="2">
        <v>3.76</v>
      </c>
      <c r="C5644">
        <f t="shared" si="296"/>
        <v>2019</v>
      </c>
      <c r="D5644">
        <f t="shared" si="297"/>
        <v>5</v>
      </c>
      <c r="E5644" t="str">
        <f t="shared" si="298"/>
        <v>2019m5</v>
      </c>
    </row>
    <row r="5645" spans="1:5" x14ac:dyDescent="0.2">
      <c r="A5645" s="32">
        <v>43592</v>
      </c>
      <c r="B5645" s="2">
        <v>3.86</v>
      </c>
      <c r="C5645">
        <f t="shared" si="296"/>
        <v>2019</v>
      </c>
      <c r="D5645">
        <f t="shared" si="297"/>
        <v>5</v>
      </c>
      <c r="E5645" t="str">
        <f t="shared" si="298"/>
        <v>2019m5</v>
      </c>
    </row>
    <row r="5646" spans="1:5" x14ac:dyDescent="0.2">
      <c r="A5646" s="32">
        <v>43593</v>
      </c>
      <c r="B5646" s="2">
        <v>3.98</v>
      </c>
      <c r="C5646">
        <f t="shared" si="296"/>
        <v>2019</v>
      </c>
      <c r="D5646">
        <f t="shared" si="297"/>
        <v>5</v>
      </c>
      <c r="E5646" t="str">
        <f t="shared" si="298"/>
        <v>2019m5</v>
      </c>
    </row>
    <row r="5647" spans="1:5" x14ac:dyDescent="0.2">
      <c r="A5647" s="32">
        <v>43594</v>
      </c>
      <c r="B5647" s="2">
        <v>4.07</v>
      </c>
      <c r="C5647">
        <f t="shared" si="296"/>
        <v>2019</v>
      </c>
      <c r="D5647">
        <f t="shared" si="297"/>
        <v>5</v>
      </c>
      <c r="E5647" t="str">
        <f t="shared" si="298"/>
        <v>2019m5</v>
      </c>
    </row>
    <row r="5648" spans="1:5" x14ac:dyDescent="0.2">
      <c r="A5648" s="32">
        <v>43595</v>
      </c>
      <c r="B5648" s="2">
        <v>4.0199999999999996</v>
      </c>
      <c r="C5648">
        <f t="shared" si="296"/>
        <v>2019</v>
      </c>
      <c r="D5648">
        <f t="shared" si="297"/>
        <v>5</v>
      </c>
      <c r="E5648" t="str">
        <f t="shared" si="298"/>
        <v>2019m5</v>
      </c>
    </row>
    <row r="5649" spans="1:5" x14ac:dyDescent="0.2">
      <c r="A5649" s="32">
        <v>43598</v>
      </c>
      <c r="B5649" s="2">
        <v>4.12</v>
      </c>
      <c r="C5649">
        <f t="shared" si="296"/>
        <v>2019</v>
      </c>
      <c r="D5649">
        <f t="shared" si="297"/>
        <v>5</v>
      </c>
      <c r="E5649" t="str">
        <f t="shared" si="298"/>
        <v>2019m5</v>
      </c>
    </row>
    <row r="5650" spans="1:5" x14ac:dyDescent="0.2">
      <c r="A5650" s="32">
        <v>43599</v>
      </c>
      <c r="B5650" s="2">
        <v>4.09</v>
      </c>
      <c r="C5650">
        <f t="shared" si="296"/>
        <v>2019</v>
      </c>
      <c r="D5650">
        <f t="shared" si="297"/>
        <v>5</v>
      </c>
      <c r="E5650" t="str">
        <f t="shared" si="298"/>
        <v>2019m5</v>
      </c>
    </row>
    <row r="5651" spans="1:5" x14ac:dyDescent="0.2">
      <c r="A5651" s="32">
        <v>43600</v>
      </c>
      <c r="B5651" s="2">
        <v>4.09</v>
      </c>
      <c r="C5651">
        <f t="shared" si="296"/>
        <v>2019</v>
      </c>
      <c r="D5651">
        <f t="shared" si="297"/>
        <v>5</v>
      </c>
      <c r="E5651" t="str">
        <f t="shared" si="298"/>
        <v>2019m5</v>
      </c>
    </row>
    <row r="5652" spans="1:5" x14ac:dyDescent="0.2">
      <c r="A5652" s="32">
        <v>43601</v>
      </c>
      <c r="B5652" s="2">
        <v>4.04</v>
      </c>
      <c r="C5652">
        <f t="shared" si="296"/>
        <v>2019</v>
      </c>
      <c r="D5652">
        <f t="shared" si="297"/>
        <v>5</v>
      </c>
      <c r="E5652" t="str">
        <f t="shared" si="298"/>
        <v>2019m5</v>
      </c>
    </row>
    <row r="5653" spans="1:5" x14ac:dyDescent="0.2">
      <c r="A5653" s="32">
        <v>43602</v>
      </c>
      <c r="B5653" s="2">
        <v>4.0199999999999996</v>
      </c>
      <c r="C5653">
        <f t="shared" si="296"/>
        <v>2019</v>
      </c>
      <c r="D5653">
        <f t="shared" si="297"/>
        <v>5</v>
      </c>
      <c r="E5653" t="str">
        <f t="shared" si="298"/>
        <v>2019m5</v>
      </c>
    </row>
    <row r="5654" spans="1:5" x14ac:dyDescent="0.2">
      <c r="A5654" s="32">
        <v>43605</v>
      </c>
      <c r="B5654" s="2">
        <v>4</v>
      </c>
      <c r="C5654">
        <f t="shared" si="296"/>
        <v>2019</v>
      </c>
      <c r="D5654">
        <f t="shared" si="297"/>
        <v>5</v>
      </c>
      <c r="E5654" t="str">
        <f t="shared" si="298"/>
        <v>2019m5</v>
      </c>
    </row>
    <row r="5655" spans="1:5" x14ac:dyDescent="0.2">
      <c r="A5655" s="32">
        <v>43606</v>
      </c>
      <c r="B5655" s="2">
        <v>3.95</v>
      </c>
      <c r="C5655">
        <f t="shared" si="296"/>
        <v>2019</v>
      </c>
      <c r="D5655">
        <f t="shared" si="297"/>
        <v>5</v>
      </c>
      <c r="E5655" t="str">
        <f t="shared" si="298"/>
        <v>2019m5</v>
      </c>
    </row>
    <row r="5656" spans="1:5" x14ac:dyDescent="0.2">
      <c r="A5656" s="32">
        <v>43607</v>
      </c>
      <c r="B5656" s="2">
        <v>3.97</v>
      </c>
      <c r="C5656">
        <f t="shared" si="296"/>
        <v>2019</v>
      </c>
      <c r="D5656">
        <f t="shared" si="297"/>
        <v>5</v>
      </c>
      <c r="E5656" t="str">
        <f t="shared" si="298"/>
        <v>2019m5</v>
      </c>
    </row>
    <row r="5657" spans="1:5" x14ac:dyDescent="0.2">
      <c r="A5657" s="32">
        <v>43608</v>
      </c>
      <c r="B5657" s="2">
        <v>4.08</v>
      </c>
      <c r="C5657">
        <f t="shared" si="296"/>
        <v>2019</v>
      </c>
      <c r="D5657">
        <f t="shared" si="297"/>
        <v>5</v>
      </c>
      <c r="E5657" t="str">
        <f t="shared" si="298"/>
        <v>2019m5</v>
      </c>
    </row>
    <row r="5658" spans="1:5" x14ac:dyDescent="0.2">
      <c r="A5658" s="32">
        <v>43609</v>
      </c>
      <c r="B5658" s="2">
        <v>4.04</v>
      </c>
      <c r="C5658">
        <f t="shared" si="296"/>
        <v>2019</v>
      </c>
      <c r="D5658">
        <f t="shared" si="297"/>
        <v>5</v>
      </c>
      <c r="E5658" t="str">
        <f t="shared" si="298"/>
        <v>2019m5</v>
      </c>
    </row>
    <row r="5659" spans="1:5" x14ac:dyDescent="0.2">
      <c r="A5659" s="32">
        <v>43612</v>
      </c>
      <c r="B5659" s="2">
        <v>4.05</v>
      </c>
      <c r="C5659">
        <f t="shared" si="296"/>
        <v>2019</v>
      </c>
      <c r="D5659">
        <f t="shared" si="297"/>
        <v>5</v>
      </c>
      <c r="E5659" t="str">
        <f t="shared" si="298"/>
        <v>2019m5</v>
      </c>
    </row>
    <row r="5660" spans="1:5" x14ac:dyDescent="0.2">
      <c r="A5660" s="32">
        <v>43613</v>
      </c>
      <c r="B5660" s="2">
        <v>4.07</v>
      </c>
      <c r="C5660">
        <f t="shared" si="296"/>
        <v>2019</v>
      </c>
      <c r="D5660">
        <f t="shared" si="297"/>
        <v>5</v>
      </c>
      <c r="E5660" t="str">
        <f t="shared" si="298"/>
        <v>2019m5</v>
      </c>
    </row>
    <row r="5661" spans="1:5" x14ac:dyDescent="0.2">
      <c r="A5661" s="32">
        <v>43614</v>
      </c>
      <c r="B5661" s="2">
        <v>4.1399999999999997</v>
      </c>
      <c r="C5661">
        <f t="shared" si="296"/>
        <v>2019</v>
      </c>
      <c r="D5661">
        <f t="shared" si="297"/>
        <v>5</v>
      </c>
      <c r="E5661" t="str">
        <f t="shared" si="298"/>
        <v>2019m5</v>
      </c>
    </row>
    <row r="5662" spans="1:5" x14ac:dyDescent="0.2">
      <c r="A5662" s="32">
        <v>43615</v>
      </c>
      <c r="B5662" s="2">
        <v>4.1500000000000004</v>
      </c>
      <c r="C5662">
        <f t="shared" si="296"/>
        <v>2019</v>
      </c>
      <c r="D5662">
        <f t="shared" si="297"/>
        <v>5</v>
      </c>
      <c r="E5662" t="str">
        <f t="shared" si="298"/>
        <v>2019m5</v>
      </c>
    </row>
    <row r="5663" spans="1:5" x14ac:dyDescent="0.2">
      <c r="A5663" s="32">
        <v>43616</v>
      </c>
      <c r="B5663" s="2">
        <v>4.32</v>
      </c>
      <c r="C5663">
        <f t="shared" si="296"/>
        <v>2019</v>
      </c>
      <c r="D5663">
        <f t="shared" si="297"/>
        <v>5</v>
      </c>
      <c r="E5663" t="str">
        <f t="shared" si="298"/>
        <v>2019m5</v>
      </c>
    </row>
    <row r="5664" spans="1:5" x14ac:dyDescent="0.2">
      <c r="A5664" s="32">
        <v>43619</v>
      </c>
      <c r="B5664" s="2">
        <v>4.3600000000000003</v>
      </c>
      <c r="C5664">
        <f t="shared" si="296"/>
        <v>2019</v>
      </c>
      <c r="D5664">
        <f t="shared" si="297"/>
        <v>6</v>
      </c>
      <c r="E5664" t="str">
        <f t="shared" si="298"/>
        <v>2019m6</v>
      </c>
    </row>
    <row r="5665" spans="1:5" x14ac:dyDescent="0.2">
      <c r="A5665" s="32">
        <v>43620</v>
      </c>
      <c r="B5665" s="2">
        <v>4.29</v>
      </c>
      <c r="C5665">
        <f t="shared" si="296"/>
        <v>2019</v>
      </c>
      <c r="D5665">
        <f t="shared" si="297"/>
        <v>6</v>
      </c>
      <c r="E5665" t="str">
        <f t="shared" si="298"/>
        <v>2019m6</v>
      </c>
    </row>
    <row r="5666" spans="1:5" x14ac:dyDescent="0.2">
      <c r="A5666" s="32">
        <v>43621</v>
      </c>
      <c r="B5666" s="2">
        <v>4.25</v>
      </c>
      <c r="C5666">
        <f t="shared" si="296"/>
        <v>2019</v>
      </c>
      <c r="D5666">
        <f t="shared" si="297"/>
        <v>6</v>
      </c>
      <c r="E5666" t="str">
        <f t="shared" si="298"/>
        <v>2019m6</v>
      </c>
    </row>
    <row r="5667" spans="1:5" x14ac:dyDescent="0.2">
      <c r="A5667" s="32">
        <v>43622</v>
      </c>
      <c r="B5667" s="2">
        <v>4.22</v>
      </c>
      <c r="C5667">
        <f t="shared" si="296"/>
        <v>2019</v>
      </c>
      <c r="D5667">
        <f t="shared" si="297"/>
        <v>6</v>
      </c>
      <c r="E5667" t="str">
        <f t="shared" si="298"/>
        <v>2019m6</v>
      </c>
    </row>
    <row r="5668" spans="1:5" x14ac:dyDescent="0.2">
      <c r="A5668" s="32">
        <v>43623</v>
      </c>
      <c r="B5668" s="2">
        <v>4.18</v>
      </c>
      <c r="C5668">
        <f t="shared" si="296"/>
        <v>2019</v>
      </c>
      <c r="D5668">
        <f t="shared" si="297"/>
        <v>6</v>
      </c>
      <c r="E5668" t="str">
        <f t="shared" si="298"/>
        <v>2019m6</v>
      </c>
    </row>
    <row r="5669" spans="1:5" x14ac:dyDescent="0.2">
      <c r="A5669" s="32">
        <v>43626</v>
      </c>
      <c r="B5669" s="2">
        <v>4.09</v>
      </c>
      <c r="C5669">
        <f t="shared" si="296"/>
        <v>2019</v>
      </c>
      <c r="D5669">
        <f t="shared" si="297"/>
        <v>6</v>
      </c>
      <c r="E5669" t="str">
        <f t="shared" si="298"/>
        <v>2019m6</v>
      </c>
    </row>
    <row r="5670" spans="1:5" x14ac:dyDescent="0.2">
      <c r="A5670" s="32">
        <v>43627</v>
      </c>
      <c r="B5670" s="2">
        <v>4.0199999999999996</v>
      </c>
      <c r="C5670">
        <f t="shared" si="296"/>
        <v>2019</v>
      </c>
      <c r="D5670">
        <f t="shared" si="297"/>
        <v>6</v>
      </c>
      <c r="E5670" t="str">
        <f t="shared" si="298"/>
        <v>2019m6</v>
      </c>
    </row>
    <row r="5671" spans="1:5" x14ac:dyDescent="0.2">
      <c r="A5671" s="32">
        <v>43628</v>
      </c>
      <c r="B5671" s="2">
        <v>4.07</v>
      </c>
      <c r="C5671">
        <f t="shared" si="296"/>
        <v>2019</v>
      </c>
      <c r="D5671">
        <f t="shared" si="297"/>
        <v>6</v>
      </c>
      <c r="E5671" t="str">
        <f t="shared" si="298"/>
        <v>2019m6</v>
      </c>
    </row>
    <row r="5672" spans="1:5" x14ac:dyDescent="0.2">
      <c r="A5672" s="32">
        <v>43629</v>
      </c>
      <c r="B5672" s="2">
        <v>4.04</v>
      </c>
      <c r="C5672">
        <f t="shared" si="296"/>
        <v>2019</v>
      </c>
      <c r="D5672">
        <f t="shared" si="297"/>
        <v>6</v>
      </c>
      <c r="E5672" t="str">
        <f t="shared" si="298"/>
        <v>2019m6</v>
      </c>
    </row>
    <row r="5673" spans="1:5" x14ac:dyDescent="0.2">
      <c r="A5673" s="32">
        <v>43630</v>
      </c>
      <c r="B5673" s="2">
        <v>4.03</v>
      </c>
      <c r="C5673">
        <f t="shared" si="296"/>
        <v>2019</v>
      </c>
      <c r="D5673">
        <f t="shared" si="297"/>
        <v>6</v>
      </c>
      <c r="E5673" t="str">
        <f t="shared" si="298"/>
        <v>2019m6</v>
      </c>
    </row>
    <row r="5674" spans="1:5" x14ac:dyDescent="0.2">
      <c r="A5674" s="32">
        <v>43633</v>
      </c>
      <c r="B5674" s="2">
        <v>4.0199999999999996</v>
      </c>
      <c r="C5674">
        <f t="shared" si="296"/>
        <v>2019</v>
      </c>
      <c r="D5674">
        <f t="shared" si="297"/>
        <v>6</v>
      </c>
      <c r="E5674" t="str">
        <f t="shared" si="298"/>
        <v>2019m6</v>
      </c>
    </row>
    <row r="5675" spans="1:5" x14ac:dyDescent="0.2">
      <c r="A5675" s="32">
        <v>43634</v>
      </c>
      <c r="B5675" s="2">
        <v>3.95</v>
      </c>
      <c r="C5675">
        <f t="shared" si="296"/>
        <v>2019</v>
      </c>
      <c r="D5675">
        <f t="shared" si="297"/>
        <v>6</v>
      </c>
      <c r="E5675" t="str">
        <f t="shared" si="298"/>
        <v>2019m6</v>
      </c>
    </row>
    <row r="5676" spans="1:5" x14ac:dyDescent="0.2">
      <c r="A5676" s="32">
        <v>43635</v>
      </c>
      <c r="B5676" s="2">
        <v>3.81</v>
      </c>
      <c r="C5676">
        <f t="shared" si="296"/>
        <v>2019</v>
      </c>
      <c r="D5676">
        <f t="shared" si="297"/>
        <v>6</v>
      </c>
      <c r="E5676" t="str">
        <f t="shared" si="298"/>
        <v>2019m6</v>
      </c>
    </row>
    <row r="5677" spans="1:5" x14ac:dyDescent="0.2">
      <c r="A5677" s="32">
        <v>43636</v>
      </c>
      <c r="B5677" s="2">
        <v>3.66</v>
      </c>
      <c r="C5677">
        <f t="shared" si="296"/>
        <v>2019</v>
      </c>
      <c r="D5677">
        <f t="shared" si="297"/>
        <v>6</v>
      </c>
      <c r="E5677" t="str">
        <f t="shared" si="298"/>
        <v>2019m6</v>
      </c>
    </row>
    <row r="5678" spans="1:5" x14ac:dyDescent="0.2">
      <c r="A5678" s="32">
        <v>43637</v>
      </c>
      <c r="B5678" s="2">
        <v>3.67</v>
      </c>
      <c r="C5678">
        <f t="shared" si="296"/>
        <v>2019</v>
      </c>
      <c r="D5678">
        <f t="shared" si="297"/>
        <v>6</v>
      </c>
      <c r="E5678" t="str">
        <f t="shared" si="298"/>
        <v>2019m6</v>
      </c>
    </row>
    <row r="5679" spans="1:5" x14ac:dyDescent="0.2">
      <c r="A5679" s="32">
        <v>43640</v>
      </c>
      <c r="B5679" s="2">
        <v>3.67</v>
      </c>
      <c r="C5679">
        <f t="shared" si="296"/>
        <v>2019</v>
      </c>
      <c r="D5679">
        <f t="shared" si="297"/>
        <v>6</v>
      </c>
      <c r="E5679" t="str">
        <f t="shared" si="298"/>
        <v>2019m6</v>
      </c>
    </row>
    <row r="5680" spans="1:5" x14ac:dyDescent="0.2">
      <c r="A5680" s="32">
        <v>43641</v>
      </c>
      <c r="B5680" s="2">
        <v>3.76</v>
      </c>
      <c r="C5680">
        <f t="shared" si="296"/>
        <v>2019</v>
      </c>
      <c r="D5680">
        <f t="shared" si="297"/>
        <v>6</v>
      </c>
      <c r="E5680" t="str">
        <f t="shared" si="298"/>
        <v>2019m6</v>
      </c>
    </row>
    <row r="5681" spans="1:5" x14ac:dyDescent="0.2">
      <c r="A5681" s="32">
        <v>43642</v>
      </c>
      <c r="B5681" s="2">
        <v>3.77</v>
      </c>
      <c r="C5681">
        <f t="shared" si="296"/>
        <v>2019</v>
      </c>
      <c r="D5681">
        <f t="shared" si="297"/>
        <v>6</v>
      </c>
      <c r="E5681" t="str">
        <f t="shared" si="298"/>
        <v>2019m6</v>
      </c>
    </row>
    <row r="5682" spans="1:5" x14ac:dyDescent="0.2">
      <c r="A5682" s="32">
        <v>43643</v>
      </c>
      <c r="B5682" s="2">
        <v>3.72</v>
      </c>
      <c r="C5682">
        <f t="shared" si="296"/>
        <v>2019</v>
      </c>
      <c r="D5682">
        <f t="shared" si="297"/>
        <v>6</v>
      </c>
      <c r="E5682" t="str">
        <f t="shared" si="298"/>
        <v>2019m6</v>
      </c>
    </row>
    <row r="5683" spans="1:5" x14ac:dyDescent="0.2">
      <c r="A5683" s="32">
        <v>43644</v>
      </c>
      <c r="B5683" s="2">
        <v>3.67</v>
      </c>
      <c r="C5683">
        <f t="shared" si="296"/>
        <v>2019</v>
      </c>
      <c r="D5683">
        <f t="shared" si="297"/>
        <v>6</v>
      </c>
      <c r="E5683" t="str">
        <f t="shared" si="298"/>
        <v>2019m6</v>
      </c>
    </row>
    <row r="5684" spans="1:5" x14ac:dyDescent="0.2">
      <c r="A5684" s="32">
        <v>43646</v>
      </c>
      <c r="B5684" s="2">
        <v>3.71</v>
      </c>
      <c r="C5684">
        <f t="shared" si="296"/>
        <v>2019</v>
      </c>
      <c r="D5684">
        <f t="shared" si="297"/>
        <v>6</v>
      </c>
      <c r="E5684" t="str">
        <f t="shared" si="298"/>
        <v>2019m6</v>
      </c>
    </row>
    <row r="5685" spans="1:5" x14ac:dyDescent="0.2">
      <c r="A5685" s="32">
        <v>43647</v>
      </c>
      <c r="B5685" s="2">
        <v>3.64</v>
      </c>
      <c r="C5685">
        <f t="shared" si="296"/>
        <v>2019</v>
      </c>
      <c r="D5685">
        <f t="shared" si="297"/>
        <v>7</v>
      </c>
      <c r="E5685" t="str">
        <f t="shared" si="298"/>
        <v>2019m7</v>
      </c>
    </row>
    <row r="5686" spans="1:5" x14ac:dyDescent="0.2">
      <c r="A5686" s="32">
        <v>43648</v>
      </c>
      <c r="B5686" s="2">
        <v>3.61</v>
      </c>
      <c r="C5686">
        <f t="shared" si="296"/>
        <v>2019</v>
      </c>
      <c r="D5686">
        <f t="shared" si="297"/>
        <v>7</v>
      </c>
      <c r="E5686" t="str">
        <f t="shared" si="298"/>
        <v>2019m7</v>
      </c>
    </row>
    <row r="5687" spans="1:5" x14ac:dyDescent="0.2">
      <c r="A5687" s="32">
        <v>43649</v>
      </c>
      <c r="B5687" s="2">
        <v>3.52</v>
      </c>
      <c r="C5687">
        <f t="shared" si="296"/>
        <v>2019</v>
      </c>
      <c r="D5687">
        <f t="shared" si="297"/>
        <v>7</v>
      </c>
      <c r="E5687" t="str">
        <f t="shared" si="298"/>
        <v>2019m7</v>
      </c>
    </row>
    <row r="5688" spans="1:5" x14ac:dyDescent="0.2">
      <c r="A5688" s="32">
        <v>43650</v>
      </c>
      <c r="B5688" s="2">
        <v>3.49</v>
      </c>
      <c r="C5688">
        <f t="shared" si="296"/>
        <v>2019</v>
      </c>
      <c r="D5688">
        <f t="shared" si="297"/>
        <v>7</v>
      </c>
      <c r="E5688" t="str">
        <f t="shared" si="298"/>
        <v>2019m7</v>
      </c>
    </row>
    <row r="5689" spans="1:5" x14ac:dyDescent="0.2">
      <c r="A5689" s="32">
        <v>43651</v>
      </c>
      <c r="B5689" s="2">
        <v>3.48</v>
      </c>
      <c r="C5689">
        <f t="shared" si="296"/>
        <v>2019</v>
      </c>
      <c r="D5689">
        <f t="shared" si="297"/>
        <v>7</v>
      </c>
      <c r="E5689" t="str">
        <f t="shared" si="298"/>
        <v>2019m7</v>
      </c>
    </row>
    <row r="5690" spans="1:5" x14ac:dyDescent="0.2">
      <c r="A5690" s="32">
        <v>43654</v>
      </c>
      <c r="B5690" s="2">
        <v>3.53</v>
      </c>
      <c r="C5690">
        <f t="shared" si="296"/>
        <v>2019</v>
      </c>
      <c r="D5690">
        <f t="shared" si="297"/>
        <v>7</v>
      </c>
      <c r="E5690" t="str">
        <f t="shared" si="298"/>
        <v>2019m7</v>
      </c>
    </row>
    <row r="5691" spans="1:5" x14ac:dyDescent="0.2">
      <c r="A5691" s="32">
        <v>43655</v>
      </c>
      <c r="B5691" s="2">
        <v>3.6</v>
      </c>
      <c r="C5691">
        <f t="shared" si="296"/>
        <v>2019</v>
      </c>
      <c r="D5691">
        <f t="shared" si="297"/>
        <v>7</v>
      </c>
      <c r="E5691" t="str">
        <f t="shared" si="298"/>
        <v>2019m7</v>
      </c>
    </row>
    <row r="5692" spans="1:5" x14ac:dyDescent="0.2">
      <c r="A5692" s="32">
        <v>43656</v>
      </c>
      <c r="B5692" s="2">
        <v>3.58</v>
      </c>
      <c r="C5692">
        <f t="shared" si="296"/>
        <v>2019</v>
      </c>
      <c r="D5692">
        <f t="shared" si="297"/>
        <v>7</v>
      </c>
      <c r="E5692" t="str">
        <f t="shared" si="298"/>
        <v>2019m7</v>
      </c>
    </row>
    <row r="5693" spans="1:5" x14ac:dyDescent="0.2">
      <c r="A5693" s="32">
        <v>43657</v>
      </c>
      <c r="B5693" s="2">
        <v>3.56</v>
      </c>
      <c r="C5693">
        <f t="shared" si="296"/>
        <v>2019</v>
      </c>
      <c r="D5693">
        <f t="shared" si="297"/>
        <v>7</v>
      </c>
      <c r="E5693" t="str">
        <f t="shared" si="298"/>
        <v>2019m7</v>
      </c>
    </row>
    <row r="5694" spans="1:5" x14ac:dyDescent="0.2">
      <c r="A5694" s="32">
        <v>43658</v>
      </c>
      <c r="B5694" s="2">
        <v>3.55</v>
      </c>
      <c r="C5694">
        <f t="shared" si="296"/>
        <v>2019</v>
      </c>
      <c r="D5694">
        <f t="shared" si="297"/>
        <v>7</v>
      </c>
      <c r="E5694" t="str">
        <f t="shared" si="298"/>
        <v>2019m7</v>
      </c>
    </row>
    <row r="5695" spans="1:5" x14ac:dyDescent="0.2">
      <c r="A5695" s="32">
        <v>43661</v>
      </c>
      <c r="B5695" s="2">
        <v>3.56</v>
      </c>
      <c r="C5695">
        <f t="shared" si="296"/>
        <v>2019</v>
      </c>
      <c r="D5695">
        <f t="shared" si="297"/>
        <v>7</v>
      </c>
      <c r="E5695" t="str">
        <f t="shared" si="298"/>
        <v>2019m7</v>
      </c>
    </row>
    <row r="5696" spans="1:5" x14ac:dyDescent="0.2">
      <c r="A5696" s="32">
        <v>43662</v>
      </c>
      <c r="B5696" s="2">
        <v>3.56</v>
      </c>
      <c r="C5696">
        <f t="shared" si="296"/>
        <v>2019</v>
      </c>
      <c r="D5696">
        <f t="shared" si="297"/>
        <v>7</v>
      </c>
      <c r="E5696" t="str">
        <f t="shared" si="298"/>
        <v>2019m7</v>
      </c>
    </row>
    <row r="5697" spans="1:5" x14ac:dyDescent="0.2">
      <c r="A5697" s="32">
        <v>43663</v>
      </c>
      <c r="B5697" s="2">
        <v>3.62</v>
      </c>
      <c r="C5697">
        <f t="shared" si="296"/>
        <v>2019</v>
      </c>
      <c r="D5697">
        <f t="shared" si="297"/>
        <v>7</v>
      </c>
      <c r="E5697" t="str">
        <f t="shared" si="298"/>
        <v>2019m7</v>
      </c>
    </row>
    <row r="5698" spans="1:5" x14ac:dyDescent="0.2">
      <c r="A5698" s="32">
        <v>43664</v>
      </c>
      <c r="B5698" s="2">
        <v>3.69</v>
      </c>
      <c r="C5698">
        <f t="shared" si="296"/>
        <v>2019</v>
      </c>
      <c r="D5698">
        <f t="shared" si="297"/>
        <v>7</v>
      </c>
      <c r="E5698" t="str">
        <f t="shared" si="298"/>
        <v>2019m7</v>
      </c>
    </row>
    <row r="5699" spans="1:5" x14ac:dyDescent="0.2">
      <c r="A5699" s="32">
        <v>43665</v>
      </c>
      <c r="B5699" s="2">
        <v>3.67</v>
      </c>
      <c r="C5699">
        <f t="shared" si="296"/>
        <v>2019</v>
      </c>
      <c r="D5699">
        <f t="shared" si="297"/>
        <v>7</v>
      </c>
      <c r="E5699" t="str">
        <f t="shared" si="298"/>
        <v>2019m7</v>
      </c>
    </row>
    <row r="5700" spans="1:5" x14ac:dyDescent="0.2">
      <c r="A5700" s="32">
        <v>43668</v>
      </c>
      <c r="B5700" s="2">
        <v>3.68</v>
      </c>
      <c r="C5700">
        <f t="shared" si="296"/>
        <v>2019</v>
      </c>
      <c r="D5700">
        <f t="shared" si="297"/>
        <v>7</v>
      </c>
      <c r="E5700" t="str">
        <f t="shared" si="298"/>
        <v>2019m7</v>
      </c>
    </row>
    <row r="5701" spans="1:5" x14ac:dyDescent="0.2">
      <c r="A5701" s="32">
        <v>43669</v>
      </c>
      <c r="B5701" s="2">
        <v>3.64</v>
      </c>
      <c r="C5701">
        <f t="shared" ref="C5701:C5764" si="299">YEAR(A5701)</f>
        <v>2019</v>
      </c>
      <c r="D5701">
        <f t="shared" ref="D5701:D5764" si="300">+MONTH(A5701)</f>
        <v>7</v>
      </c>
      <c r="E5701" t="str">
        <f t="shared" ref="E5701:E5764" si="301">CONCATENATE(C5701,"m",D5701)</f>
        <v>2019m7</v>
      </c>
    </row>
    <row r="5702" spans="1:5" x14ac:dyDescent="0.2">
      <c r="A5702" s="32">
        <v>43670</v>
      </c>
      <c r="B5702" s="2">
        <v>3.58</v>
      </c>
      <c r="C5702">
        <f t="shared" si="299"/>
        <v>2019</v>
      </c>
      <c r="D5702">
        <f t="shared" si="300"/>
        <v>7</v>
      </c>
      <c r="E5702" t="str">
        <f t="shared" si="301"/>
        <v>2019m7</v>
      </c>
    </row>
    <row r="5703" spans="1:5" x14ac:dyDescent="0.2">
      <c r="A5703" s="32">
        <v>43671</v>
      </c>
      <c r="B5703" s="2">
        <v>3.47</v>
      </c>
      <c r="C5703">
        <f t="shared" si="299"/>
        <v>2019</v>
      </c>
      <c r="D5703">
        <f t="shared" si="300"/>
        <v>7</v>
      </c>
      <c r="E5703" t="str">
        <f t="shared" si="301"/>
        <v>2019m7</v>
      </c>
    </row>
    <row r="5704" spans="1:5" x14ac:dyDescent="0.2">
      <c r="A5704" s="32">
        <v>43672</v>
      </c>
      <c r="B5704" s="2">
        <v>3.48</v>
      </c>
      <c r="C5704">
        <f t="shared" si="299"/>
        <v>2019</v>
      </c>
      <c r="D5704">
        <f t="shared" si="300"/>
        <v>7</v>
      </c>
      <c r="E5704" t="str">
        <f t="shared" si="301"/>
        <v>2019m7</v>
      </c>
    </row>
    <row r="5705" spans="1:5" x14ac:dyDescent="0.2">
      <c r="A5705" s="32">
        <v>43675</v>
      </c>
      <c r="B5705" s="2">
        <v>3.48</v>
      </c>
      <c r="C5705">
        <f t="shared" si="299"/>
        <v>2019</v>
      </c>
      <c r="D5705">
        <f t="shared" si="300"/>
        <v>7</v>
      </c>
      <c r="E5705" t="str">
        <f t="shared" si="301"/>
        <v>2019m7</v>
      </c>
    </row>
    <row r="5706" spans="1:5" x14ac:dyDescent="0.2">
      <c r="A5706" s="32">
        <v>43676</v>
      </c>
      <c r="B5706" s="2">
        <v>3.57</v>
      </c>
      <c r="C5706">
        <f t="shared" si="299"/>
        <v>2019</v>
      </c>
      <c r="D5706">
        <f t="shared" si="300"/>
        <v>7</v>
      </c>
      <c r="E5706" t="str">
        <f t="shared" si="301"/>
        <v>2019m7</v>
      </c>
    </row>
    <row r="5707" spans="1:5" x14ac:dyDescent="0.2">
      <c r="A5707" s="32">
        <v>43677</v>
      </c>
      <c r="B5707" s="2">
        <v>3.69</v>
      </c>
      <c r="C5707">
        <f t="shared" si="299"/>
        <v>2019</v>
      </c>
      <c r="D5707">
        <f t="shared" si="300"/>
        <v>7</v>
      </c>
      <c r="E5707" t="str">
        <f t="shared" si="301"/>
        <v>2019m7</v>
      </c>
    </row>
    <row r="5708" spans="1:5" x14ac:dyDescent="0.2">
      <c r="A5708" s="32">
        <v>43678</v>
      </c>
      <c r="B5708" s="2">
        <v>3.68</v>
      </c>
      <c r="C5708">
        <f t="shared" si="299"/>
        <v>2019</v>
      </c>
      <c r="D5708">
        <f t="shared" si="300"/>
        <v>8</v>
      </c>
      <c r="E5708" t="str">
        <f t="shared" si="301"/>
        <v>2019m8</v>
      </c>
    </row>
    <row r="5709" spans="1:5" x14ac:dyDescent="0.2">
      <c r="A5709" s="32">
        <v>43679</v>
      </c>
      <c r="B5709" s="2">
        <v>3.8</v>
      </c>
      <c r="C5709">
        <f t="shared" si="299"/>
        <v>2019</v>
      </c>
      <c r="D5709">
        <f t="shared" si="300"/>
        <v>8</v>
      </c>
      <c r="E5709" t="str">
        <f t="shared" si="301"/>
        <v>2019m8</v>
      </c>
    </row>
    <row r="5710" spans="1:5" x14ac:dyDescent="0.2">
      <c r="A5710" s="32">
        <v>43682</v>
      </c>
      <c r="B5710" s="2">
        <v>3.95</v>
      </c>
      <c r="C5710">
        <f t="shared" si="299"/>
        <v>2019</v>
      </c>
      <c r="D5710">
        <f t="shared" si="300"/>
        <v>8</v>
      </c>
      <c r="E5710" t="str">
        <f t="shared" si="301"/>
        <v>2019m8</v>
      </c>
    </row>
    <row r="5711" spans="1:5" x14ac:dyDescent="0.2">
      <c r="A5711" s="32">
        <v>43683</v>
      </c>
      <c r="B5711" s="2">
        <v>3.93</v>
      </c>
      <c r="C5711">
        <f t="shared" si="299"/>
        <v>2019</v>
      </c>
      <c r="D5711">
        <f t="shared" si="300"/>
        <v>8</v>
      </c>
      <c r="E5711" t="str">
        <f t="shared" si="301"/>
        <v>2019m8</v>
      </c>
    </row>
    <row r="5712" spans="1:5" x14ac:dyDescent="0.2">
      <c r="A5712" s="32">
        <v>43684</v>
      </c>
      <c r="B5712" s="2">
        <v>3.95</v>
      </c>
      <c r="C5712">
        <f t="shared" si="299"/>
        <v>2019</v>
      </c>
      <c r="D5712">
        <f t="shared" si="300"/>
        <v>8</v>
      </c>
      <c r="E5712" t="str">
        <f t="shared" si="301"/>
        <v>2019m8</v>
      </c>
    </row>
    <row r="5713" spans="1:5" x14ac:dyDescent="0.2">
      <c r="A5713" s="32">
        <v>43685</v>
      </c>
      <c r="B5713" s="2">
        <v>3.9</v>
      </c>
      <c r="C5713">
        <f t="shared" si="299"/>
        <v>2019</v>
      </c>
      <c r="D5713">
        <f t="shared" si="300"/>
        <v>8</v>
      </c>
      <c r="E5713" t="str">
        <f t="shared" si="301"/>
        <v>2019m8</v>
      </c>
    </row>
    <row r="5714" spans="1:5" x14ac:dyDescent="0.2">
      <c r="A5714" s="32">
        <v>43686</v>
      </c>
      <c r="B5714" s="2">
        <v>3.91</v>
      </c>
      <c r="C5714">
        <f t="shared" si="299"/>
        <v>2019</v>
      </c>
      <c r="D5714">
        <f t="shared" si="300"/>
        <v>8</v>
      </c>
      <c r="E5714" t="str">
        <f t="shared" si="301"/>
        <v>2019m8</v>
      </c>
    </row>
    <row r="5715" spans="1:5" x14ac:dyDescent="0.2">
      <c r="A5715" s="32">
        <v>43689</v>
      </c>
      <c r="B5715" s="2">
        <v>3.93</v>
      </c>
      <c r="C5715">
        <f t="shared" si="299"/>
        <v>2019</v>
      </c>
      <c r="D5715">
        <f t="shared" si="300"/>
        <v>8</v>
      </c>
      <c r="E5715" t="str">
        <f t="shared" si="301"/>
        <v>2019m8</v>
      </c>
    </row>
    <row r="5716" spans="1:5" x14ac:dyDescent="0.2">
      <c r="A5716" s="32">
        <v>43690</v>
      </c>
      <c r="B5716" s="2">
        <v>3.97</v>
      </c>
      <c r="C5716">
        <f t="shared" si="299"/>
        <v>2019</v>
      </c>
      <c r="D5716">
        <f t="shared" si="300"/>
        <v>8</v>
      </c>
      <c r="E5716" t="str">
        <f t="shared" si="301"/>
        <v>2019m8</v>
      </c>
    </row>
    <row r="5717" spans="1:5" x14ac:dyDescent="0.2">
      <c r="A5717" s="32">
        <v>43691</v>
      </c>
      <c r="B5717" s="2">
        <v>3.98</v>
      </c>
      <c r="C5717">
        <f t="shared" si="299"/>
        <v>2019</v>
      </c>
      <c r="D5717">
        <f t="shared" si="300"/>
        <v>8</v>
      </c>
      <c r="E5717" t="str">
        <f t="shared" si="301"/>
        <v>2019m8</v>
      </c>
    </row>
    <row r="5718" spans="1:5" x14ac:dyDescent="0.2">
      <c r="A5718" s="32">
        <v>43692</v>
      </c>
      <c r="B5718" s="2">
        <v>4.05</v>
      </c>
      <c r="C5718">
        <f t="shared" si="299"/>
        <v>2019</v>
      </c>
      <c r="D5718">
        <f t="shared" si="300"/>
        <v>8</v>
      </c>
      <c r="E5718" t="str">
        <f t="shared" si="301"/>
        <v>2019m8</v>
      </c>
    </row>
    <row r="5719" spans="1:5" x14ac:dyDescent="0.2">
      <c r="A5719" s="32">
        <v>43693</v>
      </c>
      <c r="B5719" s="2">
        <v>4.0199999999999996</v>
      </c>
      <c r="C5719">
        <f t="shared" si="299"/>
        <v>2019</v>
      </c>
      <c r="D5719">
        <f t="shared" si="300"/>
        <v>8</v>
      </c>
      <c r="E5719" t="str">
        <f t="shared" si="301"/>
        <v>2019m8</v>
      </c>
    </row>
    <row r="5720" spans="1:5" x14ac:dyDescent="0.2">
      <c r="A5720" s="32">
        <v>43696</v>
      </c>
      <c r="B5720" s="2">
        <v>3.95</v>
      </c>
      <c r="C5720">
        <f t="shared" si="299"/>
        <v>2019</v>
      </c>
      <c r="D5720">
        <f t="shared" si="300"/>
        <v>8</v>
      </c>
      <c r="E5720" t="str">
        <f t="shared" si="301"/>
        <v>2019m8</v>
      </c>
    </row>
    <row r="5721" spans="1:5" x14ac:dyDescent="0.2">
      <c r="A5721" s="32">
        <v>43697</v>
      </c>
      <c r="B5721" s="2">
        <v>3.9</v>
      </c>
      <c r="C5721">
        <f t="shared" si="299"/>
        <v>2019</v>
      </c>
      <c r="D5721">
        <f t="shared" si="300"/>
        <v>8</v>
      </c>
      <c r="E5721" t="str">
        <f t="shared" si="301"/>
        <v>2019m8</v>
      </c>
    </row>
    <row r="5722" spans="1:5" x14ac:dyDescent="0.2">
      <c r="A5722" s="32">
        <v>43698</v>
      </c>
      <c r="B5722" s="2">
        <v>3.79</v>
      </c>
      <c r="C5722">
        <f t="shared" si="299"/>
        <v>2019</v>
      </c>
      <c r="D5722">
        <f t="shared" si="300"/>
        <v>8</v>
      </c>
      <c r="E5722" t="str">
        <f t="shared" si="301"/>
        <v>2019m8</v>
      </c>
    </row>
    <row r="5723" spans="1:5" x14ac:dyDescent="0.2">
      <c r="A5723" s="32">
        <v>43699</v>
      </c>
      <c r="B5723" s="2">
        <v>3.67</v>
      </c>
      <c r="C5723">
        <f t="shared" si="299"/>
        <v>2019</v>
      </c>
      <c r="D5723">
        <f t="shared" si="300"/>
        <v>8</v>
      </c>
      <c r="E5723" t="str">
        <f t="shared" si="301"/>
        <v>2019m8</v>
      </c>
    </row>
    <row r="5724" spans="1:5" x14ac:dyDescent="0.2">
      <c r="A5724" s="32">
        <v>43700</v>
      </c>
      <c r="B5724" s="2">
        <v>3.65</v>
      </c>
      <c r="C5724">
        <f t="shared" si="299"/>
        <v>2019</v>
      </c>
      <c r="D5724">
        <f t="shared" si="300"/>
        <v>8</v>
      </c>
      <c r="E5724" t="str">
        <f t="shared" si="301"/>
        <v>2019m8</v>
      </c>
    </row>
    <row r="5725" spans="1:5" x14ac:dyDescent="0.2">
      <c r="A5725" s="32">
        <v>43703</v>
      </c>
      <c r="B5725" s="2">
        <v>3.72</v>
      </c>
      <c r="C5725">
        <f t="shared" si="299"/>
        <v>2019</v>
      </c>
      <c r="D5725">
        <f t="shared" si="300"/>
        <v>8</v>
      </c>
      <c r="E5725" t="str">
        <f t="shared" si="301"/>
        <v>2019m8</v>
      </c>
    </row>
    <row r="5726" spans="1:5" x14ac:dyDescent="0.2">
      <c r="A5726" s="32">
        <v>43704</v>
      </c>
      <c r="B5726" s="2">
        <v>3.63</v>
      </c>
      <c r="C5726">
        <f t="shared" si="299"/>
        <v>2019</v>
      </c>
      <c r="D5726">
        <f t="shared" si="300"/>
        <v>8</v>
      </c>
      <c r="E5726" t="str">
        <f t="shared" si="301"/>
        <v>2019m8</v>
      </c>
    </row>
    <row r="5727" spans="1:5" x14ac:dyDescent="0.2">
      <c r="A5727" s="32">
        <v>43705</v>
      </c>
      <c r="B5727" s="2">
        <v>3.61</v>
      </c>
      <c r="C5727">
        <f t="shared" si="299"/>
        <v>2019</v>
      </c>
      <c r="D5727">
        <f t="shared" si="300"/>
        <v>8</v>
      </c>
      <c r="E5727" t="str">
        <f t="shared" si="301"/>
        <v>2019m8</v>
      </c>
    </row>
    <row r="5728" spans="1:5" x14ac:dyDescent="0.2">
      <c r="A5728" s="32">
        <v>43706</v>
      </c>
      <c r="B5728" s="2">
        <v>3.58</v>
      </c>
      <c r="C5728">
        <f t="shared" si="299"/>
        <v>2019</v>
      </c>
      <c r="D5728">
        <f t="shared" si="300"/>
        <v>8</v>
      </c>
      <c r="E5728" t="str">
        <f t="shared" si="301"/>
        <v>2019m8</v>
      </c>
    </row>
    <row r="5729" spans="1:5" x14ac:dyDescent="0.2">
      <c r="A5729" s="32">
        <v>43707</v>
      </c>
      <c r="B5729" s="2">
        <v>3.57</v>
      </c>
      <c r="C5729">
        <f t="shared" si="299"/>
        <v>2019</v>
      </c>
      <c r="D5729">
        <f t="shared" si="300"/>
        <v>8</v>
      </c>
      <c r="E5729" t="str">
        <f t="shared" si="301"/>
        <v>2019m8</v>
      </c>
    </row>
    <row r="5730" spans="1:5" x14ac:dyDescent="0.2">
      <c r="A5730" s="32">
        <v>43708</v>
      </c>
      <c r="B5730" s="2">
        <v>3.59</v>
      </c>
      <c r="C5730">
        <f t="shared" si="299"/>
        <v>2019</v>
      </c>
      <c r="D5730">
        <f t="shared" si="300"/>
        <v>8</v>
      </c>
      <c r="E5730" t="str">
        <f t="shared" si="301"/>
        <v>2019m8</v>
      </c>
    </row>
    <row r="5731" spans="1:5" x14ac:dyDescent="0.2">
      <c r="A5731" s="32">
        <v>43710</v>
      </c>
      <c r="B5731" s="2">
        <v>3.59</v>
      </c>
      <c r="C5731">
        <f t="shared" si="299"/>
        <v>2019</v>
      </c>
      <c r="D5731">
        <f t="shared" si="300"/>
        <v>9</v>
      </c>
      <c r="E5731" t="str">
        <f t="shared" si="301"/>
        <v>2019m9</v>
      </c>
    </row>
    <row r="5732" spans="1:5" x14ac:dyDescent="0.2">
      <c r="A5732" s="32">
        <v>43711</v>
      </c>
      <c r="B5732" s="2">
        <v>3.62</v>
      </c>
      <c r="C5732">
        <f t="shared" si="299"/>
        <v>2019</v>
      </c>
      <c r="D5732">
        <f t="shared" si="300"/>
        <v>9</v>
      </c>
      <c r="E5732" t="str">
        <f t="shared" si="301"/>
        <v>2019m9</v>
      </c>
    </row>
    <row r="5733" spans="1:5" x14ac:dyDescent="0.2">
      <c r="A5733" s="32">
        <v>43712</v>
      </c>
      <c r="B5733" s="2">
        <v>3.58</v>
      </c>
      <c r="C5733">
        <f t="shared" si="299"/>
        <v>2019</v>
      </c>
      <c r="D5733">
        <f t="shared" si="300"/>
        <v>9</v>
      </c>
      <c r="E5733" t="str">
        <f t="shared" si="301"/>
        <v>2019m9</v>
      </c>
    </row>
    <row r="5734" spans="1:5" x14ac:dyDescent="0.2">
      <c r="A5734" s="32">
        <v>43713</v>
      </c>
      <c r="B5734" s="2">
        <v>3.54</v>
      </c>
      <c r="C5734">
        <f t="shared" si="299"/>
        <v>2019</v>
      </c>
      <c r="D5734">
        <f t="shared" si="300"/>
        <v>9</v>
      </c>
      <c r="E5734" t="str">
        <f t="shared" si="301"/>
        <v>2019m9</v>
      </c>
    </row>
    <row r="5735" spans="1:5" x14ac:dyDescent="0.2">
      <c r="A5735" s="32">
        <v>43714</v>
      </c>
      <c r="B5735" s="2">
        <v>3.56</v>
      </c>
      <c r="C5735">
        <f t="shared" si="299"/>
        <v>2019</v>
      </c>
      <c r="D5735">
        <f t="shared" si="300"/>
        <v>9</v>
      </c>
      <c r="E5735" t="str">
        <f t="shared" si="301"/>
        <v>2019m9</v>
      </c>
    </row>
    <row r="5736" spans="1:5" x14ac:dyDescent="0.2">
      <c r="A5736" s="32">
        <v>43717</v>
      </c>
      <c r="B5736" s="2">
        <v>3.54</v>
      </c>
      <c r="C5736">
        <f t="shared" si="299"/>
        <v>2019</v>
      </c>
      <c r="D5736">
        <f t="shared" si="300"/>
        <v>9</v>
      </c>
      <c r="E5736" t="str">
        <f t="shared" si="301"/>
        <v>2019m9</v>
      </c>
    </row>
    <row r="5737" spans="1:5" x14ac:dyDescent="0.2">
      <c r="A5737" s="32">
        <v>43718</v>
      </c>
      <c r="B5737" s="2">
        <v>3.57</v>
      </c>
      <c r="C5737">
        <f t="shared" si="299"/>
        <v>2019</v>
      </c>
      <c r="D5737">
        <f t="shared" si="300"/>
        <v>9</v>
      </c>
      <c r="E5737" t="str">
        <f t="shared" si="301"/>
        <v>2019m9</v>
      </c>
    </row>
    <row r="5738" spans="1:5" x14ac:dyDescent="0.2">
      <c r="A5738" s="32">
        <v>43719</v>
      </c>
      <c r="B5738" s="2">
        <v>3.58</v>
      </c>
      <c r="C5738">
        <f t="shared" si="299"/>
        <v>2019</v>
      </c>
      <c r="D5738">
        <f t="shared" si="300"/>
        <v>9</v>
      </c>
      <c r="E5738" t="str">
        <f t="shared" si="301"/>
        <v>2019m9</v>
      </c>
    </row>
    <row r="5739" spans="1:5" x14ac:dyDescent="0.2">
      <c r="A5739" s="32">
        <v>43720</v>
      </c>
      <c r="B5739" s="2">
        <v>3.41</v>
      </c>
      <c r="C5739">
        <f t="shared" si="299"/>
        <v>2019</v>
      </c>
      <c r="D5739">
        <f t="shared" si="300"/>
        <v>9</v>
      </c>
      <c r="E5739" t="str">
        <f t="shared" si="301"/>
        <v>2019m9</v>
      </c>
    </row>
    <row r="5740" spans="1:5" x14ac:dyDescent="0.2">
      <c r="A5740" s="32">
        <v>43721</v>
      </c>
      <c r="B5740" s="2">
        <v>3.36</v>
      </c>
      <c r="C5740">
        <f t="shared" si="299"/>
        <v>2019</v>
      </c>
      <c r="D5740">
        <f t="shared" si="300"/>
        <v>9</v>
      </c>
      <c r="E5740" t="str">
        <f t="shared" si="301"/>
        <v>2019m9</v>
      </c>
    </row>
    <row r="5741" spans="1:5" x14ac:dyDescent="0.2">
      <c r="A5741" s="32">
        <v>43724</v>
      </c>
      <c r="B5741" s="2">
        <v>3.37</v>
      </c>
      <c r="C5741">
        <f t="shared" si="299"/>
        <v>2019</v>
      </c>
      <c r="D5741">
        <f t="shared" si="300"/>
        <v>9</v>
      </c>
      <c r="E5741" t="str">
        <f t="shared" si="301"/>
        <v>2019m9</v>
      </c>
    </row>
    <row r="5742" spans="1:5" x14ac:dyDescent="0.2">
      <c r="A5742" s="32">
        <v>43725</v>
      </c>
      <c r="B5742" s="2">
        <v>3.38</v>
      </c>
      <c r="C5742">
        <f t="shared" si="299"/>
        <v>2019</v>
      </c>
      <c r="D5742">
        <f t="shared" si="300"/>
        <v>9</v>
      </c>
      <c r="E5742" t="str">
        <f t="shared" si="301"/>
        <v>2019m9</v>
      </c>
    </row>
    <row r="5743" spans="1:5" x14ac:dyDescent="0.2">
      <c r="A5743" s="32">
        <v>43726</v>
      </c>
      <c r="B5743" s="2">
        <v>3.43</v>
      </c>
      <c r="C5743">
        <f t="shared" si="299"/>
        <v>2019</v>
      </c>
      <c r="D5743">
        <f t="shared" si="300"/>
        <v>9</v>
      </c>
      <c r="E5743" t="str">
        <f t="shared" si="301"/>
        <v>2019m9</v>
      </c>
    </row>
    <row r="5744" spans="1:5" x14ac:dyDescent="0.2">
      <c r="A5744" s="32">
        <v>43727</v>
      </c>
      <c r="B5744" s="2">
        <v>3.44</v>
      </c>
      <c r="C5744">
        <f t="shared" si="299"/>
        <v>2019</v>
      </c>
      <c r="D5744">
        <f t="shared" si="300"/>
        <v>9</v>
      </c>
      <c r="E5744" t="str">
        <f t="shared" si="301"/>
        <v>2019m9</v>
      </c>
    </row>
    <row r="5745" spans="1:5" x14ac:dyDescent="0.2">
      <c r="A5745" s="32">
        <v>43728</v>
      </c>
      <c r="B5745" s="2">
        <v>3.43</v>
      </c>
      <c r="C5745">
        <f t="shared" si="299"/>
        <v>2019</v>
      </c>
      <c r="D5745">
        <f t="shared" si="300"/>
        <v>9</v>
      </c>
      <c r="E5745" t="str">
        <f t="shared" si="301"/>
        <v>2019m9</v>
      </c>
    </row>
    <row r="5746" spans="1:5" x14ac:dyDescent="0.2">
      <c r="A5746" s="32">
        <v>43731</v>
      </c>
      <c r="B5746" s="2">
        <v>3.47</v>
      </c>
      <c r="C5746">
        <f t="shared" si="299"/>
        <v>2019</v>
      </c>
      <c r="D5746">
        <f t="shared" si="300"/>
        <v>9</v>
      </c>
      <c r="E5746" t="str">
        <f t="shared" si="301"/>
        <v>2019m9</v>
      </c>
    </row>
    <row r="5747" spans="1:5" x14ac:dyDescent="0.2">
      <c r="A5747" s="32">
        <v>43732</v>
      </c>
      <c r="B5747" s="2">
        <v>3.51</v>
      </c>
      <c r="C5747">
        <f t="shared" si="299"/>
        <v>2019</v>
      </c>
      <c r="D5747">
        <f t="shared" si="300"/>
        <v>9</v>
      </c>
      <c r="E5747" t="str">
        <f t="shared" si="301"/>
        <v>2019m9</v>
      </c>
    </row>
    <row r="5748" spans="1:5" x14ac:dyDescent="0.2">
      <c r="A5748" s="32">
        <v>43733</v>
      </c>
      <c r="B5748" s="2">
        <v>3.6</v>
      </c>
      <c r="C5748">
        <f t="shared" si="299"/>
        <v>2019</v>
      </c>
      <c r="D5748">
        <f t="shared" si="300"/>
        <v>9</v>
      </c>
      <c r="E5748" t="str">
        <f t="shared" si="301"/>
        <v>2019m9</v>
      </c>
    </row>
    <row r="5749" spans="1:5" x14ac:dyDescent="0.2">
      <c r="A5749" s="32">
        <v>43734</v>
      </c>
      <c r="B5749" s="2">
        <v>3.61</v>
      </c>
      <c r="C5749">
        <f t="shared" si="299"/>
        <v>2019</v>
      </c>
      <c r="D5749">
        <f t="shared" si="300"/>
        <v>9</v>
      </c>
      <c r="E5749" t="str">
        <f t="shared" si="301"/>
        <v>2019m9</v>
      </c>
    </row>
    <row r="5750" spans="1:5" x14ac:dyDescent="0.2">
      <c r="A5750" s="32">
        <v>43735</v>
      </c>
      <c r="B5750" s="2">
        <v>3.62</v>
      </c>
      <c r="C5750">
        <f t="shared" si="299"/>
        <v>2019</v>
      </c>
      <c r="D5750">
        <f t="shared" si="300"/>
        <v>9</v>
      </c>
      <c r="E5750" t="str">
        <f t="shared" si="301"/>
        <v>2019m9</v>
      </c>
    </row>
    <row r="5751" spans="1:5" x14ac:dyDescent="0.2">
      <c r="A5751" s="32">
        <v>43738</v>
      </c>
      <c r="B5751" s="2">
        <v>3.66</v>
      </c>
      <c r="C5751">
        <f t="shared" si="299"/>
        <v>2019</v>
      </c>
      <c r="D5751">
        <f t="shared" si="300"/>
        <v>9</v>
      </c>
      <c r="E5751" t="str">
        <f t="shared" si="301"/>
        <v>2019m9</v>
      </c>
    </row>
    <row r="5752" spans="1:5" x14ac:dyDescent="0.2">
      <c r="A5752" s="32">
        <v>43739</v>
      </c>
      <c r="B5752" s="2">
        <v>3.61</v>
      </c>
      <c r="C5752">
        <f t="shared" si="299"/>
        <v>2019</v>
      </c>
      <c r="D5752">
        <f t="shared" si="300"/>
        <v>10</v>
      </c>
      <c r="E5752" t="str">
        <f t="shared" si="301"/>
        <v>2019m10</v>
      </c>
    </row>
    <row r="5753" spans="1:5" x14ac:dyDescent="0.2">
      <c r="A5753" s="32">
        <v>43740</v>
      </c>
      <c r="B5753" s="2">
        <v>3.7</v>
      </c>
      <c r="C5753">
        <f t="shared" si="299"/>
        <v>2019</v>
      </c>
      <c r="D5753">
        <f t="shared" si="300"/>
        <v>10</v>
      </c>
      <c r="E5753" t="str">
        <f t="shared" si="301"/>
        <v>2019m10</v>
      </c>
    </row>
    <row r="5754" spans="1:5" x14ac:dyDescent="0.2">
      <c r="A5754" s="32">
        <v>43741</v>
      </c>
      <c r="B5754" s="2">
        <v>3.8</v>
      </c>
      <c r="C5754">
        <f t="shared" si="299"/>
        <v>2019</v>
      </c>
      <c r="D5754">
        <f t="shared" si="300"/>
        <v>10</v>
      </c>
      <c r="E5754" t="str">
        <f t="shared" si="301"/>
        <v>2019m10</v>
      </c>
    </row>
    <row r="5755" spans="1:5" x14ac:dyDescent="0.2">
      <c r="A5755" s="32">
        <v>43742</v>
      </c>
      <c r="B5755" s="2">
        <v>3.89</v>
      </c>
      <c r="C5755">
        <f t="shared" si="299"/>
        <v>2019</v>
      </c>
      <c r="D5755">
        <f t="shared" si="300"/>
        <v>10</v>
      </c>
      <c r="E5755" t="str">
        <f t="shared" si="301"/>
        <v>2019m10</v>
      </c>
    </row>
    <row r="5756" spans="1:5" x14ac:dyDescent="0.2">
      <c r="A5756" s="32">
        <v>43745</v>
      </c>
      <c r="B5756" s="2">
        <v>3.92</v>
      </c>
      <c r="C5756">
        <f t="shared" si="299"/>
        <v>2019</v>
      </c>
      <c r="D5756">
        <f t="shared" si="300"/>
        <v>10</v>
      </c>
      <c r="E5756" t="str">
        <f t="shared" si="301"/>
        <v>2019m10</v>
      </c>
    </row>
    <row r="5757" spans="1:5" x14ac:dyDescent="0.2">
      <c r="A5757" s="32">
        <v>43746</v>
      </c>
      <c r="B5757" s="2">
        <v>3.99</v>
      </c>
      <c r="C5757">
        <f t="shared" si="299"/>
        <v>2019</v>
      </c>
      <c r="D5757">
        <f t="shared" si="300"/>
        <v>10</v>
      </c>
      <c r="E5757" t="str">
        <f t="shared" si="301"/>
        <v>2019m10</v>
      </c>
    </row>
    <row r="5758" spans="1:5" x14ac:dyDescent="0.2">
      <c r="A5758" s="32">
        <v>43747</v>
      </c>
      <c r="B5758" s="2">
        <v>3.92</v>
      </c>
      <c r="C5758">
        <f t="shared" si="299"/>
        <v>2019</v>
      </c>
      <c r="D5758">
        <f t="shared" si="300"/>
        <v>10</v>
      </c>
      <c r="E5758" t="str">
        <f t="shared" si="301"/>
        <v>2019m10</v>
      </c>
    </row>
    <row r="5759" spans="1:5" x14ac:dyDescent="0.2">
      <c r="A5759" s="32">
        <v>43748</v>
      </c>
      <c r="B5759" s="2">
        <v>3.84</v>
      </c>
      <c r="C5759">
        <f t="shared" si="299"/>
        <v>2019</v>
      </c>
      <c r="D5759">
        <f t="shared" si="300"/>
        <v>10</v>
      </c>
      <c r="E5759" t="str">
        <f t="shared" si="301"/>
        <v>2019m10</v>
      </c>
    </row>
    <row r="5760" spans="1:5" x14ac:dyDescent="0.2">
      <c r="A5760" s="32">
        <v>43749</v>
      </c>
      <c r="B5760" s="2">
        <v>3.74</v>
      </c>
      <c r="C5760">
        <f t="shared" si="299"/>
        <v>2019</v>
      </c>
      <c r="D5760">
        <f t="shared" si="300"/>
        <v>10</v>
      </c>
      <c r="E5760" t="str">
        <f t="shared" si="301"/>
        <v>2019m10</v>
      </c>
    </row>
    <row r="5761" spans="1:5" x14ac:dyDescent="0.2">
      <c r="A5761" s="32">
        <v>43752</v>
      </c>
      <c r="B5761" s="2">
        <v>3.73</v>
      </c>
      <c r="C5761">
        <f t="shared" si="299"/>
        <v>2019</v>
      </c>
      <c r="D5761">
        <f t="shared" si="300"/>
        <v>10</v>
      </c>
      <c r="E5761" t="str">
        <f t="shared" si="301"/>
        <v>2019m10</v>
      </c>
    </row>
    <row r="5762" spans="1:5" x14ac:dyDescent="0.2">
      <c r="A5762" s="32">
        <v>43753</v>
      </c>
      <c r="B5762" s="2">
        <v>3.67</v>
      </c>
      <c r="C5762">
        <f t="shared" si="299"/>
        <v>2019</v>
      </c>
      <c r="D5762">
        <f t="shared" si="300"/>
        <v>10</v>
      </c>
      <c r="E5762" t="str">
        <f t="shared" si="301"/>
        <v>2019m10</v>
      </c>
    </row>
    <row r="5763" spans="1:5" x14ac:dyDescent="0.2">
      <c r="A5763" s="32">
        <v>43754</v>
      </c>
      <c r="B5763" s="2">
        <v>3.61</v>
      </c>
      <c r="C5763">
        <f t="shared" si="299"/>
        <v>2019</v>
      </c>
      <c r="D5763">
        <f t="shared" si="300"/>
        <v>10</v>
      </c>
      <c r="E5763" t="str">
        <f t="shared" si="301"/>
        <v>2019m10</v>
      </c>
    </row>
    <row r="5764" spans="1:5" x14ac:dyDescent="0.2">
      <c r="A5764" s="32">
        <v>43755</v>
      </c>
      <c r="B5764" s="2">
        <v>3.6</v>
      </c>
      <c r="C5764">
        <f t="shared" si="299"/>
        <v>2019</v>
      </c>
      <c r="D5764">
        <f t="shared" si="300"/>
        <v>10</v>
      </c>
      <c r="E5764" t="str">
        <f t="shared" si="301"/>
        <v>2019m10</v>
      </c>
    </row>
    <row r="5765" spans="1:5" x14ac:dyDescent="0.2">
      <c r="A5765" s="32">
        <v>43756</v>
      </c>
      <c r="B5765" s="2">
        <v>3.62</v>
      </c>
      <c r="C5765">
        <f t="shared" ref="C5765:C5828" si="302">YEAR(A5765)</f>
        <v>2019</v>
      </c>
      <c r="D5765">
        <f t="shared" ref="D5765:D5828" si="303">+MONTH(A5765)</f>
        <v>10</v>
      </c>
      <c r="E5765" t="str">
        <f t="shared" ref="E5765:E5828" si="304">CONCATENATE(C5765,"m",D5765)</f>
        <v>2019m10</v>
      </c>
    </row>
    <row r="5766" spans="1:5" x14ac:dyDescent="0.2">
      <c r="A5766" s="32">
        <v>43759</v>
      </c>
      <c r="B5766" s="2">
        <v>3.58</v>
      </c>
      <c r="C5766">
        <f t="shared" si="302"/>
        <v>2019</v>
      </c>
      <c r="D5766">
        <f t="shared" si="303"/>
        <v>10</v>
      </c>
      <c r="E5766" t="str">
        <f t="shared" si="304"/>
        <v>2019m10</v>
      </c>
    </row>
    <row r="5767" spans="1:5" x14ac:dyDescent="0.2">
      <c r="A5767" s="32">
        <v>43760</v>
      </c>
      <c r="B5767" s="2">
        <v>3.56</v>
      </c>
      <c r="C5767">
        <f t="shared" si="302"/>
        <v>2019</v>
      </c>
      <c r="D5767">
        <f t="shared" si="303"/>
        <v>10</v>
      </c>
      <c r="E5767" t="str">
        <f t="shared" si="304"/>
        <v>2019m10</v>
      </c>
    </row>
    <row r="5768" spans="1:5" x14ac:dyDescent="0.2">
      <c r="A5768" s="32">
        <v>43761</v>
      </c>
      <c r="B5768" s="2">
        <v>3.56</v>
      </c>
      <c r="C5768">
        <f t="shared" si="302"/>
        <v>2019</v>
      </c>
      <c r="D5768">
        <f t="shared" si="303"/>
        <v>10</v>
      </c>
      <c r="E5768" t="str">
        <f t="shared" si="304"/>
        <v>2019m10</v>
      </c>
    </row>
    <row r="5769" spans="1:5" x14ac:dyDescent="0.2">
      <c r="A5769" s="32">
        <v>43762</v>
      </c>
      <c r="B5769" s="2">
        <v>3.61</v>
      </c>
      <c r="C5769">
        <f t="shared" si="302"/>
        <v>2019</v>
      </c>
      <c r="D5769">
        <f t="shared" si="303"/>
        <v>10</v>
      </c>
      <c r="E5769" t="str">
        <f t="shared" si="304"/>
        <v>2019m10</v>
      </c>
    </row>
    <row r="5770" spans="1:5" x14ac:dyDescent="0.2">
      <c r="A5770" s="32">
        <v>43763</v>
      </c>
      <c r="B5770" s="2">
        <v>3.63</v>
      </c>
      <c r="C5770">
        <f t="shared" si="302"/>
        <v>2019</v>
      </c>
      <c r="D5770">
        <f t="shared" si="303"/>
        <v>10</v>
      </c>
      <c r="E5770" t="str">
        <f t="shared" si="304"/>
        <v>2019m10</v>
      </c>
    </row>
    <row r="5771" spans="1:5" x14ac:dyDescent="0.2">
      <c r="A5771" s="32">
        <v>43766</v>
      </c>
      <c r="B5771" s="2">
        <v>3.6</v>
      </c>
      <c r="C5771">
        <f t="shared" si="302"/>
        <v>2019</v>
      </c>
      <c r="D5771">
        <f t="shared" si="303"/>
        <v>10</v>
      </c>
      <c r="E5771" t="str">
        <f t="shared" si="304"/>
        <v>2019m10</v>
      </c>
    </row>
    <row r="5772" spans="1:5" x14ac:dyDescent="0.2">
      <c r="A5772" s="32">
        <v>43767</v>
      </c>
      <c r="B5772" s="2">
        <v>3.62</v>
      </c>
      <c r="C5772">
        <f t="shared" si="302"/>
        <v>2019</v>
      </c>
      <c r="D5772">
        <f t="shared" si="303"/>
        <v>10</v>
      </c>
      <c r="E5772" t="str">
        <f t="shared" si="304"/>
        <v>2019m10</v>
      </c>
    </row>
    <row r="5773" spans="1:5" x14ac:dyDescent="0.2">
      <c r="A5773" s="32">
        <v>43768</v>
      </c>
      <c r="B5773" s="2">
        <v>3.63</v>
      </c>
      <c r="C5773">
        <f t="shared" si="302"/>
        <v>2019</v>
      </c>
      <c r="D5773">
        <f t="shared" si="303"/>
        <v>10</v>
      </c>
      <c r="E5773" t="str">
        <f t="shared" si="304"/>
        <v>2019m10</v>
      </c>
    </row>
    <row r="5774" spans="1:5" x14ac:dyDescent="0.2">
      <c r="A5774" s="32">
        <v>43769</v>
      </c>
      <c r="B5774" s="2">
        <v>3.72</v>
      </c>
      <c r="C5774">
        <f t="shared" si="302"/>
        <v>2019</v>
      </c>
      <c r="D5774">
        <f t="shared" si="303"/>
        <v>10</v>
      </c>
      <c r="E5774" t="str">
        <f t="shared" si="304"/>
        <v>2019m10</v>
      </c>
    </row>
    <row r="5775" spans="1:5" x14ac:dyDescent="0.2">
      <c r="A5775" s="32">
        <v>43770</v>
      </c>
      <c r="B5775" s="2">
        <v>3.7</v>
      </c>
      <c r="C5775">
        <f t="shared" si="302"/>
        <v>2019</v>
      </c>
      <c r="D5775">
        <f t="shared" si="303"/>
        <v>11</v>
      </c>
      <c r="E5775" t="str">
        <f t="shared" si="304"/>
        <v>2019m11</v>
      </c>
    </row>
    <row r="5776" spans="1:5" x14ac:dyDescent="0.2">
      <c r="A5776" s="32">
        <v>43773</v>
      </c>
      <c r="B5776" s="2">
        <v>3.63</v>
      </c>
      <c r="C5776">
        <f t="shared" si="302"/>
        <v>2019</v>
      </c>
      <c r="D5776">
        <f t="shared" si="303"/>
        <v>11</v>
      </c>
      <c r="E5776" t="str">
        <f t="shared" si="304"/>
        <v>2019m11</v>
      </c>
    </row>
    <row r="5777" spans="1:5" x14ac:dyDescent="0.2">
      <c r="A5777" s="32">
        <v>43774</v>
      </c>
      <c r="B5777" s="2">
        <v>3.57</v>
      </c>
      <c r="C5777">
        <f t="shared" si="302"/>
        <v>2019</v>
      </c>
      <c r="D5777">
        <f t="shared" si="303"/>
        <v>11</v>
      </c>
      <c r="E5777" t="str">
        <f t="shared" si="304"/>
        <v>2019m11</v>
      </c>
    </row>
    <row r="5778" spans="1:5" x14ac:dyDescent="0.2">
      <c r="A5778" s="32">
        <v>43775</v>
      </c>
      <c r="B5778" s="2">
        <v>3.56</v>
      </c>
      <c r="C5778">
        <f t="shared" si="302"/>
        <v>2019</v>
      </c>
      <c r="D5778">
        <f t="shared" si="303"/>
        <v>11</v>
      </c>
      <c r="E5778" t="str">
        <f t="shared" si="304"/>
        <v>2019m11</v>
      </c>
    </row>
    <row r="5779" spans="1:5" x14ac:dyDescent="0.2">
      <c r="A5779" s="32">
        <v>43776</v>
      </c>
      <c r="B5779" s="2">
        <v>3.5</v>
      </c>
      <c r="C5779">
        <f t="shared" si="302"/>
        <v>2019</v>
      </c>
      <c r="D5779">
        <f t="shared" si="303"/>
        <v>11</v>
      </c>
      <c r="E5779" t="str">
        <f t="shared" si="304"/>
        <v>2019m11</v>
      </c>
    </row>
    <row r="5780" spans="1:5" x14ac:dyDescent="0.2">
      <c r="A5780" s="32">
        <v>43777</v>
      </c>
      <c r="B5780" s="2">
        <v>3.53</v>
      </c>
      <c r="C5780">
        <f t="shared" si="302"/>
        <v>2019</v>
      </c>
      <c r="D5780">
        <f t="shared" si="303"/>
        <v>11</v>
      </c>
      <c r="E5780" t="str">
        <f t="shared" si="304"/>
        <v>2019m11</v>
      </c>
    </row>
    <row r="5781" spans="1:5" x14ac:dyDescent="0.2">
      <c r="A5781" s="32">
        <v>43780</v>
      </c>
      <c r="B5781" s="2">
        <v>3.53</v>
      </c>
      <c r="C5781">
        <f t="shared" si="302"/>
        <v>2019</v>
      </c>
      <c r="D5781">
        <f t="shared" si="303"/>
        <v>11</v>
      </c>
      <c r="E5781" t="str">
        <f t="shared" si="304"/>
        <v>2019m11</v>
      </c>
    </row>
    <row r="5782" spans="1:5" x14ac:dyDescent="0.2">
      <c r="A5782" s="32">
        <v>43781</v>
      </c>
      <c r="B5782" s="2">
        <v>3.53</v>
      </c>
      <c r="C5782">
        <f t="shared" si="302"/>
        <v>2019</v>
      </c>
      <c r="D5782">
        <f t="shared" si="303"/>
        <v>11</v>
      </c>
      <c r="E5782" t="str">
        <f t="shared" si="304"/>
        <v>2019m11</v>
      </c>
    </row>
    <row r="5783" spans="1:5" x14ac:dyDescent="0.2">
      <c r="A5783" s="32">
        <v>43782</v>
      </c>
      <c r="B5783" s="2">
        <v>3.59</v>
      </c>
      <c r="C5783">
        <f t="shared" si="302"/>
        <v>2019</v>
      </c>
      <c r="D5783">
        <f t="shared" si="303"/>
        <v>11</v>
      </c>
      <c r="E5783" t="str">
        <f t="shared" si="304"/>
        <v>2019m11</v>
      </c>
    </row>
    <row r="5784" spans="1:5" x14ac:dyDescent="0.2">
      <c r="A5784" s="32">
        <v>43783</v>
      </c>
      <c r="B5784" s="2">
        <v>3.62</v>
      </c>
      <c r="C5784">
        <f t="shared" si="302"/>
        <v>2019</v>
      </c>
      <c r="D5784">
        <f t="shared" si="303"/>
        <v>11</v>
      </c>
      <c r="E5784" t="str">
        <f t="shared" si="304"/>
        <v>2019m11</v>
      </c>
    </row>
    <row r="5785" spans="1:5" x14ac:dyDescent="0.2">
      <c r="A5785" s="32">
        <v>43784</v>
      </c>
      <c r="B5785" s="2">
        <v>3.63</v>
      </c>
      <c r="C5785">
        <f t="shared" si="302"/>
        <v>2019</v>
      </c>
      <c r="D5785">
        <f t="shared" si="303"/>
        <v>11</v>
      </c>
      <c r="E5785" t="str">
        <f t="shared" si="304"/>
        <v>2019m11</v>
      </c>
    </row>
    <row r="5786" spans="1:5" x14ac:dyDescent="0.2">
      <c r="A5786" s="32">
        <v>43787</v>
      </c>
      <c r="B5786" s="2">
        <v>3.62</v>
      </c>
      <c r="C5786">
        <f t="shared" si="302"/>
        <v>2019</v>
      </c>
      <c r="D5786">
        <f t="shared" si="303"/>
        <v>11</v>
      </c>
      <c r="E5786" t="str">
        <f t="shared" si="304"/>
        <v>2019m11</v>
      </c>
    </row>
    <row r="5787" spans="1:5" x14ac:dyDescent="0.2">
      <c r="A5787" s="32">
        <v>43788</v>
      </c>
      <c r="B5787" s="2">
        <v>3.63</v>
      </c>
      <c r="C5787">
        <f t="shared" si="302"/>
        <v>2019</v>
      </c>
      <c r="D5787">
        <f t="shared" si="303"/>
        <v>11</v>
      </c>
      <c r="E5787" t="str">
        <f t="shared" si="304"/>
        <v>2019m11</v>
      </c>
    </row>
    <row r="5788" spans="1:5" x14ac:dyDescent="0.2">
      <c r="A5788" s="32">
        <v>43789</v>
      </c>
      <c r="B5788" s="2">
        <v>3.64</v>
      </c>
      <c r="C5788">
        <f t="shared" si="302"/>
        <v>2019</v>
      </c>
      <c r="D5788">
        <f t="shared" si="303"/>
        <v>11</v>
      </c>
      <c r="E5788" t="str">
        <f t="shared" si="304"/>
        <v>2019m11</v>
      </c>
    </row>
    <row r="5789" spans="1:5" x14ac:dyDescent="0.2">
      <c r="A5789" s="32">
        <v>43790</v>
      </c>
      <c r="B5789" s="2">
        <v>3.65</v>
      </c>
      <c r="C5789">
        <f t="shared" si="302"/>
        <v>2019</v>
      </c>
      <c r="D5789">
        <f t="shared" si="303"/>
        <v>11</v>
      </c>
      <c r="E5789" t="str">
        <f t="shared" si="304"/>
        <v>2019m11</v>
      </c>
    </row>
    <row r="5790" spans="1:5" x14ac:dyDescent="0.2">
      <c r="A5790" s="32">
        <v>43791</v>
      </c>
      <c r="B5790" s="2">
        <v>3.65</v>
      </c>
      <c r="C5790">
        <f t="shared" si="302"/>
        <v>2019</v>
      </c>
      <c r="D5790">
        <f t="shared" si="303"/>
        <v>11</v>
      </c>
      <c r="E5790" t="str">
        <f t="shared" si="304"/>
        <v>2019m11</v>
      </c>
    </row>
    <row r="5791" spans="1:5" x14ac:dyDescent="0.2">
      <c r="A5791" s="32">
        <v>43794</v>
      </c>
      <c r="B5791" s="2">
        <v>3.59</v>
      </c>
      <c r="C5791">
        <f t="shared" si="302"/>
        <v>2019</v>
      </c>
      <c r="D5791">
        <f t="shared" si="303"/>
        <v>11</v>
      </c>
      <c r="E5791" t="str">
        <f t="shared" si="304"/>
        <v>2019m11</v>
      </c>
    </row>
    <row r="5792" spans="1:5" x14ac:dyDescent="0.2">
      <c r="A5792" s="32">
        <v>43795</v>
      </c>
      <c r="B5792" s="2">
        <v>3.52</v>
      </c>
      <c r="C5792">
        <f t="shared" si="302"/>
        <v>2019</v>
      </c>
      <c r="D5792">
        <f t="shared" si="303"/>
        <v>11</v>
      </c>
      <c r="E5792" t="str">
        <f t="shared" si="304"/>
        <v>2019m11</v>
      </c>
    </row>
    <row r="5793" spans="1:5" x14ac:dyDescent="0.2">
      <c r="A5793" s="32">
        <v>43796</v>
      </c>
      <c r="B5793" s="2">
        <v>3.47</v>
      </c>
      <c r="C5793">
        <f t="shared" si="302"/>
        <v>2019</v>
      </c>
      <c r="D5793">
        <f t="shared" si="303"/>
        <v>11</v>
      </c>
      <c r="E5793" t="str">
        <f t="shared" si="304"/>
        <v>2019m11</v>
      </c>
    </row>
    <row r="5794" spans="1:5" x14ac:dyDescent="0.2">
      <c r="A5794" s="32">
        <v>43797</v>
      </c>
      <c r="C5794">
        <f t="shared" si="302"/>
        <v>2019</v>
      </c>
      <c r="D5794">
        <f t="shared" si="303"/>
        <v>11</v>
      </c>
      <c r="E5794" t="str">
        <f t="shared" si="304"/>
        <v>2019m11</v>
      </c>
    </row>
    <row r="5795" spans="1:5" x14ac:dyDescent="0.2">
      <c r="A5795" s="32">
        <v>43798</v>
      </c>
      <c r="B5795" s="2">
        <v>3.41</v>
      </c>
      <c r="C5795">
        <f t="shared" si="302"/>
        <v>2019</v>
      </c>
      <c r="D5795">
        <f t="shared" si="303"/>
        <v>11</v>
      </c>
      <c r="E5795" t="str">
        <f t="shared" si="304"/>
        <v>2019m11</v>
      </c>
    </row>
    <row r="5796" spans="1:5" x14ac:dyDescent="0.2">
      <c r="A5796" s="32">
        <v>43799</v>
      </c>
      <c r="B5796" s="2">
        <v>3.48</v>
      </c>
      <c r="C5796">
        <f t="shared" si="302"/>
        <v>2019</v>
      </c>
      <c r="D5796">
        <f t="shared" si="303"/>
        <v>11</v>
      </c>
      <c r="E5796" t="str">
        <f t="shared" si="304"/>
        <v>2019m11</v>
      </c>
    </row>
    <row r="5797" spans="1:5" x14ac:dyDescent="0.2">
      <c r="A5797" s="32">
        <v>43801</v>
      </c>
      <c r="B5797" s="2">
        <v>3.44</v>
      </c>
      <c r="C5797">
        <f t="shared" si="302"/>
        <v>2019</v>
      </c>
      <c r="D5797">
        <f t="shared" si="303"/>
        <v>12</v>
      </c>
      <c r="E5797" t="str">
        <f t="shared" si="304"/>
        <v>2019m12</v>
      </c>
    </row>
    <row r="5798" spans="1:5" x14ac:dyDescent="0.2">
      <c r="A5798" s="32">
        <v>43802</v>
      </c>
      <c r="B5798" s="2">
        <v>3.51</v>
      </c>
      <c r="C5798">
        <f t="shared" si="302"/>
        <v>2019</v>
      </c>
      <c r="D5798">
        <f t="shared" si="303"/>
        <v>12</v>
      </c>
      <c r="E5798" t="str">
        <f t="shared" si="304"/>
        <v>2019m12</v>
      </c>
    </row>
    <row r="5799" spans="1:5" x14ac:dyDescent="0.2">
      <c r="A5799" s="32">
        <v>43803</v>
      </c>
      <c r="B5799" s="2">
        <v>3.48</v>
      </c>
      <c r="C5799">
        <f t="shared" si="302"/>
        <v>2019</v>
      </c>
      <c r="D5799">
        <f t="shared" si="303"/>
        <v>12</v>
      </c>
      <c r="E5799" t="str">
        <f t="shared" si="304"/>
        <v>2019m12</v>
      </c>
    </row>
    <row r="5800" spans="1:5" x14ac:dyDescent="0.2">
      <c r="A5800" s="32">
        <v>43804</v>
      </c>
      <c r="B5800" s="2">
        <v>3.43</v>
      </c>
      <c r="C5800">
        <f t="shared" si="302"/>
        <v>2019</v>
      </c>
      <c r="D5800">
        <f t="shared" si="303"/>
        <v>12</v>
      </c>
      <c r="E5800" t="str">
        <f t="shared" si="304"/>
        <v>2019m12</v>
      </c>
    </row>
    <row r="5801" spans="1:5" x14ac:dyDescent="0.2">
      <c r="A5801" s="32">
        <v>43805</v>
      </c>
      <c r="B5801" s="2">
        <v>3.41</v>
      </c>
      <c r="C5801">
        <f t="shared" si="302"/>
        <v>2019</v>
      </c>
      <c r="D5801">
        <f t="shared" si="303"/>
        <v>12</v>
      </c>
      <c r="E5801" t="str">
        <f t="shared" si="304"/>
        <v>2019m12</v>
      </c>
    </row>
    <row r="5802" spans="1:5" x14ac:dyDescent="0.2">
      <c r="A5802" s="32">
        <v>43808</v>
      </c>
      <c r="B5802" s="2">
        <v>3.38</v>
      </c>
      <c r="C5802">
        <f t="shared" si="302"/>
        <v>2019</v>
      </c>
      <c r="D5802">
        <f t="shared" si="303"/>
        <v>12</v>
      </c>
      <c r="E5802" t="str">
        <f t="shared" si="304"/>
        <v>2019m12</v>
      </c>
    </row>
    <row r="5803" spans="1:5" x14ac:dyDescent="0.2">
      <c r="A5803" s="32">
        <v>43809</v>
      </c>
      <c r="B5803" s="2">
        <v>3.37</v>
      </c>
      <c r="C5803">
        <f t="shared" si="302"/>
        <v>2019</v>
      </c>
      <c r="D5803">
        <f t="shared" si="303"/>
        <v>12</v>
      </c>
      <c r="E5803" t="str">
        <f t="shared" si="304"/>
        <v>2019m12</v>
      </c>
    </row>
    <row r="5804" spans="1:5" x14ac:dyDescent="0.2">
      <c r="A5804" s="32">
        <v>43810</v>
      </c>
      <c r="B5804" s="2">
        <v>3.36</v>
      </c>
      <c r="C5804">
        <f t="shared" si="302"/>
        <v>2019</v>
      </c>
      <c r="D5804">
        <f t="shared" si="303"/>
        <v>12</v>
      </c>
      <c r="E5804" t="str">
        <f t="shared" si="304"/>
        <v>2019m12</v>
      </c>
    </row>
    <row r="5805" spans="1:5" x14ac:dyDescent="0.2">
      <c r="A5805" s="32">
        <v>43811</v>
      </c>
      <c r="B5805" s="2">
        <v>3.31</v>
      </c>
      <c r="C5805">
        <f t="shared" si="302"/>
        <v>2019</v>
      </c>
      <c r="D5805">
        <f t="shared" si="303"/>
        <v>12</v>
      </c>
      <c r="E5805" t="str">
        <f t="shared" si="304"/>
        <v>2019m12</v>
      </c>
    </row>
    <row r="5806" spans="1:5" x14ac:dyDescent="0.2">
      <c r="A5806" s="32">
        <v>43812</v>
      </c>
      <c r="B5806" s="2">
        <v>3.24</v>
      </c>
      <c r="C5806">
        <f t="shared" si="302"/>
        <v>2019</v>
      </c>
      <c r="D5806">
        <f t="shared" si="303"/>
        <v>12</v>
      </c>
      <c r="E5806" t="str">
        <f t="shared" si="304"/>
        <v>2019m12</v>
      </c>
    </row>
    <row r="5807" spans="1:5" x14ac:dyDescent="0.2">
      <c r="A5807" s="32">
        <v>43815</v>
      </c>
      <c r="B5807" s="2">
        <v>3.19</v>
      </c>
      <c r="C5807">
        <f t="shared" si="302"/>
        <v>2019</v>
      </c>
      <c r="D5807">
        <f t="shared" si="303"/>
        <v>12</v>
      </c>
      <c r="E5807" t="str">
        <f t="shared" si="304"/>
        <v>2019m12</v>
      </c>
    </row>
    <row r="5808" spans="1:5" x14ac:dyDescent="0.2">
      <c r="A5808" s="32">
        <v>43816</v>
      </c>
      <c r="B5808" s="2">
        <v>3.2</v>
      </c>
      <c r="C5808">
        <f t="shared" si="302"/>
        <v>2019</v>
      </c>
      <c r="D5808">
        <f t="shared" si="303"/>
        <v>12</v>
      </c>
      <c r="E5808" t="str">
        <f t="shared" si="304"/>
        <v>2019m12</v>
      </c>
    </row>
    <row r="5809" spans="1:5" x14ac:dyDescent="0.2">
      <c r="A5809" s="32">
        <v>43817</v>
      </c>
      <c r="B5809" s="2">
        <v>3.18</v>
      </c>
      <c r="C5809">
        <f t="shared" si="302"/>
        <v>2019</v>
      </c>
      <c r="D5809">
        <f t="shared" si="303"/>
        <v>12</v>
      </c>
      <c r="E5809" t="str">
        <f t="shared" si="304"/>
        <v>2019m12</v>
      </c>
    </row>
    <row r="5810" spans="1:5" x14ac:dyDescent="0.2">
      <c r="A5810" s="32">
        <v>43818</v>
      </c>
      <c r="B5810" s="2">
        <v>3.17</v>
      </c>
      <c r="C5810">
        <f t="shared" si="302"/>
        <v>2019</v>
      </c>
      <c r="D5810">
        <f t="shared" si="303"/>
        <v>12</v>
      </c>
      <c r="E5810" t="str">
        <f t="shared" si="304"/>
        <v>2019m12</v>
      </c>
    </row>
    <row r="5811" spans="1:5" x14ac:dyDescent="0.2">
      <c r="A5811" s="32">
        <v>43819</v>
      </c>
      <c r="B5811" s="2">
        <v>3.17</v>
      </c>
      <c r="C5811">
        <f t="shared" si="302"/>
        <v>2019</v>
      </c>
      <c r="D5811">
        <f t="shared" si="303"/>
        <v>12</v>
      </c>
      <c r="E5811" t="str">
        <f t="shared" si="304"/>
        <v>2019m12</v>
      </c>
    </row>
    <row r="5812" spans="1:5" x14ac:dyDescent="0.2">
      <c r="A5812" s="32">
        <v>43822</v>
      </c>
      <c r="B5812" s="2">
        <v>3.16</v>
      </c>
      <c r="C5812">
        <f t="shared" si="302"/>
        <v>2019</v>
      </c>
      <c r="D5812">
        <f t="shared" si="303"/>
        <v>12</v>
      </c>
      <c r="E5812" t="str">
        <f t="shared" si="304"/>
        <v>2019m12</v>
      </c>
    </row>
    <row r="5813" spans="1:5" x14ac:dyDescent="0.2">
      <c r="A5813" s="32">
        <v>43823</v>
      </c>
      <c r="B5813" s="2">
        <v>3.15</v>
      </c>
      <c r="C5813">
        <f t="shared" si="302"/>
        <v>2019</v>
      </c>
      <c r="D5813">
        <f t="shared" si="303"/>
        <v>12</v>
      </c>
      <c r="E5813" t="str">
        <f t="shared" si="304"/>
        <v>2019m12</v>
      </c>
    </row>
    <row r="5814" spans="1:5" x14ac:dyDescent="0.2">
      <c r="A5814" s="32">
        <v>43824</v>
      </c>
      <c r="C5814">
        <f t="shared" si="302"/>
        <v>2019</v>
      </c>
      <c r="D5814">
        <f t="shared" si="303"/>
        <v>12</v>
      </c>
      <c r="E5814" t="str">
        <f t="shared" si="304"/>
        <v>2019m12</v>
      </c>
    </row>
    <row r="5815" spans="1:5" x14ac:dyDescent="0.2">
      <c r="A5815" s="32">
        <v>43825</v>
      </c>
      <c r="B5815" s="2">
        <v>3.14</v>
      </c>
      <c r="C5815">
        <f t="shared" si="302"/>
        <v>2019</v>
      </c>
      <c r="D5815">
        <f t="shared" si="303"/>
        <v>12</v>
      </c>
      <c r="E5815" t="str">
        <f t="shared" si="304"/>
        <v>2019m12</v>
      </c>
    </row>
    <row r="5816" spans="1:5" x14ac:dyDescent="0.2">
      <c r="A5816" s="32">
        <v>43826</v>
      </c>
      <c r="B5816" s="2">
        <v>3.15</v>
      </c>
      <c r="C5816">
        <f t="shared" si="302"/>
        <v>2019</v>
      </c>
      <c r="D5816">
        <f t="shared" si="303"/>
        <v>12</v>
      </c>
      <c r="E5816" t="str">
        <f t="shared" si="304"/>
        <v>2019m12</v>
      </c>
    </row>
    <row r="5817" spans="1:5" x14ac:dyDescent="0.2">
      <c r="A5817" s="32">
        <v>43829</v>
      </c>
      <c r="B5817" s="2">
        <v>3.09</v>
      </c>
      <c r="C5817">
        <f t="shared" si="302"/>
        <v>2019</v>
      </c>
      <c r="D5817">
        <f t="shared" si="303"/>
        <v>12</v>
      </c>
      <c r="E5817" t="str">
        <f t="shared" si="304"/>
        <v>2019m12</v>
      </c>
    </row>
    <row r="5818" spans="1:5" x14ac:dyDescent="0.2">
      <c r="A5818" s="32">
        <v>43830</v>
      </c>
      <c r="B5818" s="2">
        <v>3.08</v>
      </c>
      <c r="C5818">
        <f t="shared" si="302"/>
        <v>2019</v>
      </c>
      <c r="D5818">
        <f t="shared" si="303"/>
        <v>12</v>
      </c>
      <c r="E5818" t="str">
        <f t="shared" si="304"/>
        <v>2019m12</v>
      </c>
    </row>
    <row r="5819" spans="1:5" x14ac:dyDescent="0.2">
      <c r="A5819" s="32">
        <v>43831</v>
      </c>
      <c r="C5819">
        <f t="shared" si="302"/>
        <v>2020</v>
      </c>
      <c r="D5819">
        <f t="shared" si="303"/>
        <v>1</v>
      </c>
      <c r="E5819" t="str">
        <f t="shared" si="304"/>
        <v>2020m1</v>
      </c>
    </row>
    <row r="5820" spans="1:5" x14ac:dyDescent="0.2">
      <c r="A5820" s="32">
        <v>43832</v>
      </c>
      <c r="B5820" s="2">
        <v>3.06</v>
      </c>
      <c r="C5820">
        <f t="shared" si="302"/>
        <v>2020</v>
      </c>
      <c r="D5820">
        <f t="shared" si="303"/>
        <v>1</v>
      </c>
      <c r="E5820" t="str">
        <f t="shared" si="304"/>
        <v>2020m1</v>
      </c>
    </row>
    <row r="5821" spans="1:5" x14ac:dyDescent="0.2">
      <c r="A5821" s="32">
        <v>43833</v>
      </c>
      <c r="B5821" s="2">
        <v>3.08</v>
      </c>
      <c r="C5821">
        <f t="shared" si="302"/>
        <v>2020</v>
      </c>
      <c r="D5821">
        <f t="shared" si="303"/>
        <v>1</v>
      </c>
      <c r="E5821" t="str">
        <f t="shared" si="304"/>
        <v>2020m1</v>
      </c>
    </row>
    <row r="5822" spans="1:5" x14ac:dyDescent="0.2">
      <c r="A5822" s="32">
        <v>43836</v>
      </c>
      <c r="B5822" s="2">
        <v>3.13</v>
      </c>
      <c r="C5822">
        <f t="shared" si="302"/>
        <v>2020</v>
      </c>
      <c r="D5822">
        <f t="shared" si="303"/>
        <v>1</v>
      </c>
      <c r="E5822" t="str">
        <f t="shared" si="304"/>
        <v>2020m1</v>
      </c>
    </row>
    <row r="5823" spans="1:5" x14ac:dyDescent="0.2">
      <c r="A5823" s="32">
        <v>43837</v>
      </c>
      <c r="B5823" s="2">
        <v>3.13</v>
      </c>
      <c r="C5823">
        <f t="shared" si="302"/>
        <v>2020</v>
      </c>
      <c r="D5823">
        <f t="shared" si="303"/>
        <v>1</v>
      </c>
      <c r="E5823" t="str">
        <f t="shared" si="304"/>
        <v>2020m1</v>
      </c>
    </row>
    <row r="5824" spans="1:5" x14ac:dyDescent="0.2">
      <c r="A5824" s="32">
        <v>43838</v>
      </c>
      <c r="B5824" s="2">
        <v>3.16</v>
      </c>
      <c r="C5824">
        <f t="shared" si="302"/>
        <v>2020</v>
      </c>
      <c r="D5824">
        <f t="shared" si="303"/>
        <v>1</v>
      </c>
      <c r="E5824" t="str">
        <f t="shared" si="304"/>
        <v>2020m1</v>
      </c>
    </row>
    <row r="5825" spans="1:5" x14ac:dyDescent="0.2">
      <c r="A5825" s="32">
        <v>43839</v>
      </c>
      <c r="B5825" s="2">
        <v>3.11</v>
      </c>
      <c r="C5825">
        <f t="shared" si="302"/>
        <v>2020</v>
      </c>
      <c r="D5825">
        <f t="shared" si="303"/>
        <v>1</v>
      </c>
      <c r="E5825" t="str">
        <f t="shared" si="304"/>
        <v>2020m1</v>
      </c>
    </row>
    <row r="5826" spans="1:5" x14ac:dyDescent="0.2">
      <c r="A5826" s="32">
        <v>43840</v>
      </c>
      <c r="B5826" s="2">
        <v>3.09</v>
      </c>
      <c r="C5826">
        <f t="shared" si="302"/>
        <v>2020</v>
      </c>
      <c r="D5826">
        <f t="shared" si="303"/>
        <v>1</v>
      </c>
      <c r="E5826" t="str">
        <f t="shared" si="304"/>
        <v>2020m1</v>
      </c>
    </row>
    <row r="5827" spans="1:5" x14ac:dyDescent="0.2">
      <c r="A5827" s="32">
        <v>43843</v>
      </c>
      <c r="B5827" s="2">
        <v>3.07</v>
      </c>
      <c r="C5827">
        <f t="shared" si="302"/>
        <v>2020</v>
      </c>
      <c r="D5827">
        <f t="shared" si="303"/>
        <v>1</v>
      </c>
      <c r="E5827" t="str">
        <f t="shared" si="304"/>
        <v>2020m1</v>
      </c>
    </row>
    <row r="5828" spans="1:5" x14ac:dyDescent="0.2">
      <c r="A5828" s="32">
        <v>43844</v>
      </c>
      <c r="B5828" s="2">
        <v>3.06</v>
      </c>
      <c r="C5828">
        <f t="shared" si="302"/>
        <v>2020</v>
      </c>
      <c r="D5828">
        <f t="shared" si="303"/>
        <v>1</v>
      </c>
      <c r="E5828" t="str">
        <f t="shared" si="304"/>
        <v>2020m1</v>
      </c>
    </row>
    <row r="5829" spans="1:5" x14ac:dyDescent="0.2">
      <c r="A5829" s="32">
        <v>43845</v>
      </c>
      <c r="B5829" s="2">
        <v>3.06</v>
      </c>
      <c r="C5829">
        <f t="shared" ref="C5829:C5892" si="305">YEAR(A5829)</f>
        <v>2020</v>
      </c>
      <c r="D5829">
        <f t="shared" ref="D5829:D5892" si="306">+MONTH(A5829)</f>
        <v>1</v>
      </c>
      <c r="E5829" t="str">
        <f t="shared" ref="E5829:E5892" si="307">CONCATENATE(C5829,"m",D5829)</f>
        <v>2020m1</v>
      </c>
    </row>
    <row r="5830" spans="1:5" x14ac:dyDescent="0.2">
      <c r="A5830" s="32">
        <v>43846</v>
      </c>
      <c r="B5830" s="2">
        <v>3.04</v>
      </c>
      <c r="C5830">
        <f t="shared" si="305"/>
        <v>2020</v>
      </c>
      <c r="D5830">
        <f t="shared" si="306"/>
        <v>1</v>
      </c>
      <c r="E5830" t="str">
        <f t="shared" si="307"/>
        <v>2020m1</v>
      </c>
    </row>
    <row r="5831" spans="1:5" x14ac:dyDescent="0.2">
      <c r="A5831" s="32">
        <v>43847</v>
      </c>
      <c r="B5831" s="2">
        <v>3.01</v>
      </c>
      <c r="C5831">
        <f t="shared" si="305"/>
        <v>2020</v>
      </c>
      <c r="D5831">
        <f t="shared" si="306"/>
        <v>1</v>
      </c>
      <c r="E5831" t="str">
        <f t="shared" si="307"/>
        <v>2020m1</v>
      </c>
    </row>
    <row r="5832" spans="1:5" x14ac:dyDescent="0.2">
      <c r="A5832" s="32">
        <v>43850</v>
      </c>
      <c r="B5832" s="2">
        <v>3</v>
      </c>
      <c r="C5832">
        <f t="shared" si="305"/>
        <v>2020</v>
      </c>
      <c r="D5832">
        <f t="shared" si="306"/>
        <v>1</v>
      </c>
      <c r="E5832" t="str">
        <f t="shared" si="307"/>
        <v>2020m1</v>
      </c>
    </row>
    <row r="5833" spans="1:5" x14ac:dyDescent="0.2">
      <c r="A5833" s="32">
        <v>43851</v>
      </c>
      <c r="B5833" s="2">
        <v>3.05</v>
      </c>
      <c r="C5833">
        <f t="shared" si="305"/>
        <v>2020</v>
      </c>
      <c r="D5833">
        <f t="shared" si="306"/>
        <v>1</v>
      </c>
      <c r="E5833" t="str">
        <f t="shared" si="307"/>
        <v>2020m1</v>
      </c>
    </row>
    <row r="5834" spans="1:5" x14ac:dyDescent="0.2">
      <c r="A5834" s="32">
        <v>43852</v>
      </c>
      <c r="B5834" s="2">
        <v>3.06</v>
      </c>
      <c r="C5834">
        <f t="shared" si="305"/>
        <v>2020</v>
      </c>
      <c r="D5834">
        <f t="shared" si="306"/>
        <v>1</v>
      </c>
      <c r="E5834" t="str">
        <f t="shared" si="307"/>
        <v>2020m1</v>
      </c>
    </row>
    <row r="5835" spans="1:5" x14ac:dyDescent="0.2">
      <c r="A5835" s="32">
        <v>43853</v>
      </c>
      <c r="B5835" s="2">
        <v>3.14</v>
      </c>
      <c r="C5835">
        <f t="shared" si="305"/>
        <v>2020</v>
      </c>
      <c r="D5835">
        <f t="shared" si="306"/>
        <v>1</v>
      </c>
      <c r="E5835" t="str">
        <f t="shared" si="307"/>
        <v>2020m1</v>
      </c>
    </row>
    <row r="5836" spans="1:5" x14ac:dyDescent="0.2">
      <c r="A5836" s="32">
        <v>43854</v>
      </c>
      <c r="B5836" s="2">
        <v>3.16</v>
      </c>
      <c r="C5836">
        <f t="shared" si="305"/>
        <v>2020</v>
      </c>
      <c r="D5836">
        <f t="shared" si="306"/>
        <v>1</v>
      </c>
      <c r="E5836" t="str">
        <f t="shared" si="307"/>
        <v>2020m1</v>
      </c>
    </row>
    <row r="5837" spans="1:5" x14ac:dyDescent="0.2">
      <c r="A5837" s="32">
        <v>43857</v>
      </c>
      <c r="B5837" s="2">
        <v>3.33</v>
      </c>
      <c r="C5837">
        <f t="shared" si="305"/>
        <v>2020</v>
      </c>
      <c r="D5837">
        <f t="shared" si="306"/>
        <v>1</v>
      </c>
      <c r="E5837" t="str">
        <f t="shared" si="307"/>
        <v>2020m1</v>
      </c>
    </row>
    <row r="5838" spans="1:5" x14ac:dyDescent="0.2">
      <c r="A5838" s="32">
        <v>43858</v>
      </c>
      <c r="B5838" s="2">
        <v>3.31</v>
      </c>
      <c r="C5838">
        <f t="shared" si="305"/>
        <v>2020</v>
      </c>
      <c r="D5838">
        <f t="shared" si="306"/>
        <v>1</v>
      </c>
      <c r="E5838" t="str">
        <f t="shared" si="307"/>
        <v>2020m1</v>
      </c>
    </row>
    <row r="5839" spans="1:5" x14ac:dyDescent="0.2">
      <c r="A5839" s="32">
        <v>43859</v>
      </c>
      <c r="B5839" s="2">
        <v>3.28</v>
      </c>
      <c r="C5839">
        <f t="shared" si="305"/>
        <v>2020</v>
      </c>
      <c r="D5839">
        <f t="shared" si="306"/>
        <v>1</v>
      </c>
      <c r="E5839" t="str">
        <f t="shared" si="307"/>
        <v>2020m1</v>
      </c>
    </row>
    <row r="5840" spans="1:5" x14ac:dyDescent="0.2">
      <c r="A5840" s="32">
        <v>43860</v>
      </c>
      <c r="B5840" s="2">
        <v>3.36</v>
      </c>
      <c r="C5840">
        <f t="shared" si="305"/>
        <v>2020</v>
      </c>
      <c r="D5840">
        <f t="shared" si="306"/>
        <v>1</v>
      </c>
      <c r="E5840" t="str">
        <f t="shared" si="307"/>
        <v>2020m1</v>
      </c>
    </row>
    <row r="5841" spans="1:5" x14ac:dyDescent="0.2">
      <c r="A5841" s="32">
        <v>43861</v>
      </c>
      <c r="B5841" s="2">
        <v>3.35</v>
      </c>
      <c r="C5841">
        <f t="shared" si="305"/>
        <v>2020</v>
      </c>
      <c r="D5841">
        <f t="shared" si="306"/>
        <v>1</v>
      </c>
      <c r="E5841" t="str">
        <f t="shared" si="307"/>
        <v>2020m1</v>
      </c>
    </row>
    <row r="5842" spans="1:5" x14ac:dyDescent="0.2">
      <c r="A5842" s="32">
        <v>43864</v>
      </c>
      <c r="B5842" s="2">
        <v>3.38</v>
      </c>
      <c r="C5842">
        <f t="shared" si="305"/>
        <v>2020</v>
      </c>
      <c r="D5842">
        <f t="shared" si="306"/>
        <v>2</v>
      </c>
      <c r="E5842" t="str">
        <f t="shared" si="307"/>
        <v>2020m2</v>
      </c>
    </row>
    <row r="5843" spans="1:5" x14ac:dyDescent="0.2">
      <c r="A5843" s="32">
        <v>43865</v>
      </c>
      <c r="B5843" s="2">
        <v>3.29</v>
      </c>
      <c r="C5843">
        <f t="shared" si="305"/>
        <v>2020</v>
      </c>
      <c r="D5843">
        <f t="shared" si="306"/>
        <v>2</v>
      </c>
      <c r="E5843" t="str">
        <f t="shared" si="307"/>
        <v>2020m2</v>
      </c>
    </row>
    <row r="5844" spans="1:5" x14ac:dyDescent="0.2">
      <c r="A5844" s="32">
        <v>43866</v>
      </c>
      <c r="B5844" s="2">
        <v>3.2</v>
      </c>
      <c r="C5844">
        <f t="shared" si="305"/>
        <v>2020</v>
      </c>
      <c r="D5844">
        <f t="shared" si="306"/>
        <v>2</v>
      </c>
      <c r="E5844" t="str">
        <f t="shared" si="307"/>
        <v>2020m2</v>
      </c>
    </row>
    <row r="5845" spans="1:5" x14ac:dyDescent="0.2">
      <c r="A5845" s="32">
        <v>43867</v>
      </c>
      <c r="B5845" s="2">
        <v>3.15</v>
      </c>
      <c r="C5845">
        <f t="shared" si="305"/>
        <v>2020</v>
      </c>
      <c r="D5845">
        <f t="shared" si="306"/>
        <v>2</v>
      </c>
      <c r="E5845" t="str">
        <f t="shared" si="307"/>
        <v>2020m2</v>
      </c>
    </row>
    <row r="5846" spans="1:5" x14ac:dyDescent="0.2">
      <c r="A5846" s="32">
        <v>43868</v>
      </c>
      <c r="B5846" s="2">
        <v>3.16</v>
      </c>
      <c r="C5846">
        <f t="shared" si="305"/>
        <v>2020</v>
      </c>
      <c r="D5846">
        <f t="shared" si="306"/>
        <v>2</v>
      </c>
      <c r="E5846" t="str">
        <f t="shared" si="307"/>
        <v>2020m2</v>
      </c>
    </row>
    <row r="5847" spans="1:5" x14ac:dyDescent="0.2">
      <c r="A5847" s="32">
        <v>43871</v>
      </c>
      <c r="B5847" s="2">
        <v>3.18</v>
      </c>
      <c r="C5847">
        <f t="shared" si="305"/>
        <v>2020</v>
      </c>
      <c r="D5847">
        <f t="shared" si="306"/>
        <v>2</v>
      </c>
      <c r="E5847" t="str">
        <f t="shared" si="307"/>
        <v>2020m2</v>
      </c>
    </row>
    <row r="5848" spans="1:5" x14ac:dyDescent="0.2">
      <c r="A5848" s="32">
        <v>43872</v>
      </c>
      <c r="B5848" s="2">
        <v>3.12</v>
      </c>
      <c r="C5848">
        <f t="shared" si="305"/>
        <v>2020</v>
      </c>
      <c r="D5848">
        <f t="shared" si="306"/>
        <v>2</v>
      </c>
      <c r="E5848" t="str">
        <f t="shared" si="307"/>
        <v>2020m2</v>
      </c>
    </row>
    <row r="5849" spans="1:5" x14ac:dyDescent="0.2">
      <c r="A5849" s="32">
        <v>43873</v>
      </c>
      <c r="B5849" s="2">
        <v>3.07</v>
      </c>
      <c r="C5849">
        <f t="shared" si="305"/>
        <v>2020</v>
      </c>
      <c r="D5849">
        <f t="shared" si="306"/>
        <v>2</v>
      </c>
      <c r="E5849" t="str">
        <f t="shared" si="307"/>
        <v>2020m2</v>
      </c>
    </row>
    <row r="5850" spans="1:5" x14ac:dyDescent="0.2">
      <c r="A5850" s="32">
        <v>43874</v>
      </c>
      <c r="B5850" s="2">
        <v>3.08</v>
      </c>
      <c r="C5850">
        <f t="shared" si="305"/>
        <v>2020</v>
      </c>
      <c r="D5850">
        <f t="shared" si="306"/>
        <v>2</v>
      </c>
      <c r="E5850" t="str">
        <f t="shared" si="307"/>
        <v>2020m2</v>
      </c>
    </row>
    <row r="5851" spans="1:5" x14ac:dyDescent="0.2">
      <c r="A5851" s="32">
        <v>43875</v>
      </c>
      <c r="B5851" s="2">
        <v>3.05</v>
      </c>
      <c r="C5851">
        <f t="shared" si="305"/>
        <v>2020</v>
      </c>
      <c r="D5851">
        <f t="shared" si="306"/>
        <v>2</v>
      </c>
      <c r="E5851" t="str">
        <f t="shared" si="307"/>
        <v>2020m2</v>
      </c>
    </row>
    <row r="5852" spans="1:5" x14ac:dyDescent="0.2">
      <c r="A5852" s="32">
        <v>43878</v>
      </c>
      <c r="B5852" s="2">
        <v>3.04</v>
      </c>
      <c r="C5852">
        <f t="shared" si="305"/>
        <v>2020</v>
      </c>
      <c r="D5852">
        <f t="shared" si="306"/>
        <v>2</v>
      </c>
      <c r="E5852" t="str">
        <f t="shared" si="307"/>
        <v>2020m2</v>
      </c>
    </row>
    <row r="5853" spans="1:5" x14ac:dyDescent="0.2">
      <c r="A5853" s="32">
        <v>43879</v>
      </c>
      <c r="B5853" s="2">
        <v>3.04</v>
      </c>
      <c r="C5853">
        <f t="shared" si="305"/>
        <v>2020</v>
      </c>
      <c r="D5853">
        <f t="shared" si="306"/>
        <v>2</v>
      </c>
      <c r="E5853" t="str">
        <f t="shared" si="307"/>
        <v>2020m2</v>
      </c>
    </row>
    <row r="5854" spans="1:5" x14ac:dyDescent="0.2">
      <c r="A5854" s="32">
        <v>43880</v>
      </c>
      <c r="B5854" s="2">
        <v>3.01</v>
      </c>
      <c r="C5854">
        <f t="shared" si="305"/>
        <v>2020</v>
      </c>
      <c r="D5854">
        <f t="shared" si="306"/>
        <v>2</v>
      </c>
      <c r="E5854" t="str">
        <f t="shared" si="307"/>
        <v>2020m2</v>
      </c>
    </row>
    <row r="5855" spans="1:5" x14ac:dyDescent="0.2">
      <c r="A5855" s="32">
        <v>43881</v>
      </c>
      <c r="B5855" s="2">
        <v>3</v>
      </c>
      <c r="C5855">
        <f t="shared" si="305"/>
        <v>2020</v>
      </c>
      <c r="D5855">
        <f t="shared" si="306"/>
        <v>2</v>
      </c>
      <c r="E5855" t="str">
        <f t="shared" si="307"/>
        <v>2020m2</v>
      </c>
    </row>
    <row r="5856" spans="1:5" x14ac:dyDescent="0.2">
      <c r="A5856" s="32">
        <v>43882</v>
      </c>
      <c r="B5856" s="2">
        <v>3.02</v>
      </c>
      <c r="C5856">
        <f t="shared" si="305"/>
        <v>2020</v>
      </c>
      <c r="D5856">
        <f t="shared" si="306"/>
        <v>2</v>
      </c>
      <c r="E5856" t="str">
        <f t="shared" si="307"/>
        <v>2020m2</v>
      </c>
    </row>
    <row r="5857" spans="1:5" x14ac:dyDescent="0.2">
      <c r="A5857" s="32">
        <v>43885</v>
      </c>
      <c r="B5857" s="2">
        <v>3.29</v>
      </c>
      <c r="C5857">
        <f t="shared" si="305"/>
        <v>2020</v>
      </c>
      <c r="D5857">
        <f t="shared" si="306"/>
        <v>2</v>
      </c>
      <c r="E5857" t="str">
        <f t="shared" si="307"/>
        <v>2020m2</v>
      </c>
    </row>
    <row r="5858" spans="1:5" x14ac:dyDescent="0.2">
      <c r="A5858" s="32">
        <v>43886</v>
      </c>
      <c r="B5858" s="2">
        <v>3.39</v>
      </c>
      <c r="C5858">
        <f t="shared" si="305"/>
        <v>2020</v>
      </c>
      <c r="D5858">
        <f t="shared" si="306"/>
        <v>2</v>
      </c>
      <c r="E5858" t="str">
        <f t="shared" si="307"/>
        <v>2020m2</v>
      </c>
    </row>
    <row r="5859" spans="1:5" x14ac:dyDescent="0.2">
      <c r="A5859" s="32">
        <v>43887</v>
      </c>
      <c r="B5859" s="2">
        <v>3.52</v>
      </c>
      <c r="C5859">
        <f t="shared" si="305"/>
        <v>2020</v>
      </c>
      <c r="D5859">
        <f t="shared" si="306"/>
        <v>2</v>
      </c>
      <c r="E5859" t="str">
        <f t="shared" si="307"/>
        <v>2020m2</v>
      </c>
    </row>
    <row r="5860" spans="1:5" x14ac:dyDescent="0.2">
      <c r="A5860" s="32">
        <v>43888</v>
      </c>
      <c r="B5860" s="2">
        <v>3.74</v>
      </c>
      <c r="C5860">
        <f t="shared" si="305"/>
        <v>2020</v>
      </c>
      <c r="D5860">
        <f t="shared" si="306"/>
        <v>2</v>
      </c>
      <c r="E5860" t="str">
        <f t="shared" si="307"/>
        <v>2020m2</v>
      </c>
    </row>
    <row r="5861" spans="1:5" x14ac:dyDescent="0.2">
      <c r="A5861" s="32">
        <v>43889</v>
      </c>
      <c r="B5861" s="2">
        <v>4.1100000000000003</v>
      </c>
      <c r="C5861">
        <f t="shared" si="305"/>
        <v>2020</v>
      </c>
      <c r="D5861">
        <f t="shared" si="306"/>
        <v>2</v>
      </c>
      <c r="E5861" t="str">
        <f t="shared" si="307"/>
        <v>2020m2</v>
      </c>
    </row>
    <row r="5862" spans="1:5" x14ac:dyDescent="0.2">
      <c r="A5862" s="32">
        <v>43890</v>
      </c>
      <c r="B5862" s="2">
        <v>4.09</v>
      </c>
      <c r="C5862">
        <f t="shared" si="305"/>
        <v>2020</v>
      </c>
      <c r="D5862">
        <f t="shared" si="306"/>
        <v>2</v>
      </c>
      <c r="E5862" t="str">
        <f t="shared" si="307"/>
        <v>2020m2</v>
      </c>
    </row>
    <row r="5863" spans="1:5" x14ac:dyDescent="0.2">
      <c r="A5863" s="32">
        <v>43892</v>
      </c>
      <c r="B5863" s="2">
        <v>4.1500000000000004</v>
      </c>
      <c r="C5863">
        <f t="shared" si="305"/>
        <v>2020</v>
      </c>
      <c r="D5863">
        <f t="shared" si="306"/>
        <v>3</v>
      </c>
      <c r="E5863" t="str">
        <f t="shared" si="307"/>
        <v>2020m3</v>
      </c>
    </row>
    <row r="5864" spans="1:5" x14ac:dyDescent="0.2">
      <c r="A5864" s="32">
        <v>43893</v>
      </c>
      <c r="B5864" s="2">
        <v>3.96</v>
      </c>
      <c r="C5864">
        <f t="shared" si="305"/>
        <v>2020</v>
      </c>
      <c r="D5864">
        <f t="shared" si="306"/>
        <v>3</v>
      </c>
      <c r="E5864" t="str">
        <f t="shared" si="307"/>
        <v>2020m3</v>
      </c>
    </row>
    <row r="5865" spans="1:5" x14ac:dyDescent="0.2">
      <c r="A5865" s="32">
        <v>43894</v>
      </c>
      <c r="B5865" s="2">
        <v>3.95</v>
      </c>
      <c r="C5865">
        <f t="shared" si="305"/>
        <v>2020</v>
      </c>
      <c r="D5865">
        <f t="shared" si="306"/>
        <v>3</v>
      </c>
      <c r="E5865" t="str">
        <f t="shared" si="307"/>
        <v>2020m3</v>
      </c>
    </row>
    <row r="5866" spans="1:5" x14ac:dyDescent="0.2">
      <c r="A5866" s="32">
        <v>43895</v>
      </c>
      <c r="B5866" s="2">
        <v>4.09</v>
      </c>
      <c r="C5866">
        <f t="shared" si="305"/>
        <v>2020</v>
      </c>
      <c r="D5866">
        <f t="shared" si="306"/>
        <v>3</v>
      </c>
      <c r="E5866" t="str">
        <f t="shared" si="307"/>
        <v>2020m3</v>
      </c>
    </row>
    <row r="5867" spans="1:5" x14ac:dyDescent="0.2">
      <c r="A5867" s="32">
        <v>43896</v>
      </c>
      <c r="B5867" s="2">
        <v>4.45</v>
      </c>
      <c r="C5867">
        <f t="shared" si="305"/>
        <v>2020</v>
      </c>
      <c r="D5867">
        <f t="shared" si="306"/>
        <v>3</v>
      </c>
      <c r="E5867" t="str">
        <f t="shared" si="307"/>
        <v>2020m3</v>
      </c>
    </row>
    <row r="5868" spans="1:5" x14ac:dyDescent="0.2">
      <c r="A5868" s="32">
        <v>43899</v>
      </c>
      <c r="B5868" s="2">
        <v>5.39</v>
      </c>
      <c r="C5868">
        <f t="shared" si="305"/>
        <v>2020</v>
      </c>
      <c r="D5868">
        <f t="shared" si="306"/>
        <v>3</v>
      </c>
      <c r="E5868" t="str">
        <f t="shared" si="307"/>
        <v>2020m3</v>
      </c>
    </row>
    <row r="5869" spans="1:5" x14ac:dyDescent="0.2">
      <c r="A5869" s="32">
        <v>43900</v>
      </c>
      <c r="B5869" s="2">
        <v>5.33</v>
      </c>
      <c r="C5869">
        <f t="shared" si="305"/>
        <v>2020</v>
      </c>
      <c r="D5869">
        <f t="shared" si="306"/>
        <v>3</v>
      </c>
      <c r="E5869" t="str">
        <f t="shared" si="307"/>
        <v>2020m3</v>
      </c>
    </row>
    <row r="5870" spans="1:5" x14ac:dyDescent="0.2">
      <c r="A5870" s="32">
        <v>43901</v>
      </c>
      <c r="B5870" s="2">
        <v>5.5</v>
      </c>
      <c r="C5870">
        <f t="shared" si="305"/>
        <v>2020</v>
      </c>
      <c r="D5870">
        <f t="shared" si="306"/>
        <v>3</v>
      </c>
      <c r="E5870" t="str">
        <f t="shared" si="307"/>
        <v>2020m3</v>
      </c>
    </row>
    <row r="5871" spans="1:5" x14ac:dyDescent="0.2">
      <c r="A5871" s="32">
        <v>43902</v>
      </c>
      <c r="B5871" s="2">
        <v>6.29</v>
      </c>
      <c r="C5871">
        <f t="shared" si="305"/>
        <v>2020</v>
      </c>
      <c r="D5871">
        <f t="shared" si="306"/>
        <v>3</v>
      </c>
      <c r="E5871" t="str">
        <f t="shared" si="307"/>
        <v>2020m3</v>
      </c>
    </row>
    <row r="5872" spans="1:5" x14ac:dyDescent="0.2">
      <c r="A5872" s="32">
        <v>43903</v>
      </c>
      <c r="B5872" s="2">
        <v>6.34</v>
      </c>
      <c r="C5872">
        <f t="shared" si="305"/>
        <v>2020</v>
      </c>
      <c r="D5872">
        <f t="shared" si="306"/>
        <v>3</v>
      </c>
      <c r="E5872" t="str">
        <f t="shared" si="307"/>
        <v>2020m3</v>
      </c>
    </row>
    <row r="5873" spans="1:5" x14ac:dyDescent="0.2">
      <c r="A5873" s="32">
        <v>43906</v>
      </c>
      <c r="B5873" s="2">
        <v>7.13</v>
      </c>
      <c r="C5873">
        <f t="shared" si="305"/>
        <v>2020</v>
      </c>
      <c r="D5873">
        <f t="shared" si="306"/>
        <v>3</v>
      </c>
      <c r="E5873" t="str">
        <f t="shared" si="307"/>
        <v>2020m3</v>
      </c>
    </row>
    <row r="5874" spans="1:5" x14ac:dyDescent="0.2">
      <c r="A5874" s="32">
        <v>43907</v>
      </c>
      <c r="B5874" s="2">
        <v>7.55</v>
      </c>
      <c r="C5874">
        <f t="shared" si="305"/>
        <v>2020</v>
      </c>
      <c r="D5874">
        <f t="shared" si="306"/>
        <v>3</v>
      </c>
      <c r="E5874" t="str">
        <f t="shared" si="307"/>
        <v>2020m3</v>
      </c>
    </row>
    <row r="5875" spans="1:5" x14ac:dyDescent="0.2">
      <c r="A5875" s="32">
        <v>43908</v>
      </c>
      <c r="B5875" s="2">
        <v>8.19</v>
      </c>
      <c r="C5875">
        <f t="shared" si="305"/>
        <v>2020</v>
      </c>
      <c r="D5875">
        <f t="shared" si="306"/>
        <v>3</v>
      </c>
      <c r="E5875" t="str">
        <f t="shared" si="307"/>
        <v>2020m3</v>
      </c>
    </row>
    <row r="5876" spans="1:5" x14ac:dyDescent="0.2">
      <c r="A5876" s="32">
        <v>43909</v>
      </c>
      <c r="B5876" s="2">
        <v>8.39</v>
      </c>
      <c r="C5876">
        <f t="shared" si="305"/>
        <v>2020</v>
      </c>
      <c r="D5876">
        <f t="shared" si="306"/>
        <v>3</v>
      </c>
      <c r="E5876" t="str">
        <f t="shared" si="307"/>
        <v>2020m3</v>
      </c>
    </row>
    <row r="5877" spans="1:5" x14ac:dyDescent="0.2">
      <c r="A5877" s="32">
        <v>43910</v>
      </c>
      <c r="B5877" s="2">
        <v>8.3699999999999992</v>
      </c>
      <c r="C5877">
        <f t="shared" si="305"/>
        <v>2020</v>
      </c>
      <c r="D5877">
        <f t="shared" si="306"/>
        <v>3</v>
      </c>
      <c r="E5877" t="str">
        <f t="shared" si="307"/>
        <v>2020m3</v>
      </c>
    </row>
    <row r="5878" spans="1:5" x14ac:dyDescent="0.2">
      <c r="A5878" s="32">
        <v>43913</v>
      </c>
      <c r="B5878" s="2">
        <v>8.66</v>
      </c>
      <c r="C5878">
        <f t="shared" si="305"/>
        <v>2020</v>
      </c>
      <c r="D5878">
        <f t="shared" si="306"/>
        <v>3</v>
      </c>
      <c r="E5878" t="str">
        <f t="shared" si="307"/>
        <v>2020m3</v>
      </c>
    </row>
    <row r="5879" spans="1:5" x14ac:dyDescent="0.2">
      <c r="A5879" s="32">
        <v>43914</v>
      </c>
      <c r="B5879" s="2">
        <v>8.39</v>
      </c>
      <c r="C5879">
        <f t="shared" si="305"/>
        <v>2020</v>
      </c>
      <c r="D5879">
        <f t="shared" si="306"/>
        <v>3</v>
      </c>
      <c r="E5879" t="str">
        <f t="shared" si="307"/>
        <v>2020m3</v>
      </c>
    </row>
    <row r="5880" spans="1:5" x14ac:dyDescent="0.2">
      <c r="A5880" s="32">
        <v>43915</v>
      </c>
      <c r="B5880" s="2">
        <v>7.96</v>
      </c>
      <c r="C5880">
        <f t="shared" si="305"/>
        <v>2020</v>
      </c>
      <c r="D5880">
        <f t="shared" si="306"/>
        <v>3</v>
      </c>
      <c r="E5880" t="str">
        <f t="shared" si="307"/>
        <v>2020m3</v>
      </c>
    </row>
    <row r="5881" spans="1:5" x14ac:dyDescent="0.2">
      <c r="A5881" s="32">
        <v>43916</v>
      </c>
      <c r="B5881" s="2">
        <v>7.65</v>
      </c>
      <c r="C5881">
        <f t="shared" si="305"/>
        <v>2020</v>
      </c>
      <c r="D5881">
        <f t="shared" si="306"/>
        <v>3</v>
      </c>
      <c r="E5881" t="str">
        <f t="shared" si="307"/>
        <v>2020m3</v>
      </c>
    </row>
    <row r="5882" spans="1:5" x14ac:dyDescent="0.2">
      <c r="A5882" s="32">
        <v>43917</v>
      </c>
      <c r="B5882" s="2">
        <v>7.6</v>
      </c>
      <c r="C5882">
        <f t="shared" si="305"/>
        <v>2020</v>
      </c>
      <c r="D5882">
        <f t="shared" si="306"/>
        <v>3</v>
      </c>
      <c r="E5882" t="str">
        <f t="shared" si="307"/>
        <v>2020m3</v>
      </c>
    </row>
    <row r="5883" spans="1:5" x14ac:dyDescent="0.2">
      <c r="A5883" s="32">
        <v>43920</v>
      </c>
      <c r="B5883" s="2">
        <v>7.71</v>
      </c>
      <c r="C5883">
        <f t="shared" si="305"/>
        <v>2020</v>
      </c>
      <c r="D5883">
        <f t="shared" si="306"/>
        <v>3</v>
      </c>
      <c r="E5883" t="str">
        <f t="shared" si="307"/>
        <v>2020m3</v>
      </c>
    </row>
    <row r="5884" spans="1:5" x14ac:dyDescent="0.2">
      <c r="A5884" s="32">
        <v>43921</v>
      </c>
      <c r="B5884" s="2">
        <v>7.54</v>
      </c>
      <c r="C5884">
        <f t="shared" si="305"/>
        <v>2020</v>
      </c>
      <c r="D5884">
        <f t="shared" si="306"/>
        <v>3</v>
      </c>
      <c r="E5884" t="str">
        <f t="shared" si="307"/>
        <v>2020m3</v>
      </c>
    </row>
    <row r="5885" spans="1:5" x14ac:dyDescent="0.2">
      <c r="A5885" s="32">
        <v>43922</v>
      </c>
      <c r="B5885" s="2">
        <v>7.52</v>
      </c>
      <c r="C5885">
        <f t="shared" si="305"/>
        <v>2020</v>
      </c>
      <c r="D5885">
        <f t="shared" si="306"/>
        <v>4</v>
      </c>
      <c r="E5885" t="str">
        <f t="shared" si="307"/>
        <v>2020m4</v>
      </c>
    </row>
    <row r="5886" spans="1:5" x14ac:dyDescent="0.2">
      <c r="A5886" s="32">
        <v>43923</v>
      </c>
      <c r="B5886" s="2">
        <v>7.48</v>
      </c>
      <c r="C5886">
        <f t="shared" si="305"/>
        <v>2020</v>
      </c>
      <c r="D5886">
        <f t="shared" si="306"/>
        <v>4</v>
      </c>
      <c r="E5886" t="str">
        <f t="shared" si="307"/>
        <v>2020m4</v>
      </c>
    </row>
    <row r="5887" spans="1:5" x14ac:dyDescent="0.2">
      <c r="A5887" s="32">
        <v>43924</v>
      </c>
      <c r="B5887" s="2">
        <v>7.47</v>
      </c>
      <c r="C5887">
        <f t="shared" si="305"/>
        <v>2020</v>
      </c>
      <c r="D5887">
        <f t="shared" si="306"/>
        <v>4</v>
      </c>
      <c r="E5887" t="str">
        <f t="shared" si="307"/>
        <v>2020m4</v>
      </c>
    </row>
    <row r="5888" spans="1:5" x14ac:dyDescent="0.2">
      <c r="A5888" s="32">
        <v>43927</v>
      </c>
      <c r="B5888" s="2">
        <v>7.37</v>
      </c>
      <c r="C5888">
        <f t="shared" si="305"/>
        <v>2020</v>
      </c>
      <c r="D5888">
        <f t="shared" si="306"/>
        <v>4</v>
      </c>
      <c r="E5888" t="str">
        <f t="shared" si="307"/>
        <v>2020m4</v>
      </c>
    </row>
    <row r="5889" spans="1:5" x14ac:dyDescent="0.2">
      <c r="A5889" s="32">
        <v>43928</v>
      </c>
      <c r="B5889" s="2">
        <v>7.06</v>
      </c>
      <c r="C5889">
        <f t="shared" si="305"/>
        <v>2020</v>
      </c>
      <c r="D5889">
        <f t="shared" si="306"/>
        <v>4</v>
      </c>
      <c r="E5889" t="str">
        <f t="shared" si="307"/>
        <v>2020m4</v>
      </c>
    </row>
    <row r="5890" spans="1:5" x14ac:dyDescent="0.2">
      <c r="A5890" s="32">
        <v>43929</v>
      </c>
      <c r="B5890" s="2">
        <v>6.95</v>
      </c>
      <c r="C5890">
        <f t="shared" si="305"/>
        <v>2020</v>
      </c>
      <c r="D5890">
        <f t="shared" si="306"/>
        <v>4</v>
      </c>
      <c r="E5890" t="str">
        <f t="shared" si="307"/>
        <v>2020m4</v>
      </c>
    </row>
    <row r="5891" spans="1:5" x14ac:dyDescent="0.2">
      <c r="A5891" s="32">
        <v>43930</v>
      </c>
      <c r="B5891" s="2">
        <v>6.58</v>
      </c>
      <c r="C5891">
        <f t="shared" si="305"/>
        <v>2020</v>
      </c>
      <c r="D5891">
        <f t="shared" si="306"/>
        <v>4</v>
      </c>
      <c r="E5891" t="str">
        <f t="shared" si="307"/>
        <v>2020m4</v>
      </c>
    </row>
    <row r="5892" spans="1:5" x14ac:dyDescent="0.2">
      <c r="A5892" s="32">
        <v>43931</v>
      </c>
      <c r="C5892">
        <f t="shared" si="305"/>
        <v>2020</v>
      </c>
      <c r="D5892">
        <f t="shared" si="306"/>
        <v>4</v>
      </c>
      <c r="E5892" t="str">
        <f t="shared" si="307"/>
        <v>2020m4</v>
      </c>
    </row>
    <row r="5893" spans="1:5" x14ac:dyDescent="0.2">
      <c r="A5893" s="32">
        <v>43934</v>
      </c>
      <c r="B5893" s="2">
        <v>6.59</v>
      </c>
      <c r="C5893">
        <f t="shared" ref="C5893:C5956" si="308">YEAR(A5893)</f>
        <v>2020</v>
      </c>
      <c r="D5893">
        <f t="shared" ref="D5893:D5956" si="309">+MONTH(A5893)</f>
        <v>4</v>
      </c>
      <c r="E5893" t="str">
        <f t="shared" ref="E5893:E5956" si="310">CONCATENATE(C5893,"m",D5893)</f>
        <v>2020m4</v>
      </c>
    </row>
    <row r="5894" spans="1:5" x14ac:dyDescent="0.2">
      <c r="A5894" s="32">
        <v>43935</v>
      </c>
      <c r="B5894" s="2">
        <v>6.2</v>
      </c>
      <c r="C5894">
        <f t="shared" si="308"/>
        <v>2020</v>
      </c>
      <c r="D5894">
        <f t="shared" si="309"/>
        <v>4</v>
      </c>
      <c r="E5894" t="str">
        <f t="shared" si="310"/>
        <v>2020m4</v>
      </c>
    </row>
    <row r="5895" spans="1:5" x14ac:dyDescent="0.2">
      <c r="A5895" s="32">
        <v>43936</v>
      </c>
      <c r="B5895" s="2">
        <v>6.26</v>
      </c>
      <c r="C5895">
        <f t="shared" si="308"/>
        <v>2020</v>
      </c>
      <c r="D5895">
        <f t="shared" si="309"/>
        <v>4</v>
      </c>
      <c r="E5895" t="str">
        <f t="shared" si="310"/>
        <v>2020m4</v>
      </c>
    </row>
    <row r="5896" spans="1:5" x14ac:dyDescent="0.2">
      <c r="A5896" s="32">
        <v>43937</v>
      </c>
      <c r="B5896" s="2">
        <v>6.34</v>
      </c>
      <c r="C5896">
        <f t="shared" si="308"/>
        <v>2020</v>
      </c>
      <c r="D5896">
        <f t="shared" si="309"/>
        <v>4</v>
      </c>
      <c r="E5896" t="str">
        <f t="shared" si="310"/>
        <v>2020m4</v>
      </c>
    </row>
    <row r="5897" spans="1:5" x14ac:dyDescent="0.2">
      <c r="A5897" s="32">
        <v>43938</v>
      </c>
      <c r="B5897" s="2">
        <v>6.31</v>
      </c>
      <c r="C5897">
        <f t="shared" si="308"/>
        <v>2020</v>
      </c>
      <c r="D5897">
        <f t="shared" si="309"/>
        <v>4</v>
      </c>
      <c r="E5897" t="str">
        <f t="shared" si="310"/>
        <v>2020m4</v>
      </c>
    </row>
    <row r="5898" spans="1:5" x14ac:dyDescent="0.2">
      <c r="A5898" s="32">
        <v>43941</v>
      </c>
      <c r="B5898" s="2">
        <v>6.34</v>
      </c>
      <c r="C5898">
        <f t="shared" si="308"/>
        <v>2020</v>
      </c>
      <c r="D5898">
        <f t="shared" si="309"/>
        <v>4</v>
      </c>
      <c r="E5898" t="str">
        <f t="shared" si="310"/>
        <v>2020m4</v>
      </c>
    </row>
    <row r="5899" spans="1:5" x14ac:dyDescent="0.2">
      <c r="A5899" s="32">
        <v>43942</v>
      </c>
      <c r="B5899" s="2">
        <v>6.52</v>
      </c>
      <c r="C5899">
        <f t="shared" si="308"/>
        <v>2020</v>
      </c>
      <c r="D5899">
        <f t="shared" si="309"/>
        <v>4</v>
      </c>
      <c r="E5899" t="str">
        <f t="shared" si="310"/>
        <v>2020m4</v>
      </c>
    </row>
    <row r="5900" spans="1:5" x14ac:dyDescent="0.2">
      <c r="A5900" s="32">
        <v>43943</v>
      </c>
      <c r="B5900" s="2">
        <v>6.48</v>
      </c>
      <c r="C5900">
        <f t="shared" si="308"/>
        <v>2020</v>
      </c>
      <c r="D5900">
        <f t="shared" si="309"/>
        <v>4</v>
      </c>
      <c r="E5900" t="str">
        <f t="shared" si="310"/>
        <v>2020m4</v>
      </c>
    </row>
    <row r="5901" spans="1:5" x14ac:dyDescent="0.2">
      <c r="A5901" s="32">
        <v>43944</v>
      </c>
      <c r="B5901" s="2">
        <v>6.4</v>
      </c>
      <c r="C5901">
        <f t="shared" si="308"/>
        <v>2020</v>
      </c>
      <c r="D5901">
        <f t="shared" si="309"/>
        <v>4</v>
      </c>
      <c r="E5901" t="str">
        <f t="shared" si="310"/>
        <v>2020m4</v>
      </c>
    </row>
    <row r="5902" spans="1:5" x14ac:dyDescent="0.2">
      <c r="A5902" s="32">
        <v>43945</v>
      </c>
      <c r="B5902" s="2">
        <v>6.43</v>
      </c>
      <c r="C5902">
        <f t="shared" si="308"/>
        <v>2020</v>
      </c>
      <c r="D5902">
        <f t="shared" si="309"/>
        <v>4</v>
      </c>
      <c r="E5902" t="str">
        <f t="shared" si="310"/>
        <v>2020m4</v>
      </c>
    </row>
    <row r="5903" spans="1:5" x14ac:dyDescent="0.2">
      <c r="A5903" s="32">
        <v>43948</v>
      </c>
      <c r="B5903" s="2">
        <v>6.32</v>
      </c>
      <c r="C5903">
        <f t="shared" si="308"/>
        <v>2020</v>
      </c>
      <c r="D5903">
        <f t="shared" si="309"/>
        <v>4</v>
      </c>
      <c r="E5903" t="str">
        <f t="shared" si="310"/>
        <v>2020m4</v>
      </c>
    </row>
    <row r="5904" spans="1:5" x14ac:dyDescent="0.2">
      <c r="A5904" s="32">
        <v>43949</v>
      </c>
      <c r="B5904" s="2">
        <v>6.29</v>
      </c>
      <c r="C5904">
        <f t="shared" si="308"/>
        <v>2020</v>
      </c>
      <c r="D5904">
        <f t="shared" si="309"/>
        <v>4</v>
      </c>
      <c r="E5904" t="str">
        <f t="shared" si="310"/>
        <v>2020m4</v>
      </c>
    </row>
    <row r="5905" spans="1:5" x14ac:dyDescent="0.2">
      <c r="A5905" s="32">
        <v>43950</v>
      </c>
      <c r="B5905" s="2">
        <v>6.29</v>
      </c>
      <c r="C5905">
        <f t="shared" si="308"/>
        <v>2020</v>
      </c>
      <c r="D5905">
        <f t="shared" si="309"/>
        <v>4</v>
      </c>
      <c r="E5905" t="str">
        <f t="shared" si="310"/>
        <v>2020m4</v>
      </c>
    </row>
    <row r="5906" spans="1:5" x14ac:dyDescent="0.2">
      <c r="A5906" s="32">
        <v>43951</v>
      </c>
      <c r="B5906" s="2">
        <v>6.34</v>
      </c>
      <c r="C5906">
        <f t="shared" si="308"/>
        <v>2020</v>
      </c>
      <c r="D5906">
        <f t="shared" si="309"/>
        <v>4</v>
      </c>
      <c r="E5906" t="str">
        <f t="shared" si="310"/>
        <v>2020m4</v>
      </c>
    </row>
    <row r="5907" spans="1:5" x14ac:dyDescent="0.2">
      <c r="A5907" s="32">
        <v>43952</v>
      </c>
      <c r="B5907" s="2">
        <v>6.35</v>
      </c>
      <c r="C5907">
        <f t="shared" si="308"/>
        <v>2020</v>
      </c>
      <c r="D5907">
        <f t="shared" si="309"/>
        <v>5</v>
      </c>
      <c r="E5907" t="str">
        <f t="shared" si="310"/>
        <v>2020m5</v>
      </c>
    </row>
    <row r="5908" spans="1:5" x14ac:dyDescent="0.2">
      <c r="A5908" s="32">
        <v>43955</v>
      </c>
      <c r="B5908" s="2">
        <v>6.51</v>
      </c>
      <c r="C5908">
        <f t="shared" si="308"/>
        <v>2020</v>
      </c>
      <c r="D5908">
        <f t="shared" si="309"/>
        <v>5</v>
      </c>
      <c r="E5908" t="str">
        <f t="shared" si="310"/>
        <v>2020m5</v>
      </c>
    </row>
    <row r="5909" spans="1:5" x14ac:dyDescent="0.2">
      <c r="A5909" s="32">
        <v>43956</v>
      </c>
      <c r="B5909" s="2">
        <v>6.53</v>
      </c>
      <c r="C5909">
        <f t="shared" si="308"/>
        <v>2020</v>
      </c>
      <c r="D5909">
        <f t="shared" si="309"/>
        <v>5</v>
      </c>
      <c r="E5909" t="str">
        <f t="shared" si="310"/>
        <v>2020m5</v>
      </c>
    </row>
    <row r="5910" spans="1:5" x14ac:dyDescent="0.2">
      <c r="A5910" s="32">
        <v>43957</v>
      </c>
      <c r="B5910" s="2">
        <v>6.46</v>
      </c>
      <c r="C5910">
        <f t="shared" si="308"/>
        <v>2020</v>
      </c>
      <c r="D5910">
        <f t="shared" si="309"/>
        <v>5</v>
      </c>
      <c r="E5910" t="str">
        <f t="shared" si="310"/>
        <v>2020m5</v>
      </c>
    </row>
    <row r="5911" spans="1:5" x14ac:dyDescent="0.2">
      <c r="A5911" s="32">
        <v>43958</v>
      </c>
      <c r="B5911" s="2">
        <v>6.47</v>
      </c>
      <c r="C5911">
        <f t="shared" si="308"/>
        <v>2020</v>
      </c>
      <c r="D5911">
        <f t="shared" si="309"/>
        <v>5</v>
      </c>
      <c r="E5911" t="str">
        <f t="shared" si="310"/>
        <v>2020m5</v>
      </c>
    </row>
    <row r="5912" spans="1:5" x14ac:dyDescent="0.2">
      <c r="A5912" s="32">
        <v>43959</v>
      </c>
      <c r="B5912" s="2">
        <v>6.52</v>
      </c>
      <c r="C5912">
        <f t="shared" si="308"/>
        <v>2020</v>
      </c>
      <c r="D5912">
        <f t="shared" si="309"/>
        <v>5</v>
      </c>
      <c r="E5912" t="str">
        <f t="shared" si="310"/>
        <v>2020m5</v>
      </c>
    </row>
    <row r="5913" spans="1:5" x14ac:dyDescent="0.2">
      <c r="A5913" s="32">
        <v>43962</v>
      </c>
      <c r="B5913" s="2">
        <v>6.41</v>
      </c>
      <c r="C5913">
        <f t="shared" si="308"/>
        <v>2020</v>
      </c>
      <c r="D5913">
        <f t="shared" si="309"/>
        <v>5</v>
      </c>
      <c r="E5913" t="str">
        <f t="shared" si="310"/>
        <v>2020m5</v>
      </c>
    </row>
    <row r="5914" spans="1:5" x14ac:dyDescent="0.2">
      <c r="A5914" s="32">
        <v>43963</v>
      </c>
      <c r="B5914" s="2">
        <v>6.39</v>
      </c>
      <c r="C5914">
        <f t="shared" si="308"/>
        <v>2020</v>
      </c>
      <c r="D5914">
        <f t="shared" si="309"/>
        <v>5</v>
      </c>
      <c r="E5914" t="str">
        <f t="shared" si="310"/>
        <v>2020m5</v>
      </c>
    </row>
    <row r="5915" spans="1:5" x14ac:dyDescent="0.2">
      <c r="A5915" s="32">
        <v>43964</v>
      </c>
      <c r="B5915" s="2">
        <v>6.44</v>
      </c>
      <c r="C5915">
        <f t="shared" si="308"/>
        <v>2020</v>
      </c>
      <c r="D5915">
        <f t="shared" si="309"/>
        <v>5</v>
      </c>
      <c r="E5915" t="str">
        <f t="shared" si="310"/>
        <v>2020m5</v>
      </c>
    </row>
    <row r="5916" spans="1:5" x14ac:dyDescent="0.2">
      <c r="A5916" s="32">
        <v>43965</v>
      </c>
      <c r="B5916" s="2">
        <v>6.58</v>
      </c>
      <c r="C5916">
        <f t="shared" si="308"/>
        <v>2020</v>
      </c>
      <c r="D5916">
        <f t="shared" si="309"/>
        <v>5</v>
      </c>
      <c r="E5916" t="str">
        <f t="shared" si="310"/>
        <v>2020m5</v>
      </c>
    </row>
    <row r="5917" spans="1:5" x14ac:dyDescent="0.2">
      <c r="A5917" s="32">
        <v>43966</v>
      </c>
      <c r="B5917" s="2">
        <v>6.59</v>
      </c>
      <c r="C5917">
        <f t="shared" si="308"/>
        <v>2020</v>
      </c>
      <c r="D5917">
        <f t="shared" si="309"/>
        <v>5</v>
      </c>
      <c r="E5917" t="str">
        <f t="shared" si="310"/>
        <v>2020m5</v>
      </c>
    </row>
    <row r="5918" spans="1:5" x14ac:dyDescent="0.2">
      <c r="A5918" s="32">
        <v>43969</v>
      </c>
      <c r="B5918" s="2">
        <v>6.49</v>
      </c>
      <c r="C5918">
        <f t="shared" si="308"/>
        <v>2020</v>
      </c>
      <c r="D5918">
        <f t="shared" si="309"/>
        <v>5</v>
      </c>
      <c r="E5918" t="str">
        <f t="shared" si="310"/>
        <v>2020m5</v>
      </c>
    </row>
    <row r="5919" spans="1:5" x14ac:dyDescent="0.2">
      <c r="A5919" s="32">
        <v>43970</v>
      </c>
      <c r="B5919" s="2">
        <v>6.34</v>
      </c>
      <c r="C5919">
        <f t="shared" si="308"/>
        <v>2020</v>
      </c>
      <c r="D5919">
        <f t="shared" si="309"/>
        <v>5</v>
      </c>
      <c r="E5919" t="str">
        <f t="shared" si="310"/>
        <v>2020m5</v>
      </c>
    </row>
    <row r="5920" spans="1:5" x14ac:dyDescent="0.2">
      <c r="A5920" s="32">
        <v>43971</v>
      </c>
      <c r="B5920" s="2">
        <v>6.23</v>
      </c>
      <c r="C5920">
        <f t="shared" si="308"/>
        <v>2020</v>
      </c>
      <c r="D5920">
        <f t="shared" si="309"/>
        <v>5</v>
      </c>
      <c r="E5920" t="str">
        <f t="shared" si="310"/>
        <v>2020m5</v>
      </c>
    </row>
    <row r="5921" spans="1:5" x14ac:dyDescent="0.2">
      <c r="A5921" s="32">
        <v>43972</v>
      </c>
      <c r="B5921" s="2">
        <v>6.19</v>
      </c>
      <c r="C5921">
        <f t="shared" si="308"/>
        <v>2020</v>
      </c>
      <c r="D5921">
        <f t="shared" si="309"/>
        <v>5</v>
      </c>
      <c r="E5921" t="str">
        <f t="shared" si="310"/>
        <v>2020m5</v>
      </c>
    </row>
    <row r="5922" spans="1:5" x14ac:dyDescent="0.2">
      <c r="A5922" s="32">
        <v>43973</v>
      </c>
      <c r="B5922" s="2">
        <v>6.16</v>
      </c>
      <c r="C5922">
        <f t="shared" si="308"/>
        <v>2020</v>
      </c>
      <c r="D5922">
        <f t="shared" si="309"/>
        <v>5</v>
      </c>
      <c r="E5922" t="str">
        <f t="shared" si="310"/>
        <v>2020m5</v>
      </c>
    </row>
    <row r="5923" spans="1:5" x14ac:dyDescent="0.2">
      <c r="A5923" s="32">
        <v>43976</v>
      </c>
      <c r="B5923" s="2">
        <v>6.22</v>
      </c>
      <c r="C5923">
        <f t="shared" si="308"/>
        <v>2020</v>
      </c>
      <c r="D5923">
        <f t="shared" si="309"/>
        <v>5</v>
      </c>
      <c r="E5923" t="str">
        <f t="shared" si="310"/>
        <v>2020m5</v>
      </c>
    </row>
    <row r="5924" spans="1:5" x14ac:dyDescent="0.2">
      <c r="A5924" s="32">
        <v>43977</v>
      </c>
      <c r="B5924" s="2">
        <v>5.96</v>
      </c>
      <c r="C5924">
        <f t="shared" si="308"/>
        <v>2020</v>
      </c>
      <c r="D5924">
        <f t="shared" si="309"/>
        <v>5</v>
      </c>
      <c r="E5924" t="str">
        <f t="shared" si="310"/>
        <v>2020m5</v>
      </c>
    </row>
    <row r="5925" spans="1:5" x14ac:dyDescent="0.2">
      <c r="A5925" s="32">
        <v>43978</v>
      </c>
      <c r="B5925" s="2">
        <v>5.71</v>
      </c>
      <c r="C5925">
        <f t="shared" si="308"/>
        <v>2020</v>
      </c>
      <c r="D5925">
        <f t="shared" si="309"/>
        <v>5</v>
      </c>
      <c r="E5925" t="str">
        <f t="shared" si="310"/>
        <v>2020m5</v>
      </c>
    </row>
    <row r="5926" spans="1:5" x14ac:dyDescent="0.2">
      <c r="A5926" s="32">
        <v>43979</v>
      </c>
      <c r="B5926" s="2">
        <v>5.6</v>
      </c>
      <c r="C5926">
        <f t="shared" si="308"/>
        <v>2020</v>
      </c>
      <c r="D5926">
        <f t="shared" si="309"/>
        <v>5</v>
      </c>
      <c r="E5926" t="str">
        <f t="shared" si="310"/>
        <v>2020m5</v>
      </c>
    </row>
    <row r="5927" spans="1:5" x14ac:dyDescent="0.2">
      <c r="A5927" s="32">
        <v>43980</v>
      </c>
      <c r="B5927" s="2">
        <v>5.6</v>
      </c>
      <c r="C5927">
        <f t="shared" si="308"/>
        <v>2020</v>
      </c>
      <c r="D5927">
        <f t="shared" si="309"/>
        <v>5</v>
      </c>
      <c r="E5927" t="str">
        <f t="shared" si="310"/>
        <v>2020m5</v>
      </c>
    </row>
    <row r="5928" spans="1:5" x14ac:dyDescent="0.2">
      <c r="A5928" s="32">
        <v>43982</v>
      </c>
      <c r="B5928" s="2">
        <v>5.57</v>
      </c>
      <c r="C5928">
        <f t="shared" si="308"/>
        <v>2020</v>
      </c>
      <c r="D5928">
        <f t="shared" si="309"/>
        <v>5</v>
      </c>
      <c r="E5928" t="str">
        <f t="shared" si="310"/>
        <v>2020m5</v>
      </c>
    </row>
    <row r="5929" spans="1:5" x14ac:dyDescent="0.2">
      <c r="A5929" s="32">
        <v>43983</v>
      </c>
      <c r="B5929" s="2">
        <v>5.47</v>
      </c>
      <c r="C5929">
        <f t="shared" si="308"/>
        <v>2020</v>
      </c>
      <c r="D5929">
        <f t="shared" si="309"/>
        <v>6</v>
      </c>
      <c r="E5929" t="str">
        <f t="shared" si="310"/>
        <v>2020m6</v>
      </c>
    </row>
    <row r="5930" spans="1:5" x14ac:dyDescent="0.2">
      <c r="A5930" s="32">
        <v>43984</v>
      </c>
      <c r="B5930" s="2">
        <v>5.36</v>
      </c>
      <c r="C5930">
        <f t="shared" si="308"/>
        <v>2020</v>
      </c>
      <c r="D5930">
        <f t="shared" si="309"/>
        <v>6</v>
      </c>
      <c r="E5930" t="str">
        <f t="shared" si="310"/>
        <v>2020m6</v>
      </c>
    </row>
    <row r="5931" spans="1:5" x14ac:dyDescent="0.2">
      <c r="A5931" s="32">
        <v>43985</v>
      </c>
      <c r="B5931" s="2">
        <v>5.19</v>
      </c>
      <c r="C5931">
        <f t="shared" si="308"/>
        <v>2020</v>
      </c>
      <c r="D5931">
        <f t="shared" si="309"/>
        <v>6</v>
      </c>
      <c r="E5931" t="str">
        <f t="shared" si="310"/>
        <v>2020m6</v>
      </c>
    </row>
    <row r="5932" spans="1:5" x14ac:dyDescent="0.2">
      <c r="A5932" s="32">
        <v>43986</v>
      </c>
      <c r="B5932" s="2">
        <v>5.07</v>
      </c>
      <c r="C5932">
        <f t="shared" si="308"/>
        <v>2020</v>
      </c>
      <c r="D5932">
        <f t="shared" si="309"/>
        <v>6</v>
      </c>
      <c r="E5932" t="str">
        <f t="shared" si="310"/>
        <v>2020m6</v>
      </c>
    </row>
    <row r="5933" spans="1:5" x14ac:dyDescent="0.2">
      <c r="A5933" s="32">
        <v>43987</v>
      </c>
      <c r="B5933" s="2">
        <v>4.7699999999999996</v>
      </c>
      <c r="C5933">
        <f t="shared" si="308"/>
        <v>2020</v>
      </c>
      <c r="D5933">
        <f t="shared" si="309"/>
        <v>6</v>
      </c>
      <c r="E5933" t="str">
        <f t="shared" si="310"/>
        <v>2020m6</v>
      </c>
    </row>
    <row r="5934" spans="1:5" x14ac:dyDescent="0.2">
      <c r="A5934" s="32">
        <v>43990</v>
      </c>
      <c r="B5934" s="2">
        <v>4.6900000000000004</v>
      </c>
      <c r="C5934">
        <f t="shared" si="308"/>
        <v>2020</v>
      </c>
      <c r="D5934">
        <f t="shared" si="309"/>
        <v>6</v>
      </c>
      <c r="E5934" t="str">
        <f t="shared" si="310"/>
        <v>2020m6</v>
      </c>
    </row>
    <row r="5935" spans="1:5" x14ac:dyDescent="0.2">
      <c r="A5935" s="32">
        <v>43991</v>
      </c>
      <c r="B5935" s="2">
        <v>4.8099999999999996</v>
      </c>
      <c r="C5935">
        <f t="shared" si="308"/>
        <v>2020</v>
      </c>
      <c r="D5935">
        <f t="shared" si="309"/>
        <v>6</v>
      </c>
      <c r="E5935" t="str">
        <f t="shared" si="310"/>
        <v>2020m6</v>
      </c>
    </row>
    <row r="5936" spans="1:5" x14ac:dyDescent="0.2">
      <c r="A5936" s="32">
        <v>43992</v>
      </c>
      <c r="B5936" s="2">
        <v>4.93</v>
      </c>
      <c r="C5936">
        <f t="shared" si="308"/>
        <v>2020</v>
      </c>
      <c r="D5936">
        <f t="shared" si="309"/>
        <v>6</v>
      </c>
      <c r="E5936" t="str">
        <f t="shared" si="310"/>
        <v>2020m6</v>
      </c>
    </row>
    <row r="5937" spans="1:5" x14ac:dyDescent="0.2">
      <c r="A5937" s="32">
        <v>43993</v>
      </c>
      <c r="B5937" s="2">
        <v>5.21</v>
      </c>
      <c r="C5937">
        <f t="shared" si="308"/>
        <v>2020</v>
      </c>
      <c r="D5937">
        <f t="shared" si="309"/>
        <v>6</v>
      </c>
      <c r="E5937" t="str">
        <f t="shared" si="310"/>
        <v>2020m6</v>
      </c>
    </row>
    <row r="5938" spans="1:5" x14ac:dyDescent="0.2">
      <c r="A5938" s="32">
        <v>43994</v>
      </c>
      <c r="B5938" s="2">
        <v>5.21</v>
      </c>
      <c r="C5938">
        <f t="shared" si="308"/>
        <v>2020</v>
      </c>
      <c r="D5938">
        <f t="shared" si="309"/>
        <v>6</v>
      </c>
      <c r="E5938" t="str">
        <f t="shared" si="310"/>
        <v>2020m6</v>
      </c>
    </row>
    <row r="5939" spans="1:5" x14ac:dyDescent="0.2">
      <c r="A5939" s="32">
        <v>43997</v>
      </c>
      <c r="B5939" s="2">
        <v>5.26</v>
      </c>
      <c r="C5939">
        <f t="shared" si="308"/>
        <v>2020</v>
      </c>
      <c r="D5939">
        <f t="shared" si="309"/>
        <v>6</v>
      </c>
      <c r="E5939" t="str">
        <f t="shared" si="310"/>
        <v>2020m6</v>
      </c>
    </row>
    <row r="5940" spans="1:5" x14ac:dyDescent="0.2">
      <c r="A5940" s="32">
        <v>43998</v>
      </c>
      <c r="B5940" s="2">
        <v>4.99</v>
      </c>
      <c r="C5940">
        <f t="shared" si="308"/>
        <v>2020</v>
      </c>
      <c r="D5940">
        <f t="shared" si="309"/>
        <v>6</v>
      </c>
      <c r="E5940" t="str">
        <f t="shared" si="310"/>
        <v>2020m6</v>
      </c>
    </row>
    <row r="5941" spans="1:5" x14ac:dyDescent="0.2">
      <c r="A5941" s="32">
        <v>43999</v>
      </c>
      <c r="B5941" s="2">
        <v>4.99</v>
      </c>
      <c r="C5941">
        <f t="shared" si="308"/>
        <v>2020</v>
      </c>
      <c r="D5941">
        <f t="shared" si="309"/>
        <v>6</v>
      </c>
      <c r="E5941" t="str">
        <f t="shared" si="310"/>
        <v>2020m6</v>
      </c>
    </row>
    <row r="5942" spans="1:5" x14ac:dyDescent="0.2">
      <c r="A5942" s="32">
        <v>44000</v>
      </c>
      <c r="B5942" s="2">
        <v>5.04</v>
      </c>
      <c r="C5942">
        <f t="shared" si="308"/>
        <v>2020</v>
      </c>
      <c r="D5942">
        <f t="shared" si="309"/>
        <v>6</v>
      </c>
      <c r="E5942" t="str">
        <f t="shared" si="310"/>
        <v>2020m6</v>
      </c>
    </row>
    <row r="5943" spans="1:5" x14ac:dyDescent="0.2">
      <c r="A5943" s="32">
        <v>44001</v>
      </c>
      <c r="B5943" s="2">
        <v>5.0599999999999996</v>
      </c>
      <c r="C5943">
        <f t="shared" si="308"/>
        <v>2020</v>
      </c>
      <c r="D5943">
        <f t="shared" si="309"/>
        <v>6</v>
      </c>
      <c r="E5943" t="str">
        <f t="shared" si="310"/>
        <v>2020m6</v>
      </c>
    </row>
    <row r="5944" spans="1:5" x14ac:dyDescent="0.2">
      <c r="A5944" s="32">
        <v>44004</v>
      </c>
      <c r="B5944" s="2">
        <v>5.15</v>
      </c>
      <c r="C5944">
        <f t="shared" si="308"/>
        <v>2020</v>
      </c>
      <c r="D5944">
        <f t="shared" si="309"/>
        <v>6</v>
      </c>
      <c r="E5944" t="str">
        <f t="shared" si="310"/>
        <v>2020m6</v>
      </c>
    </row>
    <row r="5945" spans="1:5" x14ac:dyDescent="0.2">
      <c r="A5945" s="32">
        <v>44005</v>
      </c>
      <c r="B5945" s="2">
        <v>5.1100000000000003</v>
      </c>
      <c r="C5945">
        <f t="shared" si="308"/>
        <v>2020</v>
      </c>
      <c r="D5945">
        <f t="shared" si="309"/>
        <v>6</v>
      </c>
      <c r="E5945" t="str">
        <f t="shared" si="310"/>
        <v>2020m6</v>
      </c>
    </row>
    <row r="5946" spans="1:5" x14ac:dyDescent="0.2">
      <c r="A5946" s="32">
        <v>44006</v>
      </c>
      <c r="B5946" s="2">
        <v>5.14</v>
      </c>
      <c r="C5946">
        <f t="shared" si="308"/>
        <v>2020</v>
      </c>
      <c r="D5946">
        <f t="shared" si="309"/>
        <v>6</v>
      </c>
      <c r="E5946" t="str">
        <f t="shared" si="310"/>
        <v>2020m6</v>
      </c>
    </row>
    <row r="5947" spans="1:5" x14ac:dyDescent="0.2">
      <c r="A5947" s="32">
        <v>44007</v>
      </c>
      <c r="B5947" s="2">
        <v>5.23</v>
      </c>
      <c r="C5947">
        <f t="shared" si="308"/>
        <v>2020</v>
      </c>
      <c r="D5947">
        <f t="shared" si="309"/>
        <v>6</v>
      </c>
      <c r="E5947" t="str">
        <f t="shared" si="310"/>
        <v>2020m6</v>
      </c>
    </row>
    <row r="5948" spans="1:5" x14ac:dyDescent="0.2">
      <c r="A5948" s="32">
        <v>44008</v>
      </c>
      <c r="B5948" s="2">
        <v>5.23</v>
      </c>
      <c r="C5948">
        <f t="shared" si="308"/>
        <v>2020</v>
      </c>
      <c r="D5948">
        <f t="shared" si="309"/>
        <v>6</v>
      </c>
      <c r="E5948" t="str">
        <f t="shared" si="310"/>
        <v>2020m6</v>
      </c>
    </row>
    <row r="5949" spans="1:5" x14ac:dyDescent="0.2">
      <c r="A5949" s="32">
        <v>44011</v>
      </c>
      <c r="B5949" s="2">
        <v>5.25</v>
      </c>
      <c r="C5949">
        <f t="shared" si="308"/>
        <v>2020</v>
      </c>
      <c r="D5949">
        <f t="shared" si="309"/>
        <v>6</v>
      </c>
      <c r="E5949" t="str">
        <f t="shared" si="310"/>
        <v>2020m6</v>
      </c>
    </row>
    <row r="5950" spans="1:5" x14ac:dyDescent="0.2">
      <c r="A5950" s="32">
        <v>44012</v>
      </c>
      <c r="B5950" s="2">
        <v>5.21</v>
      </c>
      <c r="C5950">
        <f t="shared" si="308"/>
        <v>2020</v>
      </c>
      <c r="D5950">
        <f t="shared" si="309"/>
        <v>6</v>
      </c>
      <c r="E5950" t="str">
        <f t="shared" si="310"/>
        <v>2020m6</v>
      </c>
    </row>
    <row r="5951" spans="1:5" x14ac:dyDescent="0.2">
      <c r="A5951" s="32">
        <v>44013</v>
      </c>
      <c r="B5951" s="2">
        <v>5.14</v>
      </c>
      <c r="C5951">
        <f t="shared" si="308"/>
        <v>2020</v>
      </c>
      <c r="D5951">
        <f t="shared" si="309"/>
        <v>7</v>
      </c>
      <c r="E5951" t="str">
        <f t="shared" si="310"/>
        <v>2020m7</v>
      </c>
    </row>
    <row r="5952" spans="1:5" x14ac:dyDescent="0.2">
      <c r="A5952" s="32">
        <v>44014</v>
      </c>
      <c r="B5952" s="2">
        <v>5.12</v>
      </c>
      <c r="C5952">
        <f t="shared" si="308"/>
        <v>2020</v>
      </c>
      <c r="D5952">
        <f t="shared" si="309"/>
        <v>7</v>
      </c>
      <c r="E5952" t="str">
        <f t="shared" si="310"/>
        <v>2020m7</v>
      </c>
    </row>
    <row r="5953" spans="1:5" x14ac:dyDescent="0.2">
      <c r="A5953" s="32">
        <v>44015</v>
      </c>
      <c r="B5953" s="2">
        <v>5.1100000000000003</v>
      </c>
      <c r="C5953">
        <f t="shared" si="308"/>
        <v>2020</v>
      </c>
      <c r="D5953">
        <f t="shared" si="309"/>
        <v>7</v>
      </c>
      <c r="E5953" t="str">
        <f t="shared" si="310"/>
        <v>2020m7</v>
      </c>
    </row>
    <row r="5954" spans="1:5" x14ac:dyDescent="0.2">
      <c r="A5954" s="32">
        <v>44018</v>
      </c>
      <c r="B5954" s="2">
        <v>5.0599999999999996</v>
      </c>
      <c r="C5954">
        <f t="shared" si="308"/>
        <v>2020</v>
      </c>
      <c r="D5954">
        <f t="shared" si="309"/>
        <v>7</v>
      </c>
      <c r="E5954" t="str">
        <f t="shared" si="310"/>
        <v>2020m7</v>
      </c>
    </row>
    <row r="5955" spans="1:5" x14ac:dyDescent="0.2">
      <c r="A5955" s="32">
        <v>44019</v>
      </c>
      <c r="B5955" s="2">
        <v>5.04</v>
      </c>
      <c r="C5955">
        <f t="shared" si="308"/>
        <v>2020</v>
      </c>
      <c r="D5955">
        <f t="shared" si="309"/>
        <v>7</v>
      </c>
      <c r="E5955" t="str">
        <f t="shared" si="310"/>
        <v>2020m7</v>
      </c>
    </row>
    <row r="5956" spans="1:5" x14ac:dyDescent="0.2">
      <c r="A5956" s="32">
        <v>44020</v>
      </c>
      <c r="B5956" s="2">
        <v>5.07</v>
      </c>
      <c r="C5956">
        <f t="shared" si="308"/>
        <v>2020</v>
      </c>
      <c r="D5956">
        <f t="shared" si="309"/>
        <v>7</v>
      </c>
      <c r="E5956" t="str">
        <f t="shared" si="310"/>
        <v>2020m7</v>
      </c>
    </row>
    <row r="5957" spans="1:5" x14ac:dyDescent="0.2">
      <c r="A5957" s="32">
        <v>44021</v>
      </c>
      <c r="B5957" s="2">
        <v>5.08</v>
      </c>
      <c r="C5957">
        <f t="shared" ref="C5957:C6020" si="311">YEAR(A5957)</f>
        <v>2020</v>
      </c>
      <c r="D5957">
        <f t="shared" ref="D5957:D6020" si="312">+MONTH(A5957)</f>
        <v>7</v>
      </c>
      <c r="E5957" t="str">
        <f t="shared" ref="E5957:E6020" si="313">CONCATENATE(C5957,"m",D5957)</f>
        <v>2020m7</v>
      </c>
    </row>
    <row r="5958" spans="1:5" x14ac:dyDescent="0.2">
      <c r="A5958" s="32">
        <v>44022</v>
      </c>
      <c r="B5958" s="2">
        <v>5.0999999999999996</v>
      </c>
      <c r="C5958">
        <f t="shared" si="311"/>
        <v>2020</v>
      </c>
      <c r="D5958">
        <f t="shared" si="312"/>
        <v>7</v>
      </c>
      <c r="E5958" t="str">
        <f t="shared" si="313"/>
        <v>2020m7</v>
      </c>
    </row>
    <row r="5959" spans="1:5" x14ac:dyDescent="0.2">
      <c r="A5959" s="32">
        <v>44025</v>
      </c>
      <c r="B5959" s="2">
        <v>5.0599999999999996</v>
      </c>
      <c r="C5959">
        <f t="shared" si="311"/>
        <v>2020</v>
      </c>
      <c r="D5959">
        <f t="shared" si="312"/>
        <v>7</v>
      </c>
      <c r="E5959" t="str">
        <f t="shared" si="313"/>
        <v>2020m7</v>
      </c>
    </row>
    <row r="5960" spans="1:5" x14ac:dyDescent="0.2">
      <c r="A5960" s="32">
        <v>44026</v>
      </c>
      <c r="B5960" s="2">
        <v>5.07</v>
      </c>
      <c r="C5960">
        <f t="shared" si="311"/>
        <v>2020</v>
      </c>
      <c r="D5960">
        <f t="shared" si="312"/>
        <v>7</v>
      </c>
      <c r="E5960" t="str">
        <f t="shared" si="313"/>
        <v>2020m7</v>
      </c>
    </row>
    <row r="5961" spans="1:5" x14ac:dyDescent="0.2">
      <c r="A5961" s="32">
        <v>44027</v>
      </c>
      <c r="B5961" s="2">
        <v>5</v>
      </c>
      <c r="C5961">
        <f t="shared" si="311"/>
        <v>2020</v>
      </c>
      <c r="D5961">
        <f t="shared" si="312"/>
        <v>7</v>
      </c>
      <c r="E5961" t="str">
        <f t="shared" si="313"/>
        <v>2020m7</v>
      </c>
    </row>
    <row r="5962" spans="1:5" x14ac:dyDescent="0.2">
      <c r="A5962" s="32">
        <v>44028</v>
      </c>
      <c r="B5962" s="2">
        <v>5</v>
      </c>
      <c r="C5962">
        <f t="shared" si="311"/>
        <v>2020</v>
      </c>
      <c r="D5962">
        <f t="shared" si="312"/>
        <v>7</v>
      </c>
      <c r="E5962" t="str">
        <f t="shared" si="313"/>
        <v>2020m7</v>
      </c>
    </row>
    <row r="5963" spans="1:5" x14ac:dyDescent="0.2">
      <c r="A5963" s="32">
        <v>44029</v>
      </c>
      <c r="B5963" s="2">
        <v>4.96</v>
      </c>
      <c r="C5963">
        <f t="shared" si="311"/>
        <v>2020</v>
      </c>
      <c r="D5963">
        <f t="shared" si="312"/>
        <v>7</v>
      </c>
      <c r="E5963" t="str">
        <f t="shared" si="313"/>
        <v>2020m7</v>
      </c>
    </row>
    <row r="5964" spans="1:5" x14ac:dyDescent="0.2">
      <c r="A5964" s="32">
        <v>44032</v>
      </c>
      <c r="B5964" s="2">
        <v>4.92</v>
      </c>
      <c r="C5964">
        <f t="shared" si="311"/>
        <v>2020</v>
      </c>
      <c r="D5964">
        <f t="shared" si="312"/>
        <v>7</v>
      </c>
      <c r="E5964" t="str">
        <f t="shared" si="313"/>
        <v>2020m7</v>
      </c>
    </row>
    <row r="5965" spans="1:5" x14ac:dyDescent="0.2">
      <c r="A5965" s="32">
        <v>44033</v>
      </c>
      <c r="B5965" s="2">
        <v>4.83</v>
      </c>
      <c r="C5965">
        <f t="shared" si="311"/>
        <v>2020</v>
      </c>
      <c r="D5965">
        <f t="shared" si="312"/>
        <v>7</v>
      </c>
      <c r="E5965" t="str">
        <f t="shared" si="313"/>
        <v>2020m7</v>
      </c>
    </row>
    <row r="5966" spans="1:5" x14ac:dyDescent="0.2">
      <c r="A5966" s="32">
        <v>44034</v>
      </c>
      <c r="B5966" s="2">
        <v>4.83</v>
      </c>
      <c r="C5966">
        <f t="shared" si="311"/>
        <v>2020</v>
      </c>
      <c r="D5966">
        <f t="shared" si="312"/>
        <v>7</v>
      </c>
      <c r="E5966" t="str">
        <f t="shared" si="313"/>
        <v>2020m7</v>
      </c>
    </row>
    <row r="5967" spans="1:5" x14ac:dyDescent="0.2">
      <c r="A5967" s="32">
        <v>44035</v>
      </c>
      <c r="B5967" s="2">
        <v>4.75</v>
      </c>
      <c r="C5967">
        <f t="shared" si="311"/>
        <v>2020</v>
      </c>
      <c r="D5967">
        <f t="shared" si="312"/>
        <v>7</v>
      </c>
      <c r="E5967" t="str">
        <f t="shared" si="313"/>
        <v>2020m7</v>
      </c>
    </row>
    <row r="5968" spans="1:5" x14ac:dyDescent="0.2">
      <c r="A5968" s="32">
        <v>44036</v>
      </c>
      <c r="B5968" s="2">
        <v>4.7300000000000004</v>
      </c>
      <c r="C5968">
        <f t="shared" si="311"/>
        <v>2020</v>
      </c>
      <c r="D5968">
        <f t="shared" si="312"/>
        <v>7</v>
      </c>
      <c r="E5968" t="str">
        <f t="shared" si="313"/>
        <v>2020m7</v>
      </c>
    </row>
    <row r="5969" spans="1:5" x14ac:dyDescent="0.2">
      <c r="A5969" s="32">
        <v>44039</v>
      </c>
      <c r="B5969" s="2">
        <v>4.76</v>
      </c>
      <c r="C5969">
        <f t="shared" si="311"/>
        <v>2020</v>
      </c>
      <c r="D5969">
        <f t="shared" si="312"/>
        <v>7</v>
      </c>
      <c r="E5969" t="str">
        <f t="shared" si="313"/>
        <v>2020m7</v>
      </c>
    </row>
    <row r="5970" spans="1:5" x14ac:dyDescent="0.2">
      <c r="A5970" s="32">
        <v>44040</v>
      </c>
      <c r="B5970" s="2">
        <v>4.8</v>
      </c>
      <c r="C5970">
        <f t="shared" si="311"/>
        <v>2020</v>
      </c>
      <c r="D5970">
        <f t="shared" si="312"/>
        <v>7</v>
      </c>
      <c r="E5970" t="str">
        <f t="shared" si="313"/>
        <v>2020m7</v>
      </c>
    </row>
    <row r="5971" spans="1:5" x14ac:dyDescent="0.2">
      <c r="A5971" s="32">
        <v>44041</v>
      </c>
      <c r="B5971" s="2">
        <v>4.79</v>
      </c>
      <c r="C5971">
        <f t="shared" si="311"/>
        <v>2020</v>
      </c>
      <c r="D5971">
        <f t="shared" si="312"/>
        <v>7</v>
      </c>
      <c r="E5971" t="str">
        <f t="shared" si="313"/>
        <v>2020m7</v>
      </c>
    </row>
    <row r="5972" spans="1:5" x14ac:dyDescent="0.2">
      <c r="A5972" s="32">
        <v>44042</v>
      </c>
      <c r="B5972" s="2">
        <v>4.87</v>
      </c>
      <c r="C5972">
        <f t="shared" si="311"/>
        <v>2020</v>
      </c>
      <c r="D5972">
        <f t="shared" si="312"/>
        <v>7</v>
      </c>
      <c r="E5972" t="str">
        <f t="shared" si="313"/>
        <v>2020m7</v>
      </c>
    </row>
    <row r="5973" spans="1:5" x14ac:dyDescent="0.2">
      <c r="A5973" s="32">
        <v>44043</v>
      </c>
      <c r="B5973" s="2">
        <v>4.87</v>
      </c>
      <c r="C5973">
        <f t="shared" si="311"/>
        <v>2020</v>
      </c>
      <c r="D5973">
        <f t="shared" si="312"/>
        <v>7</v>
      </c>
      <c r="E5973" t="str">
        <f t="shared" si="313"/>
        <v>2020m7</v>
      </c>
    </row>
    <row r="5974" spans="1:5" x14ac:dyDescent="0.2">
      <c r="A5974" s="32">
        <v>44046</v>
      </c>
      <c r="B5974" s="2">
        <v>4.8499999999999996</v>
      </c>
      <c r="C5974">
        <f t="shared" si="311"/>
        <v>2020</v>
      </c>
      <c r="D5974">
        <f t="shared" si="312"/>
        <v>8</v>
      </c>
      <c r="E5974" t="str">
        <f t="shared" si="313"/>
        <v>2020m8</v>
      </c>
    </row>
    <row r="5975" spans="1:5" x14ac:dyDescent="0.2">
      <c r="A5975" s="32">
        <v>44047</v>
      </c>
      <c r="B5975" s="2">
        <v>4.84</v>
      </c>
      <c r="C5975">
        <f t="shared" si="311"/>
        <v>2020</v>
      </c>
      <c r="D5975">
        <f t="shared" si="312"/>
        <v>8</v>
      </c>
      <c r="E5975" t="str">
        <f t="shared" si="313"/>
        <v>2020m8</v>
      </c>
    </row>
    <row r="5976" spans="1:5" x14ac:dyDescent="0.2">
      <c r="A5976" s="32">
        <v>44048</v>
      </c>
      <c r="B5976" s="2">
        <v>4.76</v>
      </c>
      <c r="C5976">
        <f t="shared" si="311"/>
        <v>2020</v>
      </c>
      <c r="D5976">
        <f t="shared" si="312"/>
        <v>8</v>
      </c>
      <c r="E5976" t="str">
        <f t="shared" si="313"/>
        <v>2020m8</v>
      </c>
    </row>
    <row r="5977" spans="1:5" x14ac:dyDescent="0.2">
      <c r="A5977" s="32">
        <v>44049</v>
      </c>
      <c r="B5977" s="2">
        <v>4.74</v>
      </c>
      <c r="C5977">
        <f t="shared" si="311"/>
        <v>2020</v>
      </c>
      <c r="D5977">
        <f t="shared" si="312"/>
        <v>8</v>
      </c>
      <c r="E5977" t="str">
        <f t="shared" si="313"/>
        <v>2020m8</v>
      </c>
    </row>
    <row r="5978" spans="1:5" x14ac:dyDescent="0.2">
      <c r="A5978" s="32">
        <v>44050</v>
      </c>
      <c r="B5978" s="2">
        <v>4.71</v>
      </c>
      <c r="C5978">
        <f t="shared" si="311"/>
        <v>2020</v>
      </c>
      <c r="D5978">
        <f t="shared" si="312"/>
        <v>8</v>
      </c>
      <c r="E5978" t="str">
        <f t="shared" si="313"/>
        <v>2020m8</v>
      </c>
    </row>
    <row r="5979" spans="1:5" x14ac:dyDescent="0.2">
      <c r="A5979" s="32">
        <v>44053</v>
      </c>
      <c r="B5979" s="2">
        <v>4.6900000000000004</v>
      </c>
      <c r="C5979">
        <f t="shared" si="311"/>
        <v>2020</v>
      </c>
      <c r="D5979">
        <f t="shared" si="312"/>
        <v>8</v>
      </c>
      <c r="E5979" t="str">
        <f t="shared" si="313"/>
        <v>2020m8</v>
      </c>
    </row>
    <row r="5980" spans="1:5" x14ac:dyDescent="0.2">
      <c r="A5980" s="32">
        <v>44054</v>
      </c>
      <c r="B5980" s="2">
        <v>4.6100000000000003</v>
      </c>
      <c r="C5980">
        <f t="shared" si="311"/>
        <v>2020</v>
      </c>
      <c r="D5980">
        <f t="shared" si="312"/>
        <v>8</v>
      </c>
      <c r="E5980" t="str">
        <f t="shared" si="313"/>
        <v>2020m8</v>
      </c>
    </row>
    <row r="5981" spans="1:5" x14ac:dyDescent="0.2">
      <c r="A5981" s="32">
        <v>44055</v>
      </c>
      <c r="B5981" s="2">
        <v>4.53</v>
      </c>
      <c r="C5981">
        <f t="shared" si="311"/>
        <v>2020</v>
      </c>
      <c r="D5981">
        <f t="shared" si="312"/>
        <v>8</v>
      </c>
      <c r="E5981" t="str">
        <f t="shared" si="313"/>
        <v>2020m8</v>
      </c>
    </row>
    <row r="5982" spans="1:5" x14ac:dyDescent="0.2">
      <c r="A5982" s="32">
        <v>44056</v>
      </c>
      <c r="B5982" s="2">
        <v>4.4800000000000004</v>
      </c>
      <c r="C5982">
        <f t="shared" si="311"/>
        <v>2020</v>
      </c>
      <c r="D5982">
        <f t="shared" si="312"/>
        <v>8</v>
      </c>
      <c r="E5982" t="str">
        <f t="shared" si="313"/>
        <v>2020m8</v>
      </c>
    </row>
    <row r="5983" spans="1:5" x14ac:dyDescent="0.2">
      <c r="A5983" s="32">
        <v>44057</v>
      </c>
      <c r="B5983" s="2">
        <v>4.53</v>
      </c>
      <c r="C5983">
        <f t="shared" si="311"/>
        <v>2020</v>
      </c>
      <c r="D5983">
        <f t="shared" si="312"/>
        <v>8</v>
      </c>
      <c r="E5983" t="str">
        <f t="shared" si="313"/>
        <v>2020m8</v>
      </c>
    </row>
    <row r="5984" spans="1:5" x14ac:dyDescent="0.2">
      <c r="A5984" s="32">
        <v>44060</v>
      </c>
      <c r="B5984" s="2">
        <v>4.5599999999999996</v>
      </c>
      <c r="C5984">
        <f t="shared" si="311"/>
        <v>2020</v>
      </c>
      <c r="D5984">
        <f t="shared" si="312"/>
        <v>8</v>
      </c>
      <c r="E5984" t="str">
        <f t="shared" si="313"/>
        <v>2020m8</v>
      </c>
    </row>
    <row r="5985" spans="1:5" x14ac:dyDescent="0.2">
      <c r="A5985" s="32">
        <v>44061</v>
      </c>
      <c r="B5985" s="2">
        <v>4.58</v>
      </c>
      <c r="C5985">
        <f t="shared" si="311"/>
        <v>2020</v>
      </c>
      <c r="D5985">
        <f t="shared" si="312"/>
        <v>8</v>
      </c>
      <c r="E5985" t="str">
        <f t="shared" si="313"/>
        <v>2020m8</v>
      </c>
    </row>
    <row r="5986" spans="1:5" x14ac:dyDescent="0.2">
      <c r="A5986" s="32">
        <v>44062</v>
      </c>
      <c r="B5986" s="2">
        <v>4.59</v>
      </c>
      <c r="C5986">
        <f t="shared" si="311"/>
        <v>2020</v>
      </c>
      <c r="D5986">
        <f t="shared" si="312"/>
        <v>8</v>
      </c>
      <c r="E5986" t="str">
        <f t="shared" si="313"/>
        <v>2020m8</v>
      </c>
    </row>
    <row r="5987" spans="1:5" x14ac:dyDescent="0.2">
      <c r="A5987" s="32">
        <v>44063</v>
      </c>
      <c r="B5987" s="2">
        <v>4.59</v>
      </c>
      <c r="C5987">
        <f t="shared" si="311"/>
        <v>2020</v>
      </c>
      <c r="D5987">
        <f t="shared" si="312"/>
        <v>8</v>
      </c>
      <c r="E5987" t="str">
        <f t="shared" si="313"/>
        <v>2020m8</v>
      </c>
    </row>
    <row r="5988" spans="1:5" x14ac:dyDescent="0.2">
      <c r="A5988" s="32">
        <v>44064</v>
      </c>
      <c r="B5988" s="2">
        <v>4.59</v>
      </c>
      <c r="C5988">
        <f t="shared" si="311"/>
        <v>2020</v>
      </c>
      <c r="D5988">
        <f t="shared" si="312"/>
        <v>8</v>
      </c>
      <c r="E5988" t="str">
        <f t="shared" si="313"/>
        <v>2020m8</v>
      </c>
    </row>
    <row r="5989" spans="1:5" x14ac:dyDescent="0.2">
      <c r="A5989" s="32">
        <v>44067</v>
      </c>
      <c r="B5989" s="2">
        <v>4.5599999999999996</v>
      </c>
      <c r="C5989">
        <f t="shared" si="311"/>
        <v>2020</v>
      </c>
      <c r="D5989">
        <f t="shared" si="312"/>
        <v>8</v>
      </c>
      <c r="E5989" t="str">
        <f t="shared" si="313"/>
        <v>2020m8</v>
      </c>
    </row>
    <row r="5990" spans="1:5" x14ac:dyDescent="0.2">
      <c r="A5990" s="32">
        <v>44068</v>
      </c>
      <c r="B5990" s="2">
        <v>4.5</v>
      </c>
      <c r="C5990">
        <f t="shared" si="311"/>
        <v>2020</v>
      </c>
      <c r="D5990">
        <f t="shared" si="312"/>
        <v>8</v>
      </c>
      <c r="E5990" t="str">
        <f t="shared" si="313"/>
        <v>2020m8</v>
      </c>
    </row>
    <row r="5991" spans="1:5" x14ac:dyDescent="0.2">
      <c r="A5991" s="32">
        <v>44069</v>
      </c>
      <c r="B5991" s="2">
        <v>4.4800000000000004</v>
      </c>
      <c r="C5991">
        <f t="shared" si="311"/>
        <v>2020</v>
      </c>
      <c r="D5991">
        <f t="shared" si="312"/>
        <v>8</v>
      </c>
      <c r="E5991" t="str">
        <f t="shared" si="313"/>
        <v>2020m8</v>
      </c>
    </row>
    <row r="5992" spans="1:5" x14ac:dyDescent="0.2">
      <c r="A5992" s="32">
        <v>44070</v>
      </c>
      <c r="B5992" s="2">
        <v>4.4800000000000004</v>
      </c>
      <c r="C5992">
        <f t="shared" si="311"/>
        <v>2020</v>
      </c>
      <c r="D5992">
        <f t="shared" si="312"/>
        <v>8</v>
      </c>
      <c r="E5992" t="str">
        <f t="shared" si="313"/>
        <v>2020m8</v>
      </c>
    </row>
    <row r="5993" spans="1:5" x14ac:dyDescent="0.2">
      <c r="A5993" s="32">
        <v>44071</v>
      </c>
      <c r="B5993" s="2">
        <v>4.4800000000000004</v>
      </c>
      <c r="C5993">
        <f t="shared" si="311"/>
        <v>2020</v>
      </c>
      <c r="D5993">
        <f t="shared" si="312"/>
        <v>8</v>
      </c>
      <c r="E5993" t="str">
        <f t="shared" si="313"/>
        <v>2020m8</v>
      </c>
    </row>
    <row r="5994" spans="1:5" x14ac:dyDescent="0.2">
      <c r="A5994" s="32">
        <v>44074</v>
      </c>
      <c r="B5994" s="2">
        <v>4.46</v>
      </c>
      <c r="C5994">
        <f t="shared" si="311"/>
        <v>2020</v>
      </c>
      <c r="D5994">
        <f t="shared" si="312"/>
        <v>8</v>
      </c>
      <c r="E5994" t="str">
        <f t="shared" si="313"/>
        <v>2020m8</v>
      </c>
    </row>
    <row r="5995" spans="1:5" x14ac:dyDescent="0.2">
      <c r="A5995" s="32">
        <v>44075</v>
      </c>
      <c r="B5995" s="2">
        <v>4.4400000000000004</v>
      </c>
      <c r="C5995">
        <f t="shared" si="311"/>
        <v>2020</v>
      </c>
      <c r="D5995">
        <f t="shared" si="312"/>
        <v>9</v>
      </c>
      <c r="E5995" t="str">
        <f t="shared" si="313"/>
        <v>2020m9</v>
      </c>
    </row>
    <row r="5996" spans="1:5" x14ac:dyDescent="0.2">
      <c r="A5996" s="32">
        <v>44076</v>
      </c>
      <c r="B5996" s="2">
        <v>4.42</v>
      </c>
      <c r="C5996">
        <f t="shared" si="311"/>
        <v>2020</v>
      </c>
      <c r="D5996">
        <f t="shared" si="312"/>
        <v>9</v>
      </c>
      <c r="E5996" t="str">
        <f t="shared" si="313"/>
        <v>2020m9</v>
      </c>
    </row>
    <row r="5997" spans="1:5" x14ac:dyDescent="0.2">
      <c r="A5997" s="32">
        <v>44077</v>
      </c>
      <c r="B5997" s="2">
        <v>4.4000000000000004</v>
      </c>
      <c r="C5997">
        <f t="shared" si="311"/>
        <v>2020</v>
      </c>
      <c r="D5997">
        <f t="shared" si="312"/>
        <v>9</v>
      </c>
      <c r="E5997" t="str">
        <f t="shared" si="313"/>
        <v>2020m9</v>
      </c>
    </row>
    <row r="5998" spans="1:5" x14ac:dyDescent="0.2">
      <c r="A5998" s="32">
        <v>44078</v>
      </c>
      <c r="B5998" s="2">
        <v>4.4000000000000004</v>
      </c>
      <c r="C5998">
        <f t="shared" si="311"/>
        <v>2020</v>
      </c>
      <c r="D5998">
        <f t="shared" si="312"/>
        <v>9</v>
      </c>
      <c r="E5998" t="str">
        <f t="shared" si="313"/>
        <v>2020m9</v>
      </c>
    </row>
    <row r="5999" spans="1:5" x14ac:dyDescent="0.2">
      <c r="A5999" s="32">
        <v>44081</v>
      </c>
      <c r="B5999" s="2">
        <v>4.3899999999999997</v>
      </c>
      <c r="C5999">
        <f t="shared" si="311"/>
        <v>2020</v>
      </c>
      <c r="D5999">
        <f t="shared" si="312"/>
        <v>9</v>
      </c>
      <c r="E5999" t="str">
        <f t="shared" si="313"/>
        <v>2020m9</v>
      </c>
    </row>
    <row r="6000" spans="1:5" x14ac:dyDescent="0.2">
      <c r="A6000" s="32">
        <v>44082</v>
      </c>
      <c r="B6000" s="2">
        <v>4.41</v>
      </c>
      <c r="C6000">
        <f t="shared" si="311"/>
        <v>2020</v>
      </c>
      <c r="D6000">
        <f t="shared" si="312"/>
        <v>9</v>
      </c>
      <c r="E6000" t="str">
        <f t="shared" si="313"/>
        <v>2020m9</v>
      </c>
    </row>
    <row r="6001" spans="1:5" x14ac:dyDescent="0.2">
      <c r="A6001" s="32">
        <v>44083</v>
      </c>
      <c r="B6001" s="2">
        <v>4.41</v>
      </c>
      <c r="C6001">
        <f t="shared" si="311"/>
        <v>2020</v>
      </c>
      <c r="D6001">
        <f t="shared" si="312"/>
        <v>9</v>
      </c>
      <c r="E6001" t="str">
        <f t="shared" si="313"/>
        <v>2020m9</v>
      </c>
    </row>
    <row r="6002" spans="1:5" x14ac:dyDescent="0.2">
      <c r="A6002" s="32">
        <v>44084</v>
      </c>
      <c r="B6002" s="2">
        <v>4.3499999999999996</v>
      </c>
      <c r="C6002">
        <f t="shared" si="311"/>
        <v>2020</v>
      </c>
      <c r="D6002">
        <f t="shared" si="312"/>
        <v>9</v>
      </c>
      <c r="E6002" t="str">
        <f t="shared" si="313"/>
        <v>2020m9</v>
      </c>
    </row>
    <row r="6003" spans="1:5" x14ac:dyDescent="0.2">
      <c r="A6003" s="32">
        <v>44085</v>
      </c>
      <c r="B6003" s="2">
        <v>4.4000000000000004</v>
      </c>
      <c r="C6003">
        <f t="shared" si="311"/>
        <v>2020</v>
      </c>
      <c r="D6003">
        <f t="shared" si="312"/>
        <v>9</v>
      </c>
      <c r="E6003" t="str">
        <f t="shared" si="313"/>
        <v>2020m9</v>
      </c>
    </row>
    <row r="6004" spans="1:5" x14ac:dyDescent="0.2">
      <c r="A6004" s="32">
        <v>44088</v>
      </c>
      <c r="B6004" s="2">
        <v>4.4000000000000004</v>
      </c>
      <c r="C6004">
        <f t="shared" si="311"/>
        <v>2020</v>
      </c>
      <c r="D6004">
        <f t="shared" si="312"/>
        <v>9</v>
      </c>
      <c r="E6004" t="str">
        <f t="shared" si="313"/>
        <v>2020m9</v>
      </c>
    </row>
    <row r="6005" spans="1:5" x14ac:dyDescent="0.2">
      <c r="A6005" s="32">
        <v>44089</v>
      </c>
      <c r="B6005" s="2">
        <v>4.38</v>
      </c>
      <c r="C6005">
        <f t="shared" si="311"/>
        <v>2020</v>
      </c>
      <c r="D6005">
        <f t="shared" si="312"/>
        <v>9</v>
      </c>
      <c r="E6005" t="str">
        <f t="shared" si="313"/>
        <v>2020m9</v>
      </c>
    </row>
    <row r="6006" spans="1:5" x14ac:dyDescent="0.2">
      <c r="A6006" s="32">
        <v>44090</v>
      </c>
      <c r="B6006" s="2">
        <v>4.34</v>
      </c>
      <c r="C6006">
        <f t="shared" si="311"/>
        <v>2020</v>
      </c>
      <c r="D6006">
        <f t="shared" si="312"/>
        <v>9</v>
      </c>
      <c r="E6006" t="str">
        <f t="shared" si="313"/>
        <v>2020m9</v>
      </c>
    </row>
    <row r="6007" spans="1:5" x14ac:dyDescent="0.2">
      <c r="A6007" s="32">
        <v>44091</v>
      </c>
      <c r="B6007" s="2">
        <v>4.38</v>
      </c>
      <c r="C6007">
        <f t="shared" si="311"/>
        <v>2020</v>
      </c>
      <c r="D6007">
        <f t="shared" si="312"/>
        <v>9</v>
      </c>
      <c r="E6007" t="str">
        <f t="shared" si="313"/>
        <v>2020m9</v>
      </c>
    </row>
    <row r="6008" spans="1:5" x14ac:dyDescent="0.2">
      <c r="A6008" s="32">
        <v>44092</v>
      </c>
      <c r="B6008" s="2">
        <v>4.38</v>
      </c>
      <c r="C6008">
        <f t="shared" si="311"/>
        <v>2020</v>
      </c>
      <c r="D6008">
        <f t="shared" si="312"/>
        <v>9</v>
      </c>
      <c r="E6008" t="str">
        <f t="shared" si="313"/>
        <v>2020m9</v>
      </c>
    </row>
    <row r="6009" spans="1:5" x14ac:dyDescent="0.2">
      <c r="A6009" s="32">
        <v>44095</v>
      </c>
      <c r="B6009" s="2">
        <v>4.54</v>
      </c>
      <c r="C6009">
        <f t="shared" si="311"/>
        <v>2020</v>
      </c>
      <c r="D6009">
        <f t="shared" si="312"/>
        <v>9</v>
      </c>
      <c r="E6009" t="str">
        <f t="shared" si="313"/>
        <v>2020m9</v>
      </c>
    </row>
    <row r="6010" spans="1:5" x14ac:dyDescent="0.2">
      <c r="A6010" s="32">
        <v>44096</v>
      </c>
      <c r="B6010" s="2">
        <v>4.62</v>
      </c>
      <c r="C6010">
        <f t="shared" si="311"/>
        <v>2020</v>
      </c>
      <c r="D6010">
        <f t="shared" si="312"/>
        <v>9</v>
      </c>
      <c r="E6010" t="str">
        <f t="shared" si="313"/>
        <v>2020m9</v>
      </c>
    </row>
    <row r="6011" spans="1:5" x14ac:dyDescent="0.2">
      <c r="A6011" s="32">
        <v>44097</v>
      </c>
      <c r="B6011" s="2">
        <v>4.59</v>
      </c>
      <c r="C6011">
        <f t="shared" si="311"/>
        <v>2020</v>
      </c>
      <c r="D6011">
        <f t="shared" si="312"/>
        <v>9</v>
      </c>
      <c r="E6011" t="str">
        <f t="shared" si="313"/>
        <v>2020m9</v>
      </c>
    </row>
    <row r="6012" spans="1:5" x14ac:dyDescent="0.2">
      <c r="A6012" s="32">
        <v>44098</v>
      </c>
      <c r="B6012" s="2">
        <v>4.74</v>
      </c>
      <c r="C6012">
        <f t="shared" si="311"/>
        <v>2020</v>
      </c>
      <c r="D6012">
        <f t="shared" si="312"/>
        <v>9</v>
      </c>
      <c r="E6012" t="str">
        <f t="shared" si="313"/>
        <v>2020m9</v>
      </c>
    </row>
    <row r="6013" spans="1:5" x14ac:dyDescent="0.2">
      <c r="A6013" s="32">
        <v>44099</v>
      </c>
      <c r="B6013" s="2">
        <v>4.84</v>
      </c>
      <c r="C6013">
        <f t="shared" si="311"/>
        <v>2020</v>
      </c>
      <c r="D6013">
        <f t="shared" si="312"/>
        <v>9</v>
      </c>
      <c r="E6013" t="str">
        <f t="shared" si="313"/>
        <v>2020m9</v>
      </c>
    </row>
    <row r="6014" spans="1:5" x14ac:dyDescent="0.2">
      <c r="A6014" s="32">
        <v>44102</v>
      </c>
      <c r="B6014" s="2">
        <v>4.8</v>
      </c>
      <c r="C6014">
        <f t="shared" si="311"/>
        <v>2020</v>
      </c>
      <c r="D6014">
        <f t="shared" si="312"/>
        <v>9</v>
      </c>
      <c r="E6014" t="str">
        <f t="shared" si="313"/>
        <v>2020m9</v>
      </c>
    </row>
    <row r="6015" spans="1:5" x14ac:dyDescent="0.2">
      <c r="A6015" s="32">
        <v>44103</v>
      </c>
      <c r="B6015" s="2">
        <v>4.78</v>
      </c>
      <c r="C6015">
        <f t="shared" si="311"/>
        <v>2020</v>
      </c>
      <c r="D6015">
        <f t="shared" si="312"/>
        <v>9</v>
      </c>
      <c r="E6015" t="str">
        <f t="shared" si="313"/>
        <v>2020m9</v>
      </c>
    </row>
    <row r="6016" spans="1:5" x14ac:dyDescent="0.2">
      <c r="A6016" s="32">
        <v>44104</v>
      </c>
      <c r="B6016" s="2">
        <v>4.72</v>
      </c>
      <c r="C6016">
        <f t="shared" si="311"/>
        <v>2020</v>
      </c>
      <c r="D6016">
        <f t="shared" si="312"/>
        <v>9</v>
      </c>
      <c r="E6016" t="str">
        <f t="shared" si="313"/>
        <v>2020m9</v>
      </c>
    </row>
    <row r="6017" spans="1:5" x14ac:dyDescent="0.2">
      <c r="A6017" s="32">
        <v>44105</v>
      </c>
      <c r="B6017" s="2">
        <v>4.66</v>
      </c>
      <c r="C6017">
        <f t="shared" si="311"/>
        <v>2020</v>
      </c>
      <c r="D6017">
        <f t="shared" si="312"/>
        <v>10</v>
      </c>
      <c r="E6017" t="str">
        <f t="shared" si="313"/>
        <v>2020m10</v>
      </c>
    </row>
    <row r="6018" spans="1:5" x14ac:dyDescent="0.2">
      <c r="A6018" s="32">
        <v>44106</v>
      </c>
      <c r="B6018" s="2">
        <v>4.66</v>
      </c>
      <c r="C6018">
        <f t="shared" si="311"/>
        <v>2020</v>
      </c>
      <c r="D6018">
        <f t="shared" si="312"/>
        <v>10</v>
      </c>
      <c r="E6018" t="str">
        <f t="shared" si="313"/>
        <v>2020m10</v>
      </c>
    </row>
    <row r="6019" spans="1:5" x14ac:dyDescent="0.2">
      <c r="A6019" s="32">
        <v>44109</v>
      </c>
      <c r="B6019" s="2">
        <v>4.58</v>
      </c>
      <c r="C6019">
        <f t="shared" si="311"/>
        <v>2020</v>
      </c>
      <c r="D6019">
        <f t="shared" si="312"/>
        <v>10</v>
      </c>
      <c r="E6019" t="str">
        <f t="shared" si="313"/>
        <v>2020m10</v>
      </c>
    </row>
    <row r="6020" spans="1:5" x14ac:dyDescent="0.2">
      <c r="A6020" s="32">
        <v>44110</v>
      </c>
      <c r="B6020" s="2">
        <v>4.5199999999999996</v>
      </c>
      <c r="C6020">
        <f t="shared" si="311"/>
        <v>2020</v>
      </c>
      <c r="D6020">
        <f t="shared" si="312"/>
        <v>10</v>
      </c>
      <c r="E6020" t="str">
        <f t="shared" si="313"/>
        <v>2020m10</v>
      </c>
    </row>
    <row r="6021" spans="1:5" x14ac:dyDescent="0.2">
      <c r="A6021" s="32">
        <v>44111</v>
      </c>
      <c r="B6021" s="2">
        <v>4.5</v>
      </c>
      <c r="C6021">
        <f t="shared" ref="C6021:C6084" si="314">YEAR(A6021)</f>
        <v>2020</v>
      </c>
      <c r="D6021">
        <f t="shared" ref="D6021:D6084" si="315">+MONTH(A6021)</f>
        <v>10</v>
      </c>
      <c r="E6021" t="str">
        <f t="shared" ref="E6021:E6084" si="316">CONCATENATE(C6021,"m",D6021)</f>
        <v>2020m10</v>
      </c>
    </row>
    <row r="6022" spans="1:5" x14ac:dyDescent="0.2">
      <c r="A6022" s="32">
        <v>44112</v>
      </c>
      <c r="B6022" s="2">
        <v>4.4800000000000004</v>
      </c>
      <c r="C6022">
        <f t="shared" si="314"/>
        <v>2020</v>
      </c>
      <c r="D6022">
        <f t="shared" si="315"/>
        <v>10</v>
      </c>
      <c r="E6022" t="str">
        <f t="shared" si="316"/>
        <v>2020m10</v>
      </c>
    </row>
    <row r="6023" spans="1:5" x14ac:dyDescent="0.2">
      <c r="A6023" s="32">
        <v>44113</v>
      </c>
      <c r="B6023" s="2">
        <v>4.47</v>
      </c>
      <c r="C6023">
        <f t="shared" si="314"/>
        <v>2020</v>
      </c>
      <c r="D6023">
        <f t="shared" si="315"/>
        <v>10</v>
      </c>
      <c r="E6023" t="str">
        <f t="shared" si="316"/>
        <v>2020m10</v>
      </c>
    </row>
    <row r="6024" spans="1:5" x14ac:dyDescent="0.2">
      <c r="A6024" s="32">
        <v>44116</v>
      </c>
      <c r="B6024" s="2">
        <v>4.4400000000000004</v>
      </c>
      <c r="C6024">
        <f t="shared" si="314"/>
        <v>2020</v>
      </c>
      <c r="D6024">
        <f t="shared" si="315"/>
        <v>10</v>
      </c>
      <c r="E6024" t="str">
        <f t="shared" si="316"/>
        <v>2020m10</v>
      </c>
    </row>
    <row r="6025" spans="1:5" x14ac:dyDescent="0.2">
      <c r="A6025" s="32">
        <v>44117</v>
      </c>
      <c r="B6025" s="2">
        <v>4.4400000000000004</v>
      </c>
      <c r="C6025">
        <f t="shared" si="314"/>
        <v>2020</v>
      </c>
      <c r="D6025">
        <f t="shared" si="315"/>
        <v>10</v>
      </c>
      <c r="E6025" t="str">
        <f t="shared" si="316"/>
        <v>2020m10</v>
      </c>
    </row>
    <row r="6026" spans="1:5" x14ac:dyDescent="0.2">
      <c r="A6026" s="32">
        <v>44118</v>
      </c>
      <c r="B6026" s="2">
        <v>4.46</v>
      </c>
      <c r="C6026">
        <f t="shared" si="314"/>
        <v>2020</v>
      </c>
      <c r="D6026">
        <f t="shared" si="315"/>
        <v>10</v>
      </c>
      <c r="E6026" t="str">
        <f t="shared" si="316"/>
        <v>2020m10</v>
      </c>
    </row>
    <row r="6027" spans="1:5" x14ac:dyDescent="0.2">
      <c r="A6027" s="32">
        <v>44119</v>
      </c>
      <c r="B6027" s="2">
        <v>4.58</v>
      </c>
      <c r="C6027">
        <f t="shared" si="314"/>
        <v>2020</v>
      </c>
      <c r="D6027">
        <f t="shared" si="315"/>
        <v>10</v>
      </c>
      <c r="E6027" t="str">
        <f t="shared" si="316"/>
        <v>2020m10</v>
      </c>
    </row>
    <row r="6028" spans="1:5" x14ac:dyDescent="0.2">
      <c r="A6028" s="32">
        <v>44120</v>
      </c>
      <c r="B6028" s="2">
        <v>4.57</v>
      </c>
      <c r="C6028">
        <f t="shared" si="314"/>
        <v>2020</v>
      </c>
      <c r="D6028">
        <f t="shared" si="315"/>
        <v>10</v>
      </c>
      <c r="E6028" t="str">
        <f t="shared" si="316"/>
        <v>2020m10</v>
      </c>
    </row>
    <row r="6029" spans="1:5" x14ac:dyDescent="0.2">
      <c r="A6029" s="32">
        <v>44123</v>
      </c>
      <c r="B6029" s="2">
        <v>4.54</v>
      </c>
      <c r="C6029">
        <f t="shared" si="314"/>
        <v>2020</v>
      </c>
      <c r="D6029">
        <f t="shared" si="315"/>
        <v>10</v>
      </c>
      <c r="E6029" t="str">
        <f t="shared" si="316"/>
        <v>2020m10</v>
      </c>
    </row>
    <row r="6030" spans="1:5" x14ac:dyDescent="0.2">
      <c r="A6030" s="32">
        <v>44124</v>
      </c>
      <c r="B6030" s="2">
        <v>4.53</v>
      </c>
      <c r="C6030">
        <f t="shared" si="314"/>
        <v>2020</v>
      </c>
      <c r="D6030">
        <f t="shared" si="315"/>
        <v>10</v>
      </c>
      <c r="E6030" t="str">
        <f t="shared" si="316"/>
        <v>2020m10</v>
      </c>
    </row>
    <row r="6031" spans="1:5" x14ac:dyDescent="0.2">
      <c r="A6031" s="32">
        <v>44125</v>
      </c>
      <c r="B6031" s="2">
        <v>4.5</v>
      </c>
      <c r="C6031">
        <f t="shared" si="314"/>
        <v>2020</v>
      </c>
      <c r="D6031">
        <f t="shared" si="315"/>
        <v>10</v>
      </c>
      <c r="E6031" t="str">
        <f t="shared" si="316"/>
        <v>2020m10</v>
      </c>
    </row>
    <row r="6032" spans="1:5" x14ac:dyDescent="0.2">
      <c r="A6032" s="32">
        <v>44126</v>
      </c>
      <c r="B6032" s="2">
        <v>4.5</v>
      </c>
      <c r="C6032">
        <f t="shared" si="314"/>
        <v>2020</v>
      </c>
      <c r="D6032">
        <f t="shared" si="315"/>
        <v>10</v>
      </c>
      <c r="E6032" t="str">
        <f t="shared" si="316"/>
        <v>2020m10</v>
      </c>
    </row>
    <row r="6033" spans="1:5" x14ac:dyDescent="0.2">
      <c r="A6033" s="32">
        <v>44127</v>
      </c>
      <c r="B6033" s="2">
        <v>4.47</v>
      </c>
      <c r="C6033">
        <f t="shared" si="314"/>
        <v>2020</v>
      </c>
      <c r="D6033">
        <f t="shared" si="315"/>
        <v>10</v>
      </c>
      <c r="E6033" t="str">
        <f t="shared" si="316"/>
        <v>2020m10</v>
      </c>
    </row>
    <row r="6034" spans="1:5" x14ac:dyDescent="0.2">
      <c r="A6034" s="32">
        <v>44130</v>
      </c>
      <c r="B6034" s="2">
        <v>4.5</v>
      </c>
      <c r="C6034">
        <f t="shared" si="314"/>
        <v>2020</v>
      </c>
      <c r="D6034">
        <f t="shared" si="315"/>
        <v>10</v>
      </c>
      <c r="E6034" t="str">
        <f t="shared" si="316"/>
        <v>2020m10</v>
      </c>
    </row>
    <row r="6035" spans="1:5" x14ac:dyDescent="0.2">
      <c r="A6035" s="32">
        <v>44131</v>
      </c>
      <c r="B6035" s="2">
        <v>4.53</v>
      </c>
      <c r="C6035">
        <f t="shared" si="314"/>
        <v>2020</v>
      </c>
      <c r="D6035">
        <f t="shared" si="315"/>
        <v>10</v>
      </c>
      <c r="E6035" t="str">
        <f t="shared" si="316"/>
        <v>2020m10</v>
      </c>
    </row>
    <row r="6036" spans="1:5" x14ac:dyDescent="0.2">
      <c r="A6036" s="32">
        <v>44132</v>
      </c>
      <c r="B6036" s="2">
        <v>4.71</v>
      </c>
      <c r="C6036">
        <f t="shared" si="314"/>
        <v>2020</v>
      </c>
      <c r="D6036">
        <f t="shared" si="315"/>
        <v>10</v>
      </c>
      <c r="E6036" t="str">
        <f t="shared" si="316"/>
        <v>2020m10</v>
      </c>
    </row>
    <row r="6037" spans="1:5" x14ac:dyDescent="0.2">
      <c r="A6037" s="32">
        <v>44133</v>
      </c>
      <c r="B6037" s="2">
        <v>4.79</v>
      </c>
      <c r="C6037">
        <f t="shared" si="314"/>
        <v>2020</v>
      </c>
      <c r="D6037">
        <f t="shared" si="315"/>
        <v>10</v>
      </c>
      <c r="E6037" t="str">
        <f t="shared" si="316"/>
        <v>2020m10</v>
      </c>
    </row>
    <row r="6038" spans="1:5" x14ac:dyDescent="0.2">
      <c r="A6038" s="32">
        <v>44134</v>
      </c>
      <c r="B6038" s="2">
        <v>4.8099999999999996</v>
      </c>
      <c r="C6038">
        <f t="shared" si="314"/>
        <v>2020</v>
      </c>
      <c r="D6038">
        <f t="shared" si="315"/>
        <v>10</v>
      </c>
      <c r="E6038" t="str">
        <f t="shared" si="316"/>
        <v>2020m10</v>
      </c>
    </row>
    <row r="6039" spans="1:5" x14ac:dyDescent="0.2">
      <c r="A6039" s="32">
        <v>44135</v>
      </c>
      <c r="B6039" s="2">
        <v>4.82</v>
      </c>
      <c r="C6039">
        <f t="shared" si="314"/>
        <v>2020</v>
      </c>
      <c r="D6039">
        <f t="shared" si="315"/>
        <v>10</v>
      </c>
      <c r="E6039" t="str">
        <f t="shared" si="316"/>
        <v>2020m10</v>
      </c>
    </row>
    <row r="6040" spans="1:5" x14ac:dyDescent="0.2">
      <c r="A6040" s="32">
        <v>44137</v>
      </c>
      <c r="B6040" s="2">
        <v>4.8099999999999996</v>
      </c>
      <c r="C6040">
        <f t="shared" si="314"/>
        <v>2020</v>
      </c>
      <c r="D6040">
        <f t="shared" si="315"/>
        <v>11</v>
      </c>
      <c r="E6040" t="str">
        <f t="shared" si="316"/>
        <v>2020m11</v>
      </c>
    </row>
    <row r="6041" spans="1:5" x14ac:dyDescent="0.2">
      <c r="A6041" s="32">
        <v>44138</v>
      </c>
      <c r="B6041" s="2">
        <v>4.68</v>
      </c>
      <c r="C6041">
        <f t="shared" si="314"/>
        <v>2020</v>
      </c>
      <c r="D6041">
        <f t="shared" si="315"/>
        <v>11</v>
      </c>
      <c r="E6041" t="str">
        <f t="shared" si="316"/>
        <v>2020m11</v>
      </c>
    </row>
    <row r="6042" spans="1:5" x14ac:dyDescent="0.2">
      <c r="A6042" s="32">
        <v>44139</v>
      </c>
      <c r="B6042" s="2">
        <v>4.62</v>
      </c>
      <c r="C6042">
        <f t="shared" si="314"/>
        <v>2020</v>
      </c>
      <c r="D6042">
        <f t="shared" si="315"/>
        <v>11</v>
      </c>
      <c r="E6042" t="str">
        <f t="shared" si="316"/>
        <v>2020m11</v>
      </c>
    </row>
    <row r="6043" spans="1:5" x14ac:dyDescent="0.2">
      <c r="A6043" s="32">
        <v>44140</v>
      </c>
      <c r="B6043" s="2">
        <v>4.42</v>
      </c>
      <c r="C6043">
        <f t="shared" si="314"/>
        <v>2020</v>
      </c>
      <c r="D6043">
        <f t="shared" si="315"/>
        <v>11</v>
      </c>
      <c r="E6043" t="str">
        <f t="shared" si="316"/>
        <v>2020m11</v>
      </c>
    </row>
    <row r="6044" spans="1:5" x14ac:dyDescent="0.2">
      <c r="A6044" s="32">
        <v>44141</v>
      </c>
      <c r="B6044" s="2">
        <v>4.38</v>
      </c>
      <c r="C6044">
        <f t="shared" si="314"/>
        <v>2020</v>
      </c>
      <c r="D6044">
        <f t="shared" si="315"/>
        <v>11</v>
      </c>
      <c r="E6044" t="str">
        <f t="shared" si="316"/>
        <v>2020m11</v>
      </c>
    </row>
    <row r="6045" spans="1:5" x14ac:dyDescent="0.2">
      <c r="A6045" s="32">
        <v>44144</v>
      </c>
      <c r="B6045" s="2">
        <v>4.07</v>
      </c>
      <c r="C6045">
        <f t="shared" si="314"/>
        <v>2020</v>
      </c>
      <c r="D6045">
        <f t="shared" si="315"/>
        <v>11</v>
      </c>
      <c r="E6045" t="str">
        <f t="shared" si="316"/>
        <v>2020m11</v>
      </c>
    </row>
    <row r="6046" spans="1:5" x14ac:dyDescent="0.2">
      <c r="A6046" s="32">
        <v>44145</v>
      </c>
      <c r="B6046" s="2">
        <v>4.04</v>
      </c>
      <c r="C6046">
        <f t="shared" si="314"/>
        <v>2020</v>
      </c>
      <c r="D6046">
        <f t="shared" si="315"/>
        <v>11</v>
      </c>
      <c r="E6046" t="str">
        <f t="shared" si="316"/>
        <v>2020m11</v>
      </c>
    </row>
    <row r="6047" spans="1:5" x14ac:dyDescent="0.2">
      <c r="A6047" s="32">
        <v>44146</v>
      </c>
      <c r="B6047" s="2">
        <v>4.03</v>
      </c>
      <c r="C6047">
        <f t="shared" si="314"/>
        <v>2020</v>
      </c>
      <c r="D6047">
        <f t="shared" si="315"/>
        <v>11</v>
      </c>
      <c r="E6047" t="str">
        <f t="shared" si="316"/>
        <v>2020m11</v>
      </c>
    </row>
    <row r="6048" spans="1:5" x14ac:dyDescent="0.2">
      <c r="A6048" s="32">
        <v>44147</v>
      </c>
      <c r="B6048" s="2">
        <v>4.0599999999999996</v>
      </c>
      <c r="C6048">
        <f t="shared" si="314"/>
        <v>2020</v>
      </c>
      <c r="D6048">
        <f t="shared" si="315"/>
        <v>11</v>
      </c>
      <c r="E6048" t="str">
        <f t="shared" si="316"/>
        <v>2020m11</v>
      </c>
    </row>
    <row r="6049" spans="1:5" x14ac:dyDescent="0.2">
      <c r="A6049" s="32">
        <v>44148</v>
      </c>
      <c r="B6049" s="2">
        <v>4.07</v>
      </c>
      <c r="C6049">
        <f t="shared" si="314"/>
        <v>2020</v>
      </c>
      <c r="D6049">
        <f t="shared" si="315"/>
        <v>11</v>
      </c>
      <c r="E6049" t="str">
        <f t="shared" si="316"/>
        <v>2020m11</v>
      </c>
    </row>
    <row r="6050" spans="1:5" x14ac:dyDescent="0.2">
      <c r="A6050" s="32">
        <v>44151</v>
      </c>
      <c r="B6050" s="2">
        <v>3.96</v>
      </c>
      <c r="C6050">
        <f t="shared" si="314"/>
        <v>2020</v>
      </c>
      <c r="D6050">
        <f t="shared" si="315"/>
        <v>11</v>
      </c>
      <c r="E6050" t="str">
        <f t="shared" si="316"/>
        <v>2020m11</v>
      </c>
    </row>
    <row r="6051" spans="1:5" x14ac:dyDescent="0.2">
      <c r="A6051" s="32">
        <v>44152</v>
      </c>
      <c r="B6051" s="2">
        <v>3.94</v>
      </c>
      <c r="C6051">
        <f t="shared" si="314"/>
        <v>2020</v>
      </c>
      <c r="D6051">
        <f t="shared" si="315"/>
        <v>11</v>
      </c>
      <c r="E6051" t="str">
        <f t="shared" si="316"/>
        <v>2020m11</v>
      </c>
    </row>
    <row r="6052" spans="1:5" x14ac:dyDescent="0.2">
      <c r="A6052" s="32">
        <v>44153</v>
      </c>
      <c r="B6052" s="2">
        <v>3.91</v>
      </c>
      <c r="C6052">
        <f t="shared" si="314"/>
        <v>2020</v>
      </c>
      <c r="D6052">
        <f t="shared" si="315"/>
        <v>11</v>
      </c>
      <c r="E6052" t="str">
        <f t="shared" si="316"/>
        <v>2020m11</v>
      </c>
    </row>
    <row r="6053" spans="1:5" x14ac:dyDescent="0.2">
      <c r="A6053" s="32">
        <v>44154</v>
      </c>
      <c r="B6053" s="2">
        <v>3.91</v>
      </c>
      <c r="C6053">
        <f t="shared" si="314"/>
        <v>2020</v>
      </c>
      <c r="D6053">
        <f t="shared" si="315"/>
        <v>11</v>
      </c>
      <c r="E6053" t="str">
        <f t="shared" si="316"/>
        <v>2020m11</v>
      </c>
    </row>
    <row r="6054" spans="1:5" x14ac:dyDescent="0.2">
      <c r="A6054" s="32">
        <v>44155</v>
      </c>
      <c r="B6054" s="2">
        <v>3.89</v>
      </c>
      <c r="C6054">
        <f t="shared" si="314"/>
        <v>2020</v>
      </c>
      <c r="D6054">
        <f t="shared" si="315"/>
        <v>11</v>
      </c>
      <c r="E6054" t="str">
        <f t="shared" si="316"/>
        <v>2020m11</v>
      </c>
    </row>
    <row r="6055" spans="1:5" x14ac:dyDescent="0.2">
      <c r="A6055" s="32">
        <v>44158</v>
      </c>
      <c r="B6055" s="2">
        <v>3.83</v>
      </c>
      <c r="C6055">
        <f t="shared" si="314"/>
        <v>2020</v>
      </c>
      <c r="D6055">
        <f t="shared" si="315"/>
        <v>11</v>
      </c>
      <c r="E6055" t="str">
        <f t="shared" si="316"/>
        <v>2020m11</v>
      </c>
    </row>
    <row r="6056" spans="1:5" x14ac:dyDescent="0.2">
      <c r="A6056" s="32">
        <v>44159</v>
      </c>
      <c r="B6056" s="2">
        <v>3.74</v>
      </c>
      <c r="C6056">
        <f t="shared" si="314"/>
        <v>2020</v>
      </c>
      <c r="D6056">
        <f t="shared" si="315"/>
        <v>11</v>
      </c>
      <c r="E6056" t="str">
        <f t="shared" si="316"/>
        <v>2020m11</v>
      </c>
    </row>
    <row r="6057" spans="1:5" x14ac:dyDescent="0.2">
      <c r="A6057" s="32">
        <v>44160</v>
      </c>
      <c r="B6057" s="2">
        <v>3.72</v>
      </c>
      <c r="C6057">
        <f t="shared" si="314"/>
        <v>2020</v>
      </c>
      <c r="D6057">
        <f t="shared" si="315"/>
        <v>11</v>
      </c>
      <c r="E6057" t="str">
        <f t="shared" si="316"/>
        <v>2020m11</v>
      </c>
    </row>
    <row r="6058" spans="1:5" x14ac:dyDescent="0.2">
      <c r="A6058" s="32">
        <v>44161</v>
      </c>
      <c r="B6058" s="2">
        <v>3.72</v>
      </c>
      <c r="C6058">
        <f t="shared" si="314"/>
        <v>2020</v>
      </c>
      <c r="D6058">
        <f t="shared" si="315"/>
        <v>11</v>
      </c>
      <c r="E6058" t="str">
        <f t="shared" si="316"/>
        <v>2020m11</v>
      </c>
    </row>
    <row r="6059" spans="1:5" x14ac:dyDescent="0.2">
      <c r="A6059" s="32">
        <v>44162</v>
      </c>
      <c r="B6059" s="2">
        <v>3.71</v>
      </c>
      <c r="C6059">
        <f t="shared" si="314"/>
        <v>2020</v>
      </c>
      <c r="D6059">
        <f t="shared" si="315"/>
        <v>11</v>
      </c>
      <c r="E6059" t="str">
        <f t="shared" si="316"/>
        <v>2020m11</v>
      </c>
    </row>
    <row r="6060" spans="1:5" x14ac:dyDescent="0.2">
      <c r="A6060" s="32">
        <v>44165</v>
      </c>
      <c r="B6060" s="2">
        <v>3.69</v>
      </c>
      <c r="C6060">
        <f t="shared" si="314"/>
        <v>2020</v>
      </c>
      <c r="D6060">
        <f t="shared" si="315"/>
        <v>11</v>
      </c>
      <c r="E6060" t="str">
        <f t="shared" si="316"/>
        <v>2020m11</v>
      </c>
    </row>
    <row r="6061" spans="1:5" x14ac:dyDescent="0.2">
      <c r="A6061" s="32">
        <v>44166</v>
      </c>
      <c r="B6061" s="2">
        <v>3.62</v>
      </c>
      <c r="C6061">
        <f t="shared" si="314"/>
        <v>2020</v>
      </c>
      <c r="D6061">
        <f t="shared" si="315"/>
        <v>12</v>
      </c>
      <c r="E6061" t="str">
        <f t="shared" si="316"/>
        <v>2020m12</v>
      </c>
    </row>
    <row r="6062" spans="1:5" x14ac:dyDescent="0.2">
      <c r="A6062" s="32">
        <v>44167</v>
      </c>
      <c r="B6062" s="2">
        <v>3.58</v>
      </c>
      <c r="C6062">
        <f t="shared" si="314"/>
        <v>2020</v>
      </c>
      <c r="D6062">
        <f t="shared" si="315"/>
        <v>12</v>
      </c>
      <c r="E6062" t="str">
        <f t="shared" si="316"/>
        <v>2020m12</v>
      </c>
    </row>
    <row r="6063" spans="1:5" x14ac:dyDescent="0.2">
      <c r="A6063" s="32">
        <v>44168</v>
      </c>
      <c r="B6063" s="2">
        <v>3.56</v>
      </c>
      <c r="C6063">
        <f t="shared" si="314"/>
        <v>2020</v>
      </c>
      <c r="D6063">
        <f t="shared" si="315"/>
        <v>12</v>
      </c>
      <c r="E6063" t="str">
        <f t="shared" si="316"/>
        <v>2020m12</v>
      </c>
    </row>
    <row r="6064" spans="1:5" x14ac:dyDescent="0.2">
      <c r="A6064" s="32">
        <v>44169</v>
      </c>
      <c r="B6064" s="2">
        <v>3.5</v>
      </c>
      <c r="C6064">
        <f t="shared" si="314"/>
        <v>2020</v>
      </c>
      <c r="D6064">
        <f t="shared" si="315"/>
        <v>12</v>
      </c>
      <c r="E6064" t="str">
        <f t="shared" si="316"/>
        <v>2020m12</v>
      </c>
    </row>
    <row r="6065" spans="1:5" x14ac:dyDescent="0.2">
      <c r="A6065" s="32">
        <v>44172</v>
      </c>
      <c r="B6065" s="2">
        <v>3.51</v>
      </c>
      <c r="C6065">
        <f t="shared" si="314"/>
        <v>2020</v>
      </c>
      <c r="D6065">
        <f t="shared" si="315"/>
        <v>12</v>
      </c>
      <c r="E6065" t="str">
        <f t="shared" si="316"/>
        <v>2020m12</v>
      </c>
    </row>
    <row r="6066" spans="1:5" x14ac:dyDescent="0.2">
      <c r="A6066" s="32">
        <v>44173</v>
      </c>
      <c r="B6066" s="2">
        <v>3.54</v>
      </c>
      <c r="C6066">
        <f t="shared" si="314"/>
        <v>2020</v>
      </c>
      <c r="D6066">
        <f t="shared" si="315"/>
        <v>12</v>
      </c>
      <c r="E6066" t="str">
        <f t="shared" si="316"/>
        <v>2020m12</v>
      </c>
    </row>
    <row r="6067" spans="1:5" x14ac:dyDescent="0.2">
      <c r="A6067" s="32">
        <v>44174</v>
      </c>
      <c r="B6067" s="2">
        <v>3.53</v>
      </c>
      <c r="C6067">
        <f t="shared" si="314"/>
        <v>2020</v>
      </c>
      <c r="D6067">
        <f t="shared" si="315"/>
        <v>12</v>
      </c>
      <c r="E6067" t="str">
        <f t="shared" si="316"/>
        <v>2020m12</v>
      </c>
    </row>
    <row r="6068" spans="1:5" x14ac:dyDescent="0.2">
      <c r="A6068" s="32">
        <v>44175</v>
      </c>
      <c r="B6068" s="2">
        <v>3.53</v>
      </c>
      <c r="C6068">
        <f t="shared" si="314"/>
        <v>2020</v>
      </c>
      <c r="D6068">
        <f t="shared" si="315"/>
        <v>12</v>
      </c>
      <c r="E6068" t="str">
        <f t="shared" si="316"/>
        <v>2020m12</v>
      </c>
    </row>
    <row r="6069" spans="1:5" x14ac:dyDescent="0.2">
      <c r="A6069" s="32">
        <v>44176</v>
      </c>
      <c r="B6069" s="2">
        <v>3.6</v>
      </c>
      <c r="C6069">
        <f t="shared" si="314"/>
        <v>2020</v>
      </c>
      <c r="D6069">
        <f t="shared" si="315"/>
        <v>12</v>
      </c>
      <c r="E6069" t="str">
        <f t="shared" si="316"/>
        <v>2020m12</v>
      </c>
    </row>
    <row r="6070" spans="1:5" x14ac:dyDescent="0.2">
      <c r="A6070" s="32">
        <v>44179</v>
      </c>
      <c r="B6070" s="2">
        <v>3.57</v>
      </c>
      <c r="C6070">
        <f t="shared" si="314"/>
        <v>2020</v>
      </c>
      <c r="D6070">
        <f t="shared" si="315"/>
        <v>12</v>
      </c>
      <c r="E6070" t="str">
        <f t="shared" si="316"/>
        <v>2020m12</v>
      </c>
    </row>
    <row r="6071" spans="1:5" x14ac:dyDescent="0.2">
      <c r="A6071" s="32">
        <v>44180</v>
      </c>
      <c r="B6071" s="2">
        <v>3.57</v>
      </c>
      <c r="C6071">
        <f t="shared" si="314"/>
        <v>2020</v>
      </c>
      <c r="D6071">
        <f t="shared" si="315"/>
        <v>12</v>
      </c>
      <c r="E6071" t="str">
        <f t="shared" si="316"/>
        <v>2020m12</v>
      </c>
    </row>
    <row r="6072" spans="1:5" x14ac:dyDescent="0.2">
      <c r="A6072" s="32">
        <v>44181</v>
      </c>
      <c r="B6072" s="2">
        <v>3.52</v>
      </c>
      <c r="C6072">
        <f t="shared" si="314"/>
        <v>2020</v>
      </c>
      <c r="D6072">
        <f t="shared" si="315"/>
        <v>12</v>
      </c>
      <c r="E6072" t="str">
        <f t="shared" si="316"/>
        <v>2020m12</v>
      </c>
    </row>
    <row r="6073" spans="1:5" x14ac:dyDescent="0.2">
      <c r="A6073" s="32">
        <v>44182</v>
      </c>
      <c r="B6073" s="2">
        <v>3.48</v>
      </c>
      <c r="C6073">
        <f t="shared" si="314"/>
        <v>2020</v>
      </c>
      <c r="D6073">
        <f t="shared" si="315"/>
        <v>12</v>
      </c>
      <c r="E6073" t="str">
        <f t="shared" si="316"/>
        <v>2020m12</v>
      </c>
    </row>
    <row r="6074" spans="1:5" x14ac:dyDescent="0.2">
      <c r="A6074" s="32">
        <v>44183</v>
      </c>
      <c r="B6074" s="2">
        <v>3.47</v>
      </c>
      <c r="C6074">
        <f t="shared" si="314"/>
        <v>2020</v>
      </c>
      <c r="D6074">
        <f t="shared" si="315"/>
        <v>12</v>
      </c>
      <c r="E6074" t="str">
        <f t="shared" si="316"/>
        <v>2020m12</v>
      </c>
    </row>
    <row r="6075" spans="1:5" x14ac:dyDescent="0.2">
      <c r="A6075" s="32">
        <v>44186</v>
      </c>
      <c r="B6075" s="2">
        <v>3.58</v>
      </c>
      <c r="C6075">
        <f t="shared" si="314"/>
        <v>2020</v>
      </c>
      <c r="D6075">
        <f t="shared" si="315"/>
        <v>12</v>
      </c>
      <c r="E6075" t="str">
        <f t="shared" si="316"/>
        <v>2020m12</v>
      </c>
    </row>
    <row r="6076" spans="1:5" x14ac:dyDescent="0.2">
      <c r="A6076" s="32">
        <v>44187</v>
      </c>
      <c r="B6076" s="2">
        <v>3.56</v>
      </c>
      <c r="C6076">
        <f t="shared" si="314"/>
        <v>2020</v>
      </c>
      <c r="D6076">
        <f t="shared" si="315"/>
        <v>12</v>
      </c>
      <c r="E6076" t="str">
        <f t="shared" si="316"/>
        <v>2020m12</v>
      </c>
    </row>
    <row r="6077" spans="1:5" x14ac:dyDescent="0.2">
      <c r="A6077" s="32">
        <v>44188</v>
      </c>
      <c r="B6077" s="2">
        <v>3.51</v>
      </c>
      <c r="C6077">
        <f t="shared" si="314"/>
        <v>2020</v>
      </c>
      <c r="D6077">
        <f t="shared" si="315"/>
        <v>12</v>
      </c>
      <c r="E6077" t="str">
        <f t="shared" si="316"/>
        <v>2020m12</v>
      </c>
    </row>
    <row r="6078" spans="1:5" x14ac:dyDescent="0.2">
      <c r="A6078" s="32">
        <v>44189</v>
      </c>
      <c r="B6078" s="2">
        <v>3.51</v>
      </c>
      <c r="C6078">
        <f t="shared" si="314"/>
        <v>2020</v>
      </c>
      <c r="D6078">
        <f t="shared" si="315"/>
        <v>12</v>
      </c>
      <c r="E6078" t="str">
        <f t="shared" si="316"/>
        <v>2020m12</v>
      </c>
    </row>
    <row r="6079" spans="1:5" x14ac:dyDescent="0.2">
      <c r="A6079" s="32">
        <v>44190</v>
      </c>
      <c r="C6079">
        <f t="shared" si="314"/>
        <v>2020</v>
      </c>
      <c r="D6079">
        <f t="shared" si="315"/>
        <v>12</v>
      </c>
      <c r="E6079" t="str">
        <f t="shared" si="316"/>
        <v>2020m12</v>
      </c>
    </row>
    <row r="6080" spans="1:5" x14ac:dyDescent="0.2">
      <c r="A6080" s="32">
        <v>44193</v>
      </c>
      <c r="B6080" s="2">
        <v>3.52</v>
      </c>
      <c r="C6080">
        <f t="shared" si="314"/>
        <v>2020</v>
      </c>
      <c r="D6080">
        <f t="shared" si="315"/>
        <v>12</v>
      </c>
      <c r="E6080" t="str">
        <f t="shared" si="316"/>
        <v>2020m12</v>
      </c>
    </row>
    <row r="6081" spans="1:5" x14ac:dyDescent="0.2">
      <c r="A6081" s="32">
        <v>44194</v>
      </c>
      <c r="B6081" s="2">
        <v>3.52</v>
      </c>
      <c r="C6081">
        <f t="shared" si="314"/>
        <v>2020</v>
      </c>
      <c r="D6081">
        <f t="shared" si="315"/>
        <v>12</v>
      </c>
      <c r="E6081" t="str">
        <f t="shared" si="316"/>
        <v>2020m12</v>
      </c>
    </row>
    <row r="6082" spans="1:5" x14ac:dyDescent="0.2">
      <c r="A6082" s="32">
        <v>44195</v>
      </c>
      <c r="B6082" s="2">
        <v>3.51</v>
      </c>
      <c r="C6082">
        <f t="shared" si="314"/>
        <v>2020</v>
      </c>
      <c r="D6082">
        <f t="shared" si="315"/>
        <v>12</v>
      </c>
      <c r="E6082" t="str">
        <f t="shared" si="316"/>
        <v>2020m12</v>
      </c>
    </row>
    <row r="6083" spans="1:5" x14ac:dyDescent="0.2">
      <c r="A6083" s="32">
        <v>44196</v>
      </c>
      <c r="B6083" s="2">
        <v>3.55</v>
      </c>
      <c r="C6083">
        <f t="shared" si="314"/>
        <v>2020</v>
      </c>
      <c r="D6083">
        <f t="shared" si="315"/>
        <v>12</v>
      </c>
      <c r="E6083" t="str">
        <f t="shared" si="316"/>
        <v>2020m12</v>
      </c>
    </row>
    <row r="6084" spans="1:5" x14ac:dyDescent="0.2">
      <c r="A6084" s="32">
        <v>44197</v>
      </c>
      <c r="C6084">
        <f t="shared" si="314"/>
        <v>2021</v>
      </c>
      <c r="D6084">
        <f t="shared" si="315"/>
        <v>1</v>
      </c>
      <c r="E6084" t="str">
        <f t="shared" si="316"/>
        <v>2021m1</v>
      </c>
    </row>
    <row r="6085" spans="1:5" x14ac:dyDescent="0.2">
      <c r="A6085" s="32">
        <v>44200</v>
      </c>
      <c r="B6085" s="2">
        <v>3.49</v>
      </c>
      <c r="C6085">
        <f t="shared" ref="C6085:C6148" si="317">YEAR(A6085)</f>
        <v>2021</v>
      </c>
      <c r="D6085">
        <f t="shared" ref="D6085:D6148" si="318">+MONTH(A6085)</f>
        <v>1</v>
      </c>
      <c r="E6085" t="str">
        <f t="shared" ref="E6085:E6148" si="319">CONCATENATE(C6085,"m",D6085)</f>
        <v>2021m1</v>
      </c>
    </row>
    <row r="6086" spans="1:5" x14ac:dyDescent="0.2">
      <c r="A6086" s="32">
        <v>44201</v>
      </c>
      <c r="B6086" s="2">
        <v>3.47</v>
      </c>
      <c r="C6086">
        <f t="shared" si="317"/>
        <v>2021</v>
      </c>
      <c r="D6086">
        <f t="shared" si="318"/>
        <v>1</v>
      </c>
      <c r="E6086" t="str">
        <f t="shared" si="319"/>
        <v>2021m1</v>
      </c>
    </row>
    <row r="6087" spans="1:5" x14ac:dyDescent="0.2">
      <c r="A6087" s="32">
        <v>44202</v>
      </c>
      <c r="B6087" s="2">
        <v>3.43</v>
      </c>
      <c r="C6087">
        <f t="shared" si="317"/>
        <v>2021</v>
      </c>
      <c r="D6087">
        <f t="shared" si="318"/>
        <v>1</v>
      </c>
      <c r="E6087" t="str">
        <f t="shared" si="319"/>
        <v>2021m1</v>
      </c>
    </row>
    <row r="6088" spans="1:5" x14ac:dyDescent="0.2">
      <c r="A6088" s="32">
        <v>44203</v>
      </c>
      <c r="B6088" s="2">
        <v>3.39</v>
      </c>
      <c r="C6088">
        <f t="shared" si="317"/>
        <v>2021</v>
      </c>
      <c r="D6088">
        <f t="shared" si="318"/>
        <v>1</v>
      </c>
      <c r="E6088" t="str">
        <f t="shared" si="319"/>
        <v>2021m1</v>
      </c>
    </row>
    <row r="6089" spans="1:5" x14ac:dyDescent="0.2">
      <c r="A6089" s="32">
        <v>44204</v>
      </c>
      <c r="B6089" s="2">
        <v>3.36</v>
      </c>
      <c r="C6089">
        <f t="shared" si="317"/>
        <v>2021</v>
      </c>
      <c r="D6089">
        <f t="shared" si="318"/>
        <v>1</v>
      </c>
      <c r="E6089" t="str">
        <f t="shared" si="319"/>
        <v>2021m1</v>
      </c>
    </row>
    <row r="6090" spans="1:5" x14ac:dyDescent="0.2">
      <c r="A6090" s="32">
        <v>44207</v>
      </c>
      <c r="B6090" s="2">
        <v>3.36</v>
      </c>
      <c r="C6090">
        <f t="shared" si="317"/>
        <v>2021</v>
      </c>
      <c r="D6090">
        <f t="shared" si="318"/>
        <v>1</v>
      </c>
      <c r="E6090" t="str">
        <f t="shared" si="319"/>
        <v>2021m1</v>
      </c>
    </row>
    <row r="6091" spans="1:5" x14ac:dyDescent="0.2">
      <c r="A6091" s="32">
        <v>44208</v>
      </c>
      <c r="B6091" s="2">
        <v>3.4</v>
      </c>
      <c r="C6091">
        <f t="shared" si="317"/>
        <v>2021</v>
      </c>
      <c r="D6091">
        <f t="shared" si="318"/>
        <v>1</v>
      </c>
      <c r="E6091" t="str">
        <f t="shared" si="319"/>
        <v>2021m1</v>
      </c>
    </row>
    <row r="6092" spans="1:5" x14ac:dyDescent="0.2">
      <c r="A6092" s="32">
        <v>44209</v>
      </c>
      <c r="B6092" s="2">
        <v>3.42</v>
      </c>
      <c r="C6092">
        <f t="shared" si="317"/>
        <v>2021</v>
      </c>
      <c r="D6092">
        <f t="shared" si="318"/>
        <v>1</v>
      </c>
      <c r="E6092" t="str">
        <f t="shared" si="319"/>
        <v>2021m1</v>
      </c>
    </row>
    <row r="6093" spans="1:5" x14ac:dyDescent="0.2">
      <c r="A6093" s="32">
        <v>44210</v>
      </c>
      <c r="B6093" s="2">
        <v>3.43</v>
      </c>
      <c r="C6093">
        <f t="shared" si="317"/>
        <v>2021</v>
      </c>
      <c r="D6093">
        <f t="shared" si="318"/>
        <v>1</v>
      </c>
      <c r="E6093" t="str">
        <f t="shared" si="319"/>
        <v>2021m1</v>
      </c>
    </row>
    <row r="6094" spans="1:5" x14ac:dyDescent="0.2">
      <c r="A6094" s="32">
        <v>44211</v>
      </c>
      <c r="B6094" s="2">
        <v>3.43</v>
      </c>
      <c r="C6094">
        <f t="shared" si="317"/>
        <v>2021</v>
      </c>
      <c r="D6094">
        <f t="shared" si="318"/>
        <v>1</v>
      </c>
      <c r="E6094" t="str">
        <f t="shared" si="319"/>
        <v>2021m1</v>
      </c>
    </row>
    <row r="6095" spans="1:5" x14ac:dyDescent="0.2">
      <c r="A6095" s="32">
        <v>44214</v>
      </c>
      <c r="B6095" s="2">
        <v>3.44</v>
      </c>
      <c r="C6095">
        <f t="shared" si="317"/>
        <v>2021</v>
      </c>
      <c r="D6095">
        <f t="shared" si="318"/>
        <v>1</v>
      </c>
      <c r="E6095" t="str">
        <f t="shared" si="319"/>
        <v>2021m1</v>
      </c>
    </row>
    <row r="6096" spans="1:5" x14ac:dyDescent="0.2">
      <c r="A6096" s="32">
        <v>44215</v>
      </c>
      <c r="B6096" s="2">
        <v>3.4</v>
      </c>
      <c r="C6096">
        <f t="shared" si="317"/>
        <v>2021</v>
      </c>
      <c r="D6096">
        <f t="shared" si="318"/>
        <v>1</v>
      </c>
      <c r="E6096" t="str">
        <f t="shared" si="319"/>
        <v>2021m1</v>
      </c>
    </row>
    <row r="6097" spans="1:5" x14ac:dyDescent="0.2">
      <c r="A6097" s="32">
        <v>44216</v>
      </c>
      <c r="B6097" s="2">
        <v>3.35</v>
      </c>
      <c r="C6097">
        <f t="shared" si="317"/>
        <v>2021</v>
      </c>
      <c r="D6097">
        <f t="shared" si="318"/>
        <v>1</v>
      </c>
      <c r="E6097" t="str">
        <f t="shared" si="319"/>
        <v>2021m1</v>
      </c>
    </row>
    <row r="6098" spans="1:5" x14ac:dyDescent="0.2">
      <c r="A6098" s="32">
        <v>44217</v>
      </c>
      <c r="B6098" s="2">
        <v>3.3</v>
      </c>
      <c r="C6098">
        <f t="shared" si="317"/>
        <v>2021</v>
      </c>
      <c r="D6098">
        <f t="shared" si="318"/>
        <v>1</v>
      </c>
      <c r="E6098" t="str">
        <f t="shared" si="319"/>
        <v>2021m1</v>
      </c>
    </row>
    <row r="6099" spans="1:5" x14ac:dyDescent="0.2">
      <c r="A6099" s="32">
        <v>44218</v>
      </c>
      <c r="B6099" s="2">
        <v>3.33</v>
      </c>
      <c r="C6099">
        <f t="shared" si="317"/>
        <v>2021</v>
      </c>
      <c r="D6099">
        <f t="shared" si="318"/>
        <v>1</v>
      </c>
      <c r="E6099" t="str">
        <f t="shared" si="319"/>
        <v>2021m1</v>
      </c>
    </row>
    <row r="6100" spans="1:5" x14ac:dyDescent="0.2">
      <c r="A6100" s="32">
        <v>44221</v>
      </c>
      <c r="B6100" s="2">
        <v>3.38</v>
      </c>
      <c r="C6100">
        <f t="shared" si="317"/>
        <v>2021</v>
      </c>
      <c r="D6100">
        <f t="shared" si="318"/>
        <v>1</v>
      </c>
      <c r="E6100" t="str">
        <f t="shared" si="319"/>
        <v>2021m1</v>
      </c>
    </row>
    <row r="6101" spans="1:5" x14ac:dyDescent="0.2">
      <c r="A6101" s="32">
        <v>44222</v>
      </c>
      <c r="B6101" s="2">
        <v>3.4</v>
      </c>
      <c r="C6101">
        <f t="shared" si="317"/>
        <v>2021</v>
      </c>
      <c r="D6101">
        <f t="shared" si="318"/>
        <v>1</v>
      </c>
      <c r="E6101" t="str">
        <f t="shared" si="319"/>
        <v>2021m1</v>
      </c>
    </row>
    <row r="6102" spans="1:5" x14ac:dyDescent="0.2">
      <c r="A6102" s="32">
        <v>44223</v>
      </c>
      <c r="B6102" s="2">
        <v>3.46</v>
      </c>
      <c r="C6102">
        <f t="shared" si="317"/>
        <v>2021</v>
      </c>
      <c r="D6102">
        <f t="shared" si="318"/>
        <v>1</v>
      </c>
      <c r="E6102" t="str">
        <f t="shared" si="319"/>
        <v>2021m1</v>
      </c>
    </row>
    <row r="6103" spans="1:5" x14ac:dyDescent="0.2">
      <c r="A6103" s="32">
        <v>44224</v>
      </c>
      <c r="B6103" s="2">
        <v>3.54</v>
      </c>
      <c r="C6103">
        <f t="shared" si="317"/>
        <v>2021</v>
      </c>
      <c r="D6103">
        <f t="shared" si="318"/>
        <v>1</v>
      </c>
      <c r="E6103" t="str">
        <f t="shared" si="319"/>
        <v>2021m1</v>
      </c>
    </row>
    <row r="6104" spans="1:5" x14ac:dyDescent="0.2">
      <c r="A6104" s="32">
        <v>44225</v>
      </c>
      <c r="B6104" s="2">
        <v>3.43</v>
      </c>
      <c r="C6104">
        <f t="shared" si="317"/>
        <v>2021</v>
      </c>
      <c r="D6104">
        <f t="shared" si="318"/>
        <v>1</v>
      </c>
      <c r="E6104" t="str">
        <f t="shared" si="319"/>
        <v>2021m1</v>
      </c>
    </row>
    <row r="6105" spans="1:5" x14ac:dyDescent="0.2">
      <c r="A6105" s="32">
        <v>44227</v>
      </c>
      <c r="B6105" s="2">
        <v>3.5</v>
      </c>
      <c r="C6105">
        <f t="shared" si="317"/>
        <v>2021</v>
      </c>
      <c r="D6105">
        <f t="shared" si="318"/>
        <v>1</v>
      </c>
      <c r="E6105" t="str">
        <f t="shared" si="319"/>
        <v>2021m1</v>
      </c>
    </row>
    <row r="6106" spans="1:5" x14ac:dyDescent="0.2">
      <c r="A6106" s="32">
        <v>44228</v>
      </c>
      <c r="B6106" s="2">
        <v>3.45</v>
      </c>
      <c r="C6106">
        <f t="shared" si="317"/>
        <v>2021</v>
      </c>
      <c r="D6106">
        <f t="shared" si="318"/>
        <v>2</v>
      </c>
      <c r="E6106" t="str">
        <f t="shared" si="319"/>
        <v>2021m2</v>
      </c>
    </row>
    <row r="6107" spans="1:5" x14ac:dyDescent="0.2">
      <c r="A6107" s="32">
        <v>44229</v>
      </c>
      <c r="B6107" s="2">
        <v>3.37</v>
      </c>
      <c r="C6107">
        <f t="shared" si="317"/>
        <v>2021</v>
      </c>
      <c r="D6107">
        <f t="shared" si="318"/>
        <v>2</v>
      </c>
      <c r="E6107" t="str">
        <f t="shared" si="319"/>
        <v>2021m2</v>
      </c>
    </row>
    <row r="6108" spans="1:5" x14ac:dyDescent="0.2">
      <c r="A6108" s="32">
        <v>44230</v>
      </c>
      <c r="B6108" s="2">
        <v>3.28</v>
      </c>
      <c r="C6108">
        <f t="shared" si="317"/>
        <v>2021</v>
      </c>
      <c r="D6108">
        <f t="shared" si="318"/>
        <v>2</v>
      </c>
      <c r="E6108" t="str">
        <f t="shared" si="319"/>
        <v>2021m2</v>
      </c>
    </row>
    <row r="6109" spans="1:5" x14ac:dyDescent="0.2">
      <c r="A6109" s="32">
        <v>44231</v>
      </c>
      <c r="B6109" s="2">
        <v>3.27</v>
      </c>
      <c r="C6109">
        <f t="shared" si="317"/>
        <v>2021</v>
      </c>
      <c r="D6109">
        <f t="shared" si="318"/>
        <v>2</v>
      </c>
      <c r="E6109" t="str">
        <f t="shared" si="319"/>
        <v>2021m2</v>
      </c>
    </row>
    <row r="6110" spans="1:5" x14ac:dyDescent="0.2">
      <c r="A6110" s="32">
        <v>44232</v>
      </c>
      <c r="B6110" s="2">
        <v>3.22</v>
      </c>
      <c r="C6110">
        <f t="shared" si="317"/>
        <v>2021</v>
      </c>
      <c r="D6110">
        <f t="shared" si="318"/>
        <v>2</v>
      </c>
      <c r="E6110" t="str">
        <f t="shared" si="319"/>
        <v>2021m2</v>
      </c>
    </row>
    <row r="6111" spans="1:5" x14ac:dyDescent="0.2">
      <c r="A6111" s="32">
        <v>44235</v>
      </c>
      <c r="B6111" s="2">
        <v>3.21</v>
      </c>
      <c r="C6111">
        <f t="shared" si="317"/>
        <v>2021</v>
      </c>
      <c r="D6111">
        <f t="shared" si="318"/>
        <v>2</v>
      </c>
      <c r="E6111" t="str">
        <f t="shared" si="319"/>
        <v>2021m2</v>
      </c>
    </row>
    <row r="6112" spans="1:5" x14ac:dyDescent="0.2">
      <c r="A6112" s="32">
        <v>44236</v>
      </c>
      <c r="B6112" s="2">
        <v>3.23</v>
      </c>
      <c r="C6112">
        <f t="shared" si="317"/>
        <v>2021</v>
      </c>
      <c r="D6112">
        <f t="shared" si="318"/>
        <v>2</v>
      </c>
      <c r="E6112" t="str">
        <f t="shared" si="319"/>
        <v>2021m2</v>
      </c>
    </row>
    <row r="6113" spans="1:5" x14ac:dyDescent="0.2">
      <c r="A6113" s="32">
        <v>44237</v>
      </c>
      <c r="B6113" s="2">
        <v>3.22</v>
      </c>
      <c r="C6113">
        <f t="shared" si="317"/>
        <v>2021</v>
      </c>
      <c r="D6113">
        <f t="shared" si="318"/>
        <v>2</v>
      </c>
      <c r="E6113" t="str">
        <f t="shared" si="319"/>
        <v>2021m2</v>
      </c>
    </row>
    <row r="6114" spans="1:5" x14ac:dyDescent="0.2">
      <c r="A6114" s="32">
        <v>44238</v>
      </c>
      <c r="B6114" s="2">
        <v>3.21</v>
      </c>
      <c r="C6114">
        <f t="shared" si="317"/>
        <v>2021</v>
      </c>
      <c r="D6114">
        <f t="shared" si="318"/>
        <v>2</v>
      </c>
      <c r="E6114" t="str">
        <f t="shared" si="319"/>
        <v>2021m2</v>
      </c>
    </row>
    <row r="6115" spans="1:5" x14ac:dyDescent="0.2">
      <c r="A6115" s="32">
        <v>44239</v>
      </c>
      <c r="B6115" s="2">
        <v>3.2</v>
      </c>
      <c r="C6115">
        <f t="shared" si="317"/>
        <v>2021</v>
      </c>
      <c r="D6115">
        <f t="shared" si="318"/>
        <v>2</v>
      </c>
      <c r="E6115" t="str">
        <f t="shared" si="319"/>
        <v>2021m2</v>
      </c>
    </row>
    <row r="6116" spans="1:5" x14ac:dyDescent="0.2">
      <c r="A6116" s="32">
        <v>44242</v>
      </c>
      <c r="B6116" s="2">
        <v>3.16</v>
      </c>
      <c r="C6116">
        <f t="shared" si="317"/>
        <v>2021</v>
      </c>
      <c r="D6116">
        <f t="shared" si="318"/>
        <v>2</v>
      </c>
      <c r="E6116" t="str">
        <f t="shared" si="319"/>
        <v>2021m2</v>
      </c>
    </row>
    <row r="6117" spans="1:5" x14ac:dyDescent="0.2">
      <c r="A6117" s="32">
        <v>44243</v>
      </c>
      <c r="B6117" s="2">
        <v>3.13</v>
      </c>
      <c r="C6117">
        <f t="shared" si="317"/>
        <v>2021</v>
      </c>
      <c r="D6117">
        <f t="shared" si="318"/>
        <v>2</v>
      </c>
      <c r="E6117" t="str">
        <f t="shared" si="319"/>
        <v>2021m2</v>
      </c>
    </row>
    <row r="6118" spans="1:5" x14ac:dyDescent="0.2">
      <c r="A6118" s="32">
        <v>44244</v>
      </c>
      <c r="B6118" s="2">
        <v>3.15</v>
      </c>
      <c r="C6118">
        <f t="shared" si="317"/>
        <v>2021</v>
      </c>
      <c r="D6118">
        <f t="shared" si="318"/>
        <v>2</v>
      </c>
      <c r="E6118" t="str">
        <f t="shared" si="319"/>
        <v>2021m2</v>
      </c>
    </row>
    <row r="6119" spans="1:5" x14ac:dyDescent="0.2">
      <c r="A6119" s="32">
        <v>44245</v>
      </c>
      <c r="B6119" s="2">
        <v>3.13</v>
      </c>
      <c r="C6119">
        <f t="shared" si="317"/>
        <v>2021</v>
      </c>
      <c r="D6119">
        <f t="shared" si="318"/>
        <v>2</v>
      </c>
      <c r="E6119" t="str">
        <f t="shared" si="319"/>
        <v>2021m2</v>
      </c>
    </row>
    <row r="6120" spans="1:5" x14ac:dyDescent="0.2">
      <c r="A6120" s="32">
        <v>44246</v>
      </c>
      <c r="B6120" s="2">
        <v>3.12</v>
      </c>
      <c r="C6120">
        <f t="shared" si="317"/>
        <v>2021</v>
      </c>
      <c r="D6120">
        <f t="shared" si="318"/>
        <v>2</v>
      </c>
      <c r="E6120" t="str">
        <f t="shared" si="319"/>
        <v>2021m2</v>
      </c>
    </row>
    <row r="6121" spans="1:5" x14ac:dyDescent="0.2">
      <c r="A6121" s="32">
        <v>44249</v>
      </c>
      <c r="B6121" s="2">
        <v>3.14</v>
      </c>
      <c r="C6121">
        <f t="shared" si="317"/>
        <v>2021</v>
      </c>
      <c r="D6121">
        <f t="shared" si="318"/>
        <v>2</v>
      </c>
      <c r="E6121" t="str">
        <f t="shared" si="319"/>
        <v>2021m2</v>
      </c>
    </row>
    <row r="6122" spans="1:5" x14ac:dyDescent="0.2">
      <c r="A6122" s="32">
        <v>44250</v>
      </c>
      <c r="B6122" s="2">
        <v>3.13</v>
      </c>
      <c r="C6122">
        <f t="shared" si="317"/>
        <v>2021</v>
      </c>
      <c r="D6122">
        <f t="shared" si="318"/>
        <v>2</v>
      </c>
      <c r="E6122" t="str">
        <f t="shared" si="319"/>
        <v>2021m2</v>
      </c>
    </row>
    <row r="6123" spans="1:5" x14ac:dyDescent="0.2">
      <c r="A6123" s="32">
        <v>44251</v>
      </c>
      <c r="B6123" s="2">
        <v>3.12</v>
      </c>
      <c r="C6123">
        <f t="shared" si="317"/>
        <v>2021</v>
      </c>
      <c r="D6123">
        <f t="shared" si="318"/>
        <v>2</v>
      </c>
      <c r="E6123" t="str">
        <f t="shared" si="319"/>
        <v>2021m2</v>
      </c>
    </row>
    <row r="6124" spans="1:5" x14ac:dyDescent="0.2">
      <c r="A6124" s="32">
        <v>44252</v>
      </c>
      <c r="B6124" s="2">
        <v>3.1</v>
      </c>
      <c r="C6124">
        <f t="shared" si="317"/>
        <v>2021</v>
      </c>
      <c r="D6124">
        <f t="shared" si="318"/>
        <v>2</v>
      </c>
      <c r="E6124" t="str">
        <f t="shared" si="319"/>
        <v>2021m2</v>
      </c>
    </row>
    <row r="6125" spans="1:5" x14ac:dyDescent="0.2">
      <c r="A6125" s="32">
        <v>44253</v>
      </c>
      <c r="B6125" s="2">
        <v>3.22</v>
      </c>
      <c r="C6125">
        <f t="shared" si="317"/>
        <v>2021</v>
      </c>
      <c r="D6125">
        <f t="shared" si="318"/>
        <v>2</v>
      </c>
      <c r="E6125" t="str">
        <f t="shared" si="319"/>
        <v>2021m2</v>
      </c>
    </row>
    <row r="6126" spans="1:5" x14ac:dyDescent="0.2">
      <c r="A6126" s="32">
        <v>44255</v>
      </c>
      <c r="B6126" s="2">
        <v>3.24</v>
      </c>
      <c r="C6126">
        <f t="shared" si="317"/>
        <v>2021</v>
      </c>
      <c r="D6126">
        <f t="shared" si="318"/>
        <v>2</v>
      </c>
      <c r="E6126" t="str">
        <f t="shared" si="319"/>
        <v>2021m2</v>
      </c>
    </row>
    <row r="6127" spans="1:5" x14ac:dyDescent="0.2">
      <c r="A6127" s="32">
        <v>44256</v>
      </c>
      <c r="B6127" s="2">
        <v>3.24</v>
      </c>
      <c r="C6127">
        <f t="shared" si="317"/>
        <v>2021</v>
      </c>
      <c r="D6127">
        <f t="shared" si="318"/>
        <v>3</v>
      </c>
      <c r="E6127" t="str">
        <f t="shared" si="319"/>
        <v>2021m3</v>
      </c>
    </row>
    <row r="6128" spans="1:5" x14ac:dyDescent="0.2">
      <c r="A6128" s="32">
        <v>44257</v>
      </c>
      <c r="B6128" s="2">
        <v>3.22</v>
      </c>
      <c r="C6128">
        <f t="shared" si="317"/>
        <v>2021</v>
      </c>
      <c r="D6128">
        <f t="shared" si="318"/>
        <v>3</v>
      </c>
      <c r="E6128" t="str">
        <f t="shared" si="319"/>
        <v>2021m3</v>
      </c>
    </row>
    <row r="6129" spans="1:5" x14ac:dyDescent="0.2">
      <c r="A6129" s="32">
        <v>44258</v>
      </c>
      <c r="B6129" s="2">
        <v>3.18</v>
      </c>
      <c r="C6129">
        <f t="shared" si="317"/>
        <v>2021</v>
      </c>
      <c r="D6129">
        <f t="shared" si="318"/>
        <v>3</v>
      </c>
      <c r="E6129" t="str">
        <f t="shared" si="319"/>
        <v>2021m3</v>
      </c>
    </row>
    <row r="6130" spans="1:5" x14ac:dyDescent="0.2">
      <c r="A6130" s="32">
        <v>44259</v>
      </c>
      <c r="B6130" s="2">
        <v>3.21</v>
      </c>
      <c r="C6130">
        <f t="shared" si="317"/>
        <v>2021</v>
      </c>
      <c r="D6130">
        <f t="shared" si="318"/>
        <v>3</v>
      </c>
      <c r="E6130" t="str">
        <f t="shared" si="319"/>
        <v>2021m3</v>
      </c>
    </row>
    <row r="6131" spans="1:5" x14ac:dyDescent="0.2">
      <c r="A6131" s="32">
        <v>44260</v>
      </c>
      <c r="B6131" s="2">
        <v>3.24</v>
      </c>
      <c r="C6131">
        <f t="shared" si="317"/>
        <v>2021</v>
      </c>
      <c r="D6131">
        <f t="shared" si="318"/>
        <v>3</v>
      </c>
      <c r="E6131" t="str">
        <f t="shared" si="319"/>
        <v>2021m3</v>
      </c>
    </row>
    <row r="6132" spans="1:5" x14ac:dyDescent="0.2">
      <c r="A6132" s="32">
        <v>44263</v>
      </c>
      <c r="B6132" s="2">
        <v>3.25</v>
      </c>
      <c r="C6132">
        <f t="shared" si="317"/>
        <v>2021</v>
      </c>
      <c r="D6132">
        <f t="shared" si="318"/>
        <v>3</v>
      </c>
      <c r="E6132" t="str">
        <f t="shared" si="319"/>
        <v>2021m3</v>
      </c>
    </row>
    <row r="6133" spans="1:5" x14ac:dyDescent="0.2">
      <c r="A6133" s="32">
        <v>44264</v>
      </c>
      <c r="B6133" s="2">
        <v>3.22</v>
      </c>
      <c r="C6133">
        <f t="shared" si="317"/>
        <v>2021</v>
      </c>
      <c r="D6133">
        <f t="shared" si="318"/>
        <v>3</v>
      </c>
      <c r="E6133" t="str">
        <f t="shared" si="319"/>
        <v>2021m3</v>
      </c>
    </row>
    <row r="6134" spans="1:5" x14ac:dyDescent="0.2">
      <c r="A6134" s="32">
        <v>44265</v>
      </c>
      <c r="B6134" s="2">
        <v>3.21</v>
      </c>
      <c r="C6134">
        <f t="shared" si="317"/>
        <v>2021</v>
      </c>
      <c r="D6134">
        <f t="shared" si="318"/>
        <v>3</v>
      </c>
      <c r="E6134" t="str">
        <f t="shared" si="319"/>
        <v>2021m3</v>
      </c>
    </row>
    <row r="6135" spans="1:5" x14ac:dyDescent="0.2">
      <c r="A6135" s="32">
        <v>44266</v>
      </c>
      <c r="B6135" s="2">
        <v>3.14</v>
      </c>
      <c r="C6135">
        <f t="shared" si="317"/>
        <v>2021</v>
      </c>
      <c r="D6135">
        <f t="shared" si="318"/>
        <v>3</v>
      </c>
      <c r="E6135" t="str">
        <f t="shared" si="319"/>
        <v>2021m3</v>
      </c>
    </row>
    <row r="6136" spans="1:5" x14ac:dyDescent="0.2">
      <c r="A6136" s="32">
        <v>44267</v>
      </c>
      <c r="B6136" s="2">
        <v>3.13</v>
      </c>
      <c r="C6136">
        <f t="shared" si="317"/>
        <v>2021</v>
      </c>
      <c r="D6136">
        <f t="shared" si="318"/>
        <v>3</v>
      </c>
      <c r="E6136" t="str">
        <f t="shared" si="319"/>
        <v>2021m3</v>
      </c>
    </row>
    <row r="6137" spans="1:5" x14ac:dyDescent="0.2">
      <c r="A6137" s="32">
        <v>44270</v>
      </c>
      <c r="B6137" s="2">
        <v>3.14</v>
      </c>
      <c r="C6137">
        <f t="shared" si="317"/>
        <v>2021</v>
      </c>
      <c r="D6137">
        <f t="shared" si="318"/>
        <v>3</v>
      </c>
      <c r="E6137" t="str">
        <f t="shared" si="319"/>
        <v>2021m3</v>
      </c>
    </row>
    <row r="6138" spans="1:5" x14ac:dyDescent="0.2">
      <c r="A6138" s="32">
        <v>44271</v>
      </c>
      <c r="B6138" s="2">
        <v>3.12</v>
      </c>
      <c r="C6138">
        <f t="shared" si="317"/>
        <v>2021</v>
      </c>
      <c r="D6138">
        <f t="shared" si="318"/>
        <v>3</v>
      </c>
      <c r="E6138" t="str">
        <f t="shared" si="319"/>
        <v>2021m3</v>
      </c>
    </row>
    <row r="6139" spans="1:5" x14ac:dyDescent="0.2">
      <c r="A6139" s="32">
        <v>44272</v>
      </c>
      <c r="B6139" s="2">
        <v>3.12</v>
      </c>
      <c r="C6139">
        <f t="shared" si="317"/>
        <v>2021</v>
      </c>
      <c r="D6139">
        <f t="shared" si="318"/>
        <v>3</v>
      </c>
      <c r="E6139" t="str">
        <f t="shared" si="319"/>
        <v>2021m3</v>
      </c>
    </row>
    <row r="6140" spans="1:5" x14ac:dyDescent="0.2">
      <c r="A6140" s="32">
        <v>44273</v>
      </c>
      <c r="B6140" s="2">
        <v>3.15</v>
      </c>
      <c r="C6140">
        <f t="shared" si="317"/>
        <v>2021</v>
      </c>
      <c r="D6140">
        <f t="shared" si="318"/>
        <v>3</v>
      </c>
      <c r="E6140" t="str">
        <f t="shared" si="319"/>
        <v>2021m3</v>
      </c>
    </row>
    <row r="6141" spans="1:5" x14ac:dyDescent="0.2">
      <c r="A6141" s="32">
        <v>44274</v>
      </c>
      <c r="B6141" s="2">
        <v>3.19</v>
      </c>
      <c r="C6141">
        <f t="shared" si="317"/>
        <v>2021</v>
      </c>
      <c r="D6141">
        <f t="shared" si="318"/>
        <v>3</v>
      </c>
      <c r="E6141" t="str">
        <f t="shared" si="319"/>
        <v>2021m3</v>
      </c>
    </row>
    <row r="6142" spans="1:5" x14ac:dyDescent="0.2">
      <c r="A6142" s="32">
        <v>44277</v>
      </c>
      <c r="B6142" s="2">
        <v>3.2</v>
      </c>
      <c r="C6142">
        <f t="shared" si="317"/>
        <v>2021</v>
      </c>
      <c r="D6142">
        <f t="shared" si="318"/>
        <v>3</v>
      </c>
      <c r="E6142" t="str">
        <f t="shared" si="319"/>
        <v>2021m3</v>
      </c>
    </row>
    <row r="6143" spans="1:5" x14ac:dyDescent="0.2">
      <c r="A6143" s="32">
        <v>44278</v>
      </c>
      <c r="B6143" s="2">
        <v>3.2</v>
      </c>
      <c r="C6143">
        <f t="shared" si="317"/>
        <v>2021</v>
      </c>
      <c r="D6143">
        <f t="shared" si="318"/>
        <v>3</v>
      </c>
      <c r="E6143" t="str">
        <f t="shared" si="319"/>
        <v>2021m3</v>
      </c>
    </row>
    <row r="6144" spans="1:5" x14ac:dyDescent="0.2">
      <c r="A6144" s="32">
        <v>44279</v>
      </c>
      <c r="B6144" s="2">
        <v>3.19</v>
      </c>
      <c r="C6144">
        <f t="shared" si="317"/>
        <v>2021</v>
      </c>
      <c r="D6144">
        <f t="shared" si="318"/>
        <v>3</v>
      </c>
      <c r="E6144" t="str">
        <f t="shared" si="319"/>
        <v>2021m3</v>
      </c>
    </row>
    <row r="6145" spans="1:5" x14ac:dyDescent="0.2">
      <c r="A6145" s="32">
        <v>44280</v>
      </c>
      <c r="B6145" s="2">
        <v>3.19</v>
      </c>
      <c r="C6145">
        <f t="shared" si="317"/>
        <v>2021</v>
      </c>
      <c r="D6145">
        <f t="shared" si="318"/>
        <v>3</v>
      </c>
      <c r="E6145" t="str">
        <f t="shared" si="319"/>
        <v>2021m3</v>
      </c>
    </row>
    <row r="6146" spans="1:5" x14ac:dyDescent="0.2">
      <c r="A6146" s="32">
        <v>44281</v>
      </c>
      <c r="B6146" s="2">
        <v>3.17</v>
      </c>
      <c r="C6146">
        <f t="shared" si="317"/>
        <v>2021</v>
      </c>
      <c r="D6146">
        <f t="shared" si="318"/>
        <v>3</v>
      </c>
      <c r="E6146" t="str">
        <f t="shared" si="319"/>
        <v>2021m3</v>
      </c>
    </row>
    <row r="6147" spans="1:5" x14ac:dyDescent="0.2">
      <c r="A6147" s="32">
        <v>44284</v>
      </c>
      <c r="B6147" s="2">
        <v>3.16</v>
      </c>
      <c r="C6147">
        <f t="shared" si="317"/>
        <v>2021</v>
      </c>
      <c r="D6147">
        <f t="shared" si="318"/>
        <v>3</v>
      </c>
      <c r="E6147" t="str">
        <f t="shared" si="319"/>
        <v>2021m3</v>
      </c>
    </row>
    <row r="6148" spans="1:5" x14ac:dyDescent="0.2">
      <c r="A6148" s="32">
        <v>44285</v>
      </c>
      <c r="B6148" s="2">
        <v>3.12</v>
      </c>
      <c r="C6148">
        <f t="shared" si="317"/>
        <v>2021</v>
      </c>
      <c r="D6148">
        <f t="shared" si="318"/>
        <v>3</v>
      </c>
      <c r="E6148" t="str">
        <f t="shared" si="319"/>
        <v>2021m3</v>
      </c>
    </row>
    <row r="6149" spans="1:5" x14ac:dyDescent="0.2">
      <c r="A6149" s="32">
        <v>44286</v>
      </c>
      <c r="B6149" s="2">
        <v>3.14</v>
      </c>
      <c r="C6149">
        <f t="shared" ref="C6149:C6212" si="320">YEAR(A6149)</f>
        <v>2021</v>
      </c>
      <c r="D6149">
        <f t="shared" ref="D6149:D6212" si="321">+MONTH(A6149)</f>
        <v>3</v>
      </c>
      <c r="E6149" t="str">
        <f t="shared" ref="E6149:E6212" si="322">CONCATENATE(C6149,"m",D6149)</f>
        <v>2021m3</v>
      </c>
    </row>
    <row r="6150" spans="1:5" x14ac:dyDescent="0.2">
      <c r="A6150" s="32">
        <v>44287</v>
      </c>
      <c r="B6150" s="2">
        <v>3.11</v>
      </c>
      <c r="C6150">
        <f t="shared" si="320"/>
        <v>2021</v>
      </c>
      <c r="D6150">
        <f t="shared" si="321"/>
        <v>4</v>
      </c>
      <c r="E6150" t="str">
        <f t="shared" si="322"/>
        <v>2021m4</v>
      </c>
    </row>
    <row r="6151" spans="1:5" x14ac:dyDescent="0.2">
      <c r="A6151" s="32">
        <v>44288</v>
      </c>
      <c r="C6151">
        <f t="shared" si="320"/>
        <v>2021</v>
      </c>
      <c r="D6151">
        <f t="shared" si="321"/>
        <v>4</v>
      </c>
      <c r="E6151" t="str">
        <f t="shared" si="322"/>
        <v>2021m4</v>
      </c>
    </row>
    <row r="6152" spans="1:5" x14ac:dyDescent="0.2">
      <c r="A6152" s="32">
        <v>44291</v>
      </c>
      <c r="B6152" s="2">
        <v>3.1</v>
      </c>
      <c r="C6152">
        <f t="shared" si="320"/>
        <v>2021</v>
      </c>
      <c r="D6152">
        <f t="shared" si="321"/>
        <v>4</v>
      </c>
      <c r="E6152" t="str">
        <f t="shared" si="322"/>
        <v>2021m4</v>
      </c>
    </row>
    <row r="6153" spans="1:5" x14ac:dyDescent="0.2">
      <c r="A6153" s="32">
        <v>44292</v>
      </c>
      <c r="B6153" s="2">
        <v>3.05</v>
      </c>
      <c r="C6153">
        <f t="shared" si="320"/>
        <v>2021</v>
      </c>
      <c r="D6153">
        <f t="shared" si="321"/>
        <v>4</v>
      </c>
      <c r="E6153" t="str">
        <f t="shared" si="322"/>
        <v>2021m4</v>
      </c>
    </row>
    <row r="6154" spans="1:5" x14ac:dyDescent="0.2">
      <c r="A6154" s="32">
        <v>44293</v>
      </c>
      <c r="B6154" s="2">
        <v>3.04</v>
      </c>
      <c r="C6154">
        <f t="shared" si="320"/>
        <v>2021</v>
      </c>
      <c r="D6154">
        <f t="shared" si="321"/>
        <v>4</v>
      </c>
      <c r="E6154" t="str">
        <f t="shared" si="322"/>
        <v>2021m4</v>
      </c>
    </row>
    <row r="6155" spans="1:5" x14ac:dyDescent="0.2">
      <c r="A6155" s="32">
        <v>44294</v>
      </c>
      <c r="B6155" s="2">
        <v>3.03</v>
      </c>
      <c r="C6155">
        <f t="shared" si="320"/>
        <v>2021</v>
      </c>
      <c r="D6155">
        <f t="shared" si="321"/>
        <v>4</v>
      </c>
      <c r="E6155" t="str">
        <f t="shared" si="322"/>
        <v>2021m4</v>
      </c>
    </row>
    <row r="6156" spans="1:5" x14ac:dyDescent="0.2">
      <c r="A6156" s="32">
        <v>44295</v>
      </c>
      <c r="B6156" s="2">
        <v>3.01</v>
      </c>
      <c r="C6156">
        <f t="shared" si="320"/>
        <v>2021</v>
      </c>
      <c r="D6156">
        <f t="shared" si="321"/>
        <v>4</v>
      </c>
      <c r="E6156" t="str">
        <f t="shared" si="322"/>
        <v>2021m4</v>
      </c>
    </row>
    <row r="6157" spans="1:5" x14ac:dyDescent="0.2">
      <c r="A6157" s="32">
        <v>44298</v>
      </c>
      <c r="B6157" s="2">
        <v>3</v>
      </c>
      <c r="C6157">
        <f t="shared" si="320"/>
        <v>2021</v>
      </c>
      <c r="D6157">
        <f t="shared" si="321"/>
        <v>4</v>
      </c>
      <c r="E6157" t="str">
        <f t="shared" si="322"/>
        <v>2021m4</v>
      </c>
    </row>
    <row r="6158" spans="1:5" x14ac:dyDescent="0.2">
      <c r="A6158" s="32">
        <v>44299</v>
      </c>
      <c r="B6158" s="2">
        <v>3.01</v>
      </c>
      <c r="C6158">
        <f t="shared" si="320"/>
        <v>2021</v>
      </c>
      <c r="D6158">
        <f t="shared" si="321"/>
        <v>4</v>
      </c>
      <c r="E6158" t="str">
        <f t="shared" si="322"/>
        <v>2021m4</v>
      </c>
    </row>
    <row r="6159" spans="1:5" x14ac:dyDescent="0.2">
      <c r="A6159" s="32">
        <v>44300</v>
      </c>
      <c r="B6159" s="2">
        <v>2.99</v>
      </c>
      <c r="C6159">
        <f t="shared" si="320"/>
        <v>2021</v>
      </c>
      <c r="D6159">
        <f t="shared" si="321"/>
        <v>4</v>
      </c>
      <c r="E6159" t="str">
        <f t="shared" si="322"/>
        <v>2021m4</v>
      </c>
    </row>
    <row r="6160" spans="1:5" x14ac:dyDescent="0.2">
      <c r="A6160" s="32">
        <v>44301</v>
      </c>
      <c r="B6160" s="2">
        <v>2.99</v>
      </c>
      <c r="C6160">
        <f t="shared" si="320"/>
        <v>2021</v>
      </c>
      <c r="D6160">
        <f t="shared" si="321"/>
        <v>4</v>
      </c>
      <c r="E6160" t="str">
        <f t="shared" si="322"/>
        <v>2021m4</v>
      </c>
    </row>
    <row r="6161" spans="1:5" x14ac:dyDescent="0.2">
      <c r="A6161" s="32">
        <v>44302</v>
      </c>
      <c r="B6161" s="2">
        <v>2.95</v>
      </c>
      <c r="C6161">
        <f t="shared" si="320"/>
        <v>2021</v>
      </c>
      <c r="D6161">
        <f t="shared" si="321"/>
        <v>4</v>
      </c>
      <c r="E6161" t="str">
        <f t="shared" si="322"/>
        <v>2021m4</v>
      </c>
    </row>
    <row r="6162" spans="1:5" x14ac:dyDescent="0.2">
      <c r="A6162" s="32">
        <v>44305</v>
      </c>
      <c r="B6162" s="2">
        <v>2.94</v>
      </c>
      <c r="C6162">
        <f t="shared" si="320"/>
        <v>2021</v>
      </c>
      <c r="D6162">
        <f t="shared" si="321"/>
        <v>4</v>
      </c>
      <c r="E6162" t="str">
        <f t="shared" si="322"/>
        <v>2021m4</v>
      </c>
    </row>
    <row r="6163" spans="1:5" x14ac:dyDescent="0.2">
      <c r="A6163" s="32">
        <v>44306</v>
      </c>
      <c r="B6163" s="2">
        <v>3</v>
      </c>
      <c r="C6163">
        <f t="shared" si="320"/>
        <v>2021</v>
      </c>
      <c r="D6163">
        <f t="shared" si="321"/>
        <v>4</v>
      </c>
      <c r="E6163" t="str">
        <f t="shared" si="322"/>
        <v>2021m4</v>
      </c>
    </row>
    <row r="6164" spans="1:5" x14ac:dyDescent="0.2">
      <c r="A6164" s="32">
        <v>44307</v>
      </c>
      <c r="B6164" s="2">
        <v>3.02</v>
      </c>
      <c r="C6164">
        <f t="shared" si="320"/>
        <v>2021</v>
      </c>
      <c r="D6164">
        <f t="shared" si="321"/>
        <v>4</v>
      </c>
      <c r="E6164" t="str">
        <f t="shared" si="322"/>
        <v>2021m4</v>
      </c>
    </row>
    <row r="6165" spans="1:5" x14ac:dyDescent="0.2">
      <c r="A6165" s="32">
        <v>44308</v>
      </c>
      <c r="B6165" s="2">
        <v>3.01</v>
      </c>
      <c r="C6165">
        <f t="shared" si="320"/>
        <v>2021</v>
      </c>
      <c r="D6165">
        <f t="shared" si="321"/>
        <v>4</v>
      </c>
      <c r="E6165" t="str">
        <f t="shared" si="322"/>
        <v>2021m4</v>
      </c>
    </row>
    <row r="6166" spans="1:5" x14ac:dyDescent="0.2">
      <c r="A6166" s="32">
        <v>44309</v>
      </c>
      <c r="B6166" s="2">
        <v>3</v>
      </c>
      <c r="C6166">
        <f t="shared" si="320"/>
        <v>2021</v>
      </c>
      <c r="D6166">
        <f t="shared" si="321"/>
        <v>4</v>
      </c>
      <c r="E6166" t="str">
        <f t="shared" si="322"/>
        <v>2021m4</v>
      </c>
    </row>
    <row r="6167" spans="1:5" x14ac:dyDescent="0.2">
      <c r="A6167" s="32">
        <v>44312</v>
      </c>
      <c r="B6167" s="2">
        <v>2.99</v>
      </c>
      <c r="C6167">
        <f t="shared" si="320"/>
        <v>2021</v>
      </c>
      <c r="D6167">
        <f t="shared" si="321"/>
        <v>4</v>
      </c>
      <c r="E6167" t="str">
        <f t="shared" si="322"/>
        <v>2021m4</v>
      </c>
    </row>
    <row r="6168" spans="1:5" x14ac:dyDescent="0.2">
      <c r="A6168" s="32">
        <v>44313</v>
      </c>
      <c r="B6168" s="2">
        <v>2.99</v>
      </c>
      <c r="C6168">
        <f t="shared" si="320"/>
        <v>2021</v>
      </c>
      <c r="D6168">
        <f t="shared" si="321"/>
        <v>4</v>
      </c>
      <c r="E6168" t="str">
        <f t="shared" si="322"/>
        <v>2021m4</v>
      </c>
    </row>
    <row r="6169" spans="1:5" x14ac:dyDescent="0.2">
      <c r="A6169" s="32">
        <v>44314</v>
      </c>
      <c r="B6169" s="2">
        <v>2.97</v>
      </c>
      <c r="C6169">
        <f t="shared" si="320"/>
        <v>2021</v>
      </c>
      <c r="D6169">
        <f t="shared" si="321"/>
        <v>4</v>
      </c>
      <c r="E6169" t="str">
        <f t="shared" si="322"/>
        <v>2021m4</v>
      </c>
    </row>
    <row r="6170" spans="1:5" x14ac:dyDescent="0.2">
      <c r="A6170" s="32">
        <v>44315</v>
      </c>
      <c r="B6170" s="2">
        <v>2.93</v>
      </c>
      <c r="C6170">
        <f t="shared" si="320"/>
        <v>2021</v>
      </c>
      <c r="D6170">
        <f t="shared" si="321"/>
        <v>4</v>
      </c>
      <c r="E6170" t="str">
        <f t="shared" si="322"/>
        <v>2021m4</v>
      </c>
    </row>
    <row r="6171" spans="1:5" x14ac:dyDescent="0.2">
      <c r="A6171" s="32">
        <v>44316</v>
      </c>
      <c r="B6171" s="2">
        <v>3.04</v>
      </c>
      <c r="C6171">
        <f t="shared" si="320"/>
        <v>2021</v>
      </c>
      <c r="D6171">
        <f t="shared" si="321"/>
        <v>4</v>
      </c>
      <c r="E6171" t="str">
        <f t="shared" si="322"/>
        <v>2021m4</v>
      </c>
    </row>
    <row r="6172" spans="1:5" x14ac:dyDescent="0.2">
      <c r="A6172" s="32">
        <v>44319</v>
      </c>
      <c r="B6172" s="2">
        <v>3.02</v>
      </c>
      <c r="C6172">
        <f t="shared" si="320"/>
        <v>2021</v>
      </c>
      <c r="D6172">
        <f t="shared" si="321"/>
        <v>5</v>
      </c>
      <c r="E6172" t="str">
        <f t="shared" si="322"/>
        <v>2021m5</v>
      </c>
    </row>
    <row r="6173" spans="1:5" x14ac:dyDescent="0.2">
      <c r="A6173" s="32">
        <v>44320</v>
      </c>
      <c r="B6173" s="2">
        <v>3.05</v>
      </c>
      <c r="C6173">
        <f t="shared" si="320"/>
        <v>2021</v>
      </c>
      <c r="D6173">
        <f t="shared" si="321"/>
        <v>5</v>
      </c>
      <c r="E6173" t="str">
        <f t="shared" si="322"/>
        <v>2021m5</v>
      </c>
    </row>
    <row r="6174" spans="1:5" x14ac:dyDescent="0.2">
      <c r="A6174" s="32">
        <v>44321</v>
      </c>
      <c r="B6174" s="2">
        <v>3.03</v>
      </c>
      <c r="C6174">
        <f t="shared" si="320"/>
        <v>2021</v>
      </c>
      <c r="D6174">
        <f t="shared" si="321"/>
        <v>5</v>
      </c>
      <c r="E6174" t="str">
        <f t="shared" si="322"/>
        <v>2021m5</v>
      </c>
    </row>
    <row r="6175" spans="1:5" x14ac:dyDescent="0.2">
      <c r="A6175" s="32">
        <v>44322</v>
      </c>
      <c r="B6175" s="2">
        <v>3.05</v>
      </c>
      <c r="C6175">
        <f t="shared" si="320"/>
        <v>2021</v>
      </c>
      <c r="D6175">
        <f t="shared" si="321"/>
        <v>5</v>
      </c>
      <c r="E6175" t="str">
        <f t="shared" si="322"/>
        <v>2021m5</v>
      </c>
    </row>
    <row r="6176" spans="1:5" x14ac:dyDescent="0.2">
      <c r="A6176" s="32">
        <v>44323</v>
      </c>
      <c r="B6176" s="2">
        <v>3.04</v>
      </c>
      <c r="C6176">
        <f t="shared" si="320"/>
        <v>2021</v>
      </c>
      <c r="D6176">
        <f t="shared" si="321"/>
        <v>5</v>
      </c>
      <c r="E6176" t="str">
        <f t="shared" si="322"/>
        <v>2021m5</v>
      </c>
    </row>
    <row r="6177" spans="1:5" x14ac:dyDescent="0.2">
      <c r="A6177" s="32">
        <v>44326</v>
      </c>
      <c r="B6177" s="2">
        <v>3.02</v>
      </c>
      <c r="C6177">
        <f t="shared" si="320"/>
        <v>2021</v>
      </c>
      <c r="D6177">
        <f t="shared" si="321"/>
        <v>5</v>
      </c>
      <c r="E6177" t="str">
        <f t="shared" si="322"/>
        <v>2021m5</v>
      </c>
    </row>
    <row r="6178" spans="1:5" x14ac:dyDescent="0.2">
      <c r="A6178" s="32">
        <v>44327</v>
      </c>
      <c r="B6178" s="2">
        <v>3.03</v>
      </c>
      <c r="C6178">
        <f t="shared" si="320"/>
        <v>2021</v>
      </c>
      <c r="D6178">
        <f t="shared" si="321"/>
        <v>5</v>
      </c>
      <c r="E6178" t="str">
        <f t="shared" si="322"/>
        <v>2021m5</v>
      </c>
    </row>
    <row r="6179" spans="1:5" x14ac:dyDescent="0.2">
      <c r="A6179" s="32">
        <v>44328</v>
      </c>
      <c r="B6179" s="2">
        <v>3.02</v>
      </c>
      <c r="C6179">
        <f t="shared" si="320"/>
        <v>2021</v>
      </c>
      <c r="D6179">
        <f t="shared" si="321"/>
        <v>5</v>
      </c>
      <c r="E6179" t="str">
        <f t="shared" si="322"/>
        <v>2021m5</v>
      </c>
    </row>
    <row r="6180" spans="1:5" x14ac:dyDescent="0.2">
      <c r="A6180" s="32">
        <v>44329</v>
      </c>
      <c r="B6180" s="2">
        <v>3.09</v>
      </c>
      <c r="C6180">
        <f t="shared" si="320"/>
        <v>2021</v>
      </c>
      <c r="D6180">
        <f t="shared" si="321"/>
        <v>5</v>
      </c>
      <c r="E6180" t="str">
        <f t="shared" si="322"/>
        <v>2021m5</v>
      </c>
    </row>
    <row r="6181" spans="1:5" x14ac:dyDescent="0.2">
      <c r="A6181" s="32">
        <v>44330</v>
      </c>
      <c r="B6181" s="2">
        <v>3.06</v>
      </c>
      <c r="C6181">
        <f t="shared" si="320"/>
        <v>2021</v>
      </c>
      <c r="D6181">
        <f t="shared" si="321"/>
        <v>5</v>
      </c>
      <c r="E6181" t="str">
        <f t="shared" si="322"/>
        <v>2021m5</v>
      </c>
    </row>
    <row r="6182" spans="1:5" x14ac:dyDescent="0.2">
      <c r="A6182" s="32">
        <v>44333</v>
      </c>
      <c r="B6182" s="2">
        <v>3.04</v>
      </c>
      <c r="C6182">
        <f t="shared" si="320"/>
        <v>2021</v>
      </c>
      <c r="D6182">
        <f t="shared" si="321"/>
        <v>5</v>
      </c>
      <c r="E6182" t="str">
        <f t="shared" si="322"/>
        <v>2021m5</v>
      </c>
    </row>
    <row r="6183" spans="1:5" x14ac:dyDescent="0.2">
      <c r="A6183" s="32">
        <v>44334</v>
      </c>
      <c r="B6183" s="2">
        <v>3.03</v>
      </c>
      <c r="C6183">
        <f t="shared" si="320"/>
        <v>2021</v>
      </c>
      <c r="D6183">
        <f t="shared" si="321"/>
        <v>5</v>
      </c>
      <c r="E6183" t="str">
        <f t="shared" si="322"/>
        <v>2021m5</v>
      </c>
    </row>
    <row r="6184" spans="1:5" x14ac:dyDescent="0.2">
      <c r="A6184" s="32">
        <v>44335</v>
      </c>
      <c r="B6184" s="2">
        <v>3.06</v>
      </c>
      <c r="C6184">
        <f t="shared" si="320"/>
        <v>2021</v>
      </c>
      <c r="D6184">
        <f t="shared" si="321"/>
        <v>5</v>
      </c>
      <c r="E6184" t="str">
        <f t="shared" si="322"/>
        <v>2021m5</v>
      </c>
    </row>
    <row r="6185" spans="1:5" x14ac:dyDescent="0.2">
      <c r="A6185" s="32">
        <v>44336</v>
      </c>
      <c r="B6185" s="2">
        <v>3.05</v>
      </c>
      <c r="C6185">
        <f t="shared" si="320"/>
        <v>2021</v>
      </c>
      <c r="D6185">
        <f t="shared" si="321"/>
        <v>5</v>
      </c>
      <c r="E6185" t="str">
        <f t="shared" si="322"/>
        <v>2021m5</v>
      </c>
    </row>
    <row r="6186" spans="1:5" x14ac:dyDescent="0.2">
      <c r="A6186" s="32">
        <v>44337</v>
      </c>
      <c r="B6186" s="2">
        <v>3.05</v>
      </c>
      <c r="C6186">
        <f t="shared" si="320"/>
        <v>2021</v>
      </c>
      <c r="D6186">
        <f t="shared" si="321"/>
        <v>5</v>
      </c>
      <c r="E6186" t="str">
        <f t="shared" si="322"/>
        <v>2021m5</v>
      </c>
    </row>
    <row r="6187" spans="1:5" x14ac:dyDescent="0.2">
      <c r="A6187" s="32">
        <v>44340</v>
      </c>
      <c r="B6187" s="2">
        <v>3.04</v>
      </c>
      <c r="C6187">
        <f t="shared" si="320"/>
        <v>2021</v>
      </c>
      <c r="D6187">
        <f t="shared" si="321"/>
        <v>5</v>
      </c>
      <c r="E6187" t="str">
        <f t="shared" si="322"/>
        <v>2021m5</v>
      </c>
    </row>
    <row r="6188" spans="1:5" x14ac:dyDescent="0.2">
      <c r="A6188" s="32">
        <v>44341</v>
      </c>
      <c r="B6188" s="2">
        <v>3.03</v>
      </c>
      <c r="C6188">
        <f t="shared" si="320"/>
        <v>2021</v>
      </c>
      <c r="D6188">
        <f t="shared" si="321"/>
        <v>5</v>
      </c>
      <c r="E6188" t="str">
        <f t="shared" si="322"/>
        <v>2021m5</v>
      </c>
    </row>
    <row r="6189" spans="1:5" x14ac:dyDescent="0.2">
      <c r="A6189" s="32">
        <v>44342</v>
      </c>
      <c r="B6189" s="2">
        <v>3.02</v>
      </c>
      <c r="C6189">
        <f t="shared" si="320"/>
        <v>2021</v>
      </c>
      <c r="D6189">
        <f t="shared" si="321"/>
        <v>5</v>
      </c>
      <c r="E6189" t="str">
        <f t="shared" si="322"/>
        <v>2021m5</v>
      </c>
    </row>
    <row r="6190" spans="1:5" x14ac:dyDescent="0.2">
      <c r="A6190" s="32">
        <v>44343</v>
      </c>
      <c r="B6190" s="2">
        <v>2.99</v>
      </c>
      <c r="C6190">
        <f t="shared" si="320"/>
        <v>2021</v>
      </c>
      <c r="D6190">
        <f t="shared" si="321"/>
        <v>5</v>
      </c>
      <c r="E6190" t="str">
        <f t="shared" si="322"/>
        <v>2021m5</v>
      </c>
    </row>
    <row r="6191" spans="1:5" x14ac:dyDescent="0.2">
      <c r="A6191" s="32">
        <v>44344</v>
      </c>
      <c r="B6191" s="2">
        <v>2.98</v>
      </c>
      <c r="C6191">
        <f t="shared" si="320"/>
        <v>2021</v>
      </c>
      <c r="D6191">
        <f t="shared" si="321"/>
        <v>5</v>
      </c>
      <c r="E6191" t="str">
        <f t="shared" si="322"/>
        <v>2021m5</v>
      </c>
    </row>
    <row r="6192" spans="1:5" x14ac:dyDescent="0.2">
      <c r="A6192" s="32">
        <v>44347</v>
      </c>
      <c r="B6192" s="2">
        <v>3.03</v>
      </c>
      <c r="C6192">
        <f t="shared" si="320"/>
        <v>2021</v>
      </c>
      <c r="D6192">
        <f t="shared" si="321"/>
        <v>5</v>
      </c>
      <c r="E6192" t="str">
        <f t="shared" si="322"/>
        <v>2021m5</v>
      </c>
    </row>
    <row r="6193" spans="1:5" x14ac:dyDescent="0.2">
      <c r="A6193" s="32">
        <v>44348</v>
      </c>
      <c r="B6193" s="2">
        <v>2.99</v>
      </c>
      <c r="C6193">
        <f t="shared" si="320"/>
        <v>2021</v>
      </c>
      <c r="D6193">
        <f t="shared" si="321"/>
        <v>6</v>
      </c>
      <c r="E6193" t="str">
        <f t="shared" si="322"/>
        <v>2021m6</v>
      </c>
    </row>
    <row r="6194" spans="1:5" x14ac:dyDescent="0.2">
      <c r="A6194" s="32">
        <v>44349</v>
      </c>
      <c r="B6194" s="2">
        <v>2.96</v>
      </c>
      <c r="C6194">
        <f t="shared" si="320"/>
        <v>2021</v>
      </c>
      <c r="D6194">
        <f t="shared" si="321"/>
        <v>6</v>
      </c>
      <c r="E6194" t="str">
        <f t="shared" si="322"/>
        <v>2021m6</v>
      </c>
    </row>
    <row r="6195" spans="1:5" x14ac:dyDescent="0.2">
      <c r="A6195" s="32">
        <v>44350</v>
      </c>
      <c r="B6195" s="2">
        <v>2.96</v>
      </c>
      <c r="C6195">
        <f t="shared" si="320"/>
        <v>2021</v>
      </c>
      <c r="D6195">
        <f t="shared" si="321"/>
        <v>6</v>
      </c>
      <c r="E6195" t="str">
        <f t="shared" si="322"/>
        <v>2021m6</v>
      </c>
    </row>
    <row r="6196" spans="1:5" x14ac:dyDescent="0.2">
      <c r="A6196" s="32">
        <v>44351</v>
      </c>
      <c r="B6196" s="2">
        <v>2.94</v>
      </c>
      <c r="C6196">
        <f t="shared" si="320"/>
        <v>2021</v>
      </c>
      <c r="D6196">
        <f t="shared" si="321"/>
        <v>6</v>
      </c>
      <c r="E6196" t="str">
        <f t="shared" si="322"/>
        <v>2021m6</v>
      </c>
    </row>
    <row r="6197" spans="1:5" x14ac:dyDescent="0.2">
      <c r="A6197" s="32">
        <v>44354</v>
      </c>
      <c r="B6197" s="2">
        <v>2.91</v>
      </c>
      <c r="C6197">
        <f t="shared" si="320"/>
        <v>2021</v>
      </c>
      <c r="D6197">
        <f t="shared" si="321"/>
        <v>6</v>
      </c>
      <c r="E6197" t="str">
        <f t="shared" si="322"/>
        <v>2021m6</v>
      </c>
    </row>
    <row r="6198" spans="1:5" x14ac:dyDescent="0.2">
      <c r="A6198" s="32">
        <v>44355</v>
      </c>
      <c r="B6198" s="2">
        <v>2.9</v>
      </c>
      <c r="C6198">
        <f t="shared" si="320"/>
        <v>2021</v>
      </c>
      <c r="D6198">
        <f t="shared" si="321"/>
        <v>6</v>
      </c>
      <c r="E6198" t="str">
        <f t="shared" si="322"/>
        <v>2021m6</v>
      </c>
    </row>
    <row r="6199" spans="1:5" x14ac:dyDescent="0.2">
      <c r="A6199" s="32">
        <v>44356</v>
      </c>
      <c r="B6199" s="2">
        <v>2.89</v>
      </c>
      <c r="C6199">
        <f t="shared" si="320"/>
        <v>2021</v>
      </c>
      <c r="D6199">
        <f t="shared" si="321"/>
        <v>6</v>
      </c>
      <c r="E6199" t="str">
        <f t="shared" si="322"/>
        <v>2021m6</v>
      </c>
    </row>
    <row r="6200" spans="1:5" x14ac:dyDescent="0.2">
      <c r="A6200" s="32">
        <v>44357</v>
      </c>
      <c r="B6200" s="2">
        <v>2.89</v>
      </c>
      <c r="C6200">
        <f t="shared" si="320"/>
        <v>2021</v>
      </c>
      <c r="D6200">
        <f t="shared" si="321"/>
        <v>6</v>
      </c>
      <c r="E6200" t="str">
        <f t="shared" si="322"/>
        <v>2021m6</v>
      </c>
    </row>
    <row r="6201" spans="1:5" x14ac:dyDescent="0.2">
      <c r="A6201" s="32">
        <v>44358</v>
      </c>
      <c r="B6201" s="2">
        <v>2.87</v>
      </c>
      <c r="C6201">
        <f t="shared" si="320"/>
        <v>2021</v>
      </c>
      <c r="D6201">
        <f t="shared" si="321"/>
        <v>6</v>
      </c>
      <c r="E6201" t="str">
        <f t="shared" si="322"/>
        <v>2021m6</v>
      </c>
    </row>
    <row r="6202" spans="1:5" x14ac:dyDescent="0.2">
      <c r="A6202" s="32">
        <v>44361</v>
      </c>
      <c r="B6202" s="2">
        <v>2.87</v>
      </c>
      <c r="C6202">
        <f t="shared" si="320"/>
        <v>2021</v>
      </c>
      <c r="D6202">
        <f t="shared" si="321"/>
        <v>6</v>
      </c>
      <c r="E6202" t="str">
        <f t="shared" si="322"/>
        <v>2021m6</v>
      </c>
    </row>
    <row r="6203" spans="1:5" x14ac:dyDescent="0.2">
      <c r="A6203" s="32">
        <v>44362</v>
      </c>
      <c r="B6203" s="2">
        <v>2.87</v>
      </c>
      <c r="C6203">
        <f t="shared" si="320"/>
        <v>2021</v>
      </c>
      <c r="D6203">
        <f t="shared" si="321"/>
        <v>6</v>
      </c>
      <c r="E6203" t="str">
        <f t="shared" si="322"/>
        <v>2021m6</v>
      </c>
    </row>
    <row r="6204" spans="1:5" x14ac:dyDescent="0.2">
      <c r="A6204" s="32">
        <v>44363</v>
      </c>
      <c r="B6204" s="2">
        <v>2.89</v>
      </c>
      <c r="C6204">
        <f t="shared" si="320"/>
        <v>2021</v>
      </c>
      <c r="D6204">
        <f t="shared" si="321"/>
        <v>6</v>
      </c>
      <c r="E6204" t="str">
        <f t="shared" si="322"/>
        <v>2021m6</v>
      </c>
    </row>
    <row r="6205" spans="1:5" x14ac:dyDescent="0.2">
      <c r="A6205" s="32">
        <v>44364</v>
      </c>
      <c r="B6205" s="2">
        <v>2.92</v>
      </c>
      <c r="C6205">
        <f t="shared" si="320"/>
        <v>2021</v>
      </c>
      <c r="D6205">
        <f t="shared" si="321"/>
        <v>6</v>
      </c>
      <c r="E6205" t="str">
        <f t="shared" si="322"/>
        <v>2021m6</v>
      </c>
    </row>
    <row r="6206" spans="1:5" x14ac:dyDescent="0.2">
      <c r="A6206" s="32">
        <v>44365</v>
      </c>
      <c r="B6206" s="2">
        <v>2.92</v>
      </c>
      <c r="C6206">
        <f t="shared" si="320"/>
        <v>2021</v>
      </c>
      <c r="D6206">
        <f t="shared" si="321"/>
        <v>6</v>
      </c>
      <c r="E6206" t="str">
        <f t="shared" si="322"/>
        <v>2021m6</v>
      </c>
    </row>
    <row r="6207" spans="1:5" x14ac:dyDescent="0.2">
      <c r="A6207" s="32">
        <v>44368</v>
      </c>
      <c r="B6207" s="2">
        <v>2.92</v>
      </c>
      <c r="C6207">
        <f t="shared" si="320"/>
        <v>2021</v>
      </c>
      <c r="D6207">
        <f t="shared" si="321"/>
        <v>6</v>
      </c>
      <c r="E6207" t="str">
        <f t="shared" si="322"/>
        <v>2021m6</v>
      </c>
    </row>
    <row r="6208" spans="1:5" x14ac:dyDescent="0.2">
      <c r="A6208" s="32">
        <v>44369</v>
      </c>
      <c r="B6208" s="2">
        <v>2.93</v>
      </c>
      <c r="C6208">
        <f t="shared" si="320"/>
        <v>2021</v>
      </c>
      <c r="D6208">
        <f t="shared" si="321"/>
        <v>6</v>
      </c>
      <c r="E6208" t="str">
        <f t="shared" si="322"/>
        <v>2021m6</v>
      </c>
    </row>
    <row r="6209" spans="1:5" x14ac:dyDescent="0.2">
      <c r="A6209" s="32">
        <v>44370</v>
      </c>
      <c r="B6209" s="2">
        <v>2.93</v>
      </c>
      <c r="C6209">
        <f t="shared" si="320"/>
        <v>2021</v>
      </c>
      <c r="D6209">
        <f t="shared" si="321"/>
        <v>6</v>
      </c>
      <c r="E6209" t="str">
        <f t="shared" si="322"/>
        <v>2021m6</v>
      </c>
    </row>
    <row r="6210" spans="1:5" x14ac:dyDescent="0.2">
      <c r="A6210" s="32">
        <v>44371</v>
      </c>
      <c r="B6210" s="2">
        <v>2.93</v>
      </c>
      <c r="C6210">
        <f t="shared" si="320"/>
        <v>2021</v>
      </c>
      <c r="D6210">
        <f t="shared" si="321"/>
        <v>6</v>
      </c>
      <c r="E6210" t="str">
        <f t="shared" si="322"/>
        <v>2021m6</v>
      </c>
    </row>
    <row r="6211" spans="1:5" x14ac:dyDescent="0.2">
      <c r="A6211" s="32">
        <v>44372</v>
      </c>
      <c r="B6211" s="2">
        <v>2.91</v>
      </c>
      <c r="C6211">
        <f t="shared" si="320"/>
        <v>2021</v>
      </c>
      <c r="D6211">
        <f t="shared" si="321"/>
        <v>6</v>
      </c>
      <c r="E6211" t="str">
        <f t="shared" si="322"/>
        <v>2021m6</v>
      </c>
    </row>
    <row r="6212" spans="1:5" x14ac:dyDescent="0.2">
      <c r="A6212" s="32">
        <v>44375</v>
      </c>
      <c r="B6212" s="2">
        <v>2.92</v>
      </c>
      <c r="C6212">
        <f t="shared" si="320"/>
        <v>2021</v>
      </c>
      <c r="D6212">
        <f t="shared" si="321"/>
        <v>6</v>
      </c>
      <c r="E6212" t="str">
        <f t="shared" si="322"/>
        <v>2021m6</v>
      </c>
    </row>
    <row r="6213" spans="1:5" x14ac:dyDescent="0.2">
      <c r="A6213" s="32">
        <v>44376</v>
      </c>
      <c r="B6213" s="2">
        <v>2.92</v>
      </c>
      <c r="C6213">
        <f t="shared" ref="C6213:C6276" si="323">YEAR(A6213)</f>
        <v>2021</v>
      </c>
      <c r="D6213">
        <f t="shared" ref="D6213:D6276" si="324">+MONTH(A6213)</f>
        <v>6</v>
      </c>
      <c r="E6213" t="str">
        <f t="shared" ref="E6213:E6276" si="325">CONCATENATE(C6213,"m",D6213)</f>
        <v>2021m6</v>
      </c>
    </row>
    <row r="6214" spans="1:5" x14ac:dyDescent="0.2">
      <c r="A6214" s="32">
        <v>44377</v>
      </c>
      <c r="B6214" s="2">
        <v>2.96</v>
      </c>
      <c r="C6214">
        <f t="shared" si="323"/>
        <v>2021</v>
      </c>
      <c r="D6214">
        <f t="shared" si="324"/>
        <v>6</v>
      </c>
      <c r="E6214" t="str">
        <f t="shared" si="325"/>
        <v>2021m6</v>
      </c>
    </row>
    <row r="6215" spans="1:5" x14ac:dyDescent="0.2">
      <c r="A6215" s="32">
        <v>44378</v>
      </c>
      <c r="B6215" s="2">
        <v>2.98</v>
      </c>
      <c r="C6215">
        <f t="shared" si="323"/>
        <v>2021</v>
      </c>
      <c r="D6215">
        <f t="shared" si="324"/>
        <v>7</v>
      </c>
      <c r="E6215" t="str">
        <f t="shared" si="325"/>
        <v>2021m7</v>
      </c>
    </row>
    <row r="6216" spans="1:5" x14ac:dyDescent="0.2">
      <c r="A6216" s="32">
        <v>44379</v>
      </c>
      <c r="B6216" s="2">
        <v>2.98</v>
      </c>
      <c r="C6216">
        <f t="shared" si="323"/>
        <v>2021</v>
      </c>
      <c r="D6216">
        <f t="shared" si="324"/>
        <v>7</v>
      </c>
      <c r="E6216" t="str">
        <f t="shared" si="325"/>
        <v>2021m7</v>
      </c>
    </row>
    <row r="6217" spans="1:5" x14ac:dyDescent="0.2">
      <c r="A6217" s="32">
        <v>44382</v>
      </c>
      <c r="B6217" s="2">
        <v>2.97</v>
      </c>
      <c r="C6217">
        <f t="shared" si="323"/>
        <v>2021</v>
      </c>
      <c r="D6217">
        <f t="shared" si="324"/>
        <v>7</v>
      </c>
      <c r="E6217" t="str">
        <f t="shared" si="325"/>
        <v>2021m7</v>
      </c>
    </row>
    <row r="6218" spans="1:5" x14ac:dyDescent="0.2">
      <c r="A6218" s="32">
        <v>44383</v>
      </c>
      <c r="B6218" s="2">
        <v>3</v>
      </c>
      <c r="C6218">
        <f t="shared" si="323"/>
        <v>2021</v>
      </c>
      <c r="D6218">
        <f t="shared" si="324"/>
        <v>7</v>
      </c>
      <c r="E6218" t="str">
        <f t="shared" si="325"/>
        <v>2021m7</v>
      </c>
    </row>
    <row r="6219" spans="1:5" x14ac:dyDescent="0.2">
      <c r="A6219" s="32">
        <v>44384</v>
      </c>
      <c r="B6219" s="2">
        <v>3</v>
      </c>
      <c r="C6219">
        <f t="shared" si="323"/>
        <v>2021</v>
      </c>
      <c r="D6219">
        <f t="shared" si="324"/>
        <v>7</v>
      </c>
      <c r="E6219" t="str">
        <f t="shared" si="325"/>
        <v>2021m7</v>
      </c>
    </row>
    <row r="6220" spans="1:5" x14ac:dyDescent="0.2">
      <c r="A6220" s="32">
        <v>44385</v>
      </c>
      <c r="B6220" s="2">
        <v>3.03</v>
      </c>
      <c r="C6220">
        <f t="shared" si="323"/>
        <v>2021</v>
      </c>
      <c r="D6220">
        <f t="shared" si="324"/>
        <v>7</v>
      </c>
      <c r="E6220" t="str">
        <f t="shared" si="325"/>
        <v>2021m7</v>
      </c>
    </row>
    <row r="6221" spans="1:5" x14ac:dyDescent="0.2">
      <c r="A6221" s="32">
        <v>44386</v>
      </c>
      <c r="B6221" s="2">
        <v>3.01</v>
      </c>
      <c r="C6221">
        <f t="shared" si="323"/>
        <v>2021</v>
      </c>
      <c r="D6221">
        <f t="shared" si="324"/>
        <v>7</v>
      </c>
      <c r="E6221" t="str">
        <f t="shared" si="325"/>
        <v>2021m7</v>
      </c>
    </row>
    <row r="6222" spans="1:5" x14ac:dyDescent="0.2">
      <c r="A6222" s="32">
        <v>44389</v>
      </c>
      <c r="B6222" s="2">
        <v>3.01</v>
      </c>
      <c r="C6222">
        <f t="shared" si="323"/>
        <v>2021</v>
      </c>
      <c r="D6222">
        <f t="shared" si="324"/>
        <v>7</v>
      </c>
      <c r="E6222" t="str">
        <f t="shared" si="325"/>
        <v>2021m7</v>
      </c>
    </row>
    <row r="6223" spans="1:5" x14ac:dyDescent="0.2">
      <c r="A6223" s="32">
        <v>44390</v>
      </c>
      <c r="B6223" s="2">
        <v>3.01</v>
      </c>
      <c r="C6223">
        <f t="shared" si="323"/>
        <v>2021</v>
      </c>
      <c r="D6223">
        <f t="shared" si="324"/>
        <v>7</v>
      </c>
      <c r="E6223" t="str">
        <f t="shared" si="325"/>
        <v>2021m7</v>
      </c>
    </row>
    <row r="6224" spans="1:5" x14ac:dyDescent="0.2">
      <c r="A6224" s="32">
        <v>44391</v>
      </c>
      <c r="B6224" s="2">
        <v>3.01</v>
      </c>
      <c r="C6224">
        <f t="shared" si="323"/>
        <v>2021</v>
      </c>
      <c r="D6224">
        <f t="shared" si="324"/>
        <v>7</v>
      </c>
      <c r="E6224" t="str">
        <f t="shared" si="325"/>
        <v>2021m7</v>
      </c>
    </row>
    <row r="6225" spans="1:5" x14ac:dyDescent="0.2">
      <c r="A6225" s="32">
        <v>44392</v>
      </c>
      <c r="B6225" s="2">
        <v>3.01</v>
      </c>
      <c r="C6225">
        <f t="shared" si="323"/>
        <v>2021</v>
      </c>
      <c r="D6225">
        <f t="shared" si="324"/>
        <v>7</v>
      </c>
      <c r="E6225" t="str">
        <f t="shared" si="325"/>
        <v>2021m7</v>
      </c>
    </row>
    <row r="6226" spans="1:5" x14ac:dyDescent="0.2">
      <c r="A6226" s="32">
        <v>44393</v>
      </c>
      <c r="B6226" s="2">
        <v>3.02</v>
      </c>
      <c r="C6226">
        <f t="shared" si="323"/>
        <v>2021</v>
      </c>
      <c r="D6226">
        <f t="shared" si="324"/>
        <v>7</v>
      </c>
      <c r="E6226" t="str">
        <f t="shared" si="325"/>
        <v>2021m7</v>
      </c>
    </row>
    <row r="6227" spans="1:5" x14ac:dyDescent="0.2">
      <c r="A6227" s="32">
        <v>44396</v>
      </c>
      <c r="B6227" s="2">
        <v>3.07</v>
      </c>
      <c r="C6227">
        <f t="shared" si="323"/>
        <v>2021</v>
      </c>
      <c r="D6227">
        <f t="shared" si="324"/>
        <v>7</v>
      </c>
      <c r="E6227" t="str">
        <f t="shared" si="325"/>
        <v>2021m7</v>
      </c>
    </row>
    <row r="6228" spans="1:5" x14ac:dyDescent="0.2">
      <c r="A6228" s="32">
        <v>44397</v>
      </c>
      <c r="B6228" s="2">
        <v>3.12</v>
      </c>
      <c r="C6228">
        <f t="shared" si="323"/>
        <v>2021</v>
      </c>
      <c r="D6228">
        <f t="shared" si="324"/>
        <v>7</v>
      </c>
      <c r="E6228" t="str">
        <f t="shared" si="325"/>
        <v>2021m7</v>
      </c>
    </row>
    <row r="6229" spans="1:5" x14ac:dyDescent="0.2">
      <c r="A6229" s="32">
        <v>44398</v>
      </c>
      <c r="B6229" s="2">
        <v>3.09</v>
      </c>
      <c r="C6229">
        <f t="shared" si="323"/>
        <v>2021</v>
      </c>
      <c r="D6229">
        <f t="shared" si="324"/>
        <v>7</v>
      </c>
      <c r="E6229" t="str">
        <f t="shared" si="325"/>
        <v>2021m7</v>
      </c>
    </row>
    <row r="6230" spans="1:5" x14ac:dyDescent="0.2">
      <c r="A6230" s="32">
        <v>44399</v>
      </c>
      <c r="B6230" s="2">
        <v>3.09</v>
      </c>
      <c r="C6230">
        <f t="shared" si="323"/>
        <v>2021</v>
      </c>
      <c r="D6230">
        <f t="shared" si="324"/>
        <v>7</v>
      </c>
      <c r="E6230" t="str">
        <f t="shared" si="325"/>
        <v>2021m7</v>
      </c>
    </row>
    <row r="6231" spans="1:5" x14ac:dyDescent="0.2">
      <c r="A6231" s="32">
        <v>44400</v>
      </c>
      <c r="B6231" s="2">
        <v>3.08</v>
      </c>
      <c r="C6231">
        <f t="shared" si="323"/>
        <v>2021</v>
      </c>
      <c r="D6231">
        <f t="shared" si="324"/>
        <v>7</v>
      </c>
      <c r="E6231" t="str">
        <f t="shared" si="325"/>
        <v>2021m7</v>
      </c>
    </row>
    <row r="6232" spans="1:5" x14ac:dyDescent="0.2">
      <c r="A6232" s="32">
        <v>44403</v>
      </c>
      <c r="B6232" s="2">
        <v>3.07</v>
      </c>
      <c r="C6232">
        <f t="shared" si="323"/>
        <v>2021</v>
      </c>
      <c r="D6232">
        <f t="shared" si="324"/>
        <v>7</v>
      </c>
      <c r="E6232" t="str">
        <f t="shared" si="325"/>
        <v>2021m7</v>
      </c>
    </row>
    <row r="6233" spans="1:5" x14ac:dyDescent="0.2">
      <c r="A6233" s="32">
        <v>44404</v>
      </c>
      <c r="B6233" s="2">
        <v>3.09</v>
      </c>
      <c r="C6233">
        <f t="shared" si="323"/>
        <v>2021</v>
      </c>
      <c r="D6233">
        <f t="shared" si="324"/>
        <v>7</v>
      </c>
      <c r="E6233" t="str">
        <f t="shared" si="325"/>
        <v>2021m7</v>
      </c>
    </row>
    <row r="6234" spans="1:5" x14ac:dyDescent="0.2">
      <c r="A6234" s="32">
        <v>44405</v>
      </c>
      <c r="B6234" s="2">
        <v>3.1</v>
      </c>
      <c r="C6234">
        <f t="shared" si="323"/>
        <v>2021</v>
      </c>
      <c r="D6234">
        <f t="shared" si="324"/>
        <v>7</v>
      </c>
      <c r="E6234" t="str">
        <f t="shared" si="325"/>
        <v>2021m7</v>
      </c>
    </row>
    <row r="6235" spans="1:5" x14ac:dyDescent="0.2">
      <c r="A6235" s="32">
        <v>44406</v>
      </c>
      <c r="B6235" s="2">
        <v>3.07</v>
      </c>
      <c r="C6235">
        <f t="shared" si="323"/>
        <v>2021</v>
      </c>
      <c r="D6235">
        <f t="shared" si="324"/>
        <v>7</v>
      </c>
      <c r="E6235" t="str">
        <f t="shared" si="325"/>
        <v>2021m7</v>
      </c>
    </row>
    <row r="6236" spans="1:5" x14ac:dyDescent="0.2">
      <c r="A6236" s="32">
        <v>44407</v>
      </c>
      <c r="B6236" s="2">
        <v>3.06</v>
      </c>
      <c r="C6236">
        <f t="shared" si="323"/>
        <v>2021</v>
      </c>
      <c r="D6236">
        <f t="shared" si="324"/>
        <v>7</v>
      </c>
      <c r="E6236" t="str">
        <f t="shared" si="325"/>
        <v>2021m7</v>
      </c>
    </row>
    <row r="6237" spans="1:5" x14ac:dyDescent="0.2">
      <c r="A6237" s="32">
        <v>44408</v>
      </c>
      <c r="B6237" s="2">
        <v>3.13</v>
      </c>
      <c r="C6237">
        <f t="shared" si="323"/>
        <v>2021</v>
      </c>
      <c r="D6237">
        <f t="shared" si="324"/>
        <v>7</v>
      </c>
      <c r="E6237" t="str">
        <f t="shared" si="325"/>
        <v>2021m7</v>
      </c>
    </row>
    <row r="6238" spans="1:5" x14ac:dyDescent="0.2">
      <c r="A6238" s="32">
        <v>44410</v>
      </c>
      <c r="B6238" s="2">
        <v>3.12</v>
      </c>
      <c r="C6238">
        <f t="shared" si="323"/>
        <v>2021</v>
      </c>
      <c r="D6238">
        <f t="shared" si="324"/>
        <v>8</v>
      </c>
      <c r="E6238" t="str">
        <f t="shared" si="325"/>
        <v>2021m8</v>
      </c>
    </row>
    <row r="6239" spans="1:5" x14ac:dyDescent="0.2">
      <c r="A6239" s="32">
        <v>44411</v>
      </c>
      <c r="B6239" s="2">
        <v>3.11</v>
      </c>
      <c r="C6239">
        <f t="shared" si="323"/>
        <v>2021</v>
      </c>
      <c r="D6239">
        <f t="shared" si="324"/>
        <v>8</v>
      </c>
      <c r="E6239" t="str">
        <f t="shared" si="325"/>
        <v>2021m8</v>
      </c>
    </row>
    <row r="6240" spans="1:5" x14ac:dyDescent="0.2">
      <c r="A6240" s="32">
        <v>44412</v>
      </c>
      <c r="B6240" s="2">
        <v>3.08</v>
      </c>
      <c r="C6240">
        <f t="shared" si="323"/>
        <v>2021</v>
      </c>
      <c r="D6240">
        <f t="shared" si="324"/>
        <v>8</v>
      </c>
      <c r="E6240" t="str">
        <f t="shared" si="325"/>
        <v>2021m8</v>
      </c>
    </row>
    <row r="6241" spans="1:5" x14ac:dyDescent="0.2">
      <c r="A6241" s="32">
        <v>44413</v>
      </c>
      <c r="B6241" s="2">
        <v>3.07</v>
      </c>
      <c r="C6241">
        <f t="shared" si="323"/>
        <v>2021</v>
      </c>
      <c r="D6241">
        <f t="shared" si="324"/>
        <v>8</v>
      </c>
      <c r="E6241" t="str">
        <f t="shared" si="325"/>
        <v>2021m8</v>
      </c>
    </row>
    <row r="6242" spans="1:5" x14ac:dyDescent="0.2">
      <c r="A6242" s="32">
        <v>44414</v>
      </c>
      <c r="B6242" s="2">
        <v>3.04</v>
      </c>
      <c r="C6242">
        <f t="shared" si="323"/>
        <v>2021</v>
      </c>
      <c r="D6242">
        <f t="shared" si="324"/>
        <v>8</v>
      </c>
      <c r="E6242" t="str">
        <f t="shared" si="325"/>
        <v>2021m8</v>
      </c>
    </row>
    <row r="6243" spans="1:5" x14ac:dyDescent="0.2">
      <c r="A6243" s="32">
        <v>44417</v>
      </c>
      <c r="B6243" s="2">
        <v>3.04</v>
      </c>
      <c r="C6243">
        <f t="shared" si="323"/>
        <v>2021</v>
      </c>
      <c r="D6243">
        <f t="shared" si="324"/>
        <v>8</v>
      </c>
      <c r="E6243" t="str">
        <f t="shared" si="325"/>
        <v>2021m8</v>
      </c>
    </row>
    <row r="6244" spans="1:5" x14ac:dyDescent="0.2">
      <c r="A6244" s="32">
        <v>44418</v>
      </c>
      <c r="B6244" s="2">
        <v>3.04</v>
      </c>
      <c r="C6244">
        <f t="shared" si="323"/>
        <v>2021</v>
      </c>
      <c r="D6244">
        <f t="shared" si="324"/>
        <v>8</v>
      </c>
      <c r="E6244" t="str">
        <f t="shared" si="325"/>
        <v>2021m8</v>
      </c>
    </row>
    <row r="6245" spans="1:5" x14ac:dyDescent="0.2">
      <c r="A6245" s="32">
        <v>44419</v>
      </c>
      <c r="B6245" s="2">
        <v>3.05</v>
      </c>
      <c r="C6245">
        <f t="shared" si="323"/>
        <v>2021</v>
      </c>
      <c r="D6245">
        <f t="shared" si="324"/>
        <v>8</v>
      </c>
      <c r="E6245" t="str">
        <f t="shared" si="325"/>
        <v>2021m8</v>
      </c>
    </row>
    <row r="6246" spans="1:5" x14ac:dyDescent="0.2">
      <c r="A6246" s="32">
        <v>44420</v>
      </c>
      <c r="B6246" s="2">
        <v>3.05</v>
      </c>
      <c r="C6246">
        <f t="shared" si="323"/>
        <v>2021</v>
      </c>
      <c r="D6246">
        <f t="shared" si="324"/>
        <v>8</v>
      </c>
      <c r="E6246" t="str">
        <f t="shared" si="325"/>
        <v>2021m8</v>
      </c>
    </row>
    <row r="6247" spans="1:5" x14ac:dyDescent="0.2">
      <c r="A6247" s="32">
        <v>44421</v>
      </c>
      <c r="B6247" s="2">
        <v>3.04</v>
      </c>
      <c r="C6247">
        <f t="shared" si="323"/>
        <v>2021</v>
      </c>
      <c r="D6247">
        <f t="shared" si="324"/>
        <v>8</v>
      </c>
      <c r="E6247" t="str">
        <f t="shared" si="325"/>
        <v>2021m8</v>
      </c>
    </row>
    <row r="6248" spans="1:5" x14ac:dyDescent="0.2">
      <c r="A6248" s="32">
        <v>44424</v>
      </c>
      <c r="B6248" s="2">
        <v>3.05</v>
      </c>
      <c r="C6248">
        <f t="shared" si="323"/>
        <v>2021</v>
      </c>
      <c r="D6248">
        <f t="shared" si="324"/>
        <v>8</v>
      </c>
      <c r="E6248" t="str">
        <f t="shared" si="325"/>
        <v>2021m8</v>
      </c>
    </row>
    <row r="6249" spans="1:5" x14ac:dyDescent="0.2">
      <c r="A6249" s="32">
        <v>44425</v>
      </c>
      <c r="B6249" s="2">
        <v>3.06</v>
      </c>
      <c r="C6249">
        <f t="shared" si="323"/>
        <v>2021</v>
      </c>
      <c r="D6249">
        <f t="shared" si="324"/>
        <v>8</v>
      </c>
      <c r="E6249" t="str">
        <f t="shared" si="325"/>
        <v>2021m8</v>
      </c>
    </row>
    <row r="6250" spans="1:5" x14ac:dyDescent="0.2">
      <c r="A6250" s="32">
        <v>44426</v>
      </c>
      <c r="B6250" s="2">
        <v>3.06</v>
      </c>
      <c r="C6250">
        <f t="shared" si="323"/>
        <v>2021</v>
      </c>
      <c r="D6250">
        <f t="shared" si="324"/>
        <v>8</v>
      </c>
      <c r="E6250" t="str">
        <f t="shared" si="325"/>
        <v>2021m8</v>
      </c>
    </row>
    <row r="6251" spans="1:5" x14ac:dyDescent="0.2">
      <c r="A6251" s="32">
        <v>44427</v>
      </c>
      <c r="B6251" s="2">
        <v>3.08</v>
      </c>
      <c r="C6251">
        <f t="shared" si="323"/>
        <v>2021</v>
      </c>
      <c r="D6251">
        <f t="shared" si="324"/>
        <v>8</v>
      </c>
      <c r="E6251" t="str">
        <f t="shared" si="325"/>
        <v>2021m8</v>
      </c>
    </row>
    <row r="6252" spans="1:5" x14ac:dyDescent="0.2">
      <c r="A6252" s="32">
        <v>44428</v>
      </c>
      <c r="B6252" s="2">
        <v>3.08</v>
      </c>
      <c r="C6252">
        <f t="shared" si="323"/>
        <v>2021</v>
      </c>
      <c r="D6252">
        <f t="shared" si="324"/>
        <v>8</v>
      </c>
      <c r="E6252" t="str">
        <f t="shared" si="325"/>
        <v>2021m8</v>
      </c>
    </row>
    <row r="6253" spans="1:5" x14ac:dyDescent="0.2">
      <c r="A6253" s="32">
        <v>44431</v>
      </c>
      <c r="B6253" s="2">
        <v>3.06</v>
      </c>
      <c r="C6253">
        <f t="shared" si="323"/>
        <v>2021</v>
      </c>
      <c r="D6253">
        <f t="shared" si="324"/>
        <v>8</v>
      </c>
      <c r="E6253" t="str">
        <f t="shared" si="325"/>
        <v>2021m8</v>
      </c>
    </row>
    <row r="6254" spans="1:5" x14ac:dyDescent="0.2">
      <c r="A6254" s="32">
        <v>44432</v>
      </c>
      <c r="B6254" s="2">
        <v>3.06</v>
      </c>
      <c r="C6254">
        <f t="shared" si="323"/>
        <v>2021</v>
      </c>
      <c r="D6254">
        <f t="shared" si="324"/>
        <v>8</v>
      </c>
      <c r="E6254" t="str">
        <f t="shared" si="325"/>
        <v>2021m8</v>
      </c>
    </row>
    <row r="6255" spans="1:5" x14ac:dyDescent="0.2">
      <c r="A6255" s="32">
        <v>44433</v>
      </c>
      <c r="B6255" s="2">
        <v>3.03</v>
      </c>
      <c r="C6255">
        <f t="shared" si="323"/>
        <v>2021</v>
      </c>
      <c r="D6255">
        <f t="shared" si="324"/>
        <v>8</v>
      </c>
      <c r="E6255" t="str">
        <f t="shared" si="325"/>
        <v>2021m8</v>
      </c>
    </row>
    <row r="6256" spans="1:5" x14ac:dyDescent="0.2">
      <c r="A6256" s="32">
        <v>44434</v>
      </c>
      <c r="B6256" s="2">
        <v>3.04</v>
      </c>
      <c r="C6256">
        <f t="shared" si="323"/>
        <v>2021</v>
      </c>
      <c r="D6256">
        <f t="shared" si="324"/>
        <v>8</v>
      </c>
      <c r="E6256" t="str">
        <f t="shared" si="325"/>
        <v>2021m8</v>
      </c>
    </row>
    <row r="6257" spans="1:5" x14ac:dyDescent="0.2">
      <c r="A6257" s="32">
        <v>44435</v>
      </c>
      <c r="B6257" s="2">
        <v>3.04</v>
      </c>
      <c r="C6257">
        <f t="shared" si="323"/>
        <v>2021</v>
      </c>
      <c r="D6257">
        <f t="shared" si="324"/>
        <v>8</v>
      </c>
      <c r="E6257" t="str">
        <f t="shared" si="325"/>
        <v>2021m8</v>
      </c>
    </row>
    <row r="6258" spans="1:5" x14ac:dyDescent="0.2">
      <c r="A6258" s="32">
        <v>44438</v>
      </c>
      <c r="B6258" s="2">
        <v>3.03</v>
      </c>
      <c r="C6258">
        <f t="shared" si="323"/>
        <v>2021</v>
      </c>
      <c r="D6258">
        <f t="shared" si="324"/>
        <v>8</v>
      </c>
      <c r="E6258" t="str">
        <f t="shared" si="325"/>
        <v>2021m8</v>
      </c>
    </row>
    <row r="6259" spans="1:5" x14ac:dyDescent="0.2">
      <c r="A6259" s="32">
        <v>44439</v>
      </c>
      <c r="B6259" s="2">
        <v>3.03</v>
      </c>
      <c r="C6259">
        <f t="shared" si="323"/>
        <v>2021</v>
      </c>
      <c r="D6259">
        <f t="shared" si="324"/>
        <v>8</v>
      </c>
      <c r="E6259" t="str">
        <f t="shared" si="325"/>
        <v>2021m8</v>
      </c>
    </row>
    <row r="6260" spans="1:5" x14ac:dyDescent="0.2">
      <c r="A6260" s="32">
        <v>44440</v>
      </c>
      <c r="B6260" s="2">
        <v>3.02</v>
      </c>
      <c r="C6260">
        <f t="shared" si="323"/>
        <v>2021</v>
      </c>
      <c r="D6260">
        <f t="shared" si="324"/>
        <v>9</v>
      </c>
      <c r="E6260" t="str">
        <f t="shared" si="325"/>
        <v>2021m9</v>
      </c>
    </row>
    <row r="6261" spans="1:5" x14ac:dyDescent="0.2">
      <c r="A6261" s="32">
        <v>44441</v>
      </c>
      <c r="B6261" s="2">
        <v>3.01</v>
      </c>
      <c r="C6261">
        <f t="shared" si="323"/>
        <v>2021</v>
      </c>
      <c r="D6261">
        <f t="shared" si="324"/>
        <v>9</v>
      </c>
      <c r="E6261" t="str">
        <f t="shared" si="325"/>
        <v>2021m9</v>
      </c>
    </row>
    <row r="6262" spans="1:5" x14ac:dyDescent="0.2">
      <c r="A6262" s="32">
        <v>44442</v>
      </c>
      <c r="B6262" s="2">
        <v>3</v>
      </c>
      <c r="C6262">
        <f t="shared" si="323"/>
        <v>2021</v>
      </c>
      <c r="D6262">
        <f t="shared" si="324"/>
        <v>9</v>
      </c>
      <c r="E6262" t="str">
        <f t="shared" si="325"/>
        <v>2021m9</v>
      </c>
    </row>
    <row r="6263" spans="1:5" x14ac:dyDescent="0.2">
      <c r="A6263" s="32">
        <v>44445</v>
      </c>
      <c r="B6263" s="2">
        <v>2.99</v>
      </c>
      <c r="C6263">
        <f t="shared" si="323"/>
        <v>2021</v>
      </c>
      <c r="D6263">
        <f t="shared" si="324"/>
        <v>9</v>
      </c>
      <c r="E6263" t="str">
        <f t="shared" si="325"/>
        <v>2021m9</v>
      </c>
    </row>
    <row r="6264" spans="1:5" x14ac:dyDescent="0.2">
      <c r="A6264" s="32">
        <v>44446</v>
      </c>
      <c r="B6264" s="2">
        <v>2.95</v>
      </c>
      <c r="C6264">
        <f t="shared" si="323"/>
        <v>2021</v>
      </c>
      <c r="D6264">
        <f t="shared" si="324"/>
        <v>9</v>
      </c>
      <c r="E6264" t="str">
        <f t="shared" si="325"/>
        <v>2021m9</v>
      </c>
    </row>
    <row r="6265" spans="1:5" x14ac:dyDescent="0.2">
      <c r="A6265" s="32">
        <v>44447</v>
      </c>
      <c r="B6265" s="2">
        <v>2.96</v>
      </c>
      <c r="C6265">
        <f t="shared" si="323"/>
        <v>2021</v>
      </c>
      <c r="D6265">
        <f t="shared" si="324"/>
        <v>9</v>
      </c>
      <c r="E6265" t="str">
        <f t="shared" si="325"/>
        <v>2021m9</v>
      </c>
    </row>
    <row r="6266" spans="1:5" x14ac:dyDescent="0.2">
      <c r="A6266" s="32">
        <v>44448</v>
      </c>
      <c r="B6266" s="2">
        <v>2.96</v>
      </c>
      <c r="C6266">
        <f t="shared" si="323"/>
        <v>2021</v>
      </c>
      <c r="D6266">
        <f t="shared" si="324"/>
        <v>9</v>
      </c>
      <c r="E6266" t="str">
        <f t="shared" si="325"/>
        <v>2021m9</v>
      </c>
    </row>
    <row r="6267" spans="1:5" x14ac:dyDescent="0.2">
      <c r="A6267" s="32">
        <v>44449</v>
      </c>
      <c r="B6267" s="2">
        <v>2.94</v>
      </c>
      <c r="C6267">
        <f t="shared" si="323"/>
        <v>2021</v>
      </c>
      <c r="D6267">
        <f t="shared" si="324"/>
        <v>9</v>
      </c>
      <c r="E6267" t="str">
        <f t="shared" si="325"/>
        <v>2021m9</v>
      </c>
    </row>
    <row r="6268" spans="1:5" x14ac:dyDescent="0.2">
      <c r="A6268" s="32">
        <v>44452</v>
      </c>
      <c r="B6268" s="2">
        <v>2.93</v>
      </c>
      <c r="C6268">
        <f t="shared" si="323"/>
        <v>2021</v>
      </c>
      <c r="D6268">
        <f t="shared" si="324"/>
        <v>9</v>
      </c>
      <c r="E6268" t="str">
        <f t="shared" si="325"/>
        <v>2021m9</v>
      </c>
    </row>
    <row r="6269" spans="1:5" x14ac:dyDescent="0.2">
      <c r="A6269" s="32">
        <v>44453</v>
      </c>
      <c r="B6269" s="2">
        <v>2.91</v>
      </c>
      <c r="C6269">
        <f t="shared" si="323"/>
        <v>2021</v>
      </c>
      <c r="D6269">
        <f t="shared" si="324"/>
        <v>9</v>
      </c>
      <c r="E6269" t="str">
        <f t="shared" si="325"/>
        <v>2021m9</v>
      </c>
    </row>
    <row r="6270" spans="1:5" x14ac:dyDescent="0.2">
      <c r="A6270" s="32">
        <v>44454</v>
      </c>
      <c r="B6270" s="2">
        <v>2.88</v>
      </c>
      <c r="C6270">
        <f t="shared" si="323"/>
        <v>2021</v>
      </c>
      <c r="D6270">
        <f t="shared" si="324"/>
        <v>9</v>
      </c>
      <c r="E6270" t="str">
        <f t="shared" si="325"/>
        <v>2021m9</v>
      </c>
    </row>
    <row r="6271" spans="1:5" x14ac:dyDescent="0.2">
      <c r="A6271" s="32">
        <v>44455</v>
      </c>
      <c r="B6271" s="2">
        <v>2.86</v>
      </c>
      <c r="C6271">
        <f t="shared" si="323"/>
        <v>2021</v>
      </c>
      <c r="D6271">
        <f t="shared" si="324"/>
        <v>9</v>
      </c>
      <c r="E6271" t="str">
        <f t="shared" si="325"/>
        <v>2021m9</v>
      </c>
    </row>
    <row r="6272" spans="1:5" x14ac:dyDescent="0.2">
      <c r="A6272" s="32">
        <v>44456</v>
      </c>
      <c r="B6272" s="2">
        <v>2.85</v>
      </c>
      <c r="C6272">
        <f t="shared" si="323"/>
        <v>2021</v>
      </c>
      <c r="D6272">
        <f t="shared" si="324"/>
        <v>9</v>
      </c>
      <c r="E6272" t="str">
        <f t="shared" si="325"/>
        <v>2021m9</v>
      </c>
    </row>
    <row r="6273" spans="1:5" x14ac:dyDescent="0.2">
      <c r="A6273" s="32">
        <v>44459</v>
      </c>
      <c r="B6273" s="2">
        <v>2.92</v>
      </c>
      <c r="C6273">
        <f t="shared" si="323"/>
        <v>2021</v>
      </c>
      <c r="D6273">
        <f t="shared" si="324"/>
        <v>9</v>
      </c>
      <c r="E6273" t="str">
        <f t="shared" si="325"/>
        <v>2021m9</v>
      </c>
    </row>
    <row r="6274" spans="1:5" x14ac:dyDescent="0.2">
      <c r="A6274" s="32">
        <v>44460</v>
      </c>
      <c r="B6274" s="2">
        <v>2.93</v>
      </c>
      <c r="C6274">
        <f t="shared" si="323"/>
        <v>2021</v>
      </c>
      <c r="D6274">
        <f t="shared" si="324"/>
        <v>9</v>
      </c>
      <c r="E6274" t="str">
        <f t="shared" si="325"/>
        <v>2021m9</v>
      </c>
    </row>
    <row r="6275" spans="1:5" x14ac:dyDescent="0.2">
      <c r="A6275" s="32">
        <v>44461</v>
      </c>
      <c r="B6275" s="2">
        <v>2.92</v>
      </c>
      <c r="C6275">
        <f t="shared" si="323"/>
        <v>2021</v>
      </c>
      <c r="D6275">
        <f t="shared" si="324"/>
        <v>9</v>
      </c>
      <c r="E6275" t="str">
        <f t="shared" si="325"/>
        <v>2021m9</v>
      </c>
    </row>
    <row r="6276" spans="1:5" x14ac:dyDescent="0.2">
      <c r="A6276" s="32">
        <v>44462</v>
      </c>
      <c r="B6276" s="2">
        <v>2.9</v>
      </c>
      <c r="C6276">
        <f t="shared" si="323"/>
        <v>2021</v>
      </c>
      <c r="D6276">
        <f t="shared" si="324"/>
        <v>9</v>
      </c>
      <c r="E6276" t="str">
        <f t="shared" si="325"/>
        <v>2021m9</v>
      </c>
    </row>
    <row r="6277" spans="1:5" x14ac:dyDescent="0.2">
      <c r="A6277" s="32">
        <v>44463</v>
      </c>
      <c r="B6277" s="2">
        <v>2.93</v>
      </c>
      <c r="C6277">
        <f t="shared" ref="C6277:C6340" si="326">YEAR(A6277)</f>
        <v>2021</v>
      </c>
      <c r="D6277">
        <f t="shared" ref="D6277:D6340" si="327">+MONTH(A6277)</f>
        <v>9</v>
      </c>
      <c r="E6277" t="str">
        <f t="shared" ref="E6277:E6340" si="328">CONCATENATE(C6277,"m",D6277)</f>
        <v>2021m9</v>
      </c>
    </row>
    <row r="6278" spans="1:5" x14ac:dyDescent="0.2">
      <c r="A6278" s="32">
        <v>44466</v>
      </c>
      <c r="B6278" s="2">
        <v>2.94</v>
      </c>
      <c r="C6278">
        <f t="shared" si="326"/>
        <v>2021</v>
      </c>
      <c r="D6278">
        <f t="shared" si="327"/>
        <v>9</v>
      </c>
      <c r="E6278" t="str">
        <f t="shared" si="328"/>
        <v>2021m9</v>
      </c>
    </row>
    <row r="6279" spans="1:5" x14ac:dyDescent="0.2">
      <c r="A6279" s="32">
        <v>44467</v>
      </c>
      <c r="B6279" s="2">
        <v>2.99</v>
      </c>
      <c r="C6279">
        <f t="shared" si="326"/>
        <v>2021</v>
      </c>
      <c r="D6279">
        <f t="shared" si="327"/>
        <v>9</v>
      </c>
      <c r="E6279" t="str">
        <f t="shared" si="328"/>
        <v>2021m9</v>
      </c>
    </row>
    <row r="6280" spans="1:5" x14ac:dyDescent="0.2">
      <c r="A6280" s="32">
        <v>44468</v>
      </c>
      <c r="B6280" s="2">
        <v>3.01</v>
      </c>
      <c r="C6280">
        <f t="shared" si="326"/>
        <v>2021</v>
      </c>
      <c r="D6280">
        <f t="shared" si="327"/>
        <v>9</v>
      </c>
      <c r="E6280" t="str">
        <f t="shared" si="328"/>
        <v>2021m9</v>
      </c>
    </row>
    <row r="6281" spans="1:5" x14ac:dyDescent="0.2">
      <c r="A6281" s="32">
        <v>44469</v>
      </c>
      <c r="B6281" s="2">
        <v>3.04</v>
      </c>
      <c r="C6281">
        <f t="shared" si="326"/>
        <v>2021</v>
      </c>
      <c r="D6281">
        <f t="shared" si="327"/>
        <v>9</v>
      </c>
      <c r="E6281" t="str">
        <f t="shared" si="328"/>
        <v>2021m9</v>
      </c>
    </row>
    <row r="6282" spans="1:5" x14ac:dyDescent="0.2">
      <c r="A6282" s="32">
        <v>44470</v>
      </c>
      <c r="B6282" s="2">
        <v>3.1</v>
      </c>
      <c r="C6282">
        <f t="shared" si="326"/>
        <v>2021</v>
      </c>
      <c r="D6282">
        <f t="shared" si="327"/>
        <v>10</v>
      </c>
      <c r="E6282" t="str">
        <f t="shared" si="328"/>
        <v>2021m10</v>
      </c>
    </row>
    <row r="6283" spans="1:5" x14ac:dyDescent="0.2">
      <c r="A6283" s="32">
        <v>44473</v>
      </c>
      <c r="B6283" s="2">
        <v>3.12</v>
      </c>
      <c r="C6283">
        <f t="shared" si="326"/>
        <v>2021</v>
      </c>
      <c r="D6283">
        <f t="shared" si="327"/>
        <v>10</v>
      </c>
      <c r="E6283" t="str">
        <f t="shared" si="328"/>
        <v>2021m10</v>
      </c>
    </row>
    <row r="6284" spans="1:5" x14ac:dyDescent="0.2">
      <c r="A6284" s="32">
        <v>44474</v>
      </c>
      <c r="B6284" s="2">
        <v>3.14</v>
      </c>
      <c r="C6284">
        <f t="shared" si="326"/>
        <v>2021</v>
      </c>
      <c r="D6284">
        <f t="shared" si="327"/>
        <v>10</v>
      </c>
      <c r="E6284" t="str">
        <f t="shared" si="328"/>
        <v>2021m10</v>
      </c>
    </row>
    <row r="6285" spans="1:5" x14ac:dyDescent="0.2">
      <c r="A6285" s="32">
        <v>44475</v>
      </c>
      <c r="B6285" s="2">
        <v>3.23</v>
      </c>
      <c r="C6285">
        <f t="shared" si="326"/>
        <v>2021</v>
      </c>
      <c r="D6285">
        <f t="shared" si="327"/>
        <v>10</v>
      </c>
      <c r="E6285" t="str">
        <f t="shared" si="328"/>
        <v>2021m10</v>
      </c>
    </row>
    <row r="6286" spans="1:5" x14ac:dyDescent="0.2">
      <c r="A6286" s="32">
        <v>44476</v>
      </c>
      <c r="B6286" s="2">
        <v>3.23</v>
      </c>
      <c r="C6286">
        <f t="shared" si="326"/>
        <v>2021</v>
      </c>
      <c r="D6286">
        <f t="shared" si="327"/>
        <v>10</v>
      </c>
      <c r="E6286" t="str">
        <f t="shared" si="328"/>
        <v>2021m10</v>
      </c>
    </row>
    <row r="6287" spans="1:5" x14ac:dyDescent="0.2">
      <c r="A6287" s="32">
        <v>44477</v>
      </c>
      <c r="B6287" s="2">
        <v>3.22</v>
      </c>
      <c r="C6287">
        <f t="shared" si="326"/>
        <v>2021</v>
      </c>
      <c r="D6287">
        <f t="shared" si="327"/>
        <v>10</v>
      </c>
      <c r="E6287" t="str">
        <f t="shared" si="328"/>
        <v>2021m10</v>
      </c>
    </row>
    <row r="6288" spans="1:5" x14ac:dyDescent="0.2">
      <c r="A6288" s="32">
        <v>44480</v>
      </c>
      <c r="B6288" s="2">
        <v>3.26</v>
      </c>
      <c r="C6288">
        <f t="shared" si="326"/>
        <v>2021</v>
      </c>
      <c r="D6288">
        <f t="shared" si="327"/>
        <v>10</v>
      </c>
      <c r="E6288" t="str">
        <f t="shared" si="328"/>
        <v>2021m10</v>
      </c>
    </row>
    <row r="6289" spans="1:5" x14ac:dyDescent="0.2">
      <c r="A6289" s="32">
        <v>44481</v>
      </c>
      <c r="B6289" s="2">
        <v>3.31</v>
      </c>
      <c r="C6289">
        <f t="shared" si="326"/>
        <v>2021</v>
      </c>
      <c r="D6289">
        <f t="shared" si="327"/>
        <v>10</v>
      </c>
      <c r="E6289" t="str">
        <f t="shared" si="328"/>
        <v>2021m10</v>
      </c>
    </row>
    <row r="6290" spans="1:5" x14ac:dyDescent="0.2">
      <c r="A6290" s="32">
        <v>44482</v>
      </c>
      <c r="B6290" s="2">
        <v>3.3</v>
      </c>
      <c r="C6290">
        <f t="shared" si="326"/>
        <v>2021</v>
      </c>
      <c r="D6290">
        <f t="shared" si="327"/>
        <v>10</v>
      </c>
      <c r="E6290" t="str">
        <f t="shared" si="328"/>
        <v>2021m10</v>
      </c>
    </row>
    <row r="6291" spans="1:5" x14ac:dyDescent="0.2">
      <c r="A6291" s="32">
        <v>44483</v>
      </c>
      <c r="B6291" s="2">
        <v>3.25</v>
      </c>
      <c r="C6291">
        <f t="shared" si="326"/>
        <v>2021</v>
      </c>
      <c r="D6291">
        <f t="shared" si="327"/>
        <v>10</v>
      </c>
      <c r="E6291" t="str">
        <f t="shared" si="328"/>
        <v>2021m10</v>
      </c>
    </row>
    <row r="6292" spans="1:5" x14ac:dyDescent="0.2">
      <c r="A6292" s="32">
        <v>44484</v>
      </c>
      <c r="B6292" s="2">
        <v>3.22</v>
      </c>
      <c r="C6292">
        <f t="shared" si="326"/>
        <v>2021</v>
      </c>
      <c r="D6292">
        <f t="shared" si="327"/>
        <v>10</v>
      </c>
      <c r="E6292" t="str">
        <f t="shared" si="328"/>
        <v>2021m10</v>
      </c>
    </row>
    <row r="6293" spans="1:5" x14ac:dyDescent="0.2">
      <c r="A6293" s="32">
        <v>44487</v>
      </c>
      <c r="B6293" s="2">
        <v>3.2</v>
      </c>
      <c r="C6293">
        <f t="shared" si="326"/>
        <v>2021</v>
      </c>
      <c r="D6293">
        <f t="shared" si="327"/>
        <v>10</v>
      </c>
      <c r="E6293" t="str">
        <f t="shared" si="328"/>
        <v>2021m10</v>
      </c>
    </row>
    <row r="6294" spans="1:5" x14ac:dyDescent="0.2">
      <c r="A6294" s="32">
        <v>44488</v>
      </c>
      <c r="B6294" s="2">
        <v>3.18</v>
      </c>
      <c r="C6294">
        <f t="shared" si="326"/>
        <v>2021</v>
      </c>
      <c r="D6294">
        <f t="shared" si="327"/>
        <v>10</v>
      </c>
      <c r="E6294" t="str">
        <f t="shared" si="328"/>
        <v>2021m10</v>
      </c>
    </row>
    <row r="6295" spans="1:5" x14ac:dyDescent="0.2">
      <c r="A6295" s="32">
        <v>44489</v>
      </c>
      <c r="B6295" s="2">
        <v>3.19</v>
      </c>
      <c r="C6295">
        <f t="shared" si="326"/>
        <v>2021</v>
      </c>
      <c r="D6295">
        <f t="shared" si="327"/>
        <v>10</v>
      </c>
      <c r="E6295" t="str">
        <f t="shared" si="328"/>
        <v>2021m10</v>
      </c>
    </row>
    <row r="6296" spans="1:5" x14ac:dyDescent="0.2">
      <c r="A6296" s="32">
        <v>44490</v>
      </c>
      <c r="B6296" s="2">
        <v>3.19</v>
      </c>
      <c r="C6296">
        <f t="shared" si="326"/>
        <v>2021</v>
      </c>
      <c r="D6296">
        <f t="shared" si="327"/>
        <v>10</v>
      </c>
      <c r="E6296" t="str">
        <f t="shared" si="328"/>
        <v>2021m10</v>
      </c>
    </row>
    <row r="6297" spans="1:5" x14ac:dyDescent="0.2">
      <c r="A6297" s="32">
        <v>44491</v>
      </c>
      <c r="B6297" s="2">
        <v>3.18</v>
      </c>
      <c r="C6297">
        <f t="shared" si="326"/>
        <v>2021</v>
      </c>
      <c r="D6297">
        <f t="shared" si="327"/>
        <v>10</v>
      </c>
      <c r="E6297" t="str">
        <f t="shared" si="328"/>
        <v>2021m10</v>
      </c>
    </row>
    <row r="6298" spans="1:5" x14ac:dyDescent="0.2">
      <c r="A6298" s="32">
        <v>44494</v>
      </c>
      <c r="B6298" s="2">
        <v>3.23</v>
      </c>
      <c r="C6298">
        <f t="shared" si="326"/>
        <v>2021</v>
      </c>
      <c r="D6298">
        <f t="shared" si="327"/>
        <v>10</v>
      </c>
      <c r="E6298" t="str">
        <f t="shared" si="328"/>
        <v>2021m10</v>
      </c>
    </row>
    <row r="6299" spans="1:5" x14ac:dyDescent="0.2">
      <c r="A6299" s="32">
        <v>44495</v>
      </c>
      <c r="B6299" s="2">
        <v>3.2</v>
      </c>
      <c r="C6299">
        <f t="shared" si="326"/>
        <v>2021</v>
      </c>
      <c r="D6299">
        <f t="shared" si="327"/>
        <v>10</v>
      </c>
      <c r="E6299" t="str">
        <f t="shared" si="328"/>
        <v>2021m10</v>
      </c>
    </row>
    <row r="6300" spans="1:5" x14ac:dyDescent="0.2">
      <c r="A6300" s="32">
        <v>44496</v>
      </c>
      <c r="B6300" s="2">
        <v>3.17</v>
      </c>
      <c r="C6300">
        <f t="shared" si="326"/>
        <v>2021</v>
      </c>
      <c r="D6300">
        <f t="shared" si="327"/>
        <v>10</v>
      </c>
      <c r="E6300" t="str">
        <f t="shared" si="328"/>
        <v>2021m10</v>
      </c>
    </row>
    <row r="6301" spans="1:5" x14ac:dyDescent="0.2">
      <c r="A6301" s="32">
        <v>44497</v>
      </c>
      <c r="B6301" s="2">
        <v>3.14</v>
      </c>
      <c r="C6301">
        <f t="shared" si="326"/>
        <v>2021</v>
      </c>
      <c r="D6301">
        <f t="shared" si="327"/>
        <v>10</v>
      </c>
      <c r="E6301" t="str">
        <f t="shared" si="328"/>
        <v>2021m10</v>
      </c>
    </row>
    <row r="6302" spans="1:5" x14ac:dyDescent="0.2">
      <c r="A6302" s="32">
        <v>44498</v>
      </c>
      <c r="B6302" s="2">
        <v>3.12</v>
      </c>
      <c r="C6302">
        <f t="shared" si="326"/>
        <v>2021</v>
      </c>
      <c r="D6302">
        <f t="shared" si="327"/>
        <v>10</v>
      </c>
      <c r="E6302" t="str">
        <f t="shared" si="328"/>
        <v>2021m10</v>
      </c>
    </row>
    <row r="6303" spans="1:5" x14ac:dyDescent="0.2">
      <c r="A6303" s="32">
        <v>44500</v>
      </c>
      <c r="B6303" s="2">
        <v>3.22</v>
      </c>
      <c r="C6303">
        <f t="shared" si="326"/>
        <v>2021</v>
      </c>
      <c r="D6303">
        <f t="shared" si="327"/>
        <v>10</v>
      </c>
      <c r="E6303" t="str">
        <f t="shared" si="328"/>
        <v>2021m10</v>
      </c>
    </row>
    <row r="6304" spans="1:5" x14ac:dyDescent="0.2">
      <c r="A6304" s="32">
        <v>44501</v>
      </c>
      <c r="B6304" s="2">
        <v>3.23</v>
      </c>
      <c r="C6304">
        <f t="shared" si="326"/>
        <v>2021</v>
      </c>
      <c r="D6304">
        <f t="shared" si="327"/>
        <v>11</v>
      </c>
      <c r="E6304" t="str">
        <f t="shared" si="328"/>
        <v>2021m11</v>
      </c>
    </row>
    <row r="6305" spans="1:5" x14ac:dyDescent="0.2">
      <c r="A6305" s="32">
        <v>44502</v>
      </c>
      <c r="B6305" s="2">
        <v>3.31</v>
      </c>
      <c r="C6305">
        <f t="shared" si="326"/>
        <v>2021</v>
      </c>
      <c r="D6305">
        <f t="shared" si="327"/>
        <v>11</v>
      </c>
      <c r="E6305" t="str">
        <f t="shared" si="328"/>
        <v>2021m11</v>
      </c>
    </row>
    <row r="6306" spans="1:5" x14ac:dyDescent="0.2">
      <c r="A6306" s="32">
        <v>44503</v>
      </c>
      <c r="B6306" s="2">
        <v>3.3</v>
      </c>
      <c r="C6306">
        <f t="shared" si="326"/>
        <v>2021</v>
      </c>
      <c r="D6306">
        <f t="shared" si="327"/>
        <v>11</v>
      </c>
      <c r="E6306" t="str">
        <f t="shared" si="328"/>
        <v>2021m11</v>
      </c>
    </row>
    <row r="6307" spans="1:5" x14ac:dyDescent="0.2">
      <c r="A6307" s="32">
        <v>44504</v>
      </c>
      <c r="B6307" s="2">
        <v>3.32</v>
      </c>
      <c r="C6307">
        <f t="shared" si="326"/>
        <v>2021</v>
      </c>
      <c r="D6307">
        <f t="shared" si="327"/>
        <v>11</v>
      </c>
      <c r="E6307" t="str">
        <f t="shared" si="328"/>
        <v>2021m11</v>
      </c>
    </row>
    <row r="6308" spans="1:5" x14ac:dyDescent="0.2">
      <c r="A6308" s="32">
        <v>44505</v>
      </c>
      <c r="B6308" s="2">
        <v>3.3</v>
      </c>
      <c r="C6308">
        <f t="shared" si="326"/>
        <v>2021</v>
      </c>
      <c r="D6308">
        <f t="shared" si="327"/>
        <v>11</v>
      </c>
      <c r="E6308" t="str">
        <f t="shared" si="328"/>
        <v>2021m11</v>
      </c>
    </row>
    <row r="6309" spans="1:5" x14ac:dyDescent="0.2">
      <c r="A6309" s="32">
        <v>44508</v>
      </c>
      <c r="B6309" s="2">
        <v>3.25</v>
      </c>
      <c r="C6309">
        <f t="shared" si="326"/>
        <v>2021</v>
      </c>
      <c r="D6309">
        <f t="shared" si="327"/>
        <v>11</v>
      </c>
      <c r="E6309" t="str">
        <f t="shared" si="328"/>
        <v>2021m11</v>
      </c>
    </row>
    <row r="6310" spans="1:5" x14ac:dyDescent="0.2">
      <c r="A6310" s="32">
        <v>44509</v>
      </c>
      <c r="B6310" s="2">
        <v>3.27</v>
      </c>
      <c r="C6310">
        <f t="shared" si="326"/>
        <v>2021</v>
      </c>
      <c r="D6310">
        <f t="shared" si="327"/>
        <v>11</v>
      </c>
      <c r="E6310" t="str">
        <f t="shared" si="328"/>
        <v>2021m11</v>
      </c>
    </row>
    <row r="6311" spans="1:5" x14ac:dyDescent="0.2">
      <c r="A6311" s="32">
        <v>44510</v>
      </c>
      <c r="B6311" s="2">
        <v>3.25</v>
      </c>
      <c r="C6311">
        <f t="shared" si="326"/>
        <v>2021</v>
      </c>
      <c r="D6311">
        <f t="shared" si="327"/>
        <v>11</v>
      </c>
      <c r="E6311" t="str">
        <f t="shared" si="328"/>
        <v>2021m11</v>
      </c>
    </row>
    <row r="6312" spans="1:5" x14ac:dyDescent="0.2">
      <c r="A6312" s="32">
        <v>44511</v>
      </c>
      <c r="B6312" s="2">
        <v>3.25</v>
      </c>
      <c r="C6312">
        <f t="shared" si="326"/>
        <v>2021</v>
      </c>
      <c r="D6312">
        <f t="shared" si="327"/>
        <v>11</v>
      </c>
      <c r="E6312" t="str">
        <f t="shared" si="328"/>
        <v>2021m11</v>
      </c>
    </row>
    <row r="6313" spans="1:5" x14ac:dyDescent="0.2">
      <c r="A6313" s="32">
        <v>44512</v>
      </c>
      <c r="B6313" s="2">
        <v>3.3</v>
      </c>
      <c r="C6313">
        <f t="shared" si="326"/>
        <v>2021</v>
      </c>
      <c r="D6313">
        <f t="shared" si="327"/>
        <v>11</v>
      </c>
      <c r="E6313" t="str">
        <f t="shared" si="328"/>
        <v>2021m11</v>
      </c>
    </row>
    <row r="6314" spans="1:5" x14ac:dyDescent="0.2">
      <c r="A6314" s="32">
        <v>44515</v>
      </c>
      <c r="B6314" s="2">
        <v>3.29</v>
      </c>
      <c r="C6314">
        <f t="shared" si="326"/>
        <v>2021</v>
      </c>
      <c r="D6314">
        <f t="shared" si="327"/>
        <v>11</v>
      </c>
      <c r="E6314" t="str">
        <f t="shared" si="328"/>
        <v>2021m11</v>
      </c>
    </row>
    <row r="6315" spans="1:5" x14ac:dyDescent="0.2">
      <c r="A6315" s="32">
        <v>44516</v>
      </c>
      <c r="B6315" s="2">
        <v>3.3</v>
      </c>
      <c r="C6315">
        <f t="shared" si="326"/>
        <v>2021</v>
      </c>
      <c r="D6315">
        <f t="shared" si="327"/>
        <v>11</v>
      </c>
      <c r="E6315" t="str">
        <f t="shared" si="328"/>
        <v>2021m11</v>
      </c>
    </row>
    <row r="6316" spans="1:5" x14ac:dyDescent="0.2">
      <c r="A6316" s="32">
        <v>44517</v>
      </c>
      <c r="B6316" s="2">
        <v>3.3</v>
      </c>
      <c r="C6316">
        <f t="shared" si="326"/>
        <v>2021</v>
      </c>
      <c r="D6316">
        <f t="shared" si="327"/>
        <v>11</v>
      </c>
      <c r="E6316" t="str">
        <f t="shared" si="328"/>
        <v>2021m11</v>
      </c>
    </row>
    <row r="6317" spans="1:5" x14ac:dyDescent="0.2">
      <c r="A6317" s="32">
        <v>44518</v>
      </c>
      <c r="B6317" s="2">
        <v>3.31</v>
      </c>
      <c r="C6317">
        <f t="shared" si="326"/>
        <v>2021</v>
      </c>
      <c r="D6317">
        <f t="shared" si="327"/>
        <v>11</v>
      </c>
      <c r="E6317" t="str">
        <f t="shared" si="328"/>
        <v>2021m11</v>
      </c>
    </row>
    <row r="6318" spans="1:5" x14ac:dyDescent="0.2">
      <c r="A6318" s="32">
        <v>44519</v>
      </c>
      <c r="B6318" s="2">
        <v>3.34</v>
      </c>
      <c r="C6318">
        <f t="shared" si="326"/>
        <v>2021</v>
      </c>
      <c r="D6318">
        <f t="shared" si="327"/>
        <v>11</v>
      </c>
      <c r="E6318" t="str">
        <f t="shared" si="328"/>
        <v>2021m11</v>
      </c>
    </row>
    <row r="6319" spans="1:5" x14ac:dyDescent="0.2">
      <c r="A6319" s="32">
        <v>44522</v>
      </c>
      <c r="B6319" s="2">
        <v>3.34</v>
      </c>
      <c r="C6319">
        <f t="shared" si="326"/>
        <v>2021</v>
      </c>
      <c r="D6319">
        <f t="shared" si="327"/>
        <v>11</v>
      </c>
      <c r="E6319" t="str">
        <f t="shared" si="328"/>
        <v>2021m11</v>
      </c>
    </row>
    <row r="6320" spans="1:5" x14ac:dyDescent="0.2">
      <c r="A6320" s="32">
        <v>44523</v>
      </c>
      <c r="B6320" s="2">
        <v>3.36</v>
      </c>
      <c r="C6320">
        <f t="shared" si="326"/>
        <v>2021</v>
      </c>
      <c r="D6320">
        <f t="shared" si="327"/>
        <v>11</v>
      </c>
      <c r="E6320" t="str">
        <f t="shared" si="328"/>
        <v>2021m11</v>
      </c>
    </row>
    <row r="6321" spans="1:5" x14ac:dyDescent="0.2">
      <c r="A6321" s="32">
        <v>44524</v>
      </c>
      <c r="B6321" s="2">
        <v>3.39</v>
      </c>
      <c r="C6321">
        <f t="shared" si="326"/>
        <v>2021</v>
      </c>
      <c r="D6321">
        <f t="shared" si="327"/>
        <v>11</v>
      </c>
      <c r="E6321" t="str">
        <f t="shared" si="328"/>
        <v>2021m11</v>
      </c>
    </row>
    <row r="6322" spans="1:5" x14ac:dyDescent="0.2">
      <c r="A6322" s="32">
        <v>44525</v>
      </c>
      <c r="B6322" s="2">
        <v>3.42</v>
      </c>
      <c r="C6322">
        <f t="shared" si="326"/>
        <v>2021</v>
      </c>
      <c r="D6322">
        <f t="shared" si="327"/>
        <v>11</v>
      </c>
      <c r="E6322" t="str">
        <f t="shared" si="328"/>
        <v>2021m11</v>
      </c>
    </row>
    <row r="6323" spans="1:5" x14ac:dyDescent="0.2">
      <c r="A6323" s="32">
        <v>44526</v>
      </c>
      <c r="B6323" s="2">
        <v>3.64</v>
      </c>
      <c r="C6323">
        <f t="shared" si="326"/>
        <v>2021</v>
      </c>
      <c r="D6323">
        <f t="shared" si="327"/>
        <v>11</v>
      </c>
      <c r="E6323" t="str">
        <f t="shared" si="328"/>
        <v>2021m11</v>
      </c>
    </row>
    <row r="6324" spans="1:5" x14ac:dyDescent="0.2">
      <c r="A6324" s="32">
        <v>44529</v>
      </c>
      <c r="B6324" s="2">
        <v>3.64</v>
      </c>
      <c r="C6324">
        <f t="shared" si="326"/>
        <v>2021</v>
      </c>
      <c r="D6324">
        <f t="shared" si="327"/>
        <v>11</v>
      </c>
      <c r="E6324" t="str">
        <f t="shared" si="328"/>
        <v>2021m11</v>
      </c>
    </row>
    <row r="6325" spans="1:5" x14ac:dyDescent="0.2">
      <c r="A6325" s="32">
        <v>44530</v>
      </c>
      <c r="B6325" s="2">
        <v>3.71</v>
      </c>
      <c r="C6325">
        <f t="shared" si="326"/>
        <v>2021</v>
      </c>
      <c r="D6325">
        <f t="shared" si="327"/>
        <v>11</v>
      </c>
      <c r="E6325" t="str">
        <f t="shared" si="328"/>
        <v>2021m11</v>
      </c>
    </row>
    <row r="6326" spans="1:5" x14ac:dyDescent="0.2">
      <c r="A6326" s="32">
        <v>44531</v>
      </c>
      <c r="B6326" s="2">
        <v>3.6</v>
      </c>
      <c r="C6326">
        <f t="shared" si="326"/>
        <v>2021</v>
      </c>
      <c r="D6326">
        <f t="shared" si="327"/>
        <v>12</v>
      </c>
      <c r="E6326" t="str">
        <f t="shared" si="328"/>
        <v>2021m12</v>
      </c>
    </row>
    <row r="6327" spans="1:5" x14ac:dyDescent="0.2">
      <c r="A6327" s="32">
        <v>44532</v>
      </c>
      <c r="B6327" s="2">
        <v>3.62</v>
      </c>
      <c r="C6327">
        <f t="shared" si="326"/>
        <v>2021</v>
      </c>
      <c r="D6327">
        <f t="shared" si="327"/>
        <v>12</v>
      </c>
      <c r="E6327" t="str">
        <f t="shared" si="328"/>
        <v>2021m12</v>
      </c>
    </row>
    <row r="6328" spans="1:5" x14ac:dyDescent="0.2">
      <c r="A6328" s="32">
        <v>44533</v>
      </c>
      <c r="B6328" s="2">
        <v>3.58</v>
      </c>
      <c r="C6328">
        <f t="shared" si="326"/>
        <v>2021</v>
      </c>
      <c r="D6328">
        <f t="shared" si="327"/>
        <v>12</v>
      </c>
      <c r="E6328" t="str">
        <f t="shared" si="328"/>
        <v>2021m12</v>
      </c>
    </row>
    <row r="6329" spans="1:5" x14ac:dyDescent="0.2">
      <c r="A6329" s="32">
        <v>44536</v>
      </c>
      <c r="B6329" s="2">
        <v>3.57</v>
      </c>
      <c r="C6329">
        <f t="shared" si="326"/>
        <v>2021</v>
      </c>
      <c r="D6329">
        <f t="shared" si="327"/>
        <v>12</v>
      </c>
      <c r="E6329" t="str">
        <f t="shared" si="328"/>
        <v>2021m12</v>
      </c>
    </row>
    <row r="6330" spans="1:5" x14ac:dyDescent="0.2">
      <c r="A6330" s="32">
        <v>44537</v>
      </c>
      <c r="B6330" s="2">
        <v>3.46</v>
      </c>
      <c r="C6330">
        <f t="shared" si="326"/>
        <v>2021</v>
      </c>
      <c r="D6330">
        <f t="shared" si="327"/>
        <v>12</v>
      </c>
      <c r="E6330" t="str">
        <f t="shared" si="328"/>
        <v>2021m12</v>
      </c>
    </row>
    <row r="6331" spans="1:5" x14ac:dyDescent="0.2">
      <c r="A6331" s="32">
        <v>44538</v>
      </c>
      <c r="B6331" s="2">
        <v>3.41</v>
      </c>
      <c r="C6331">
        <f t="shared" si="326"/>
        <v>2021</v>
      </c>
      <c r="D6331">
        <f t="shared" si="327"/>
        <v>12</v>
      </c>
      <c r="E6331" t="str">
        <f t="shared" si="328"/>
        <v>2021m12</v>
      </c>
    </row>
    <row r="6332" spans="1:5" x14ac:dyDescent="0.2">
      <c r="A6332" s="32">
        <v>44539</v>
      </c>
      <c r="B6332" s="2">
        <v>3.43</v>
      </c>
      <c r="C6332">
        <f t="shared" si="326"/>
        <v>2021</v>
      </c>
      <c r="D6332">
        <f t="shared" si="327"/>
        <v>12</v>
      </c>
      <c r="E6332" t="str">
        <f t="shared" si="328"/>
        <v>2021m12</v>
      </c>
    </row>
    <row r="6333" spans="1:5" x14ac:dyDescent="0.2">
      <c r="A6333" s="32">
        <v>44540</v>
      </c>
      <c r="B6333" s="2">
        <v>3.42</v>
      </c>
      <c r="C6333">
        <f t="shared" si="326"/>
        <v>2021</v>
      </c>
      <c r="D6333">
        <f t="shared" si="327"/>
        <v>12</v>
      </c>
      <c r="E6333" t="str">
        <f t="shared" si="328"/>
        <v>2021m12</v>
      </c>
    </row>
    <row r="6334" spans="1:5" x14ac:dyDescent="0.2">
      <c r="A6334" s="32">
        <v>44543</v>
      </c>
      <c r="B6334" s="2">
        <v>3.42</v>
      </c>
      <c r="C6334">
        <f t="shared" si="326"/>
        <v>2021</v>
      </c>
      <c r="D6334">
        <f t="shared" si="327"/>
        <v>12</v>
      </c>
      <c r="E6334" t="str">
        <f t="shared" si="328"/>
        <v>2021m12</v>
      </c>
    </row>
    <row r="6335" spans="1:5" x14ac:dyDescent="0.2">
      <c r="A6335" s="32">
        <v>44544</v>
      </c>
      <c r="B6335" s="2">
        <v>3.41</v>
      </c>
      <c r="C6335">
        <f t="shared" si="326"/>
        <v>2021</v>
      </c>
      <c r="D6335">
        <f t="shared" si="327"/>
        <v>12</v>
      </c>
      <c r="E6335" t="str">
        <f t="shared" si="328"/>
        <v>2021m12</v>
      </c>
    </row>
    <row r="6336" spans="1:5" x14ac:dyDescent="0.2">
      <c r="A6336" s="32">
        <v>44545</v>
      </c>
      <c r="B6336" s="2">
        <v>3.4</v>
      </c>
      <c r="C6336">
        <f t="shared" si="326"/>
        <v>2021</v>
      </c>
      <c r="D6336">
        <f t="shared" si="327"/>
        <v>12</v>
      </c>
      <c r="E6336" t="str">
        <f t="shared" si="328"/>
        <v>2021m12</v>
      </c>
    </row>
    <row r="6337" spans="1:5" x14ac:dyDescent="0.2">
      <c r="A6337" s="32">
        <v>44546</v>
      </c>
      <c r="B6337" s="2">
        <v>3.4</v>
      </c>
      <c r="C6337">
        <f t="shared" si="326"/>
        <v>2021</v>
      </c>
      <c r="D6337">
        <f t="shared" si="327"/>
        <v>12</v>
      </c>
      <c r="E6337" t="str">
        <f t="shared" si="328"/>
        <v>2021m12</v>
      </c>
    </row>
    <row r="6338" spans="1:5" x14ac:dyDescent="0.2">
      <c r="A6338" s="32">
        <v>44547</v>
      </c>
      <c r="B6338" s="2">
        <v>3.42</v>
      </c>
      <c r="C6338">
        <f t="shared" si="326"/>
        <v>2021</v>
      </c>
      <c r="D6338">
        <f t="shared" si="327"/>
        <v>12</v>
      </c>
      <c r="E6338" t="str">
        <f t="shared" si="328"/>
        <v>2021m12</v>
      </c>
    </row>
    <row r="6339" spans="1:5" x14ac:dyDescent="0.2">
      <c r="A6339" s="32">
        <v>44550</v>
      </c>
      <c r="B6339" s="2">
        <v>3.46</v>
      </c>
      <c r="C6339">
        <f t="shared" si="326"/>
        <v>2021</v>
      </c>
      <c r="D6339">
        <f t="shared" si="327"/>
        <v>12</v>
      </c>
      <c r="E6339" t="str">
        <f t="shared" si="328"/>
        <v>2021m12</v>
      </c>
    </row>
    <row r="6340" spans="1:5" x14ac:dyDescent="0.2">
      <c r="A6340" s="32">
        <v>44551</v>
      </c>
      <c r="B6340" s="2">
        <v>3.42</v>
      </c>
      <c r="C6340">
        <f t="shared" si="326"/>
        <v>2021</v>
      </c>
      <c r="D6340">
        <f t="shared" si="327"/>
        <v>12</v>
      </c>
      <c r="E6340" t="str">
        <f t="shared" si="328"/>
        <v>2021m12</v>
      </c>
    </row>
    <row r="6341" spans="1:5" x14ac:dyDescent="0.2">
      <c r="A6341" s="32">
        <v>44552</v>
      </c>
      <c r="B6341" s="2">
        <v>3.4</v>
      </c>
      <c r="C6341">
        <f t="shared" ref="C6341:C6404" si="329">YEAR(A6341)</f>
        <v>2021</v>
      </c>
      <c r="D6341">
        <f t="shared" ref="D6341:D6404" si="330">+MONTH(A6341)</f>
        <v>12</v>
      </c>
      <c r="E6341" t="str">
        <f t="shared" ref="E6341:E6404" si="331">CONCATENATE(C6341,"m",D6341)</f>
        <v>2021m12</v>
      </c>
    </row>
    <row r="6342" spans="1:5" x14ac:dyDescent="0.2">
      <c r="A6342" s="32">
        <v>44553</v>
      </c>
      <c r="B6342" s="2">
        <v>3.37</v>
      </c>
      <c r="C6342">
        <f t="shared" si="329"/>
        <v>2021</v>
      </c>
      <c r="D6342">
        <f t="shared" si="330"/>
        <v>12</v>
      </c>
      <c r="E6342" t="str">
        <f t="shared" si="331"/>
        <v>2021m12</v>
      </c>
    </row>
    <row r="6343" spans="1:5" x14ac:dyDescent="0.2">
      <c r="A6343" s="32">
        <v>44554</v>
      </c>
      <c r="C6343">
        <f t="shared" si="329"/>
        <v>2021</v>
      </c>
      <c r="D6343">
        <f t="shared" si="330"/>
        <v>12</v>
      </c>
      <c r="E6343" t="str">
        <f t="shared" si="331"/>
        <v>2021m12</v>
      </c>
    </row>
    <row r="6344" spans="1:5" x14ac:dyDescent="0.2">
      <c r="A6344" s="32">
        <v>44557</v>
      </c>
      <c r="B6344" s="2">
        <v>3.37</v>
      </c>
      <c r="C6344">
        <f t="shared" si="329"/>
        <v>2021</v>
      </c>
      <c r="D6344">
        <f t="shared" si="330"/>
        <v>12</v>
      </c>
      <c r="E6344" t="str">
        <f t="shared" si="331"/>
        <v>2021m12</v>
      </c>
    </row>
    <row r="6345" spans="1:5" x14ac:dyDescent="0.2">
      <c r="A6345" s="32">
        <v>44558</v>
      </c>
      <c r="B6345" s="2">
        <v>3.35</v>
      </c>
      <c r="C6345">
        <f t="shared" si="329"/>
        <v>2021</v>
      </c>
      <c r="D6345">
        <f t="shared" si="330"/>
        <v>12</v>
      </c>
      <c r="E6345" t="str">
        <f t="shared" si="331"/>
        <v>2021m12</v>
      </c>
    </row>
    <row r="6346" spans="1:5" x14ac:dyDescent="0.2">
      <c r="A6346" s="32">
        <v>44559</v>
      </c>
      <c r="B6346" s="2">
        <v>3.33</v>
      </c>
      <c r="C6346">
        <f t="shared" si="329"/>
        <v>2021</v>
      </c>
      <c r="D6346">
        <f t="shared" si="330"/>
        <v>12</v>
      </c>
      <c r="E6346" t="str">
        <f t="shared" si="331"/>
        <v>2021m12</v>
      </c>
    </row>
    <row r="6347" spans="1:5" x14ac:dyDescent="0.2">
      <c r="A6347" s="32">
        <v>44560</v>
      </c>
      <c r="B6347" s="2">
        <v>3.32</v>
      </c>
      <c r="C6347">
        <f t="shared" si="329"/>
        <v>2021</v>
      </c>
      <c r="D6347">
        <f t="shared" si="330"/>
        <v>12</v>
      </c>
      <c r="E6347" t="str">
        <f t="shared" si="331"/>
        <v>2021m12</v>
      </c>
    </row>
    <row r="6348" spans="1:5" x14ac:dyDescent="0.2">
      <c r="A6348" s="32">
        <v>44561</v>
      </c>
      <c r="B6348" s="2">
        <v>3.31</v>
      </c>
      <c r="C6348">
        <f t="shared" si="329"/>
        <v>2021</v>
      </c>
      <c r="D6348">
        <f t="shared" si="330"/>
        <v>12</v>
      </c>
      <c r="E6348" t="str">
        <f t="shared" si="331"/>
        <v>2021m12</v>
      </c>
    </row>
    <row r="6349" spans="1:5" x14ac:dyDescent="0.2">
      <c r="A6349" s="32">
        <v>44564</v>
      </c>
      <c r="B6349" s="2">
        <v>3.28</v>
      </c>
      <c r="C6349">
        <f t="shared" si="329"/>
        <v>2022</v>
      </c>
      <c r="D6349">
        <f t="shared" si="330"/>
        <v>1</v>
      </c>
      <c r="E6349" t="str">
        <f t="shared" si="331"/>
        <v>2022m1</v>
      </c>
    </row>
    <row r="6350" spans="1:5" x14ac:dyDescent="0.2">
      <c r="A6350" s="32">
        <v>44565</v>
      </c>
      <c r="B6350" s="2">
        <v>3.24</v>
      </c>
      <c r="C6350">
        <f t="shared" si="329"/>
        <v>2022</v>
      </c>
      <c r="D6350">
        <f t="shared" si="330"/>
        <v>1</v>
      </c>
      <c r="E6350" t="str">
        <f t="shared" si="331"/>
        <v>2022m1</v>
      </c>
    </row>
    <row r="6351" spans="1:5" x14ac:dyDescent="0.2">
      <c r="A6351" s="32">
        <v>44566</v>
      </c>
      <c r="B6351" s="2">
        <v>3.22</v>
      </c>
      <c r="C6351">
        <f t="shared" si="329"/>
        <v>2022</v>
      </c>
      <c r="D6351">
        <f t="shared" si="330"/>
        <v>1</v>
      </c>
      <c r="E6351" t="str">
        <f t="shared" si="331"/>
        <v>2022m1</v>
      </c>
    </row>
    <row r="6352" spans="1:5" x14ac:dyDescent="0.2">
      <c r="A6352" s="32">
        <v>44567</v>
      </c>
      <c r="B6352" s="2">
        <v>3.22</v>
      </c>
      <c r="C6352">
        <f t="shared" si="329"/>
        <v>2022</v>
      </c>
      <c r="D6352">
        <f t="shared" si="330"/>
        <v>1</v>
      </c>
      <c r="E6352" t="str">
        <f t="shared" si="331"/>
        <v>2022m1</v>
      </c>
    </row>
    <row r="6353" spans="1:5" x14ac:dyDescent="0.2">
      <c r="A6353" s="32">
        <v>44568</v>
      </c>
      <c r="B6353" s="2">
        <v>3.2</v>
      </c>
      <c r="C6353">
        <f t="shared" si="329"/>
        <v>2022</v>
      </c>
      <c r="D6353">
        <f t="shared" si="330"/>
        <v>1</v>
      </c>
      <c r="E6353" t="str">
        <f t="shared" si="331"/>
        <v>2022m1</v>
      </c>
    </row>
    <row r="6354" spans="1:5" x14ac:dyDescent="0.2">
      <c r="A6354" s="32">
        <v>44571</v>
      </c>
      <c r="B6354" s="2">
        <v>3.23</v>
      </c>
      <c r="C6354">
        <f t="shared" si="329"/>
        <v>2022</v>
      </c>
      <c r="D6354">
        <f t="shared" si="330"/>
        <v>1</v>
      </c>
      <c r="E6354" t="str">
        <f t="shared" si="331"/>
        <v>2022m1</v>
      </c>
    </row>
    <row r="6355" spans="1:5" x14ac:dyDescent="0.2">
      <c r="A6355" s="32">
        <v>44572</v>
      </c>
      <c r="B6355" s="2">
        <v>3.23</v>
      </c>
      <c r="C6355">
        <f t="shared" si="329"/>
        <v>2022</v>
      </c>
      <c r="D6355">
        <f t="shared" si="330"/>
        <v>1</v>
      </c>
      <c r="E6355" t="str">
        <f t="shared" si="331"/>
        <v>2022m1</v>
      </c>
    </row>
    <row r="6356" spans="1:5" x14ac:dyDescent="0.2">
      <c r="A6356" s="32">
        <v>44573</v>
      </c>
      <c r="B6356" s="2">
        <v>3.23</v>
      </c>
      <c r="C6356">
        <f t="shared" si="329"/>
        <v>2022</v>
      </c>
      <c r="D6356">
        <f t="shared" si="330"/>
        <v>1</v>
      </c>
      <c r="E6356" t="str">
        <f t="shared" si="331"/>
        <v>2022m1</v>
      </c>
    </row>
    <row r="6357" spans="1:5" x14ac:dyDescent="0.2">
      <c r="A6357" s="32">
        <v>44574</v>
      </c>
      <c r="B6357" s="2">
        <v>3.24</v>
      </c>
      <c r="C6357">
        <f t="shared" si="329"/>
        <v>2022</v>
      </c>
      <c r="D6357">
        <f t="shared" si="330"/>
        <v>1</v>
      </c>
      <c r="E6357" t="str">
        <f t="shared" si="331"/>
        <v>2022m1</v>
      </c>
    </row>
    <row r="6358" spans="1:5" x14ac:dyDescent="0.2">
      <c r="A6358" s="32">
        <v>44575</v>
      </c>
      <c r="B6358" s="2">
        <v>3.25</v>
      </c>
      <c r="C6358">
        <f t="shared" si="329"/>
        <v>2022</v>
      </c>
      <c r="D6358">
        <f t="shared" si="330"/>
        <v>1</v>
      </c>
      <c r="E6358" t="str">
        <f t="shared" si="331"/>
        <v>2022m1</v>
      </c>
    </row>
    <row r="6359" spans="1:5" x14ac:dyDescent="0.2">
      <c r="A6359" s="32">
        <v>44578</v>
      </c>
      <c r="B6359" s="2">
        <v>3.25</v>
      </c>
      <c r="C6359">
        <f t="shared" si="329"/>
        <v>2022</v>
      </c>
      <c r="D6359">
        <f t="shared" si="330"/>
        <v>1</v>
      </c>
      <c r="E6359" t="str">
        <f t="shared" si="331"/>
        <v>2022m1</v>
      </c>
    </row>
    <row r="6360" spans="1:5" x14ac:dyDescent="0.2">
      <c r="A6360" s="32">
        <v>44579</v>
      </c>
      <c r="B6360" s="2">
        <v>3.31</v>
      </c>
      <c r="C6360">
        <f t="shared" si="329"/>
        <v>2022</v>
      </c>
      <c r="D6360">
        <f t="shared" si="330"/>
        <v>1</v>
      </c>
      <c r="E6360" t="str">
        <f t="shared" si="331"/>
        <v>2022m1</v>
      </c>
    </row>
    <row r="6361" spans="1:5" x14ac:dyDescent="0.2">
      <c r="A6361" s="32">
        <v>44580</v>
      </c>
      <c r="B6361" s="2">
        <v>3.32</v>
      </c>
      <c r="C6361">
        <f t="shared" si="329"/>
        <v>2022</v>
      </c>
      <c r="D6361">
        <f t="shared" si="330"/>
        <v>1</v>
      </c>
      <c r="E6361" t="str">
        <f t="shared" si="331"/>
        <v>2022m1</v>
      </c>
    </row>
    <row r="6362" spans="1:5" x14ac:dyDescent="0.2">
      <c r="A6362" s="32">
        <v>44581</v>
      </c>
      <c r="B6362" s="2">
        <v>3.34</v>
      </c>
      <c r="C6362">
        <f t="shared" si="329"/>
        <v>2022</v>
      </c>
      <c r="D6362">
        <f t="shared" si="330"/>
        <v>1</v>
      </c>
      <c r="E6362" t="str">
        <f t="shared" si="331"/>
        <v>2022m1</v>
      </c>
    </row>
    <row r="6363" spans="1:5" x14ac:dyDescent="0.2">
      <c r="A6363" s="32">
        <v>44582</v>
      </c>
      <c r="B6363" s="2">
        <v>3.41</v>
      </c>
      <c r="C6363">
        <f t="shared" si="329"/>
        <v>2022</v>
      </c>
      <c r="D6363">
        <f t="shared" si="330"/>
        <v>1</v>
      </c>
      <c r="E6363" t="str">
        <f t="shared" si="331"/>
        <v>2022m1</v>
      </c>
    </row>
    <row r="6364" spans="1:5" x14ac:dyDescent="0.2">
      <c r="A6364" s="32">
        <v>44585</v>
      </c>
      <c r="B6364" s="2">
        <v>3.53</v>
      </c>
      <c r="C6364">
        <f t="shared" si="329"/>
        <v>2022</v>
      </c>
      <c r="D6364">
        <f t="shared" si="330"/>
        <v>1</v>
      </c>
      <c r="E6364" t="str">
        <f t="shared" si="331"/>
        <v>2022m1</v>
      </c>
    </row>
    <row r="6365" spans="1:5" x14ac:dyDescent="0.2">
      <c r="A6365" s="32">
        <v>44586</v>
      </c>
      <c r="B6365" s="2">
        <v>3.57</v>
      </c>
      <c r="C6365">
        <f t="shared" si="329"/>
        <v>2022</v>
      </c>
      <c r="D6365">
        <f t="shared" si="330"/>
        <v>1</v>
      </c>
      <c r="E6365" t="str">
        <f t="shared" si="331"/>
        <v>2022m1</v>
      </c>
    </row>
    <row r="6366" spans="1:5" x14ac:dyDescent="0.2">
      <c r="A6366" s="32">
        <v>44587</v>
      </c>
      <c r="B6366" s="2">
        <v>3.51</v>
      </c>
      <c r="C6366">
        <f t="shared" si="329"/>
        <v>2022</v>
      </c>
      <c r="D6366">
        <f t="shared" si="330"/>
        <v>1</v>
      </c>
      <c r="E6366" t="str">
        <f t="shared" si="331"/>
        <v>2022m1</v>
      </c>
    </row>
    <row r="6367" spans="1:5" x14ac:dyDescent="0.2">
      <c r="A6367" s="32">
        <v>44588</v>
      </c>
      <c r="B6367" s="2">
        <v>3.55</v>
      </c>
      <c r="C6367">
        <f t="shared" si="329"/>
        <v>2022</v>
      </c>
      <c r="D6367">
        <f t="shared" si="330"/>
        <v>1</v>
      </c>
      <c r="E6367" t="str">
        <f t="shared" si="331"/>
        <v>2022m1</v>
      </c>
    </row>
    <row r="6368" spans="1:5" x14ac:dyDescent="0.2">
      <c r="A6368" s="32">
        <v>44589</v>
      </c>
      <c r="B6368" s="2">
        <v>3.64</v>
      </c>
      <c r="C6368">
        <f t="shared" si="329"/>
        <v>2022</v>
      </c>
      <c r="D6368">
        <f t="shared" si="330"/>
        <v>1</v>
      </c>
      <c r="E6368" t="str">
        <f t="shared" si="331"/>
        <v>2022m1</v>
      </c>
    </row>
    <row r="6369" spans="1:5" x14ac:dyDescent="0.2">
      <c r="A6369" s="32">
        <v>44592</v>
      </c>
      <c r="B6369" s="2">
        <v>3.67</v>
      </c>
      <c r="C6369">
        <f t="shared" si="329"/>
        <v>2022</v>
      </c>
      <c r="D6369">
        <f t="shared" si="330"/>
        <v>1</v>
      </c>
      <c r="E6369" t="str">
        <f t="shared" si="331"/>
        <v>2022m1</v>
      </c>
    </row>
    <row r="6370" spans="1:5" x14ac:dyDescent="0.2">
      <c r="A6370" s="32">
        <v>44593</v>
      </c>
      <c r="B6370" s="2">
        <v>3.64</v>
      </c>
      <c r="C6370">
        <f t="shared" si="329"/>
        <v>2022</v>
      </c>
      <c r="D6370">
        <f t="shared" si="330"/>
        <v>2</v>
      </c>
      <c r="E6370" t="str">
        <f t="shared" si="331"/>
        <v>2022m2</v>
      </c>
    </row>
    <row r="6371" spans="1:5" x14ac:dyDescent="0.2">
      <c r="A6371" s="32">
        <v>44594</v>
      </c>
      <c r="B6371" s="2">
        <v>3.58</v>
      </c>
      <c r="C6371">
        <f t="shared" si="329"/>
        <v>2022</v>
      </c>
      <c r="D6371">
        <f t="shared" si="330"/>
        <v>2</v>
      </c>
      <c r="E6371" t="str">
        <f t="shared" si="331"/>
        <v>2022m2</v>
      </c>
    </row>
    <row r="6372" spans="1:5" x14ac:dyDescent="0.2">
      <c r="A6372" s="32">
        <v>44595</v>
      </c>
      <c r="B6372" s="2">
        <v>3.58</v>
      </c>
      <c r="C6372">
        <f t="shared" si="329"/>
        <v>2022</v>
      </c>
      <c r="D6372">
        <f t="shared" si="330"/>
        <v>2</v>
      </c>
      <c r="E6372" t="str">
        <f t="shared" si="331"/>
        <v>2022m2</v>
      </c>
    </row>
    <row r="6373" spans="1:5" x14ac:dyDescent="0.2">
      <c r="A6373" s="32">
        <v>44596</v>
      </c>
      <c r="B6373" s="2">
        <v>3.76</v>
      </c>
      <c r="C6373">
        <f t="shared" si="329"/>
        <v>2022</v>
      </c>
      <c r="D6373">
        <f t="shared" si="330"/>
        <v>2</v>
      </c>
      <c r="E6373" t="str">
        <f t="shared" si="331"/>
        <v>2022m2</v>
      </c>
    </row>
    <row r="6374" spans="1:5" x14ac:dyDescent="0.2">
      <c r="A6374" s="32">
        <v>44599</v>
      </c>
      <c r="B6374" s="2">
        <v>3.96</v>
      </c>
      <c r="C6374">
        <f t="shared" si="329"/>
        <v>2022</v>
      </c>
      <c r="D6374">
        <f t="shared" si="330"/>
        <v>2</v>
      </c>
      <c r="E6374" t="str">
        <f t="shared" si="331"/>
        <v>2022m2</v>
      </c>
    </row>
    <row r="6375" spans="1:5" x14ac:dyDescent="0.2">
      <c r="A6375" s="32">
        <v>44600</v>
      </c>
      <c r="B6375" s="2">
        <v>3.89</v>
      </c>
      <c r="C6375">
        <f t="shared" si="329"/>
        <v>2022</v>
      </c>
      <c r="D6375">
        <f t="shared" si="330"/>
        <v>2</v>
      </c>
      <c r="E6375" t="str">
        <f t="shared" si="331"/>
        <v>2022m2</v>
      </c>
    </row>
    <row r="6376" spans="1:5" x14ac:dyDescent="0.2">
      <c r="A6376" s="32">
        <v>44601</v>
      </c>
      <c r="B6376" s="2">
        <v>3.83</v>
      </c>
      <c r="C6376">
        <f t="shared" si="329"/>
        <v>2022</v>
      </c>
      <c r="D6376">
        <f t="shared" si="330"/>
        <v>2</v>
      </c>
      <c r="E6376" t="str">
        <f t="shared" si="331"/>
        <v>2022m2</v>
      </c>
    </row>
    <row r="6377" spans="1:5" x14ac:dyDescent="0.2">
      <c r="A6377" s="32">
        <v>44602</v>
      </c>
      <c r="B6377" s="2">
        <v>3.81</v>
      </c>
      <c r="C6377">
        <f t="shared" si="329"/>
        <v>2022</v>
      </c>
      <c r="D6377">
        <f t="shared" si="330"/>
        <v>2</v>
      </c>
      <c r="E6377" t="str">
        <f t="shared" si="331"/>
        <v>2022m2</v>
      </c>
    </row>
    <row r="6378" spans="1:5" x14ac:dyDescent="0.2">
      <c r="A6378" s="32">
        <v>44603</v>
      </c>
      <c r="B6378" s="2">
        <v>3.88</v>
      </c>
      <c r="C6378">
        <f t="shared" si="329"/>
        <v>2022</v>
      </c>
      <c r="D6378">
        <f t="shared" si="330"/>
        <v>2</v>
      </c>
      <c r="E6378" t="str">
        <f t="shared" si="331"/>
        <v>2022m2</v>
      </c>
    </row>
    <row r="6379" spans="1:5" x14ac:dyDescent="0.2">
      <c r="A6379" s="32">
        <v>44606</v>
      </c>
      <c r="B6379" s="2">
        <v>4.03</v>
      </c>
      <c r="C6379">
        <f t="shared" si="329"/>
        <v>2022</v>
      </c>
      <c r="D6379">
        <f t="shared" si="330"/>
        <v>2</v>
      </c>
      <c r="E6379" t="str">
        <f t="shared" si="331"/>
        <v>2022m2</v>
      </c>
    </row>
    <row r="6380" spans="1:5" x14ac:dyDescent="0.2">
      <c r="A6380" s="32">
        <v>44607</v>
      </c>
      <c r="B6380" s="2">
        <v>3.96</v>
      </c>
      <c r="C6380">
        <f t="shared" si="329"/>
        <v>2022</v>
      </c>
      <c r="D6380">
        <f t="shared" si="330"/>
        <v>2</v>
      </c>
      <c r="E6380" t="str">
        <f t="shared" si="331"/>
        <v>2022m2</v>
      </c>
    </row>
    <row r="6381" spans="1:5" x14ac:dyDescent="0.2">
      <c r="A6381" s="32">
        <v>44608</v>
      </c>
      <c r="B6381" s="2">
        <v>3.94</v>
      </c>
      <c r="C6381">
        <f t="shared" si="329"/>
        <v>2022</v>
      </c>
      <c r="D6381">
        <f t="shared" si="330"/>
        <v>2</v>
      </c>
      <c r="E6381" t="str">
        <f t="shared" si="331"/>
        <v>2022m2</v>
      </c>
    </row>
    <row r="6382" spans="1:5" x14ac:dyDescent="0.2">
      <c r="A6382" s="32">
        <v>44609</v>
      </c>
      <c r="B6382" s="2">
        <v>3.99</v>
      </c>
      <c r="C6382">
        <f t="shared" si="329"/>
        <v>2022</v>
      </c>
      <c r="D6382">
        <f t="shared" si="330"/>
        <v>2</v>
      </c>
      <c r="E6382" t="str">
        <f t="shared" si="331"/>
        <v>2022m2</v>
      </c>
    </row>
    <row r="6383" spans="1:5" x14ac:dyDescent="0.2">
      <c r="A6383" s="32">
        <v>44610</v>
      </c>
      <c r="B6383" s="2">
        <v>4.04</v>
      </c>
      <c r="C6383">
        <f t="shared" si="329"/>
        <v>2022</v>
      </c>
      <c r="D6383">
        <f t="shared" si="330"/>
        <v>2</v>
      </c>
      <c r="E6383" t="str">
        <f t="shared" si="331"/>
        <v>2022m2</v>
      </c>
    </row>
    <row r="6384" spans="1:5" x14ac:dyDescent="0.2">
      <c r="A6384" s="32">
        <v>44613</v>
      </c>
      <c r="B6384" s="2">
        <v>4.09</v>
      </c>
      <c r="C6384">
        <f t="shared" si="329"/>
        <v>2022</v>
      </c>
      <c r="D6384">
        <f t="shared" si="330"/>
        <v>2</v>
      </c>
      <c r="E6384" t="str">
        <f t="shared" si="331"/>
        <v>2022m2</v>
      </c>
    </row>
    <row r="6385" spans="1:5" x14ac:dyDescent="0.2">
      <c r="A6385" s="32">
        <v>44614</v>
      </c>
      <c r="B6385" s="2">
        <v>4.13</v>
      </c>
      <c r="C6385">
        <f t="shared" si="329"/>
        <v>2022</v>
      </c>
      <c r="D6385">
        <f t="shared" si="330"/>
        <v>2</v>
      </c>
      <c r="E6385" t="str">
        <f t="shared" si="331"/>
        <v>2022m2</v>
      </c>
    </row>
    <row r="6386" spans="1:5" x14ac:dyDescent="0.2">
      <c r="A6386" s="32">
        <v>44615</v>
      </c>
      <c r="B6386" s="2">
        <v>4.0999999999999996</v>
      </c>
      <c r="C6386">
        <f t="shared" si="329"/>
        <v>2022</v>
      </c>
      <c r="D6386">
        <f t="shared" si="330"/>
        <v>2</v>
      </c>
      <c r="E6386" t="str">
        <f t="shared" si="331"/>
        <v>2022m2</v>
      </c>
    </row>
    <row r="6387" spans="1:5" x14ac:dyDescent="0.2">
      <c r="A6387" s="32">
        <v>44616</v>
      </c>
      <c r="B6387" s="2">
        <v>4.41</v>
      </c>
      <c r="C6387">
        <f t="shared" si="329"/>
        <v>2022</v>
      </c>
      <c r="D6387">
        <f t="shared" si="330"/>
        <v>2</v>
      </c>
      <c r="E6387" t="str">
        <f t="shared" si="331"/>
        <v>2022m2</v>
      </c>
    </row>
    <row r="6388" spans="1:5" x14ac:dyDescent="0.2">
      <c r="A6388" s="32">
        <v>44617</v>
      </c>
      <c r="B6388" s="2">
        <v>4.25</v>
      </c>
      <c r="C6388">
        <f t="shared" si="329"/>
        <v>2022</v>
      </c>
      <c r="D6388">
        <f t="shared" si="330"/>
        <v>2</v>
      </c>
      <c r="E6388" t="str">
        <f t="shared" si="331"/>
        <v>2022m2</v>
      </c>
    </row>
    <row r="6389" spans="1:5" x14ac:dyDescent="0.2">
      <c r="A6389" s="32">
        <v>44620</v>
      </c>
      <c r="B6389" s="2">
        <v>4.45</v>
      </c>
      <c r="C6389">
        <f t="shared" si="329"/>
        <v>2022</v>
      </c>
      <c r="D6389">
        <f t="shared" si="330"/>
        <v>2</v>
      </c>
      <c r="E6389" t="str">
        <f t="shared" si="331"/>
        <v>2022m2</v>
      </c>
    </row>
    <row r="6390" spans="1:5" x14ac:dyDescent="0.2">
      <c r="A6390" s="32">
        <v>44621</v>
      </c>
      <c r="B6390" s="2">
        <v>4.59</v>
      </c>
      <c r="C6390">
        <f t="shared" si="329"/>
        <v>2022</v>
      </c>
      <c r="D6390">
        <f t="shared" si="330"/>
        <v>3</v>
      </c>
      <c r="E6390" t="str">
        <f t="shared" si="331"/>
        <v>2022m3</v>
      </c>
    </row>
    <row r="6391" spans="1:5" x14ac:dyDescent="0.2">
      <c r="A6391" s="32">
        <v>44622</v>
      </c>
      <c r="B6391" s="2">
        <v>4.54</v>
      </c>
      <c r="C6391">
        <f t="shared" si="329"/>
        <v>2022</v>
      </c>
      <c r="D6391">
        <f t="shared" si="330"/>
        <v>3</v>
      </c>
      <c r="E6391" t="str">
        <f t="shared" si="331"/>
        <v>2022m3</v>
      </c>
    </row>
    <row r="6392" spans="1:5" x14ac:dyDescent="0.2">
      <c r="A6392" s="32">
        <v>44623</v>
      </c>
      <c r="B6392" s="2">
        <v>4.54</v>
      </c>
      <c r="C6392">
        <f t="shared" si="329"/>
        <v>2022</v>
      </c>
      <c r="D6392">
        <f t="shared" si="330"/>
        <v>3</v>
      </c>
      <c r="E6392" t="str">
        <f t="shared" si="331"/>
        <v>2022m3</v>
      </c>
    </row>
    <row r="6393" spans="1:5" x14ac:dyDescent="0.2">
      <c r="A6393" s="32">
        <v>44624</v>
      </c>
      <c r="B6393" s="2">
        <v>4.76</v>
      </c>
      <c r="C6393">
        <f t="shared" si="329"/>
        <v>2022</v>
      </c>
      <c r="D6393">
        <f t="shared" si="330"/>
        <v>3</v>
      </c>
      <c r="E6393" t="str">
        <f t="shared" si="331"/>
        <v>2022m3</v>
      </c>
    </row>
    <row r="6394" spans="1:5" x14ac:dyDescent="0.2">
      <c r="A6394" s="32">
        <v>44627</v>
      </c>
      <c r="B6394" s="2">
        <v>4.9400000000000004</v>
      </c>
      <c r="C6394">
        <f t="shared" si="329"/>
        <v>2022</v>
      </c>
      <c r="D6394">
        <f t="shared" si="330"/>
        <v>3</v>
      </c>
      <c r="E6394" t="str">
        <f t="shared" si="331"/>
        <v>2022m3</v>
      </c>
    </row>
    <row r="6395" spans="1:5" x14ac:dyDescent="0.2">
      <c r="A6395" s="32">
        <v>44628</v>
      </c>
      <c r="B6395" s="2">
        <v>4.92</v>
      </c>
      <c r="C6395">
        <f t="shared" si="329"/>
        <v>2022</v>
      </c>
      <c r="D6395">
        <f t="shared" si="330"/>
        <v>3</v>
      </c>
      <c r="E6395" t="str">
        <f t="shared" si="331"/>
        <v>2022m3</v>
      </c>
    </row>
    <row r="6396" spans="1:5" x14ac:dyDescent="0.2">
      <c r="A6396" s="32">
        <v>44629</v>
      </c>
      <c r="B6396" s="2">
        <v>4.74</v>
      </c>
      <c r="C6396">
        <f t="shared" si="329"/>
        <v>2022</v>
      </c>
      <c r="D6396">
        <f t="shared" si="330"/>
        <v>3</v>
      </c>
      <c r="E6396" t="str">
        <f t="shared" si="331"/>
        <v>2022m3</v>
      </c>
    </row>
    <row r="6397" spans="1:5" x14ac:dyDescent="0.2">
      <c r="A6397" s="32">
        <v>44630</v>
      </c>
      <c r="B6397" s="2">
        <v>4.6500000000000004</v>
      </c>
      <c r="C6397">
        <f t="shared" si="329"/>
        <v>2022</v>
      </c>
      <c r="D6397">
        <f t="shared" si="330"/>
        <v>3</v>
      </c>
      <c r="E6397" t="str">
        <f t="shared" si="331"/>
        <v>2022m3</v>
      </c>
    </row>
    <row r="6398" spans="1:5" x14ac:dyDescent="0.2">
      <c r="A6398" s="32">
        <v>44631</v>
      </c>
      <c r="B6398" s="2">
        <v>4.63</v>
      </c>
      <c r="C6398">
        <f t="shared" si="329"/>
        <v>2022</v>
      </c>
      <c r="D6398">
        <f t="shared" si="330"/>
        <v>3</v>
      </c>
      <c r="E6398" t="str">
        <f t="shared" si="331"/>
        <v>2022m3</v>
      </c>
    </row>
    <row r="6399" spans="1:5" x14ac:dyDescent="0.2">
      <c r="A6399" s="32">
        <v>44634</v>
      </c>
      <c r="B6399" s="2">
        <v>4.5999999999999996</v>
      </c>
      <c r="C6399">
        <f t="shared" si="329"/>
        <v>2022</v>
      </c>
      <c r="D6399">
        <f t="shared" si="330"/>
        <v>3</v>
      </c>
      <c r="E6399" t="str">
        <f t="shared" si="331"/>
        <v>2022m3</v>
      </c>
    </row>
    <row r="6400" spans="1:5" x14ac:dyDescent="0.2">
      <c r="A6400" s="32">
        <v>44635</v>
      </c>
      <c r="B6400" s="2">
        <v>4.74</v>
      </c>
      <c r="C6400">
        <f t="shared" si="329"/>
        <v>2022</v>
      </c>
      <c r="D6400">
        <f t="shared" si="330"/>
        <v>3</v>
      </c>
      <c r="E6400" t="str">
        <f t="shared" si="331"/>
        <v>2022m3</v>
      </c>
    </row>
    <row r="6401" spans="1:5" x14ac:dyDescent="0.2">
      <c r="A6401" s="32">
        <v>44636</v>
      </c>
      <c r="B6401" s="2">
        <v>4.58</v>
      </c>
      <c r="C6401">
        <f t="shared" si="329"/>
        <v>2022</v>
      </c>
      <c r="D6401">
        <f t="shared" si="330"/>
        <v>3</v>
      </c>
      <c r="E6401" t="str">
        <f t="shared" si="331"/>
        <v>2022m3</v>
      </c>
    </row>
    <row r="6402" spans="1:5" x14ac:dyDescent="0.2">
      <c r="A6402" s="32">
        <v>44637</v>
      </c>
      <c r="B6402" s="2">
        <v>4.4400000000000004</v>
      </c>
      <c r="C6402">
        <f t="shared" si="329"/>
        <v>2022</v>
      </c>
      <c r="D6402">
        <f t="shared" si="330"/>
        <v>3</v>
      </c>
      <c r="E6402" t="str">
        <f t="shared" si="331"/>
        <v>2022m3</v>
      </c>
    </row>
    <row r="6403" spans="1:5" x14ac:dyDescent="0.2">
      <c r="A6403" s="32">
        <v>44638</v>
      </c>
      <c r="B6403" s="2">
        <v>4.42</v>
      </c>
      <c r="C6403">
        <f t="shared" si="329"/>
        <v>2022</v>
      </c>
      <c r="D6403">
        <f t="shared" si="330"/>
        <v>3</v>
      </c>
      <c r="E6403" t="str">
        <f t="shared" si="331"/>
        <v>2022m3</v>
      </c>
    </row>
    <row r="6404" spans="1:5" x14ac:dyDescent="0.2">
      <c r="A6404" s="32">
        <v>44641</v>
      </c>
      <c r="B6404" s="2">
        <v>4.3</v>
      </c>
      <c r="C6404">
        <f t="shared" si="329"/>
        <v>2022</v>
      </c>
      <c r="D6404">
        <f t="shared" si="330"/>
        <v>3</v>
      </c>
      <c r="E6404" t="str">
        <f t="shared" si="331"/>
        <v>2022m3</v>
      </c>
    </row>
    <row r="6405" spans="1:5" x14ac:dyDescent="0.2">
      <c r="A6405" s="32">
        <v>44642</v>
      </c>
      <c r="B6405" s="2">
        <v>4.24</v>
      </c>
      <c r="C6405">
        <f t="shared" ref="C6405:C6468" si="332">YEAR(A6405)</f>
        <v>2022</v>
      </c>
      <c r="D6405">
        <f t="shared" ref="D6405:D6468" si="333">+MONTH(A6405)</f>
        <v>3</v>
      </c>
      <c r="E6405" t="str">
        <f t="shared" ref="E6405:E6468" si="334">CONCATENATE(C6405,"m",D6405)</f>
        <v>2022m3</v>
      </c>
    </row>
    <row r="6406" spans="1:5" x14ac:dyDescent="0.2">
      <c r="A6406" s="32">
        <v>44643</v>
      </c>
      <c r="B6406" s="2">
        <v>4.25</v>
      </c>
      <c r="C6406">
        <f t="shared" si="332"/>
        <v>2022</v>
      </c>
      <c r="D6406">
        <f t="shared" si="333"/>
        <v>3</v>
      </c>
      <c r="E6406" t="str">
        <f t="shared" si="334"/>
        <v>2022m3</v>
      </c>
    </row>
    <row r="6407" spans="1:5" x14ac:dyDescent="0.2">
      <c r="A6407" s="32">
        <v>44644</v>
      </c>
      <c r="B6407" s="2">
        <v>4.24</v>
      </c>
      <c r="C6407">
        <f t="shared" si="332"/>
        <v>2022</v>
      </c>
      <c r="D6407">
        <f t="shared" si="333"/>
        <v>3</v>
      </c>
      <c r="E6407" t="str">
        <f t="shared" si="334"/>
        <v>2022m3</v>
      </c>
    </row>
    <row r="6408" spans="1:5" x14ac:dyDescent="0.2">
      <c r="A6408" s="32">
        <v>44645</v>
      </c>
      <c r="B6408" s="2">
        <v>4.21</v>
      </c>
      <c r="C6408">
        <f t="shared" si="332"/>
        <v>2022</v>
      </c>
      <c r="D6408">
        <f t="shared" si="333"/>
        <v>3</v>
      </c>
      <c r="E6408" t="str">
        <f t="shared" si="334"/>
        <v>2022m3</v>
      </c>
    </row>
    <row r="6409" spans="1:5" x14ac:dyDescent="0.2">
      <c r="A6409" s="32">
        <v>44648</v>
      </c>
      <c r="B6409" s="2">
        <v>4.18</v>
      </c>
      <c r="C6409">
        <f t="shared" si="332"/>
        <v>2022</v>
      </c>
      <c r="D6409">
        <f t="shared" si="333"/>
        <v>3</v>
      </c>
      <c r="E6409" t="str">
        <f t="shared" si="334"/>
        <v>2022m3</v>
      </c>
    </row>
    <row r="6410" spans="1:5" x14ac:dyDescent="0.2">
      <c r="A6410" s="32">
        <v>44649</v>
      </c>
      <c r="B6410" s="2">
        <v>4.0199999999999996</v>
      </c>
      <c r="C6410">
        <f t="shared" si="332"/>
        <v>2022</v>
      </c>
      <c r="D6410">
        <f t="shared" si="333"/>
        <v>3</v>
      </c>
      <c r="E6410" t="str">
        <f t="shared" si="334"/>
        <v>2022m3</v>
      </c>
    </row>
    <row r="6411" spans="1:5" x14ac:dyDescent="0.2">
      <c r="A6411" s="32">
        <v>44650</v>
      </c>
      <c r="B6411" s="2">
        <v>3.94</v>
      </c>
      <c r="C6411">
        <f t="shared" si="332"/>
        <v>2022</v>
      </c>
      <c r="D6411">
        <f t="shared" si="333"/>
        <v>3</v>
      </c>
      <c r="E6411" t="str">
        <f t="shared" si="334"/>
        <v>2022m3</v>
      </c>
    </row>
    <row r="6412" spans="1:5" x14ac:dyDescent="0.2">
      <c r="A6412" s="32">
        <v>44651</v>
      </c>
      <c r="B6412" s="2">
        <v>4</v>
      </c>
      <c r="C6412">
        <f t="shared" si="332"/>
        <v>2022</v>
      </c>
      <c r="D6412">
        <f t="shared" si="333"/>
        <v>3</v>
      </c>
      <c r="E6412" t="str">
        <f t="shared" si="334"/>
        <v>2022m3</v>
      </c>
    </row>
    <row r="6413" spans="1:5" x14ac:dyDescent="0.2">
      <c r="A6413" s="32">
        <v>44652</v>
      </c>
      <c r="B6413" s="2">
        <v>3.98</v>
      </c>
      <c r="C6413">
        <f t="shared" si="332"/>
        <v>2022</v>
      </c>
      <c r="D6413">
        <f t="shared" si="333"/>
        <v>4</v>
      </c>
      <c r="E6413" t="str">
        <f t="shared" si="334"/>
        <v>2022m4</v>
      </c>
    </row>
    <row r="6414" spans="1:5" x14ac:dyDescent="0.2">
      <c r="A6414" s="32">
        <v>44655</v>
      </c>
      <c r="B6414" s="2">
        <v>3.98</v>
      </c>
      <c r="C6414">
        <f t="shared" si="332"/>
        <v>2022</v>
      </c>
      <c r="D6414">
        <f t="shared" si="333"/>
        <v>4</v>
      </c>
      <c r="E6414" t="str">
        <f t="shared" si="334"/>
        <v>2022m4</v>
      </c>
    </row>
    <row r="6415" spans="1:5" x14ac:dyDescent="0.2">
      <c r="A6415" s="32">
        <v>44656</v>
      </c>
      <c r="B6415" s="2">
        <v>3.92</v>
      </c>
      <c r="C6415">
        <f t="shared" si="332"/>
        <v>2022</v>
      </c>
      <c r="D6415">
        <f t="shared" si="333"/>
        <v>4</v>
      </c>
      <c r="E6415" t="str">
        <f t="shared" si="334"/>
        <v>2022m4</v>
      </c>
    </row>
    <row r="6416" spans="1:5" x14ac:dyDescent="0.2">
      <c r="A6416" s="32">
        <v>44657</v>
      </c>
      <c r="B6416" s="2">
        <v>4.01</v>
      </c>
      <c r="C6416">
        <f t="shared" si="332"/>
        <v>2022</v>
      </c>
      <c r="D6416">
        <f t="shared" si="333"/>
        <v>4</v>
      </c>
      <c r="E6416" t="str">
        <f t="shared" si="334"/>
        <v>2022m4</v>
      </c>
    </row>
    <row r="6417" spans="1:5" x14ac:dyDescent="0.2">
      <c r="A6417" s="32">
        <v>44658</v>
      </c>
      <c r="B6417" s="2">
        <v>4.01</v>
      </c>
      <c r="C6417">
        <f t="shared" si="332"/>
        <v>2022</v>
      </c>
      <c r="D6417">
        <f t="shared" si="333"/>
        <v>4</v>
      </c>
      <c r="E6417" t="str">
        <f t="shared" si="334"/>
        <v>2022m4</v>
      </c>
    </row>
    <row r="6418" spans="1:5" x14ac:dyDescent="0.2">
      <c r="A6418" s="32">
        <v>44659</v>
      </c>
      <c r="B6418" s="2">
        <v>4</v>
      </c>
      <c r="C6418">
        <f t="shared" si="332"/>
        <v>2022</v>
      </c>
      <c r="D6418">
        <f t="shared" si="333"/>
        <v>4</v>
      </c>
      <c r="E6418" t="str">
        <f t="shared" si="334"/>
        <v>2022m4</v>
      </c>
    </row>
    <row r="6419" spans="1:5" x14ac:dyDescent="0.2">
      <c r="A6419" s="32">
        <v>44662</v>
      </c>
      <c r="B6419" s="2">
        <v>3.97</v>
      </c>
      <c r="C6419">
        <f t="shared" si="332"/>
        <v>2022</v>
      </c>
      <c r="D6419">
        <f t="shared" si="333"/>
        <v>4</v>
      </c>
      <c r="E6419" t="str">
        <f t="shared" si="334"/>
        <v>2022m4</v>
      </c>
    </row>
    <row r="6420" spans="1:5" x14ac:dyDescent="0.2">
      <c r="A6420" s="32">
        <v>44663</v>
      </c>
      <c r="B6420" s="2">
        <v>4.1100000000000003</v>
      </c>
      <c r="C6420">
        <f t="shared" si="332"/>
        <v>2022</v>
      </c>
      <c r="D6420">
        <f t="shared" si="333"/>
        <v>4</v>
      </c>
      <c r="E6420" t="str">
        <f t="shared" si="334"/>
        <v>2022m4</v>
      </c>
    </row>
    <row r="6421" spans="1:5" x14ac:dyDescent="0.2">
      <c r="A6421" s="32">
        <v>44664</v>
      </c>
      <c r="B6421" s="2">
        <v>4.17</v>
      </c>
      <c r="C6421">
        <f t="shared" si="332"/>
        <v>2022</v>
      </c>
      <c r="D6421">
        <f t="shared" si="333"/>
        <v>4</v>
      </c>
      <c r="E6421" t="str">
        <f t="shared" si="334"/>
        <v>2022m4</v>
      </c>
    </row>
    <row r="6422" spans="1:5" x14ac:dyDescent="0.2">
      <c r="A6422" s="32">
        <v>44665</v>
      </c>
      <c r="B6422" s="2">
        <v>4.17</v>
      </c>
      <c r="C6422">
        <f t="shared" si="332"/>
        <v>2022</v>
      </c>
      <c r="D6422">
        <f t="shared" si="333"/>
        <v>4</v>
      </c>
      <c r="E6422" t="str">
        <f t="shared" si="334"/>
        <v>2022m4</v>
      </c>
    </row>
    <row r="6423" spans="1:5" x14ac:dyDescent="0.2">
      <c r="A6423" s="32">
        <v>44666</v>
      </c>
      <c r="C6423">
        <f t="shared" si="332"/>
        <v>2022</v>
      </c>
      <c r="D6423">
        <f t="shared" si="333"/>
        <v>4</v>
      </c>
      <c r="E6423" t="str">
        <f t="shared" si="334"/>
        <v>2022m4</v>
      </c>
    </row>
    <row r="6424" spans="1:5" x14ac:dyDescent="0.2">
      <c r="A6424" s="32">
        <v>44669</v>
      </c>
      <c r="B6424" s="2">
        <v>4.17</v>
      </c>
      <c r="C6424">
        <f t="shared" si="332"/>
        <v>2022</v>
      </c>
      <c r="D6424">
        <f t="shared" si="333"/>
        <v>4</v>
      </c>
      <c r="E6424" t="str">
        <f t="shared" si="334"/>
        <v>2022m4</v>
      </c>
    </row>
    <row r="6425" spans="1:5" x14ac:dyDescent="0.2">
      <c r="A6425" s="32">
        <v>44670</v>
      </c>
      <c r="B6425" s="2">
        <v>4.2</v>
      </c>
      <c r="C6425">
        <f t="shared" si="332"/>
        <v>2022</v>
      </c>
      <c r="D6425">
        <f t="shared" si="333"/>
        <v>4</v>
      </c>
      <c r="E6425" t="str">
        <f t="shared" si="334"/>
        <v>2022m4</v>
      </c>
    </row>
    <row r="6426" spans="1:5" x14ac:dyDescent="0.2">
      <c r="A6426" s="32">
        <v>44671</v>
      </c>
      <c r="B6426" s="2">
        <v>4.22</v>
      </c>
      <c r="C6426">
        <f t="shared" si="332"/>
        <v>2022</v>
      </c>
      <c r="D6426">
        <f t="shared" si="333"/>
        <v>4</v>
      </c>
      <c r="E6426" t="str">
        <f t="shared" si="334"/>
        <v>2022m4</v>
      </c>
    </row>
    <row r="6427" spans="1:5" x14ac:dyDescent="0.2">
      <c r="A6427" s="32">
        <v>44672</v>
      </c>
      <c r="B6427" s="2">
        <v>4.12</v>
      </c>
      <c r="C6427">
        <f t="shared" si="332"/>
        <v>2022</v>
      </c>
      <c r="D6427">
        <f t="shared" si="333"/>
        <v>4</v>
      </c>
      <c r="E6427" t="str">
        <f t="shared" si="334"/>
        <v>2022m4</v>
      </c>
    </row>
    <row r="6428" spans="1:5" x14ac:dyDescent="0.2">
      <c r="A6428" s="32">
        <v>44673</v>
      </c>
      <c r="B6428" s="2">
        <v>4.09</v>
      </c>
      <c r="C6428">
        <f t="shared" si="332"/>
        <v>2022</v>
      </c>
      <c r="D6428">
        <f t="shared" si="333"/>
        <v>4</v>
      </c>
      <c r="E6428" t="str">
        <f t="shared" si="334"/>
        <v>2022m4</v>
      </c>
    </row>
    <row r="6429" spans="1:5" x14ac:dyDescent="0.2">
      <c r="A6429" s="32">
        <v>44676</v>
      </c>
      <c r="B6429" s="2">
        <v>4.3099999999999996</v>
      </c>
      <c r="C6429">
        <f t="shared" si="332"/>
        <v>2022</v>
      </c>
      <c r="D6429">
        <f t="shared" si="333"/>
        <v>4</v>
      </c>
      <c r="E6429" t="str">
        <f t="shared" si="334"/>
        <v>2022m4</v>
      </c>
    </row>
    <row r="6430" spans="1:5" x14ac:dyDescent="0.2">
      <c r="A6430" s="32">
        <v>44677</v>
      </c>
      <c r="B6430" s="2">
        <v>4.38</v>
      </c>
      <c r="C6430">
        <f t="shared" si="332"/>
        <v>2022</v>
      </c>
      <c r="D6430">
        <f t="shared" si="333"/>
        <v>4</v>
      </c>
      <c r="E6430" t="str">
        <f t="shared" si="334"/>
        <v>2022m4</v>
      </c>
    </row>
    <row r="6431" spans="1:5" x14ac:dyDescent="0.2">
      <c r="A6431" s="32">
        <v>44678</v>
      </c>
      <c r="B6431" s="2">
        <v>4.55</v>
      </c>
      <c r="C6431">
        <f t="shared" si="332"/>
        <v>2022</v>
      </c>
      <c r="D6431">
        <f t="shared" si="333"/>
        <v>4</v>
      </c>
      <c r="E6431" t="str">
        <f t="shared" si="334"/>
        <v>2022m4</v>
      </c>
    </row>
    <row r="6432" spans="1:5" x14ac:dyDescent="0.2">
      <c r="A6432" s="32">
        <v>44679</v>
      </c>
      <c r="B6432" s="2">
        <v>4.5</v>
      </c>
      <c r="C6432">
        <f t="shared" si="332"/>
        <v>2022</v>
      </c>
      <c r="D6432">
        <f t="shared" si="333"/>
        <v>4</v>
      </c>
      <c r="E6432" t="str">
        <f t="shared" si="334"/>
        <v>2022m4</v>
      </c>
    </row>
    <row r="6433" spans="1:5" x14ac:dyDescent="0.2">
      <c r="A6433" s="32">
        <v>44680</v>
      </c>
      <c r="B6433" s="2">
        <v>4.54</v>
      </c>
      <c r="C6433">
        <f t="shared" si="332"/>
        <v>2022</v>
      </c>
      <c r="D6433">
        <f t="shared" si="333"/>
        <v>4</v>
      </c>
      <c r="E6433" t="str">
        <f t="shared" si="334"/>
        <v>2022m4</v>
      </c>
    </row>
    <row r="6434" spans="1:5" x14ac:dyDescent="0.2">
      <c r="A6434" s="32">
        <v>44681</v>
      </c>
      <c r="B6434" s="2">
        <v>4.54</v>
      </c>
      <c r="C6434">
        <f t="shared" si="332"/>
        <v>2022</v>
      </c>
      <c r="D6434">
        <f t="shared" si="333"/>
        <v>4</v>
      </c>
      <c r="E6434" t="str">
        <f t="shared" si="334"/>
        <v>2022m4</v>
      </c>
    </row>
    <row r="6435" spans="1:5" x14ac:dyDescent="0.2">
      <c r="A6435" s="32">
        <v>44683</v>
      </c>
      <c r="B6435" s="2">
        <v>4.59</v>
      </c>
      <c r="C6435">
        <f t="shared" si="332"/>
        <v>2022</v>
      </c>
      <c r="D6435">
        <f t="shared" si="333"/>
        <v>5</v>
      </c>
      <c r="E6435" t="str">
        <f t="shared" si="334"/>
        <v>2022m5</v>
      </c>
    </row>
    <row r="6436" spans="1:5" x14ac:dyDescent="0.2">
      <c r="A6436" s="32">
        <v>44684</v>
      </c>
      <c r="B6436" s="2">
        <v>4.6399999999999997</v>
      </c>
      <c r="C6436">
        <f t="shared" si="332"/>
        <v>2022</v>
      </c>
      <c r="D6436">
        <f t="shared" si="333"/>
        <v>5</v>
      </c>
      <c r="E6436" t="str">
        <f t="shared" si="334"/>
        <v>2022m5</v>
      </c>
    </row>
    <row r="6437" spans="1:5" x14ac:dyDescent="0.2">
      <c r="A6437" s="32">
        <v>44685</v>
      </c>
      <c r="B6437" s="2">
        <v>4.6900000000000004</v>
      </c>
      <c r="C6437">
        <f t="shared" si="332"/>
        <v>2022</v>
      </c>
      <c r="D6437">
        <f t="shared" si="333"/>
        <v>5</v>
      </c>
      <c r="E6437" t="str">
        <f t="shared" si="334"/>
        <v>2022m5</v>
      </c>
    </row>
    <row r="6438" spans="1:5" x14ac:dyDescent="0.2">
      <c r="A6438" s="32">
        <v>44686</v>
      </c>
      <c r="B6438" s="2">
        <v>4.6900000000000004</v>
      </c>
      <c r="C6438">
        <f t="shared" si="332"/>
        <v>2022</v>
      </c>
      <c r="D6438">
        <f t="shared" si="333"/>
        <v>5</v>
      </c>
      <c r="E6438" t="str">
        <f t="shared" si="334"/>
        <v>2022m5</v>
      </c>
    </row>
    <row r="6439" spans="1:5" x14ac:dyDescent="0.2">
      <c r="A6439" s="32">
        <v>44687</v>
      </c>
      <c r="B6439" s="2">
        <v>4.8600000000000003</v>
      </c>
      <c r="C6439">
        <f t="shared" si="332"/>
        <v>2022</v>
      </c>
      <c r="D6439">
        <f t="shared" si="333"/>
        <v>5</v>
      </c>
      <c r="E6439" t="str">
        <f t="shared" si="334"/>
        <v>2022m5</v>
      </c>
    </row>
    <row r="6440" spans="1:5" x14ac:dyDescent="0.2">
      <c r="A6440" s="32">
        <v>44690</v>
      </c>
      <c r="B6440" s="2">
        <v>5.15</v>
      </c>
      <c r="C6440">
        <f t="shared" si="332"/>
        <v>2022</v>
      </c>
      <c r="D6440">
        <f t="shared" si="333"/>
        <v>5</v>
      </c>
      <c r="E6440" t="str">
        <f t="shared" si="334"/>
        <v>2022m5</v>
      </c>
    </row>
    <row r="6441" spans="1:5" x14ac:dyDescent="0.2">
      <c r="A6441" s="32">
        <v>44691</v>
      </c>
      <c r="B6441" s="2">
        <v>5.12</v>
      </c>
      <c r="C6441">
        <f t="shared" si="332"/>
        <v>2022</v>
      </c>
      <c r="D6441">
        <f t="shared" si="333"/>
        <v>5</v>
      </c>
      <c r="E6441" t="str">
        <f t="shared" si="334"/>
        <v>2022m5</v>
      </c>
    </row>
    <row r="6442" spans="1:5" x14ac:dyDescent="0.2">
      <c r="A6442" s="32">
        <v>44692</v>
      </c>
      <c r="B6442" s="2">
        <v>4.99</v>
      </c>
      <c r="C6442">
        <f t="shared" si="332"/>
        <v>2022</v>
      </c>
      <c r="D6442">
        <f t="shared" si="333"/>
        <v>5</v>
      </c>
      <c r="E6442" t="str">
        <f t="shared" si="334"/>
        <v>2022m5</v>
      </c>
    </row>
    <row r="6443" spans="1:5" x14ac:dyDescent="0.2">
      <c r="A6443" s="32">
        <v>44693</v>
      </c>
      <c r="B6443" s="2">
        <v>5.0999999999999996</v>
      </c>
      <c r="C6443">
        <f t="shared" si="332"/>
        <v>2022</v>
      </c>
      <c r="D6443">
        <f t="shared" si="333"/>
        <v>5</v>
      </c>
      <c r="E6443" t="str">
        <f t="shared" si="334"/>
        <v>2022m5</v>
      </c>
    </row>
    <row r="6444" spans="1:5" x14ac:dyDescent="0.2">
      <c r="A6444" s="32">
        <v>44694</v>
      </c>
      <c r="B6444" s="2">
        <v>5.01</v>
      </c>
      <c r="C6444">
        <f t="shared" si="332"/>
        <v>2022</v>
      </c>
      <c r="D6444">
        <f t="shared" si="333"/>
        <v>5</v>
      </c>
      <c r="E6444" t="str">
        <f t="shared" si="334"/>
        <v>2022m5</v>
      </c>
    </row>
    <row r="6445" spans="1:5" x14ac:dyDescent="0.2">
      <c r="A6445" s="32">
        <v>44697</v>
      </c>
      <c r="B6445" s="2">
        <v>4.97</v>
      </c>
      <c r="C6445">
        <f t="shared" si="332"/>
        <v>2022</v>
      </c>
      <c r="D6445">
        <f t="shared" si="333"/>
        <v>5</v>
      </c>
      <c r="E6445" t="str">
        <f t="shared" si="334"/>
        <v>2022m5</v>
      </c>
    </row>
    <row r="6446" spans="1:5" x14ac:dyDescent="0.2">
      <c r="A6446" s="32">
        <v>44698</v>
      </c>
      <c r="B6446" s="2">
        <v>4.8</v>
      </c>
      <c r="C6446">
        <f t="shared" si="332"/>
        <v>2022</v>
      </c>
      <c r="D6446">
        <f t="shared" si="333"/>
        <v>5</v>
      </c>
      <c r="E6446" t="str">
        <f t="shared" si="334"/>
        <v>2022m5</v>
      </c>
    </row>
    <row r="6447" spans="1:5" x14ac:dyDescent="0.2">
      <c r="A6447" s="32">
        <v>44699</v>
      </c>
      <c r="B6447" s="2">
        <v>4.8099999999999996</v>
      </c>
      <c r="C6447">
        <f t="shared" si="332"/>
        <v>2022</v>
      </c>
      <c r="D6447">
        <f t="shared" si="333"/>
        <v>5</v>
      </c>
      <c r="E6447" t="str">
        <f t="shared" si="334"/>
        <v>2022m5</v>
      </c>
    </row>
    <row r="6448" spans="1:5" x14ac:dyDescent="0.2">
      <c r="A6448" s="32">
        <v>44700</v>
      </c>
      <c r="B6448" s="2">
        <v>5.01</v>
      </c>
      <c r="C6448">
        <f t="shared" si="332"/>
        <v>2022</v>
      </c>
      <c r="D6448">
        <f t="shared" si="333"/>
        <v>5</v>
      </c>
      <c r="E6448" t="str">
        <f t="shared" si="334"/>
        <v>2022m5</v>
      </c>
    </row>
    <row r="6449" spans="1:5" x14ac:dyDescent="0.2">
      <c r="A6449" s="32">
        <v>44701</v>
      </c>
      <c r="B6449" s="2">
        <v>5</v>
      </c>
      <c r="C6449">
        <f t="shared" si="332"/>
        <v>2022</v>
      </c>
      <c r="D6449">
        <f t="shared" si="333"/>
        <v>5</v>
      </c>
      <c r="E6449" t="str">
        <f t="shared" si="334"/>
        <v>2022m5</v>
      </c>
    </row>
    <row r="6450" spans="1:5" x14ac:dyDescent="0.2">
      <c r="A6450" s="32">
        <v>44704</v>
      </c>
      <c r="B6450" s="2">
        <v>4.97</v>
      </c>
      <c r="C6450">
        <f t="shared" si="332"/>
        <v>2022</v>
      </c>
      <c r="D6450">
        <f t="shared" si="333"/>
        <v>5</v>
      </c>
      <c r="E6450" t="str">
        <f t="shared" si="334"/>
        <v>2022m5</v>
      </c>
    </row>
    <row r="6451" spans="1:5" x14ac:dyDescent="0.2">
      <c r="A6451" s="32">
        <v>44705</v>
      </c>
      <c r="B6451" s="2">
        <v>5.05</v>
      </c>
      <c r="C6451">
        <f t="shared" si="332"/>
        <v>2022</v>
      </c>
      <c r="D6451">
        <f t="shared" si="333"/>
        <v>5</v>
      </c>
      <c r="E6451" t="str">
        <f t="shared" si="334"/>
        <v>2022m5</v>
      </c>
    </row>
    <row r="6452" spans="1:5" x14ac:dyDescent="0.2">
      <c r="A6452" s="32">
        <v>44706</v>
      </c>
      <c r="B6452" s="2">
        <v>5.08</v>
      </c>
      <c r="C6452">
        <f t="shared" si="332"/>
        <v>2022</v>
      </c>
      <c r="D6452">
        <f t="shared" si="333"/>
        <v>5</v>
      </c>
      <c r="E6452" t="str">
        <f t="shared" si="334"/>
        <v>2022m5</v>
      </c>
    </row>
    <row r="6453" spans="1:5" x14ac:dyDescent="0.2">
      <c r="A6453" s="32">
        <v>44707</v>
      </c>
      <c r="B6453" s="2">
        <v>5</v>
      </c>
      <c r="C6453">
        <f t="shared" si="332"/>
        <v>2022</v>
      </c>
      <c r="D6453">
        <f t="shared" si="333"/>
        <v>5</v>
      </c>
      <c r="E6453" t="str">
        <f t="shared" si="334"/>
        <v>2022m5</v>
      </c>
    </row>
    <row r="6454" spans="1:5" x14ac:dyDescent="0.2">
      <c r="A6454" s="32">
        <v>44708</v>
      </c>
      <c r="B6454" s="2">
        <v>4.91</v>
      </c>
      <c r="C6454">
        <f t="shared" si="332"/>
        <v>2022</v>
      </c>
      <c r="D6454">
        <f t="shared" si="333"/>
        <v>5</v>
      </c>
      <c r="E6454" t="str">
        <f t="shared" si="334"/>
        <v>2022m5</v>
      </c>
    </row>
    <row r="6455" spans="1:5" x14ac:dyDescent="0.2">
      <c r="A6455" s="32">
        <v>44711</v>
      </c>
      <c r="B6455" s="2">
        <v>4.79</v>
      </c>
      <c r="C6455">
        <f t="shared" si="332"/>
        <v>2022</v>
      </c>
      <c r="D6455">
        <f t="shared" si="333"/>
        <v>5</v>
      </c>
      <c r="E6455" t="str">
        <f t="shared" si="334"/>
        <v>2022m5</v>
      </c>
    </row>
    <row r="6456" spans="1:5" x14ac:dyDescent="0.2">
      <c r="A6456" s="32">
        <v>44712</v>
      </c>
      <c r="B6456" s="2">
        <v>4.74</v>
      </c>
      <c r="C6456">
        <f t="shared" si="332"/>
        <v>2022</v>
      </c>
      <c r="D6456">
        <f t="shared" si="333"/>
        <v>5</v>
      </c>
      <c r="E6456" t="str">
        <f t="shared" si="334"/>
        <v>2022m5</v>
      </c>
    </row>
    <row r="6457" spans="1:5" x14ac:dyDescent="0.2">
      <c r="A6457" s="32">
        <v>44713</v>
      </c>
      <c r="B6457" s="2">
        <v>4.72</v>
      </c>
      <c r="C6457">
        <f t="shared" si="332"/>
        <v>2022</v>
      </c>
      <c r="D6457">
        <f t="shared" si="333"/>
        <v>6</v>
      </c>
      <c r="E6457" t="str">
        <f t="shared" si="334"/>
        <v>2022m6</v>
      </c>
    </row>
    <row r="6458" spans="1:5" x14ac:dyDescent="0.2">
      <c r="A6458" s="32">
        <v>44714</v>
      </c>
      <c r="B6458" s="2">
        <v>4.67</v>
      </c>
      <c r="C6458">
        <f t="shared" si="332"/>
        <v>2022</v>
      </c>
      <c r="D6458">
        <f t="shared" si="333"/>
        <v>6</v>
      </c>
      <c r="E6458" t="str">
        <f t="shared" si="334"/>
        <v>2022m6</v>
      </c>
    </row>
    <row r="6459" spans="1:5" x14ac:dyDescent="0.2">
      <c r="A6459" s="32">
        <v>44715</v>
      </c>
      <c r="B6459" s="2">
        <v>4.63</v>
      </c>
      <c r="C6459">
        <f t="shared" si="332"/>
        <v>2022</v>
      </c>
      <c r="D6459">
        <f t="shared" si="333"/>
        <v>6</v>
      </c>
      <c r="E6459" t="str">
        <f t="shared" si="334"/>
        <v>2022m6</v>
      </c>
    </row>
    <row r="6460" spans="1:5" x14ac:dyDescent="0.2">
      <c r="A6460" s="32">
        <v>44718</v>
      </c>
      <c r="B6460" s="2">
        <v>4.5999999999999996</v>
      </c>
      <c r="C6460">
        <f t="shared" si="332"/>
        <v>2022</v>
      </c>
      <c r="D6460">
        <f t="shared" si="333"/>
        <v>6</v>
      </c>
      <c r="E6460" t="str">
        <f t="shared" si="334"/>
        <v>2022m6</v>
      </c>
    </row>
    <row r="6461" spans="1:5" x14ac:dyDescent="0.2">
      <c r="A6461" s="32">
        <v>44719</v>
      </c>
      <c r="B6461" s="2">
        <v>4.6500000000000004</v>
      </c>
      <c r="C6461">
        <f t="shared" si="332"/>
        <v>2022</v>
      </c>
      <c r="D6461">
        <f t="shared" si="333"/>
        <v>6</v>
      </c>
      <c r="E6461" t="str">
        <f t="shared" si="334"/>
        <v>2022m6</v>
      </c>
    </row>
    <row r="6462" spans="1:5" x14ac:dyDescent="0.2">
      <c r="A6462" s="32">
        <v>44720</v>
      </c>
      <c r="B6462" s="2">
        <v>4.63</v>
      </c>
      <c r="C6462">
        <f t="shared" si="332"/>
        <v>2022</v>
      </c>
      <c r="D6462">
        <f t="shared" si="333"/>
        <v>6</v>
      </c>
      <c r="E6462" t="str">
        <f t="shared" si="334"/>
        <v>2022m6</v>
      </c>
    </row>
    <row r="6463" spans="1:5" x14ac:dyDescent="0.2">
      <c r="A6463" s="32">
        <v>44721</v>
      </c>
      <c r="B6463" s="2">
        <v>4.6399999999999997</v>
      </c>
      <c r="C6463">
        <f t="shared" si="332"/>
        <v>2022</v>
      </c>
      <c r="D6463">
        <f t="shared" si="333"/>
        <v>6</v>
      </c>
      <c r="E6463" t="str">
        <f t="shared" si="334"/>
        <v>2022m6</v>
      </c>
    </row>
    <row r="6464" spans="1:5" x14ac:dyDescent="0.2">
      <c r="A6464" s="32">
        <v>44722</v>
      </c>
      <c r="B6464" s="2">
        <v>4.76</v>
      </c>
      <c r="C6464">
        <f t="shared" si="332"/>
        <v>2022</v>
      </c>
      <c r="D6464">
        <f t="shared" si="333"/>
        <v>6</v>
      </c>
      <c r="E6464" t="str">
        <f t="shared" si="334"/>
        <v>2022m6</v>
      </c>
    </row>
    <row r="6465" spans="1:5" x14ac:dyDescent="0.2">
      <c r="A6465" s="32">
        <v>44725</v>
      </c>
      <c r="B6465" s="2">
        <v>5.0199999999999996</v>
      </c>
      <c r="C6465">
        <f t="shared" si="332"/>
        <v>2022</v>
      </c>
      <c r="D6465">
        <f t="shared" si="333"/>
        <v>6</v>
      </c>
      <c r="E6465" t="str">
        <f t="shared" si="334"/>
        <v>2022m6</v>
      </c>
    </row>
    <row r="6466" spans="1:5" x14ac:dyDescent="0.2">
      <c r="A6466" s="32">
        <v>44726</v>
      </c>
      <c r="B6466" s="2">
        <v>5.16</v>
      </c>
      <c r="C6466">
        <f t="shared" si="332"/>
        <v>2022</v>
      </c>
      <c r="D6466">
        <f t="shared" si="333"/>
        <v>6</v>
      </c>
      <c r="E6466" t="str">
        <f t="shared" si="334"/>
        <v>2022m6</v>
      </c>
    </row>
    <row r="6467" spans="1:5" x14ac:dyDescent="0.2">
      <c r="A6467" s="32">
        <v>44727</v>
      </c>
      <c r="B6467" s="2">
        <v>5.23</v>
      </c>
      <c r="C6467">
        <f t="shared" si="332"/>
        <v>2022</v>
      </c>
      <c r="D6467">
        <f t="shared" si="333"/>
        <v>6</v>
      </c>
      <c r="E6467" t="str">
        <f t="shared" si="334"/>
        <v>2022m6</v>
      </c>
    </row>
    <row r="6468" spans="1:5" x14ac:dyDescent="0.2">
      <c r="A6468" s="32">
        <v>44728</v>
      </c>
      <c r="B6468" s="2">
        <v>5.35</v>
      </c>
      <c r="C6468">
        <f t="shared" si="332"/>
        <v>2022</v>
      </c>
      <c r="D6468">
        <f t="shared" si="333"/>
        <v>6</v>
      </c>
      <c r="E6468" t="str">
        <f t="shared" si="334"/>
        <v>2022m6</v>
      </c>
    </row>
    <row r="6469" spans="1:5" x14ac:dyDescent="0.2">
      <c r="A6469" s="32">
        <v>44729</v>
      </c>
      <c r="B6469" s="2">
        <v>5.42</v>
      </c>
      <c r="C6469">
        <f t="shared" ref="C6469:C6532" si="335">YEAR(A6469)</f>
        <v>2022</v>
      </c>
      <c r="D6469">
        <f t="shared" ref="D6469:D6532" si="336">+MONTH(A6469)</f>
        <v>6</v>
      </c>
      <c r="E6469" t="str">
        <f t="shared" ref="E6469:E6532" si="337">CONCATENATE(C6469,"m",D6469)</f>
        <v>2022m6</v>
      </c>
    </row>
    <row r="6470" spans="1:5" x14ac:dyDescent="0.2">
      <c r="A6470" s="32">
        <v>44732</v>
      </c>
      <c r="B6470" s="2">
        <v>5.42</v>
      </c>
      <c r="C6470">
        <f t="shared" si="335"/>
        <v>2022</v>
      </c>
      <c r="D6470">
        <f t="shared" si="336"/>
        <v>6</v>
      </c>
      <c r="E6470" t="str">
        <f t="shared" si="337"/>
        <v>2022m6</v>
      </c>
    </row>
    <row r="6471" spans="1:5" x14ac:dyDescent="0.2">
      <c r="A6471" s="32">
        <v>44733</v>
      </c>
      <c r="B6471" s="2">
        <v>5.37</v>
      </c>
      <c r="C6471">
        <f t="shared" si="335"/>
        <v>2022</v>
      </c>
      <c r="D6471">
        <f t="shared" si="336"/>
        <v>6</v>
      </c>
      <c r="E6471" t="str">
        <f t="shared" si="337"/>
        <v>2022m6</v>
      </c>
    </row>
    <row r="6472" spans="1:5" x14ac:dyDescent="0.2">
      <c r="A6472" s="32">
        <v>44734</v>
      </c>
      <c r="B6472" s="2">
        <v>5.52</v>
      </c>
      <c r="C6472">
        <f t="shared" si="335"/>
        <v>2022</v>
      </c>
      <c r="D6472">
        <f t="shared" si="336"/>
        <v>6</v>
      </c>
      <c r="E6472" t="str">
        <f t="shared" si="337"/>
        <v>2022m6</v>
      </c>
    </row>
    <row r="6473" spans="1:5" x14ac:dyDescent="0.2">
      <c r="A6473" s="32">
        <v>44735</v>
      </c>
      <c r="B6473" s="2">
        <v>5.77</v>
      </c>
      <c r="C6473">
        <f t="shared" si="335"/>
        <v>2022</v>
      </c>
      <c r="D6473">
        <f t="shared" si="336"/>
        <v>6</v>
      </c>
      <c r="E6473" t="str">
        <f t="shared" si="337"/>
        <v>2022m6</v>
      </c>
    </row>
    <row r="6474" spans="1:5" x14ac:dyDescent="0.2">
      <c r="A6474" s="32">
        <v>44736</v>
      </c>
      <c r="B6474" s="2">
        <v>5.8</v>
      </c>
      <c r="C6474">
        <f t="shared" si="335"/>
        <v>2022</v>
      </c>
      <c r="D6474">
        <f t="shared" si="336"/>
        <v>6</v>
      </c>
      <c r="E6474" t="str">
        <f t="shared" si="337"/>
        <v>2022m6</v>
      </c>
    </row>
    <row r="6475" spans="1:5" x14ac:dyDescent="0.2">
      <c r="A6475" s="32">
        <v>44739</v>
      </c>
      <c r="B6475" s="2">
        <v>5.74</v>
      </c>
      <c r="C6475">
        <f t="shared" si="335"/>
        <v>2022</v>
      </c>
      <c r="D6475">
        <f t="shared" si="336"/>
        <v>6</v>
      </c>
      <c r="E6475" t="str">
        <f t="shared" si="337"/>
        <v>2022m6</v>
      </c>
    </row>
    <row r="6476" spans="1:5" x14ac:dyDescent="0.2">
      <c r="A6476" s="32">
        <v>44740</v>
      </c>
      <c r="B6476" s="2">
        <v>5.74</v>
      </c>
      <c r="C6476">
        <f t="shared" si="335"/>
        <v>2022</v>
      </c>
      <c r="D6476">
        <f t="shared" si="336"/>
        <v>6</v>
      </c>
      <c r="E6476" t="str">
        <f t="shared" si="337"/>
        <v>2022m6</v>
      </c>
    </row>
    <row r="6477" spans="1:5" x14ac:dyDescent="0.2">
      <c r="A6477" s="32">
        <v>44741</v>
      </c>
      <c r="B6477" s="2">
        <v>6.01</v>
      </c>
      <c r="C6477">
        <f t="shared" si="335"/>
        <v>2022</v>
      </c>
      <c r="D6477">
        <f t="shared" si="336"/>
        <v>6</v>
      </c>
      <c r="E6477" t="str">
        <f t="shared" si="337"/>
        <v>2022m6</v>
      </c>
    </row>
    <row r="6478" spans="1:5" x14ac:dyDescent="0.2">
      <c r="A6478" s="32">
        <v>44742</v>
      </c>
      <c r="B6478" s="2">
        <v>6.41</v>
      </c>
      <c r="C6478">
        <f t="shared" si="335"/>
        <v>2022</v>
      </c>
      <c r="D6478">
        <f t="shared" si="336"/>
        <v>6</v>
      </c>
      <c r="E6478" t="str">
        <f t="shared" si="337"/>
        <v>2022m6</v>
      </c>
    </row>
    <row r="6479" spans="1:5" x14ac:dyDescent="0.2">
      <c r="A6479" s="32">
        <v>44743</v>
      </c>
      <c r="B6479" s="2">
        <v>6.53</v>
      </c>
      <c r="C6479">
        <f t="shared" si="335"/>
        <v>2022</v>
      </c>
      <c r="D6479">
        <f t="shared" si="336"/>
        <v>7</v>
      </c>
      <c r="E6479" t="str">
        <f t="shared" si="337"/>
        <v>2022m7</v>
      </c>
    </row>
    <row r="6480" spans="1:5" x14ac:dyDescent="0.2">
      <c r="A6480" s="32">
        <v>44746</v>
      </c>
      <c r="B6480" s="2">
        <v>6.45</v>
      </c>
      <c r="C6480">
        <f t="shared" si="335"/>
        <v>2022</v>
      </c>
      <c r="D6480">
        <f t="shared" si="336"/>
        <v>7</v>
      </c>
      <c r="E6480" t="str">
        <f t="shared" si="337"/>
        <v>2022m7</v>
      </c>
    </row>
    <row r="6481" spans="1:5" x14ac:dyDescent="0.2">
      <c r="A6481" s="32">
        <v>44747</v>
      </c>
      <c r="B6481" s="2">
        <v>6.59</v>
      </c>
      <c r="C6481">
        <f t="shared" si="335"/>
        <v>2022</v>
      </c>
      <c r="D6481">
        <f t="shared" si="336"/>
        <v>7</v>
      </c>
      <c r="E6481" t="str">
        <f t="shared" si="337"/>
        <v>2022m7</v>
      </c>
    </row>
    <row r="6482" spans="1:5" x14ac:dyDescent="0.2">
      <c r="A6482" s="32">
        <v>44748</v>
      </c>
      <c r="B6482" s="2">
        <v>6.68</v>
      </c>
      <c r="C6482">
        <f t="shared" si="335"/>
        <v>2022</v>
      </c>
      <c r="D6482">
        <f t="shared" si="336"/>
        <v>7</v>
      </c>
      <c r="E6482" t="str">
        <f t="shared" si="337"/>
        <v>2022m7</v>
      </c>
    </row>
    <row r="6483" spans="1:5" x14ac:dyDescent="0.2">
      <c r="A6483" s="32">
        <v>44749</v>
      </c>
      <c r="B6483" s="2">
        <v>6.5</v>
      </c>
      <c r="C6483">
        <f t="shared" si="335"/>
        <v>2022</v>
      </c>
      <c r="D6483">
        <f t="shared" si="336"/>
        <v>7</v>
      </c>
      <c r="E6483" t="str">
        <f t="shared" si="337"/>
        <v>2022m7</v>
      </c>
    </row>
    <row r="6484" spans="1:5" x14ac:dyDescent="0.2">
      <c r="A6484" s="32">
        <v>44750</v>
      </c>
      <c r="B6484" s="2">
        <v>6.37</v>
      </c>
      <c r="C6484">
        <f t="shared" si="335"/>
        <v>2022</v>
      </c>
      <c r="D6484">
        <f t="shared" si="336"/>
        <v>7</v>
      </c>
      <c r="E6484" t="str">
        <f t="shared" si="337"/>
        <v>2022m7</v>
      </c>
    </row>
    <row r="6485" spans="1:5" x14ac:dyDescent="0.2">
      <c r="A6485" s="32">
        <v>44753</v>
      </c>
      <c r="B6485" s="2">
        <v>6.4</v>
      </c>
      <c r="C6485">
        <f t="shared" si="335"/>
        <v>2022</v>
      </c>
      <c r="D6485">
        <f t="shared" si="336"/>
        <v>7</v>
      </c>
      <c r="E6485" t="str">
        <f t="shared" si="337"/>
        <v>2022m7</v>
      </c>
    </row>
    <row r="6486" spans="1:5" x14ac:dyDescent="0.2">
      <c r="A6486" s="32">
        <v>44754</v>
      </c>
      <c r="B6486" s="2">
        <v>6.46</v>
      </c>
      <c r="C6486">
        <f t="shared" si="335"/>
        <v>2022</v>
      </c>
      <c r="D6486">
        <f t="shared" si="336"/>
        <v>7</v>
      </c>
      <c r="E6486" t="str">
        <f t="shared" si="337"/>
        <v>2022m7</v>
      </c>
    </row>
    <row r="6487" spans="1:5" x14ac:dyDescent="0.2">
      <c r="A6487" s="32">
        <v>44755</v>
      </c>
      <c r="B6487" s="2">
        <v>6.38</v>
      </c>
      <c r="C6487">
        <f t="shared" si="335"/>
        <v>2022</v>
      </c>
      <c r="D6487">
        <f t="shared" si="336"/>
        <v>7</v>
      </c>
      <c r="E6487" t="str">
        <f t="shared" si="337"/>
        <v>2022m7</v>
      </c>
    </row>
    <row r="6488" spans="1:5" x14ac:dyDescent="0.2">
      <c r="A6488" s="32">
        <v>44756</v>
      </c>
      <c r="B6488" s="2">
        <v>6.38</v>
      </c>
      <c r="C6488">
        <f t="shared" si="335"/>
        <v>2022</v>
      </c>
      <c r="D6488">
        <f t="shared" si="336"/>
        <v>7</v>
      </c>
      <c r="E6488" t="str">
        <f t="shared" si="337"/>
        <v>2022m7</v>
      </c>
    </row>
    <row r="6489" spans="1:5" x14ac:dyDescent="0.2">
      <c r="A6489" s="32">
        <v>44757</v>
      </c>
      <c r="B6489" s="2">
        <v>6.43</v>
      </c>
      <c r="C6489">
        <f t="shared" si="335"/>
        <v>2022</v>
      </c>
      <c r="D6489">
        <f t="shared" si="336"/>
        <v>7</v>
      </c>
      <c r="E6489" t="str">
        <f t="shared" si="337"/>
        <v>2022m7</v>
      </c>
    </row>
    <row r="6490" spans="1:5" x14ac:dyDescent="0.2">
      <c r="A6490" s="32">
        <v>44760</v>
      </c>
      <c r="B6490" s="2">
        <v>6.31</v>
      </c>
      <c r="C6490">
        <f t="shared" si="335"/>
        <v>2022</v>
      </c>
      <c r="D6490">
        <f t="shared" si="336"/>
        <v>7</v>
      </c>
      <c r="E6490" t="str">
        <f t="shared" si="337"/>
        <v>2022m7</v>
      </c>
    </row>
    <row r="6491" spans="1:5" x14ac:dyDescent="0.2">
      <c r="A6491" s="32">
        <v>44761</v>
      </c>
      <c r="B6491" s="2">
        <v>6.13</v>
      </c>
      <c r="C6491">
        <f t="shared" si="335"/>
        <v>2022</v>
      </c>
      <c r="D6491">
        <f t="shared" si="336"/>
        <v>7</v>
      </c>
      <c r="E6491" t="str">
        <f t="shared" si="337"/>
        <v>2022m7</v>
      </c>
    </row>
    <row r="6492" spans="1:5" x14ac:dyDescent="0.2">
      <c r="A6492" s="32">
        <v>44762</v>
      </c>
      <c r="B6492" s="2">
        <v>5.87</v>
      </c>
      <c r="C6492">
        <f t="shared" si="335"/>
        <v>2022</v>
      </c>
      <c r="D6492">
        <f t="shared" si="336"/>
        <v>7</v>
      </c>
      <c r="E6492" t="str">
        <f t="shared" si="337"/>
        <v>2022m7</v>
      </c>
    </row>
    <row r="6493" spans="1:5" x14ac:dyDescent="0.2">
      <c r="A6493" s="32">
        <v>44763</v>
      </c>
      <c r="B6493" s="2">
        <v>5.83</v>
      </c>
      <c r="C6493">
        <f t="shared" si="335"/>
        <v>2022</v>
      </c>
      <c r="D6493">
        <f t="shared" si="336"/>
        <v>7</v>
      </c>
      <c r="E6493" t="str">
        <f t="shared" si="337"/>
        <v>2022m7</v>
      </c>
    </row>
    <row r="6494" spans="1:5" x14ac:dyDescent="0.2">
      <c r="A6494" s="32">
        <v>44764</v>
      </c>
      <c r="B6494" s="2">
        <v>5.91</v>
      </c>
      <c r="C6494">
        <f t="shared" si="335"/>
        <v>2022</v>
      </c>
      <c r="D6494">
        <f t="shared" si="336"/>
        <v>7</v>
      </c>
      <c r="E6494" t="str">
        <f t="shared" si="337"/>
        <v>2022m7</v>
      </c>
    </row>
    <row r="6495" spans="1:5" x14ac:dyDescent="0.2">
      <c r="A6495" s="32">
        <v>44767</v>
      </c>
      <c r="B6495" s="2">
        <v>5.78</v>
      </c>
      <c r="C6495">
        <f t="shared" si="335"/>
        <v>2022</v>
      </c>
      <c r="D6495">
        <f t="shared" si="336"/>
        <v>7</v>
      </c>
      <c r="E6495" t="str">
        <f t="shared" si="337"/>
        <v>2022m7</v>
      </c>
    </row>
    <row r="6496" spans="1:5" x14ac:dyDescent="0.2">
      <c r="A6496" s="32">
        <v>44768</v>
      </c>
      <c r="B6496" s="2">
        <v>5.87</v>
      </c>
      <c r="C6496">
        <f t="shared" si="335"/>
        <v>2022</v>
      </c>
      <c r="D6496">
        <f t="shared" si="336"/>
        <v>7</v>
      </c>
      <c r="E6496" t="str">
        <f t="shared" si="337"/>
        <v>2022m7</v>
      </c>
    </row>
    <row r="6497" spans="1:5" x14ac:dyDescent="0.2">
      <c r="A6497" s="32">
        <v>44769</v>
      </c>
      <c r="B6497" s="2">
        <v>5.85</v>
      </c>
      <c r="C6497">
        <f t="shared" si="335"/>
        <v>2022</v>
      </c>
      <c r="D6497">
        <f t="shared" si="336"/>
        <v>7</v>
      </c>
      <c r="E6497" t="str">
        <f t="shared" si="337"/>
        <v>2022m7</v>
      </c>
    </row>
    <row r="6498" spans="1:5" x14ac:dyDescent="0.2">
      <c r="A6498" s="32">
        <v>44770</v>
      </c>
      <c r="B6498" s="2">
        <v>5.91</v>
      </c>
      <c r="C6498">
        <f t="shared" si="335"/>
        <v>2022</v>
      </c>
      <c r="D6498">
        <f t="shared" si="336"/>
        <v>7</v>
      </c>
      <c r="E6498" t="str">
        <f t="shared" si="337"/>
        <v>2022m7</v>
      </c>
    </row>
    <row r="6499" spans="1:5" x14ac:dyDescent="0.2">
      <c r="A6499" s="32">
        <v>44771</v>
      </c>
      <c r="B6499" s="2">
        <v>5.77</v>
      </c>
      <c r="C6499">
        <f t="shared" si="335"/>
        <v>2022</v>
      </c>
      <c r="D6499">
        <f t="shared" si="336"/>
        <v>7</v>
      </c>
      <c r="E6499" t="str">
        <f t="shared" si="337"/>
        <v>2022m7</v>
      </c>
    </row>
    <row r="6500" spans="1:5" x14ac:dyDescent="0.2">
      <c r="A6500" s="32">
        <v>44773</v>
      </c>
      <c r="B6500" s="2">
        <v>5.81</v>
      </c>
      <c r="C6500">
        <f t="shared" si="335"/>
        <v>2022</v>
      </c>
      <c r="D6500">
        <f t="shared" si="336"/>
        <v>7</v>
      </c>
      <c r="E6500" t="str">
        <f t="shared" si="337"/>
        <v>2022m7</v>
      </c>
    </row>
    <row r="6501" spans="1:5" x14ac:dyDescent="0.2">
      <c r="A6501" s="32">
        <v>44774</v>
      </c>
      <c r="B6501" s="2">
        <v>5.76</v>
      </c>
      <c r="C6501">
        <f t="shared" si="335"/>
        <v>2022</v>
      </c>
      <c r="D6501">
        <f t="shared" si="336"/>
        <v>8</v>
      </c>
      <c r="E6501" t="str">
        <f t="shared" si="337"/>
        <v>2022m8</v>
      </c>
    </row>
    <row r="6502" spans="1:5" x14ac:dyDescent="0.2">
      <c r="A6502" s="32">
        <v>44775</v>
      </c>
      <c r="B6502" s="2">
        <v>5.75</v>
      </c>
      <c r="C6502">
        <f t="shared" si="335"/>
        <v>2022</v>
      </c>
      <c r="D6502">
        <f t="shared" si="336"/>
        <v>8</v>
      </c>
      <c r="E6502" t="str">
        <f t="shared" si="337"/>
        <v>2022m8</v>
      </c>
    </row>
    <row r="6503" spans="1:5" x14ac:dyDescent="0.2">
      <c r="A6503" s="32">
        <v>44776</v>
      </c>
      <c r="B6503" s="2">
        <v>5.62</v>
      </c>
      <c r="C6503">
        <f t="shared" si="335"/>
        <v>2022</v>
      </c>
      <c r="D6503">
        <f t="shared" si="336"/>
        <v>8</v>
      </c>
      <c r="E6503" t="str">
        <f t="shared" si="337"/>
        <v>2022m8</v>
      </c>
    </row>
    <row r="6504" spans="1:5" x14ac:dyDescent="0.2">
      <c r="A6504" s="32">
        <v>44777</v>
      </c>
      <c r="B6504" s="2">
        <v>5.57</v>
      </c>
      <c r="C6504">
        <f t="shared" si="335"/>
        <v>2022</v>
      </c>
      <c r="D6504">
        <f t="shared" si="336"/>
        <v>8</v>
      </c>
      <c r="E6504" t="str">
        <f t="shared" si="337"/>
        <v>2022m8</v>
      </c>
    </row>
    <row r="6505" spans="1:5" x14ac:dyDescent="0.2">
      <c r="A6505" s="32">
        <v>44778</v>
      </c>
      <c r="B6505" s="2">
        <v>5.44</v>
      </c>
      <c r="C6505">
        <f t="shared" si="335"/>
        <v>2022</v>
      </c>
      <c r="D6505">
        <f t="shared" si="336"/>
        <v>8</v>
      </c>
      <c r="E6505" t="str">
        <f t="shared" si="337"/>
        <v>2022m8</v>
      </c>
    </row>
    <row r="6506" spans="1:5" x14ac:dyDescent="0.2">
      <c r="A6506" s="32">
        <v>44781</v>
      </c>
      <c r="B6506" s="2">
        <v>5.44</v>
      </c>
      <c r="C6506">
        <f t="shared" si="335"/>
        <v>2022</v>
      </c>
      <c r="D6506">
        <f t="shared" si="336"/>
        <v>8</v>
      </c>
      <c r="E6506" t="str">
        <f t="shared" si="337"/>
        <v>2022m8</v>
      </c>
    </row>
    <row r="6507" spans="1:5" x14ac:dyDescent="0.2">
      <c r="A6507" s="32">
        <v>44782</v>
      </c>
      <c r="B6507" s="2">
        <v>5.4</v>
      </c>
      <c r="C6507">
        <f t="shared" si="335"/>
        <v>2022</v>
      </c>
      <c r="D6507">
        <f t="shared" si="336"/>
        <v>8</v>
      </c>
      <c r="E6507" t="str">
        <f t="shared" si="337"/>
        <v>2022m8</v>
      </c>
    </row>
    <row r="6508" spans="1:5" x14ac:dyDescent="0.2">
      <c r="A6508" s="32">
        <v>44783</v>
      </c>
      <c r="B6508" s="2">
        <v>5.45</v>
      </c>
      <c r="C6508">
        <f t="shared" si="335"/>
        <v>2022</v>
      </c>
      <c r="D6508">
        <f t="shared" si="336"/>
        <v>8</v>
      </c>
      <c r="E6508" t="str">
        <f t="shared" si="337"/>
        <v>2022m8</v>
      </c>
    </row>
    <row r="6509" spans="1:5" x14ac:dyDescent="0.2">
      <c r="A6509" s="32">
        <v>44784</v>
      </c>
      <c r="B6509" s="2">
        <v>5.32</v>
      </c>
      <c r="C6509">
        <f t="shared" si="335"/>
        <v>2022</v>
      </c>
      <c r="D6509">
        <f t="shared" si="336"/>
        <v>8</v>
      </c>
      <c r="E6509" t="str">
        <f t="shared" si="337"/>
        <v>2022m8</v>
      </c>
    </row>
    <row r="6510" spans="1:5" x14ac:dyDescent="0.2">
      <c r="A6510" s="32">
        <v>44785</v>
      </c>
      <c r="B6510" s="2">
        <v>5.23</v>
      </c>
      <c r="C6510">
        <f t="shared" si="335"/>
        <v>2022</v>
      </c>
      <c r="D6510">
        <f t="shared" si="336"/>
        <v>8</v>
      </c>
      <c r="E6510" t="str">
        <f t="shared" si="337"/>
        <v>2022m8</v>
      </c>
    </row>
    <row r="6511" spans="1:5" x14ac:dyDescent="0.2">
      <c r="A6511" s="32">
        <v>44788</v>
      </c>
      <c r="B6511" s="2">
        <v>5.27</v>
      </c>
      <c r="C6511">
        <f t="shared" si="335"/>
        <v>2022</v>
      </c>
      <c r="D6511">
        <f t="shared" si="336"/>
        <v>8</v>
      </c>
      <c r="E6511" t="str">
        <f t="shared" si="337"/>
        <v>2022m8</v>
      </c>
    </row>
    <row r="6512" spans="1:5" x14ac:dyDescent="0.2">
      <c r="A6512" s="32">
        <v>44789</v>
      </c>
      <c r="B6512" s="2">
        <v>5.22</v>
      </c>
      <c r="C6512">
        <f t="shared" si="335"/>
        <v>2022</v>
      </c>
      <c r="D6512">
        <f t="shared" si="336"/>
        <v>8</v>
      </c>
      <c r="E6512" t="str">
        <f t="shared" si="337"/>
        <v>2022m8</v>
      </c>
    </row>
    <row r="6513" spans="1:5" x14ac:dyDescent="0.2">
      <c r="A6513" s="32">
        <v>44790</v>
      </c>
      <c r="B6513" s="2">
        <v>5.22</v>
      </c>
      <c r="C6513">
        <f t="shared" si="335"/>
        <v>2022</v>
      </c>
      <c r="D6513">
        <f t="shared" si="336"/>
        <v>8</v>
      </c>
      <c r="E6513" t="str">
        <f t="shared" si="337"/>
        <v>2022m8</v>
      </c>
    </row>
    <row r="6514" spans="1:5" x14ac:dyDescent="0.2">
      <c r="A6514" s="32">
        <v>44791</v>
      </c>
      <c r="B6514" s="2">
        <v>5.28</v>
      </c>
      <c r="C6514">
        <f t="shared" si="335"/>
        <v>2022</v>
      </c>
      <c r="D6514">
        <f t="shared" si="336"/>
        <v>8</v>
      </c>
      <c r="E6514" t="str">
        <f t="shared" si="337"/>
        <v>2022m8</v>
      </c>
    </row>
    <row r="6515" spans="1:5" x14ac:dyDescent="0.2">
      <c r="A6515" s="32">
        <v>44792</v>
      </c>
      <c r="B6515" s="2">
        <v>5.27</v>
      </c>
      <c r="C6515">
        <f t="shared" si="335"/>
        <v>2022</v>
      </c>
      <c r="D6515">
        <f t="shared" si="336"/>
        <v>8</v>
      </c>
      <c r="E6515" t="str">
        <f t="shared" si="337"/>
        <v>2022m8</v>
      </c>
    </row>
    <row r="6516" spans="1:5" x14ac:dyDescent="0.2">
      <c r="A6516" s="32">
        <v>44795</v>
      </c>
      <c r="B6516" s="2">
        <v>5.42</v>
      </c>
      <c r="C6516">
        <f t="shared" si="335"/>
        <v>2022</v>
      </c>
      <c r="D6516">
        <f t="shared" si="336"/>
        <v>8</v>
      </c>
      <c r="E6516" t="str">
        <f t="shared" si="337"/>
        <v>2022m8</v>
      </c>
    </row>
    <row r="6517" spans="1:5" x14ac:dyDescent="0.2">
      <c r="A6517" s="32">
        <v>44796</v>
      </c>
      <c r="B6517" s="2">
        <v>5.5</v>
      </c>
      <c r="C6517">
        <f t="shared" si="335"/>
        <v>2022</v>
      </c>
      <c r="D6517">
        <f t="shared" si="336"/>
        <v>8</v>
      </c>
      <c r="E6517" t="str">
        <f t="shared" si="337"/>
        <v>2022m8</v>
      </c>
    </row>
    <row r="6518" spans="1:5" x14ac:dyDescent="0.2">
      <c r="A6518" s="32">
        <v>44797</v>
      </c>
      <c r="B6518" s="2">
        <v>5.47</v>
      </c>
      <c r="C6518">
        <f t="shared" si="335"/>
        <v>2022</v>
      </c>
      <c r="D6518">
        <f t="shared" si="336"/>
        <v>8</v>
      </c>
      <c r="E6518" t="str">
        <f t="shared" si="337"/>
        <v>2022m8</v>
      </c>
    </row>
    <row r="6519" spans="1:5" x14ac:dyDescent="0.2">
      <c r="A6519" s="32">
        <v>44798</v>
      </c>
      <c r="B6519" s="2">
        <v>5.44</v>
      </c>
      <c r="C6519">
        <f t="shared" si="335"/>
        <v>2022</v>
      </c>
      <c r="D6519">
        <f t="shared" si="336"/>
        <v>8</v>
      </c>
      <c r="E6519" t="str">
        <f t="shared" si="337"/>
        <v>2022m8</v>
      </c>
    </row>
    <row r="6520" spans="1:5" x14ac:dyDescent="0.2">
      <c r="A6520" s="32">
        <v>44799</v>
      </c>
      <c r="B6520" s="2">
        <v>5.36</v>
      </c>
      <c r="C6520">
        <f t="shared" si="335"/>
        <v>2022</v>
      </c>
      <c r="D6520">
        <f t="shared" si="336"/>
        <v>8</v>
      </c>
      <c r="E6520" t="str">
        <f t="shared" si="337"/>
        <v>2022m8</v>
      </c>
    </row>
    <row r="6521" spans="1:5" x14ac:dyDescent="0.2">
      <c r="A6521" s="32">
        <v>44802</v>
      </c>
      <c r="B6521" s="2">
        <v>5.34</v>
      </c>
      <c r="C6521">
        <f t="shared" si="335"/>
        <v>2022</v>
      </c>
      <c r="D6521">
        <f t="shared" si="336"/>
        <v>8</v>
      </c>
      <c r="E6521" t="str">
        <f t="shared" si="337"/>
        <v>2022m8</v>
      </c>
    </row>
    <row r="6522" spans="1:5" x14ac:dyDescent="0.2">
      <c r="A6522" s="32">
        <v>44803</v>
      </c>
      <c r="B6522" s="2">
        <v>5.41</v>
      </c>
      <c r="C6522">
        <f t="shared" si="335"/>
        <v>2022</v>
      </c>
      <c r="D6522">
        <f t="shared" si="336"/>
        <v>8</v>
      </c>
      <c r="E6522" t="str">
        <f t="shared" si="337"/>
        <v>2022m8</v>
      </c>
    </row>
    <row r="6523" spans="1:5" x14ac:dyDescent="0.2">
      <c r="A6523" s="32">
        <v>44804</v>
      </c>
      <c r="B6523" s="2">
        <v>5.53</v>
      </c>
      <c r="C6523">
        <f t="shared" si="335"/>
        <v>2022</v>
      </c>
      <c r="D6523">
        <f t="shared" si="336"/>
        <v>8</v>
      </c>
      <c r="E6523" t="str">
        <f t="shared" si="337"/>
        <v>2022m8</v>
      </c>
    </row>
    <row r="6524" spans="1:5" x14ac:dyDescent="0.2">
      <c r="A6524" s="32">
        <v>44805</v>
      </c>
      <c r="B6524" s="2">
        <v>5.72</v>
      </c>
      <c r="C6524">
        <f t="shared" si="335"/>
        <v>2022</v>
      </c>
      <c r="D6524">
        <f t="shared" si="336"/>
        <v>9</v>
      </c>
      <c r="E6524" t="str">
        <f t="shared" si="337"/>
        <v>2022m9</v>
      </c>
    </row>
    <row r="6525" spans="1:5" x14ac:dyDescent="0.2">
      <c r="A6525" s="32">
        <v>44806</v>
      </c>
      <c r="B6525" s="2">
        <v>5.75</v>
      </c>
      <c r="C6525">
        <f t="shared" si="335"/>
        <v>2022</v>
      </c>
      <c r="D6525">
        <f t="shared" si="336"/>
        <v>9</v>
      </c>
      <c r="E6525" t="str">
        <f t="shared" si="337"/>
        <v>2022m9</v>
      </c>
    </row>
    <row r="6526" spans="1:5" x14ac:dyDescent="0.2">
      <c r="A6526" s="32">
        <v>44809</v>
      </c>
      <c r="B6526" s="2">
        <v>5.85</v>
      </c>
      <c r="C6526">
        <f t="shared" si="335"/>
        <v>2022</v>
      </c>
      <c r="D6526">
        <f t="shared" si="336"/>
        <v>9</v>
      </c>
      <c r="E6526" t="str">
        <f t="shared" si="337"/>
        <v>2022m9</v>
      </c>
    </row>
    <row r="6527" spans="1:5" x14ac:dyDescent="0.2">
      <c r="A6527" s="32">
        <v>44810</v>
      </c>
      <c r="B6527" s="2">
        <v>5.78</v>
      </c>
      <c r="C6527">
        <f t="shared" si="335"/>
        <v>2022</v>
      </c>
      <c r="D6527">
        <f t="shared" si="336"/>
        <v>9</v>
      </c>
      <c r="E6527" t="str">
        <f t="shared" si="337"/>
        <v>2022m9</v>
      </c>
    </row>
    <row r="6528" spans="1:5" x14ac:dyDescent="0.2">
      <c r="A6528" s="32">
        <v>44811</v>
      </c>
      <c r="B6528" s="2">
        <v>5.75</v>
      </c>
      <c r="C6528">
        <f t="shared" si="335"/>
        <v>2022</v>
      </c>
      <c r="D6528">
        <f t="shared" si="336"/>
        <v>9</v>
      </c>
      <c r="E6528" t="str">
        <f t="shared" si="337"/>
        <v>2022m9</v>
      </c>
    </row>
    <row r="6529" spans="1:5" x14ac:dyDescent="0.2">
      <c r="A6529" s="32">
        <v>44812</v>
      </c>
      <c r="B6529" s="2">
        <v>5.51</v>
      </c>
      <c r="C6529">
        <f t="shared" si="335"/>
        <v>2022</v>
      </c>
      <c r="D6529">
        <f t="shared" si="336"/>
        <v>9</v>
      </c>
      <c r="E6529" t="str">
        <f t="shared" si="337"/>
        <v>2022m9</v>
      </c>
    </row>
    <row r="6530" spans="1:5" x14ac:dyDescent="0.2">
      <c r="A6530" s="32">
        <v>44813</v>
      </c>
      <c r="B6530" s="2">
        <v>5.43</v>
      </c>
      <c r="C6530">
        <f t="shared" si="335"/>
        <v>2022</v>
      </c>
      <c r="D6530">
        <f t="shared" si="336"/>
        <v>9</v>
      </c>
      <c r="E6530" t="str">
        <f t="shared" si="337"/>
        <v>2022m9</v>
      </c>
    </row>
    <row r="6531" spans="1:5" x14ac:dyDescent="0.2">
      <c r="A6531" s="32">
        <v>44816</v>
      </c>
      <c r="B6531" s="2">
        <v>5.35</v>
      </c>
      <c r="C6531">
        <f t="shared" si="335"/>
        <v>2022</v>
      </c>
      <c r="D6531">
        <f t="shared" si="336"/>
        <v>9</v>
      </c>
      <c r="E6531" t="str">
        <f t="shared" si="337"/>
        <v>2022m9</v>
      </c>
    </row>
    <row r="6532" spans="1:5" x14ac:dyDescent="0.2">
      <c r="A6532" s="32">
        <v>44817</v>
      </c>
      <c r="B6532" s="2">
        <v>5.34</v>
      </c>
      <c r="C6532">
        <f t="shared" si="335"/>
        <v>2022</v>
      </c>
      <c r="D6532">
        <f t="shared" si="336"/>
        <v>9</v>
      </c>
      <c r="E6532" t="str">
        <f t="shared" si="337"/>
        <v>2022m9</v>
      </c>
    </row>
    <row r="6533" spans="1:5" x14ac:dyDescent="0.2">
      <c r="A6533" s="32">
        <v>44818</v>
      </c>
      <c r="B6533" s="2">
        <v>5.45</v>
      </c>
      <c r="C6533">
        <f t="shared" ref="C6533:C6596" si="338">YEAR(A6533)</f>
        <v>2022</v>
      </c>
      <c r="D6533">
        <f t="shared" ref="D6533:D6596" si="339">+MONTH(A6533)</f>
        <v>9</v>
      </c>
      <c r="E6533" t="str">
        <f t="shared" ref="E6533:E6596" si="340">CONCATENATE(C6533,"m",D6533)</f>
        <v>2022m9</v>
      </c>
    </row>
    <row r="6534" spans="1:5" x14ac:dyDescent="0.2">
      <c r="A6534" s="32">
        <v>44819</v>
      </c>
      <c r="B6534" s="2">
        <v>5.4</v>
      </c>
      <c r="C6534">
        <f t="shared" si="338"/>
        <v>2022</v>
      </c>
      <c r="D6534">
        <f t="shared" si="339"/>
        <v>9</v>
      </c>
      <c r="E6534" t="str">
        <f t="shared" si="340"/>
        <v>2022m9</v>
      </c>
    </row>
    <row r="6535" spans="1:5" x14ac:dyDescent="0.2">
      <c r="A6535" s="32">
        <v>44820</v>
      </c>
      <c r="B6535" s="2">
        <v>5.48</v>
      </c>
      <c r="C6535">
        <f t="shared" si="338"/>
        <v>2022</v>
      </c>
      <c r="D6535">
        <f t="shared" si="339"/>
        <v>9</v>
      </c>
      <c r="E6535" t="str">
        <f t="shared" si="340"/>
        <v>2022m9</v>
      </c>
    </row>
    <row r="6536" spans="1:5" x14ac:dyDescent="0.2">
      <c r="A6536" s="32">
        <v>44823</v>
      </c>
      <c r="B6536" s="2">
        <v>5.48</v>
      </c>
      <c r="C6536">
        <f t="shared" si="338"/>
        <v>2022</v>
      </c>
      <c r="D6536">
        <f t="shared" si="339"/>
        <v>9</v>
      </c>
      <c r="E6536" t="str">
        <f t="shared" si="340"/>
        <v>2022m9</v>
      </c>
    </row>
    <row r="6537" spans="1:5" x14ac:dyDescent="0.2">
      <c r="A6537" s="32">
        <v>44824</v>
      </c>
      <c r="B6537" s="2">
        <v>5.43</v>
      </c>
      <c r="C6537">
        <f t="shared" si="338"/>
        <v>2022</v>
      </c>
      <c r="D6537">
        <f t="shared" si="339"/>
        <v>9</v>
      </c>
      <c r="E6537" t="str">
        <f t="shared" si="340"/>
        <v>2022m9</v>
      </c>
    </row>
    <row r="6538" spans="1:5" x14ac:dyDescent="0.2">
      <c r="A6538" s="32">
        <v>44825</v>
      </c>
      <c r="B6538" s="2">
        <v>5.5</v>
      </c>
      <c r="C6538">
        <f t="shared" si="338"/>
        <v>2022</v>
      </c>
      <c r="D6538">
        <f t="shared" si="339"/>
        <v>9</v>
      </c>
      <c r="E6538" t="str">
        <f t="shared" si="340"/>
        <v>2022m9</v>
      </c>
    </row>
    <row r="6539" spans="1:5" x14ac:dyDescent="0.2">
      <c r="A6539" s="32">
        <v>44826</v>
      </c>
      <c r="B6539" s="2">
        <v>5.48</v>
      </c>
      <c r="C6539">
        <f t="shared" si="338"/>
        <v>2022</v>
      </c>
      <c r="D6539">
        <f t="shared" si="339"/>
        <v>9</v>
      </c>
      <c r="E6539" t="str">
        <f t="shared" si="340"/>
        <v>2022m9</v>
      </c>
    </row>
    <row r="6540" spans="1:5" x14ac:dyDescent="0.2">
      <c r="A6540" s="32">
        <v>44827</v>
      </c>
      <c r="B6540" s="2">
        <v>5.55</v>
      </c>
      <c r="C6540">
        <f t="shared" si="338"/>
        <v>2022</v>
      </c>
      <c r="D6540">
        <f t="shared" si="339"/>
        <v>9</v>
      </c>
      <c r="E6540" t="str">
        <f t="shared" si="340"/>
        <v>2022m9</v>
      </c>
    </row>
    <row r="6541" spans="1:5" x14ac:dyDescent="0.2">
      <c r="A6541" s="32">
        <v>44830</v>
      </c>
      <c r="B6541" s="2">
        <v>5.73</v>
      </c>
      <c r="C6541">
        <f t="shared" si="338"/>
        <v>2022</v>
      </c>
      <c r="D6541">
        <f t="shared" si="339"/>
        <v>9</v>
      </c>
      <c r="E6541" t="str">
        <f t="shared" si="340"/>
        <v>2022m9</v>
      </c>
    </row>
    <row r="6542" spans="1:5" x14ac:dyDescent="0.2">
      <c r="A6542" s="32">
        <v>44831</v>
      </c>
      <c r="B6542" s="2">
        <v>5.71</v>
      </c>
      <c r="C6542">
        <f t="shared" si="338"/>
        <v>2022</v>
      </c>
      <c r="D6542">
        <f t="shared" si="339"/>
        <v>9</v>
      </c>
      <c r="E6542" t="str">
        <f t="shared" si="340"/>
        <v>2022m9</v>
      </c>
    </row>
    <row r="6543" spans="1:5" x14ac:dyDescent="0.2">
      <c r="A6543" s="32">
        <v>44832</v>
      </c>
      <c r="B6543" s="2">
        <v>6.03</v>
      </c>
      <c r="C6543">
        <f t="shared" si="338"/>
        <v>2022</v>
      </c>
      <c r="D6543">
        <f t="shared" si="339"/>
        <v>9</v>
      </c>
      <c r="E6543" t="str">
        <f t="shared" si="340"/>
        <v>2022m9</v>
      </c>
    </row>
    <row r="6544" spans="1:5" x14ac:dyDescent="0.2">
      <c r="A6544" s="32">
        <v>44833</v>
      </c>
      <c r="B6544" s="2">
        <v>6.13</v>
      </c>
      <c r="C6544">
        <f t="shared" si="338"/>
        <v>2022</v>
      </c>
      <c r="D6544">
        <f t="shared" si="339"/>
        <v>9</v>
      </c>
      <c r="E6544" t="str">
        <f t="shared" si="340"/>
        <v>2022m9</v>
      </c>
    </row>
    <row r="6545" spans="1:5" x14ac:dyDescent="0.2">
      <c r="A6545" s="32">
        <v>44834</v>
      </c>
      <c r="B6545" s="2">
        <v>6.25</v>
      </c>
      <c r="C6545">
        <f t="shared" si="338"/>
        <v>2022</v>
      </c>
      <c r="D6545">
        <f t="shared" si="339"/>
        <v>9</v>
      </c>
      <c r="E6545" t="str">
        <f t="shared" si="340"/>
        <v>2022m9</v>
      </c>
    </row>
    <row r="6546" spans="1:5" x14ac:dyDescent="0.2">
      <c r="A6546" s="32">
        <v>44837</v>
      </c>
      <c r="B6546" s="2">
        <v>6.4</v>
      </c>
      <c r="C6546">
        <f t="shared" si="338"/>
        <v>2022</v>
      </c>
      <c r="D6546">
        <f t="shared" si="339"/>
        <v>10</v>
      </c>
      <c r="E6546" t="str">
        <f t="shared" si="340"/>
        <v>2022m10</v>
      </c>
    </row>
    <row r="6547" spans="1:5" x14ac:dyDescent="0.2">
      <c r="A6547" s="32">
        <v>44838</v>
      </c>
      <c r="B6547" s="2">
        <v>6.11</v>
      </c>
      <c r="C6547">
        <f t="shared" si="338"/>
        <v>2022</v>
      </c>
      <c r="D6547">
        <f t="shared" si="339"/>
        <v>10</v>
      </c>
      <c r="E6547" t="str">
        <f t="shared" si="340"/>
        <v>2022m10</v>
      </c>
    </row>
    <row r="6548" spans="1:5" x14ac:dyDescent="0.2">
      <c r="A6548" s="32">
        <v>44839</v>
      </c>
      <c r="B6548" s="2">
        <v>6.02</v>
      </c>
      <c r="C6548">
        <f t="shared" si="338"/>
        <v>2022</v>
      </c>
      <c r="D6548">
        <f t="shared" si="339"/>
        <v>10</v>
      </c>
      <c r="E6548" t="str">
        <f t="shared" si="340"/>
        <v>2022m10</v>
      </c>
    </row>
    <row r="6549" spans="1:5" x14ac:dyDescent="0.2">
      <c r="A6549" s="32">
        <v>44840</v>
      </c>
      <c r="B6549" s="2">
        <v>5.97</v>
      </c>
      <c r="C6549">
        <f t="shared" si="338"/>
        <v>2022</v>
      </c>
      <c r="D6549">
        <f t="shared" si="339"/>
        <v>10</v>
      </c>
      <c r="E6549" t="str">
        <f t="shared" si="340"/>
        <v>2022m10</v>
      </c>
    </row>
    <row r="6550" spans="1:5" x14ac:dyDescent="0.2">
      <c r="A6550" s="32">
        <v>44841</v>
      </c>
      <c r="B6550" s="2">
        <v>6</v>
      </c>
      <c r="C6550">
        <f t="shared" si="338"/>
        <v>2022</v>
      </c>
      <c r="D6550">
        <f t="shared" si="339"/>
        <v>10</v>
      </c>
      <c r="E6550" t="str">
        <f t="shared" si="340"/>
        <v>2022m10</v>
      </c>
    </row>
    <row r="6551" spans="1:5" x14ac:dyDescent="0.2">
      <c r="A6551" s="32">
        <v>44844</v>
      </c>
      <c r="B6551" s="2">
        <v>6.07</v>
      </c>
      <c r="C6551">
        <f t="shared" si="338"/>
        <v>2022</v>
      </c>
      <c r="D6551">
        <f t="shared" si="339"/>
        <v>10</v>
      </c>
      <c r="E6551" t="str">
        <f t="shared" si="340"/>
        <v>2022m10</v>
      </c>
    </row>
    <row r="6552" spans="1:5" x14ac:dyDescent="0.2">
      <c r="A6552" s="32">
        <v>44845</v>
      </c>
      <c r="B6552" s="2">
        <v>6.24</v>
      </c>
      <c r="C6552">
        <f t="shared" si="338"/>
        <v>2022</v>
      </c>
      <c r="D6552">
        <f t="shared" si="339"/>
        <v>10</v>
      </c>
      <c r="E6552" t="str">
        <f t="shared" si="340"/>
        <v>2022m10</v>
      </c>
    </row>
    <row r="6553" spans="1:5" x14ac:dyDescent="0.2">
      <c r="A6553" s="32">
        <v>44846</v>
      </c>
      <c r="B6553" s="2">
        <v>6.29</v>
      </c>
      <c r="C6553">
        <f t="shared" si="338"/>
        <v>2022</v>
      </c>
      <c r="D6553">
        <f t="shared" si="339"/>
        <v>10</v>
      </c>
      <c r="E6553" t="str">
        <f t="shared" si="340"/>
        <v>2022m10</v>
      </c>
    </row>
    <row r="6554" spans="1:5" x14ac:dyDescent="0.2">
      <c r="A6554" s="32">
        <v>44847</v>
      </c>
      <c r="B6554" s="2">
        <v>6.31</v>
      </c>
      <c r="C6554">
        <f t="shared" si="338"/>
        <v>2022</v>
      </c>
      <c r="D6554">
        <f t="shared" si="339"/>
        <v>10</v>
      </c>
      <c r="E6554" t="str">
        <f t="shared" si="340"/>
        <v>2022m10</v>
      </c>
    </row>
    <row r="6555" spans="1:5" x14ac:dyDescent="0.2">
      <c r="A6555" s="32">
        <v>44848</v>
      </c>
      <c r="B6555" s="2">
        <v>6.2</v>
      </c>
      <c r="C6555">
        <f t="shared" si="338"/>
        <v>2022</v>
      </c>
      <c r="D6555">
        <f t="shared" si="339"/>
        <v>10</v>
      </c>
      <c r="E6555" t="str">
        <f t="shared" si="340"/>
        <v>2022m10</v>
      </c>
    </row>
    <row r="6556" spans="1:5" x14ac:dyDescent="0.2">
      <c r="A6556" s="32">
        <v>44851</v>
      </c>
      <c r="B6556" s="2">
        <v>6.19</v>
      </c>
      <c r="C6556">
        <f t="shared" si="338"/>
        <v>2022</v>
      </c>
      <c r="D6556">
        <f t="shared" si="339"/>
        <v>10</v>
      </c>
      <c r="E6556" t="str">
        <f t="shared" si="340"/>
        <v>2022m10</v>
      </c>
    </row>
    <row r="6557" spans="1:5" x14ac:dyDescent="0.2">
      <c r="A6557" s="32">
        <v>44852</v>
      </c>
      <c r="B6557" s="2">
        <v>6.09</v>
      </c>
      <c r="C6557">
        <f t="shared" si="338"/>
        <v>2022</v>
      </c>
      <c r="D6557">
        <f t="shared" si="339"/>
        <v>10</v>
      </c>
      <c r="E6557" t="str">
        <f t="shared" si="340"/>
        <v>2022m10</v>
      </c>
    </row>
    <row r="6558" spans="1:5" x14ac:dyDescent="0.2">
      <c r="A6558" s="32">
        <v>44853</v>
      </c>
      <c r="B6558" s="2">
        <v>6.02</v>
      </c>
      <c r="C6558">
        <f t="shared" si="338"/>
        <v>2022</v>
      </c>
      <c r="D6558">
        <f t="shared" si="339"/>
        <v>10</v>
      </c>
      <c r="E6558" t="str">
        <f t="shared" si="340"/>
        <v>2022m10</v>
      </c>
    </row>
    <row r="6559" spans="1:5" x14ac:dyDescent="0.2">
      <c r="A6559" s="32">
        <v>44854</v>
      </c>
      <c r="B6559" s="2">
        <v>6.06</v>
      </c>
      <c r="C6559">
        <f t="shared" si="338"/>
        <v>2022</v>
      </c>
      <c r="D6559">
        <f t="shared" si="339"/>
        <v>10</v>
      </c>
      <c r="E6559" t="str">
        <f t="shared" si="340"/>
        <v>2022m10</v>
      </c>
    </row>
    <row r="6560" spans="1:5" x14ac:dyDescent="0.2">
      <c r="A6560" s="32">
        <v>44855</v>
      </c>
      <c r="B6560" s="2">
        <v>6.13</v>
      </c>
      <c r="C6560">
        <f t="shared" si="338"/>
        <v>2022</v>
      </c>
      <c r="D6560">
        <f t="shared" si="339"/>
        <v>10</v>
      </c>
      <c r="E6560" t="str">
        <f t="shared" si="340"/>
        <v>2022m10</v>
      </c>
    </row>
    <row r="6561" spans="1:5" x14ac:dyDescent="0.2">
      <c r="A6561" s="32">
        <v>44858</v>
      </c>
      <c r="B6561" s="2">
        <v>6.13</v>
      </c>
      <c r="C6561">
        <f t="shared" si="338"/>
        <v>2022</v>
      </c>
      <c r="D6561">
        <f t="shared" si="339"/>
        <v>10</v>
      </c>
      <c r="E6561" t="str">
        <f t="shared" si="340"/>
        <v>2022m10</v>
      </c>
    </row>
    <row r="6562" spans="1:5" x14ac:dyDescent="0.2">
      <c r="A6562" s="32">
        <v>44859</v>
      </c>
      <c r="B6562" s="2">
        <v>6.1</v>
      </c>
      <c r="C6562">
        <f t="shared" si="338"/>
        <v>2022</v>
      </c>
      <c r="D6562">
        <f t="shared" si="339"/>
        <v>10</v>
      </c>
      <c r="E6562" t="str">
        <f t="shared" si="340"/>
        <v>2022m10</v>
      </c>
    </row>
    <row r="6563" spans="1:5" x14ac:dyDescent="0.2">
      <c r="A6563" s="32">
        <v>44860</v>
      </c>
      <c r="B6563" s="2">
        <v>6.01</v>
      </c>
      <c r="C6563">
        <f t="shared" si="338"/>
        <v>2022</v>
      </c>
      <c r="D6563">
        <f t="shared" si="339"/>
        <v>10</v>
      </c>
      <c r="E6563" t="str">
        <f t="shared" si="340"/>
        <v>2022m10</v>
      </c>
    </row>
    <row r="6564" spans="1:5" x14ac:dyDescent="0.2">
      <c r="A6564" s="32">
        <v>44861</v>
      </c>
      <c r="B6564" s="2">
        <v>6</v>
      </c>
      <c r="C6564">
        <f t="shared" si="338"/>
        <v>2022</v>
      </c>
      <c r="D6564">
        <f t="shared" si="339"/>
        <v>10</v>
      </c>
      <c r="E6564" t="str">
        <f t="shared" si="340"/>
        <v>2022m10</v>
      </c>
    </row>
    <row r="6565" spans="1:5" x14ac:dyDescent="0.2">
      <c r="A6565" s="32">
        <v>44862</v>
      </c>
      <c r="B6565" s="2">
        <v>5.88</v>
      </c>
      <c r="C6565">
        <f t="shared" si="338"/>
        <v>2022</v>
      </c>
      <c r="D6565">
        <f t="shared" si="339"/>
        <v>10</v>
      </c>
      <c r="E6565" t="str">
        <f t="shared" si="340"/>
        <v>2022m10</v>
      </c>
    </row>
    <row r="6566" spans="1:5" x14ac:dyDescent="0.2">
      <c r="A6566" s="32">
        <v>44865</v>
      </c>
      <c r="B6566" s="2">
        <v>5.8</v>
      </c>
      <c r="C6566">
        <f t="shared" si="338"/>
        <v>2022</v>
      </c>
      <c r="D6566">
        <f t="shared" si="339"/>
        <v>10</v>
      </c>
      <c r="E6566" t="str">
        <f t="shared" si="340"/>
        <v>2022m10</v>
      </c>
    </row>
    <row r="6567" spans="1:5" x14ac:dyDescent="0.2">
      <c r="A6567" s="32">
        <v>44866</v>
      </c>
      <c r="B6567" s="2">
        <v>5.74</v>
      </c>
      <c r="C6567">
        <f t="shared" si="338"/>
        <v>2022</v>
      </c>
      <c r="D6567">
        <f t="shared" si="339"/>
        <v>11</v>
      </c>
      <c r="E6567" t="str">
        <f t="shared" si="340"/>
        <v>2022m11</v>
      </c>
    </row>
    <row r="6568" spans="1:5" x14ac:dyDescent="0.2">
      <c r="A6568" s="32">
        <v>44867</v>
      </c>
      <c r="B6568" s="2">
        <v>5.74</v>
      </c>
      <c r="C6568">
        <f t="shared" si="338"/>
        <v>2022</v>
      </c>
      <c r="D6568">
        <f t="shared" si="339"/>
        <v>11</v>
      </c>
      <c r="E6568" t="str">
        <f t="shared" si="340"/>
        <v>2022m11</v>
      </c>
    </row>
    <row r="6569" spans="1:5" x14ac:dyDescent="0.2">
      <c r="A6569" s="32">
        <v>44868</v>
      </c>
      <c r="B6569" s="2">
        <v>5.78</v>
      </c>
      <c r="C6569">
        <f t="shared" si="338"/>
        <v>2022</v>
      </c>
      <c r="D6569">
        <f t="shared" si="339"/>
        <v>11</v>
      </c>
      <c r="E6569" t="str">
        <f t="shared" si="340"/>
        <v>2022m11</v>
      </c>
    </row>
    <row r="6570" spans="1:5" x14ac:dyDescent="0.2">
      <c r="A6570" s="32">
        <v>44869</v>
      </c>
      <c r="B6570" s="2">
        <v>5.66</v>
      </c>
      <c r="C6570">
        <f t="shared" si="338"/>
        <v>2022</v>
      </c>
      <c r="D6570">
        <f t="shared" si="339"/>
        <v>11</v>
      </c>
      <c r="E6570" t="str">
        <f t="shared" si="340"/>
        <v>2022m11</v>
      </c>
    </row>
    <row r="6571" spans="1:5" x14ac:dyDescent="0.2">
      <c r="A6571" s="32">
        <v>44872</v>
      </c>
      <c r="B6571" s="2">
        <v>5.54</v>
      </c>
      <c r="C6571">
        <f t="shared" si="338"/>
        <v>2022</v>
      </c>
      <c r="D6571">
        <f t="shared" si="339"/>
        <v>11</v>
      </c>
      <c r="E6571" t="str">
        <f t="shared" si="340"/>
        <v>2022m11</v>
      </c>
    </row>
    <row r="6572" spans="1:5" x14ac:dyDescent="0.2">
      <c r="A6572" s="32">
        <v>44873</v>
      </c>
      <c r="B6572" s="2">
        <v>5.48</v>
      </c>
      <c r="C6572">
        <f t="shared" si="338"/>
        <v>2022</v>
      </c>
      <c r="D6572">
        <f t="shared" si="339"/>
        <v>11</v>
      </c>
      <c r="E6572" t="str">
        <f t="shared" si="340"/>
        <v>2022m11</v>
      </c>
    </row>
    <row r="6573" spans="1:5" x14ac:dyDescent="0.2">
      <c r="A6573" s="32">
        <v>44874</v>
      </c>
      <c r="B6573" s="2">
        <v>5.53</v>
      </c>
      <c r="C6573">
        <f t="shared" si="338"/>
        <v>2022</v>
      </c>
      <c r="D6573">
        <f t="shared" si="339"/>
        <v>11</v>
      </c>
      <c r="E6573" t="str">
        <f t="shared" si="340"/>
        <v>2022m11</v>
      </c>
    </row>
    <row r="6574" spans="1:5" x14ac:dyDescent="0.2">
      <c r="A6574" s="32">
        <v>44875</v>
      </c>
      <c r="B6574" s="2">
        <v>5.47</v>
      </c>
      <c r="C6574">
        <f t="shared" si="338"/>
        <v>2022</v>
      </c>
      <c r="D6574">
        <f t="shared" si="339"/>
        <v>11</v>
      </c>
      <c r="E6574" t="str">
        <f t="shared" si="340"/>
        <v>2022m11</v>
      </c>
    </row>
    <row r="6575" spans="1:5" x14ac:dyDescent="0.2">
      <c r="A6575" s="32">
        <v>44876</v>
      </c>
      <c r="B6575" s="2">
        <v>5.1100000000000003</v>
      </c>
      <c r="C6575">
        <f t="shared" si="338"/>
        <v>2022</v>
      </c>
      <c r="D6575">
        <f t="shared" si="339"/>
        <v>11</v>
      </c>
      <c r="E6575" t="str">
        <f t="shared" si="340"/>
        <v>2022m11</v>
      </c>
    </row>
    <row r="6576" spans="1:5" x14ac:dyDescent="0.2">
      <c r="A6576" s="32">
        <v>44879</v>
      </c>
      <c r="B6576" s="2">
        <v>5.08</v>
      </c>
      <c r="C6576">
        <f t="shared" si="338"/>
        <v>2022</v>
      </c>
      <c r="D6576">
        <f t="shared" si="339"/>
        <v>11</v>
      </c>
      <c r="E6576" t="str">
        <f t="shared" si="340"/>
        <v>2022m11</v>
      </c>
    </row>
    <row r="6577" spans="1:5" x14ac:dyDescent="0.2">
      <c r="A6577" s="32">
        <v>44880</v>
      </c>
      <c r="B6577" s="2">
        <v>5.09</v>
      </c>
      <c r="C6577">
        <f t="shared" si="338"/>
        <v>2022</v>
      </c>
      <c r="D6577">
        <f t="shared" si="339"/>
        <v>11</v>
      </c>
      <c r="E6577" t="str">
        <f t="shared" si="340"/>
        <v>2022m11</v>
      </c>
    </row>
    <row r="6578" spans="1:5" x14ac:dyDescent="0.2">
      <c r="A6578" s="32">
        <v>44881</v>
      </c>
      <c r="B6578" s="2">
        <v>5.2</v>
      </c>
      <c r="C6578">
        <f t="shared" si="338"/>
        <v>2022</v>
      </c>
      <c r="D6578">
        <f t="shared" si="339"/>
        <v>11</v>
      </c>
      <c r="E6578" t="str">
        <f t="shared" si="340"/>
        <v>2022m11</v>
      </c>
    </row>
    <row r="6579" spans="1:5" x14ac:dyDescent="0.2">
      <c r="A6579" s="32">
        <v>44882</v>
      </c>
      <c r="B6579" s="2">
        <v>5.24</v>
      </c>
      <c r="C6579">
        <f t="shared" si="338"/>
        <v>2022</v>
      </c>
      <c r="D6579">
        <f t="shared" si="339"/>
        <v>11</v>
      </c>
      <c r="E6579" t="str">
        <f t="shared" si="340"/>
        <v>2022m11</v>
      </c>
    </row>
    <row r="6580" spans="1:5" x14ac:dyDescent="0.2">
      <c r="A6580" s="32">
        <v>44883</v>
      </c>
      <c r="B6580" s="2">
        <v>5.24</v>
      </c>
      <c r="C6580">
        <f t="shared" si="338"/>
        <v>2022</v>
      </c>
      <c r="D6580">
        <f t="shared" si="339"/>
        <v>11</v>
      </c>
      <c r="E6580" t="str">
        <f t="shared" si="340"/>
        <v>2022m11</v>
      </c>
    </row>
    <row r="6581" spans="1:5" x14ac:dyDescent="0.2">
      <c r="A6581" s="32">
        <v>44886</v>
      </c>
      <c r="B6581" s="2">
        <v>5.23</v>
      </c>
      <c r="C6581">
        <f t="shared" si="338"/>
        <v>2022</v>
      </c>
      <c r="D6581">
        <f t="shared" si="339"/>
        <v>11</v>
      </c>
      <c r="E6581" t="str">
        <f t="shared" si="340"/>
        <v>2022m11</v>
      </c>
    </row>
    <row r="6582" spans="1:5" x14ac:dyDescent="0.2">
      <c r="A6582" s="32">
        <v>44887</v>
      </c>
      <c r="B6582" s="2">
        <v>5.17</v>
      </c>
      <c r="C6582">
        <f t="shared" si="338"/>
        <v>2022</v>
      </c>
      <c r="D6582">
        <f t="shared" si="339"/>
        <v>11</v>
      </c>
      <c r="E6582" t="str">
        <f t="shared" si="340"/>
        <v>2022m11</v>
      </c>
    </row>
    <row r="6583" spans="1:5" x14ac:dyDescent="0.2">
      <c r="A6583" s="32">
        <v>44888</v>
      </c>
      <c r="B6583" s="2">
        <v>5.08</v>
      </c>
      <c r="C6583">
        <f t="shared" si="338"/>
        <v>2022</v>
      </c>
      <c r="D6583">
        <f t="shared" si="339"/>
        <v>11</v>
      </c>
      <c r="E6583" t="str">
        <f t="shared" si="340"/>
        <v>2022m11</v>
      </c>
    </row>
    <row r="6584" spans="1:5" x14ac:dyDescent="0.2">
      <c r="A6584" s="32">
        <v>44889</v>
      </c>
      <c r="B6584" s="2">
        <v>5</v>
      </c>
      <c r="C6584">
        <f t="shared" si="338"/>
        <v>2022</v>
      </c>
      <c r="D6584">
        <f t="shared" si="339"/>
        <v>11</v>
      </c>
      <c r="E6584" t="str">
        <f t="shared" si="340"/>
        <v>2022m11</v>
      </c>
    </row>
    <row r="6585" spans="1:5" x14ac:dyDescent="0.2">
      <c r="A6585" s="32">
        <v>44890</v>
      </c>
      <c r="B6585" s="2">
        <v>4.92</v>
      </c>
      <c r="C6585">
        <f t="shared" si="338"/>
        <v>2022</v>
      </c>
      <c r="D6585">
        <f t="shared" si="339"/>
        <v>11</v>
      </c>
      <c r="E6585" t="str">
        <f t="shared" si="340"/>
        <v>2022m11</v>
      </c>
    </row>
    <row r="6586" spans="1:5" x14ac:dyDescent="0.2">
      <c r="A6586" s="32">
        <v>44893</v>
      </c>
      <c r="B6586" s="2">
        <v>4.9400000000000004</v>
      </c>
      <c r="C6586">
        <f t="shared" si="338"/>
        <v>2022</v>
      </c>
      <c r="D6586">
        <f t="shared" si="339"/>
        <v>11</v>
      </c>
      <c r="E6586" t="str">
        <f t="shared" si="340"/>
        <v>2022m11</v>
      </c>
    </row>
    <row r="6587" spans="1:5" x14ac:dyDescent="0.2">
      <c r="A6587" s="32">
        <v>44894</v>
      </c>
      <c r="B6587" s="2">
        <v>5.03</v>
      </c>
      <c r="C6587">
        <f t="shared" si="338"/>
        <v>2022</v>
      </c>
      <c r="D6587">
        <f t="shared" si="339"/>
        <v>11</v>
      </c>
      <c r="E6587" t="str">
        <f t="shared" si="340"/>
        <v>2022m11</v>
      </c>
    </row>
    <row r="6588" spans="1:5" x14ac:dyDescent="0.2">
      <c r="A6588" s="32">
        <v>44895</v>
      </c>
      <c r="B6588" s="2">
        <v>5.0599999999999996</v>
      </c>
      <c r="C6588">
        <f t="shared" si="338"/>
        <v>2022</v>
      </c>
      <c r="D6588">
        <f t="shared" si="339"/>
        <v>11</v>
      </c>
      <c r="E6588" t="str">
        <f t="shared" si="340"/>
        <v>2022m11</v>
      </c>
    </row>
    <row r="6589" spans="1:5" x14ac:dyDescent="0.2">
      <c r="A6589" s="32">
        <v>44896</v>
      </c>
      <c r="B6589" s="2">
        <v>5.0599999999999996</v>
      </c>
      <c r="C6589">
        <f t="shared" si="338"/>
        <v>2022</v>
      </c>
      <c r="D6589">
        <f t="shared" si="339"/>
        <v>12</v>
      </c>
      <c r="E6589" t="str">
        <f t="shared" si="340"/>
        <v>2022m12</v>
      </c>
    </row>
    <row r="6590" spans="1:5" x14ac:dyDescent="0.2">
      <c r="A6590" s="32">
        <v>44897</v>
      </c>
      <c r="B6590" s="2">
        <v>5</v>
      </c>
      <c r="C6590">
        <f t="shared" si="338"/>
        <v>2022</v>
      </c>
      <c r="D6590">
        <f t="shared" si="339"/>
        <v>12</v>
      </c>
      <c r="E6590" t="str">
        <f t="shared" si="340"/>
        <v>2022m12</v>
      </c>
    </row>
    <row r="6591" spans="1:5" x14ac:dyDescent="0.2">
      <c r="A6591" s="32">
        <v>44900</v>
      </c>
      <c r="B6591" s="2">
        <v>4.99</v>
      </c>
      <c r="C6591">
        <f t="shared" si="338"/>
        <v>2022</v>
      </c>
      <c r="D6591">
        <f t="shared" si="339"/>
        <v>12</v>
      </c>
      <c r="E6591" t="str">
        <f t="shared" si="340"/>
        <v>2022m12</v>
      </c>
    </row>
    <row r="6592" spans="1:5" x14ac:dyDescent="0.2">
      <c r="A6592" s="32">
        <v>44901</v>
      </c>
      <c r="B6592" s="2">
        <v>5.0599999999999996</v>
      </c>
      <c r="C6592">
        <f t="shared" si="338"/>
        <v>2022</v>
      </c>
      <c r="D6592">
        <f t="shared" si="339"/>
        <v>12</v>
      </c>
      <c r="E6592" t="str">
        <f t="shared" si="340"/>
        <v>2022m12</v>
      </c>
    </row>
    <row r="6593" spans="1:5" x14ac:dyDescent="0.2">
      <c r="A6593" s="32">
        <v>44902</v>
      </c>
      <c r="B6593" s="2">
        <v>5.14</v>
      </c>
      <c r="C6593">
        <f t="shared" si="338"/>
        <v>2022</v>
      </c>
      <c r="D6593">
        <f t="shared" si="339"/>
        <v>12</v>
      </c>
      <c r="E6593" t="str">
        <f t="shared" si="340"/>
        <v>2022m12</v>
      </c>
    </row>
    <row r="6594" spans="1:5" x14ac:dyDescent="0.2">
      <c r="A6594" s="32">
        <v>44903</v>
      </c>
      <c r="B6594" s="2">
        <v>5.14</v>
      </c>
      <c r="C6594">
        <f t="shared" si="338"/>
        <v>2022</v>
      </c>
      <c r="D6594">
        <f t="shared" si="339"/>
        <v>12</v>
      </c>
      <c r="E6594" t="str">
        <f t="shared" si="340"/>
        <v>2022m12</v>
      </c>
    </row>
    <row r="6595" spans="1:5" x14ac:dyDescent="0.2">
      <c r="A6595" s="32">
        <v>44904</v>
      </c>
      <c r="B6595" s="2">
        <v>5.09</v>
      </c>
      <c r="C6595">
        <f t="shared" si="338"/>
        <v>2022</v>
      </c>
      <c r="D6595">
        <f t="shared" si="339"/>
        <v>12</v>
      </c>
      <c r="E6595" t="str">
        <f t="shared" si="340"/>
        <v>2022m12</v>
      </c>
    </row>
    <row r="6596" spans="1:5" x14ac:dyDescent="0.2">
      <c r="A6596" s="32">
        <v>44907</v>
      </c>
      <c r="B6596" s="2">
        <v>5.09</v>
      </c>
      <c r="C6596">
        <f t="shared" si="338"/>
        <v>2022</v>
      </c>
      <c r="D6596">
        <f t="shared" si="339"/>
        <v>12</v>
      </c>
      <c r="E6596" t="str">
        <f t="shared" si="340"/>
        <v>2022m12</v>
      </c>
    </row>
    <row r="6597" spans="1:5" x14ac:dyDescent="0.2">
      <c r="A6597" s="32">
        <v>44908</v>
      </c>
      <c r="B6597" s="2">
        <v>5.04</v>
      </c>
      <c r="C6597">
        <f t="shared" ref="C6597:C6660" si="341">YEAR(A6597)</f>
        <v>2022</v>
      </c>
      <c r="D6597">
        <f t="shared" ref="D6597:D6660" si="342">+MONTH(A6597)</f>
        <v>12</v>
      </c>
      <c r="E6597" t="str">
        <f t="shared" ref="E6597:E6660" si="343">CONCATENATE(C6597,"m",D6597)</f>
        <v>2022m12</v>
      </c>
    </row>
    <row r="6598" spans="1:5" x14ac:dyDescent="0.2">
      <c r="A6598" s="32">
        <v>44909</v>
      </c>
      <c r="B6598" s="2">
        <v>5.01</v>
      </c>
      <c r="C6598">
        <f t="shared" si="341"/>
        <v>2022</v>
      </c>
      <c r="D6598">
        <f t="shared" si="342"/>
        <v>12</v>
      </c>
      <c r="E6598" t="str">
        <f t="shared" si="343"/>
        <v>2022m12</v>
      </c>
    </row>
    <row r="6599" spans="1:5" x14ac:dyDescent="0.2">
      <c r="A6599" s="32">
        <v>44910</v>
      </c>
      <c r="B6599" s="2">
        <v>4.87</v>
      </c>
      <c r="C6599">
        <f t="shared" si="341"/>
        <v>2022</v>
      </c>
      <c r="D6599">
        <f t="shared" si="342"/>
        <v>12</v>
      </c>
      <c r="E6599" t="str">
        <f t="shared" si="343"/>
        <v>2022m12</v>
      </c>
    </row>
    <row r="6600" spans="1:5" x14ac:dyDescent="0.2">
      <c r="A6600" s="32">
        <v>44911</v>
      </c>
      <c r="B6600" s="2">
        <v>5</v>
      </c>
      <c r="C6600">
        <f t="shared" si="341"/>
        <v>2022</v>
      </c>
      <c r="D6600">
        <f t="shared" si="342"/>
        <v>12</v>
      </c>
      <c r="E6600" t="str">
        <f t="shared" si="343"/>
        <v>2022m12</v>
      </c>
    </row>
    <row r="6601" spans="1:5" x14ac:dyDescent="0.2">
      <c r="A6601" s="32">
        <v>44914</v>
      </c>
      <c r="B6601" s="2">
        <v>5.04</v>
      </c>
      <c r="C6601">
        <f t="shared" si="341"/>
        <v>2022</v>
      </c>
      <c r="D6601">
        <f t="shared" si="342"/>
        <v>12</v>
      </c>
      <c r="E6601" t="str">
        <f t="shared" si="343"/>
        <v>2022m12</v>
      </c>
    </row>
    <row r="6602" spans="1:5" x14ac:dyDescent="0.2">
      <c r="A6602" s="32">
        <v>44915</v>
      </c>
      <c r="B6602" s="2">
        <v>5.07</v>
      </c>
      <c r="C6602">
        <f t="shared" si="341"/>
        <v>2022</v>
      </c>
      <c r="D6602">
        <f t="shared" si="342"/>
        <v>12</v>
      </c>
      <c r="E6602" t="str">
        <f t="shared" si="343"/>
        <v>2022m12</v>
      </c>
    </row>
    <row r="6603" spans="1:5" x14ac:dyDescent="0.2">
      <c r="A6603" s="32">
        <v>44916</v>
      </c>
      <c r="B6603" s="2">
        <v>5.07</v>
      </c>
      <c r="C6603">
        <f t="shared" si="341"/>
        <v>2022</v>
      </c>
      <c r="D6603">
        <f t="shared" si="342"/>
        <v>12</v>
      </c>
      <c r="E6603" t="str">
        <f t="shared" si="343"/>
        <v>2022m12</v>
      </c>
    </row>
    <row r="6604" spans="1:5" x14ac:dyDescent="0.2">
      <c r="A6604" s="32">
        <v>44917</v>
      </c>
      <c r="B6604" s="2">
        <v>5.0199999999999996</v>
      </c>
      <c r="C6604">
        <f t="shared" si="341"/>
        <v>2022</v>
      </c>
      <c r="D6604">
        <f t="shared" si="342"/>
        <v>12</v>
      </c>
      <c r="E6604" t="str">
        <f t="shared" si="343"/>
        <v>2022m12</v>
      </c>
    </row>
    <row r="6605" spans="1:5" x14ac:dyDescent="0.2">
      <c r="A6605" s="32">
        <v>44918</v>
      </c>
      <c r="B6605" s="2">
        <v>4.9800000000000004</v>
      </c>
      <c r="C6605">
        <f t="shared" si="341"/>
        <v>2022</v>
      </c>
      <c r="D6605">
        <f t="shared" si="342"/>
        <v>12</v>
      </c>
      <c r="E6605" t="str">
        <f t="shared" si="343"/>
        <v>2022m12</v>
      </c>
    </row>
    <row r="6606" spans="1:5" x14ac:dyDescent="0.2">
      <c r="A6606" s="32">
        <v>44921</v>
      </c>
      <c r="C6606">
        <f t="shared" si="341"/>
        <v>2022</v>
      </c>
      <c r="D6606">
        <f t="shared" si="342"/>
        <v>12</v>
      </c>
      <c r="E6606" t="str">
        <f t="shared" si="343"/>
        <v>2022m12</v>
      </c>
    </row>
    <row r="6607" spans="1:5" x14ac:dyDescent="0.2">
      <c r="A6607" s="32">
        <v>44922</v>
      </c>
      <c r="B6607" s="2">
        <v>4.92</v>
      </c>
      <c r="C6607">
        <f t="shared" si="341"/>
        <v>2022</v>
      </c>
      <c r="D6607">
        <f t="shared" si="342"/>
        <v>12</v>
      </c>
      <c r="E6607" t="str">
        <f t="shared" si="343"/>
        <v>2022m12</v>
      </c>
    </row>
    <row r="6608" spans="1:5" x14ac:dyDescent="0.2">
      <c r="A6608" s="32">
        <v>44923</v>
      </c>
      <c r="B6608" s="2">
        <v>4.93</v>
      </c>
      <c r="C6608">
        <f t="shared" si="341"/>
        <v>2022</v>
      </c>
      <c r="D6608">
        <f t="shared" si="342"/>
        <v>12</v>
      </c>
      <c r="E6608" t="str">
        <f t="shared" si="343"/>
        <v>2022m12</v>
      </c>
    </row>
    <row r="6609" spans="1:5" x14ac:dyDescent="0.2">
      <c r="A6609" s="32">
        <v>44924</v>
      </c>
      <c r="B6609" s="2">
        <v>4.97</v>
      </c>
      <c r="C6609">
        <f t="shared" si="341"/>
        <v>2022</v>
      </c>
      <c r="D6609">
        <f t="shared" si="342"/>
        <v>12</v>
      </c>
      <c r="E6609" t="str">
        <f t="shared" si="343"/>
        <v>2022m12</v>
      </c>
    </row>
    <row r="6610" spans="1:5" x14ac:dyDescent="0.2">
      <c r="A6610" s="32">
        <v>44925</v>
      </c>
      <c r="B6610" s="2">
        <v>4.9400000000000004</v>
      </c>
      <c r="C6610">
        <f t="shared" si="341"/>
        <v>2022</v>
      </c>
      <c r="D6610">
        <f t="shared" si="342"/>
        <v>12</v>
      </c>
      <c r="E6610" t="str">
        <f t="shared" si="343"/>
        <v>2022m12</v>
      </c>
    </row>
    <row r="6611" spans="1:5" x14ac:dyDescent="0.2">
      <c r="A6611" s="32">
        <v>44926</v>
      </c>
      <c r="B6611" s="2">
        <v>4.9800000000000004</v>
      </c>
      <c r="C6611">
        <f t="shared" si="341"/>
        <v>2022</v>
      </c>
      <c r="D6611">
        <f t="shared" si="342"/>
        <v>12</v>
      </c>
      <c r="E6611" t="str">
        <f t="shared" si="343"/>
        <v>2022m12</v>
      </c>
    </row>
    <row r="6612" spans="1:5" x14ac:dyDescent="0.2">
      <c r="A6612" s="32">
        <v>44928</v>
      </c>
      <c r="C6612">
        <f t="shared" si="341"/>
        <v>2023</v>
      </c>
      <c r="D6612">
        <f t="shared" si="342"/>
        <v>1</v>
      </c>
      <c r="E6612" t="str">
        <f t="shared" si="343"/>
        <v>2023m1</v>
      </c>
    </row>
    <row r="6613" spans="1:5" x14ac:dyDescent="0.2">
      <c r="A6613" s="32">
        <v>44929</v>
      </c>
      <c r="B6613" s="2">
        <v>4.9000000000000004</v>
      </c>
      <c r="C6613">
        <f t="shared" si="341"/>
        <v>2023</v>
      </c>
      <c r="D6613">
        <f t="shared" si="342"/>
        <v>1</v>
      </c>
      <c r="E6613" t="str">
        <f t="shared" si="343"/>
        <v>2023m1</v>
      </c>
    </row>
    <row r="6614" spans="1:5" x14ac:dyDescent="0.2">
      <c r="A6614" s="32">
        <v>44930</v>
      </c>
      <c r="B6614" s="2">
        <v>4.8600000000000003</v>
      </c>
      <c r="C6614">
        <f t="shared" si="341"/>
        <v>2023</v>
      </c>
      <c r="D6614">
        <f t="shared" si="342"/>
        <v>1</v>
      </c>
      <c r="E6614" t="str">
        <f t="shared" si="343"/>
        <v>2023m1</v>
      </c>
    </row>
    <row r="6615" spans="1:5" x14ac:dyDescent="0.2">
      <c r="A6615" s="32">
        <v>44931</v>
      </c>
      <c r="B6615" s="2">
        <v>4.83</v>
      </c>
      <c r="C6615">
        <f t="shared" si="341"/>
        <v>2023</v>
      </c>
      <c r="D6615">
        <f t="shared" si="342"/>
        <v>1</v>
      </c>
      <c r="E6615" t="str">
        <f t="shared" si="343"/>
        <v>2023m1</v>
      </c>
    </row>
    <row r="6616" spans="1:5" x14ac:dyDescent="0.2">
      <c r="A6616" s="32">
        <v>44932</v>
      </c>
      <c r="B6616" s="2">
        <v>4.8499999999999996</v>
      </c>
      <c r="C6616">
        <f t="shared" si="341"/>
        <v>2023</v>
      </c>
      <c r="D6616">
        <f t="shared" si="342"/>
        <v>1</v>
      </c>
      <c r="E6616" t="str">
        <f t="shared" si="343"/>
        <v>2023m1</v>
      </c>
    </row>
    <row r="6617" spans="1:5" x14ac:dyDescent="0.2">
      <c r="A6617" s="32">
        <v>44935</v>
      </c>
      <c r="B6617" s="2">
        <v>4.7300000000000004</v>
      </c>
      <c r="C6617">
        <f t="shared" si="341"/>
        <v>2023</v>
      </c>
      <c r="D6617">
        <f t="shared" si="342"/>
        <v>1</v>
      </c>
      <c r="E6617" t="str">
        <f t="shared" si="343"/>
        <v>2023m1</v>
      </c>
    </row>
    <row r="6618" spans="1:5" x14ac:dyDescent="0.2">
      <c r="A6618" s="32">
        <v>44936</v>
      </c>
      <c r="B6618" s="2">
        <v>4.68</v>
      </c>
      <c r="C6618">
        <f t="shared" si="341"/>
        <v>2023</v>
      </c>
      <c r="D6618">
        <f t="shared" si="342"/>
        <v>1</v>
      </c>
      <c r="E6618" t="str">
        <f t="shared" si="343"/>
        <v>2023m1</v>
      </c>
    </row>
    <row r="6619" spans="1:5" x14ac:dyDescent="0.2">
      <c r="A6619" s="32">
        <v>44937</v>
      </c>
      <c r="B6619" s="2">
        <v>4.67</v>
      </c>
      <c r="C6619">
        <f t="shared" si="341"/>
        <v>2023</v>
      </c>
      <c r="D6619">
        <f t="shared" si="342"/>
        <v>1</v>
      </c>
      <c r="E6619" t="str">
        <f t="shared" si="343"/>
        <v>2023m1</v>
      </c>
    </row>
    <row r="6620" spans="1:5" x14ac:dyDescent="0.2">
      <c r="A6620" s="32">
        <v>44938</v>
      </c>
      <c r="B6620" s="2">
        <v>4.62</v>
      </c>
      <c r="C6620">
        <f t="shared" si="341"/>
        <v>2023</v>
      </c>
      <c r="D6620">
        <f t="shared" si="342"/>
        <v>1</v>
      </c>
      <c r="E6620" t="str">
        <f t="shared" si="343"/>
        <v>2023m1</v>
      </c>
    </row>
    <row r="6621" spans="1:5" x14ac:dyDescent="0.2">
      <c r="A6621" s="32">
        <v>44939</v>
      </c>
      <c r="B6621" s="2">
        <v>4.53</v>
      </c>
      <c r="C6621">
        <f t="shared" si="341"/>
        <v>2023</v>
      </c>
      <c r="D6621">
        <f t="shared" si="342"/>
        <v>1</v>
      </c>
      <c r="E6621" t="str">
        <f t="shared" si="343"/>
        <v>2023m1</v>
      </c>
    </row>
    <row r="6622" spans="1:5" x14ac:dyDescent="0.2">
      <c r="A6622" s="32">
        <v>44942</v>
      </c>
      <c r="B6622" s="2">
        <v>4.49</v>
      </c>
      <c r="C6622">
        <f t="shared" si="341"/>
        <v>2023</v>
      </c>
      <c r="D6622">
        <f t="shared" si="342"/>
        <v>1</v>
      </c>
      <c r="E6622" t="str">
        <f t="shared" si="343"/>
        <v>2023m1</v>
      </c>
    </row>
    <row r="6623" spans="1:5" x14ac:dyDescent="0.2">
      <c r="A6623" s="32">
        <v>44943</v>
      </c>
      <c r="B6623" s="2">
        <v>4.5599999999999996</v>
      </c>
      <c r="C6623">
        <f t="shared" si="341"/>
        <v>2023</v>
      </c>
      <c r="D6623">
        <f t="shared" si="342"/>
        <v>1</v>
      </c>
      <c r="E6623" t="str">
        <f t="shared" si="343"/>
        <v>2023m1</v>
      </c>
    </row>
    <row r="6624" spans="1:5" x14ac:dyDescent="0.2">
      <c r="A6624" s="32">
        <v>44944</v>
      </c>
      <c r="B6624" s="2">
        <v>4.5</v>
      </c>
      <c r="C6624">
        <f t="shared" si="341"/>
        <v>2023</v>
      </c>
      <c r="D6624">
        <f t="shared" si="342"/>
        <v>1</v>
      </c>
      <c r="E6624" t="str">
        <f t="shared" si="343"/>
        <v>2023m1</v>
      </c>
    </row>
    <row r="6625" spans="1:5" x14ac:dyDescent="0.2">
      <c r="A6625" s="32">
        <v>44945</v>
      </c>
      <c r="B6625" s="2">
        <v>4.5</v>
      </c>
      <c r="C6625">
        <f t="shared" si="341"/>
        <v>2023</v>
      </c>
      <c r="D6625">
        <f t="shared" si="342"/>
        <v>1</v>
      </c>
      <c r="E6625" t="str">
        <f t="shared" si="343"/>
        <v>2023m1</v>
      </c>
    </row>
    <row r="6626" spans="1:5" x14ac:dyDescent="0.2">
      <c r="A6626" s="32">
        <v>44946</v>
      </c>
      <c r="B6626" s="2">
        <v>4.46</v>
      </c>
      <c r="C6626">
        <f t="shared" si="341"/>
        <v>2023</v>
      </c>
      <c r="D6626">
        <f t="shared" si="342"/>
        <v>1</v>
      </c>
      <c r="E6626" t="str">
        <f t="shared" si="343"/>
        <v>2023m1</v>
      </c>
    </row>
    <row r="6627" spans="1:5" x14ac:dyDescent="0.2">
      <c r="A6627" s="32">
        <v>44949</v>
      </c>
      <c r="B6627" s="2">
        <v>4.45</v>
      </c>
      <c r="C6627">
        <f t="shared" si="341"/>
        <v>2023</v>
      </c>
      <c r="D6627">
        <f t="shared" si="342"/>
        <v>1</v>
      </c>
      <c r="E6627" t="str">
        <f t="shared" si="343"/>
        <v>2023m1</v>
      </c>
    </row>
    <row r="6628" spans="1:5" x14ac:dyDescent="0.2">
      <c r="A6628" s="32">
        <v>44950</v>
      </c>
      <c r="B6628" s="2">
        <v>4.47</v>
      </c>
      <c r="C6628">
        <f t="shared" si="341"/>
        <v>2023</v>
      </c>
      <c r="D6628">
        <f t="shared" si="342"/>
        <v>1</v>
      </c>
      <c r="E6628" t="str">
        <f t="shared" si="343"/>
        <v>2023m1</v>
      </c>
    </row>
    <row r="6629" spans="1:5" x14ac:dyDescent="0.2">
      <c r="A6629" s="32">
        <v>44951</v>
      </c>
      <c r="B6629" s="2">
        <v>4.47</v>
      </c>
      <c r="C6629">
        <f t="shared" si="341"/>
        <v>2023</v>
      </c>
      <c r="D6629">
        <f t="shared" si="342"/>
        <v>1</v>
      </c>
      <c r="E6629" t="str">
        <f t="shared" si="343"/>
        <v>2023m1</v>
      </c>
    </row>
    <row r="6630" spans="1:5" x14ac:dyDescent="0.2">
      <c r="A6630" s="32">
        <v>44952</v>
      </c>
      <c r="B6630" s="2">
        <v>4.4000000000000004</v>
      </c>
      <c r="C6630">
        <f t="shared" si="341"/>
        <v>2023</v>
      </c>
      <c r="D6630">
        <f t="shared" si="342"/>
        <v>1</v>
      </c>
      <c r="E6630" t="str">
        <f t="shared" si="343"/>
        <v>2023m1</v>
      </c>
    </row>
    <row r="6631" spans="1:5" x14ac:dyDescent="0.2">
      <c r="A6631" s="32">
        <v>44953</v>
      </c>
      <c r="B6631" s="2">
        <v>4.3600000000000003</v>
      </c>
      <c r="C6631">
        <f t="shared" si="341"/>
        <v>2023</v>
      </c>
      <c r="D6631">
        <f t="shared" si="342"/>
        <v>1</v>
      </c>
      <c r="E6631" t="str">
        <f t="shared" si="343"/>
        <v>2023m1</v>
      </c>
    </row>
    <row r="6632" spans="1:5" x14ac:dyDescent="0.2">
      <c r="A6632" s="32">
        <v>44956</v>
      </c>
      <c r="B6632" s="2">
        <v>4.33</v>
      </c>
      <c r="C6632">
        <f t="shared" si="341"/>
        <v>2023</v>
      </c>
      <c r="D6632">
        <f t="shared" si="342"/>
        <v>1</v>
      </c>
      <c r="E6632" t="str">
        <f t="shared" si="343"/>
        <v>2023m1</v>
      </c>
    </row>
    <row r="6633" spans="1:5" x14ac:dyDescent="0.2">
      <c r="A6633" s="32">
        <v>44957</v>
      </c>
      <c r="B6633" s="2">
        <v>4.41</v>
      </c>
      <c r="C6633">
        <f t="shared" si="341"/>
        <v>2023</v>
      </c>
      <c r="D6633">
        <f t="shared" si="342"/>
        <v>1</v>
      </c>
      <c r="E6633" t="str">
        <f t="shared" si="343"/>
        <v>2023m1</v>
      </c>
    </row>
    <row r="6634" spans="1:5" x14ac:dyDescent="0.2">
      <c r="A6634" s="32">
        <v>44958</v>
      </c>
      <c r="B6634" s="2">
        <v>4.3499999999999996</v>
      </c>
      <c r="C6634">
        <f t="shared" si="341"/>
        <v>2023</v>
      </c>
      <c r="D6634">
        <f t="shared" si="342"/>
        <v>2</v>
      </c>
      <c r="E6634" t="str">
        <f t="shared" si="343"/>
        <v>2023m2</v>
      </c>
    </row>
    <row r="6635" spans="1:5" x14ac:dyDescent="0.2">
      <c r="A6635" s="32">
        <v>44959</v>
      </c>
      <c r="B6635" s="2">
        <v>4.29</v>
      </c>
      <c r="C6635">
        <f t="shared" si="341"/>
        <v>2023</v>
      </c>
      <c r="D6635">
        <f t="shared" si="342"/>
        <v>2</v>
      </c>
      <c r="E6635" t="str">
        <f t="shared" si="343"/>
        <v>2023m2</v>
      </c>
    </row>
    <row r="6636" spans="1:5" x14ac:dyDescent="0.2">
      <c r="A6636" s="32">
        <v>44960</v>
      </c>
      <c r="B6636" s="2">
        <v>4.18</v>
      </c>
      <c r="C6636">
        <f t="shared" si="341"/>
        <v>2023</v>
      </c>
      <c r="D6636">
        <f t="shared" si="342"/>
        <v>2</v>
      </c>
      <c r="E6636" t="str">
        <f t="shared" si="343"/>
        <v>2023m2</v>
      </c>
    </row>
    <row r="6637" spans="1:5" x14ac:dyDescent="0.2">
      <c r="A6637" s="32">
        <v>44963</v>
      </c>
      <c r="B6637" s="2">
        <v>4.1500000000000004</v>
      </c>
      <c r="C6637">
        <f t="shared" si="341"/>
        <v>2023</v>
      </c>
      <c r="D6637">
        <f t="shared" si="342"/>
        <v>2</v>
      </c>
      <c r="E6637" t="str">
        <f t="shared" si="343"/>
        <v>2023m2</v>
      </c>
    </row>
    <row r="6638" spans="1:5" x14ac:dyDescent="0.2">
      <c r="A6638" s="32">
        <v>44964</v>
      </c>
      <c r="B6638" s="2">
        <v>4.1500000000000004</v>
      </c>
      <c r="C6638">
        <f t="shared" si="341"/>
        <v>2023</v>
      </c>
      <c r="D6638">
        <f t="shared" si="342"/>
        <v>2</v>
      </c>
      <c r="E6638" t="str">
        <f t="shared" si="343"/>
        <v>2023m2</v>
      </c>
    </row>
    <row r="6639" spans="1:5" x14ac:dyDescent="0.2">
      <c r="A6639" s="32">
        <v>44965</v>
      </c>
      <c r="B6639" s="2">
        <v>4.08</v>
      </c>
      <c r="C6639">
        <f t="shared" si="341"/>
        <v>2023</v>
      </c>
      <c r="D6639">
        <f t="shared" si="342"/>
        <v>2</v>
      </c>
      <c r="E6639" t="str">
        <f t="shared" si="343"/>
        <v>2023m2</v>
      </c>
    </row>
    <row r="6640" spans="1:5" x14ac:dyDescent="0.2">
      <c r="A6640" s="32">
        <v>44966</v>
      </c>
      <c r="B6640" s="2">
        <v>4.07</v>
      </c>
      <c r="C6640">
        <f t="shared" si="341"/>
        <v>2023</v>
      </c>
      <c r="D6640">
        <f t="shared" si="342"/>
        <v>2</v>
      </c>
      <c r="E6640" t="str">
        <f t="shared" si="343"/>
        <v>2023m2</v>
      </c>
    </row>
    <row r="6641" spans="1:5" x14ac:dyDescent="0.2">
      <c r="A6641" s="32">
        <v>44967</v>
      </c>
      <c r="B6641" s="2">
        <v>4.09</v>
      </c>
      <c r="C6641">
        <f t="shared" si="341"/>
        <v>2023</v>
      </c>
      <c r="D6641">
        <f t="shared" si="342"/>
        <v>2</v>
      </c>
      <c r="E6641" t="str">
        <f t="shared" si="343"/>
        <v>2023m2</v>
      </c>
    </row>
    <row r="6642" spans="1:5" x14ac:dyDescent="0.2">
      <c r="A6642" s="32">
        <v>44970</v>
      </c>
      <c r="B6642" s="2">
        <v>4.12</v>
      </c>
      <c r="C6642">
        <f t="shared" si="341"/>
        <v>2023</v>
      </c>
      <c r="D6642">
        <f t="shared" si="342"/>
        <v>2</v>
      </c>
      <c r="E6642" t="str">
        <f t="shared" si="343"/>
        <v>2023m2</v>
      </c>
    </row>
    <row r="6643" spans="1:5" x14ac:dyDescent="0.2">
      <c r="A6643" s="32">
        <v>44971</v>
      </c>
      <c r="B6643" s="2">
        <v>4.07</v>
      </c>
      <c r="C6643">
        <f t="shared" si="341"/>
        <v>2023</v>
      </c>
      <c r="D6643">
        <f t="shared" si="342"/>
        <v>2</v>
      </c>
      <c r="E6643" t="str">
        <f t="shared" si="343"/>
        <v>2023m2</v>
      </c>
    </row>
    <row r="6644" spans="1:5" x14ac:dyDescent="0.2">
      <c r="A6644" s="32">
        <v>44972</v>
      </c>
      <c r="B6644" s="2">
        <v>4.08</v>
      </c>
      <c r="C6644">
        <f t="shared" si="341"/>
        <v>2023</v>
      </c>
      <c r="D6644">
        <f t="shared" si="342"/>
        <v>2</v>
      </c>
      <c r="E6644" t="str">
        <f t="shared" si="343"/>
        <v>2023m2</v>
      </c>
    </row>
    <row r="6645" spans="1:5" x14ac:dyDescent="0.2">
      <c r="A6645" s="32">
        <v>44973</v>
      </c>
      <c r="B6645" s="2">
        <v>4.05</v>
      </c>
      <c r="C6645">
        <f t="shared" si="341"/>
        <v>2023</v>
      </c>
      <c r="D6645">
        <f t="shared" si="342"/>
        <v>2</v>
      </c>
      <c r="E6645" t="str">
        <f t="shared" si="343"/>
        <v>2023m2</v>
      </c>
    </row>
    <row r="6646" spans="1:5" x14ac:dyDescent="0.2">
      <c r="A6646" s="32">
        <v>44974</v>
      </c>
      <c r="B6646" s="2">
        <v>4.12</v>
      </c>
      <c r="C6646">
        <f t="shared" si="341"/>
        <v>2023</v>
      </c>
      <c r="D6646">
        <f t="shared" si="342"/>
        <v>2</v>
      </c>
      <c r="E6646" t="str">
        <f t="shared" si="343"/>
        <v>2023m2</v>
      </c>
    </row>
    <row r="6647" spans="1:5" x14ac:dyDescent="0.2">
      <c r="A6647" s="32">
        <v>44977</v>
      </c>
      <c r="B6647" s="2">
        <v>4.12</v>
      </c>
      <c r="C6647">
        <f t="shared" si="341"/>
        <v>2023</v>
      </c>
      <c r="D6647">
        <f t="shared" si="342"/>
        <v>2</v>
      </c>
      <c r="E6647" t="str">
        <f t="shared" si="343"/>
        <v>2023m2</v>
      </c>
    </row>
    <row r="6648" spans="1:5" x14ac:dyDescent="0.2">
      <c r="A6648" s="32">
        <v>44978</v>
      </c>
      <c r="B6648" s="2">
        <v>4.18</v>
      </c>
      <c r="C6648">
        <f t="shared" si="341"/>
        <v>2023</v>
      </c>
      <c r="D6648">
        <f t="shared" si="342"/>
        <v>2</v>
      </c>
      <c r="E6648" t="str">
        <f t="shared" si="343"/>
        <v>2023m2</v>
      </c>
    </row>
    <row r="6649" spans="1:5" x14ac:dyDescent="0.2">
      <c r="A6649" s="32">
        <v>44979</v>
      </c>
      <c r="B6649" s="2">
        <v>4.29</v>
      </c>
      <c r="C6649">
        <f t="shared" si="341"/>
        <v>2023</v>
      </c>
      <c r="D6649">
        <f t="shared" si="342"/>
        <v>2</v>
      </c>
      <c r="E6649" t="str">
        <f t="shared" si="343"/>
        <v>2023m2</v>
      </c>
    </row>
    <row r="6650" spans="1:5" x14ac:dyDescent="0.2">
      <c r="A6650" s="32">
        <v>44980</v>
      </c>
      <c r="B6650" s="2">
        <v>4.24</v>
      </c>
      <c r="C6650">
        <f t="shared" si="341"/>
        <v>2023</v>
      </c>
      <c r="D6650">
        <f t="shared" si="342"/>
        <v>2</v>
      </c>
      <c r="E6650" t="str">
        <f t="shared" si="343"/>
        <v>2023m2</v>
      </c>
    </row>
    <row r="6651" spans="1:5" x14ac:dyDescent="0.2">
      <c r="A6651" s="32">
        <v>44981</v>
      </c>
      <c r="B6651" s="2">
        <v>4.18</v>
      </c>
      <c r="C6651">
        <f t="shared" si="341"/>
        <v>2023</v>
      </c>
      <c r="D6651">
        <f t="shared" si="342"/>
        <v>2</v>
      </c>
      <c r="E6651" t="str">
        <f t="shared" si="343"/>
        <v>2023m2</v>
      </c>
    </row>
    <row r="6652" spans="1:5" x14ac:dyDescent="0.2">
      <c r="A6652" s="32">
        <v>44984</v>
      </c>
      <c r="B6652" s="2">
        <v>4.16</v>
      </c>
      <c r="C6652">
        <f t="shared" si="341"/>
        <v>2023</v>
      </c>
      <c r="D6652">
        <f t="shared" si="342"/>
        <v>2</v>
      </c>
      <c r="E6652" t="str">
        <f t="shared" si="343"/>
        <v>2023m2</v>
      </c>
    </row>
    <row r="6653" spans="1:5" x14ac:dyDescent="0.2">
      <c r="A6653" s="32">
        <v>44985</v>
      </c>
      <c r="B6653" s="2">
        <v>4.21</v>
      </c>
      <c r="C6653">
        <f t="shared" si="341"/>
        <v>2023</v>
      </c>
      <c r="D6653">
        <f t="shared" si="342"/>
        <v>2</v>
      </c>
      <c r="E6653" t="str">
        <f t="shared" si="343"/>
        <v>2023m2</v>
      </c>
    </row>
    <row r="6654" spans="1:5" x14ac:dyDescent="0.2">
      <c r="A6654" s="32">
        <v>44986</v>
      </c>
      <c r="B6654" s="2">
        <v>4.1500000000000004</v>
      </c>
      <c r="C6654">
        <f t="shared" si="341"/>
        <v>2023</v>
      </c>
      <c r="D6654">
        <f t="shared" si="342"/>
        <v>3</v>
      </c>
      <c r="E6654" t="str">
        <f t="shared" si="343"/>
        <v>2023m3</v>
      </c>
    </row>
    <row r="6655" spans="1:5" x14ac:dyDescent="0.2">
      <c r="A6655" s="32">
        <v>44987</v>
      </c>
      <c r="B6655" s="2">
        <v>4.2</v>
      </c>
      <c r="C6655">
        <f t="shared" si="341"/>
        <v>2023</v>
      </c>
      <c r="D6655">
        <f t="shared" si="342"/>
        <v>3</v>
      </c>
      <c r="E6655" t="str">
        <f t="shared" si="343"/>
        <v>2023m3</v>
      </c>
    </row>
    <row r="6656" spans="1:5" x14ac:dyDescent="0.2">
      <c r="A6656" s="32">
        <v>44988</v>
      </c>
      <c r="B6656" s="2">
        <v>4.1399999999999997</v>
      </c>
      <c r="C6656">
        <f t="shared" si="341"/>
        <v>2023</v>
      </c>
      <c r="D6656">
        <f t="shared" si="342"/>
        <v>3</v>
      </c>
      <c r="E6656" t="str">
        <f t="shared" si="343"/>
        <v>2023m3</v>
      </c>
    </row>
    <row r="6657" spans="1:5" x14ac:dyDescent="0.2">
      <c r="A6657" s="32">
        <v>44991</v>
      </c>
      <c r="B6657" s="2">
        <v>4.01</v>
      </c>
      <c r="C6657">
        <f t="shared" si="341"/>
        <v>2023</v>
      </c>
      <c r="D6657">
        <f t="shared" si="342"/>
        <v>3</v>
      </c>
      <c r="E6657" t="str">
        <f t="shared" si="343"/>
        <v>2023m3</v>
      </c>
    </row>
    <row r="6658" spans="1:5" x14ac:dyDescent="0.2">
      <c r="A6658" s="32">
        <v>44992</v>
      </c>
      <c r="B6658" s="2">
        <v>4</v>
      </c>
      <c r="C6658">
        <f t="shared" si="341"/>
        <v>2023</v>
      </c>
      <c r="D6658">
        <f t="shared" si="342"/>
        <v>3</v>
      </c>
      <c r="E6658" t="str">
        <f t="shared" si="343"/>
        <v>2023m3</v>
      </c>
    </row>
    <row r="6659" spans="1:5" x14ac:dyDescent="0.2">
      <c r="A6659" s="32">
        <v>44993</v>
      </c>
      <c r="B6659" s="2">
        <v>4.03</v>
      </c>
      <c r="C6659">
        <f t="shared" si="341"/>
        <v>2023</v>
      </c>
      <c r="D6659">
        <f t="shared" si="342"/>
        <v>3</v>
      </c>
      <c r="E6659" t="str">
        <f t="shared" si="343"/>
        <v>2023m3</v>
      </c>
    </row>
    <row r="6660" spans="1:5" x14ac:dyDescent="0.2">
      <c r="A6660" s="32">
        <v>44994</v>
      </c>
      <c r="B6660" s="2">
        <v>4.08</v>
      </c>
      <c r="C6660">
        <f t="shared" si="341"/>
        <v>2023</v>
      </c>
      <c r="D6660">
        <f t="shared" si="342"/>
        <v>3</v>
      </c>
      <c r="E6660" t="str">
        <f t="shared" si="343"/>
        <v>2023m3</v>
      </c>
    </row>
    <row r="6661" spans="1:5" x14ac:dyDescent="0.2">
      <c r="A6661" s="32">
        <v>44995</v>
      </c>
      <c r="B6661" s="2">
        <v>4.4000000000000004</v>
      </c>
      <c r="C6661">
        <f t="shared" ref="C6661:C6724" si="344">YEAR(A6661)</f>
        <v>2023</v>
      </c>
      <c r="D6661">
        <f t="shared" ref="D6661:D6724" si="345">+MONTH(A6661)</f>
        <v>3</v>
      </c>
      <c r="E6661" t="str">
        <f t="shared" ref="E6661:E6724" si="346">CONCATENATE(C6661,"m",D6661)</f>
        <v>2023m3</v>
      </c>
    </row>
    <row r="6662" spans="1:5" x14ac:dyDescent="0.2">
      <c r="A6662" s="32">
        <v>44998</v>
      </c>
      <c r="B6662" s="2">
        <v>4.8099999999999996</v>
      </c>
      <c r="C6662">
        <f t="shared" si="344"/>
        <v>2023</v>
      </c>
      <c r="D6662">
        <f t="shared" si="345"/>
        <v>3</v>
      </c>
      <c r="E6662" t="str">
        <f t="shared" si="346"/>
        <v>2023m3</v>
      </c>
    </row>
    <row r="6663" spans="1:5" x14ac:dyDescent="0.2">
      <c r="A6663" s="32">
        <v>44999</v>
      </c>
      <c r="B6663" s="2">
        <v>4.63</v>
      </c>
      <c r="C6663">
        <f t="shared" si="344"/>
        <v>2023</v>
      </c>
      <c r="D6663">
        <f t="shared" si="345"/>
        <v>3</v>
      </c>
      <c r="E6663" t="str">
        <f t="shared" si="346"/>
        <v>2023m3</v>
      </c>
    </row>
    <row r="6664" spans="1:5" x14ac:dyDescent="0.2">
      <c r="A6664" s="32">
        <v>45000</v>
      </c>
      <c r="B6664" s="2">
        <v>5.14</v>
      </c>
      <c r="C6664">
        <f t="shared" si="344"/>
        <v>2023</v>
      </c>
      <c r="D6664">
        <f t="shared" si="345"/>
        <v>3</v>
      </c>
      <c r="E6664" t="str">
        <f t="shared" si="346"/>
        <v>2023m3</v>
      </c>
    </row>
    <row r="6665" spans="1:5" x14ac:dyDescent="0.2">
      <c r="A6665" s="32">
        <v>45001</v>
      </c>
      <c r="B6665" s="2">
        <v>5.0599999999999996</v>
      </c>
      <c r="C6665">
        <f t="shared" si="344"/>
        <v>2023</v>
      </c>
      <c r="D6665">
        <f t="shared" si="345"/>
        <v>3</v>
      </c>
      <c r="E6665" t="str">
        <f t="shared" si="346"/>
        <v>2023m3</v>
      </c>
    </row>
    <row r="6666" spans="1:5" x14ac:dyDescent="0.2">
      <c r="A6666" s="32">
        <v>45002</v>
      </c>
      <c r="B6666" s="2">
        <v>5.22</v>
      </c>
      <c r="C6666">
        <f t="shared" si="344"/>
        <v>2023</v>
      </c>
      <c r="D6666">
        <f t="shared" si="345"/>
        <v>3</v>
      </c>
      <c r="E6666" t="str">
        <f t="shared" si="346"/>
        <v>2023m3</v>
      </c>
    </row>
    <row r="6667" spans="1:5" x14ac:dyDescent="0.2">
      <c r="A6667" s="32">
        <v>45005</v>
      </c>
      <c r="B6667" s="2">
        <v>5.5</v>
      </c>
      <c r="C6667">
        <f t="shared" si="344"/>
        <v>2023</v>
      </c>
      <c r="D6667">
        <f t="shared" si="345"/>
        <v>3</v>
      </c>
      <c r="E6667" t="str">
        <f t="shared" si="346"/>
        <v>2023m3</v>
      </c>
    </row>
    <row r="6668" spans="1:5" x14ac:dyDescent="0.2">
      <c r="A6668" s="32">
        <v>45006</v>
      </c>
      <c r="B6668" s="2">
        <v>5.05</v>
      </c>
      <c r="C6668">
        <f t="shared" si="344"/>
        <v>2023</v>
      </c>
      <c r="D6668">
        <f t="shared" si="345"/>
        <v>3</v>
      </c>
      <c r="E6668" t="str">
        <f t="shared" si="346"/>
        <v>2023m3</v>
      </c>
    </row>
    <row r="6669" spans="1:5" x14ac:dyDescent="0.2">
      <c r="A6669" s="32">
        <v>45007</v>
      </c>
      <c r="B6669" s="2">
        <v>4.9000000000000004</v>
      </c>
      <c r="C6669">
        <f t="shared" si="344"/>
        <v>2023</v>
      </c>
      <c r="D6669">
        <f t="shared" si="345"/>
        <v>3</v>
      </c>
      <c r="E6669" t="str">
        <f t="shared" si="346"/>
        <v>2023m3</v>
      </c>
    </row>
    <row r="6670" spans="1:5" x14ac:dyDescent="0.2">
      <c r="A6670" s="32">
        <v>45008</v>
      </c>
      <c r="B6670" s="2">
        <v>5.0599999999999996</v>
      </c>
      <c r="C6670">
        <f t="shared" si="344"/>
        <v>2023</v>
      </c>
      <c r="D6670">
        <f t="shared" si="345"/>
        <v>3</v>
      </c>
      <c r="E6670" t="str">
        <f t="shared" si="346"/>
        <v>2023m3</v>
      </c>
    </row>
    <row r="6671" spans="1:5" x14ac:dyDescent="0.2">
      <c r="A6671" s="32">
        <v>45009</v>
      </c>
      <c r="B6671" s="2">
        <v>5.23</v>
      </c>
      <c r="C6671">
        <f t="shared" si="344"/>
        <v>2023</v>
      </c>
      <c r="D6671">
        <f t="shared" si="345"/>
        <v>3</v>
      </c>
      <c r="E6671" t="str">
        <f t="shared" si="346"/>
        <v>2023m3</v>
      </c>
    </row>
    <row r="6672" spans="1:5" x14ac:dyDescent="0.2">
      <c r="A6672" s="32">
        <v>45012</v>
      </c>
      <c r="B6672" s="2">
        <v>5.1100000000000003</v>
      </c>
      <c r="C6672">
        <f t="shared" si="344"/>
        <v>2023</v>
      </c>
      <c r="D6672">
        <f t="shared" si="345"/>
        <v>3</v>
      </c>
      <c r="E6672" t="str">
        <f t="shared" si="346"/>
        <v>2023m3</v>
      </c>
    </row>
    <row r="6673" spans="1:5" x14ac:dyDescent="0.2">
      <c r="A6673" s="32">
        <v>45013</v>
      </c>
      <c r="B6673" s="2">
        <v>5.03</v>
      </c>
      <c r="C6673">
        <f t="shared" si="344"/>
        <v>2023</v>
      </c>
      <c r="D6673">
        <f t="shared" si="345"/>
        <v>3</v>
      </c>
      <c r="E6673" t="str">
        <f t="shared" si="346"/>
        <v>2023m3</v>
      </c>
    </row>
    <row r="6674" spans="1:5" x14ac:dyDescent="0.2">
      <c r="A6674" s="32">
        <v>45014</v>
      </c>
      <c r="B6674" s="2">
        <v>4.95</v>
      </c>
      <c r="C6674">
        <f t="shared" si="344"/>
        <v>2023</v>
      </c>
      <c r="D6674">
        <f t="shared" si="345"/>
        <v>3</v>
      </c>
      <c r="E6674" t="str">
        <f t="shared" si="346"/>
        <v>2023m3</v>
      </c>
    </row>
    <row r="6675" spans="1:5" x14ac:dyDescent="0.2">
      <c r="A6675" s="32">
        <v>45015</v>
      </c>
      <c r="B6675" s="2">
        <v>4.7699999999999996</v>
      </c>
      <c r="C6675">
        <f t="shared" si="344"/>
        <v>2023</v>
      </c>
      <c r="D6675">
        <f t="shared" si="345"/>
        <v>3</v>
      </c>
      <c r="E6675" t="str">
        <f t="shared" si="346"/>
        <v>2023m3</v>
      </c>
    </row>
    <row r="6676" spans="1:5" x14ac:dyDescent="0.2">
      <c r="A6676" s="32">
        <v>45016</v>
      </c>
      <c r="B6676" s="2">
        <v>4.74</v>
      </c>
      <c r="C6676">
        <f t="shared" si="344"/>
        <v>2023</v>
      </c>
      <c r="D6676">
        <f t="shared" si="345"/>
        <v>3</v>
      </c>
      <c r="E6676" t="str">
        <f t="shared" si="346"/>
        <v>2023m3</v>
      </c>
    </row>
    <row r="6677" spans="1:5" x14ac:dyDescent="0.2">
      <c r="A6677" s="32">
        <v>45019</v>
      </c>
      <c r="B6677" s="2">
        <v>4.7699999999999996</v>
      </c>
      <c r="C6677">
        <f t="shared" si="344"/>
        <v>2023</v>
      </c>
      <c r="D6677">
        <f t="shared" si="345"/>
        <v>4</v>
      </c>
      <c r="E6677" t="str">
        <f t="shared" si="346"/>
        <v>2023m4</v>
      </c>
    </row>
    <row r="6678" spans="1:5" x14ac:dyDescent="0.2">
      <c r="A6678" s="32">
        <v>45020</v>
      </c>
      <c r="B6678" s="2">
        <v>4.75</v>
      </c>
      <c r="C6678">
        <f t="shared" si="344"/>
        <v>2023</v>
      </c>
      <c r="D6678">
        <f t="shared" si="345"/>
        <v>4</v>
      </c>
      <c r="E6678" t="str">
        <f t="shared" si="346"/>
        <v>2023m4</v>
      </c>
    </row>
    <row r="6679" spans="1:5" x14ac:dyDescent="0.2">
      <c r="A6679" s="32">
        <v>45021</v>
      </c>
      <c r="B6679" s="2">
        <v>4.9000000000000004</v>
      </c>
      <c r="C6679">
        <f t="shared" si="344"/>
        <v>2023</v>
      </c>
      <c r="D6679">
        <f t="shared" si="345"/>
        <v>4</v>
      </c>
      <c r="E6679" t="str">
        <f t="shared" si="346"/>
        <v>2023m4</v>
      </c>
    </row>
    <row r="6680" spans="1:5" x14ac:dyDescent="0.2">
      <c r="A6680" s="32">
        <v>45022</v>
      </c>
      <c r="B6680" s="2">
        <v>4.8899999999999997</v>
      </c>
      <c r="C6680">
        <f t="shared" si="344"/>
        <v>2023</v>
      </c>
      <c r="D6680">
        <f t="shared" si="345"/>
        <v>4</v>
      </c>
      <c r="E6680" t="str">
        <f t="shared" si="346"/>
        <v>2023m4</v>
      </c>
    </row>
    <row r="6681" spans="1:5" x14ac:dyDescent="0.2">
      <c r="A6681" s="32">
        <v>45023</v>
      </c>
      <c r="C6681">
        <f t="shared" si="344"/>
        <v>2023</v>
      </c>
      <c r="D6681">
        <f t="shared" si="345"/>
        <v>4</v>
      </c>
      <c r="E6681" t="str">
        <f t="shared" si="346"/>
        <v>2023m4</v>
      </c>
    </row>
    <row r="6682" spans="1:5" x14ac:dyDescent="0.2">
      <c r="A6682" s="32">
        <v>45026</v>
      </c>
      <c r="B6682" s="2">
        <v>4.9000000000000004</v>
      </c>
      <c r="C6682">
        <f t="shared" si="344"/>
        <v>2023</v>
      </c>
      <c r="D6682">
        <f t="shared" si="345"/>
        <v>4</v>
      </c>
      <c r="E6682" t="str">
        <f t="shared" si="346"/>
        <v>2023m4</v>
      </c>
    </row>
    <row r="6683" spans="1:5" x14ac:dyDescent="0.2">
      <c r="A6683" s="32">
        <v>45027</v>
      </c>
      <c r="B6683" s="2">
        <v>4.7699999999999996</v>
      </c>
      <c r="C6683">
        <f t="shared" si="344"/>
        <v>2023</v>
      </c>
      <c r="D6683">
        <f t="shared" si="345"/>
        <v>4</v>
      </c>
      <c r="E6683" t="str">
        <f t="shared" si="346"/>
        <v>2023m4</v>
      </c>
    </row>
    <row r="6684" spans="1:5" x14ac:dyDescent="0.2">
      <c r="A6684" s="32">
        <v>45028</v>
      </c>
      <c r="B6684" s="2">
        <v>4.68</v>
      </c>
      <c r="C6684">
        <f t="shared" si="344"/>
        <v>2023</v>
      </c>
      <c r="D6684">
        <f t="shared" si="345"/>
        <v>4</v>
      </c>
      <c r="E6684" t="str">
        <f t="shared" si="346"/>
        <v>2023m4</v>
      </c>
    </row>
    <row r="6685" spans="1:5" x14ac:dyDescent="0.2">
      <c r="A6685" s="32">
        <v>45029</v>
      </c>
      <c r="B6685" s="2">
        <v>4.6500000000000004</v>
      </c>
      <c r="C6685">
        <f t="shared" si="344"/>
        <v>2023</v>
      </c>
      <c r="D6685">
        <f t="shared" si="345"/>
        <v>4</v>
      </c>
      <c r="E6685" t="str">
        <f t="shared" si="346"/>
        <v>2023m4</v>
      </c>
    </row>
    <row r="6686" spans="1:5" x14ac:dyDescent="0.2">
      <c r="A6686" s="32">
        <v>45030</v>
      </c>
      <c r="B6686" s="2">
        <v>4.55</v>
      </c>
      <c r="C6686">
        <f t="shared" si="344"/>
        <v>2023</v>
      </c>
      <c r="D6686">
        <f t="shared" si="345"/>
        <v>4</v>
      </c>
      <c r="E6686" t="str">
        <f t="shared" si="346"/>
        <v>2023m4</v>
      </c>
    </row>
    <row r="6687" spans="1:5" x14ac:dyDescent="0.2">
      <c r="A6687" s="32">
        <v>45033</v>
      </c>
      <c r="B6687" s="2">
        <v>4.51</v>
      </c>
      <c r="C6687">
        <f t="shared" si="344"/>
        <v>2023</v>
      </c>
      <c r="D6687">
        <f t="shared" si="345"/>
        <v>4</v>
      </c>
      <c r="E6687" t="str">
        <f t="shared" si="346"/>
        <v>2023m4</v>
      </c>
    </row>
    <row r="6688" spans="1:5" x14ac:dyDescent="0.2">
      <c r="A6688" s="32">
        <v>45034</v>
      </c>
      <c r="B6688" s="2">
        <v>4.49</v>
      </c>
      <c r="C6688">
        <f t="shared" si="344"/>
        <v>2023</v>
      </c>
      <c r="D6688">
        <f t="shared" si="345"/>
        <v>4</v>
      </c>
      <c r="E6688" t="str">
        <f t="shared" si="346"/>
        <v>2023m4</v>
      </c>
    </row>
    <row r="6689" spans="1:5" x14ac:dyDescent="0.2">
      <c r="A6689" s="32">
        <v>45035</v>
      </c>
      <c r="B6689" s="2">
        <v>4.47</v>
      </c>
      <c r="C6689">
        <f t="shared" si="344"/>
        <v>2023</v>
      </c>
      <c r="D6689">
        <f t="shared" si="345"/>
        <v>4</v>
      </c>
      <c r="E6689" t="str">
        <f t="shared" si="346"/>
        <v>2023m4</v>
      </c>
    </row>
    <row r="6690" spans="1:5" x14ac:dyDescent="0.2">
      <c r="A6690" s="32">
        <v>45036</v>
      </c>
      <c r="B6690" s="2">
        <v>4.55</v>
      </c>
      <c r="C6690">
        <f t="shared" si="344"/>
        <v>2023</v>
      </c>
      <c r="D6690">
        <f t="shared" si="345"/>
        <v>4</v>
      </c>
      <c r="E6690" t="str">
        <f t="shared" si="346"/>
        <v>2023m4</v>
      </c>
    </row>
    <row r="6691" spans="1:5" x14ac:dyDescent="0.2">
      <c r="A6691" s="32">
        <v>45037</v>
      </c>
      <c r="B6691" s="2">
        <v>4.54</v>
      </c>
      <c r="C6691">
        <f t="shared" si="344"/>
        <v>2023</v>
      </c>
      <c r="D6691">
        <f t="shared" si="345"/>
        <v>4</v>
      </c>
      <c r="E6691" t="str">
        <f t="shared" si="346"/>
        <v>2023m4</v>
      </c>
    </row>
    <row r="6692" spans="1:5" x14ac:dyDescent="0.2">
      <c r="A6692" s="32">
        <v>45040</v>
      </c>
      <c r="B6692" s="2">
        <v>4.55</v>
      </c>
      <c r="C6692">
        <f t="shared" si="344"/>
        <v>2023</v>
      </c>
      <c r="D6692">
        <f t="shared" si="345"/>
        <v>4</v>
      </c>
      <c r="E6692" t="str">
        <f t="shared" si="346"/>
        <v>2023m4</v>
      </c>
    </row>
    <row r="6693" spans="1:5" x14ac:dyDescent="0.2">
      <c r="A6693" s="32">
        <v>45041</v>
      </c>
      <c r="B6693" s="2">
        <v>4.66</v>
      </c>
      <c r="C6693">
        <f t="shared" si="344"/>
        <v>2023</v>
      </c>
      <c r="D6693">
        <f t="shared" si="345"/>
        <v>4</v>
      </c>
      <c r="E6693" t="str">
        <f t="shared" si="346"/>
        <v>2023m4</v>
      </c>
    </row>
    <row r="6694" spans="1:5" x14ac:dyDescent="0.2">
      <c r="A6694" s="32">
        <v>45042</v>
      </c>
      <c r="B6694" s="2">
        <v>4.74</v>
      </c>
      <c r="C6694">
        <f t="shared" si="344"/>
        <v>2023</v>
      </c>
      <c r="D6694">
        <f t="shared" si="345"/>
        <v>4</v>
      </c>
      <c r="E6694" t="str">
        <f t="shared" si="346"/>
        <v>2023m4</v>
      </c>
    </row>
    <row r="6695" spans="1:5" x14ac:dyDescent="0.2">
      <c r="A6695" s="32">
        <v>45043</v>
      </c>
      <c r="B6695" s="2">
        <v>4.66</v>
      </c>
      <c r="C6695">
        <f t="shared" si="344"/>
        <v>2023</v>
      </c>
      <c r="D6695">
        <f t="shared" si="345"/>
        <v>4</v>
      </c>
      <c r="E6695" t="str">
        <f t="shared" si="346"/>
        <v>2023m4</v>
      </c>
    </row>
    <row r="6696" spans="1:5" x14ac:dyDescent="0.2">
      <c r="A6696" s="32">
        <v>45044</v>
      </c>
      <c r="B6696" s="2">
        <v>4.72</v>
      </c>
      <c r="C6696">
        <f t="shared" si="344"/>
        <v>2023</v>
      </c>
      <c r="D6696">
        <f t="shared" si="345"/>
        <v>4</v>
      </c>
      <c r="E6696" t="str">
        <f t="shared" si="346"/>
        <v>2023m4</v>
      </c>
    </row>
    <row r="6697" spans="1:5" x14ac:dyDescent="0.2">
      <c r="A6697" s="32">
        <v>45046</v>
      </c>
      <c r="B6697" s="2">
        <v>4.79</v>
      </c>
      <c r="C6697">
        <f t="shared" si="344"/>
        <v>2023</v>
      </c>
      <c r="D6697">
        <f t="shared" si="345"/>
        <v>4</v>
      </c>
      <c r="E6697" t="str">
        <f t="shared" si="346"/>
        <v>2023m4</v>
      </c>
    </row>
    <row r="6698" spans="1:5" x14ac:dyDescent="0.2">
      <c r="A6698" s="32">
        <v>45047</v>
      </c>
      <c r="B6698" s="2">
        <v>4.79</v>
      </c>
      <c r="C6698">
        <f t="shared" si="344"/>
        <v>2023</v>
      </c>
      <c r="D6698">
        <f t="shared" si="345"/>
        <v>5</v>
      </c>
      <c r="E6698" t="str">
        <f t="shared" si="346"/>
        <v>2023m5</v>
      </c>
    </row>
    <row r="6699" spans="1:5" x14ac:dyDescent="0.2">
      <c r="A6699" s="32">
        <v>45048</v>
      </c>
      <c r="B6699" s="2">
        <v>4.82</v>
      </c>
      <c r="C6699">
        <f t="shared" si="344"/>
        <v>2023</v>
      </c>
      <c r="D6699">
        <f t="shared" si="345"/>
        <v>5</v>
      </c>
      <c r="E6699" t="str">
        <f t="shared" si="346"/>
        <v>2023m5</v>
      </c>
    </row>
    <row r="6700" spans="1:5" x14ac:dyDescent="0.2">
      <c r="A6700" s="32">
        <v>45049</v>
      </c>
      <c r="B6700" s="2">
        <v>4.83</v>
      </c>
      <c r="C6700">
        <f t="shared" si="344"/>
        <v>2023</v>
      </c>
      <c r="D6700">
        <f t="shared" si="345"/>
        <v>5</v>
      </c>
      <c r="E6700" t="str">
        <f t="shared" si="346"/>
        <v>2023m5</v>
      </c>
    </row>
    <row r="6701" spans="1:5" x14ac:dyDescent="0.2">
      <c r="A6701" s="32">
        <v>45050</v>
      </c>
      <c r="B6701" s="2">
        <v>4.95</v>
      </c>
      <c r="C6701">
        <f t="shared" si="344"/>
        <v>2023</v>
      </c>
      <c r="D6701">
        <f t="shared" si="345"/>
        <v>5</v>
      </c>
      <c r="E6701" t="str">
        <f t="shared" si="346"/>
        <v>2023m5</v>
      </c>
    </row>
    <row r="6702" spans="1:5" x14ac:dyDescent="0.2">
      <c r="A6702" s="32">
        <v>45051</v>
      </c>
      <c r="B6702" s="2">
        <v>4.88</v>
      </c>
      <c r="C6702">
        <f t="shared" si="344"/>
        <v>2023</v>
      </c>
      <c r="D6702">
        <f t="shared" si="345"/>
        <v>5</v>
      </c>
      <c r="E6702" t="str">
        <f t="shared" si="346"/>
        <v>2023m5</v>
      </c>
    </row>
    <row r="6703" spans="1:5" x14ac:dyDescent="0.2">
      <c r="A6703" s="32">
        <v>45054</v>
      </c>
      <c r="B6703" s="2">
        <v>4.82</v>
      </c>
      <c r="C6703">
        <f t="shared" si="344"/>
        <v>2023</v>
      </c>
      <c r="D6703">
        <f t="shared" si="345"/>
        <v>5</v>
      </c>
      <c r="E6703" t="str">
        <f t="shared" si="346"/>
        <v>2023m5</v>
      </c>
    </row>
    <row r="6704" spans="1:5" x14ac:dyDescent="0.2">
      <c r="A6704" s="32">
        <v>45055</v>
      </c>
      <c r="B6704" s="2">
        <v>4.84</v>
      </c>
      <c r="C6704">
        <f t="shared" si="344"/>
        <v>2023</v>
      </c>
      <c r="D6704">
        <f t="shared" si="345"/>
        <v>5</v>
      </c>
      <c r="E6704" t="str">
        <f t="shared" si="346"/>
        <v>2023m5</v>
      </c>
    </row>
    <row r="6705" spans="1:5" x14ac:dyDescent="0.2">
      <c r="A6705" s="32">
        <v>45056</v>
      </c>
      <c r="B6705" s="2">
        <v>4.87</v>
      </c>
      <c r="C6705">
        <f t="shared" si="344"/>
        <v>2023</v>
      </c>
      <c r="D6705">
        <f t="shared" si="345"/>
        <v>5</v>
      </c>
      <c r="E6705" t="str">
        <f t="shared" si="346"/>
        <v>2023m5</v>
      </c>
    </row>
    <row r="6706" spans="1:5" x14ac:dyDescent="0.2">
      <c r="A6706" s="32">
        <v>45057</v>
      </c>
      <c r="B6706" s="2">
        <v>4.88</v>
      </c>
      <c r="C6706">
        <f t="shared" si="344"/>
        <v>2023</v>
      </c>
      <c r="D6706">
        <f t="shared" si="345"/>
        <v>5</v>
      </c>
      <c r="E6706" t="str">
        <f t="shared" si="346"/>
        <v>2023m5</v>
      </c>
    </row>
    <row r="6707" spans="1:5" x14ac:dyDescent="0.2">
      <c r="A6707" s="32">
        <v>45058</v>
      </c>
      <c r="B6707" s="2">
        <v>4.84</v>
      </c>
      <c r="C6707">
        <f t="shared" si="344"/>
        <v>2023</v>
      </c>
      <c r="D6707">
        <f t="shared" si="345"/>
        <v>5</v>
      </c>
      <c r="E6707" t="str">
        <f t="shared" si="346"/>
        <v>2023m5</v>
      </c>
    </row>
    <row r="6708" spans="1:5" x14ac:dyDescent="0.2">
      <c r="A6708" s="32">
        <v>45061</v>
      </c>
      <c r="B6708" s="2">
        <v>4.8099999999999996</v>
      </c>
      <c r="C6708">
        <f t="shared" si="344"/>
        <v>2023</v>
      </c>
      <c r="D6708">
        <f t="shared" si="345"/>
        <v>5</v>
      </c>
      <c r="E6708" t="str">
        <f t="shared" si="346"/>
        <v>2023m5</v>
      </c>
    </row>
    <row r="6709" spans="1:5" x14ac:dyDescent="0.2">
      <c r="A6709" s="32">
        <v>45062</v>
      </c>
      <c r="B6709" s="2">
        <v>4.78</v>
      </c>
      <c r="C6709">
        <f t="shared" si="344"/>
        <v>2023</v>
      </c>
      <c r="D6709">
        <f t="shared" si="345"/>
        <v>5</v>
      </c>
      <c r="E6709" t="str">
        <f t="shared" si="346"/>
        <v>2023m5</v>
      </c>
    </row>
    <row r="6710" spans="1:5" x14ac:dyDescent="0.2">
      <c r="A6710" s="32">
        <v>45063</v>
      </c>
      <c r="B6710" s="2">
        <v>4.75</v>
      </c>
      <c r="C6710">
        <f t="shared" si="344"/>
        <v>2023</v>
      </c>
      <c r="D6710">
        <f t="shared" si="345"/>
        <v>5</v>
      </c>
      <c r="E6710" t="str">
        <f t="shared" si="346"/>
        <v>2023m5</v>
      </c>
    </row>
    <row r="6711" spans="1:5" x14ac:dyDescent="0.2">
      <c r="A6711" s="32">
        <v>45064</v>
      </c>
      <c r="B6711" s="2">
        <v>4.6500000000000004</v>
      </c>
      <c r="C6711">
        <f t="shared" si="344"/>
        <v>2023</v>
      </c>
      <c r="D6711">
        <f t="shared" si="345"/>
        <v>5</v>
      </c>
      <c r="E6711" t="str">
        <f t="shared" si="346"/>
        <v>2023m5</v>
      </c>
    </row>
    <row r="6712" spans="1:5" x14ac:dyDescent="0.2">
      <c r="A6712" s="32">
        <v>45065</v>
      </c>
      <c r="B6712" s="2">
        <v>4.62</v>
      </c>
      <c r="C6712">
        <f t="shared" si="344"/>
        <v>2023</v>
      </c>
      <c r="D6712">
        <f t="shared" si="345"/>
        <v>5</v>
      </c>
      <c r="E6712" t="str">
        <f t="shared" si="346"/>
        <v>2023m5</v>
      </c>
    </row>
    <row r="6713" spans="1:5" x14ac:dyDescent="0.2">
      <c r="A6713" s="32">
        <v>45068</v>
      </c>
      <c r="B6713" s="2">
        <v>4.57</v>
      </c>
      <c r="C6713">
        <f t="shared" si="344"/>
        <v>2023</v>
      </c>
      <c r="D6713">
        <f t="shared" si="345"/>
        <v>5</v>
      </c>
      <c r="E6713" t="str">
        <f t="shared" si="346"/>
        <v>2023m5</v>
      </c>
    </row>
    <row r="6714" spans="1:5" x14ac:dyDescent="0.2">
      <c r="A6714" s="32">
        <v>45069</v>
      </c>
      <c r="B6714" s="2">
        <v>4.5599999999999996</v>
      </c>
      <c r="C6714">
        <f t="shared" si="344"/>
        <v>2023</v>
      </c>
      <c r="D6714">
        <f t="shared" si="345"/>
        <v>5</v>
      </c>
      <c r="E6714" t="str">
        <f t="shared" si="346"/>
        <v>2023m5</v>
      </c>
    </row>
    <row r="6715" spans="1:5" x14ac:dyDescent="0.2">
      <c r="A6715" s="32">
        <v>45070</v>
      </c>
      <c r="B6715" s="2">
        <v>4.62</v>
      </c>
      <c r="C6715">
        <f t="shared" si="344"/>
        <v>2023</v>
      </c>
      <c r="D6715">
        <f t="shared" si="345"/>
        <v>5</v>
      </c>
      <c r="E6715" t="str">
        <f t="shared" si="346"/>
        <v>2023m5</v>
      </c>
    </row>
    <row r="6716" spans="1:5" x14ac:dyDescent="0.2">
      <c r="A6716" s="32">
        <v>45071</v>
      </c>
      <c r="B6716" s="2">
        <v>4.5999999999999996</v>
      </c>
      <c r="C6716">
        <f t="shared" si="344"/>
        <v>2023</v>
      </c>
      <c r="D6716">
        <f t="shared" si="345"/>
        <v>5</v>
      </c>
      <c r="E6716" t="str">
        <f t="shared" si="346"/>
        <v>2023m5</v>
      </c>
    </row>
    <row r="6717" spans="1:5" x14ac:dyDescent="0.2">
      <c r="A6717" s="32">
        <v>45072</v>
      </c>
      <c r="B6717" s="2">
        <v>4.55</v>
      </c>
      <c r="C6717">
        <f t="shared" si="344"/>
        <v>2023</v>
      </c>
      <c r="D6717">
        <f t="shared" si="345"/>
        <v>5</v>
      </c>
      <c r="E6717" t="str">
        <f t="shared" si="346"/>
        <v>2023m5</v>
      </c>
    </row>
    <row r="6718" spans="1:5" x14ac:dyDescent="0.2">
      <c r="A6718" s="32">
        <v>45075</v>
      </c>
      <c r="B6718" s="2">
        <v>4.6100000000000003</v>
      </c>
      <c r="C6718">
        <f t="shared" si="344"/>
        <v>2023</v>
      </c>
      <c r="D6718">
        <f t="shared" si="345"/>
        <v>5</v>
      </c>
      <c r="E6718" t="str">
        <f t="shared" si="346"/>
        <v>2023m5</v>
      </c>
    </row>
    <row r="6719" spans="1:5" x14ac:dyDescent="0.2">
      <c r="A6719" s="32">
        <v>45076</v>
      </c>
      <c r="B6719" s="2">
        <v>4.6399999999999997</v>
      </c>
      <c r="C6719">
        <f t="shared" si="344"/>
        <v>2023</v>
      </c>
      <c r="D6719">
        <f t="shared" si="345"/>
        <v>5</v>
      </c>
      <c r="E6719" t="str">
        <f t="shared" si="346"/>
        <v>2023m5</v>
      </c>
    </row>
    <row r="6720" spans="1:5" x14ac:dyDescent="0.2">
      <c r="A6720" s="32">
        <v>45077</v>
      </c>
      <c r="B6720" s="2">
        <v>4.83</v>
      </c>
      <c r="C6720">
        <f t="shared" si="344"/>
        <v>2023</v>
      </c>
      <c r="D6720">
        <f t="shared" si="345"/>
        <v>5</v>
      </c>
      <c r="E6720" t="str">
        <f t="shared" si="346"/>
        <v>2023m5</v>
      </c>
    </row>
    <row r="6721" spans="1:5" x14ac:dyDescent="0.2">
      <c r="A6721" s="32">
        <v>45078</v>
      </c>
      <c r="B6721" s="2">
        <v>4.8099999999999996</v>
      </c>
      <c r="C6721">
        <f t="shared" si="344"/>
        <v>2023</v>
      </c>
      <c r="D6721">
        <f t="shared" si="345"/>
        <v>6</v>
      </c>
      <c r="E6721" t="str">
        <f t="shared" si="346"/>
        <v>2023m6</v>
      </c>
    </row>
    <row r="6722" spans="1:5" x14ac:dyDescent="0.2">
      <c r="A6722" s="32">
        <v>45079</v>
      </c>
      <c r="B6722" s="2">
        <v>4.6900000000000004</v>
      </c>
      <c r="C6722">
        <f t="shared" si="344"/>
        <v>2023</v>
      </c>
      <c r="D6722">
        <f t="shared" si="345"/>
        <v>6</v>
      </c>
      <c r="E6722" t="str">
        <f t="shared" si="346"/>
        <v>2023m6</v>
      </c>
    </row>
    <row r="6723" spans="1:5" x14ac:dyDescent="0.2">
      <c r="A6723" s="32">
        <v>45082</v>
      </c>
      <c r="B6723" s="2">
        <v>4.5999999999999996</v>
      </c>
      <c r="C6723">
        <f t="shared" si="344"/>
        <v>2023</v>
      </c>
      <c r="D6723">
        <f t="shared" si="345"/>
        <v>6</v>
      </c>
      <c r="E6723" t="str">
        <f t="shared" si="346"/>
        <v>2023m6</v>
      </c>
    </row>
    <row r="6724" spans="1:5" x14ac:dyDescent="0.2">
      <c r="A6724" s="32">
        <v>45083</v>
      </c>
      <c r="B6724" s="2">
        <v>4.57</v>
      </c>
      <c r="C6724">
        <f t="shared" si="344"/>
        <v>2023</v>
      </c>
      <c r="D6724">
        <f t="shared" si="345"/>
        <v>6</v>
      </c>
      <c r="E6724" t="str">
        <f t="shared" si="346"/>
        <v>2023m6</v>
      </c>
    </row>
    <row r="6725" spans="1:5" x14ac:dyDescent="0.2">
      <c r="A6725" s="32">
        <v>45084</v>
      </c>
      <c r="B6725" s="2">
        <v>4.4800000000000004</v>
      </c>
      <c r="C6725">
        <f t="shared" ref="C6725:C6788" si="347">YEAR(A6725)</f>
        <v>2023</v>
      </c>
      <c r="D6725">
        <f t="shared" ref="D6725:D6788" si="348">+MONTH(A6725)</f>
        <v>6</v>
      </c>
      <c r="E6725" t="str">
        <f t="shared" ref="E6725:E6788" si="349">CONCATENATE(C6725,"m",D6725)</f>
        <v>2023m6</v>
      </c>
    </row>
    <row r="6726" spans="1:5" x14ac:dyDescent="0.2">
      <c r="A6726" s="32">
        <v>45085</v>
      </c>
      <c r="B6726" s="2">
        <v>4.49</v>
      </c>
      <c r="C6726">
        <f t="shared" si="347"/>
        <v>2023</v>
      </c>
      <c r="D6726">
        <f t="shared" si="348"/>
        <v>6</v>
      </c>
      <c r="E6726" t="str">
        <f t="shared" si="349"/>
        <v>2023m6</v>
      </c>
    </row>
    <row r="6727" spans="1:5" x14ac:dyDescent="0.2">
      <c r="A6727" s="32">
        <v>45086</v>
      </c>
      <c r="B6727" s="2">
        <v>4.47</v>
      </c>
      <c r="C6727">
        <f t="shared" si="347"/>
        <v>2023</v>
      </c>
      <c r="D6727">
        <f t="shared" si="348"/>
        <v>6</v>
      </c>
      <c r="E6727" t="str">
        <f t="shared" si="349"/>
        <v>2023m6</v>
      </c>
    </row>
    <row r="6728" spans="1:5" x14ac:dyDescent="0.2">
      <c r="A6728" s="32">
        <v>45089</v>
      </c>
      <c r="B6728" s="2">
        <v>4.46</v>
      </c>
      <c r="C6728">
        <f t="shared" si="347"/>
        <v>2023</v>
      </c>
      <c r="D6728">
        <f t="shared" si="348"/>
        <v>6</v>
      </c>
      <c r="E6728" t="str">
        <f t="shared" si="349"/>
        <v>2023m6</v>
      </c>
    </row>
    <row r="6729" spans="1:5" x14ac:dyDescent="0.2">
      <c r="A6729" s="32">
        <v>45090</v>
      </c>
      <c r="B6729" s="2">
        <v>4.3899999999999997</v>
      </c>
      <c r="C6729">
        <f t="shared" si="347"/>
        <v>2023</v>
      </c>
      <c r="D6729">
        <f t="shared" si="348"/>
        <v>6</v>
      </c>
      <c r="E6729" t="str">
        <f t="shared" si="349"/>
        <v>2023m6</v>
      </c>
    </row>
    <row r="6730" spans="1:5" x14ac:dyDescent="0.2">
      <c r="A6730" s="32">
        <v>45091</v>
      </c>
      <c r="B6730" s="2">
        <v>4.33</v>
      </c>
      <c r="C6730">
        <f t="shared" si="347"/>
        <v>2023</v>
      </c>
      <c r="D6730">
        <f t="shared" si="348"/>
        <v>6</v>
      </c>
      <c r="E6730" t="str">
        <f t="shared" si="349"/>
        <v>2023m6</v>
      </c>
    </row>
    <row r="6731" spans="1:5" x14ac:dyDescent="0.2">
      <c r="A6731" s="32">
        <v>45092</v>
      </c>
      <c r="B6731" s="2">
        <v>4.3</v>
      </c>
      <c r="C6731">
        <f t="shared" si="347"/>
        <v>2023</v>
      </c>
      <c r="D6731">
        <f t="shared" si="348"/>
        <v>6</v>
      </c>
      <c r="E6731" t="str">
        <f t="shared" si="349"/>
        <v>2023m6</v>
      </c>
    </row>
    <row r="6732" spans="1:5" x14ac:dyDescent="0.2">
      <c r="A6732" s="32">
        <v>45093</v>
      </c>
      <c r="B6732" s="2">
        <v>4.28</v>
      </c>
      <c r="C6732">
        <f t="shared" si="347"/>
        <v>2023</v>
      </c>
      <c r="D6732">
        <f t="shared" si="348"/>
        <v>6</v>
      </c>
      <c r="E6732" t="str">
        <f t="shared" si="349"/>
        <v>2023m6</v>
      </c>
    </row>
    <row r="6733" spans="1:5" x14ac:dyDescent="0.2">
      <c r="A6733" s="32">
        <v>45096</v>
      </c>
      <c r="B6733" s="2">
        <v>4.25</v>
      </c>
      <c r="C6733">
        <f t="shared" si="347"/>
        <v>2023</v>
      </c>
      <c r="D6733">
        <f t="shared" si="348"/>
        <v>6</v>
      </c>
      <c r="E6733" t="str">
        <f t="shared" si="349"/>
        <v>2023m6</v>
      </c>
    </row>
    <row r="6734" spans="1:5" x14ac:dyDescent="0.2">
      <c r="A6734" s="32">
        <v>45097</v>
      </c>
      <c r="B6734" s="2">
        <v>4.3499999999999996</v>
      </c>
      <c r="C6734">
        <f t="shared" si="347"/>
        <v>2023</v>
      </c>
      <c r="D6734">
        <f t="shared" si="348"/>
        <v>6</v>
      </c>
      <c r="E6734" t="str">
        <f t="shared" si="349"/>
        <v>2023m6</v>
      </c>
    </row>
    <row r="6735" spans="1:5" x14ac:dyDescent="0.2">
      <c r="A6735" s="32">
        <v>45098</v>
      </c>
      <c r="B6735" s="2">
        <v>4.38</v>
      </c>
      <c r="C6735">
        <f t="shared" si="347"/>
        <v>2023</v>
      </c>
      <c r="D6735">
        <f t="shared" si="348"/>
        <v>6</v>
      </c>
      <c r="E6735" t="str">
        <f t="shared" si="349"/>
        <v>2023m6</v>
      </c>
    </row>
    <row r="6736" spans="1:5" x14ac:dyDescent="0.2">
      <c r="A6736" s="32">
        <v>45099</v>
      </c>
      <c r="B6736" s="2">
        <v>4.38</v>
      </c>
      <c r="C6736">
        <f t="shared" si="347"/>
        <v>2023</v>
      </c>
      <c r="D6736">
        <f t="shared" si="348"/>
        <v>6</v>
      </c>
      <c r="E6736" t="str">
        <f t="shared" si="349"/>
        <v>2023m6</v>
      </c>
    </row>
    <row r="6737" spans="1:5" x14ac:dyDescent="0.2">
      <c r="A6737" s="32">
        <v>45100</v>
      </c>
      <c r="B6737" s="2">
        <v>4.49</v>
      </c>
      <c r="C6737">
        <f t="shared" si="347"/>
        <v>2023</v>
      </c>
      <c r="D6737">
        <f t="shared" si="348"/>
        <v>6</v>
      </c>
      <c r="E6737" t="str">
        <f t="shared" si="349"/>
        <v>2023m6</v>
      </c>
    </row>
    <row r="6738" spans="1:5" x14ac:dyDescent="0.2">
      <c r="A6738" s="32">
        <v>45103</v>
      </c>
      <c r="B6738" s="2">
        <v>4.54</v>
      </c>
      <c r="C6738">
        <f t="shared" si="347"/>
        <v>2023</v>
      </c>
      <c r="D6738">
        <f t="shared" si="348"/>
        <v>6</v>
      </c>
      <c r="E6738" t="str">
        <f t="shared" si="349"/>
        <v>2023m6</v>
      </c>
    </row>
    <row r="6739" spans="1:5" x14ac:dyDescent="0.2">
      <c r="A6739" s="32">
        <v>45104</v>
      </c>
      <c r="B6739" s="2">
        <v>4.47</v>
      </c>
      <c r="C6739">
        <f t="shared" si="347"/>
        <v>2023</v>
      </c>
      <c r="D6739">
        <f t="shared" si="348"/>
        <v>6</v>
      </c>
      <c r="E6739" t="str">
        <f t="shared" si="349"/>
        <v>2023m6</v>
      </c>
    </row>
    <row r="6740" spans="1:5" x14ac:dyDescent="0.2">
      <c r="A6740" s="32">
        <v>45105</v>
      </c>
      <c r="B6740" s="2">
        <v>4.5</v>
      </c>
      <c r="C6740">
        <f t="shared" si="347"/>
        <v>2023</v>
      </c>
      <c r="D6740">
        <f t="shared" si="348"/>
        <v>6</v>
      </c>
      <c r="E6740" t="str">
        <f t="shared" si="349"/>
        <v>2023m6</v>
      </c>
    </row>
    <row r="6741" spans="1:5" x14ac:dyDescent="0.2">
      <c r="A6741" s="32">
        <v>45106</v>
      </c>
      <c r="B6741" s="2">
        <v>4.42</v>
      </c>
      <c r="C6741">
        <f t="shared" si="347"/>
        <v>2023</v>
      </c>
      <c r="D6741">
        <f t="shared" si="348"/>
        <v>6</v>
      </c>
      <c r="E6741" t="str">
        <f t="shared" si="349"/>
        <v>2023m6</v>
      </c>
    </row>
    <row r="6742" spans="1:5" x14ac:dyDescent="0.2">
      <c r="A6742" s="32">
        <v>45107</v>
      </c>
      <c r="B6742" s="2">
        <v>4.46</v>
      </c>
      <c r="C6742">
        <f t="shared" si="347"/>
        <v>2023</v>
      </c>
      <c r="D6742">
        <f t="shared" si="348"/>
        <v>6</v>
      </c>
      <c r="E6742" t="str">
        <f t="shared" si="349"/>
        <v>2023m6</v>
      </c>
    </row>
    <row r="6743" spans="1:5" x14ac:dyDescent="0.2">
      <c r="A6743" s="32">
        <v>45110</v>
      </c>
      <c r="B6743" s="2">
        <v>4.38</v>
      </c>
      <c r="C6743">
        <f t="shared" si="347"/>
        <v>2023</v>
      </c>
      <c r="D6743">
        <f t="shared" si="348"/>
        <v>7</v>
      </c>
      <c r="E6743" t="str">
        <f t="shared" si="349"/>
        <v>2023m7</v>
      </c>
    </row>
    <row r="6744" spans="1:5" x14ac:dyDescent="0.2">
      <c r="A6744" s="32">
        <v>45111</v>
      </c>
      <c r="B6744" s="2">
        <v>4.38</v>
      </c>
      <c r="C6744">
        <f t="shared" si="347"/>
        <v>2023</v>
      </c>
      <c r="D6744">
        <f t="shared" si="348"/>
        <v>7</v>
      </c>
      <c r="E6744" t="str">
        <f t="shared" si="349"/>
        <v>2023m7</v>
      </c>
    </row>
    <row r="6745" spans="1:5" x14ac:dyDescent="0.2">
      <c r="A6745" s="32">
        <v>45112</v>
      </c>
      <c r="B6745" s="2">
        <v>4.4000000000000004</v>
      </c>
      <c r="C6745">
        <f t="shared" si="347"/>
        <v>2023</v>
      </c>
      <c r="D6745">
        <f t="shared" si="348"/>
        <v>7</v>
      </c>
      <c r="E6745" t="str">
        <f t="shared" si="349"/>
        <v>2023m7</v>
      </c>
    </row>
    <row r="6746" spans="1:5" x14ac:dyDescent="0.2">
      <c r="A6746" s="32">
        <v>45113</v>
      </c>
      <c r="B6746" s="2">
        <v>4.37</v>
      </c>
      <c r="C6746">
        <f t="shared" si="347"/>
        <v>2023</v>
      </c>
      <c r="D6746">
        <f t="shared" si="348"/>
        <v>7</v>
      </c>
      <c r="E6746" t="str">
        <f t="shared" si="349"/>
        <v>2023m7</v>
      </c>
    </row>
    <row r="6747" spans="1:5" x14ac:dyDescent="0.2">
      <c r="A6747" s="32">
        <v>45114</v>
      </c>
      <c r="B6747" s="2">
        <v>4.43</v>
      </c>
      <c r="C6747">
        <f t="shared" si="347"/>
        <v>2023</v>
      </c>
      <c r="D6747">
        <f t="shared" si="348"/>
        <v>7</v>
      </c>
      <c r="E6747" t="str">
        <f t="shared" si="349"/>
        <v>2023m7</v>
      </c>
    </row>
    <row r="6748" spans="1:5" x14ac:dyDescent="0.2">
      <c r="A6748" s="32">
        <v>45117</v>
      </c>
      <c r="B6748" s="2">
        <v>4.4400000000000004</v>
      </c>
      <c r="C6748">
        <f t="shared" si="347"/>
        <v>2023</v>
      </c>
      <c r="D6748">
        <f t="shared" si="348"/>
        <v>7</v>
      </c>
      <c r="E6748" t="str">
        <f t="shared" si="349"/>
        <v>2023m7</v>
      </c>
    </row>
    <row r="6749" spans="1:5" x14ac:dyDescent="0.2">
      <c r="A6749" s="32">
        <v>45118</v>
      </c>
      <c r="B6749" s="2">
        <v>4.41</v>
      </c>
      <c r="C6749">
        <f t="shared" si="347"/>
        <v>2023</v>
      </c>
      <c r="D6749">
        <f t="shared" si="348"/>
        <v>7</v>
      </c>
      <c r="E6749" t="str">
        <f t="shared" si="349"/>
        <v>2023m7</v>
      </c>
    </row>
    <row r="6750" spans="1:5" x14ac:dyDescent="0.2">
      <c r="A6750" s="32">
        <v>45119</v>
      </c>
      <c r="B6750" s="2">
        <v>4.38</v>
      </c>
      <c r="C6750">
        <f t="shared" si="347"/>
        <v>2023</v>
      </c>
      <c r="D6750">
        <f t="shared" si="348"/>
        <v>7</v>
      </c>
      <c r="E6750" t="str">
        <f t="shared" si="349"/>
        <v>2023m7</v>
      </c>
    </row>
    <row r="6751" spans="1:5" x14ac:dyDescent="0.2">
      <c r="A6751" s="32">
        <v>45120</v>
      </c>
      <c r="B6751" s="2">
        <v>4.34</v>
      </c>
      <c r="C6751">
        <f t="shared" si="347"/>
        <v>2023</v>
      </c>
      <c r="D6751">
        <f t="shared" si="348"/>
        <v>7</v>
      </c>
      <c r="E6751" t="str">
        <f t="shared" si="349"/>
        <v>2023m7</v>
      </c>
    </row>
    <row r="6752" spans="1:5" x14ac:dyDescent="0.2">
      <c r="A6752" s="32">
        <v>45121</v>
      </c>
      <c r="B6752" s="2">
        <v>4.3099999999999996</v>
      </c>
      <c r="C6752">
        <f t="shared" si="347"/>
        <v>2023</v>
      </c>
      <c r="D6752">
        <f t="shared" si="348"/>
        <v>7</v>
      </c>
      <c r="E6752" t="str">
        <f t="shared" si="349"/>
        <v>2023m7</v>
      </c>
    </row>
    <row r="6753" spans="1:5" x14ac:dyDescent="0.2">
      <c r="A6753" s="32">
        <v>45124</v>
      </c>
      <c r="B6753" s="2">
        <v>4.38</v>
      </c>
      <c r="C6753">
        <f t="shared" si="347"/>
        <v>2023</v>
      </c>
      <c r="D6753">
        <f t="shared" si="348"/>
        <v>7</v>
      </c>
      <c r="E6753" t="str">
        <f t="shared" si="349"/>
        <v>2023m7</v>
      </c>
    </row>
    <row r="6754" spans="1:5" x14ac:dyDescent="0.2">
      <c r="A6754" s="32">
        <v>45125</v>
      </c>
      <c r="B6754" s="2">
        <v>4.45</v>
      </c>
      <c r="C6754">
        <f t="shared" si="347"/>
        <v>2023</v>
      </c>
      <c r="D6754">
        <f t="shared" si="348"/>
        <v>7</v>
      </c>
      <c r="E6754" t="str">
        <f t="shared" si="349"/>
        <v>2023m7</v>
      </c>
    </row>
    <row r="6755" spans="1:5" x14ac:dyDescent="0.2">
      <c r="A6755" s="32">
        <v>45126</v>
      </c>
      <c r="B6755" s="2">
        <v>4.4000000000000004</v>
      </c>
      <c r="C6755">
        <f t="shared" si="347"/>
        <v>2023</v>
      </c>
      <c r="D6755">
        <f t="shared" si="348"/>
        <v>7</v>
      </c>
      <c r="E6755" t="str">
        <f t="shared" si="349"/>
        <v>2023m7</v>
      </c>
    </row>
    <row r="6756" spans="1:5" x14ac:dyDescent="0.2">
      <c r="A6756" s="32">
        <v>45127</v>
      </c>
      <c r="B6756" s="2">
        <v>4.3499999999999996</v>
      </c>
      <c r="C6756">
        <f t="shared" si="347"/>
        <v>2023</v>
      </c>
      <c r="D6756">
        <f t="shared" si="348"/>
        <v>7</v>
      </c>
      <c r="E6756" t="str">
        <f t="shared" si="349"/>
        <v>2023m7</v>
      </c>
    </row>
    <row r="6757" spans="1:5" x14ac:dyDescent="0.2">
      <c r="A6757" s="32">
        <v>45128</v>
      </c>
      <c r="B6757" s="2">
        <v>4.38</v>
      </c>
      <c r="C6757">
        <f t="shared" si="347"/>
        <v>2023</v>
      </c>
      <c r="D6757">
        <f t="shared" si="348"/>
        <v>7</v>
      </c>
      <c r="E6757" t="str">
        <f t="shared" si="349"/>
        <v>2023m7</v>
      </c>
    </row>
    <row r="6758" spans="1:5" x14ac:dyDescent="0.2">
      <c r="A6758" s="32">
        <v>45131</v>
      </c>
      <c r="B6758" s="2">
        <v>4.41</v>
      </c>
      <c r="C6758">
        <f t="shared" si="347"/>
        <v>2023</v>
      </c>
      <c r="D6758">
        <f t="shared" si="348"/>
        <v>7</v>
      </c>
      <c r="E6758" t="str">
        <f t="shared" si="349"/>
        <v>2023m7</v>
      </c>
    </row>
    <row r="6759" spans="1:5" x14ac:dyDescent="0.2">
      <c r="A6759" s="32">
        <v>45132</v>
      </c>
      <c r="B6759" s="2">
        <v>4.3899999999999997</v>
      </c>
      <c r="C6759">
        <f t="shared" si="347"/>
        <v>2023</v>
      </c>
      <c r="D6759">
        <f t="shared" si="348"/>
        <v>7</v>
      </c>
      <c r="E6759" t="str">
        <f t="shared" si="349"/>
        <v>2023m7</v>
      </c>
    </row>
    <row r="6760" spans="1:5" x14ac:dyDescent="0.2">
      <c r="A6760" s="32">
        <v>45133</v>
      </c>
      <c r="B6760" s="2">
        <v>4.34</v>
      </c>
      <c r="C6760">
        <f t="shared" si="347"/>
        <v>2023</v>
      </c>
      <c r="D6760">
        <f t="shared" si="348"/>
        <v>7</v>
      </c>
      <c r="E6760" t="str">
        <f t="shared" si="349"/>
        <v>2023m7</v>
      </c>
    </row>
    <row r="6761" spans="1:5" x14ac:dyDescent="0.2">
      <c r="A6761" s="32">
        <v>45134</v>
      </c>
      <c r="B6761" s="2">
        <v>4.3</v>
      </c>
      <c r="C6761">
        <f t="shared" si="347"/>
        <v>2023</v>
      </c>
      <c r="D6761">
        <f t="shared" si="348"/>
        <v>7</v>
      </c>
      <c r="E6761" t="str">
        <f t="shared" si="349"/>
        <v>2023m7</v>
      </c>
    </row>
    <row r="6762" spans="1:5" x14ac:dyDescent="0.2">
      <c r="A6762" s="32">
        <v>45135</v>
      </c>
      <c r="B6762" s="2">
        <v>4.3</v>
      </c>
      <c r="C6762">
        <f t="shared" si="347"/>
        <v>2023</v>
      </c>
      <c r="D6762">
        <f t="shared" si="348"/>
        <v>7</v>
      </c>
      <c r="E6762" t="str">
        <f t="shared" si="349"/>
        <v>2023m7</v>
      </c>
    </row>
    <row r="6763" spans="1:5" x14ac:dyDescent="0.2">
      <c r="A6763" s="32">
        <v>45138</v>
      </c>
      <c r="B6763" s="2">
        <v>4.38</v>
      </c>
      <c r="C6763">
        <f t="shared" si="347"/>
        <v>2023</v>
      </c>
      <c r="D6763">
        <f t="shared" si="348"/>
        <v>7</v>
      </c>
      <c r="E6763" t="str">
        <f t="shared" si="349"/>
        <v>2023m7</v>
      </c>
    </row>
    <row r="6764" spans="1:5" x14ac:dyDescent="0.2">
      <c r="A6764" s="32">
        <v>45139</v>
      </c>
      <c r="B6764" s="2">
        <v>4.32</v>
      </c>
      <c r="C6764">
        <f t="shared" si="347"/>
        <v>2023</v>
      </c>
      <c r="D6764">
        <f t="shared" si="348"/>
        <v>8</v>
      </c>
      <c r="E6764" t="str">
        <f t="shared" si="349"/>
        <v>2023m8</v>
      </c>
    </row>
    <row r="6765" spans="1:5" x14ac:dyDescent="0.2">
      <c r="A6765" s="32">
        <v>45140</v>
      </c>
      <c r="B6765" s="2">
        <v>4.4000000000000004</v>
      </c>
      <c r="C6765">
        <f t="shared" si="347"/>
        <v>2023</v>
      </c>
      <c r="D6765">
        <f t="shared" si="348"/>
        <v>8</v>
      </c>
      <c r="E6765" t="str">
        <f t="shared" si="349"/>
        <v>2023m8</v>
      </c>
    </row>
    <row r="6766" spans="1:5" x14ac:dyDescent="0.2">
      <c r="A6766" s="32">
        <v>45141</v>
      </c>
      <c r="B6766" s="2">
        <v>4.43</v>
      </c>
      <c r="C6766">
        <f t="shared" si="347"/>
        <v>2023</v>
      </c>
      <c r="D6766">
        <f t="shared" si="348"/>
        <v>8</v>
      </c>
      <c r="E6766" t="str">
        <f t="shared" si="349"/>
        <v>2023m8</v>
      </c>
    </row>
    <row r="6767" spans="1:5" x14ac:dyDescent="0.2">
      <c r="A6767" s="32">
        <v>45142</v>
      </c>
      <c r="B6767" s="2">
        <v>4.4400000000000004</v>
      </c>
      <c r="C6767">
        <f t="shared" si="347"/>
        <v>2023</v>
      </c>
      <c r="D6767">
        <f t="shared" si="348"/>
        <v>8</v>
      </c>
      <c r="E6767" t="str">
        <f t="shared" si="349"/>
        <v>2023m8</v>
      </c>
    </row>
    <row r="6768" spans="1:5" x14ac:dyDescent="0.2">
      <c r="A6768" s="32">
        <v>45145</v>
      </c>
      <c r="B6768" s="2">
        <v>4.4400000000000004</v>
      </c>
      <c r="C6768">
        <f t="shared" si="347"/>
        <v>2023</v>
      </c>
      <c r="D6768">
        <f t="shared" si="348"/>
        <v>8</v>
      </c>
      <c r="E6768" t="str">
        <f t="shared" si="349"/>
        <v>2023m8</v>
      </c>
    </row>
    <row r="6769" spans="1:5" x14ac:dyDescent="0.2">
      <c r="A6769" s="32">
        <v>45146</v>
      </c>
      <c r="B6769" s="2">
        <v>4.54</v>
      </c>
      <c r="C6769">
        <f t="shared" si="347"/>
        <v>2023</v>
      </c>
      <c r="D6769">
        <f t="shared" si="348"/>
        <v>8</v>
      </c>
      <c r="E6769" t="str">
        <f t="shared" si="349"/>
        <v>2023m8</v>
      </c>
    </row>
    <row r="6770" spans="1:5" x14ac:dyDescent="0.2">
      <c r="A6770" s="32">
        <v>45147</v>
      </c>
      <c r="B6770" s="2">
        <v>4.4800000000000004</v>
      </c>
      <c r="C6770">
        <f t="shared" si="347"/>
        <v>2023</v>
      </c>
      <c r="D6770">
        <f t="shared" si="348"/>
        <v>8</v>
      </c>
      <c r="E6770" t="str">
        <f t="shared" si="349"/>
        <v>2023m8</v>
      </c>
    </row>
    <row r="6771" spans="1:5" x14ac:dyDescent="0.2">
      <c r="A6771" s="32">
        <v>45148</v>
      </c>
      <c r="B6771" s="2">
        <v>4.4400000000000004</v>
      </c>
      <c r="C6771">
        <f t="shared" si="347"/>
        <v>2023</v>
      </c>
      <c r="D6771">
        <f t="shared" si="348"/>
        <v>8</v>
      </c>
      <c r="E6771" t="str">
        <f t="shared" si="349"/>
        <v>2023m8</v>
      </c>
    </row>
    <row r="6772" spans="1:5" x14ac:dyDescent="0.2">
      <c r="A6772" s="32">
        <v>45149</v>
      </c>
      <c r="B6772" s="2">
        <v>4.3899999999999997</v>
      </c>
      <c r="C6772">
        <f t="shared" si="347"/>
        <v>2023</v>
      </c>
      <c r="D6772">
        <f t="shared" si="348"/>
        <v>8</v>
      </c>
      <c r="E6772" t="str">
        <f t="shared" si="349"/>
        <v>2023m8</v>
      </c>
    </row>
    <row r="6773" spans="1:5" x14ac:dyDescent="0.2">
      <c r="A6773" s="32">
        <v>45152</v>
      </c>
      <c r="B6773" s="2">
        <v>4.38</v>
      </c>
      <c r="C6773">
        <f t="shared" si="347"/>
        <v>2023</v>
      </c>
      <c r="D6773">
        <f t="shared" si="348"/>
        <v>8</v>
      </c>
      <c r="E6773" t="str">
        <f t="shared" si="349"/>
        <v>2023m8</v>
      </c>
    </row>
    <row r="6774" spans="1:5" x14ac:dyDescent="0.2">
      <c r="A6774" s="32">
        <v>45153</v>
      </c>
      <c r="B6774" s="2">
        <v>4.38</v>
      </c>
      <c r="C6774">
        <f t="shared" si="347"/>
        <v>2023</v>
      </c>
      <c r="D6774">
        <f t="shared" si="348"/>
        <v>8</v>
      </c>
      <c r="E6774" t="str">
        <f t="shared" si="349"/>
        <v>2023m8</v>
      </c>
    </row>
    <row r="6775" spans="1:5" x14ac:dyDescent="0.2">
      <c r="A6775" s="32">
        <v>45154</v>
      </c>
      <c r="B6775" s="2">
        <v>4.42</v>
      </c>
      <c r="C6775">
        <f t="shared" si="347"/>
        <v>2023</v>
      </c>
      <c r="D6775">
        <f t="shared" si="348"/>
        <v>8</v>
      </c>
      <c r="E6775" t="str">
        <f t="shared" si="349"/>
        <v>2023m8</v>
      </c>
    </row>
    <row r="6776" spans="1:5" x14ac:dyDescent="0.2">
      <c r="A6776" s="32">
        <v>45155</v>
      </c>
      <c r="B6776" s="2">
        <v>4.46</v>
      </c>
      <c r="C6776">
        <f t="shared" si="347"/>
        <v>2023</v>
      </c>
      <c r="D6776">
        <f t="shared" si="348"/>
        <v>8</v>
      </c>
      <c r="E6776" t="str">
        <f t="shared" si="349"/>
        <v>2023m8</v>
      </c>
    </row>
    <row r="6777" spans="1:5" x14ac:dyDescent="0.2">
      <c r="A6777" s="32">
        <v>45156</v>
      </c>
      <c r="B6777" s="2">
        <v>4.53</v>
      </c>
      <c r="C6777">
        <f t="shared" si="347"/>
        <v>2023</v>
      </c>
      <c r="D6777">
        <f t="shared" si="348"/>
        <v>8</v>
      </c>
      <c r="E6777" t="str">
        <f t="shared" si="349"/>
        <v>2023m8</v>
      </c>
    </row>
    <row r="6778" spans="1:5" x14ac:dyDescent="0.2">
      <c r="A6778" s="32">
        <v>45159</v>
      </c>
      <c r="B6778" s="2">
        <v>4.49</v>
      </c>
      <c r="C6778">
        <f t="shared" si="347"/>
        <v>2023</v>
      </c>
      <c r="D6778">
        <f t="shared" si="348"/>
        <v>8</v>
      </c>
      <c r="E6778" t="str">
        <f t="shared" si="349"/>
        <v>2023m8</v>
      </c>
    </row>
    <row r="6779" spans="1:5" x14ac:dyDescent="0.2">
      <c r="A6779" s="32">
        <v>45160</v>
      </c>
      <c r="B6779" s="2">
        <v>4.5</v>
      </c>
      <c r="C6779">
        <f t="shared" si="347"/>
        <v>2023</v>
      </c>
      <c r="D6779">
        <f t="shared" si="348"/>
        <v>8</v>
      </c>
      <c r="E6779" t="str">
        <f t="shared" si="349"/>
        <v>2023m8</v>
      </c>
    </row>
    <row r="6780" spans="1:5" x14ac:dyDescent="0.2">
      <c r="A6780" s="32">
        <v>45161</v>
      </c>
      <c r="B6780" s="2">
        <v>4.59</v>
      </c>
      <c r="C6780">
        <f t="shared" si="347"/>
        <v>2023</v>
      </c>
      <c r="D6780">
        <f t="shared" si="348"/>
        <v>8</v>
      </c>
      <c r="E6780" t="str">
        <f t="shared" si="349"/>
        <v>2023m8</v>
      </c>
    </row>
    <row r="6781" spans="1:5" x14ac:dyDescent="0.2">
      <c r="A6781" s="32">
        <v>45162</v>
      </c>
      <c r="B6781" s="2">
        <v>4.5599999999999996</v>
      </c>
      <c r="C6781">
        <f t="shared" si="347"/>
        <v>2023</v>
      </c>
      <c r="D6781">
        <f t="shared" si="348"/>
        <v>8</v>
      </c>
      <c r="E6781" t="str">
        <f t="shared" si="349"/>
        <v>2023m8</v>
      </c>
    </row>
    <row r="6782" spans="1:5" x14ac:dyDescent="0.2">
      <c r="A6782" s="32">
        <v>45163</v>
      </c>
      <c r="B6782" s="2">
        <v>4.5199999999999996</v>
      </c>
      <c r="C6782">
        <f t="shared" si="347"/>
        <v>2023</v>
      </c>
      <c r="D6782">
        <f t="shared" si="348"/>
        <v>8</v>
      </c>
      <c r="E6782" t="str">
        <f t="shared" si="349"/>
        <v>2023m8</v>
      </c>
    </row>
    <row r="6783" spans="1:5" x14ac:dyDescent="0.2">
      <c r="A6783" s="32">
        <v>45166</v>
      </c>
      <c r="B6783" s="2">
        <v>4.51</v>
      </c>
      <c r="C6783">
        <f t="shared" si="347"/>
        <v>2023</v>
      </c>
      <c r="D6783">
        <f t="shared" si="348"/>
        <v>8</v>
      </c>
      <c r="E6783" t="str">
        <f t="shared" si="349"/>
        <v>2023m8</v>
      </c>
    </row>
    <row r="6784" spans="1:5" x14ac:dyDescent="0.2">
      <c r="A6784" s="32">
        <v>45167</v>
      </c>
      <c r="B6784" s="2">
        <v>4.4800000000000004</v>
      </c>
      <c r="C6784">
        <f t="shared" si="347"/>
        <v>2023</v>
      </c>
      <c r="D6784">
        <f t="shared" si="348"/>
        <v>8</v>
      </c>
      <c r="E6784" t="str">
        <f t="shared" si="349"/>
        <v>2023m8</v>
      </c>
    </row>
    <row r="6785" spans="1:5" x14ac:dyDescent="0.2">
      <c r="A6785" s="32">
        <v>45168</v>
      </c>
      <c r="B6785" s="2">
        <v>4.47</v>
      </c>
      <c r="C6785">
        <f t="shared" si="347"/>
        <v>2023</v>
      </c>
      <c r="D6785">
        <f t="shared" si="348"/>
        <v>8</v>
      </c>
      <c r="E6785" t="str">
        <f t="shared" si="349"/>
        <v>2023m8</v>
      </c>
    </row>
    <row r="6786" spans="1:5" x14ac:dyDescent="0.2">
      <c r="A6786" s="32">
        <v>45169</v>
      </c>
      <c r="B6786" s="2">
        <v>4.5</v>
      </c>
      <c r="C6786">
        <f t="shared" si="347"/>
        <v>2023</v>
      </c>
      <c r="D6786">
        <f t="shared" si="348"/>
        <v>8</v>
      </c>
      <c r="E6786" t="str">
        <f t="shared" si="349"/>
        <v>2023m8</v>
      </c>
    </row>
    <row r="6787" spans="1:5" x14ac:dyDescent="0.2">
      <c r="A6787" s="32">
        <v>45170</v>
      </c>
      <c r="B6787" s="2">
        <v>4.47</v>
      </c>
      <c r="C6787">
        <f t="shared" si="347"/>
        <v>2023</v>
      </c>
      <c r="D6787">
        <f t="shared" si="348"/>
        <v>9</v>
      </c>
      <c r="E6787" t="str">
        <f t="shared" si="349"/>
        <v>2023m9</v>
      </c>
    </row>
    <row r="6788" spans="1:5" x14ac:dyDescent="0.2">
      <c r="A6788" s="32">
        <v>45173</v>
      </c>
      <c r="B6788" s="2">
        <v>4.41</v>
      </c>
      <c r="C6788">
        <f t="shared" si="347"/>
        <v>2023</v>
      </c>
      <c r="D6788">
        <f t="shared" si="348"/>
        <v>9</v>
      </c>
      <c r="E6788" t="str">
        <f t="shared" si="349"/>
        <v>2023m9</v>
      </c>
    </row>
    <row r="6789" spans="1:5" x14ac:dyDescent="0.2">
      <c r="A6789" s="32">
        <v>45174</v>
      </c>
      <c r="B6789" s="2">
        <v>4.3899999999999997</v>
      </c>
      <c r="C6789">
        <f t="shared" ref="C6789:C6852" si="350">YEAR(A6789)</f>
        <v>2023</v>
      </c>
      <c r="D6789">
        <f t="shared" ref="D6789:D6852" si="351">+MONTH(A6789)</f>
        <v>9</v>
      </c>
      <c r="E6789" t="str">
        <f t="shared" ref="E6789:E6852" si="352">CONCATENATE(C6789,"m",D6789)</f>
        <v>2023m9</v>
      </c>
    </row>
    <row r="6790" spans="1:5" x14ac:dyDescent="0.2">
      <c r="A6790" s="32">
        <v>45175</v>
      </c>
      <c r="B6790" s="2">
        <v>4.3499999999999996</v>
      </c>
      <c r="C6790">
        <f t="shared" si="350"/>
        <v>2023</v>
      </c>
      <c r="D6790">
        <f t="shared" si="351"/>
        <v>9</v>
      </c>
      <c r="E6790" t="str">
        <f t="shared" si="352"/>
        <v>2023m9</v>
      </c>
    </row>
    <row r="6791" spans="1:5" x14ac:dyDescent="0.2">
      <c r="A6791" s="32">
        <v>45176</v>
      </c>
      <c r="B6791" s="2">
        <v>4.3499999999999996</v>
      </c>
      <c r="C6791">
        <f t="shared" si="350"/>
        <v>2023</v>
      </c>
      <c r="D6791">
        <f t="shared" si="351"/>
        <v>9</v>
      </c>
      <c r="E6791" t="str">
        <f t="shared" si="352"/>
        <v>2023m9</v>
      </c>
    </row>
    <row r="6792" spans="1:5" x14ac:dyDescent="0.2">
      <c r="A6792" s="32">
        <v>45177</v>
      </c>
      <c r="B6792" s="2">
        <v>4.3600000000000003</v>
      </c>
      <c r="C6792">
        <f t="shared" si="350"/>
        <v>2023</v>
      </c>
      <c r="D6792">
        <f t="shared" si="351"/>
        <v>9</v>
      </c>
      <c r="E6792" t="str">
        <f t="shared" si="352"/>
        <v>2023m9</v>
      </c>
    </row>
    <row r="6793" spans="1:5" x14ac:dyDescent="0.2">
      <c r="A6793" s="32">
        <v>45180</v>
      </c>
      <c r="B6793" s="2">
        <v>4.3</v>
      </c>
      <c r="C6793">
        <f t="shared" si="350"/>
        <v>2023</v>
      </c>
      <c r="D6793">
        <f t="shared" si="351"/>
        <v>9</v>
      </c>
      <c r="E6793" t="str">
        <f t="shared" si="352"/>
        <v>2023m9</v>
      </c>
    </row>
    <row r="6794" spans="1:5" x14ac:dyDescent="0.2">
      <c r="A6794" s="32">
        <v>45181</v>
      </c>
      <c r="B6794" s="2">
        <v>4.28</v>
      </c>
      <c r="C6794">
        <f t="shared" si="350"/>
        <v>2023</v>
      </c>
      <c r="D6794">
        <f t="shared" si="351"/>
        <v>9</v>
      </c>
      <c r="E6794" t="str">
        <f t="shared" si="352"/>
        <v>2023m9</v>
      </c>
    </row>
    <row r="6795" spans="1:5" x14ac:dyDescent="0.2">
      <c r="A6795" s="32">
        <v>45182</v>
      </c>
      <c r="B6795" s="2">
        <v>4.24</v>
      </c>
      <c r="C6795">
        <f t="shared" si="350"/>
        <v>2023</v>
      </c>
      <c r="D6795">
        <f t="shared" si="351"/>
        <v>9</v>
      </c>
      <c r="E6795" t="str">
        <f t="shared" si="352"/>
        <v>2023m9</v>
      </c>
    </row>
    <row r="6796" spans="1:5" x14ac:dyDescent="0.2">
      <c r="A6796" s="32">
        <v>45183</v>
      </c>
      <c r="B6796" s="2">
        <v>4.2300000000000004</v>
      </c>
      <c r="C6796">
        <f t="shared" si="350"/>
        <v>2023</v>
      </c>
      <c r="D6796">
        <f t="shared" si="351"/>
        <v>9</v>
      </c>
      <c r="E6796" t="str">
        <f t="shared" si="352"/>
        <v>2023m9</v>
      </c>
    </row>
    <row r="6797" spans="1:5" x14ac:dyDescent="0.2">
      <c r="A6797" s="32">
        <v>45184</v>
      </c>
      <c r="B6797" s="2">
        <v>4.1500000000000004</v>
      </c>
      <c r="C6797">
        <f t="shared" si="350"/>
        <v>2023</v>
      </c>
      <c r="D6797">
        <f t="shared" si="351"/>
        <v>9</v>
      </c>
      <c r="E6797" t="str">
        <f t="shared" si="352"/>
        <v>2023m9</v>
      </c>
    </row>
    <row r="6798" spans="1:5" x14ac:dyDescent="0.2">
      <c r="A6798" s="32">
        <v>45187</v>
      </c>
      <c r="B6798" s="2">
        <v>4.12</v>
      </c>
      <c r="C6798">
        <f t="shared" si="350"/>
        <v>2023</v>
      </c>
      <c r="D6798">
        <f t="shared" si="351"/>
        <v>9</v>
      </c>
      <c r="E6798" t="str">
        <f t="shared" si="352"/>
        <v>2023m9</v>
      </c>
    </row>
    <row r="6799" spans="1:5" x14ac:dyDescent="0.2">
      <c r="A6799" s="32">
        <v>45188</v>
      </c>
      <c r="B6799" s="2">
        <v>4.0999999999999996</v>
      </c>
      <c r="C6799">
        <f t="shared" si="350"/>
        <v>2023</v>
      </c>
      <c r="D6799">
        <f t="shared" si="351"/>
        <v>9</v>
      </c>
      <c r="E6799" t="str">
        <f t="shared" si="352"/>
        <v>2023m9</v>
      </c>
    </row>
    <row r="6800" spans="1:5" x14ac:dyDescent="0.2">
      <c r="A6800" s="32">
        <v>45189</v>
      </c>
      <c r="B6800" s="2">
        <v>4.12</v>
      </c>
      <c r="C6800">
        <f t="shared" si="350"/>
        <v>2023</v>
      </c>
      <c r="D6800">
        <f t="shared" si="351"/>
        <v>9</v>
      </c>
      <c r="E6800" t="str">
        <f t="shared" si="352"/>
        <v>2023m9</v>
      </c>
    </row>
    <row r="6801" spans="1:5" x14ac:dyDescent="0.2">
      <c r="A6801" s="32">
        <v>45190</v>
      </c>
      <c r="B6801" s="2">
        <v>4.18</v>
      </c>
      <c r="C6801">
        <f t="shared" si="350"/>
        <v>2023</v>
      </c>
      <c r="D6801">
        <f t="shared" si="351"/>
        <v>9</v>
      </c>
      <c r="E6801" t="str">
        <f t="shared" si="352"/>
        <v>2023m9</v>
      </c>
    </row>
    <row r="6802" spans="1:5" x14ac:dyDescent="0.2">
      <c r="A6802" s="32">
        <v>45191</v>
      </c>
      <c r="B6802" s="2">
        <v>4.21</v>
      </c>
      <c r="C6802">
        <f t="shared" si="350"/>
        <v>2023</v>
      </c>
      <c r="D6802">
        <f t="shared" si="351"/>
        <v>9</v>
      </c>
      <c r="E6802" t="str">
        <f t="shared" si="352"/>
        <v>2023m9</v>
      </c>
    </row>
    <row r="6803" spans="1:5" x14ac:dyDescent="0.2">
      <c r="A6803" s="32">
        <v>45194</v>
      </c>
      <c r="B6803" s="2">
        <v>4.24</v>
      </c>
      <c r="C6803">
        <f t="shared" si="350"/>
        <v>2023</v>
      </c>
      <c r="D6803">
        <f t="shared" si="351"/>
        <v>9</v>
      </c>
      <c r="E6803" t="str">
        <f t="shared" si="352"/>
        <v>2023m9</v>
      </c>
    </row>
    <row r="6804" spans="1:5" x14ac:dyDescent="0.2">
      <c r="A6804" s="32">
        <v>45195</v>
      </c>
      <c r="B6804" s="2">
        <v>4.3099999999999996</v>
      </c>
      <c r="C6804">
        <f t="shared" si="350"/>
        <v>2023</v>
      </c>
      <c r="D6804">
        <f t="shared" si="351"/>
        <v>9</v>
      </c>
      <c r="E6804" t="str">
        <f t="shared" si="352"/>
        <v>2023m9</v>
      </c>
    </row>
    <row r="6805" spans="1:5" x14ac:dyDescent="0.2">
      <c r="A6805" s="32">
        <v>45196</v>
      </c>
      <c r="B6805" s="2">
        <v>4.33</v>
      </c>
      <c r="C6805">
        <f t="shared" si="350"/>
        <v>2023</v>
      </c>
      <c r="D6805">
        <f t="shared" si="351"/>
        <v>9</v>
      </c>
      <c r="E6805" t="str">
        <f t="shared" si="352"/>
        <v>2023m9</v>
      </c>
    </row>
    <row r="6806" spans="1:5" x14ac:dyDescent="0.2">
      <c r="A6806" s="32">
        <v>45197</v>
      </c>
      <c r="B6806" s="2">
        <v>4.32</v>
      </c>
      <c r="C6806">
        <f t="shared" si="350"/>
        <v>2023</v>
      </c>
      <c r="D6806">
        <f t="shared" si="351"/>
        <v>9</v>
      </c>
      <c r="E6806" t="str">
        <f t="shared" si="352"/>
        <v>2023m9</v>
      </c>
    </row>
    <row r="6807" spans="1:5" x14ac:dyDescent="0.2">
      <c r="A6807" s="32">
        <v>45198</v>
      </c>
      <c r="B6807" s="2">
        <v>4.37</v>
      </c>
      <c r="C6807">
        <f t="shared" si="350"/>
        <v>2023</v>
      </c>
      <c r="D6807">
        <f t="shared" si="351"/>
        <v>9</v>
      </c>
      <c r="E6807" t="str">
        <f t="shared" si="352"/>
        <v>2023m9</v>
      </c>
    </row>
    <row r="6808" spans="1:5" x14ac:dyDescent="0.2">
      <c r="A6808" s="32">
        <v>45199</v>
      </c>
      <c r="B6808" s="2">
        <v>4.45</v>
      </c>
      <c r="C6808">
        <f t="shared" si="350"/>
        <v>2023</v>
      </c>
      <c r="D6808">
        <f t="shared" si="351"/>
        <v>9</v>
      </c>
      <c r="E6808" t="str">
        <f t="shared" si="352"/>
        <v>2023m9</v>
      </c>
    </row>
    <row r="6809" spans="1:5" x14ac:dyDescent="0.2">
      <c r="A6809" s="32">
        <v>45201</v>
      </c>
      <c r="B6809" s="2">
        <v>4.42</v>
      </c>
      <c r="C6809">
        <f t="shared" si="350"/>
        <v>2023</v>
      </c>
      <c r="D6809">
        <f t="shared" si="351"/>
        <v>10</v>
      </c>
      <c r="E6809" t="str">
        <f t="shared" si="352"/>
        <v>2023m10</v>
      </c>
    </row>
    <row r="6810" spans="1:5" x14ac:dyDescent="0.2">
      <c r="A6810" s="32">
        <v>45202</v>
      </c>
      <c r="B6810" s="2">
        <v>4.5</v>
      </c>
      <c r="C6810">
        <f t="shared" si="350"/>
        <v>2023</v>
      </c>
      <c r="D6810">
        <f t="shared" si="351"/>
        <v>10</v>
      </c>
      <c r="E6810" t="str">
        <f t="shared" si="352"/>
        <v>2023m10</v>
      </c>
    </row>
    <row r="6811" spans="1:5" x14ac:dyDescent="0.2">
      <c r="A6811" s="32">
        <v>45203</v>
      </c>
      <c r="B6811" s="2">
        <v>4.63</v>
      </c>
      <c r="C6811">
        <f t="shared" si="350"/>
        <v>2023</v>
      </c>
      <c r="D6811">
        <f t="shared" si="351"/>
        <v>10</v>
      </c>
      <c r="E6811" t="str">
        <f t="shared" si="352"/>
        <v>2023m10</v>
      </c>
    </row>
    <row r="6812" spans="1:5" x14ac:dyDescent="0.2">
      <c r="A6812" s="32">
        <v>45204</v>
      </c>
      <c r="B6812" s="2">
        <v>4.6900000000000004</v>
      </c>
      <c r="C6812">
        <f t="shared" si="350"/>
        <v>2023</v>
      </c>
      <c r="D6812">
        <f t="shared" si="351"/>
        <v>10</v>
      </c>
      <c r="E6812" t="str">
        <f t="shared" si="352"/>
        <v>2023m10</v>
      </c>
    </row>
    <row r="6813" spans="1:5" x14ac:dyDescent="0.2">
      <c r="A6813" s="32">
        <v>45205</v>
      </c>
      <c r="B6813" s="2">
        <v>4.74</v>
      </c>
      <c r="C6813">
        <f t="shared" si="350"/>
        <v>2023</v>
      </c>
      <c r="D6813">
        <f t="shared" si="351"/>
        <v>10</v>
      </c>
      <c r="E6813" t="str">
        <f t="shared" si="352"/>
        <v>2023m10</v>
      </c>
    </row>
    <row r="6814" spans="1:5" x14ac:dyDescent="0.2">
      <c r="A6814" s="32">
        <v>45208</v>
      </c>
      <c r="B6814" s="2">
        <v>4.8600000000000003</v>
      </c>
      <c r="C6814">
        <f t="shared" si="350"/>
        <v>2023</v>
      </c>
      <c r="D6814">
        <f t="shared" si="351"/>
        <v>10</v>
      </c>
      <c r="E6814" t="str">
        <f t="shared" si="352"/>
        <v>2023m10</v>
      </c>
    </row>
    <row r="6815" spans="1:5" x14ac:dyDescent="0.2">
      <c r="A6815" s="32">
        <v>45209</v>
      </c>
      <c r="B6815" s="2">
        <v>4.7699999999999996</v>
      </c>
      <c r="C6815">
        <f t="shared" si="350"/>
        <v>2023</v>
      </c>
      <c r="D6815">
        <f t="shared" si="351"/>
        <v>10</v>
      </c>
      <c r="E6815" t="str">
        <f t="shared" si="352"/>
        <v>2023m10</v>
      </c>
    </row>
    <row r="6816" spans="1:5" x14ac:dyDescent="0.2">
      <c r="A6816" s="32">
        <v>45210</v>
      </c>
      <c r="B6816" s="2">
        <v>4.6900000000000004</v>
      </c>
      <c r="C6816">
        <f t="shared" si="350"/>
        <v>2023</v>
      </c>
      <c r="D6816">
        <f t="shared" si="351"/>
        <v>10</v>
      </c>
      <c r="E6816" t="str">
        <f t="shared" si="352"/>
        <v>2023m10</v>
      </c>
    </row>
    <row r="6817" spans="1:5" x14ac:dyDescent="0.2">
      <c r="A6817" s="32">
        <v>45211</v>
      </c>
      <c r="B6817" s="2">
        <v>4.62</v>
      </c>
      <c r="C6817">
        <f t="shared" si="350"/>
        <v>2023</v>
      </c>
      <c r="D6817">
        <f t="shared" si="351"/>
        <v>10</v>
      </c>
      <c r="E6817" t="str">
        <f t="shared" si="352"/>
        <v>2023m10</v>
      </c>
    </row>
    <row r="6818" spans="1:5" x14ac:dyDescent="0.2">
      <c r="A6818" s="32">
        <v>45212</v>
      </c>
      <c r="B6818" s="2">
        <v>4.68</v>
      </c>
      <c r="C6818">
        <f t="shared" si="350"/>
        <v>2023</v>
      </c>
      <c r="D6818">
        <f t="shared" si="351"/>
        <v>10</v>
      </c>
      <c r="E6818" t="str">
        <f t="shared" si="352"/>
        <v>2023m10</v>
      </c>
    </row>
    <row r="6819" spans="1:5" x14ac:dyDescent="0.2">
      <c r="A6819" s="32">
        <v>45215</v>
      </c>
      <c r="B6819" s="2">
        <v>4.6900000000000004</v>
      </c>
      <c r="C6819">
        <f t="shared" si="350"/>
        <v>2023</v>
      </c>
      <c r="D6819">
        <f t="shared" si="351"/>
        <v>10</v>
      </c>
      <c r="E6819" t="str">
        <f t="shared" si="352"/>
        <v>2023m10</v>
      </c>
    </row>
    <row r="6820" spans="1:5" x14ac:dyDescent="0.2">
      <c r="A6820" s="32">
        <v>45216</v>
      </c>
      <c r="B6820" s="2">
        <v>4.66</v>
      </c>
      <c r="C6820">
        <f t="shared" si="350"/>
        <v>2023</v>
      </c>
      <c r="D6820">
        <f t="shared" si="351"/>
        <v>10</v>
      </c>
      <c r="E6820" t="str">
        <f t="shared" si="352"/>
        <v>2023m10</v>
      </c>
    </row>
    <row r="6821" spans="1:5" x14ac:dyDescent="0.2">
      <c r="A6821" s="32">
        <v>45217</v>
      </c>
      <c r="B6821" s="2">
        <v>4.71</v>
      </c>
      <c r="C6821">
        <f t="shared" si="350"/>
        <v>2023</v>
      </c>
      <c r="D6821">
        <f t="shared" si="351"/>
        <v>10</v>
      </c>
      <c r="E6821" t="str">
        <f t="shared" si="352"/>
        <v>2023m10</v>
      </c>
    </row>
    <row r="6822" spans="1:5" x14ac:dyDescent="0.2">
      <c r="A6822" s="32">
        <v>45218</v>
      </c>
      <c r="B6822" s="2">
        <v>4.8099999999999996</v>
      </c>
      <c r="C6822">
        <f t="shared" si="350"/>
        <v>2023</v>
      </c>
      <c r="D6822">
        <f t="shared" si="351"/>
        <v>10</v>
      </c>
      <c r="E6822" t="str">
        <f t="shared" si="352"/>
        <v>2023m10</v>
      </c>
    </row>
    <row r="6823" spans="1:5" x14ac:dyDescent="0.2">
      <c r="A6823" s="32">
        <v>45219</v>
      </c>
      <c r="B6823" s="2">
        <v>4.93</v>
      </c>
      <c r="C6823">
        <f t="shared" si="350"/>
        <v>2023</v>
      </c>
      <c r="D6823">
        <f t="shared" si="351"/>
        <v>10</v>
      </c>
      <c r="E6823" t="str">
        <f t="shared" si="352"/>
        <v>2023m10</v>
      </c>
    </row>
    <row r="6824" spans="1:5" x14ac:dyDescent="0.2">
      <c r="A6824" s="32">
        <v>45222</v>
      </c>
      <c r="B6824" s="2">
        <v>4.93</v>
      </c>
      <c r="C6824">
        <f t="shared" si="350"/>
        <v>2023</v>
      </c>
      <c r="D6824">
        <f t="shared" si="351"/>
        <v>10</v>
      </c>
      <c r="E6824" t="str">
        <f t="shared" si="352"/>
        <v>2023m10</v>
      </c>
    </row>
    <row r="6825" spans="1:5" x14ac:dyDescent="0.2">
      <c r="A6825" s="32">
        <v>45223</v>
      </c>
      <c r="B6825" s="2">
        <v>4.83</v>
      </c>
      <c r="C6825">
        <f t="shared" si="350"/>
        <v>2023</v>
      </c>
      <c r="D6825">
        <f t="shared" si="351"/>
        <v>10</v>
      </c>
      <c r="E6825" t="str">
        <f t="shared" si="352"/>
        <v>2023m10</v>
      </c>
    </row>
    <row r="6826" spans="1:5" x14ac:dyDescent="0.2">
      <c r="A6826" s="32">
        <v>45224</v>
      </c>
      <c r="B6826" s="2">
        <v>4.8</v>
      </c>
      <c r="C6826">
        <f t="shared" si="350"/>
        <v>2023</v>
      </c>
      <c r="D6826">
        <f t="shared" si="351"/>
        <v>10</v>
      </c>
      <c r="E6826" t="str">
        <f t="shared" si="352"/>
        <v>2023m10</v>
      </c>
    </row>
    <row r="6827" spans="1:5" x14ac:dyDescent="0.2">
      <c r="A6827" s="32">
        <v>45225</v>
      </c>
      <c r="B6827" s="2">
        <v>4.8899999999999997</v>
      </c>
      <c r="C6827">
        <f t="shared" si="350"/>
        <v>2023</v>
      </c>
      <c r="D6827">
        <f t="shared" si="351"/>
        <v>10</v>
      </c>
      <c r="E6827" t="str">
        <f t="shared" si="352"/>
        <v>2023m10</v>
      </c>
    </row>
    <row r="6828" spans="1:5" x14ac:dyDescent="0.2">
      <c r="A6828" s="32">
        <v>45226</v>
      </c>
      <c r="B6828" s="2">
        <v>4.9000000000000004</v>
      </c>
      <c r="C6828">
        <f t="shared" si="350"/>
        <v>2023</v>
      </c>
      <c r="D6828">
        <f t="shared" si="351"/>
        <v>10</v>
      </c>
      <c r="E6828" t="str">
        <f t="shared" si="352"/>
        <v>2023m10</v>
      </c>
    </row>
    <row r="6829" spans="1:5" x14ac:dyDescent="0.2">
      <c r="A6829" s="32">
        <v>45229</v>
      </c>
      <c r="B6829" s="2">
        <v>4.88</v>
      </c>
      <c r="C6829">
        <f t="shared" si="350"/>
        <v>2023</v>
      </c>
      <c r="D6829">
        <f t="shared" si="351"/>
        <v>10</v>
      </c>
      <c r="E6829" t="str">
        <f t="shared" si="352"/>
        <v>2023m10</v>
      </c>
    </row>
    <row r="6830" spans="1:5" x14ac:dyDescent="0.2">
      <c r="A6830" s="32">
        <v>45230</v>
      </c>
      <c r="B6830" s="2">
        <v>4.83</v>
      </c>
      <c r="C6830">
        <f t="shared" si="350"/>
        <v>2023</v>
      </c>
      <c r="D6830">
        <f t="shared" si="351"/>
        <v>10</v>
      </c>
      <c r="E6830" t="str">
        <f t="shared" si="352"/>
        <v>2023m10</v>
      </c>
    </row>
    <row r="6831" spans="1:5" x14ac:dyDescent="0.2">
      <c r="A6831" s="32">
        <v>45231</v>
      </c>
      <c r="B6831" s="2">
        <v>4.82</v>
      </c>
      <c r="C6831">
        <f t="shared" si="350"/>
        <v>2023</v>
      </c>
      <c r="D6831">
        <f t="shared" si="351"/>
        <v>11</v>
      </c>
      <c r="E6831" t="str">
        <f t="shared" si="352"/>
        <v>2023m11</v>
      </c>
    </row>
    <row r="6832" spans="1:5" x14ac:dyDescent="0.2">
      <c r="A6832" s="32">
        <v>45232</v>
      </c>
      <c r="B6832" s="2">
        <v>4.67</v>
      </c>
      <c r="C6832">
        <f t="shared" si="350"/>
        <v>2023</v>
      </c>
      <c r="D6832">
        <f t="shared" si="351"/>
        <v>11</v>
      </c>
      <c r="E6832" t="str">
        <f t="shared" si="352"/>
        <v>2023m11</v>
      </c>
    </row>
    <row r="6833" spans="1:5" x14ac:dyDescent="0.2">
      <c r="A6833" s="32">
        <v>45233</v>
      </c>
      <c r="B6833" s="2">
        <v>4.6500000000000004</v>
      </c>
      <c r="C6833">
        <f t="shared" si="350"/>
        <v>2023</v>
      </c>
      <c r="D6833">
        <f t="shared" si="351"/>
        <v>11</v>
      </c>
      <c r="E6833" t="str">
        <f t="shared" si="352"/>
        <v>2023m11</v>
      </c>
    </row>
    <row r="6834" spans="1:5" x14ac:dyDescent="0.2">
      <c r="A6834" s="32">
        <v>45236</v>
      </c>
      <c r="B6834" s="2">
        <v>4.58</v>
      </c>
      <c r="C6834">
        <f t="shared" si="350"/>
        <v>2023</v>
      </c>
      <c r="D6834">
        <f t="shared" si="351"/>
        <v>11</v>
      </c>
      <c r="E6834" t="str">
        <f t="shared" si="352"/>
        <v>2023m11</v>
      </c>
    </row>
    <row r="6835" spans="1:5" x14ac:dyDescent="0.2">
      <c r="A6835" s="32">
        <v>45237</v>
      </c>
      <c r="B6835" s="2">
        <v>4.6100000000000003</v>
      </c>
      <c r="C6835">
        <f t="shared" si="350"/>
        <v>2023</v>
      </c>
      <c r="D6835">
        <f t="shared" si="351"/>
        <v>11</v>
      </c>
      <c r="E6835" t="str">
        <f t="shared" si="352"/>
        <v>2023m11</v>
      </c>
    </row>
    <row r="6836" spans="1:5" x14ac:dyDescent="0.2">
      <c r="A6836" s="32">
        <v>45238</v>
      </c>
      <c r="B6836" s="2">
        <v>4.58</v>
      </c>
      <c r="C6836">
        <f t="shared" si="350"/>
        <v>2023</v>
      </c>
      <c r="D6836">
        <f t="shared" si="351"/>
        <v>11</v>
      </c>
      <c r="E6836" t="str">
        <f t="shared" si="352"/>
        <v>2023m11</v>
      </c>
    </row>
    <row r="6837" spans="1:5" x14ac:dyDescent="0.2">
      <c r="A6837" s="32">
        <v>45239</v>
      </c>
      <c r="B6837" s="2">
        <v>4.55</v>
      </c>
      <c r="C6837">
        <f t="shared" si="350"/>
        <v>2023</v>
      </c>
      <c r="D6837">
        <f t="shared" si="351"/>
        <v>11</v>
      </c>
      <c r="E6837" t="str">
        <f t="shared" si="352"/>
        <v>2023m11</v>
      </c>
    </row>
    <row r="6838" spans="1:5" x14ac:dyDescent="0.2">
      <c r="A6838" s="32">
        <v>45240</v>
      </c>
      <c r="B6838" s="2">
        <v>4.54</v>
      </c>
      <c r="C6838">
        <f t="shared" si="350"/>
        <v>2023</v>
      </c>
      <c r="D6838">
        <f t="shared" si="351"/>
        <v>11</v>
      </c>
      <c r="E6838" t="str">
        <f t="shared" si="352"/>
        <v>2023m11</v>
      </c>
    </row>
    <row r="6839" spans="1:5" x14ac:dyDescent="0.2">
      <c r="A6839" s="32">
        <v>45243</v>
      </c>
      <c r="B6839" s="2">
        <v>4.5</v>
      </c>
      <c r="C6839">
        <f t="shared" si="350"/>
        <v>2023</v>
      </c>
      <c r="D6839">
        <f t="shared" si="351"/>
        <v>11</v>
      </c>
      <c r="E6839" t="str">
        <f t="shared" si="352"/>
        <v>2023m11</v>
      </c>
    </row>
    <row r="6840" spans="1:5" x14ac:dyDescent="0.2">
      <c r="A6840" s="32">
        <v>45244</v>
      </c>
      <c r="B6840" s="2">
        <v>4.4800000000000004</v>
      </c>
      <c r="C6840">
        <f t="shared" si="350"/>
        <v>2023</v>
      </c>
      <c r="D6840">
        <f t="shared" si="351"/>
        <v>11</v>
      </c>
      <c r="E6840" t="str">
        <f t="shared" si="352"/>
        <v>2023m11</v>
      </c>
    </row>
    <row r="6841" spans="1:5" x14ac:dyDescent="0.2">
      <c r="A6841" s="32">
        <v>45245</v>
      </c>
      <c r="B6841" s="2">
        <v>4.4000000000000004</v>
      </c>
      <c r="C6841">
        <f t="shared" si="350"/>
        <v>2023</v>
      </c>
      <c r="D6841">
        <f t="shared" si="351"/>
        <v>11</v>
      </c>
      <c r="E6841" t="str">
        <f t="shared" si="352"/>
        <v>2023m11</v>
      </c>
    </row>
    <row r="6842" spans="1:5" x14ac:dyDescent="0.2">
      <c r="A6842" s="32">
        <v>45246</v>
      </c>
      <c r="B6842" s="2">
        <v>4.47</v>
      </c>
      <c r="C6842">
        <f t="shared" si="350"/>
        <v>2023</v>
      </c>
      <c r="D6842">
        <f t="shared" si="351"/>
        <v>11</v>
      </c>
      <c r="E6842" t="str">
        <f t="shared" si="352"/>
        <v>2023m11</v>
      </c>
    </row>
    <row r="6843" spans="1:5" x14ac:dyDescent="0.2">
      <c r="A6843" s="32">
        <v>45247</v>
      </c>
      <c r="B6843" s="2">
        <v>4.4400000000000004</v>
      </c>
      <c r="C6843">
        <f t="shared" si="350"/>
        <v>2023</v>
      </c>
      <c r="D6843">
        <f t="shared" si="351"/>
        <v>11</v>
      </c>
      <c r="E6843" t="str">
        <f t="shared" si="352"/>
        <v>2023m11</v>
      </c>
    </row>
    <row r="6844" spans="1:5" x14ac:dyDescent="0.2">
      <c r="A6844" s="32">
        <v>45250</v>
      </c>
      <c r="B6844" s="2">
        <v>4.4000000000000004</v>
      </c>
      <c r="C6844">
        <f t="shared" si="350"/>
        <v>2023</v>
      </c>
      <c r="D6844">
        <f t="shared" si="351"/>
        <v>11</v>
      </c>
      <c r="E6844" t="str">
        <f t="shared" si="352"/>
        <v>2023m11</v>
      </c>
    </row>
    <row r="6845" spans="1:5" x14ac:dyDescent="0.2">
      <c r="A6845" s="32">
        <v>45251</v>
      </c>
      <c r="B6845" s="2">
        <v>4.41</v>
      </c>
      <c r="C6845">
        <f t="shared" si="350"/>
        <v>2023</v>
      </c>
      <c r="D6845">
        <f t="shared" si="351"/>
        <v>11</v>
      </c>
      <c r="E6845" t="str">
        <f t="shared" si="352"/>
        <v>2023m11</v>
      </c>
    </row>
    <row r="6846" spans="1:5" x14ac:dyDescent="0.2">
      <c r="A6846" s="32">
        <v>45252</v>
      </c>
      <c r="B6846" s="2">
        <v>4.3600000000000003</v>
      </c>
      <c r="C6846">
        <f t="shared" si="350"/>
        <v>2023</v>
      </c>
      <c r="D6846">
        <f t="shared" si="351"/>
        <v>11</v>
      </c>
      <c r="E6846" t="str">
        <f t="shared" si="352"/>
        <v>2023m11</v>
      </c>
    </row>
    <row r="6847" spans="1:5" x14ac:dyDescent="0.2">
      <c r="A6847" s="32">
        <v>45253</v>
      </c>
      <c r="B6847" s="2">
        <v>4.3</v>
      </c>
      <c r="C6847">
        <f t="shared" si="350"/>
        <v>2023</v>
      </c>
      <c r="D6847">
        <f t="shared" si="351"/>
        <v>11</v>
      </c>
      <c r="E6847" t="str">
        <f t="shared" si="352"/>
        <v>2023m11</v>
      </c>
    </row>
    <row r="6848" spans="1:5" x14ac:dyDescent="0.2">
      <c r="A6848" s="32">
        <v>45254</v>
      </c>
      <c r="B6848" s="2">
        <v>4.2699999999999996</v>
      </c>
      <c r="C6848">
        <f t="shared" si="350"/>
        <v>2023</v>
      </c>
      <c r="D6848">
        <f t="shared" si="351"/>
        <v>11</v>
      </c>
      <c r="E6848" t="str">
        <f t="shared" si="352"/>
        <v>2023m11</v>
      </c>
    </row>
    <row r="6849" spans="1:5" x14ac:dyDescent="0.2">
      <c r="A6849" s="32">
        <v>45257</v>
      </c>
      <c r="B6849" s="2">
        <v>4.32</v>
      </c>
      <c r="C6849">
        <f t="shared" si="350"/>
        <v>2023</v>
      </c>
      <c r="D6849">
        <f t="shared" si="351"/>
        <v>11</v>
      </c>
      <c r="E6849" t="str">
        <f t="shared" si="352"/>
        <v>2023m11</v>
      </c>
    </row>
    <row r="6850" spans="1:5" x14ac:dyDescent="0.2">
      <c r="A6850" s="32">
        <v>45258</v>
      </c>
      <c r="B6850" s="2">
        <v>4.38</v>
      </c>
      <c r="C6850">
        <f t="shared" si="350"/>
        <v>2023</v>
      </c>
      <c r="D6850">
        <f t="shared" si="351"/>
        <v>11</v>
      </c>
      <c r="E6850" t="str">
        <f t="shared" si="352"/>
        <v>2023m11</v>
      </c>
    </row>
    <row r="6851" spans="1:5" x14ac:dyDescent="0.2">
      <c r="A6851" s="32">
        <v>45259</v>
      </c>
      <c r="B6851" s="2">
        <v>4.32</v>
      </c>
      <c r="C6851">
        <f t="shared" si="350"/>
        <v>2023</v>
      </c>
      <c r="D6851">
        <f t="shared" si="351"/>
        <v>11</v>
      </c>
      <c r="E6851" t="str">
        <f t="shared" si="352"/>
        <v>2023m11</v>
      </c>
    </row>
    <row r="6852" spans="1:5" x14ac:dyDescent="0.2">
      <c r="A6852" s="32">
        <v>45260</v>
      </c>
      <c r="B6852" s="2">
        <v>4.32</v>
      </c>
      <c r="C6852">
        <f t="shared" si="350"/>
        <v>2023</v>
      </c>
      <c r="D6852">
        <f t="shared" si="351"/>
        <v>11</v>
      </c>
      <c r="E6852" t="str">
        <f t="shared" si="352"/>
        <v>2023m11</v>
      </c>
    </row>
    <row r="6853" spans="1:5" x14ac:dyDescent="0.2">
      <c r="A6853" s="32">
        <v>45261</v>
      </c>
      <c r="B6853" s="2">
        <v>4.3499999999999996</v>
      </c>
      <c r="C6853">
        <f t="shared" ref="C6853:C6916" si="353">YEAR(A6853)</f>
        <v>2023</v>
      </c>
      <c r="D6853">
        <f t="shared" ref="D6853:D6916" si="354">+MONTH(A6853)</f>
        <v>12</v>
      </c>
      <c r="E6853" t="str">
        <f t="shared" ref="E6853:E6916" si="355">CONCATENATE(C6853,"m",D6853)</f>
        <v>2023m12</v>
      </c>
    </row>
    <row r="6854" spans="1:5" x14ac:dyDescent="0.2">
      <c r="A6854" s="32">
        <v>45264</v>
      </c>
      <c r="B6854" s="2">
        <v>4.3099999999999996</v>
      </c>
      <c r="C6854">
        <f t="shared" si="353"/>
        <v>2023</v>
      </c>
      <c r="D6854">
        <f t="shared" si="354"/>
        <v>12</v>
      </c>
      <c r="E6854" t="str">
        <f t="shared" si="355"/>
        <v>2023m12</v>
      </c>
    </row>
    <row r="6855" spans="1:5" x14ac:dyDescent="0.2">
      <c r="A6855" s="32">
        <v>45265</v>
      </c>
      <c r="B6855" s="2">
        <v>4.32</v>
      </c>
      <c r="C6855">
        <f t="shared" si="353"/>
        <v>2023</v>
      </c>
      <c r="D6855">
        <f t="shared" si="354"/>
        <v>12</v>
      </c>
      <c r="E6855" t="str">
        <f t="shared" si="355"/>
        <v>2023m12</v>
      </c>
    </row>
    <row r="6856" spans="1:5" x14ac:dyDescent="0.2">
      <c r="A6856" s="32">
        <v>45266</v>
      </c>
      <c r="B6856" s="2">
        <v>4.29</v>
      </c>
      <c r="C6856">
        <f t="shared" si="353"/>
        <v>2023</v>
      </c>
      <c r="D6856">
        <f t="shared" si="354"/>
        <v>12</v>
      </c>
      <c r="E6856" t="str">
        <f t="shared" si="355"/>
        <v>2023m12</v>
      </c>
    </row>
    <row r="6857" spans="1:5" x14ac:dyDescent="0.2">
      <c r="A6857" s="32">
        <v>45267</v>
      </c>
      <c r="B6857" s="2">
        <v>4.28</v>
      </c>
      <c r="C6857">
        <f t="shared" si="353"/>
        <v>2023</v>
      </c>
      <c r="D6857">
        <f t="shared" si="354"/>
        <v>12</v>
      </c>
      <c r="E6857" t="str">
        <f t="shared" si="355"/>
        <v>2023m12</v>
      </c>
    </row>
    <row r="6858" spans="1:5" x14ac:dyDescent="0.2">
      <c r="A6858" s="32">
        <v>45268</v>
      </c>
      <c r="B6858" s="2">
        <v>4.2</v>
      </c>
      <c r="C6858">
        <f t="shared" si="353"/>
        <v>2023</v>
      </c>
      <c r="D6858">
        <f t="shared" si="354"/>
        <v>12</v>
      </c>
      <c r="E6858" t="str">
        <f t="shared" si="355"/>
        <v>2023m12</v>
      </c>
    </row>
    <row r="6859" spans="1:5" x14ac:dyDescent="0.2">
      <c r="A6859" s="32">
        <v>45271</v>
      </c>
      <c r="B6859" s="2">
        <v>4.1900000000000004</v>
      </c>
      <c r="C6859">
        <f t="shared" si="353"/>
        <v>2023</v>
      </c>
      <c r="D6859">
        <f t="shared" si="354"/>
        <v>12</v>
      </c>
      <c r="E6859" t="str">
        <f t="shared" si="355"/>
        <v>2023m12</v>
      </c>
    </row>
    <row r="6860" spans="1:5" x14ac:dyDescent="0.2">
      <c r="A6860" s="32">
        <v>45272</v>
      </c>
      <c r="B6860" s="2">
        <v>4.17</v>
      </c>
      <c r="C6860">
        <f t="shared" si="353"/>
        <v>2023</v>
      </c>
      <c r="D6860">
        <f t="shared" si="354"/>
        <v>12</v>
      </c>
      <c r="E6860" t="str">
        <f t="shared" si="355"/>
        <v>2023m12</v>
      </c>
    </row>
    <row r="6861" spans="1:5" x14ac:dyDescent="0.2">
      <c r="A6861" s="32">
        <v>45273</v>
      </c>
      <c r="B6861" s="2">
        <v>4.17</v>
      </c>
      <c r="C6861">
        <f t="shared" si="353"/>
        <v>2023</v>
      </c>
      <c r="D6861">
        <f t="shared" si="354"/>
        <v>12</v>
      </c>
      <c r="E6861" t="str">
        <f t="shared" si="355"/>
        <v>2023m12</v>
      </c>
    </row>
    <row r="6862" spans="1:5" x14ac:dyDescent="0.2">
      <c r="A6862" s="32">
        <v>45274</v>
      </c>
      <c r="B6862" s="2">
        <v>3.97</v>
      </c>
      <c r="C6862">
        <f t="shared" si="353"/>
        <v>2023</v>
      </c>
      <c r="D6862">
        <f t="shared" si="354"/>
        <v>12</v>
      </c>
      <c r="E6862" t="str">
        <f t="shared" si="355"/>
        <v>2023m12</v>
      </c>
    </row>
    <row r="6863" spans="1:5" x14ac:dyDescent="0.2">
      <c r="A6863" s="32">
        <v>45275</v>
      </c>
      <c r="B6863" s="2">
        <v>3.95</v>
      </c>
      <c r="C6863">
        <f t="shared" si="353"/>
        <v>2023</v>
      </c>
      <c r="D6863">
        <f t="shared" si="354"/>
        <v>12</v>
      </c>
      <c r="E6863" t="str">
        <f t="shared" si="355"/>
        <v>2023m12</v>
      </c>
    </row>
    <row r="6864" spans="1:5" x14ac:dyDescent="0.2">
      <c r="A6864" s="32">
        <v>45278</v>
      </c>
      <c r="B6864" s="2">
        <v>3.93</v>
      </c>
      <c r="C6864">
        <f t="shared" si="353"/>
        <v>2023</v>
      </c>
      <c r="D6864">
        <f t="shared" si="354"/>
        <v>12</v>
      </c>
      <c r="E6864" t="str">
        <f t="shared" si="355"/>
        <v>2023m12</v>
      </c>
    </row>
    <row r="6865" spans="1:5" x14ac:dyDescent="0.2">
      <c r="A6865" s="32">
        <v>45279</v>
      </c>
      <c r="B6865" s="2">
        <v>3.94</v>
      </c>
      <c r="C6865">
        <f t="shared" si="353"/>
        <v>2023</v>
      </c>
      <c r="D6865">
        <f t="shared" si="354"/>
        <v>12</v>
      </c>
      <c r="E6865" t="str">
        <f t="shared" si="355"/>
        <v>2023m12</v>
      </c>
    </row>
    <row r="6866" spans="1:5" x14ac:dyDescent="0.2">
      <c r="A6866" s="32">
        <v>45280</v>
      </c>
      <c r="B6866" s="2">
        <v>3.94</v>
      </c>
      <c r="C6866">
        <f t="shared" si="353"/>
        <v>2023</v>
      </c>
      <c r="D6866">
        <f t="shared" si="354"/>
        <v>12</v>
      </c>
      <c r="E6866" t="str">
        <f t="shared" si="355"/>
        <v>2023m12</v>
      </c>
    </row>
    <row r="6867" spans="1:5" x14ac:dyDescent="0.2">
      <c r="A6867" s="32">
        <v>45281</v>
      </c>
      <c r="B6867" s="2">
        <v>3.94</v>
      </c>
      <c r="C6867">
        <f t="shared" si="353"/>
        <v>2023</v>
      </c>
      <c r="D6867">
        <f t="shared" si="354"/>
        <v>12</v>
      </c>
      <c r="E6867" t="str">
        <f t="shared" si="355"/>
        <v>2023m12</v>
      </c>
    </row>
    <row r="6868" spans="1:5" x14ac:dyDescent="0.2">
      <c r="A6868" s="32">
        <v>45282</v>
      </c>
      <c r="B6868" s="2">
        <v>3.96</v>
      </c>
      <c r="C6868">
        <f t="shared" si="353"/>
        <v>2023</v>
      </c>
      <c r="D6868">
        <f t="shared" si="354"/>
        <v>12</v>
      </c>
      <c r="E6868" t="str">
        <f t="shared" si="355"/>
        <v>2023m12</v>
      </c>
    </row>
    <row r="6869" spans="1:5" x14ac:dyDescent="0.2">
      <c r="A6869" s="32">
        <v>45285</v>
      </c>
      <c r="C6869">
        <f t="shared" si="353"/>
        <v>2023</v>
      </c>
      <c r="D6869">
        <f t="shared" si="354"/>
        <v>12</v>
      </c>
      <c r="E6869" t="str">
        <f t="shared" si="355"/>
        <v>2023m12</v>
      </c>
    </row>
    <row r="6870" spans="1:5" x14ac:dyDescent="0.2">
      <c r="A6870" s="32">
        <v>45286</v>
      </c>
      <c r="B6870" s="2">
        <v>3.97</v>
      </c>
      <c r="C6870">
        <f t="shared" si="353"/>
        <v>2023</v>
      </c>
      <c r="D6870">
        <f t="shared" si="354"/>
        <v>12</v>
      </c>
      <c r="E6870" t="str">
        <f t="shared" si="355"/>
        <v>2023m12</v>
      </c>
    </row>
    <row r="6871" spans="1:5" x14ac:dyDescent="0.2">
      <c r="A6871" s="32">
        <v>45287</v>
      </c>
      <c r="B6871" s="2">
        <v>3.99</v>
      </c>
      <c r="C6871">
        <f t="shared" si="353"/>
        <v>2023</v>
      </c>
      <c r="D6871">
        <f t="shared" si="354"/>
        <v>12</v>
      </c>
      <c r="E6871" t="str">
        <f t="shared" si="355"/>
        <v>2023m12</v>
      </c>
    </row>
    <row r="6872" spans="1:5" x14ac:dyDescent="0.2">
      <c r="A6872" s="32">
        <v>45288</v>
      </c>
      <c r="B6872" s="2">
        <v>4</v>
      </c>
      <c r="C6872">
        <f t="shared" si="353"/>
        <v>2023</v>
      </c>
      <c r="D6872">
        <f t="shared" si="354"/>
        <v>12</v>
      </c>
      <c r="E6872" t="str">
        <f t="shared" si="355"/>
        <v>2023m12</v>
      </c>
    </row>
    <row r="6873" spans="1:5" x14ac:dyDescent="0.2">
      <c r="A6873" s="32">
        <v>45289</v>
      </c>
      <c r="B6873" s="2">
        <v>3.95</v>
      </c>
      <c r="C6873">
        <f t="shared" si="353"/>
        <v>2023</v>
      </c>
      <c r="D6873">
        <f t="shared" si="354"/>
        <v>12</v>
      </c>
      <c r="E6873" t="str">
        <f t="shared" si="355"/>
        <v>2023m12</v>
      </c>
    </row>
    <row r="6874" spans="1:5" x14ac:dyDescent="0.2">
      <c r="A6874" s="32">
        <v>45291</v>
      </c>
      <c r="B6874" s="2">
        <v>3.96</v>
      </c>
      <c r="C6874">
        <f t="shared" si="353"/>
        <v>2023</v>
      </c>
      <c r="D6874">
        <f t="shared" si="354"/>
        <v>12</v>
      </c>
      <c r="E6874" t="str">
        <f t="shared" si="355"/>
        <v>2023m12</v>
      </c>
    </row>
    <row r="6875" spans="1:5" x14ac:dyDescent="0.2">
      <c r="A6875" s="32">
        <v>45292</v>
      </c>
      <c r="C6875">
        <f t="shared" si="353"/>
        <v>2024</v>
      </c>
      <c r="D6875">
        <f t="shared" si="354"/>
        <v>1</v>
      </c>
      <c r="E6875" t="str">
        <f t="shared" si="355"/>
        <v>2024m1</v>
      </c>
    </row>
    <row r="6876" spans="1:5" x14ac:dyDescent="0.2">
      <c r="A6876" s="32">
        <v>45293</v>
      </c>
      <c r="B6876" s="2">
        <v>3.92</v>
      </c>
      <c r="C6876">
        <f t="shared" si="353"/>
        <v>2024</v>
      </c>
      <c r="D6876">
        <f t="shared" si="354"/>
        <v>1</v>
      </c>
      <c r="E6876" t="str">
        <f t="shared" si="355"/>
        <v>2024m1</v>
      </c>
    </row>
    <row r="6877" spans="1:5" x14ac:dyDescent="0.2">
      <c r="A6877" s="32">
        <v>45294</v>
      </c>
      <c r="B6877" s="2">
        <v>4.08</v>
      </c>
      <c r="C6877">
        <f t="shared" si="353"/>
        <v>2024</v>
      </c>
      <c r="D6877">
        <f t="shared" si="354"/>
        <v>1</v>
      </c>
      <c r="E6877" t="str">
        <f t="shared" si="355"/>
        <v>2024m1</v>
      </c>
    </row>
    <row r="6878" spans="1:5" x14ac:dyDescent="0.2">
      <c r="A6878" s="32">
        <v>45295</v>
      </c>
      <c r="B6878" s="2">
        <v>4.04</v>
      </c>
      <c r="C6878">
        <f t="shared" si="353"/>
        <v>2024</v>
      </c>
      <c r="D6878">
        <f t="shared" si="354"/>
        <v>1</v>
      </c>
      <c r="E6878" t="str">
        <f t="shared" si="355"/>
        <v>2024m1</v>
      </c>
    </row>
    <row r="6879" spans="1:5" x14ac:dyDescent="0.2">
      <c r="A6879" s="32">
        <v>45296</v>
      </c>
      <c r="B6879" s="2">
        <v>4.08</v>
      </c>
      <c r="C6879">
        <f t="shared" si="353"/>
        <v>2024</v>
      </c>
      <c r="D6879">
        <f t="shared" si="354"/>
        <v>1</v>
      </c>
      <c r="E6879" t="str">
        <f t="shared" si="355"/>
        <v>2024m1</v>
      </c>
    </row>
    <row r="6880" spans="1:5" x14ac:dyDescent="0.2">
      <c r="A6880" s="32">
        <v>45299</v>
      </c>
      <c r="B6880" s="2">
        <v>4.07</v>
      </c>
      <c r="C6880">
        <f t="shared" si="353"/>
        <v>2024</v>
      </c>
      <c r="D6880">
        <f t="shared" si="354"/>
        <v>1</v>
      </c>
      <c r="E6880" t="str">
        <f t="shared" si="355"/>
        <v>2024m1</v>
      </c>
    </row>
    <row r="6881" spans="1:5" x14ac:dyDescent="0.2">
      <c r="A6881" s="32">
        <v>45300</v>
      </c>
      <c r="B6881" s="2">
        <v>4</v>
      </c>
      <c r="C6881">
        <f t="shared" si="353"/>
        <v>2024</v>
      </c>
      <c r="D6881">
        <f t="shared" si="354"/>
        <v>1</v>
      </c>
      <c r="E6881" t="str">
        <f t="shared" si="355"/>
        <v>2024m1</v>
      </c>
    </row>
    <row r="6882" spans="1:5" x14ac:dyDescent="0.2">
      <c r="A6882" s="32">
        <v>45301</v>
      </c>
      <c r="B6882" s="2">
        <v>3.84</v>
      </c>
      <c r="C6882">
        <f t="shared" si="353"/>
        <v>2024</v>
      </c>
      <c r="D6882">
        <f t="shared" si="354"/>
        <v>1</v>
      </c>
      <c r="E6882" t="str">
        <f t="shared" si="355"/>
        <v>2024m1</v>
      </c>
    </row>
    <row r="6883" spans="1:5" x14ac:dyDescent="0.2">
      <c r="A6883" s="32">
        <v>45302</v>
      </c>
      <c r="B6883" s="2">
        <v>3.78</v>
      </c>
      <c r="C6883">
        <f t="shared" si="353"/>
        <v>2024</v>
      </c>
      <c r="D6883">
        <f t="shared" si="354"/>
        <v>1</v>
      </c>
      <c r="E6883" t="str">
        <f t="shared" si="355"/>
        <v>2024m1</v>
      </c>
    </row>
    <row r="6884" spans="1:5" x14ac:dyDescent="0.2">
      <c r="A6884" s="32">
        <v>45303</v>
      </c>
      <c r="B6884" s="2">
        <v>3.84</v>
      </c>
      <c r="C6884">
        <f t="shared" si="353"/>
        <v>2024</v>
      </c>
      <c r="D6884">
        <f t="shared" si="354"/>
        <v>1</v>
      </c>
      <c r="E6884" t="str">
        <f t="shared" si="355"/>
        <v>2024m1</v>
      </c>
    </row>
    <row r="6885" spans="1:5" x14ac:dyDescent="0.2">
      <c r="A6885" s="32">
        <v>45306</v>
      </c>
      <c r="B6885" s="2">
        <v>3.81</v>
      </c>
      <c r="C6885">
        <f t="shared" si="353"/>
        <v>2024</v>
      </c>
      <c r="D6885">
        <f t="shared" si="354"/>
        <v>1</v>
      </c>
      <c r="E6885" t="str">
        <f t="shared" si="355"/>
        <v>2024m1</v>
      </c>
    </row>
    <row r="6886" spans="1:5" x14ac:dyDescent="0.2">
      <c r="A6886" s="32">
        <v>45307</v>
      </c>
      <c r="B6886" s="2">
        <v>3.88</v>
      </c>
      <c r="C6886">
        <f t="shared" si="353"/>
        <v>2024</v>
      </c>
      <c r="D6886">
        <f t="shared" si="354"/>
        <v>1</v>
      </c>
      <c r="E6886" t="str">
        <f t="shared" si="355"/>
        <v>2024m1</v>
      </c>
    </row>
    <row r="6887" spans="1:5" x14ac:dyDescent="0.2">
      <c r="A6887" s="32">
        <v>45308</v>
      </c>
      <c r="B6887" s="2">
        <v>3.88</v>
      </c>
      <c r="C6887">
        <f t="shared" si="353"/>
        <v>2024</v>
      </c>
      <c r="D6887">
        <f t="shared" si="354"/>
        <v>1</v>
      </c>
      <c r="E6887" t="str">
        <f t="shared" si="355"/>
        <v>2024m1</v>
      </c>
    </row>
    <row r="6888" spans="1:5" x14ac:dyDescent="0.2">
      <c r="A6888" s="32">
        <v>45309</v>
      </c>
      <c r="B6888" s="2">
        <v>3.83</v>
      </c>
      <c r="C6888">
        <f t="shared" si="353"/>
        <v>2024</v>
      </c>
      <c r="D6888">
        <f t="shared" si="354"/>
        <v>1</v>
      </c>
      <c r="E6888" t="str">
        <f t="shared" si="355"/>
        <v>2024m1</v>
      </c>
    </row>
    <row r="6889" spans="1:5" x14ac:dyDescent="0.2">
      <c r="A6889" s="32">
        <v>45310</v>
      </c>
      <c r="B6889" s="2">
        <v>3.77</v>
      </c>
      <c r="C6889">
        <f t="shared" si="353"/>
        <v>2024</v>
      </c>
      <c r="D6889">
        <f t="shared" si="354"/>
        <v>1</v>
      </c>
      <c r="E6889" t="str">
        <f t="shared" si="355"/>
        <v>2024m1</v>
      </c>
    </row>
    <row r="6890" spans="1:5" x14ac:dyDescent="0.2">
      <c r="A6890" s="32">
        <v>45313</v>
      </c>
      <c r="B6890" s="2">
        <v>3.76</v>
      </c>
      <c r="C6890">
        <f t="shared" si="353"/>
        <v>2024</v>
      </c>
      <c r="D6890">
        <f t="shared" si="354"/>
        <v>1</v>
      </c>
      <c r="E6890" t="str">
        <f t="shared" si="355"/>
        <v>2024m1</v>
      </c>
    </row>
    <row r="6891" spans="1:5" x14ac:dyDescent="0.2">
      <c r="A6891" s="32">
        <v>45314</v>
      </c>
      <c r="B6891" s="2">
        <v>3.73</v>
      </c>
      <c r="C6891">
        <f t="shared" si="353"/>
        <v>2024</v>
      </c>
      <c r="D6891">
        <f t="shared" si="354"/>
        <v>1</v>
      </c>
      <c r="E6891" t="str">
        <f t="shared" si="355"/>
        <v>2024m1</v>
      </c>
    </row>
    <row r="6892" spans="1:5" x14ac:dyDescent="0.2">
      <c r="A6892" s="32">
        <v>45315</v>
      </c>
      <c r="B6892" s="2">
        <v>3.69</v>
      </c>
      <c r="C6892">
        <f t="shared" si="353"/>
        <v>2024</v>
      </c>
      <c r="D6892">
        <f t="shared" si="354"/>
        <v>1</v>
      </c>
      <c r="E6892" t="str">
        <f t="shared" si="355"/>
        <v>2024m1</v>
      </c>
    </row>
    <row r="6893" spans="1:5" x14ac:dyDescent="0.2">
      <c r="A6893" s="32">
        <v>45316</v>
      </c>
      <c r="B6893" s="2">
        <v>3.75</v>
      </c>
      <c r="C6893">
        <f t="shared" si="353"/>
        <v>2024</v>
      </c>
      <c r="D6893">
        <f t="shared" si="354"/>
        <v>1</v>
      </c>
      <c r="E6893" t="str">
        <f t="shared" si="355"/>
        <v>2024m1</v>
      </c>
    </row>
    <row r="6894" spans="1:5" x14ac:dyDescent="0.2">
      <c r="A6894" s="32">
        <v>45317</v>
      </c>
      <c r="B6894" s="2">
        <v>3.7</v>
      </c>
      <c r="C6894">
        <f t="shared" si="353"/>
        <v>2024</v>
      </c>
      <c r="D6894">
        <f t="shared" si="354"/>
        <v>1</v>
      </c>
      <c r="E6894" t="str">
        <f t="shared" si="355"/>
        <v>2024m1</v>
      </c>
    </row>
    <row r="6895" spans="1:5" x14ac:dyDescent="0.2">
      <c r="A6895" s="32">
        <v>45320</v>
      </c>
      <c r="B6895" s="2">
        <v>3.74</v>
      </c>
      <c r="C6895">
        <f t="shared" si="353"/>
        <v>2024</v>
      </c>
      <c r="D6895">
        <f t="shared" si="354"/>
        <v>1</v>
      </c>
      <c r="E6895" t="str">
        <f t="shared" si="355"/>
        <v>2024m1</v>
      </c>
    </row>
    <row r="6896" spans="1:5" x14ac:dyDescent="0.2">
      <c r="A6896" s="32">
        <v>45321</v>
      </c>
      <c r="B6896" s="2">
        <v>3.7</v>
      </c>
      <c r="C6896">
        <f t="shared" si="353"/>
        <v>2024</v>
      </c>
      <c r="D6896">
        <f t="shared" si="354"/>
        <v>1</v>
      </c>
      <c r="E6896" t="str">
        <f t="shared" si="355"/>
        <v>2024m1</v>
      </c>
    </row>
    <row r="6897" spans="1:5" x14ac:dyDescent="0.2">
      <c r="A6897" s="32">
        <v>45322</v>
      </c>
      <c r="B6897" s="2">
        <v>3.85</v>
      </c>
      <c r="C6897">
        <f t="shared" si="353"/>
        <v>2024</v>
      </c>
      <c r="D6897">
        <f t="shared" si="354"/>
        <v>1</v>
      </c>
      <c r="E6897" t="str">
        <f t="shared" si="355"/>
        <v>2024m1</v>
      </c>
    </row>
    <row r="6898" spans="1:5" x14ac:dyDescent="0.2">
      <c r="A6898" s="32">
        <v>45323</v>
      </c>
      <c r="B6898" s="2">
        <v>3.89</v>
      </c>
      <c r="C6898">
        <f t="shared" si="353"/>
        <v>2024</v>
      </c>
      <c r="D6898">
        <f t="shared" si="354"/>
        <v>2</v>
      </c>
      <c r="E6898" t="str">
        <f t="shared" si="355"/>
        <v>2024m2</v>
      </c>
    </row>
    <row r="6899" spans="1:5" x14ac:dyDescent="0.2">
      <c r="A6899" s="32">
        <v>45324</v>
      </c>
      <c r="B6899" s="2">
        <v>3.75</v>
      </c>
      <c r="C6899">
        <f t="shared" si="353"/>
        <v>2024</v>
      </c>
      <c r="D6899">
        <f t="shared" si="354"/>
        <v>2</v>
      </c>
      <c r="E6899" t="str">
        <f t="shared" si="355"/>
        <v>2024m2</v>
      </c>
    </row>
    <row r="6900" spans="1:5" x14ac:dyDescent="0.2">
      <c r="A6900" s="32">
        <v>45327</v>
      </c>
      <c r="B6900" s="2">
        <v>3.74</v>
      </c>
      <c r="C6900">
        <f t="shared" si="353"/>
        <v>2024</v>
      </c>
      <c r="D6900">
        <f t="shared" si="354"/>
        <v>2</v>
      </c>
      <c r="E6900" t="str">
        <f t="shared" si="355"/>
        <v>2024m2</v>
      </c>
    </row>
    <row r="6901" spans="1:5" x14ac:dyDescent="0.2">
      <c r="A6901" s="32">
        <v>45328</v>
      </c>
      <c r="B6901" s="2">
        <v>3.77</v>
      </c>
      <c r="C6901">
        <f t="shared" si="353"/>
        <v>2024</v>
      </c>
      <c r="D6901">
        <f t="shared" si="354"/>
        <v>2</v>
      </c>
      <c r="E6901" t="str">
        <f t="shared" si="355"/>
        <v>2024m2</v>
      </c>
    </row>
    <row r="6902" spans="1:5" x14ac:dyDescent="0.2">
      <c r="A6902" s="32">
        <v>45329</v>
      </c>
      <c r="B6902" s="2">
        <v>3.77</v>
      </c>
      <c r="C6902">
        <f t="shared" si="353"/>
        <v>2024</v>
      </c>
      <c r="D6902">
        <f t="shared" si="354"/>
        <v>2</v>
      </c>
      <c r="E6902" t="str">
        <f t="shared" si="355"/>
        <v>2024m2</v>
      </c>
    </row>
    <row r="6903" spans="1:5" x14ac:dyDescent="0.2">
      <c r="A6903" s="32">
        <v>45330</v>
      </c>
      <c r="B6903" s="2">
        <v>3.71</v>
      </c>
      <c r="C6903">
        <f t="shared" si="353"/>
        <v>2024</v>
      </c>
      <c r="D6903">
        <f t="shared" si="354"/>
        <v>2</v>
      </c>
      <c r="E6903" t="str">
        <f t="shared" si="355"/>
        <v>2024m2</v>
      </c>
    </row>
    <row r="6904" spans="1:5" x14ac:dyDescent="0.2">
      <c r="A6904" s="32">
        <v>45331</v>
      </c>
      <c r="B6904" s="2">
        <v>3.66</v>
      </c>
      <c r="C6904">
        <f t="shared" si="353"/>
        <v>2024</v>
      </c>
      <c r="D6904">
        <f t="shared" si="354"/>
        <v>2</v>
      </c>
      <c r="E6904" t="str">
        <f t="shared" si="355"/>
        <v>2024m2</v>
      </c>
    </row>
    <row r="6905" spans="1:5" x14ac:dyDescent="0.2">
      <c r="A6905" s="32">
        <v>45334</v>
      </c>
      <c r="B6905" s="2">
        <v>3.64</v>
      </c>
      <c r="C6905">
        <f t="shared" si="353"/>
        <v>2024</v>
      </c>
      <c r="D6905">
        <f t="shared" si="354"/>
        <v>2</v>
      </c>
      <c r="E6905" t="str">
        <f t="shared" si="355"/>
        <v>2024m2</v>
      </c>
    </row>
    <row r="6906" spans="1:5" x14ac:dyDescent="0.2">
      <c r="A6906" s="32">
        <v>45335</v>
      </c>
      <c r="B6906" s="2">
        <v>3.63</v>
      </c>
      <c r="C6906">
        <f t="shared" si="353"/>
        <v>2024</v>
      </c>
      <c r="D6906">
        <f t="shared" si="354"/>
        <v>2</v>
      </c>
      <c r="E6906" t="str">
        <f t="shared" si="355"/>
        <v>2024m2</v>
      </c>
    </row>
    <row r="6907" spans="1:5" x14ac:dyDescent="0.2">
      <c r="A6907" s="32">
        <v>45336</v>
      </c>
      <c r="B6907" s="2">
        <v>3.63</v>
      </c>
      <c r="C6907">
        <f t="shared" si="353"/>
        <v>2024</v>
      </c>
      <c r="D6907">
        <f t="shared" si="354"/>
        <v>2</v>
      </c>
      <c r="E6907" t="str">
        <f t="shared" si="355"/>
        <v>2024m2</v>
      </c>
    </row>
    <row r="6908" spans="1:5" x14ac:dyDescent="0.2">
      <c r="A6908" s="32">
        <v>45337</v>
      </c>
      <c r="B6908" s="2">
        <v>3.59</v>
      </c>
      <c r="C6908">
        <f t="shared" si="353"/>
        <v>2024</v>
      </c>
      <c r="D6908">
        <f t="shared" si="354"/>
        <v>2</v>
      </c>
      <c r="E6908" t="str">
        <f t="shared" si="355"/>
        <v>2024m2</v>
      </c>
    </row>
    <row r="6909" spans="1:5" x14ac:dyDescent="0.2">
      <c r="A6909" s="32">
        <v>45338</v>
      </c>
      <c r="B6909" s="2">
        <v>3.52</v>
      </c>
      <c r="C6909">
        <f t="shared" si="353"/>
        <v>2024</v>
      </c>
      <c r="D6909">
        <f t="shared" si="354"/>
        <v>2</v>
      </c>
      <c r="E6909" t="str">
        <f t="shared" si="355"/>
        <v>2024m2</v>
      </c>
    </row>
    <row r="6910" spans="1:5" x14ac:dyDescent="0.2">
      <c r="A6910" s="32">
        <v>45341</v>
      </c>
      <c r="B6910" s="2">
        <v>3.52</v>
      </c>
      <c r="C6910">
        <f t="shared" si="353"/>
        <v>2024</v>
      </c>
      <c r="D6910">
        <f t="shared" si="354"/>
        <v>2</v>
      </c>
      <c r="E6910" t="str">
        <f t="shared" si="355"/>
        <v>2024m2</v>
      </c>
    </row>
    <row r="6911" spans="1:5" x14ac:dyDescent="0.2">
      <c r="A6911" s="32">
        <v>45342</v>
      </c>
      <c r="B6911" s="2">
        <v>3.54</v>
      </c>
      <c r="C6911">
        <f t="shared" si="353"/>
        <v>2024</v>
      </c>
      <c r="D6911">
        <f t="shared" si="354"/>
        <v>2</v>
      </c>
      <c r="E6911" t="str">
        <f t="shared" si="355"/>
        <v>2024m2</v>
      </c>
    </row>
    <row r="6912" spans="1:5" x14ac:dyDescent="0.2">
      <c r="A6912" s="32">
        <v>45343</v>
      </c>
      <c r="B6912" s="2">
        <v>3.49</v>
      </c>
      <c r="C6912">
        <f t="shared" si="353"/>
        <v>2024</v>
      </c>
      <c r="D6912">
        <f t="shared" si="354"/>
        <v>2</v>
      </c>
      <c r="E6912" t="str">
        <f t="shared" si="355"/>
        <v>2024m2</v>
      </c>
    </row>
    <row r="6913" spans="1:5" x14ac:dyDescent="0.2">
      <c r="A6913" s="32">
        <v>45344</v>
      </c>
      <c r="B6913" s="2">
        <v>3.43</v>
      </c>
      <c r="C6913">
        <f t="shared" si="353"/>
        <v>2024</v>
      </c>
      <c r="D6913">
        <f t="shared" si="354"/>
        <v>2</v>
      </c>
      <c r="E6913" t="str">
        <f t="shared" si="355"/>
        <v>2024m2</v>
      </c>
    </row>
    <row r="6914" spans="1:5" x14ac:dyDescent="0.2">
      <c r="A6914" s="32">
        <v>45345</v>
      </c>
      <c r="B6914" s="2">
        <v>3.43</v>
      </c>
      <c r="C6914">
        <f t="shared" si="353"/>
        <v>2024</v>
      </c>
      <c r="D6914">
        <f t="shared" si="354"/>
        <v>2</v>
      </c>
      <c r="E6914" t="str">
        <f t="shared" si="355"/>
        <v>2024m2</v>
      </c>
    </row>
    <row r="6915" spans="1:5" x14ac:dyDescent="0.2">
      <c r="A6915" s="32">
        <v>45348</v>
      </c>
      <c r="B6915" s="2">
        <v>3.37</v>
      </c>
      <c r="C6915">
        <f t="shared" si="353"/>
        <v>2024</v>
      </c>
      <c r="D6915">
        <f t="shared" si="354"/>
        <v>2</v>
      </c>
      <c r="E6915" t="str">
        <f t="shared" si="355"/>
        <v>2024m2</v>
      </c>
    </row>
    <row r="6916" spans="1:5" x14ac:dyDescent="0.2">
      <c r="A6916" s="32">
        <v>45349</v>
      </c>
      <c r="B6916" s="2">
        <v>3.41</v>
      </c>
      <c r="C6916">
        <f t="shared" si="353"/>
        <v>2024</v>
      </c>
      <c r="D6916">
        <f t="shared" si="354"/>
        <v>2</v>
      </c>
      <c r="E6916" t="str">
        <f t="shared" si="355"/>
        <v>2024m2</v>
      </c>
    </row>
    <row r="6917" spans="1:5" x14ac:dyDescent="0.2">
      <c r="A6917" s="32">
        <v>45350</v>
      </c>
      <c r="B6917" s="2">
        <v>3.44</v>
      </c>
      <c r="C6917">
        <f t="shared" ref="C6917:C6980" si="356">YEAR(A6917)</f>
        <v>2024</v>
      </c>
      <c r="D6917">
        <f t="shared" ref="D6917:D6980" si="357">+MONTH(A6917)</f>
        <v>2</v>
      </c>
      <c r="E6917" t="str">
        <f t="shared" ref="E6917:E6980" si="358">CONCATENATE(C6917,"m",D6917)</f>
        <v>2024m2</v>
      </c>
    </row>
    <row r="6918" spans="1:5" x14ac:dyDescent="0.2">
      <c r="A6918" s="32">
        <v>45351</v>
      </c>
      <c r="B6918" s="2">
        <v>3.46</v>
      </c>
      <c r="C6918">
        <f t="shared" si="356"/>
        <v>2024</v>
      </c>
      <c r="D6918">
        <f t="shared" si="357"/>
        <v>2</v>
      </c>
      <c r="E6918" t="str">
        <f t="shared" si="358"/>
        <v>2024m2</v>
      </c>
    </row>
    <row r="6919" spans="1:5" x14ac:dyDescent="0.2">
      <c r="A6919" s="32">
        <v>45352</v>
      </c>
      <c r="B6919" s="2">
        <v>3.46</v>
      </c>
      <c r="C6919">
        <f t="shared" si="356"/>
        <v>2024</v>
      </c>
      <c r="D6919">
        <f t="shared" si="357"/>
        <v>3</v>
      </c>
      <c r="E6919" t="str">
        <f t="shared" si="358"/>
        <v>2024m3</v>
      </c>
    </row>
    <row r="6920" spans="1:5" x14ac:dyDescent="0.2">
      <c r="A6920" s="32">
        <v>45355</v>
      </c>
      <c r="B6920" s="2">
        <v>3.44</v>
      </c>
      <c r="C6920">
        <f t="shared" si="356"/>
        <v>2024</v>
      </c>
      <c r="D6920">
        <f t="shared" si="357"/>
        <v>3</v>
      </c>
      <c r="E6920" t="str">
        <f t="shared" si="358"/>
        <v>2024m3</v>
      </c>
    </row>
    <row r="6921" spans="1:5" x14ac:dyDescent="0.2">
      <c r="A6921" s="32">
        <v>45356</v>
      </c>
      <c r="B6921" s="2">
        <v>3.5</v>
      </c>
      <c r="C6921">
        <f t="shared" si="356"/>
        <v>2024</v>
      </c>
      <c r="D6921">
        <f t="shared" si="357"/>
        <v>3</v>
      </c>
      <c r="E6921" t="str">
        <f t="shared" si="358"/>
        <v>2024m3</v>
      </c>
    </row>
    <row r="6922" spans="1:5" x14ac:dyDescent="0.2">
      <c r="A6922" s="32">
        <v>45357</v>
      </c>
      <c r="B6922" s="2">
        <v>3.49</v>
      </c>
      <c r="C6922">
        <f t="shared" si="356"/>
        <v>2024</v>
      </c>
      <c r="D6922">
        <f t="shared" si="357"/>
        <v>3</v>
      </c>
      <c r="E6922" t="str">
        <f t="shared" si="358"/>
        <v>2024m3</v>
      </c>
    </row>
    <row r="6923" spans="1:5" x14ac:dyDescent="0.2">
      <c r="A6923" s="32">
        <v>45358</v>
      </c>
      <c r="B6923" s="2">
        <v>3.49</v>
      </c>
      <c r="C6923">
        <f t="shared" si="356"/>
        <v>2024</v>
      </c>
      <c r="D6923">
        <f t="shared" si="357"/>
        <v>3</v>
      </c>
      <c r="E6923" t="str">
        <f t="shared" si="358"/>
        <v>2024m3</v>
      </c>
    </row>
    <row r="6924" spans="1:5" x14ac:dyDescent="0.2">
      <c r="A6924" s="32">
        <v>45359</v>
      </c>
      <c r="B6924" s="2">
        <v>3.49</v>
      </c>
      <c r="C6924">
        <f t="shared" si="356"/>
        <v>2024</v>
      </c>
      <c r="D6924">
        <f t="shared" si="357"/>
        <v>3</v>
      </c>
      <c r="E6924" t="str">
        <f t="shared" si="358"/>
        <v>2024m3</v>
      </c>
    </row>
    <row r="6925" spans="1:5" x14ac:dyDescent="0.2">
      <c r="A6925" s="32">
        <v>45362</v>
      </c>
      <c r="B6925" s="2">
        <v>3.45</v>
      </c>
      <c r="C6925">
        <f t="shared" si="356"/>
        <v>2024</v>
      </c>
      <c r="D6925">
        <f t="shared" si="357"/>
        <v>3</v>
      </c>
      <c r="E6925" t="str">
        <f t="shared" si="358"/>
        <v>2024m3</v>
      </c>
    </row>
    <row r="6926" spans="1:5" x14ac:dyDescent="0.2">
      <c r="A6926" s="32">
        <v>45363</v>
      </c>
      <c r="B6926" s="2">
        <v>3.38</v>
      </c>
      <c r="C6926">
        <f t="shared" si="356"/>
        <v>2024</v>
      </c>
      <c r="D6926">
        <f t="shared" si="357"/>
        <v>3</v>
      </c>
      <c r="E6926" t="str">
        <f t="shared" si="358"/>
        <v>2024m3</v>
      </c>
    </row>
    <row r="6927" spans="1:5" x14ac:dyDescent="0.2">
      <c r="A6927" s="32">
        <v>45364</v>
      </c>
      <c r="B6927" s="2">
        <v>3.32</v>
      </c>
      <c r="C6927">
        <f t="shared" si="356"/>
        <v>2024</v>
      </c>
      <c r="D6927">
        <f t="shared" si="357"/>
        <v>3</v>
      </c>
      <c r="E6927" t="str">
        <f t="shared" si="358"/>
        <v>2024m3</v>
      </c>
    </row>
    <row r="6928" spans="1:5" x14ac:dyDescent="0.2">
      <c r="A6928" s="32">
        <v>45365</v>
      </c>
      <c r="B6928" s="2">
        <v>3.32</v>
      </c>
      <c r="C6928">
        <f t="shared" si="356"/>
        <v>2024</v>
      </c>
      <c r="D6928">
        <f t="shared" si="357"/>
        <v>3</v>
      </c>
      <c r="E6928" t="str">
        <f t="shared" si="358"/>
        <v>2024m3</v>
      </c>
    </row>
    <row r="6929" spans="1:5" x14ac:dyDescent="0.2">
      <c r="A6929" s="32">
        <v>45366</v>
      </c>
      <c r="B6929" s="2">
        <v>3.32</v>
      </c>
      <c r="C6929">
        <f t="shared" si="356"/>
        <v>2024</v>
      </c>
      <c r="D6929">
        <f t="shared" si="357"/>
        <v>3</v>
      </c>
      <c r="E6929" t="str">
        <f t="shared" si="358"/>
        <v>2024m3</v>
      </c>
    </row>
    <row r="6930" spans="1:5" x14ac:dyDescent="0.2">
      <c r="A6930" s="32">
        <v>45369</v>
      </c>
      <c r="B6930" s="2">
        <v>3.32</v>
      </c>
      <c r="C6930">
        <f t="shared" si="356"/>
        <v>2024</v>
      </c>
      <c r="D6930">
        <f t="shared" si="357"/>
        <v>3</v>
      </c>
      <c r="E6930" t="str">
        <f t="shared" si="358"/>
        <v>2024m3</v>
      </c>
    </row>
    <row r="6931" spans="1:5" x14ac:dyDescent="0.2">
      <c r="A6931" s="32">
        <v>45370</v>
      </c>
      <c r="B6931" s="2">
        <v>3.35</v>
      </c>
      <c r="C6931">
        <f t="shared" si="356"/>
        <v>2024</v>
      </c>
      <c r="D6931">
        <f t="shared" si="357"/>
        <v>3</v>
      </c>
      <c r="E6931" t="str">
        <f t="shared" si="358"/>
        <v>2024m3</v>
      </c>
    </row>
    <row r="6932" spans="1:5" x14ac:dyDescent="0.2">
      <c r="A6932" s="32">
        <v>45371</v>
      </c>
      <c r="B6932" s="2">
        <v>3.39</v>
      </c>
      <c r="C6932">
        <f t="shared" si="356"/>
        <v>2024</v>
      </c>
      <c r="D6932">
        <f t="shared" si="357"/>
        <v>3</v>
      </c>
      <c r="E6932" t="str">
        <f t="shared" si="358"/>
        <v>2024m3</v>
      </c>
    </row>
    <row r="6933" spans="1:5" x14ac:dyDescent="0.2">
      <c r="A6933" s="32">
        <v>45372</v>
      </c>
      <c r="B6933" s="2">
        <v>3.44</v>
      </c>
      <c r="C6933">
        <f t="shared" si="356"/>
        <v>2024</v>
      </c>
      <c r="D6933">
        <f t="shared" si="357"/>
        <v>3</v>
      </c>
      <c r="E6933" t="str">
        <f t="shared" si="358"/>
        <v>2024m3</v>
      </c>
    </row>
    <row r="6934" spans="1:5" x14ac:dyDescent="0.2">
      <c r="A6934" s="32">
        <v>45373</v>
      </c>
      <c r="B6934" s="2">
        <v>3.52</v>
      </c>
      <c r="C6934">
        <f t="shared" si="356"/>
        <v>2024</v>
      </c>
      <c r="D6934">
        <f t="shared" si="357"/>
        <v>3</v>
      </c>
      <c r="E6934" t="str">
        <f t="shared" si="358"/>
        <v>2024m3</v>
      </c>
    </row>
    <row r="6935" spans="1:5" x14ac:dyDescent="0.2">
      <c r="A6935" s="32">
        <v>45376</v>
      </c>
      <c r="B6935" s="2">
        <v>3.47</v>
      </c>
      <c r="C6935">
        <f t="shared" si="356"/>
        <v>2024</v>
      </c>
      <c r="D6935">
        <f t="shared" si="357"/>
        <v>3</v>
      </c>
      <c r="E6935" t="str">
        <f t="shared" si="358"/>
        <v>2024m3</v>
      </c>
    </row>
    <row r="6936" spans="1:5" x14ac:dyDescent="0.2">
      <c r="A6936" s="32">
        <v>45377</v>
      </c>
      <c r="B6936" s="2">
        <v>3.47</v>
      </c>
      <c r="C6936">
        <f t="shared" si="356"/>
        <v>2024</v>
      </c>
      <c r="D6936">
        <f t="shared" si="357"/>
        <v>3</v>
      </c>
      <c r="E6936" t="str">
        <f t="shared" si="358"/>
        <v>2024m3</v>
      </c>
    </row>
    <row r="6937" spans="1:5" x14ac:dyDescent="0.2">
      <c r="A6937" s="32">
        <v>45378</v>
      </c>
      <c r="B6937" s="2">
        <v>3.53</v>
      </c>
      <c r="C6937">
        <f t="shared" si="356"/>
        <v>2024</v>
      </c>
      <c r="D6937">
        <f t="shared" si="357"/>
        <v>3</v>
      </c>
      <c r="E6937" t="str">
        <f t="shared" si="358"/>
        <v>2024m3</v>
      </c>
    </row>
    <row r="6938" spans="1:5" x14ac:dyDescent="0.2">
      <c r="A6938" s="32">
        <v>45379</v>
      </c>
      <c r="B6938" s="2">
        <v>3.52</v>
      </c>
      <c r="C6938">
        <f t="shared" si="356"/>
        <v>2024</v>
      </c>
      <c r="D6938">
        <f t="shared" si="357"/>
        <v>3</v>
      </c>
      <c r="E6938" t="str">
        <f t="shared" si="358"/>
        <v>2024m3</v>
      </c>
    </row>
    <row r="6939" spans="1:5" x14ac:dyDescent="0.2">
      <c r="A6939" s="32">
        <v>45380</v>
      </c>
      <c r="C6939">
        <f t="shared" si="356"/>
        <v>2024</v>
      </c>
      <c r="D6939">
        <f t="shared" si="357"/>
        <v>3</v>
      </c>
      <c r="E6939" t="str">
        <f t="shared" si="358"/>
        <v>2024m3</v>
      </c>
    </row>
    <row r="6940" spans="1:5" x14ac:dyDescent="0.2">
      <c r="A6940" s="32">
        <v>45382</v>
      </c>
      <c r="B6940" s="2">
        <v>3.58</v>
      </c>
      <c r="C6940">
        <f t="shared" si="356"/>
        <v>2024</v>
      </c>
      <c r="D6940">
        <f t="shared" si="357"/>
        <v>3</v>
      </c>
      <c r="E6940" t="str">
        <f t="shared" si="358"/>
        <v>2024m3</v>
      </c>
    </row>
    <row r="6941" spans="1:5" x14ac:dyDescent="0.2">
      <c r="A6941" s="32">
        <v>45383</v>
      </c>
      <c r="B6941" s="2">
        <v>3.58</v>
      </c>
      <c r="C6941">
        <f t="shared" si="356"/>
        <v>2024</v>
      </c>
      <c r="D6941">
        <f t="shared" si="357"/>
        <v>4</v>
      </c>
      <c r="E6941" t="str">
        <f t="shared" si="358"/>
        <v>2024m4</v>
      </c>
    </row>
    <row r="6942" spans="1:5" x14ac:dyDescent="0.2">
      <c r="A6942" s="32">
        <v>45384</v>
      </c>
      <c r="B6942" s="2">
        <v>3.58</v>
      </c>
      <c r="C6942">
        <f t="shared" si="356"/>
        <v>2024</v>
      </c>
      <c r="D6942">
        <f t="shared" si="357"/>
        <v>4</v>
      </c>
      <c r="E6942" t="str">
        <f t="shared" si="358"/>
        <v>2024m4</v>
      </c>
    </row>
    <row r="6943" spans="1:5" x14ac:dyDescent="0.2">
      <c r="A6943" s="32">
        <v>45385</v>
      </c>
      <c r="B6943" s="2">
        <v>3.59</v>
      </c>
      <c r="C6943">
        <f t="shared" si="356"/>
        <v>2024</v>
      </c>
      <c r="D6943">
        <f t="shared" si="357"/>
        <v>4</v>
      </c>
      <c r="E6943" t="str">
        <f t="shared" si="358"/>
        <v>2024m4</v>
      </c>
    </row>
    <row r="6944" spans="1:5" x14ac:dyDescent="0.2">
      <c r="A6944" s="32">
        <v>45386</v>
      </c>
      <c r="B6944" s="2">
        <v>3.56</v>
      </c>
      <c r="C6944">
        <f t="shared" si="356"/>
        <v>2024</v>
      </c>
      <c r="D6944">
        <f t="shared" si="357"/>
        <v>4</v>
      </c>
      <c r="E6944" t="str">
        <f t="shared" si="358"/>
        <v>2024m4</v>
      </c>
    </row>
    <row r="6945" spans="1:5" x14ac:dyDescent="0.2">
      <c r="A6945" s="32">
        <v>45387</v>
      </c>
      <c r="B6945" s="2">
        <v>3.57</v>
      </c>
      <c r="C6945">
        <f t="shared" si="356"/>
        <v>2024</v>
      </c>
      <c r="D6945">
        <f t="shared" si="357"/>
        <v>4</v>
      </c>
      <c r="E6945" t="str">
        <f t="shared" si="358"/>
        <v>2024m4</v>
      </c>
    </row>
    <row r="6946" spans="1:5" x14ac:dyDescent="0.2">
      <c r="A6946" s="32">
        <v>45390</v>
      </c>
      <c r="B6946" s="2">
        <v>3.53</v>
      </c>
      <c r="C6946">
        <f t="shared" si="356"/>
        <v>2024</v>
      </c>
      <c r="D6946">
        <f t="shared" si="357"/>
        <v>4</v>
      </c>
      <c r="E6946" t="str">
        <f t="shared" si="358"/>
        <v>2024m4</v>
      </c>
    </row>
    <row r="6947" spans="1:5" x14ac:dyDescent="0.2">
      <c r="A6947" s="32">
        <v>45391</v>
      </c>
      <c r="B6947" s="2">
        <v>3.57</v>
      </c>
      <c r="C6947">
        <f t="shared" si="356"/>
        <v>2024</v>
      </c>
      <c r="D6947">
        <f t="shared" si="357"/>
        <v>4</v>
      </c>
      <c r="E6947" t="str">
        <f t="shared" si="358"/>
        <v>2024m4</v>
      </c>
    </row>
    <row r="6948" spans="1:5" x14ac:dyDescent="0.2">
      <c r="A6948" s="32">
        <v>45392</v>
      </c>
      <c r="B6948" s="2">
        <v>3.52</v>
      </c>
      <c r="C6948">
        <f t="shared" si="356"/>
        <v>2024</v>
      </c>
      <c r="D6948">
        <f t="shared" si="357"/>
        <v>4</v>
      </c>
      <c r="E6948" t="str">
        <f t="shared" si="358"/>
        <v>2024m4</v>
      </c>
    </row>
    <row r="6949" spans="1:5" x14ac:dyDescent="0.2">
      <c r="A6949" s="32">
        <v>45393</v>
      </c>
      <c r="B6949" s="2">
        <v>3.56</v>
      </c>
      <c r="C6949">
        <f t="shared" si="356"/>
        <v>2024</v>
      </c>
      <c r="D6949">
        <f t="shared" si="357"/>
        <v>4</v>
      </c>
      <c r="E6949" t="str">
        <f t="shared" si="358"/>
        <v>2024m4</v>
      </c>
    </row>
    <row r="6950" spans="1:5" x14ac:dyDescent="0.2">
      <c r="A6950" s="32">
        <v>45394</v>
      </c>
      <c r="B6950" s="2">
        <v>3.68</v>
      </c>
      <c r="C6950">
        <f t="shared" si="356"/>
        <v>2024</v>
      </c>
      <c r="D6950">
        <f t="shared" si="357"/>
        <v>4</v>
      </c>
      <c r="E6950" t="str">
        <f t="shared" si="358"/>
        <v>2024m4</v>
      </c>
    </row>
    <row r="6951" spans="1:5" x14ac:dyDescent="0.2">
      <c r="A6951" s="32">
        <v>45397</v>
      </c>
      <c r="B6951" s="2">
        <v>3.65</v>
      </c>
      <c r="C6951">
        <f t="shared" si="356"/>
        <v>2024</v>
      </c>
      <c r="D6951">
        <f t="shared" si="357"/>
        <v>4</v>
      </c>
      <c r="E6951" t="str">
        <f t="shared" si="358"/>
        <v>2024m4</v>
      </c>
    </row>
    <row r="6952" spans="1:5" x14ac:dyDescent="0.2">
      <c r="A6952" s="32">
        <v>45398</v>
      </c>
      <c r="B6952" s="2">
        <v>3.77</v>
      </c>
      <c r="C6952">
        <f t="shared" si="356"/>
        <v>2024</v>
      </c>
      <c r="D6952">
        <f t="shared" si="357"/>
        <v>4</v>
      </c>
      <c r="E6952" t="str">
        <f t="shared" si="358"/>
        <v>2024m4</v>
      </c>
    </row>
    <row r="6953" spans="1:5" x14ac:dyDescent="0.2">
      <c r="A6953" s="32">
        <v>45399</v>
      </c>
      <c r="B6953" s="2">
        <v>3.73</v>
      </c>
      <c r="C6953">
        <f t="shared" si="356"/>
        <v>2024</v>
      </c>
      <c r="D6953">
        <f t="shared" si="357"/>
        <v>4</v>
      </c>
      <c r="E6953" t="str">
        <f t="shared" si="358"/>
        <v>2024m4</v>
      </c>
    </row>
    <row r="6954" spans="1:5" x14ac:dyDescent="0.2">
      <c r="A6954" s="32">
        <v>45400</v>
      </c>
      <c r="B6954" s="2">
        <v>3.68</v>
      </c>
      <c r="C6954">
        <f t="shared" si="356"/>
        <v>2024</v>
      </c>
      <c r="D6954">
        <f t="shared" si="357"/>
        <v>4</v>
      </c>
      <c r="E6954" t="str">
        <f t="shared" si="358"/>
        <v>2024m4</v>
      </c>
    </row>
    <row r="6955" spans="1:5" x14ac:dyDescent="0.2">
      <c r="A6955" s="32">
        <v>45401</v>
      </c>
      <c r="B6955" s="2">
        <v>3.66</v>
      </c>
      <c r="C6955">
        <f t="shared" si="356"/>
        <v>2024</v>
      </c>
      <c r="D6955">
        <f t="shared" si="357"/>
        <v>4</v>
      </c>
      <c r="E6955" t="str">
        <f t="shared" si="358"/>
        <v>2024m4</v>
      </c>
    </row>
    <row r="6956" spans="1:5" x14ac:dyDescent="0.2">
      <c r="A6956" s="32">
        <v>45404</v>
      </c>
      <c r="B6956" s="2">
        <v>3.65</v>
      </c>
      <c r="C6956">
        <f t="shared" si="356"/>
        <v>2024</v>
      </c>
      <c r="D6956">
        <f t="shared" si="357"/>
        <v>4</v>
      </c>
      <c r="E6956" t="str">
        <f t="shared" si="358"/>
        <v>2024m4</v>
      </c>
    </row>
    <row r="6957" spans="1:5" x14ac:dyDescent="0.2">
      <c r="A6957" s="32">
        <v>45405</v>
      </c>
      <c r="B6957" s="2">
        <v>3.59</v>
      </c>
      <c r="C6957">
        <f t="shared" si="356"/>
        <v>2024</v>
      </c>
      <c r="D6957">
        <f t="shared" si="357"/>
        <v>4</v>
      </c>
      <c r="E6957" t="str">
        <f t="shared" si="358"/>
        <v>2024m4</v>
      </c>
    </row>
    <row r="6958" spans="1:5" x14ac:dyDescent="0.2">
      <c r="A6958" s="32">
        <v>45406</v>
      </c>
      <c r="B6958" s="2">
        <v>3.55</v>
      </c>
      <c r="C6958">
        <f t="shared" si="356"/>
        <v>2024</v>
      </c>
      <c r="D6958">
        <f t="shared" si="357"/>
        <v>4</v>
      </c>
      <c r="E6958" t="str">
        <f t="shared" si="358"/>
        <v>2024m4</v>
      </c>
    </row>
    <row r="6959" spans="1:5" x14ac:dyDescent="0.2">
      <c r="A6959" s="32">
        <v>45407</v>
      </c>
      <c r="B6959" s="2">
        <v>3.57</v>
      </c>
      <c r="C6959">
        <f t="shared" si="356"/>
        <v>2024</v>
      </c>
      <c r="D6959">
        <f t="shared" si="357"/>
        <v>4</v>
      </c>
      <c r="E6959" t="str">
        <f t="shared" si="358"/>
        <v>2024m4</v>
      </c>
    </row>
    <row r="6960" spans="1:5" x14ac:dyDescent="0.2">
      <c r="A6960" s="32">
        <v>45408</v>
      </c>
      <c r="B6960" s="2">
        <v>3.57</v>
      </c>
      <c r="C6960">
        <f t="shared" si="356"/>
        <v>2024</v>
      </c>
      <c r="D6960">
        <f t="shared" si="357"/>
        <v>4</v>
      </c>
      <c r="E6960" t="str">
        <f t="shared" si="358"/>
        <v>2024m4</v>
      </c>
    </row>
    <row r="6961" spans="1:5" x14ac:dyDescent="0.2">
      <c r="A6961" s="32">
        <v>45411</v>
      </c>
      <c r="B6961" s="2">
        <v>3.58</v>
      </c>
      <c r="C6961">
        <f t="shared" si="356"/>
        <v>2024</v>
      </c>
      <c r="D6961">
        <f t="shared" si="357"/>
        <v>4</v>
      </c>
      <c r="E6961" t="str">
        <f t="shared" si="358"/>
        <v>2024m4</v>
      </c>
    </row>
    <row r="6962" spans="1:5" x14ac:dyDescent="0.2">
      <c r="A6962" s="32">
        <v>45412</v>
      </c>
      <c r="B6962" s="2">
        <v>3.5</v>
      </c>
      <c r="C6962">
        <f t="shared" si="356"/>
        <v>2024</v>
      </c>
      <c r="D6962">
        <f t="shared" si="357"/>
        <v>4</v>
      </c>
      <c r="E6962" t="str">
        <f t="shared" si="358"/>
        <v>2024m4</v>
      </c>
    </row>
    <row r="6963" spans="1:5" x14ac:dyDescent="0.2">
      <c r="A6963" s="32">
        <v>45413</v>
      </c>
      <c r="B6963" s="2">
        <v>3.5</v>
      </c>
      <c r="C6963">
        <f t="shared" si="356"/>
        <v>2024</v>
      </c>
      <c r="D6963">
        <f t="shared" si="357"/>
        <v>5</v>
      </c>
      <c r="E6963" t="str">
        <f t="shared" si="358"/>
        <v>2024m5</v>
      </c>
    </row>
    <row r="6964" spans="1:5" x14ac:dyDescent="0.2">
      <c r="A6964" s="32">
        <v>45414</v>
      </c>
      <c r="B6964" s="2">
        <v>3.51</v>
      </c>
      <c r="C6964">
        <f t="shared" si="356"/>
        <v>2024</v>
      </c>
      <c r="D6964">
        <f t="shared" si="357"/>
        <v>5</v>
      </c>
      <c r="E6964" t="str">
        <f t="shared" si="358"/>
        <v>2024m5</v>
      </c>
    </row>
    <row r="6965" spans="1:5" x14ac:dyDescent="0.2">
      <c r="A6965" s="32">
        <v>45415</v>
      </c>
      <c r="B6965" s="2">
        <v>3.53</v>
      </c>
      <c r="C6965">
        <f t="shared" si="356"/>
        <v>2024</v>
      </c>
      <c r="D6965">
        <f t="shared" si="357"/>
        <v>5</v>
      </c>
      <c r="E6965" t="str">
        <f t="shared" si="358"/>
        <v>2024m5</v>
      </c>
    </row>
    <row r="6966" spans="1:5" x14ac:dyDescent="0.2">
      <c r="A6966" s="32">
        <v>45418</v>
      </c>
      <c r="B6966" s="2">
        <v>3.55</v>
      </c>
      <c r="C6966">
        <f t="shared" si="356"/>
        <v>2024</v>
      </c>
      <c r="D6966">
        <f t="shared" si="357"/>
        <v>5</v>
      </c>
      <c r="E6966" t="str">
        <f t="shared" si="358"/>
        <v>2024m5</v>
      </c>
    </row>
    <row r="6967" spans="1:5" x14ac:dyDescent="0.2">
      <c r="A6967" s="32">
        <v>45419</v>
      </c>
      <c r="B6967" s="2">
        <v>3.49</v>
      </c>
      <c r="C6967">
        <f t="shared" si="356"/>
        <v>2024</v>
      </c>
      <c r="D6967">
        <f t="shared" si="357"/>
        <v>5</v>
      </c>
      <c r="E6967" t="str">
        <f t="shared" si="358"/>
        <v>2024m5</v>
      </c>
    </row>
    <row r="6968" spans="1:5" x14ac:dyDescent="0.2">
      <c r="A6968" s="32">
        <v>45420</v>
      </c>
      <c r="B6968" s="2">
        <v>3.44</v>
      </c>
      <c r="C6968">
        <f t="shared" si="356"/>
        <v>2024</v>
      </c>
      <c r="D6968">
        <f t="shared" si="357"/>
        <v>5</v>
      </c>
      <c r="E6968" t="str">
        <f t="shared" si="358"/>
        <v>2024m5</v>
      </c>
    </row>
    <row r="6969" spans="1:5" x14ac:dyDescent="0.2">
      <c r="A6969" s="32">
        <v>45421</v>
      </c>
      <c r="B6969" s="2">
        <v>3.41</v>
      </c>
      <c r="C6969">
        <f t="shared" si="356"/>
        <v>2024</v>
      </c>
      <c r="D6969">
        <f t="shared" si="357"/>
        <v>5</v>
      </c>
      <c r="E6969" t="str">
        <f t="shared" si="358"/>
        <v>2024m5</v>
      </c>
    </row>
    <row r="6970" spans="1:5" x14ac:dyDescent="0.2">
      <c r="A6970" s="32">
        <v>45422</v>
      </c>
      <c r="B6970" s="2">
        <v>3.39</v>
      </c>
      <c r="C6970">
        <f t="shared" si="356"/>
        <v>2024</v>
      </c>
      <c r="D6970">
        <f t="shared" si="357"/>
        <v>5</v>
      </c>
      <c r="E6970" t="str">
        <f t="shared" si="358"/>
        <v>2024m5</v>
      </c>
    </row>
    <row r="6971" spans="1:5" x14ac:dyDescent="0.2">
      <c r="A6971" s="32">
        <v>45425</v>
      </c>
      <c r="B6971" s="2">
        <v>3.41</v>
      </c>
      <c r="C6971">
        <f t="shared" si="356"/>
        <v>2024</v>
      </c>
      <c r="D6971">
        <f t="shared" si="357"/>
        <v>5</v>
      </c>
      <c r="E6971" t="str">
        <f t="shared" si="358"/>
        <v>2024m5</v>
      </c>
    </row>
    <row r="6972" spans="1:5" x14ac:dyDescent="0.2">
      <c r="A6972" s="32">
        <v>45426</v>
      </c>
      <c r="B6972" s="2">
        <v>3.39</v>
      </c>
      <c r="C6972">
        <f t="shared" si="356"/>
        <v>2024</v>
      </c>
      <c r="D6972">
        <f t="shared" si="357"/>
        <v>5</v>
      </c>
      <c r="E6972" t="str">
        <f t="shared" si="358"/>
        <v>2024m5</v>
      </c>
    </row>
    <row r="6973" spans="1:5" x14ac:dyDescent="0.2">
      <c r="A6973" s="32">
        <v>45427</v>
      </c>
      <c r="B6973" s="2">
        <v>3.43</v>
      </c>
      <c r="C6973">
        <f t="shared" si="356"/>
        <v>2024</v>
      </c>
      <c r="D6973">
        <f t="shared" si="357"/>
        <v>5</v>
      </c>
      <c r="E6973" t="str">
        <f t="shared" si="358"/>
        <v>2024m5</v>
      </c>
    </row>
    <row r="6974" spans="1:5" x14ac:dyDescent="0.2">
      <c r="A6974" s="32">
        <v>45428</v>
      </c>
      <c r="B6974" s="2">
        <v>3.37</v>
      </c>
      <c r="C6974">
        <f t="shared" si="356"/>
        <v>2024</v>
      </c>
      <c r="D6974">
        <f t="shared" si="357"/>
        <v>5</v>
      </c>
      <c r="E6974" t="str">
        <f t="shared" si="358"/>
        <v>2024m5</v>
      </c>
    </row>
    <row r="6975" spans="1:5" x14ac:dyDescent="0.2">
      <c r="A6975" s="32">
        <v>45429</v>
      </c>
      <c r="B6975" s="2">
        <v>3.31</v>
      </c>
      <c r="C6975">
        <f t="shared" si="356"/>
        <v>2024</v>
      </c>
      <c r="D6975">
        <f t="shared" si="357"/>
        <v>5</v>
      </c>
      <c r="E6975" t="str">
        <f t="shared" si="358"/>
        <v>2024m5</v>
      </c>
    </row>
    <row r="6976" spans="1:5" x14ac:dyDescent="0.2">
      <c r="A6976" s="32">
        <v>45432</v>
      </c>
      <c r="B6976" s="2">
        <v>3.29</v>
      </c>
      <c r="C6976">
        <f t="shared" si="356"/>
        <v>2024</v>
      </c>
      <c r="D6976">
        <f t="shared" si="357"/>
        <v>5</v>
      </c>
      <c r="E6976" t="str">
        <f t="shared" si="358"/>
        <v>2024m5</v>
      </c>
    </row>
    <row r="6977" spans="1:5" x14ac:dyDescent="0.2">
      <c r="A6977" s="32">
        <v>45433</v>
      </c>
      <c r="B6977" s="2">
        <v>3.3</v>
      </c>
      <c r="C6977">
        <f t="shared" si="356"/>
        <v>2024</v>
      </c>
      <c r="D6977">
        <f t="shared" si="357"/>
        <v>5</v>
      </c>
      <c r="E6977" t="str">
        <f t="shared" si="358"/>
        <v>2024m5</v>
      </c>
    </row>
    <row r="6978" spans="1:5" x14ac:dyDescent="0.2">
      <c r="A6978" s="32">
        <v>45434</v>
      </c>
      <c r="B6978" s="2">
        <v>3.28</v>
      </c>
      <c r="C6978">
        <f t="shared" si="356"/>
        <v>2024</v>
      </c>
      <c r="D6978">
        <f t="shared" si="357"/>
        <v>5</v>
      </c>
      <c r="E6978" t="str">
        <f t="shared" si="358"/>
        <v>2024m5</v>
      </c>
    </row>
    <row r="6979" spans="1:5" x14ac:dyDescent="0.2">
      <c r="A6979" s="32">
        <v>45435</v>
      </c>
      <c r="B6979" s="2">
        <v>3.21</v>
      </c>
      <c r="C6979">
        <f t="shared" si="356"/>
        <v>2024</v>
      </c>
      <c r="D6979">
        <f t="shared" si="357"/>
        <v>5</v>
      </c>
      <c r="E6979" t="str">
        <f t="shared" si="358"/>
        <v>2024m5</v>
      </c>
    </row>
    <row r="6980" spans="1:5" x14ac:dyDescent="0.2">
      <c r="A6980" s="32">
        <v>45436</v>
      </c>
      <c r="B6980" s="2">
        <v>3.24</v>
      </c>
      <c r="C6980">
        <f t="shared" si="356"/>
        <v>2024</v>
      </c>
      <c r="D6980">
        <f t="shared" si="357"/>
        <v>5</v>
      </c>
      <c r="E6980" t="str">
        <f t="shared" si="358"/>
        <v>2024m5</v>
      </c>
    </row>
    <row r="6981" spans="1:5" x14ac:dyDescent="0.2">
      <c r="A6981" s="32">
        <v>45439</v>
      </c>
      <c r="B6981" s="2">
        <v>3.29</v>
      </c>
      <c r="C6981">
        <f t="shared" ref="C6981:C7044" si="359">YEAR(A6981)</f>
        <v>2024</v>
      </c>
      <c r="D6981">
        <f t="shared" ref="D6981:D7044" si="360">+MONTH(A6981)</f>
        <v>5</v>
      </c>
      <c r="E6981" t="str">
        <f t="shared" ref="E6981:E7044" si="361">CONCATENATE(C6981,"m",D6981)</f>
        <v>2024m5</v>
      </c>
    </row>
    <row r="6982" spans="1:5" x14ac:dyDescent="0.2">
      <c r="A6982" s="32">
        <v>45440</v>
      </c>
      <c r="B6982" s="2">
        <v>3.24</v>
      </c>
      <c r="C6982">
        <f t="shared" si="359"/>
        <v>2024</v>
      </c>
      <c r="D6982">
        <f t="shared" si="360"/>
        <v>5</v>
      </c>
      <c r="E6982" t="str">
        <f t="shared" si="361"/>
        <v>2024m5</v>
      </c>
    </row>
    <row r="6983" spans="1:5" x14ac:dyDescent="0.2">
      <c r="A6983" s="32">
        <v>45441</v>
      </c>
      <c r="B6983" s="2">
        <v>3.23</v>
      </c>
      <c r="C6983">
        <f t="shared" si="359"/>
        <v>2024</v>
      </c>
      <c r="D6983">
        <f t="shared" si="360"/>
        <v>5</v>
      </c>
      <c r="E6983" t="str">
        <f t="shared" si="361"/>
        <v>2024m5</v>
      </c>
    </row>
    <row r="6984" spans="1:5" x14ac:dyDescent="0.2">
      <c r="A6984" s="32">
        <v>45442</v>
      </c>
      <c r="B6984" s="2">
        <v>3.25</v>
      </c>
      <c r="C6984">
        <f t="shared" si="359"/>
        <v>2024</v>
      </c>
      <c r="D6984">
        <f t="shared" si="360"/>
        <v>5</v>
      </c>
      <c r="E6984" t="str">
        <f t="shared" si="361"/>
        <v>2024m5</v>
      </c>
    </row>
    <row r="6985" spans="1:5" x14ac:dyDescent="0.2">
      <c r="A6985" s="32">
        <v>45443</v>
      </c>
      <c r="B6985" s="2">
        <v>3.29</v>
      </c>
      <c r="C6985">
        <f t="shared" si="359"/>
        <v>2024</v>
      </c>
      <c r="D6985">
        <f t="shared" si="360"/>
        <v>5</v>
      </c>
      <c r="E6985" t="str">
        <f t="shared" si="361"/>
        <v>2024m5</v>
      </c>
    </row>
    <row r="6986" spans="1:5" x14ac:dyDescent="0.2">
      <c r="A6986" s="32">
        <v>45446</v>
      </c>
      <c r="B6986" s="2">
        <v>3.21</v>
      </c>
      <c r="C6986">
        <f t="shared" si="359"/>
        <v>2024</v>
      </c>
      <c r="D6986">
        <f t="shared" si="360"/>
        <v>6</v>
      </c>
      <c r="E6986" t="str">
        <f t="shared" si="361"/>
        <v>2024m6</v>
      </c>
    </row>
    <row r="6987" spans="1:5" x14ac:dyDescent="0.2">
      <c r="A6987" s="32">
        <v>45447</v>
      </c>
      <c r="B6987" s="2">
        <v>3.24</v>
      </c>
      <c r="C6987">
        <f t="shared" si="359"/>
        <v>2024</v>
      </c>
      <c r="D6987">
        <f t="shared" si="360"/>
        <v>6</v>
      </c>
      <c r="E6987" t="str">
        <f t="shared" si="361"/>
        <v>2024m6</v>
      </c>
    </row>
    <row r="6988" spans="1:5" x14ac:dyDescent="0.2">
      <c r="A6988" s="32">
        <v>45448</v>
      </c>
      <c r="B6988" s="2">
        <v>3.24</v>
      </c>
      <c r="C6988">
        <f t="shared" si="359"/>
        <v>2024</v>
      </c>
      <c r="D6988">
        <f t="shared" si="360"/>
        <v>6</v>
      </c>
      <c r="E6988" t="str">
        <f t="shared" si="361"/>
        <v>2024m6</v>
      </c>
    </row>
    <row r="6989" spans="1:5" x14ac:dyDescent="0.2">
      <c r="A6989" s="32">
        <v>45449</v>
      </c>
      <c r="B6989" s="2">
        <v>3.18</v>
      </c>
      <c r="C6989">
        <f t="shared" si="359"/>
        <v>2024</v>
      </c>
      <c r="D6989">
        <f t="shared" si="360"/>
        <v>6</v>
      </c>
      <c r="E6989" t="str">
        <f t="shared" si="361"/>
        <v>2024m6</v>
      </c>
    </row>
    <row r="6990" spans="1:5" x14ac:dyDescent="0.2">
      <c r="A6990" s="32">
        <v>45450</v>
      </c>
      <c r="B6990" s="2">
        <v>3.13</v>
      </c>
      <c r="C6990">
        <f t="shared" si="359"/>
        <v>2024</v>
      </c>
      <c r="D6990">
        <f t="shared" si="360"/>
        <v>6</v>
      </c>
      <c r="E6990" t="str">
        <f t="shared" si="361"/>
        <v>2024m6</v>
      </c>
    </row>
    <row r="6991" spans="1:5" x14ac:dyDescent="0.2">
      <c r="A6991" s="32">
        <v>45453</v>
      </c>
      <c r="B6991" s="2">
        <v>3.17</v>
      </c>
      <c r="C6991">
        <f t="shared" si="359"/>
        <v>2024</v>
      </c>
      <c r="D6991">
        <f t="shared" si="360"/>
        <v>6</v>
      </c>
      <c r="E6991" t="str">
        <f t="shared" si="361"/>
        <v>2024m6</v>
      </c>
    </row>
    <row r="6992" spans="1:5" x14ac:dyDescent="0.2">
      <c r="A6992" s="32">
        <v>45454</v>
      </c>
      <c r="B6992" s="2">
        <v>3.25</v>
      </c>
      <c r="C6992">
        <f t="shared" si="359"/>
        <v>2024</v>
      </c>
      <c r="D6992">
        <f t="shared" si="360"/>
        <v>6</v>
      </c>
      <c r="E6992" t="str">
        <f t="shared" si="361"/>
        <v>2024m6</v>
      </c>
    </row>
    <row r="6993" spans="1:5" x14ac:dyDescent="0.2">
      <c r="A6993" s="32">
        <v>45455</v>
      </c>
      <c r="B6993" s="2">
        <v>3.27</v>
      </c>
      <c r="C6993">
        <f t="shared" si="359"/>
        <v>2024</v>
      </c>
      <c r="D6993">
        <f t="shared" si="360"/>
        <v>6</v>
      </c>
      <c r="E6993" t="str">
        <f t="shared" si="361"/>
        <v>2024m6</v>
      </c>
    </row>
    <row r="6994" spans="1:5" x14ac:dyDescent="0.2">
      <c r="A6994" s="32">
        <v>45456</v>
      </c>
      <c r="B6994" s="2">
        <v>3.32</v>
      </c>
      <c r="C6994">
        <f t="shared" si="359"/>
        <v>2024</v>
      </c>
      <c r="D6994">
        <f t="shared" si="360"/>
        <v>6</v>
      </c>
      <c r="E6994" t="str">
        <f t="shared" si="361"/>
        <v>2024m6</v>
      </c>
    </row>
    <row r="6995" spans="1:5" x14ac:dyDescent="0.2">
      <c r="A6995" s="32">
        <v>45457</v>
      </c>
      <c r="B6995" s="2">
        <v>3.55</v>
      </c>
      <c r="C6995">
        <f t="shared" si="359"/>
        <v>2024</v>
      </c>
      <c r="D6995">
        <f t="shared" si="360"/>
        <v>6</v>
      </c>
      <c r="E6995" t="str">
        <f t="shared" si="361"/>
        <v>2024m6</v>
      </c>
    </row>
    <row r="6996" spans="1:5" x14ac:dyDescent="0.2">
      <c r="A6996" s="32">
        <v>45460</v>
      </c>
      <c r="B6996" s="2">
        <v>3.55</v>
      </c>
      <c r="C6996">
        <f t="shared" si="359"/>
        <v>2024</v>
      </c>
      <c r="D6996">
        <f t="shared" si="360"/>
        <v>6</v>
      </c>
      <c r="E6996" t="str">
        <f t="shared" si="361"/>
        <v>2024m6</v>
      </c>
    </row>
    <row r="6997" spans="1:5" x14ac:dyDescent="0.2">
      <c r="A6997" s="32">
        <v>45461</v>
      </c>
      <c r="B6997" s="2">
        <v>3.5</v>
      </c>
      <c r="C6997">
        <f t="shared" si="359"/>
        <v>2024</v>
      </c>
      <c r="D6997">
        <f t="shared" si="360"/>
        <v>6</v>
      </c>
      <c r="E6997" t="str">
        <f t="shared" si="361"/>
        <v>2024m6</v>
      </c>
    </row>
    <row r="6998" spans="1:5" x14ac:dyDescent="0.2">
      <c r="A6998" s="32">
        <v>45462</v>
      </c>
      <c r="B6998" s="2">
        <v>3.47</v>
      </c>
      <c r="C6998">
        <f t="shared" si="359"/>
        <v>2024</v>
      </c>
      <c r="D6998">
        <f t="shared" si="360"/>
        <v>6</v>
      </c>
      <c r="E6998" t="str">
        <f t="shared" si="361"/>
        <v>2024m6</v>
      </c>
    </row>
    <row r="6999" spans="1:5" x14ac:dyDescent="0.2">
      <c r="A6999" s="32">
        <v>45463</v>
      </c>
      <c r="B6999" s="2">
        <v>3.45</v>
      </c>
      <c r="C6999">
        <f t="shared" si="359"/>
        <v>2024</v>
      </c>
      <c r="D6999">
        <f t="shared" si="360"/>
        <v>6</v>
      </c>
      <c r="E6999" t="str">
        <f t="shared" si="361"/>
        <v>2024m6</v>
      </c>
    </row>
    <row r="7000" spans="1:5" x14ac:dyDescent="0.2">
      <c r="A7000" s="32">
        <v>45464</v>
      </c>
      <c r="B7000" s="2">
        <v>3.49</v>
      </c>
      <c r="C7000">
        <f t="shared" si="359"/>
        <v>2024</v>
      </c>
      <c r="D7000">
        <f t="shared" si="360"/>
        <v>6</v>
      </c>
      <c r="E7000" t="str">
        <f t="shared" si="361"/>
        <v>2024m6</v>
      </c>
    </row>
    <row r="7001" spans="1:5" x14ac:dyDescent="0.2">
      <c r="A7001" s="32">
        <v>45467</v>
      </c>
      <c r="B7001" s="2">
        <v>3.48</v>
      </c>
      <c r="C7001">
        <f t="shared" si="359"/>
        <v>2024</v>
      </c>
      <c r="D7001">
        <f t="shared" si="360"/>
        <v>6</v>
      </c>
      <c r="E7001" t="str">
        <f t="shared" si="361"/>
        <v>2024m6</v>
      </c>
    </row>
    <row r="7002" spans="1:5" x14ac:dyDescent="0.2">
      <c r="A7002" s="32">
        <v>45468</v>
      </c>
      <c r="B7002" s="2">
        <v>3.48</v>
      </c>
      <c r="C7002">
        <f t="shared" si="359"/>
        <v>2024</v>
      </c>
      <c r="D7002">
        <f t="shared" si="360"/>
        <v>6</v>
      </c>
      <c r="E7002" t="str">
        <f t="shared" si="361"/>
        <v>2024m6</v>
      </c>
    </row>
    <row r="7003" spans="1:5" x14ac:dyDescent="0.2">
      <c r="A7003" s="32">
        <v>45469</v>
      </c>
      <c r="B7003" s="2">
        <v>3.46</v>
      </c>
      <c r="C7003">
        <f t="shared" si="359"/>
        <v>2024</v>
      </c>
      <c r="D7003">
        <f t="shared" si="360"/>
        <v>6</v>
      </c>
      <c r="E7003" t="str">
        <f t="shared" si="361"/>
        <v>2024m6</v>
      </c>
    </row>
    <row r="7004" spans="1:5" x14ac:dyDescent="0.2">
      <c r="A7004" s="32">
        <v>45470</v>
      </c>
      <c r="B7004" s="2">
        <v>3.49</v>
      </c>
      <c r="C7004">
        <f t="shared" si="359"/>
        <v>2024</v>
      </c>
      <c r="D7004">
        <f t="shared" si="360"/>
        <v>6</v>
      </c>
      <c r="E7004" t="str">
        <f t="shared" si="361"/>
        <v>2024m6</v>
      </c>
    </row>
    <row r="7005" spans="1:5" x14ac:dyDescent="0.2">
      <c r="A7005" s="32">
        <v>45471</v>
      </c>
      <c r="B7005" s="2">
        <v>3.48</v>
      </c>
      <c r="C7005">
        <f t="shared" si="359"/>
        <v>2024</v>
      </c>
      <c r="D7005">
        <f t="shared" si="360"/>
        <v>6</v>
      </c>
      <c r="E7005" t="str">
        <f t="shared" si="361"/>
        <v>2024m6</v>
      </c>
    </row>
    <row r="7006" spans="1:5" x14ac:dyDescent="0.2">
      <c r="A7006" s="32">
        <v>45473</v>
      </c>
      <c r="B7006" s="2">
        <v>3.53</v>
      </c>
      <c r="C7006">
        <f t="shared" si="359"/>
        <v>2024</v>
      </c>
      <c r="D7006">
        <f t="shared" si="360"/>
        <v>6</v>
      </c>
      <c r="E7006" t="str">
        <f t="shared" si="361"/>
        <v>2024m6</v>
      </c>
    </row>
    <row r="7007" spans="1:5" x14ac:dyDescent="0.2">
      <c r="A7007" s="32">
        <v>45474</v>
      </c>
      <c r="B7007" s="2">
        <v>3.39</v>
      </c>
      <c r="C7007">
        <f t="shared" si="359"/>
        <v>2024</v>
      </c>
      <c r="D7007">
        <f t="shared" si="360"/>
        <v>7</v>
      </c>
      <c r="E7007" t="str">
        <f t="shared" si="361"/>
        <v>2024m7</v>
      </c>
    </row>
    <row r="7008" spans="1:5" x14ac:dyDescent="0.2">
      <c r="A7008" s="32">
        <v>45475</v>
      </c>
      <c r="B7008" s="2">
        <v>3.4</v>
      </c>
      <c r="C7008">
        <f t="shared" si="359"/>
        <v>2024</v>
      </c>
      <c r="D7008">
        <f t="shared" si="360"/>
        <v>7</v>
      </c>
      <c r="E7008" t="str">
        <f t="shared" si="361"/>
        <v>2024m7</v>
      </c>
    </row>
    <row r="7009" spans="1:5" x14ac:dyDescent="0.2">
      <c r="A7009" s="32">
        <v>45476</v>
      </c>
      <c r="B7009" s="2">
        <v>3.38</v>
      </c>
      <c r="C7009">
        <f t="shared" si="359"/>
        <v>2024</v>
      </c>
      <c r="D7009">
        <f t="shared" si="360"/>
        <v>7</v>
      </c>
      <c r="E7009" t="str">
        <f t="shared" si="361"/>
        <v>2024m7</v>
      </c>
    </row>
    <row r="7010" spans="1:5" x14ac:dyDescent="0.2">
      <c r="A7010" s="32">
        <v>45477</v>
      </c>
      <c r="B7010" s="2">
        <v>3.33</v>
      </c>
      <c r="C7010">
        <f t="shared" si="359"/>
        <v>2024</v>
      </c>
      <c r="D7010">
        <f t="shared" si="360"/>
        <v>7</v>
      </c>
      <c r="E7010" t="str">
        <f t="shared" si="361"/>
        <v>2024m7</v>
      </c>
    </row>
    <row r="7011" spans="1:5" x14ac:dyDescent="0.2">
      <c r="A7011" s="32">
        <v>45478</v>
      </c>
      <c r="B7011" s="2">
        <v>3.36</v>
      </c>
      <c r="C7011">
        <f t="shared" si="359"/>
        <v>2024</v>
      </c>
      <c r="D7011">
        <f t="shared" si="360"/>
        <v>7</v>
      </c>
      <c r="E7011" t="str">
        <f t="shared" si="361"/>
        <v>2024m7</v>
      </c>
    </row>
    <row r="7012" spans="1:5" x14ac:dyDescent="0.2">
      <c r="A7012" s="32">
        <v>45481</v>
      </c>
      <c r="B7012" s="2">
        <v>3.34</v>
      </c>
      <c r="C7012">
        <f t="shared" si="359"/>
        <v>2024</v>
      </c>
      <c r="D7012">
        <f t="shared" si="360"/>
        <v>7</v>
      </c>
      <c r="E7012" t="str">
        <f t="shared" si="361"/>
        <v>2024m7</v>
      </c>
    </row>
    <row r="7013" spans="1:5" x14ac:dyDescent="0.2">
      <c r="A7013" s="32">
        <v>45482</v>
      </c>
      <c r="B7013" s="2">
        <v>3.32</v>
      </c>
      <c r="C7013">
        <f t="shared" si="359"/>
        <v>2024</v>
      </c>
      <c r="D7013">
        <f t="shared" si="360"/>
        <v>7</v>
      </c>
      <c r="E7013" t="str">
        <f t="shared" si="361"/>
        <v>2024m7</v>
      </c>
    </row>
    <row r="7014" spans="1:5" x14ac:dyDescent="0.2">
      <c r="A7014" s="32">
        <v>45483</v>
      </c>
      <c r="B7014" s="2">
        <v>3.34</v>
      </c>
      <c r="C7014">
        <f t="shared" si="359"/>
        <v>2024</v>
      </c>
      <c r="D7014">
        <f t="shared" si="360"/>
        <v>7</v>
      </c>
      <c r="E7014" t="str">
        <f t="shared" si="361"/>
        <v>2024m7</v>
      </c>
    </row>
    <row r="7015" spans="1:5" x14ac:dyDescent="0.2">
      <c r="A7015" s="32">
        <v>45484</v>
      </c>
      <c r="B7015" s="2">
        <v>3.39</v>
      </c>
      <c r="C7015">
        <f t="shared" si="359"/>
        <v>2024</v>
      </c>
      <c r="D7015">
        <f t="shared" si="360"/>
        <v>7</v>
      </c>
      <c r="E7015" t="str">
        <f t="shared" si="361"/>
        <v>2024m7</v>
      </c>
    </row>
    <row r="7016" spans="1:5" x14ac:dyDescent="0.2">
      <c r="A7016" s="32">
        <v>45485</v>
      </c>
      <c r="B7016" s="2">
        <v>3.36</v>
      </c>
      <c r="C7016">
        <f t="shared" si="359"/>
        <v>2024</v>
      </c>
      <c r="D7016">
        <f t="shared" si="360"/>
        <v>7</v>
      </c>
      <c r="E7016" t="str">
        <f t="shared" si="361"/>
        <v>2024m7</v>
      </c>
    </row>
    <row r="7017" spans="1:5" x14ac:dyDescent="0.2">
      <c r="A7017" s="32">
        <v>45488</v>
      </c>
      <c r="B7017" s="2">
        <v>3.37</v>
      </c>
      <c r="C7017">
        <f t="shared" si="359"/>
        <v>2024</v>
      </c>
      <c r="D7017">
        <f t="shared" si="360"/>
        <v>7</v>
      </c>
      <c r="E7017" t="str">
        <f t="shared" si="361"/>
        <v>2024m7</v>
      </c>
    </row>
    <row r="7018" spans="1:5" x14ac:dyDescent="0.2">
      <c r="A7018" s="32">
        <v>45489</v>
      </c>
      <c r="B7018" s="2">
        <v>3.4</v>
      </c>
      <c r="C7018">
        <f t="shared" si="359"/>
        <v>2024</v>
      </c>
      <c r="D7018">
        <f t="shared" si="360"/>
        <v>7</v>
      </c>
      <c r="E7018" t="str">
        <f t="shared" si="361"/>
        <v>2024m7</v>
      </c>
    </row>
    <row r="7019" spans="1:5" x14ac:dyDescent="0.2">
      <c r="A7019" s="32">
        <v>45490</v>
      </c>
      <c r="B7019" s="2">
        <v>3.4</v>
      </c>
      <c r="C7019">
        <f t="shared" si="359"/>
        <v>2024</v>
      </c>
      <c r="D7019">
        <f t="shared" si="360"/>
        <v>7</v>
      </c>
      <c r="E7019" t="str">
        <f t="shared" si="361"/>
        <v>2024m7</v>
      </c>
    </row>
    <row r="7020" spans="1:5" x14ac:dyDescent="0.2">
      <c r="A7020" s="32">
        <v>45491</v>
      </c>
      <c r="B7020" s="2">
        <v>3.41</v>
      </c>
      <c r="C7020">
        <f t="shared" si="359"/>
        <v>2024</v>
      </c>
      <c r="D7020">
        <f t="shared" si="360"/>
        <v>7</v>
      </c>
      <c r="E7020" t="str">
        <f t="shared" si="361"/>
        <v>2024m7</v>
      </c>
    </row>
    <row r="7021" spans="1:5" x14ac:dyDescent="0.2">
      <c r="A7021" s="32">
        <v>45492</v>
      </c>
      <c r="B7021" s="2">
        <v>3.39</v>
      </c>
      <c r="C7021">
        <f t="shared" si="359"/>
        <v>2024</v>
      </c>
      <c r="D7021">
        <f t="shared" si="360"/>
        <v>7</v>
      </c>
      <c r="E7021" t="str">
        <f t="shared" si="361"/>
        <v>2024m7</v>
      </c>
    </row>
    <row r="7022" spans="1:5" x14ac:dyDescent="0.2">
      <c r="A7022" s="32">
        <v>45495</v>
      </c>
      <c r="B7022" s="2">
        <v>3.34</v>
      </c>
      <c r="C7022">
        <f t="shared" si="359"/>
        <v>2024</v>
      </c>
      <c r="D7022">
        <f t="shared" si="360"/>
        <v>7</v>
      </c>
      <c r="E7022" t="str">
        <f t="shared" si="361"/>
        <v>2024m7</v>
      </c>
    </row>
    <row r="7023" spans="1:5" x14ac:dyDescent="0.2">
      <c r="A7023" s="32">
        <v>45496</v>
      </c>
      <c r="B7023" s="2">
        <v>3.36</v>
      </c>
      <c r="C7023">
        <f t="shared" si="359"/>
        <v>2024</v>
      </c>
      <c r="D7023">
        <f t="shared" si="360"/>
        <v>7</v>
      </c>
      <c r="E7023" t="str">
        <f t="shared" si="361"/>
        <v>2024m7</v>
      </c>
    </row>
    <row r="7024" spans="1:5" x14ac:dyDescent="0.2">
      <c r="A7024" s="32">
        <v>45497</v>
      </c>
      <c r="B7024" s="2">
        <v>3.39</v>
      </c>
      <c r="C7024">
        <f t="shared" si="359"/>
        <v>2024</v>
      </c>
      <c r="D7024">
        <f t="shared" si="360"/>
        <v>7</v>
      </c>
      <c r="E7024" t="str">
        <f t="shared" si="361"/>
        <v>2024m7</v>
      </c>
    </row>
    <row r="7025" spans="1:5" x14ac:dyDescent="0.2">
      <c r="A7025" s="32">
        <v>45498</v>
      </c>
      <c r="B7025" s="2">
        <v>3.46</v>
      </c>
      <c r="C7025">
        <f t="shared" si="359"/>
        <v>2024</v>
      </c>
      <c r="D7025">
        <f t="shared" si="360"/>
        <v>7</v>
      </c>
      <c r="E7025" t="str">
        <f t="shared" si="361"/>
        <v>2024m7</v>
      </c>
    </row>
    <row r="7026" spans="1:5" x14ac:dyDescent="0.2">
      <c r="A7026" s="32">
        <v>45499</v>
      </c>
      <c r="B7026" s="2">
        <v>3.47</v>
      </c>
      <c r="C7026">
        <f t="shared" si="359"/>
        <v>2024</v>
      </c>
      <c r="D7026">
        <f t="shared" si="360"/>
        <v>7</v>
      </c>
      <c r="E7026" t="str">
        <f t="shared" si="361"/>
        <v>2024m7</v>
      </c>
    </row>
    <row r="7027" spans="1:5" x14ac:dyDescent="0.2">
      <c r="A7027" s="32">
        <v>45502</v>
      </c>
      <c r="B7027" s="2">
        <v>3.47</v>
      </c>
      <c r="C7027">
        <f t="shared" si="359"/>
        <v>2024</v>
      </c>
      <c r="D7027">
        <f t="shared" si="360"/>
        <v>7</v>
      </c>
      <c r="E7027" t="str">
        <f t="shared" si="361"/>
        <v>2024m7</v>
      </c>
    </row>
    <row r="7028" spans="1:5" x14ac:dyDescent="0.2">
      <c r="A7028" s="32">
        <v>45503</v>
      </c>
      <c r="B7028" s="2">
        <v>3.47</v>
      </c>
      <c r="C7028">
        <f t="shared" si="359"/>
        <v>2024</v>
      </c>
      <c r="D7028">
        <f t="shared" si="360"/>
        <v>7</v>
      </c>
      <c r="E7028" t="str">
        <f t="shared" si="361"/>
        <v>2024m7</v>
      </c>
    </row>
    <row r="7029" spans="1:5" x14ac:dyDescent="0.2">
      <c r="A7029" s="32">
        <v>45504</v>
      </c>
      <c r="B7029" s="2">
        <v>3.56</v>
      </c>
      <c r="C7029">
        <f t="shared" si="359"/>
        <v>2024</v>
      </c>
      <c r="D7029">
        <f t="shared" si="360"/>
        <v>7</v>
      </c>
      <c r="E7029" t="str">
        <f t="shared" si="361"/>
        <v>2024m7</v>
      </c>
    </row>
    <row r="7030" spans="1:5" x14ac:dyDescent="0.2">
      <c r="A7030" s="32">
        <v>45505</v>
      </c>
      <c r="B7030" s="2">
        <v>3.6</v>
      </c>
      <c r="C7030">
        <f t="shared" si="359"/>
        <v>2024</v>
      </c>
      <c r="D7030">
        <f t="shared" si="360"/>
        <v>8</v>
      </c>
      <c r="E7030" t="str">
        <f t="shared" si="361"/>
        <v>2024m8</v>
      </c>
    </row>
    <row r="7031" spans="1:5" x14ac:dyDescent="0.2">
      <c r="A7031" s="32">
        <v>45506</v>
      </c>
      <c r="B7031" s="2">
        <v>3.79</v>
      </c>
      <c r="C7031">
        <f t="shared" si="359"/>
        <v>2024</v>
      </c>
      <c r="D7031">
        <f t="shared" si="360"/>
        <v>8</v>
      </c>
      <c r="E7031" t="str">
        <f t="shared" si="361"/>
        <v>2024m8</v>
      </c>
    </row>
    <row r="7032" spans="1:5" x14ac:dyDescent="0.2">
      <c r="A7032" s="32">
        <v>45509</v>
      </c>
      <c r="B7032" s="2">
        <v>4.0199999999999996</v>
      </c>
      <c r="C7032">
        <f t="shared" si="359"/>
        <v>2024</v>
      </c>
      <c r="D7032">
        <f t="shared" si="360"/>
        <v>8</v>
      </c>
      <c r="E7032" t="str">
        <f t="shared" si="361"/>
        <v>2024m8</v>
      </c>
    </row>
    <row r="7033" spans="1:5" x14ac:dyDescent="0.2">
      <c r="A7033" s="32">
        <v>45510</v>
      </c>
      <c r="B7033" s="2">
        <v>3.93</v>
      </c>
      <c r="C7033">
        <f t="shared" si="359"/>
        <v>2024</v>
      </c>
      <c r="D7033">
        <f t="shared" si="360"/>
        <v>8</v>
      </c>
      <c r="E7033" t="str">
        <f t="shared" si="361"/>
        <v>2024m8</v>
      </c>
    </row>
    <row r="7034" spans="1:5" x14ac:dyDescent="0.2">
      <c r="A7034" s="32">
        <v>45511</v>
      </c>
      <c r="B7034" s="2">
        <v>3.78</v>
      </c>
      <c r="C7034">
        <f t="shared" si="359"/>
        <v>2024</v>
      </c>
      <c r="D7034">
        <f t="shared" si="360"/>
        <v>8</v>
      </c>
      <c r="E7034" t="str">
        <f t="shared" si="361"/>
        <v>2024m8</v>
      </c>
    </row>
    <row r="7035" spans="1:5" x14ac:dyDescent="0.2">
      <c r="A7035" s="32">
        <v>45512</v>
      </c>
      <c r="B7035" s="2">
        <v>3.79</v>
      </c>
      <c r="C7035">
        <f t="shared" si="359"/>
        <v>2024</v>
      </c>
      <c r="D7035">
        <f t="shared" si="360"/>
        <v>8</v>
      </c>
      <c r="E7035" t="str">
        <f t="shared" si="361"/>
        <v>2024m8</v>
      </c>
    </row>
    <row r="7036" spans="1:5" x14ac:dyDescent="0.2">
      <c r="A7036" s="32">
        <v>45513</v>
      </c>
      <c r="B7036" s="2">
        <v>3.79</v>
      </c>
      <c r="C7036">
        <f t="shared" si="359"/>
        <v>2024</v>
      </c>
      <c r="D7036">
        <f t="shared" si="360"/>
        <v>8</v>
      </c>
      <c r="E7036" t="str">
        <f t="shared" si="361"/>
        <v>2024m8</v>
      </c>
    </row>
    <row r="7037" spans="1:5" x14ac:dyDescent="0.2">
      <c r="A7037" s="32">
        <v>45516</v>
      </c>
      <c r="B7037" s="2">
        <v>3.75</v>
      </c>
      <c r="C7037">
        <f t="shared" si="359"/>
        <v>2024</v>
      </c>
      <c r="D7037">
        <f t="shared" si="360"/>
        <v>8</v>
      </c>
      <c r="E7037" t="str">
        <f t="shared" si="361"/>
        <v>2024m8</v>
      </c>
    </row>
    <row r="7038" spans="1:5" x14ac:dyDescent="0.2">
      <c r="A7038" s="32">
        <v>45517</v>
      </c>
      <c r="B7038" s="2">
        <v>3.78</v>
      </c>
      <c r="C7038">
        <f t="shared" si="359"/>
        <v>2024</v>
      </c>
      <c r="D7038">
        <f t="shared" si="360"/>
        <v>8</v>
      </c>
      <c r="E7038" t="str">
        <f t="shared" si="361"/>
        <v>2024m8</v>
      </c>
    </row>
    <row r="7039" spans="1:5" x14ac:dyDescent="0.2">
      <c r="A7039" s="32">
        <v>45518</v>
      </c>
      <c r="B7039" s="2">
        <v>3.74</v>
      </c>
      <c r="C7039">
        <f t="shared" si="359"/>
        <v>2024</v>
      </c>
      <c r="D7039">
        <f t="shared" si="360"/>
        <v>8</v>
      </c>
      <c r="E7039" t="str">
        <f t="shared" si="361"/>
        <v>2024m8</v>
      </c>
    </row>
    <row r="7040" spans="1:5" x14ac:dyDescent="0.2">
      <c r="A7040" s="32">
        <v>45519</v>
      </c>
      <c r="B7040" s="2">
        <v>3.63</v>
      </c>
      <c r="C7040">
        <f t="shared" si="359"/>
        <v>2024</v>
      </c>
      <c r="D7040">
        <f t="shared" si="360"/>
        <v>8</v>
      </c>
      <c r="E7040" t="str">
        <f t="shared" si="361"/>
        <v>2024m8</v>
      </c>
    </row>
    <row r="7041" spans="1:5" x14ac:dyDescent="0.2">
      <c r="A7041" s="32">
        <v>45520</v>
      </c>
      <c r="B7041" s="2">
        <v>3.59</v>
      </c>
      <c r="C7041">
        <f t="shared" si="359"/>
        <v>2024</v>
      </c>
      <c r="D7041">
        <f t="shared" si="360"/>
        <v>8</v>
      </c>
      <c r="E7041" t="str">
        <f t="shared" si="361"/>
        <v>2024m8</v>
      </c>
    </row>
    <row r="7042" spans="1:5" x14ac:dyDescent="0.2">
      <c r="A7042" s="32">
        <v>45523</v>
      </c>
      <c r="B7042" s="2">
        <v>3.57</v>
      </c>
      <c r="C7042">
        <f t="shared" si="359"/>
        <v>2024</v>
      </c>
      <c r="D7042">
        <f t="shared" si="360"/>
        <v>8</v>
      </c>
      <c r="E7042" t="str">
        <f t="shared" si="361"/>
        <v>2024m8</v>
      </c>
    </row>
    <row r="7043" spans="1:5" x14ac:dyDescent="0.2">
      <c r="A7043" s="32">
        <v>45524</v>
      </c>
      <c r="B7043" s="2">
        <v>3.6</v>
      </c>
      <c r="C7043">
        <f t="shared" si="359"/>
        <v>2024</v>
      </c>
      <c r="D7043">
        <f t="shared" si="360"/>
        <v>8</v>
      </c>
      <c r="E7043" t="str">
        <f t="shared" si="361"/>
        <v>2024m8</v>
      </c>
    </row>
    <row r="7044" spans="1:5" x14ac:dyDescent="0.2">
      <c r="A7044" s="32">
        <v>45525</v>
      </c>
      <c r="B7044" s="2">
        <v>3.62</v>
      </c>
      <c r="C7044">
        <f t="shared" si="359"/>
        <v>2024</v>
      </c>
      <c r="D7044">
        <f t="shared" si="360"/>
        <v>8</v>
      </c>
      <c r="E7044" t="str">
        <f t="shared" si="361"/>
        <v>2024m8</v>
      </c>
    </row>
    <row r="7045" spans="1:5" x14ac:dyDescent="0.2">
      <c r="A7045" s="32">
        <v>45526</v>
      </c>
      <c r="B7045" s="2">
        <v>3.58</v>
      </c>
      <c r="C7045">
        <f t="shared" ref="C7045:C7108" si="362">YEAR(A7045)</f>
        <v>2024</v>
      </c>
      <c r="D7045">
        <f t="shared" ref="D7045:D7108" si="363">+MONTH(A7045)</f>
        <v>8</v>
      </c>
      <c r="E7045" t="str">
        <f t="shared" ref="E7045:E7108" si="364">CONCATENATE(C7045,"m",D7045)</f>
        <v>2024m8</v>
      </c>
    </row>
    <row r="7046" spans="1:5" x14ac:dyDescent="0.2">
      <c r="A7046" s="32">
        <v>45527</v>
      </c>
      <c r="B7046" s="2">
        <v>3.59</v>
      </c>
      <c r="C7046">
        <f t="shared" si="362"/>
        <v>2024</v>
      </c>
      <c r="D7046">
        <f t="shared" si="363"/>
        <v>8</v>
      </c>
      <c r="E7046" t="str">
        <f t="shared" si="364"/>
        <v>2024m8</v>
      </c>
    </row>
    <row r="7047" spans="1:5" x14ac:dyDescent="0.2">
      <c r="A7047" s="32">
        <v>45530</v>
      </c>
      <c r="B7047" s="2">
        <v>3.61</v>
      </c>
      <c r="C7047">
        <f t="shared" si="362"/>
        <v>2024</v>
      </c>
      <c r="D7047">
        <f t="shared" si="363"/>
        <v>8</v>
      </c>
      <c r="E7047" t="str">
        <f t="shared" si="364"/>
        <v>2024m8</v>
      </c>
    </row>
    <row r="7048" spans="1:5" x14ac:dyDescent="0.2">
      <c r="A7048" s="32">
        <v>45531</v>
      </c>
      <c r="B7048" s="2">
        <v>3.53</v>
      </c>
      <c r="C7048">
        <f t="shared" si="362"/>
        <v>2024</v>
      </c>
      <c r="D7048">
        <f t="shared" si="363"/>
        <v>8</v>
      </c>
      <c r="E7048" t="str">
        <f t="shared" si="364"/>
        <v>2024m8</v>
      </c>
    </row>
    <row r="7049" spans="1:5" x14ac:dyDescent="0.2">
      <c r="A7049" s="32">
        <v>45532</v>
      </c>
      <c r="B7049" s="2">
        <v>3.52</v>
      </c>
      <c r="C7049">
        <f t="shared" si="362"/>
        <v>2024</v>
      </c>
      <c r="D7049">
        <f t="shared" si="363"/>
        <v>8</v>
      </c>
      <c r="E7049" t="str">
        <f t="shared" si="364"/>
        <v>2024m8</v>
      </c>
    </row>
    <row r="7050" spans="1:5" x14ac:dyDescent="0.2">
      <c r="A7050" s="32">
        <v>45533</v>
      </c>
      <c r="B7050" s="2">
        <v>3.5</v>
      </c>
      <c r="C7050">
        <f t="shared" si="362"/>
        <v>2024</v>
      </c>
      <c r="D7050">
        <f t="shared" si="363"/>
        <v>8</v>
      </c>
      <c r="E7050" t="str">
        <f t="shared" si="364"/>
        <v>2024m8</v>
      </c>
    </row>
    <row r="7051" spans="1:5" x14ac:dyDescent="0.2">
      <c r="A7051" s="32">
        <v>45534</v>
      </c>
      <c r="B7051" s="2">
        <v>3.48</v>
      </c>
      <c r="C7051">
        <f t="shared" si="362"/>
        <v>2024</v>
      </c>
      <c r="D7051">
        <f t="shared" si="363"/>
        <v>8</v>
      </c>
      <c r="E7051" t="str">
        <f t="shared" si="364"/>
        <v>2024m8</v>
      </c>
    </row>
    <row r="7052" spans="1:5" x14ac:dyDescent="0.2">
      <c r="A7052" s="32">
        <v>45535</v>
      </c>
      <c r="B7052" s="2">
        <v>3.43</v>
      </c>
      <c r="C7052">
        <f t="shared" si="362"/>
        <v>2024</v>
      </c>
      <c r="D7052">
        <f t="shared" si="363"/>
        <v>8</v>
      </c>
      <c r="E7052" t="str">
        <f t="shared" si="364"/>
        <v>2024m8</v>
      </c>
    </row>
    <row r="7053" spans="1:5" x14ac:dyDescent="0.2">
      <c r="A7053" s="32">
        <v>45537</v>
      </c>
      <c r="B7053" s="2">
        <v>3.39</v>
      </c>
      <c r="C7053">
        <f t="shared" si="362"/>
        <v>2024</v>
      </c>
      <c r="D7053">
        <f t="shared" si="363"/>
        <v>9</v>
      </c>
      <c r="E7053" t="str">
        <f t="shared" si="364"/>
        <v>2024m9</v>
      </c>
    </row>
    <row r="7054" spans="1:5" x14ac:dyDescent="0.2">
      <c r="A7054" s="32">
        <v>45538</v>
      </c>
      <c r="B7054" s="2">
        <v>3.44</v>
      </c>
      <c r="C7054">
        <f t="shared" si="362"/>
        <v>2024</v>
      </c>
      <c r="D7054">
        <f t="shared" si="363"/>
        <v>9</v>
      </c>
      <c r="E7054" t="str">
        <f t="shared" si="364"/>
        <v>2024m9</v>
      </c>
    </row>
    <row r="7055" spans="1:5" x14ac:dyDescent="0.2">
      <c r="A7055" s="32">
        <v>45539</v>
      </c>
      <c r="B7055" s="2">
        <v>3.55</v>
      </c>
      <c r="C7055">
        <f t="shared" si="362"/>
        <v>2024</v>
      </c>
      <c r="D7055">
        <f t="shared" si="363"/>
        <v>9</v>
      </c>
      <c r="E7055" t="str">
        <f t="shared" si="364"/>
        <v>2024m9</v>
      </c>
    </row>
    <row r="7056" spans="1:5" x14ac:dyDescent="0.2">
      <c r="A7056" s="32">
        <v>45540</v>
      </c>
      <c r="B7056" s="2">
        <v>3.54</v>
      </c>
      <c r="C7056">
        <f t="shared" si="362"/>
        <v>2024</v>
      </c>
      <c r="D7056">
        <f t="shared" si="363"/>
        <v>9</v>
      </c>
      <c r="E7056" t="str">
        <f t="shared" si="364"/>
        <v>2024m9</v>
      </c>
    </row>
    <row r="7057" spans="1:5" x14ac:dyDescent="0.2">
      <c r="A7057" s="32">
        <v>45541</v>
      </c>
      <c r="B7057" s="2">
        <v>3.59</v>
      </c>
      <c r="C7057">
        <f t="shared" si="362"/>
        <v>2024</v>
      </c>
      <c r="D7057">
        <f t="shared" si="363"/>
        <v>9</v>
      </c>
      <c r="E7057" t="str">
        <f t="shared" si="364"/>
        <v>2024m9</v>
      </c>
    </row>
    <row r="7058" spans="1:5" x14ac:dyDescent="0.2">
      <c r="A7058" s="32">
        <v>45544</v>
      </c>
      <c r="B7058" s="2">
        <v>3.59</v>
      </c>
      <c r="C7058">
        <f t="shared" si="362"/>
        <v>2024</v>
      </c>
      <c r="D7058">
        <f t="shared" si="363"/>
        <v>9</v>
      </c>
      <c r="E7058" t="str">
        <f t="shared" si="364"/>
        <v>2024m9</v>
      </c>
    </row>
    <row r="7059" spans="1:5" x14ac:dyDescent="0.2">
      <c r="A7059" s="32">
        <v>45545</v>
      </c>
      <c r="B7059" s="2">
        <v>3.61</v>
      </c>
      <c r="C7059">
        <f t="shared" si="362"/>
        <v>2024</v>
      </c>
      <c r="D7059">
        <f t="shared" si="363"/>
        <v>9</v>
      </c>
      <c r="E7059" t="str">
        <f t="shared" si="364"/>
        <v>2024m9</v>
      </c>
    </row>
    <row r="7060" spans="1:5" x14ac:dyDescent="0.2">
      <c r="A7060" s="32">
        <v>45546</v>
      </c>
      <c r="B7060" s="2">
        <v>3.73</v>
      </c>
      <c r="C7060">
        <f t="shared" si="362"/>
        <v>2024</v>
      </c>
      <c r="D7060">
        <f t="shared" si="363"/>
        <v>9</v>
      </c>
      <c r="E7060" t="str">
        <f t="shared" si="364"/>
        <v>2024m9</v>
      </c>
    </row>
    <row r="7061" spans="1:5" x14ac:dyDescent="0.2">
      <c r="A7061" s="32">
        <v>45547</v>
      </c>
      <c r="B7061" s="2">
        <v>3.61</v>
      </c>
      <c r="C7061">
        <f t="shared" si="362"/>
        <v>2024</v>
      </c>
      <c r="D7061">
        <f t="shared" si="363"/>
        <v>9</v>
      </c>
      <c r="E7061" t="str">
        <f t="shared" si="364"/>
        <v>2024m9</v>
      </c>
    </row>
    <row r="7062" spans="1:5" x14ac:dyDescent="0.2">
      <c r="A7062" s="32">
        <v>45548</v>
      </c>
      <c r="B7062" s="2">
        <v>3.59</v>
      </c>
      <c r="C7062">
        <f t="shared" si="362"/>
        <v>2024</v>
      </c>
      <c r="D7062">
        <f t="shared" si="363"/>
        <v>9</v>
      </c>
      <c r="E7062" t="str">
        <f t="shared" si="364"/>
        <v>2024m9</v>
      </c>
    </row>
    <row r="7063" spans="1:5" x14ac:dyDescent="0.2">
      <c r="A7063" s="32">
        <v>45551</v>
      </c>
      <c r="B7063" s="2">
        <v>3.59</v>
      </c>
      <c r="C7063">
        <f t="shared" si="362"/>
        <v>2024</v>
      </c>
      <c r="D7063">
        <f t="shared" si="363"/>
        <v>9</v>
      </c>
      <c r="E7063" t="str">
        <f t="shared" si="364"/>
        <v>2024m9</v>
      </c>
    </row>
    <row r="7064" spans="1:5" x14ac:dyDescent="0.2">
      <c r="A7064" s="32">
        <v>45552</v>
      </c>
      <c r="B7064" s="2">
        <v>3.54</v>
      </c>
      <c r="C7064">
        <f t="shared" si="362"/>
        <v>2024</v>
      </c>
      <c r="D7064">
        <f t="shared" si="363"/>
        <v>9</v>
      </c>
      <c r="E7064" t="str">
        <f t="shared" si="364"/>
        <v>2024m9</v>
      </c>
    </row>
    <row r="7065" spans="1:5" x14ac:dyDescent="0.2">
      <c r="A7065" s="32">
        <v>45553</v>
      </c>
      <c r="B7065" s="2">
        <v>3.5</v>
      </c>
      <c r="C7065">
        <f t="shared" si="362"/>
        <v>2024</v>
      </c>
      <c r="D7065">
        <f t="shared" si="363"/>
        <v>9</v>
      </c>
      <c r="E7065" t="str">
        <f t="shared" si="364"/>
        <v>2024m9</v>
      </c>
    </row>
    <row r="7066" spans="1:5" x14ac:dyDescent="0.2">
      <c r="A7066" s="32">
        <v>45554</v>
      </c>
      <c r="B7066" s="2">
        <v>3.44</v>
      </c>
      <c r="C7066">
        <f t="shared" si="362"/>
        <v>2024</v>
      </c>
      <c r="D7066">
        <f t="shared" si="363"/>
        <v>9</v>
      </c>
      <c r="E7066" t="str">
        <f t="shared" si="364"/>
        <v>2024m9</v>
      </c>
    </row>
    <row r="7067" spans="1:5" x14ac:dyDescent="0.2">
      <c r="A7067" s="32">
        <v>45555</v>
      </c>
      <c r="B7067" s="2">
        <v>3.42</v>
      </c>
      <c r="C7067">
        <f t="shared" si="362"/>
        <v>2024</v>
      </c>
      <c r="D7067">
        <f t="shared" si="363"/>
        <v>9</v>
      </c>
      <c r="E7067" t="str">
        <f t="shared" si="364"/>
        <v>2024m9</v>
      </c>
    </row>
    <row r="7068" spans="1:5" x14ac:dyDescent="0.2">
      <c r="A7068" s="32">
        <v>45558</v>
      </c>
      <c r="B7068" s="2">
        <v>3.48</v>
      </c>
      <c r="C7068">
        <f t="shared" si="362"/>
        <v>2024</v>
      </c>
      <c r="D7068">
        <f t="shared" si="363"/>
        <v>9</v>
      </c>
      <c r="E7068" t="str">
        <f t="shared" si="364"/>
        <v>2024m9</v>
      </c>
    </row>
    <row r="7069" spans="1:5" x14ac:dyDescent="0.2">
      <c r="A7069" s="32">
        <v>45559</v>
      </c>
      <c r="B7069" s="2">
        <v>3.5</v>
      </c>
      <c r="C7069">
        <f t="shared" si="362"/>
        <v>2024</v>
      </c>
      <c r="D7069">
        <f t="shared" si="363"/>
        <v>9</v>
      </c>
      <c r="E7069" t="str">
        <f t="shared" si="364"/>
        <v>2024m9</v>
      </c>
    </row>
    <row r="7070" spans="1:5" x14ac:dyDescent="0.2">
      <c r="A7070" s="32">
        <v>45560</v>
      </c>
      <c r="B7070" s="2">
        <v>3.47</v>
      </c>
      <c r="C7070">
        <f t="shared" si="362"/>
        <v>2024</v>
      </c>
      <c r="D7070">
        <f t="shared" si="363"/>
        <v>9</v>
      </c>
      <c r="E7070" t="str">
        <f t="shared" si="364"/>
        <v>2024m9</v>
      </c>
    </row>
    <row r="7071" spans="1:5" x14ac:dyDescent="0.2">
      <c r="A7071" s="32">
        <v>45561</v>
      </c>
      <c r="B7071" s="2">
        <v>3.47</v>
      </c>
      <c r="C7071">
        <f t="shared" si="362"/>
        <v>2024</v>
      </c>
      <c r="D7071">
        <f t="shared" si="363"/>
        <v>9</v>
      </c>
      <c r="E7071" t="str">
        <f t="shared" si="364"/>
        <v>2024m9</v>
      </c>
    </row>
    <row r="7072" spans="1:5" x14ac:dyDescent="0.2">
      <c r="A7072" s="32">
        <v>45562</v>
      </c>
      <c r="B7072" s="2">
        <v>3.47</v>
      </c>
      <c r="C7072">
        <f t="shared" si="362"/>
        <v>2024</v>
      </c>
      <c r="D7072">
        <f t="shared" si="363"/>
        <v>9</v>
      </c>
      <c r="E7072" t="str">
        <f t="shared" si="364"/>
        <v>2024m9</v>
      </c>
    </row>
    <row r="7073" spans="1:5" x14ac:dyDescent="0.2">
      <c r="A7073" s="32">
        <v>45565</v>
      </c>
      <c r="B7073" s="2">
        <v>3.42</v>
      </c>
      <c r="C7073">
        <f t="shared" si="362"/>
        <v>2024</v>
      </c>
      <c r="D7073">
        <f t="shared" si="363"/>
        <v>9</v>
      </c>
      <c r="E7073" t="str">
        <f t="shared" si="364"/>
        <v>2024m9</v>
      </c>
    </row>
    <row r="7074" spans="1:5" x14ac:dyDescent="0.2">
      <c r="A7074" s="32">
        <v>45566</v>
      </c>
      <c r="B7074" s="2">
        <v>3.45</v>
      </c>
      <c r="C7074">
        <f t="shared" si="362"/>
        <v>2024</v>
      </c>
      <c r="D7074">
        <f t="shared" si="363"/>
        <v>10</v>
      </c>
      <c r="E7074" t="str">
        <f t="shared" si="364"/>
        <v>2024m10</v>
      </c>
    </row>
    <row r="7075" spans="1:5" x14ac:dyDescent="0.2">
      <c r="A7075" s="32">
        <v>45567</v>
      </c>
      <c r="B7075" s="2">
        <v>3.43</v>
      </c>
      <c r="C7075">
        <f t="shared" si="362"/>
        <v>2024</v>
      </c>
      <c r="D7075">
        <f t="shared" si="363"/>
        <v>10</v>
      </c>
      <c r="E7075" t="str">
        <f t="shared" si="364"/>
        <v>2024m10</v>
      </c>
    </row>
    <row r="7076" spans="1:5" x14ac:dyDescent="0.2">
      <c r="A7076" s="32">
        <v>45568</v>
      </c>
      <c r="B7076" s="2">
        <v>3.42</v>
      </c>
      <c r="C7076">
        <f t="shared" si="362"/>
        <v>2024</v>
      </c>
      <c r="D7076">
        <f t="shared" si="363"/>
        <v>10</v>
      </c>
      <c r="E7076" t="str">
        <f t="shared" si="364"/>
        <v>2024m10</v>
      </c>
    </row>
    <row r="7077" spans="1:5" x14ac:dyDescent="0.2">
      <c r="A7077" s="32">
        <v>45569</v>
      </c>
      <c r="B7077" s="2">
        <v>3.33</v>
      </c>
      <c r="C7077">
        <f t="shared" si="362"/>
        <v>2024</v>
      </c>
      <c r="D7077">
        <f t="shared" si="363"/>
        <v>10</v>
      </c>
      <c r="E7077" t="str">
        <f t="shared" si="364"/>
        <v>2024m10</v>
      </c>
    </row>
    <row r="7078" spans="1:5" x14ac:dyDescent="0.2">
      <c r="A7078" s="32">
        <v>45572</v>
      </c>
      <c r="B7078" s="2">
        <v>3.31</v>
      </c>
      <c r="C7078">
        <f t="shared" si="362"/>
        <v>2024</v>
      </c>
      <c r="D7078">
        <f t="shared" si="363"/>
        <v>10</v>
      </c>
      <c r="E7078" t="str">
        <f t="shared" si="364"/>
        <v>2024m10</v>
      </c>
    </row>
    <row r="7079" spans="1:5" x14ac:dyDescent="0.2">
      <c r="A7079" s="32">
        <v>45573</v>
      </c>
      <c r="B7079" s="2">
        <v>3.33</v>
      </c>
      <c r="C7079">
        <f t="shared" si="362"/>
        <v>2024</v>
      </c>
      <c r="D7079">
        <f t="shared" si="363"/>
        <v>10</v>
      </c>
      <c r="E7079" t="str">
        <f t="shared" si="364"/>
        <v>2024m10</v>
      </c>
    </row>
    <row r="7080" spans="1:5" x14ac:dyDescent="0.2">
      <c r="A7080" s="32">
        <v>45574</v>
      </c>
      <c r="B7080" s="2">
        <v>3.32</v>
      </c>
      <c r="C7080">
        <f t="shared" si="362"/>
        <v>2024</v>
      </c>
      <c r="D7080">
        <f t="shared" si="363"/>
        <v>10</v>
      </c>
      <c r="E7080" t="str">
        <f t="shared" si="364"/>
        <v>2024m10</v>
      </c>
    </row>
    <row r="7081" spans="1:5" x14ac:dyDescent="0.2">
      <c r="A7081" s="32">
        <v>45575</v>
      </c>
      <c r="B7081" s="2">
        <v>3.32</v>
      </c>
      <c r="C7081">
        <f t="shared" si="362"/>
        <v>2024</v>
      </c>
      <c r="D7081">
        <f t="shared" si="363"/>
        <v>10</v>
      </c>
      <c r="E7081" t="str">
        <f t="shared" si="364"/>
        <v>2024m10</v>
      </c>
    </row>
    <row r="7082" spans="1:5" x14ac:dyDescent="0.2">
      <c r="A7082" s="32">
        <v>45576</v>
      </c>
      <c r="B7082" s="2">
        <v>3.29</v>
      </c>
      <c r="C7082">
        <f t="shared" si="362"/>
        <v>2024</v>
      </c>
      <c r="D7082">
        <f t="shared" si="363"/>
        <v>10</v>
      </c>
      <c r="E7082" t="str">
        <f t="shared" si="364"/>
        <v>2024m10</v>
      </c>
    </row>
    <row r="7083" spans="1:5" x14ac:dyDescent="0.2">
      <c r="A7083" s="32">
        <v>45579</v>
      </c>
      <c r="B7083" s="2">
        <v>3.24</v>
      </c>
      <c r="C7083">
        <f t="shared" si="362"/>
        <v>2024</v>
      </c>
      <c r="D7083">
        <f t="shared" si="363"/>
        <v>10</v>
      </c>
      <c r="E7083" t="str">
        <f t="shared" si="364"/>
        <v>2024m10</v>
      </c>
    </row>
    <row r="7084" spans="1:5" x14ac:dyDescent="0.2">
      <c r="A7084" s="32">
        <v>45580</v>
      </c>
      <c r="B7084" s="2">
        <v>3.27</v>
      </c>
      <c r="C7084">
        <f t="shared" si="362"/>
        <v>2024</v>
      </c>
      <c r="D7084">
        <f t="shared" si="363"/>
        <v>10</v>
      </c>
      <c r="E7084" t="str">
        <f t="shared" si="364"/>
        <v>2024m10</v>
      </c>
    </row>
    <row r="7085" spans="1:5" x14ac:dyDescent="0.2">
      <c r="A7085" s="32">
        <v>45581</v>
      </c>
      <c r="B7085" s="2">
        <v>3.3</v>
      </c>
      <c r="C7085">
        <f t="shared" si="362"/>
        <v>2024</v>
      </c>
      <c r="D7085">
        <f t="shared" si="363"/>
        <v>10</v>
      </c>
      <c r="E7085" t="str">
        <f t="shared" si="364"/>
        <v>2024m10</v>
      </c>
    </row>
    <row r="7086" spans="1:5" x14ac:dyDescent="0.2">
      <c r="A7086" s="32">
        <v>45582</v>
      </c>
      <c r="B7086" s="2">
        <v>3.25</v>
      </c>
      <c r="C7086">
        <f t="shared" si="362"/>
        <v>2024</v>
      </c>
      <c r="D7086">
        <f t="shared" si="363"/>
        <v>10</v>
      </c>
      <c r="E7086" t="str">
        <f t="shared" si="364"/>
        <v>2024m10</v>
      </c>
    </row>
    <row r="7087" spans="1:5" x14ac:dyDescent="0.2">
      <c r="A7087" s="32">
        <v>45583</v>
      </c>
      <c r="B7087" s="2">
        <v>3.27</v>
      </c>
      <c r="C7087">
        <f t="shared" si="362"/>
        <v>2024</v>
      </c>
      <c r="D7087">
        <f t="shared" si="363"/>
        <v>10</v>
      </c>
      <c r="E7087" t="str">
        <f t="shared" si="364"/>
        <v>2024m10</v>
      </c>
    </row>
    <row r="7088" spans="1:5" x14ac:dyDescent="0.2">
      <c r="A7088" s="32">
        <v>45586</v>
      </c>
      <c r="B7088" s="2">
        <v>3.2</v>
      </c>
      <c r="C7088">
        <f t="shared" si="362"/>
        <v>2024</v>
      </c>
      <c r="D7088">
        <f t="shared" si="363"/>
        <v>10</v>
      </c>
      <c r="E7088" t="str">
        <f t="shared" si="364"/>
        <v>2024m10</v>
      </c>
    </row>
    <row r="7089" spans="1:5" x14ac:dyDescent="0.2">
      <c r="A7089" s="32">
        <v>45587</v>
      </c>
      <c r="B7089" s="2">
        <v>3.23</v>
      </c>
      <c r="C7089">
        <f t="shared" si="362"/>
        <v>2024</v>
      </c>
      <c r="D7089">
        <f t="shared" si="363"/>
        <v>10</v>
      </c>
      <c r="E7089" t="str">
        <f t="shared" si="364"/>
        <v>2024m10</v>
      </c>
    </row>
    <row r="7090" spans="1:5" x14ac:dyDescent="0.2">
      <c r="A7090" s="32">
        <v>45588</v>
      </c>
      <c r="B7090" s="2">
        <v>3.25</v>
      </c>
      <c r="C7090">
        <f t="shared" si="362"/>
        <v>2024</v>
      </c>
      <c r="D7090">
        <f t="shared" si="363"/>
        <v>10</v>
      </c>
      <c r="E7090" t="str">
        <f t="shared" si="364"/>
        <v>2024m10</v>
      </c>
    </row>
    <row r="7091" spans="1:5" x14ac:dyDescent="0.2">
      <c r="A7091" s="32">
        <v>45589</v>
      </c>
      <c r="B7091" s="2">
        <v>3.28</v>
      </c>
      <c r="C7091">
        <f t="shared" si="362"/>
        <v>2024</v>
      </c>
      <c r="D7091">
        <f t="shared" si="363"/>
        <v>10</v>
      </c>
      <c r="E7091" t="str">
        <f t="shared" si="364"/>
        <v>2024m10</v>
      </c>
    </row>
    <row r="7092" spans="1:5" x14ac:dyDescent="0.2">
      <c r="A7092" s="32">
        <v>45590</v>
      </c>
      <c r="B7092" s="2">
        <v>3.24</v>
      </c>
      <c r="C7092">
        <f t="shared" si="362"/>
        <v>2024</v>
      </c>
      <c r="D7092">
        <f t="shared" si="363"/>
        <v>10</v>
      </c>
      <c r="E7092" t="str">
        <f t="shared" si="364"/>
        <v>2024m10</v>
      </c>
    </row>
    <row r="7093" spans="1:5" x14ac:dyDescent="0.2">
      <c r="A7093" s="32">
        <v>45593</v>
      </c>
      <c r="B7093" s="2">
        <v>3.24</v>
      </c>
      <c r="C7093">
        <f t="shared" si="362"/>
        <v>2024</v>
      </c>
      <c r="D7093">
        <f t="shared" si="363"/>
        <v>10</v>
      </c>
      <c r="E7093" t="str">
        <f t="shared" si="364"/>
        <v>2024m10</v>
      </c>
    </row>
    <row r="7094" spans="1:5" x14ac:dyDescent="0.2">
      <c r="A7094" s="32">
        <v>45594</v>
      </c>
      <c r="B7094" s="2">
        <v>3.19</v>
      </c>
      <c r="C7094">
        <f t="shared" si="362"/>
        <v>2024</v>
      </c>
      <c r="D7094">
        <f t="shared" si="363"/>
        <v>10</v>
      </c>
      <c r="E7094" t="str">
        <f t="shared" si="364"/>
        <v>2024m10</v>
      </c>
    </row>
    <row r="7095" spans="1:5" x14ac:dyDescent="0.2">
      <c r="A7095" s="32">
        <v>45595</v>
      </c>
      <c r="B7095" s="2">
        <v>3.12</v>
      </c>
      <c r="C7095">
        <f t="shared" si="362"/>
        <v>2024</v>
      </c>
      <c r="D7095">
        <f t="shared" si="363"/>
        <v>10</v>
      </c>
      <c r="E7095" t="str">
        <f t="shared" si="364"/>
        <v>2024m10</v>
      </c>
    </row>
    <row r="7096" spans="1:5" x14ac:dyDescent="0.2">
      <c r="A7096" s="32">
        <v>45596</v>
      </c>
      <c r="B7096" s="2">
        <v>3.17</v>
      </c>
      <c r="C7096">
        <f t="shared" si="362"/>
        <v>2024</v>
      </c>
      <c r="D7096">
        <f t="shared" si="363"/>
        <v>10</v>
      </c>
      <c r="E7096" t="str">
        <f t="shared" si="364"/>
        <v>2024m10</v>
      </c>
    </row>
    <row r="7097" spans="1:5" x14ac:dyDescent="0.2">
      <c r="A7097" s="32">
        <v>45597</v>
      </c>
      <c r="B7097" s="2">
        <v>3.19</v>
      </c>
      <c r="C7097">
        <f t="shared" si="362"/>
        <v>2024</v>
      </c>
      <c r="D7097">
        <f t="shared" si="363"/>
        <v>11</v>
      </c>
      <c r="E7097" t="str">
        <f t="shared" si="364"/>
        <v>2024m11</v>
      </c>
    </row>
    <row r="7098" spans="1:5" x14ac:dyDescent="0.2">
      <c r="A7098" s="32">
        <v>45600</v>
      </c>
      <c r="B7098" s="2">
        <v>3.19</v>
      </c>
      <c r="C7098">
        <f t="shared" si="362"/>
        <v>2024</v>
      </c>
      <c r="D7098">
        <f t="shared" si="363"/>
        <v>11</v>
      </c>
      <c r="E7098" t="str">
        <f t="shared" si="364"/>
        <v>2024m11</v>
      </c>
    </row>
    <row r="7099" spans="1:5" x14ac:dyDescent="0.2">
      <c r="A7099" s="32">
        <v>45601</v>
      </c>
      <c r="B7099" s="2">
        <v>3.18</v>
      </c>
      <c r="C7099">
        <f t="shared" si="362"/>
        <v>2024</v>
      </c>
      <c r="D7099">
        <f t="shared" si="363"/>
        <v>11</v>
      </c>
      <c r="E7099" t="str">
        <f t="shared" si="364"/>
        <v>2024m11</v>
      </c>
    </row>
    <row r="7100" spans="1:5" x14ac:dyDescent="0.2">
      <c r="A7100" s="32">
        <v>45602</v>
      </c>
      <c r="B7100" s="2">
        <v>3.19</v>
      </c>
      <c r="C7100">
        <f t="shared" si="362"/>
        <v>2024</v>
      </c>
      <c r="D7100">
        <f t="shared" si="363"/>
        <v>11</v>
      </c>
      <c r="E7100" t="str">
        <f t="shared" si="364"/>
        <v>2024m11</v>
      </c>
    </row>
    <row r="7101" spans="1:5" x14ac:dyDescent="0.2">
      <c r="A7101" s="32">
        <v>45603</v>
      </c>
      <c r="B7101" s="2">
        <v>3.2</v>
      </c>
      <c r="C7101">
        <f t="shared" si="362"/>
        <v>2024</v>
      </c>
      <c r="D7101">
        <f t="shared" si="363"/>
        <v>11</v>
      </c>
      <c r="E7101" t="str">
        <f t="shared" si="364"/>
        <v>2024m11</v>
      </c>
    </row>
    <row r="7102" spans="1:5" x14ac:dyDescent="0.2">
      <c r="A7102" s="32">
        <v>45604</v>
      </c>
      <c r="B7102" s="2">
        <v>3.21</v>
      </c>
      <c r="C7102">
        <f t="shared" si="362"/>
        <v>2024</v>
      </c>
      <c r="D7102">
        <f t="shared" si="363"/>
        <v>11</v>
      </c>
      <c r="E7102" t="str">
        <f t="shared" si="364"/>
        <v>2024m11</v>
      </c>
    </row>
    <row r="7103" spans="1:5" x14ac:dyDescent="0.2">
      <c r="A7103" s="32">
        <v>45607</v>
      </c>
      <c r="B7103" s="2">
        <v>3.23</v>
      </c>
      <c r="C7103">
        <f t="shared" si="362"/>
        <v>2024</v>
      </c>
      <c r="D7103">
        <f t="shared" si="363"/>
        <v>11</v>
      </c>
      <c r="E7103" t="str">
        <f t="shared" si="364"/>
        <v>2024m11</v>
      </c>
    </row>
    <row r="7104" spans="1:5" x14ac:dyDescent="0.2">
      <c r="A7104" s="32">
        <v>45608</v>
      </c>
      <c r="B7104" s="2">
        <v>3.23</v>
      </c>
      <c r="C7104">
        <f t="shared" si="362"/>
        <v>2024</v>
      </c>
      <c r="D7104">
        <f t="shared" si="363"/>
        <v>11</v>
      </c>
      <c r="E7104" t="str">
        <f t="shared" si="364"/>
        <v>2024m11</v>
      </c>
    </row>
    <row r="7105" spans="1:5" x14ac:dyDescent="0.2">
      <c r="A7105" s="32">
        <v>45609</v>
      </c>
      <c r="B7105" s="2">
        <v>3.2</v>
      </c>
      <c r="C7105">
        <f t="shared" si="362"/>
        <v>2024</v>
      </c>
      <c r="D7105">
        <f t="shared" si="363"/>
        <v>11</v>
      </c>
      <c r="E7105" t="str">
        <f t="shared" si="364"/>
        <v>2024m11</v>
      </c>
    </row>
    <row r="7106" spans="1:5" x14ac:dyDescent="0.2">
      <c r="A7106" s="32">
        <v>45610</v>
      </c>
      <c r="B7106" s="2">
        <v>3.19</v>
      </c>
      <c r="C7106">
        <f t="shared" si="362"/>
        <v>2024</v>
      </c>
      <c r="D7106">
        <f t="shared" si="363"/>
        <v>11</v>
      </c>
      <c r="E7106" t="str">
        <f t="shared" si="364"/>
        <v>2024m11</v>
      </c>
    </row>
    <row r="7107" spans="1:5" x14ac:dyDescent="0.2">
      <c r="A7107" s="32">
        <v>45611</v>
      </c>
      <c r="B7107" s="2">
        <v>3.18</v>
      </c>
      <c r="C7107">
        <f t="shared" si="362"/>
        <v>2024</v>
      </c>
      <c r="D7107">
        <f t="shared" si="363"/>
        <v>11</v>
      </c>
      <c r="E7107" t="str">
        <f t="shared" si="364"/>
        <v>2024m11</v>
      </c>
    </row>
    <row r="7108" spans="1:5" x14ac:dyDescent="0.2">
      <c r="A7108" s="32">
        <v>45614</v>
      </c>
      <c r="B7108" s="2">
        <v>3.17</v>
      </c>
      <c r="C7108">
        <f t="shared" si="362"/>
        <v>2024</v>
      </c>
      <c r="D7108">
        <f t="shared" si="363"/>
        <v>11</v>
      </c>
      <c r="E7108" t="str">
        <f t="shared" si="364"/>
        <v>2024m11</v>
      </c>
    </row>
    <row r="7109" spans="1:5" x14ac:dyDescent="0.2">
      <c r="A7109" s="32">
        <v>45615</v>
      </c>
      <c r="B7109" s="2">
        <v>3.21</v>
      </c>
      <c r="C7109">
        <f t="shared" ref="C7109:C7130" si="365">YEAR(A7109)</f>
        <v>2024</v>
      </c>
      <c r="D7109">
        <f t="shared" ref="D7109:D7130" si="366">+MONTH(A7109)</f>
        <v>11</v>
      </c>
      <c r="E7109" t="str">
        <f t="shared" ref="E7109:E7130" si="367">CONCATENATE(C7109,"m",D7109)</f>
        <v>2024m11</v>
      </c>
    </row>
    <row r="7110" spans="1:5" x14ac:dyDescent="0.2">
      <c r="A7110" s="32">
        <v>45616</v>
      </c>
      <c r="B7110" s="2">
        <v>3.2</v>
      </c>
      <c r="C7110">
        <f t="shared" si="365"/>
        <v>2024</v>
      </c>
      <c r="D7110">
        <f t="shared" si="366"/>
        <v>11</v>
      </c>
      <c r="E7110" t="str">
        <f t="shared" si="367"/>
        <v>2024m11</v>
      </c>
    </row>
    <row r="7111" spans="1:5" x14ac:dyDescent="0.2">
      <c r="A7111" s="32">
        <v>45617</v>
      </c>
      <c r="B7111" s="2">
        <v>3.25</v>
      </c>
      <c r="C7111">
        <f t="shared" si="365"/>
        <v>2024</v>
      </c>
      <c r="D7111">
        <f t="shared" si="366"/>
        <v>11</v>
      </c>
      <c r="E7111" t="str">
        <f t="shared" si="367"/>
        <v>2024m11</v>
      </c>
    </row>
    <row r="7112" spans="1:5" x14ac:dyDescent="0.2">
      <c r="A7112" s="32">
        <v>45618</v>
      </c>
      <c r="B7112" s="2">
        <v>3.33</v>
      </c>
      <c r="C7112">
        <f t="shared" si="365"/>
        <v>2024</v>
      </c>
      <c r="D7112">
        <f t="shared" si="366"/>
        <v>11</v>
      </c>
      <c r="E7112" t="str">
        <f t="shared" si="367"/>
        <v>2024m11</v>
      </c>
    </row>
    <row r="7113" spans="1:5" x14ac:dyDescent="0.2">
      <c r="A7113" s="32">
        <v>45621</v>
      </c>
      <c r="B7113" s="2">
        <v>3.33</v>
      </c>
      <c r="C7113">
        <f t="shared" si="365"/>
        <v>2024</v>
      </c>
      <c r="D7113">
        <f t="shared" si="366"/>
        <v>11</v>
      </c>
      <c r="E7113" t="str">
        <f t="shared" si="367"/>
        <v>2024m11</v>
      </c>
    </row>
    <row r="7114" spans="1:5" x14ac:dyDescent="0.2">
      <c r="A7114" s="32">
        <v>45622</v>
      </c>
      <c r="B7114" s="2">
        <v>3.33</v>
      </c>
      <c r="C7114">
        <f t="shared" si="365"/>
        <v>2024</v>
      </c>
      <c r="D7114">
        <f t="shared" si="366"/>
        <v>11</v>
      </c>
      <c r="E7114" t="str">
        <f t="shared" si="367"/>
        <v>2024m11</v>
      </c>
    </row>
    <row r="7115" spans="1:5" x14ac:dyDescent="0.2">
      <c r="A7115" s="32">
        <v>45623</v>
      </c>
      <c r="B7115" s="2">
        <v>3.35</v>
      </c>
      <c r="C7115">
        <f t="shared" si="365"/>
        <v>2024</v>
      </c>
      <c r="D7115">
        <f t="shared" si="366"/>
        <v>11</v>
      </c>
      <c r="E7115" t="str">
        <f t="shared" si="367"/>
        <v>2024m11</v>
      </c>
    </row>
    <row r="7116" spans="1:5" x14ac:dyDescent="0.2">
      <c r="A7116" s="32">
        <v>45624</v>
      </c>
      <c r="B7116" s="2">
        <v>3.39</v>
      </c>
      <c r="C7116">
        <f t="shared" si="365"/>
        <v>2024</v>
      </c>
      <c r="D7116">
        <f t="shared" si="366"/>
        <v>11</v>
      </c>
      <c r="E7116" t="str">
        <f t="shared" si="367"/>
        <v>2024m11</v>
      </c>
    </row>
    <row r="7117" spans="1:5" x14ac:dyDescent="0.2">
      <c r="A7117" s="32">
        <v>45625</v>
      </c>
      <c r="B7117" s="2">
        <v>3.41</v>
      </c>
      <c r="C7117">
        <f t="shared" si="365"/>
        <v>2024</v>
      </c>
      <c r="D7117">
        <f t="shared" si="366"/>
        <v>11</v>
      </c>
      <c r="E7117" t="str">
        <f t="shared" si="367"/>
        <v>2024m11</v>
      </c>
    </row>
    <row r="7118" spans="1:5" x14ac:dyDescent="0.2">
      <c r="A7118" s="32">
        <v>45626</v>
      </c>
      <c r="B7118" s="2">
        <v>3.31</v>
      </c>
      <c r="C7118">
        <f t="shared" si="365"/>
        <v>2024</v>
      </c>
      <c r="D7118">
        <f t="shared" si="366"/>
        <v>11</v>
      </c>
      <c r="E7118" t="str">
        <f t="shared" si="367"/>
        <v>2024m11</v>
      </c>
    </row>
    <row r="7119" spans="1:5" x14ac:dyDescent="0.2">
      <c r="A7119" s="32">
        <v>45628</v>
      </c>
      <c r="B7119" s="2">
        <v>3.32</v>
      </c>
      <c r="C7119">
        <f t="shared" si="365"/>
        <v>2024</v>
      </c>
      <c r="D7119">
        <f t="shared" si="366"/>
        <v>12</v>
      </c>
      <c r="E7119" t="str">
        <f t="shared" si="367"/>
        <v>2024m12</v>
      </c>
    </row>
    <row r="7120" spans="1:5" x14ac:dyDescent="0.2">
      <c r="A7120" s="32">
        <v>45629</v>
      </c>
      <c r="B7120" s="2">
        <v>3.25</v>
      </c>
      <c r="C7120">
        <f t="shared" si="365"/>
        <v>2024</v>
      </c>
      <c r="D7120">
        <f t="shared" si="366"/>
        <v>12</v>
      </c>
      <c r="E7120" t="str">
        <f t="shared" si="367"/>
        <v>2024m12</v>
      </c>
    </row>
    <row r="7121" spans="1:5" x14ac:dyDescent="0.2">
      <c r="A7121" s="32">
        <v>45630</v>
      </c>
      <c r="B7121" s="2">
        <v>3.18</v>
      </c>
      <c r="C7121">
        <f t="shared" si="365"/>
        <v>2024</v>
      </c>
      <c r="D7121">
        <f t="shared" si="366"/>
        <v>12</v>
      </c>
      <c r="E7121" t="str">
        <f t="shared" si="367"/>
        <v>2024m12</v>
      </c>
    </row>
    <row r="7122" spans="1:5" x14ac:dyDescent="0.2">
      <c r="A7122" s="32">
        <v>45631</v>
      </c>
      <c r="B7122" s="2">
        <v>3.09</v>
      </c>
      <c r="C7122">
        <f t="shared" si="365"/>
        <v>2024</v>
      </c>
      <c r="D7122">
        <f t="shared" si="366"/>
        <v>12</v>
      </c>
      <c r="E7122" t="str">
        <f t="shared" si="367"/>
        <v>2024m12</v>
      </c>
    </row>
    <row r="7123" spans="1:5" x14ac:dyDescent="0.2">
      <c r="A7123" s="32">
        <v>45632</v>
      </c>
      <c r="B7123" s="2">
        <v>3.06</v>
      </c>
      <c r="C7123">
        <f t="shared" si="365"/>
        <v>2024</v>
      </c>
      <c r="D7123">
        <f t="shared" si="366"/>
        <v>12</v>
      </c>
      <c r="E7123" t="str">
        <f t="shared" si="367"/>
        <v>2024m12</v>
      </c>
    </row>
    <row r="7124" spans="1:5" x14ac:dyDescent="0.2">
      <c r="A7124" s="32">
        <v>45635</v>
      </c>
      <c r="B7124" s="2">
        <v>3.04</v>
      </c>
      <c r="C7124">
        <f t="shared" si="365"/>
        <v>2024</v>
      </c>
      <c r="D7124">
        <f t="shared" si="366"/>
        <v>12</v>
      </c>
      <c r="E7124" t="str">
        <f t="shared" si="367"/>
        <v>2024m12</v>
      </c>
    </row>
    <row r="7125" spans="1:5" x14ac:dyDescent="0.2">
      <c r="A7125" s="32">
        <v>45636</v>
      </c>
      <c r="B7125" s="2">
        <v>3.05</v>
      </c>
      <c r="C7125">
        <f t="shared" si="365"/>
        <v>2024</v>
      </c>
      <c r="D7125">
        <f t="shared" si="366"/>
        <v>12</v>
      </c>
      <c r="E7125" t="str">
        <f t="shared" si="367"/>
        <v>2024m12</v>
      </c>
    </row>
    <row r="7126" spans="1:5" x14ac:dyDescent="0.2">
      <c r="A7126" s="32">
        <v>45637</v>
      </c>
      <c r="B7126" s="2">
        <v>3.05</v>
      </c>
      <c r="C7126">
        <f t="shared" si="365"/>
        <v>2024</v>
      </c>
      <c r="D7126">
        <f t="shared" si="366"/>
        <v>12</v>
      </c>
      <c r="E7126" t="str">
        <f t="shared" si="367"/>
        <v>2024m12</v>
      </c>
    </row>
    <row r="7127" spans="1:5" x14ac:dyDescent="0.2">
      <c r="A7127" s="32">
        <v>45638</v>
      </c>
      <c r="B7127" s="2">
        <v>3.01</v>
      </c>
      <c r="C7127">
        <f t="shared" si="365"/>
        <v>2024</v>
      </c>
      <c r="D7127">
        <f t="shared" si="366"/>
        <v>12</v>
      </c>
      <c r="E7127" t="str">
        <f t="shared" si="367"/>
        <v>2024m12</v>
      </c>
    </row>
    <row r="7128" spans="1:5" x14ac:dyDescent="0.2">
      <c r="A7128" s="32">
        <v>45639</v>
      </c>
      <c r="B7128" s="2">
        <v>2.98</v>
      </c>
      <c r="C7128">
        <f t="shared" si="365"/>
        <v>2024</v>
      </c>
      <c r="D7128">
        <f t="shared" si="366"/>
        <v>12</v>
      </c>
      <c r="E7128" t="str">
        <f t="shared" si="367"/>
        <v>2024m12</v>
      </c>
    </row>
    <row r="7129" spans="1:5" x14ac:dyDescent="0.2">
      <c r="A7129" s="32">
        <v>45642</v>
      </c>
      <c r="B7129" s="2">
        <v>2.99</v>
      </c>
      <c r="C7129">
        <f t="shared" si="365"/>
        <v>2024</v>
      </c>
      <c r="D7129">
        <f t="shared" si="366"/>
        <v>12</v>
      </c>
      <c r="E7129" t="str">
        <f t="shared" si="367"/>
        <v>2024m12</v>
      </c>
    </row>
    <row r="7130" spans="1:5" x14ac:dyDescent="0.2">
      <c r="A7130" s="32">
        <v>45643</v>
      </c>
      <c r="B7130" s="2">
        <v>3.02</v>
      </c>
      <c r="C7130">
        <f t="shared" si="365"/>
        <v>2024</v>
      </c>
      <c r="D7130">
        <f t="shared" si="366"/>
        <v>12</v>
      </c>
      <c r="E7130" t="str">
        <f t="shared" si="367"/>
        <v>2024m12</v>
      </c>
    </row>
  </sheetData>
  <phoneticPr fontId="2" type="noConversion"/>
  <hyperlinks>
    <hyperlink ref="B2" r:id="rId1" display="https://fred.stlouisfed.org/series/BAMLHE00EHYIOAS" xr:uid="{40133186-1D94-460C-9EBF-B89E3351276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A495B-FA4E-45F9-A292-403C4030343D}">
  <dimension ref="A1:I301"/>
  <sheetViews>
    <sheetView workbookViewId="0">
      <selection activeCell="I3" sqref="I3"/>
    </sheetView>
  </sheetViews>
  <sheetFormatPr defaultRowHeight="12.75" x14ac:dyDescent="0.2"/>
  <cols>
    <col min="9" max="9" width="9.140625" style="2"/>
  </cols>
  <sheetData>
    <row r="1" spans="1:9" x14ac:dyDescent="0.2">
      <c r="A1" t="s">
        <v>734</v>
      </c>
      <c r="B1" t="s">
        <v>1035</v>
      </c>
      <c r="H1" t="s">
        <v>1037</v>
      </c>
      <c r="I1" s="2" t="s">
        <v>1038</v>
      </c>
    </row>
    <row r="2" spans="1:9" x14ac:dyDescent="0.2">
      <c r="B2" t="s">
        <v>1034</v>
      </c>
      <c r="G2" t="s">
        <v>1036</v>
      </c>
    </row>
    <row r="3" spans="1:9" x14ac:dyDescent="0.2">
      <c r="A3" t="s">
        <v>735</v>
      </c>
      <c r="B3">
        <v>6.0667999999999997</v>
      </c>
      <c r="F3" t="s">
        <v>480</v>
      </c>
      <c r="G3">
        <v>5.9967333333333297</v>
      </c>
      <c r="H3">
        <f>Data_input!AY124*4</f>
        <v>5.6176000000000004</v>
      </c>
      <c r="I3" s="2">
        <f>(G3-H3)/4</f>
        <v>9.4783333333332331E-2</v>
      </c>
    </row>
    <row r="4" spans="1:9" x14ac:dyDescent="0.2">
      <c r="A4" t="s">
        <v>736</v>
      </c>
      <c r="B4">
        <v>6.048</v>
      </c>
      <c r="F4" t="s">
        <v>481</v>
      </c>
      <c r="G4">
        <v>5.8716666666666599</v>
      </c>
      <c r="H4">
        <f>Data_input!AY125*4</f>
        <v>5.4249000000000001</v>
      </c>
      <c r="I4" s="2">
        <f t="shared" ref="I4:I67" si="0">(G4-H4)/4</f>
        <v>0.11169166666666497</v>
      </c>
    </row>
    <row r="5" spans="1:9" x14ac:dyDescent="0.2">
      <c r="A5" t="s">
        <v>737</v>
      </c>
      <c r="B5">
        <v>5.8754</v>
      </c>
      <c r="F5" t="s">
        <v>482</v>
      </c>
      <c r="G5">
        <v>5.9344000000000001</v>
      </c>
      <c r="H5">
        <f>Data_input!AY126*4</f>
        <v>5.4397000000000002</v>
      </c>
      <c r="I5" s="2">
        <f t="shared" si="0"/>
        <v>0.12367499999999998</v>
      </c>
    </row>
    <row r="6" spans="1:9" x14ac:dyDescent="0.2">
      <c r="A6" t="s">
        <v>738</v>
      </c>
      <c r="B6">
        <v>5.8071000000000002</v>
      </c>
      <c r="F6" t="s">
        <v>483</v>
      </c>
      <c r="G6">
        <v>5.8524333333333303</v>
      </c>
      <c r="H6">
        <f>Data_input!AY127*4</f>
        <v>5.2732999999999999</v>
      </c>
      <c r="I6" s="2">
        <f t="shared" si="0"/>
        <v>0.1447833333333326</v>
      </c>
    </row>
    <row r="7" spans="1:9" x14ac:dyDescent="0.2">
      <c r="A7" t="s">
        <v>739</v>
      </c>
      <c r="B7">
        <v>5.9558999999999997</v>
      </c>
      <c r="F7" t="s">
        <v>484</v>
      </c>
      <c r="G7">
        <v>5.4464333333333297</v>
      </c>
      <c r="H7">
        <f>Data_input!AY128*4</f>
        <v>4.9890999999999996</v>
      </c>
      <c r="I7" s="2">
        <f t="shared" si="0"/>
        <v>0.11433333333333251</v>
      </c>
    </row>
    <row r="8" spans="1:9" x14ac:dyDescent="0.2">
      <c r="A8" t="s">
        <v>740</v>
      </c>
      <c r="B8">
        <v>5.8520000000000003</v>
      </c>
      <c r="F8" t="s">
        <v>485</v>
      </c>
      <c r="G8">
        <v>5.5548000000000002</v>
      </c>
      <c r="H8">
        <f>Data_input!AY129*4</f>
        <v>5.1906999999999996</v>
      </c>
      <c r="I8" s="2">
        <f t="shared" si="0"/>
        <v>9.1025000000000134E-2</v>
      </c>
    </row>
    <row r="9" spans="1:9" x14ac:dyDescent="0.2">
      <c r="A9" t="s">
        <v>741</v>
      </c>
      <c r="B9">
        <v>5.9367999999999999</v>
      </c>
      <c r="F9" t="s">
        <v>486</v>
      </c>
      <c r="G9">
        <v>5.5187333333333299</v>
      </c>
      <c r="H9">
        <f>Data_input!AY130*4</f>
        <v>5.1151999999999997</v>
      </c>
      <c r="I9" s="2">
        <f t="shared" si="0"/>
        <v>0.10088333333333255</v>
      </c>
    </row>
    <row r="10" spans="1:9" x14ac:dyDescent="0.2">
      <c r="A10" t="s">
        <v>742</v>
      </c>
      <c r="B10">
        <v>5.8947000000000003</v>
      </c>
      <c r="F10" t="s">
        <v>487</v>
      </c>
      <c r="G10">
        <v>5.0503364095220196</v>
      </c>
      <c r="H10">
        <f>Data_input!AY131*4</f>
        <v>4.8140999999999998</v>
      </c>
      <c r="I10" s="2">
        <f t="shared" si="0"/>
        <v>5.9059102380504935E-2</v>
      </c>
    </row>
    <row r="11" spans="1:9" x14ac:dyDescent="0.2">
      <c r="A11" t="s">
        <v>743</v>
      </c>
      <c r="B11">
        <v>5.9717000000000002</v>
      </c>
      <c r="F11" t="s">
        <v>488</v>
      </c>
      <c r="G11">
        <v>4.8854111633701498</v>
      </c>
      <c r="H11">
        <f>Data_input!AY132*4</f>
        <v>5.1352000000000002</v>
      </c>
      <c r="I11" s="2">
        <f t="shared" si="0"/>
        <v>-6.2447209157462602E-2</v>
      </c>
    </row>
    <row r="12" spans="1:9" x14ac:dyDescent="0.2">
      <c r="A12" t="s">
        <v>744</v>
      </c>
      <c r="B12">
        <v>5.9531000000000001</v>
      </c>
      <c r="F12" t="s">
        <v>489</v>
      </c>
      <c r="G12">
        <v>4.8731822447499296</v>
      </c>
      <c r="H12">
        <f>Data_input!AY133*4</f>
        <v>5.2550999999999997</v>
      </c>
      <c r="I12" s="2">
        <f t="shared" si="0"/>
        <v>-9.5479438812517525E-2</v>
      </c>
    </row>
    <row r="13" spans="1:9" x14ac:dyDescent="0.2">
      <c r="A13" t="s">
        <v>745</v>
      </c>
      <c r="B13">
        <v>5.9279999999999999</v>
      </c>
      <c r="F13" t="s">
        <v>490</v>
      </c>
      <c r="G13">
        <v>4.9072027501679001</v>
      </c>
      <c r="H13">
        <f>Data_input!AY134*4</f>
        <v>4.7606000000000002</v>
      </c>
      <c r="I13" s="2">
        <f t="shared" si="0"/>
        <v>3.665068754197498E-2</v>
      </c>
    </row>
    <row r="14" spans="1:9" x14ac:dyDescent="0.2">
      <c r="A14" t="s">
        <v>746</v>
      </c>
      <c r="B14">
        <v>5.6761999999999997</v>
      </c>
      <c r="F14" t="s">
        <v>491</v>
      </c>
      <c r="G14">
        <v>4.8996678957388999</v>
      </c>
      <c r="H14">
        <f>Data_input!AY135*4</f>
        <v>4.5407999999999999</v>
      </c>
      <c r="I14" s="2">
        <f t="shared" si="0"/>
        <v>8.9716973934724997E-2</v>
      </c>
    </row>
    <row r="15" spans="1:9" x14ac:dyDescent="0.2">
      <c r="A15" t="s">
        <v>747</v>
      </c>
      <c r="B15">
        <v>5.5002000000000004</v>
      </c>
      <c r="F15" t="s">
        <v>492</v>
      </c>
      <c r="G15">
        <v>4.7961309591711396</v>
      </c>
      <c r="H15">
        <f>Data_input!AY136*4</f>
        <v>4.1528</v>
      </c>
      <c r="I15" s="2">
        <f t="shared" si="0"/>
        <v>0.1608327397927849</v>
      </c>
    </row>
    <row r="16" spans="1:9" x14ac:dyDescent="0.2">
      <c r="A16" t="s">
        <v>748</v>
      </c>
      <c r="B16">
        <v>5.4579000000000004</v>
      </c>
      <c r="F16" t="s">
        <v>493</v>
      </c>
      <c r="G16">
        <v>4.6094884289050899</v>
      </c>
      <c r="H16">
        <f>Data_input!AY137*4</f>
        <v>3.9569999999999999</v>
      </c>
      <c r="I16" s="2">
        <f t="shared" si="0"/>
        <v>0.16312210722627252</v>
      </c>
    </row>
    <row r="17" spans="1:9" x14ac:dyDescent="0.2">
      <c r="A17" t="s">
        <v>749</v>
      </c>
      <c r="B17">
        <v>5.3811999999999998</v>
      </c>
      <c r="F17" t="s">
        <v>494</v>
      </c>
      <c r="G17">
        <v>4.3685373697195002</v>
      </c>
      <c r="H17">
        <f>Data_input!AY138*4</f>
        <v>4.1664000000000003</v>
      </c>
      <c r="I17" s="2">
        <f t="shared" si="0"/>
        <v>5.0534342429874979E-2</v>
      </c>
    </row>
    <row r="18" spans="1:9" x14ac:dyDescent="0.2">
      <c r="A18" t="s">
        <v>750</v>
      </c>
      <c r="B18">
        <v>5.4657</v>
      </c>
      <c r="F18" t="s">
        <v>495</v>
      </c>
      <c r="G18">
        <v>4.1021962801302099</v>
      </c>
      <c r="H18">
        <f>Data_input!AY139*4</f>
        <v>4.3673000000000002</v>
      </c>
      <c r="I18" s="2">
        <f t="shared" si="0"/>
        <v>-6.6275929967447578E-2</v>
      </c>
    </row>
    <row r="19" spans="1:9" x14ac:dyDescent="0.2">
      <c r="A19" t="s">
        <v>751</v>
      </c>
      <c r="B19">
        <v>5.6227</v>
      </c>
      <c r="F19" t="s">
        <v>496</v>
      </c>
      <c r="G19">
        <v>3.8393836586530798</v>
      </c>
      <c r="H19">
        <f>Data_input!AY140*4</f>
        <v>4.1531000000000002</v>
      </c>
      <c r="I19" s="2">
        <f t="shared" si="0"/>
        <v>-7.8429085336730098E-2</v>
      </c>
    </row>
    <row r="20" spans="1:9" x14ac:dyDescent="0.2">
      <c r="A20" t="s">
        <v>752</v>
      </c>
      <c r="B20">
        <v>5.5759999999999996</v>
      </c>
      <c r="F20" t="s">
        <v>497</v>
      </c>
      <c r="G20">
        <v>3.6090180038039699</v>
      </c>
      <c r="H20">
        <f>Data_input!AY141*4</f>
        <v>4.3571</v>
      </c>
      <c r="I20" s="2">
        <f t="shared" si="0"/>
        <v>-0.18702049904900753</v>
      </c>
    </row>
    <row r="21" spans="1:9" x14ac:dyDescent="0.2">
      <c r="A21" t="s">
        <v>753</v>
      </c>
      <c r="B21">
        <v>5.6456</v>
      </c>
      <c r="F21" t="s">
        <v>498</v>
      </c>
      <c r="G21">
        <v>3.4400178140987001</v>
      </c>
      <c r="H21">
        <f>Data_input!AY142*4</f>
        <v>4.2072000000000003</v>
      </c>
      <c r="I21" s="2">
        <f t="shared" si="0"/>
        <v>-0.19179554647532504</v>
      </c>
    </row>
    <row r="22" spans="1:9" x14ac:dyDescent="0.2">
      <c r="A22" t="s">
        <v>754</v>
      </c>
      <c r="B22">
        <v>5.4641999999999999</v>
      </c>
      <c r="F22" t="s">
        <v>499</v>
      </c>
      <c r="G22">
        <v>3.3613015880531498</v>
      </c>
      <c r="H22">
        <f>Data_input!AY143*4</f>
        <v>3.8458000000000001</v>
      </c>
      <c r="I22" s="2">
        <f t="shared" si="0"/>
        <v>-0.12112460298671257</v>
      </c>
    </row>
    <row r="23" spans="1:9" x14ac:dyDescent="0.2">
      <c r="A23" t="s">
        <v>755</v>
      </c>
      <c r="B23">
        <v>5.4463999999999997</v>
      </c>
      <c r="F23" t="s">
        <v>500</v>
      </c>
      <c r="G23">
        <v>3.4017878241831498</v>
      </c>
      <c r="H23">
        <f>Data_input!AY144*4</f>
        <v>3.6705000000000001</v>
      </c>
      <c r="I23" s="2">
        <f t="shared" si="0"/>
        <v>-6.7178043954212563E-2</v>
      </c>
    </row>
    <row r="24" spans="1:9" x14ac:dyDescent="0.2">
      <c r="A24" t="s">
        <v>756</v>
      </c>
      <c r="B24">
        <v>5.1703999999999999</v>
      </c>
      <c r="F24" t="s">
        <v>501</v>
      </c>
      <c r="G24">
        <v>3.5903950210045599</v>
      </c>
      <c r="H24">
        <f>Data_input!AY145*4</f>
        <v>3.4108000000000001</v>
      </c>
      <c r="I24" s="2">
        <f t="shared" si="0"/>
        <v>4.4898755251139955E-2</v>
      </c>
    </row>
    <row r="25" spans="1:9" x14ac:dyDescent="0.2">
      <c r="A25" t="s">
        <v>757</v>
      </c>
      <c r="B25">
        <v>5.0246000000000004</v>
      </c>
      <c r="F25" t="s">
        <v>502</v>
      </c>
      <c r="G25">
        <v>3.9560416770332298</v>
      </c>
      <c r="H25">
        <f>Data_input!AY146*4</f>
        <v>3.2623000000000002</v>
      </c>
      <c r="I25" s="2">
        <f t="shared" si="0"/>
        <v>0.17343541925830741</v>
      </c>
    </row>
    <row r="26" spans="1:9" x14ac:dyDescent="0.2">
      <c r="A26" t="s">
        <v>758</v>
      </c>
      <c r="F26" t="s">
        <v>503</v>
      </c>
      <c r="G26">
        <v>4.3755951649168399</v>
      </c>
      <c r="H26">
        <f>Data_input!AY147*4</f>
        <v>3.4199000000000002</v>
      </c>
      <c r="I26" s="2">
        <f t="shared" si="0"/>
        <v>0.23892379122920993</v>
      </c>
    </row>
    <row r="27" spans="1:9" x14ac:dyDescent="0.2">
      <c r="A27" t="s">
        <v>759</v>
      </c>
      <c r="F27" t="s">
        <v>504</v>
      </c>
      <c r="G27">
        <v>4.3734347402313096</v>
      </c>
      <c r="H27">
        <f>Data_input!AY148*4</f>
        <v>3.5583</v>
      </c>
      <c r="I27" s="2">
        <f t="shared" si="0"/>
        <v>0.2037836850578274</v>
      </c>
    </row>
    <row r="28" spans="1:9" x14ac:dyDescent="0.2">
      <c r="A28" t="s">
        <v>760</v>
      </c>
      <c r="F28" t="s">
        <v>505</v>
      </c>
      <c r="G28">
        <v>4.5454153057901197</v>
      </c>
      <c r="H28">
        <f>Data_input!AY149*4</f>
        <v>4.0490000000000004</v>
      </c>
      <c r="I28" s="2">
        <f t="shared" si="0"/>
        <v>0.12410382644752982</v>
      </c>
    </row>
    <row r="29" spans="1:9" x14ac:dyDescent="0.2">
      <c r="A29" t="s">
        <v>761</v>
      </c>
      <c r="F29" t="s">
        <v>506</v>
      </c>
      <c r="G29">
        <v>4.3037333333333301</v>
      </c>
      <c r="H29">
        <f>Data_input!AY150*4</f>
        <v>3.9681000000000002</v>
      </c>
      <c r="I29" s="2">
        <f t="shared" si="0"/>
        <v>8.3908333333332474E-2</v>
      </c>
    </row>
    <row r="30" spans="1:9" x14ac:dyDescent="0.2">
      <c r="A30" t="s">
        <v>762</v>
      </c>
      <c r="F30" t="s">
        <v>507</v>
      </c>
      <c r="G30">
        <v>4.1295310193682102</v>
      </c>
      <c r="H30">
        <f>Data_input!AY151*4</f>
        <v>3.8626999999999998</v>
      </c>
      <c r="I30" s="2">
        <f t="shared" si="0"/>
        <v>6.6707754842052602E-2</v>
      </c>
    </row>
    <row r="31" spans="1:9" x14ac:dyDescent="0.2">
      <c r="A31" t="s">
        <v>763</v>
      </c>
      <c r="F31" t="s">
        <v>508</v>
      </c>
      <c r="G31">
        <v>4.3948545277350997</v>
      </c>
      <c r="H31">
        <f>Data_input!AY152*4</f>
        <v>4.0810000000000004</v>
      </c>
      <c r="I31" s="2">
        <f t="shared" si="0"/>
        <v>7.8463631933774813E-2</v>
      </c>
    </row>
    <row r="32" spans="1:9" x14ac:dyDescent="0.2">
      <c r="A32" t="s">
        <v>764</v>
      </c>
      <c r="F32" t="s">
        <v>509</v>
      </c>
      <c r="G32">
        <v>4.9229495584711902</v>
      </c>
      <c r="H32">
        <f>Data_input!AY153*4</f>
        <v>4.4265999999999996</v>
      </c>
      <c r="I32" s="2">
        <f t="shared" si="0"/>
        <v>0.12408738961779764</v>
      </c>
    </row>
    <row r="33" spans="1:9" x14ac:dyDescent="0.2">
      <c r="A33" t="s">
        <v>765</v>
      </c>
      <c r="F33" t="s">
        <v>510</v>
      </c>
      <c r="G33">
        <v>5.1162000000000001</v>
      </c>
      <c r="H33">
        <f>Data_input!AY154*4</f>
        <v>4.4747000000000003</v>
      </c>
      <c r="I33" s="2">
        <f t="shared" si="0"/>
        <v>0.16037499999999993</v>
      </c>
    </row>
    <row r="34" spans="1:9" x14ac:dyDescent="0.2">
      <c r="A34" t="s">
        <v>766</v>
      </c>
      <c r="F34" t="s">
        <v>511</v>
      </c>
      <c r="G34">
        <v>5.2750566196899902</v>
      </c>
      <c r="H34">
        <f>Data_input!AY155*4</f>
        <v>4.3445</v>
      </c>
      <c r="I34" s="2">
        <f t="shared" si="0"/>
        <v>0.23263915492249754</v>
      </c>
    </row>
    <row r="35" spans="1:9" x14ac:dyDescent="0.2">
      <c r="A35" t="s">
        <v>767</v>
      </c>
      <c r="F35" t="s">
        <v>512</v>
      </c>
      <c r="G35">
        <v>5.1298309477225397</v>
      </c>
      <c r="H35">
        <f>Data_input!AY156*4</f>
        <v>4.1471999999999998</v>
      </c>
      <c r="I35" s="2">
        <f t="shared" si="0"/>
        <v>0.24565773693063497</v>
      </c>
    </row>
    <row r="36" spans="1:9" x14ac:dyDescent="0.2">
      <c r="A36" t="s">
        <v>768</v>
      </c>
      <c r="B36">
        <v>4.9154</v>
      </c>
      <c r="F36" t="s">
        <v>513</v>
      </c>
      <c r="G36">
        <v>5.4753963628468503</v>
      </c>
      <c r="H36">
        <f>Data_input!AY157*4</f>
        <v>4.5050999999999997</v>
      </c>
      <c r="I36" s="2">
        <f t="shared" si="0"/>
        <v>0.24257409071171265</v>
      </c>
    </row>
    <row r="37" spans="1:9" x14ac:dyDescent="0.2">
      <c r="A37" t="s">
        <v>769</v>
      </c>
      <c r="B37">
        <v>4.9036999999999997</v>
      </c>
      <c r="F37" t="s">
        <v>514</v>
      </c>
      <c r="G37">
        <v>5.5506333333333302</v>
      </c>
      <c r="H37">
        <f>Data_input!AY158*4</f>
        <v>4.6048999999999998</v>
      </c>
      <c r="I37" s="2">
        <f t="shared" si="0"/>
        <v>0.23643333333333261</v>
      </c>
    </row>
    <row r="38" spans="1:9" x14ac:dyDescent="0.2">
      <c r="A38" t="s">
        <v>770</v>
      </c>
      <c r="F38" t="s">
        <v>515</v>
      </c>
      <c r="G38">
        <v>5.9692300811720003</v>
      </c>
      <c r="H38">
        <f>Data_input!AY159*4</f>
        <v>4.1668000000000003</v>
      </c>
      <c r="I38" s="2">
        <f t="shared" si="0"/>
        <v>0.450607520293</v>
      </c>
    </row>
    <row r="39" spans="1:9" x14ac:dyDescent="0.2">
      <c r="A39" t="s">
        <v>771</v>
      </c>
      <c r="F39" t="s">
        <v>516</v>
      </c>
      <c r="G39">
        <v>5.7008731648746203</v>
      </c>
      <c r="H39">
        <f>Data_input!AY160*4</f>
        <v>4.1473000000000004</v>
      </c>
      <c r="I39" s="2">
        <f t="shared" si="0"/>
        <v>0.38839329121865496</v>
      </c>
    </row>
    <row r="40" spans="1:9" x14ac:dyDescent="0.2">
      <c r="A40" t="s">
        <v>772</v>
      </c>
      <c r="F40" t="s">
        <v>517</v>
      </c>
      <c r="G40">
        <v>5.4282468943806901</v>
      </c>
      <c r="H40">
        <f>Data_input!AY161*4</f>
        <v>4.1818999999999997</v>
      </c>
      <c r="I40" s="2">
        <f t="shared" si="0"/>
        <v>0.31158672359517259</v>
      </c>
    </row>
    <row r="41" spans="1:9" x14ac:dyDescent="0.2">
      <c r="A41" t="s">
        <v>773</v>
      </c>
      <c r="F41" t="s">
        <v>518</v>
      </c>
      <c r="G41">
        <v>4.5261333333333296</v>
      </c>
      <c r="H41">
        <f>Data_input!AY162*4</f>
        <v>3.9485999999999999</v>
      </c>
      <c r="I41" s="2">
        <f t="shared" si="0"/>
        <v>0.14438333333333242</v>
      </c>
    </row>
    <row r="42" spans="1:9" x14ac:dyDescent="0.2">
      <c r="A42" t="s">
        <v>774</v>
      </c>
      <c r="F42" t="s">
        <v>519</v>
      </c>
      <c r="G42">
        <v>4.2575314435027902</v>
      </c>
      <c r="H42">
        <f>Data_input!AY163*4</f>
        <v>3.8374000000000001</v>
      </c>
      <c r="I42" s="2">
        <f t="shared" si="0"/>
        <v>0.10503286087569752</v>
      </c>
    </row>
    <row r="43" spans="1:9" x14ac:dyDescent="0.2">
      <c r="A43" t="s">
        <v>775</v>
      </c>
      <c r="F43" t="s">
        <v>520</v>
      </c>
      <c r="G43">
        <v>4.22642470831937</v>
      </c>
      <c r="H43">
        <f>Data_input!AY164*4</f>
        <v>4.0644</v>
      </c>
      <c r="I43" s="2">
        <f t="shared" si="0"/>
        <v>4.0506177079842498E-2</v>
      </c>
    </row>
    <row r="44" spans="1:9" x14ac:dyDescent="0.2">
      <c r="A44" t="s">
        <v>776</v>
      </c>
      <c r="F44" t="s">
        <v>521</v>
      </c>
      <c r="G44">
        <v>3.9827622590826102</v>
      </c>
      <c r="H44">
        <f>Data_input!AY165*4</f>
        <v>3.8416000000000001</v>
      </c>
      <c r="I44" s="2">
        <f t="shared" si="0"/>
        <v>3.5290564770652511E-2</v>
      </c>
    </row>
    <row r="45" spans="1:9" x14ac:dyDescent="0.2">
      <c r="A45" t="s">
        <v>777</v>
      </c>
      <c r="F45" t="s">
        <v>522</v>
      </c>
      <c r="G45">
        <v>3.7248000000000001</v>
      </c>
      <c r="H45">
        <f>Data_input!AY166*4</f>
        <v>3.5146000000000002</v>
      </c>
      <c r="I45" s="2">
        <f t="shared" si="0"/>
        <v>5.2549999999999986E-2</v>
      </c>
    </row>
    <row r="46" spans="1:9" x14ac:dyDescent="0.2">
      <c r="A46" t="s">
        <v>778</v>
      </c>
      <c r="F46" t="s">
        <v>523</v>
      </c>
      <c r="G46">
        <v>3.9558347099878901</v>
      </c>
      <c r="H46">
        <f>Data_input!AY167*4</f>
        <v>3.7069999999999999</v>
      </c>
      <c r="I46" s="2">
        <f t="shared" si="0"/>
        <v>6.2208677496972564E-2</v>
      </c>
    </row>
    <row r="47" spans="1:9" x14ac:dyDescent="0.2">
      <c r="A47" t="s">
        <v>779</v>
      </c>
      <c r="F47" t="s">
        <v>524</v>
      </c>
      <c r="G47">
        <v>4.5154333333333296</v>
      </c>
      <c r="H47">
        <f>Data_input!AY168*4</f>
        <v>4.3028000000000004</v>
      </c>
      <c r="I47" s="2">
        <f t="shared" si="0"/>
        <v>5.3158333333332308E-2</v>
      </c>
    </row>
    <row r="48" spans="1:9" x14ac:dyDescent="0.2">
      <c r="A48" t="s">
        <v>780</v>
      </c>
      <c r="F48" t="s">
        <v>525</v>
      </c>
      <c r="G48">
        <v>4.4211691816864596</v>
      </c>
      <c r="H48">
        <f>Data_input!AY169*4</f>
        <v>4.4692999999999996</v>
      </c>
      <c r="I48" s="2">
        <f t="shared" si="0"/>
        <v>-1.2032704578385012E-2</v>
      </c>
    </row>
    <row r="49" spans="1:9" x14ac:dyDescent="0.2">
      <c r="A49" t="s">
        <v>781</v>
      </c>
      <c r="F49" t="s">
        <v>526</v>
      </c>
      <c r="G49">
        <v>3.9459</v>
      </c>
      <c r="H49">
        <f>Data_input!AY170*4</f>
        <v>4.2831999999999999</v>
      </c>
      <c r="I49" s="2">
        <f t="shared" si="0"/>
        <v>-8.4324999999999983E-2</v>
      </c>
    </row>
    <row r="50" spans="1:9" x14ac:dyDescent="0.2">
      <c r="A50" t="s">
        <v>782</v>
      </c>
      <c r="F50" t="s">
        <v>527</v>
      </c>
      <c r="G50">
        <v>3.9444980778515402</v>
      </c>
      <c r="H50">
        <f>Data_input!AY171*4</f>
        <v>4.1886999999999999</v>
      </c>
      <c r="I50" s="2">
        <f t="shared" si="0"/>
        <v>-6.1050480537114926E-2</v>
      </c>
    </row>
    <row r="51" spans="1:9" x14ac:dyDescent="0.2">
      <c r="A51" t="s">
        <v>783</v>
      </c>
      <c r="F51" t="s">
        <v>528</v>
      </c>
      <c r="G51">
        <v>3.4749583387596599</v>
      </c>
      <c r="H51">
        <f>Data_input!AY172*4</f>
        <v>3.6446999999999998</v>
      </c>
      <c r="I51" s="2">
        <f t="shared" si="0"/>
        <v>-4.243541531008499E-2</v>
      </c>
    </row>
    <row r="52" spans="1:9" x14ac:dyDescent="0.2">
      <c r="A52" t="s">
        <v>784</v>
      </c>
      <c r="F52" t="s">
        <v>529</v>
      </c>
      <c r="G52">
        <v>2.8889489283195302</v>
      </c>
      <c r="H52">
        <f>Data_input!AY173*4</f>
        <v>3.4378000000000002</v>
      </c>
      <c r="I52" s="2">
        <f t="shared" si="0"/>
        <v>-0.1372127679201175</v>
      </c>
    </row>
    <row r="53" spans="1:9" x14ac:dyDescent="0.2">
      <c r="A53" t="s">
        <v>785</v>
      </c>
      <c r="F53" t="s">
        <v>530</v>
      </c>
      <c r="G53">
        <v>2.4510877523999102</v>
      </c>
      <c r="H53">
        <f>Data_input!AY174*4</f>
        <v>2.8917999999999999</v>
      </c>
      <c r="I53" s="2">
        <f t="shared" si="0"/>
        <v>-0.11017806190002244</v>
      </c>
    </row>
    <row r="54" spans="1:9" x14ac:dyDescent="0.2">
      <c r="A54" t="s">
        <v>786</v>
      </c>
      <c r="F54" t="s">
        <v>531</v>
      </c>
      <c r="G54">
        <v>2.2102151149232401</v>
      </c>
      <c r="H54">
        <f>Data_input!AY175*4</f>
        <v>2.2170999999999998</v>
      </c>
      <c r="I54" s="2">
        <f t="shared" si="0"/>
        <v>-1.7212212691899431E-3</v>
      </c>
    </row>
    <row r="55" spans="1:9" x14ac:dyDescent="0.2">
      <c r="A55" t="s">
        <v>787</v>
      </c>
      <c r="F55" t="s">
        <v>532</v>
      </c>
      <c r="G55">
        <v>2.2151713198119598</v>
      </c>
      <c r="H55">
        <f>Data_input!AY176*4</f>
        <v>2.7595999999999998</v>
      </c>
      <c r="I55" s="2">
        <f t="shared" si="0"/>
        <v>-0.13610717004701001</v>
      </c>
    </row>
    <row r="56" spans="1:9" x14ac:dyDescent="0.2">
      <c r="A56" t="s">
        <v>788</v>
      </c>
      <c r="F56" t="s">
        <v>533</v>
      </c>
      <c r="G56">
        <v>2.5147966709884901</v>
      </c>
      <c r="H56">
        <f>Data_input!AY177*4</f>
        <v>2.8706</v>
      </c>
      <c r="I56" s="2">
        <f t="shared" si="0"/>
        <v>-8.8950832252877476E-2</v>
      </c>
    </row>
    <row r="57" spans="1:9" x14ac:dyDescent="0.2">
      <c r="A57" t="s">
        <v>789</v>
      </c>
      <c r="F57" t="s">
        <v>534</v>
      </c>
      <c r="G57">
        <v>3.1273473831068901</v>
      </c>
      <c r="H57">
        <f>Data_input!AY178*4</f>
        <v>3.2016</v>
      </c>
      <c r="I57" s="2">
        <f t="shared" si="0"/>
        <v>-1.8563154223277478E-2</v>
      </c>
    </row>
    <row r="58" spans="1:9" x14ac:dyDescent="0.2">
      <c r="A58" t="s">
        <v>790</v>
      </c>
      <c r="F58" t="s">
        <v>535</v>
      </c>
      <c r="G58">
        <v>3.13733436408921</v>
      </c>
      <c r="H58">
        <f>Data_input!AY179*4</f>
        <v>3.2157</v>
      </c>
      <c r="I58" s="2">
        <f t="shared" si="0"/>
        <v>-1.9591408977697511E-2</v>
      </c>
    </row>
    <row r="59" spans="1:9" x14ac:dyDescent="0.2">
      <c r="A59" t="s">
        <v>791</v>
      </c>
      <c r="F59" t="s">
        <v>536</v>
      </c>
      <c r="G59">
        <v>2.9037615655368598</v>
      </c>
      <c r="H59">
        <f>Data_input!AY180*4</f>
        <v>3.0625</v>
      </c>
      <c r="I59" s="2">
        <f t="shared" si="0"/>
        <v>-3.9684608615785044E-2</v>
      </c>
    </row>
    <row r="60" spans="1:9" x14ac:dyDescent="0.2">
      <c r="A60" t="s">
        <v>792</v>
      </c>
      <c r="F60" t="s">
        <v>537</v>
      </c>
      <c r="G60">
        <v>2.60611519300851</v>
      </c>
      <c r="H60">
        <f>Data_input!AY181*4</f>
        <v>2.4803000000000002</v>
      </c>
      <c r="I60" s="2">
        <f t="shared" si="0"/>
        <v>3.1453798252127463E-2</v>
      </c>
    </row>
    <row r="61" spans="1:9" x14ac:dyDescent="0.2">
      <c r="A61" t="s">
        <v>793</v>
      </c>
      <c r="F61" t="s">
        <v>538</v>
      </c>
      <c r="G61">
        <v>2.2040333333333302</v>
      </c>
      <c r="H61">
        <f>Data_input!AY182*4</f>
        <v>1.9988999999999999</v>
      </c>
      <c r="I61" s="2">
        <f t="shared" si="0"/>
        <v>5.128333333333257E-2</v>
      </c>
    </row>
    <row r="62" spans="1:9" x14ac:dyDescent="0.2">
      <c r="A62" t="s">
        <v>794</v>
      </c>
      <c r="F62" t="s">
        <v>539</v>
      </c>
      <c r="G62">
        <v>1.81834602372365</v>
      </c>
      <c r="H62">
        <f>Data_input!AY183*4</f>
        <v>1.5848</v>
      </c>
      <c r="I62" s="2">
        <f t="shared" si="0"/>
        <v>5.8386505930912491E-2</v>
      </c>
    </row>
    <row r="63" spans="1:9" x14ac:dyDescent="0.2">
      <c r="A63" t="s">
        <v>795</v>
      </c>
      <c r="F63" t="s">
        <v>540</v>
      </c>
      <c r="G63">
        <v>1.2488858979595201</v>
      </c>
      <c r="H63">
        <f>Data_input!AY184*4</f>
        <v>1.1435</v>
      </c>
      <c r="I63" s="2">
        <f t="shared" si="0"/>
        <v>2.6346474489880034E-2</v>
      </c>
    </row>
    <row r="64" spans="1:9" x14ac:dyDescent="0.2">
      <c r="A64" t="s">
        <v>796</v>
      </c>
      <c r="F64" t="s">
        <v>541</v>
      </c>
      <c r="G64">
        <v>1.7320561009734401</v>
      </c>
      <c r="H64">
        <f>Data_input!AY185*4</f>
        <v>1.2828999999999999</v>
      </c>
      <c r="I64" s="2">
        <f t="shared" si="0"/>
        <v>0.11228902524336004</v>
      </c>
    </row>
    <row r="65" spans="1:9" x14ac:dyDescent="0.2">
      <c r="A65" t="s">
        <v>797</v>
      </c>
      <c r="F65" t="s">
        <v>542</v>
      </c>
      <c r="G65">
        <v>1.9644999999999999</v>
      </c>
      <c r="H65">
        <f>Data_input!AY186*4</f>
        <v>1.4673</v>
      </c>
      <c r="I65" s="2">
        <f t="shared" si="0"/>
        <v>0.12429999999999997</v>
      </c>
    </row>
    <row r="66" spans="1:9" x14ac:dyDescent="0.2">
      <c r="A66" t="s">
        <v>798</v>
      </c>
      <c r="F66" t="s">
        <v>543</v>
      </c>
      <c r="G66">
        <v>1.8206699537809901</v>
      </c>
      <c r="H66">
        <f>Data_input!AY187*4</f>
        <v>1.1832</v>
      </c>
      <c r="I66" s="2">
        <f t="shared" si="0"/>
        <v>0.15936748844524751</v>
      </c>
    </row>
    <row r="67" spans="1:9" x14ac:dyDescent="0.2">
      <c r="A67" t="s">
        <v>799</v>
      </c>
      <c r="F67" t="s">
        <v>544</v>
      </c>
      <c r="G67">
        <v>1.48344550295996</v>
      </c>
      <c r="H67">
        <f>Data_input!AY188*4</f>
        <v>1.0277000000000001</v>
      </c>
      <c r="I67" s="2">
        <f t="shared" si="0"/>
        <v>0.11393637573998999</v>
      </c>
    </row>
    <row r="68" spans="1:9" x14ac:dyDescent="0.2">
      <c r="A68" t="s">
        <v>800</v>
      </c>
      <c r="F68" t="s">
        <v>545</v>
      </c>
      <c r="G68">
        <v>1.2168333333333301</v>
      </c>
      <c r="H68">
        <f>Data_input!AY189*4</f>
        <v>0.9385</v>
      </c>
      <c r="I68" s="2">
        <f t="shared" ref="I68:I101" si="1">(G68-H68)/4</f>
        <v>6.9583333333332525E-2</v>
      </c>
    </row>
    <row r="69" spans="1:9" x14ac:dyDescent="0.2">
      <c r="A69" t="s">
        <v>801</v>
      </c>
      <c r="F69" t="s">
        <v>546</v>
      </c>
      <c r="G69">
        <v>0.81343333333333301</v>
      </c>
      <c r="H69">
        <f>Data_input!AY190*4</f>
        <v>0.65610000000000002</v>
      </c>
      <c r="I69" s="2">
        <f t="shared" si="1"/>
        <v>3.9333333333333248E-2</v>
      </c>
    </row>
    <row r="70" spans="1:9" x14ac:dyDescent="0.2">
      <c r="A70" t="s">
        <v>802</v>
      </c>
      <c r="F70" t="s">
        <v>547</v>
      </c>
      <c r="G70">
        <v>1.15865360471889</v>
      </c>
      <c r="H70">
        <f>Data_input!AY191*4</f>
        <v>1.0953999999999999</v>
      </c>
      <c r="I70" s="2">
        <f t="shared" si="1"/>
        <v>1.5813401179722519E-2</v>
      </c>
    </row>
    <row r="71" spans="1:9" x14ac:dyDescent="0.2">
      <c r="A71" t="s">
        <v>803</v>
      </c>
      <c r="F71" t="s">
        <v>548</v>
      </c>
      <c r="G71">
        <v>1.365</v>
      </c>
      <c r="H71">
        <f>Data_input!AY192*4</f>
        <v>1.4003000000000001</v>
      </c>
      <c r="I71" s="2">
        <f t="shared" si="1"/>
        <v>-8.8250000000000273E-3</v>
      </c>
    </row>
    <row r="72" spans="1:9" x14ac:dyDescent="0.2">
      <c r="A72" t="s">
        <v>804</v>
      </c>
      <c r="B72">
        <v>4.3041</v>
      </c>
      <c r="F72" t="s">
        <v>549</v>
      </c>
      <c r="G72">
        <v>1.2811434093784699</v>
      </c>
      <c r="H72">
        <f>Data_input!AY193*4</f>
        <v>1.1678999999999999</v>
      </c>
      <c r="I72" s="2">
        <f t="shared" si="1"/>
        <v>2.8310852344617499E-2</v>
      </c>
    </row>
    <row r="73" spans="1:9" x14ac:dyDescent="0.2">
      <c r="A73" t="s">
        <v>805</v>
      </c>
      <c r="B73">
        <v>4.4547999999999996</v>
      </c>
      <c r="F73" t="s">
        <v>550</v>
      </c>
      <c r="G73">
        <v>1.2974666666666601</v>
      </c>
      <c r="H73">
        <f>Data_input!AY194*4</f>
        <v>1.1218999999999999</v>
      </c>
      <c r="I73" s="2">
        <f t="shared" si="1"/>
        <v>4.3891666666665052E-2</v>
      </c>
    </row>
    <row r="74" spans="1:9" x14ac:dyDescent="0.2">
      <c r="A74" t="s">
        <v>806</v>
      </c>
      <c r="F74" t="s">
        <v>551</v>
      </c>
      <c r="G74">
        <v>1.17149179997841</v>
      </c>
      <c r="H74">
        <f>Data_input!AY195*4</f>
        <v>0.99139999999999995</v>
      </c>
      <c r="I74" s="2">
        <f t="shared" si="1"/>
        <v>4.5022949994602518E-2</v>
      </c>
    </row>
    <row r="75" spans="1:9" x14ac:dyDescent="0.2">
      <c r="A75" t="s">
        <v>807</v>
      </c>
      <c r="B75">
        <v>4.2653999999999996</v>
      </c>
      <c r="F75" t="s">
        <v>552</v>
      </c>
      <c r="G75">
        <v>1.3118678545168301</v>
      </c>
      <c r="H75">
        <f>Data_input!AY196*4</f>
        <v>1.1568000000000001</v>
      </c>
      <c r="I75" s="2">
        <f t="shared" si="1"/>
        <v>3.8766963629207507E-2</v>
      </c>
    </row>
    <row r="76" spans="1:9" x14ac:dyDescent="0.2">
      <c r="A76" t="s">
        <v>808</v>
      </c>
      <c r="B76">
        <v>4.3699000000000003</v>
      </c>
      <c r="F76" t="s">
        <v>553</v>
      </c>
      <c r="G76">
        <v>1.33871572029216</v>
      </c>
      <c r="H76">
        <f>Data_input!AY197*4</f>
        <v>1.2162999999999999</v>
      </c>
      <c r="I76" s="2">
        <f t="shared" si="1"/>
        <v>3.060393007304002E-2</v>
      </c>
    </row>
    <row r="77" spans="1:9" x14ac:dyDescent="0.2">
      <c r="A77" t="s">
        <v>809</v>
      </c>
      <c r="F77" t="s">
        <v>554</v>
      </c>
      <c r="G77">
        <v>1.23593333333333</v>
      </c>
      <c r="H77">
        <f>Data_input!AY198*4</f>
        <v>1.2947</v>
      </c>
      <c r="I77" s="2">
        <f t="shared" si="1"/>
        <v>-1.4691666666667491E-2</v>
      </c>
    </row>
    <row r="78" spans="1:9" x14ac:dyDescent="0.2">
      <c r="A78" t="s">
        <v>810</v>
      </c>
      <c r="F78" t="s">
        <v>555</v>
      </c>
      <c r="G78">
        <v>1.3266984266450099</v>
      </c>
      <c r="H78">
        <f>Data_input!AY199*4</f>
        <v>1.3911</v>
      </c>
      <c r="I78" s="2">
        <f t="shared" si="1"/>
        <v>-1.6100393338747521E-2</v>
      </c>
    </row>
    <row r="79" spans="1:9" x14ac:dyDescent="0.2">
      <c r="A79" t="s">
        <v>811</v>
      </c>
      <c r="F79" t="s">
        <v>556</v>
      </c>
      <c r="G79">
        <v>1.2724858655227</v>
      </c>
      <c r="H79">
        <f>Data_input!AY200*4</f>
        <v>1.1043000000000001</v>
      </c>
      <c r="I79" s="2">
        <f t="shared" si="1"/>
        <v>4.2046466380674996E-2</v>
      </c>
    </row>
    <row r="80" spans="1:9" x14ac:dyDescent="0.2">
      <c r="A80" t="s">
        <v>812</v>
      </c>
      <c r="F80" t="s">
        <v>557</v>
      </c>
      <c r="G80">
        <v>0.95503976243936295</v>
      </c>
      <c r="H80">
        <f>Data_input!AY201*4</f>
        <v>0.79869999999999997</v>
      </c>
      <c r="I80" s="2">
        <f t="shared" si="1"/>
        <v>3.9084940609840746E-2</v>
      </c>
    </row>
    <row r="81" spans="1:9" x14ac:dyDescent="0.2">
      <c r="A81" t="s">
        <v>813</v>
      </c>
      <c r="B81">
        <v>4.4432</v>
      </c>
      <c r="F81" t="s">
        <v>558</v>
      </c>
      <c r="G81">
        <v>0.45296666666666602</v>
      </c>
      <c r="H81">
        <f>Data_input!AY202*4</f>
        <v>0.16800000000000001</v>
      </c>
      <c r="I81" s="2">
        <f t="shared" si="1"/>
        <v>7.1241666666666509E-2</v>
      </c>
    </row>
    <row r="82" spans="1:9" x14ac:dyDescent="0.2">
      <c r="A82" t="s">
        <v>814</v>
      </c>
      <c r="B82">
        <v>4.3067000000000002</v>
      </c>
      <c r="F82" t="s">
        <v>559</v>
      </c>
      <c r="G82">
        <v>0.56882738672300703</v>
      </c>
      <c r="H82">
        <f>Data_input!AY203*4</f>
        <v>0.26679999999999998</v>
      </c>
      <c r="I82" s="2">
        <f t="shared" si="1"/>
        <v>7.5506846680751763E-2</v>
      </c>
    </row>
    <row r="83" spans="1:9" x14ac:dyDescent="0.2">
      <c r="A83" t="s">
        <v>815</v>
      </c>
      <c r="B83">
        <v>4.1612999999999998</v>
      </c>
      <c r="F83" t="s">
        <v>560</v>
      </c>
      <c r="G83">
        <v>0.57385847688936797</v>
      </c>
      <c r="H83">
        <f>Data_input!AY204*4</f>
        <v>0.27260000000000001</v>
      </c>
      <c r="I83" s="2">
        <f t="shared" si="1"/>
        <v>7.5314619222341991E-2</v>
      </c>
    </row>
    <row r="84" spans="1:9" x14ac:dyDescent="0.2">
      <c r="A84" t="s">
        <v>816</v>
      </c>
      <c r="B84">
        <v>4.1763000000000003</v>
      </c>
      <c r="F84" t="s">
        <v>470</v>
      </c>
      <c r="G84">
        <v>0.76708090738925605</v>
      </c>
      <c r="H84">
        <f>Data_input!AY205*4</f>
        <v>0.46089999999999998</v>
      </c>
      <c r="I84" s="2">
        <f t="shared" si="1"/>
        <v>7.6545226847314018E-2</v>
      </c>
    </row>
    <row r="85" spans="1:9" x14ac:dyDescent="0.2">
      <c r="A85" t="s">
        <v>817</v>
      </c>
      <c r="B85">
        <v>4.0654000000000003</v>
      </c>
      <c r="F85" t="s">
        <v>561</v>
      </c>
      <c r="G85">
        <v>0.23673333333333299</v>
      </c>
      <c r="H85">
        <f>Data_input!AY206*4</f>
        <v>0.1681</v>
      </c>
      <c r="I85" s="2">
        <f t="shared" si="1"/>
        <v>1.7158333333333248E-2</v>
      </c>
    </row>
    <row r="86" spans="1:9" x14ac:dyDescent="0.2">
      <c r="A86" t="s">
        <v>818</v>
      </c>
      <c r="F86" t="s">
        <v>671</v>
      </c>
      <c r="G86">
        <v>7.4900666471820407E-2</v>
      </c>
      <c r="H86">
        <f>Data_input!AY207*4</f>
        <v>-4.8800000000000003E-2</v>
      </c>
      <c r="I86" s="2">
        <f t="shared" si="1"/>
        <v>3.0925166617955101E-2</v>
      </c>
    </row>
    <row r="87" spans="1:9" x14ac:dyDescent="0.2">
      <c r="A87" t="s">
        <v>819</v>
      </c>
      <c r="F87" t="s">
        <v>672</v>
      </c>
      <c r="G87">
        <v>0.27401801329738101</v>
      </c>
      <c r="H87">
        <f>Data_input!AY208*4</f>
        <v>4.9500000000000002E-2</v>
      </c>
      <c r="I87" s="2">
        <f t="shared" si="1"/>
        <v>5.6129503324345256E-2</v>
      </c>
    </row>
    <row r="88" spans="1:9" x14ac:dyDescent="0.2">
      <c r="A88" t="s">
        <v>820</v>
      </c>
      <c r="B88">
        <v>4.4485000000000001</v>
      </c>
      <c r="F88" t="s">
        <v>673</v>
      </c>
      <c r="G88">
        <v>0.53686666666666605</v>
      </c>
      <c r="H88">
        <f>Data_input!AY209*4</f>
        <v>0.29530000000000001</v>
      </c>
      <c r="I88" s="2">
        <f t="shared" si="1"/>
        <v>6.039166666666651E-2</v>
      </c>
    </row>
    <row r="89" spans="1:9" x14ac:dyDescent="0.2">
      <c r="A89" t="s">
        <v>821</v>
      </c>
      <c r="B89">
        <v>4.3856999999999999</v>
      </c>
      <c r="F89" t="s">
        <v>674</v>
      </c>
      <c r="G89">
        <v>0.358866666666666</v>
      </c>
      <c r="H89">
        <f>Data_input!AY210*4</f>
        <v>0.14019999999999999</v>
      </c>
      <c r="I89" s="2">
        <f t="shared" si="1"/>
        <v>5.4666666666666502E-2</v>
      </c>
    </row>
    <row r="90" spans="1:9" x14ac:dyDescent="0.2">
      <c r="A90" t="s">
        <v>822</v>
      </c>
      <c r="F90" t="s">
        <v>675</v>
      </c>
      <c r="G90">
        <v>0.58133333333333304</v>
      </c>
      <c r="H90">
        <f>Data_input!AY211*4</f>
        <v>0.31459999999999999</v>
      </c>
      <c r="I90" s="2">
        <f t="shared" si="1"/>
        <v>6.6683333333333261E-2</v>
      </c>
    </row>
    <row r="91" spans="1:9" x14ac:dyDescent="0.2">
      <c r="A91" t="s">
        <v>823</v>
      </c>
      <c r="F91" t="s">
        <v>676</v>
      </c>
      <c r="G91">
        <v>1.1741666666666599</v>
      </c>
      <c r="H91">
        <f>Data_input!AY212*4</f>
        <v>0.84409999999999996</v>
      </c>
      <c r="I91" s="2">
        <f t="shared" si="1"/>
        <v>8.251666666666499E-2</v>
      </c>
    </row>
    <row r="92" spans="1:9" x14ac:dyDescent="0.2">
      <c r="A92" t="s">
        <v>824</v>
      </c>
      <c r="B92">
        <v>5.1840000000000002</v>
      </c>
      <c r="F92" t="s">
        <v>677</v>
      </c>
      <c r="G92">
        <v>2.2046000000000001</v>
      </c>
      <c r="H92">
        <f>Data_input!AY213*4</f>
        <v>1.9599</v>
      </c>
      <c r="I92" s="2">
        <f t="shared" si="1"/>
        <v>6.1175000000000035E-2</v>
      </c>
    </row>
    <row r="93" spans="1:9" x14ac:dyDescent="0.2">
      <c r="A93" t="s">
        <v>825</v>
      </c>
      <c r="B93">
        <v>5.0430000000000001</v>
      </c>
      <c r="F93" t="s">
        <v>678</v>
      </c>
      <c r="G93">
        <v>2.5381</v>
      </c>
      <c r="H93">
        <f>Data_input!AY214*4</f>
        <v>2.3214999999999999</v>
      </c>
      <c r="I93" s="2">
        <f t="shared" si="1"/>
        <v>5.4150000000000031E-2</v>
      </c>
    </row>
    <row r="94" spans="1:9" x14ac:dyDescent="0.2">
      <c r="A94" t="s">
        <v>826</v>
      </c>
      <c r="B94">
        <v>4.9786999999999999</v>
      </c>
      <c r="F94" t="s">
        <v>679</v>
      </c>
      <c r="G94">
        <v>3.1928999999999998</v>
      </c>
      <c r="H94">
        <f>Data_input!AY215*4</f>
        <v>3.0398000000000001</v>
      </c>
      <c r="I94" s="2">
        <f t="shared" si="1"/>
        <v>3.8274999999999948E-2</v>
      </c>
    </row>
    <row r="95" spans="1:9" x14ac:dyDescent="0.2">
      <c r="A95" t="s">
        <v>827</v>
      </c>
      <c r="B95">
        <v>5.3269000000000002</v>
      </c>
      <c r="F95" t="s">
        <v>680</v>
      </c>
      <c r="G95">
        <v>3.17513333333333</v>
      </c>
      <c r="H95">
        <f>Data_input!AY216*4</f>
        <v>3.1667000000000001</v>
      </c>
      <c r="I95" s="2">
        <f t="shared" si="1"/>
        <v>2.1083333333324905E-3</v>
      </c>
    </row>
    <row r="96" spans="1:9" x14ac:dyDescent="0.2">
      <c r="A96" t="s">
        <v>828</v>
      </c>
      <c r="B96">
        <v>5.2927999999999997</v>
      </c>
      <c r="F96" t="s">
        <v>681</v>
      </c>
      <c r="G96">
        <v>3.2593999999999999</v>
      </c>
      <c r="H96">
        <f>Data_input!AY217*4</f>
        <v>3.1878000000000002</v>
      </c>
      <c r="I96" s="2">
        <f t="shared" si="1"/>
        <v>1.7899999999999916E-2</v>
      </c>
    </row>
    <row r="97" spans="1:9" x14ac:dyDescent="0.2">
      <c r="A97" t="s">
        <v>829</v>
      </c>
      <c r="B97">
        <v>5.2946999999999997</v>
      </c>
      <c r="F97" t="s">
        <v>682</v>
      </c>
      <c r="G97">
        <v>3.3155999999999999</v>
      </c>
      <c r="H97">
        <f>Data_input!AY218*4</f>
        <v>3.3725000000000001</v>
      </c>
      <c r="I97" s="2">
        <f t="shared" si="1"/>
        <v>-1.4225000000000043E-2</v>
      </c>
    </row>
    <row r="98" spans="1:9" x14ac:dyDescent="0.2">
      <c r="A98" t="s">
        <v>830</v>
      </c>
      <c r="F98" t="s">
        <v>683</v>
      </c>
      <c r="G98">
        <v>3.2952666666666599</v>
      </c>
      <c r="H98">
        <f>Data_input!AY219*4</f>
        <v>3.3365999999999998</v>
      </c>
      <c r="I98" s="2">
        <f t="shared" si="1"/>
        <v>-1.0333333333334971E-2</v>
      </c>
    </row>
    <row r="99" spans="1:9" x14ac:dyDescent="0.2">
      <c r="A99" t="s">
        <v>831</v>
      </c>
      <c r="F99" t="s">
        <v>684</v>
      </c>
      <c r="G99">
        <v>2.99039999999999</v>
      </c>
      <c r="H99">
        <f>Data_input!AY220*4</f>
        <v>2.9603999999999999</v>
      </c>
      <c r="I99" s="2">
        <f t="shared" si="1"/>
        <v>7.4999999999975087E-3</v>
      </c>
    </row>
    <row r="100" spans="1:9" x14ac:dyDescent="0.2">
      <c r="A100" t="s">
        <v>832</v>
      </c>
      <c r="B100">
        <v>5.0861999999999998</v>
      </c>
      <c r="F100" t="s">
        <v>685</v>
      </c>
      <c r="G100">
        <v>3.2707666666666602</v>
      </c>
      <c r="H100">
        <f>Data_input!AY221*4</f>
        <v>3.1204999999999998</v>
      </c>
      <c r="I100" s="2">
        <f t="shared" si="1"/>
        <v>3.7566666666665083E-2</v>
      </c>
    </row>
    <row r="101" spans="1:9" x14ac:dyDescent="0.2">
      <c r="A101" t="s">
        <v>833</v>
      </c>
      <c r="F101" t="s">
        <v>686</v>
      </c>
      <c r="G101">
        <v>3.22586666666666</v>
      </c>
      <c r="H101">
        <f>Data_input!AY222*4</f>
        <v>2.9508000000000001</v>
      </c>
      <c r="I101" s="2">
        <f t="shared" si="1"/>
        <v>6.8766666666664977E-2</v>
      </c>
    </row>
    <row r="102" spans="1:9" x14ac:dyDescent="0.2">
      <c r="A102" t="s">
        <v>834</v>
      </c>
      <c r="B102">
        <v>5.3287000000000004</v>
      </c>
      <c r="F102" t="s">
        <v>732</v>
      </c>
      <c r="G102">
        <v>3.1425000000000001</v>
      </c>
    </row>
    <row r="103" spans="1:9" x14ac:dyDescent="0.2">
      <c r="A103" t="s">
        <v>835</v>
      </c>
    </row>
    <row r="104" spans="1:9" x14ac:dyDescent="0.2">
      <c r="A104" t="s">
        <v>836</v>
      </c>
      <c r="B104">
        <v>5.6124999999999998</v>
      </c>
    </row>
    <row r="105" spans="1:9" x14ac:dyDescent="0.2">
      <c r="A105" t="s">
        <v>837</v>
      </c>
      <c r="B105">
        <v>5.6336000000000004</v>
      </c>
    </row>
    <row r="106" spans="1:9" x14ac:dyDescent="0.2">
      <c r="A106" t="s">
        <v>838</v>
      </c>
      <c r="B106">
        <v>5.4204999999999997</v>
      </c>
    </row>
    <row r="107" spans="1:9" x14ac:dyDescent="0.2">
      <c r="A107" t="s">
        <v>839</v>
      </c>
      <c r="B107">
        <v>5.5978000000000003</v>
      </c>
    </row>
    <row r="108" spans="1:9" x14ac:dyDescent="0.2">
      <c r="A108" t="s">
        <v>840</v>
      </c>
      <c r="B108">
        <v>6.3224999999999998</v>
      </c>
    </row>
    <row r="109" spans="1:9" x14ac:dyDescent="0.2">
      <c r="A109" t="s">
        <v>841</v>
      </c>
      <c r="B109">
        <v>5.9805000000000001</v>
      </c>
    </row>
    <row r="110" spans="1:9" x14ac:dyDescent="0.2">
      <c r="A110" t="s">
        <v>842</v>
      </c>
    </row>
    <row r="111" spans="1:9" x14ac:dyDescent="0.2">
      <c r="A111" t="s">
        <v>843</v>
      </c>
    </row>
    <row r="112" spans="1:9" x14ac:dyDescent="0.2">
      <c r="A112" t="s">
        <v>844</v>
      </c>
      <c r="B112">
        <v>5.6795</v>
      </c>
    </row>
    <row r="113" spans="1:2" x14ac:dyDescent="0.2">
      <c r="A113" t="s">
        <v>845</v>
      </c>
      <c r="B113">
        <v>5.8940999999999999</v>
      </c>
    </row>
    <row r="114" spans="1:2" x14ac:dyDescent="0.2">
      <c r="A114" t="s">
        <v>846</v>
      </c>
    </row>
    <row r="115" spans="1:2" x14ac:dyDescent="0.2">
      <c r="A115" t="s">
        <v>847</v>
      </c>
    </row>
    <row r="116" spans="1:2" x14ac:dyDescent="0.2">
      <c r="A116" t="s">
        <v>848</v>
      </c>
      <c r="B116">
        <v>5.0486000000000004</v>
      </c>
    </row>
    <row r="117" spans="1:2" x14ac:dyDescent="0.2">
      <c r="A117" t="s">
        <v>849</v>
      </c>
      <c r="B117">
        <v>4.7374999999999998</v>
      </c>
    </row>
    <row r="118" spans="1:2" x14ac:dyDescent="0.2">
      <c r="A118" t="s">
        <v>850</v>
      </c>
      <c r="B118">
        <v>4.4606000000000003</v>
      </c>
    </row>
    <row r="119" spans="1:2" x14ac:dyDescent="0.2">
      <c r="A119" t="s">
        <v>851</v>
      </c>
      <c r="B119">
        <v>4.3803000000000001</v>
      </c>
    </row>
    <row r="120" spans="1:2" x14ac:dyDescent="0.2">
      <c r="A120" t="s">
        <v>852</v>
      </c>
      <c r="B120">
        <v>4.2657999999999996</v>
      </c>
    </row>
    <row r="121" spans="1:2" x14ac:dyDescent="0.2">
      <c r="A121" t="s">
        <v>853</v>
      </c>
      <c r="B121">
        <v>4.2507999999999999</v>
      </c>
    </row>
    <row r="122" spans="1:2" x14ac:dyDescent="0.2">
      <c r="A122" t="s">
        <v>854</v>
      </c>
    </row>
    <row r="123" spans="1:2" x14ac:dyDescent="0.2">
      <c r="A123" t="s">
        <v>855</v>
      </c>
    </row>
    <row r="124" spans="1:2" x14ac:dyDescent="0.2">
      <c r="A124" t="s">
        <v>856</v>
      </c>
      <c r="B124">
        <v>4.2332999999999998</v>
      </c>
    </row>
    <row r="125" spans="1:2" x14ac:dyDescent="0.2">
      <c r="A125" t="s">
        <v>857</v>
      </c>
      <c r="B125">
        <v>4.1973000000000003</v>
      </c>
    </row>
    <row r="126" spans="1:2" x14ac:dyDescent="0.2">
      <c r="A126" t="s">
        <v>858</v>
      </c>
    </row>
    <row r="127" spans="1:2" x14ac:dyDescent="0.2">
      <c r="A127" t="s">
        <v>859</v>
      </c>
      <c r="B127">
        <v>3.9628999999999999</v>
      </c>
    </row>
    <row r="128" spans="1:2" x14ac:dyDescent="0.2">
      <c r="A128" t="s">
        <v>860</v>
      </c>
      <c r="B128">
        <v>3.8955000000000002</v>
      </c>
    </row>
    <row r="129" spans="1:2" x14ac:dyDescent="0.2">
      <c r="A129" t="s">
        <v>861</v>
      </c>
      <c r="B129">
        <v>3.8565999999999998</v>
      </c>
    </row>
    <row r="130" spans="1:2" x14ac:dyDescent="0.2">
      <c r="A130" t="s">
        <v>862</v>
      </c>
      <c r="B130">
        <v>3.6496</v>
      </c>
    </row>
    <row r="131" spans="1:2" x14ac:dyDescent="0.2">
      <c r="A131" t="s">
        <v>863</v>
      </c>
      <c r="B131">
        <v>3.6682000000000001</v>
      </c>
    </row>
    <row r="132" spans="1:2" x14ac:dyDescent="0.2">
      <c r="A132" t="s">
        <v>864</v>
      </c>
      <c r="B132">
        <v>3.7121</v>
      </c>
    </row>
    <row r="133" spans="1:2" x14ac:dyDescent="0.2">
      <c r="A133" t="s">
        <v>865</v>
      </c>
      <c r="B133">
        <v>3.9495</v>
      </c>
    </row>
    <row r="134" spans="1:2" x14ac:dyDescent="0.2">
      <c r="A134" t="s">
        <v>866</v>
      </c>
    </row>
    <row r="135" spans="1:2" x14ac:dyDescent="0.2">
      <c r="A135" t="s">
        <v>867</v>
      </c>
      <c r="B135">
        <v>4.4170999999999996</v>
      </c>
    </row>
    <row r="136" spans="1:2" x14ac:dyDescent="0.2">
      <c r="A136" t="s">
        <v>868</v>
      </c>
      <c r="B136">
        <v>4.5603999999999996</v>
      </c>
    </row>
    <row r="137" spans="1:2" x14ac:dyDescent="0.2">
      <c r="A137" t="s">
        <v>869</v>
      </c>
      <c r="B137">
        <v>4.5688000000000004</v>
      </c>
    </row>
    <row r="138" spans="1:2" x14ac:dyDescent="0.2">
      <c r="A138" t="s">
        <v>870</v>
      </c>
    </row>
    <row r="139" spans="1:2" x14ac:dyDescent="0.2">
      <c r="A139" t="s">
        <v>871</v>
      </c>
      <c r="B139">
        <v>4.4271000000000003</v>
      </c>
    </row>
    <row r="140" spans="1:2" x14ac:dyDescent="0.2">
      <c r="A140" t="s">
        <v>872</v>
      </c>
      <c r="B140">
        <v>4.3144</v>
      </c>
    </row>
    <row r="141" spans="1:2" x14ac:dyDescent="0.2">
      <c r="A141" t="s">
        <v>873</v>
      </c>
      <c r="B141">
        <v>4.2617000000000003</v>
      </c>
    </row>
    <row r="142" spans="1:2" x14ac:dyDescent="0.2">
      <c r="A142" t="s">
        <v>874</v>
      </c>
      <c r="B142">
        <v>3.9243999999999999</v>
      </c>
    </row>
    <row r="143" spans="1:2" x14ac:dyDescent="0.2">
      <c r="A143" t="s">
        <v>875</v>
      </c>
      <c r="B143">
        <v>3.6516000000000002</v>
      </c>
    </row>
    <row r="144" spans="1:2" x14ac:dyDescent="0.2">
      <c r="A144" t="s">
        <v>876</v>
      </c>
      <c r="B144">
        <v>3.9117000000000002</v>
      </c>
    </row>
    <row r="145" spans="1:2" x14ac:dyDescent="0.2">
      <c r="A145" t="s">
        <v>877</v>
      </c>
      <c r="B145">
        <v>4.0179999999999998</v>
      </c>
    </row>
    <row r="146" spans="1:2" x14ac:dyDescent="0.2">
      <c r="A146" t="s">
        <v>878</v>
      </c>
    </row>
    <row r="147" spans="1:2" x14ac:dyDescent="0.2">
      <c r="A147" t="s">
        <v>879</v>
      </c>
      <c r="B147">
        <v>3.6917</v>
      </c>
    </row>
    <row r="148" spans="1:2" x14ac:dyDescent="0.2">
      <c r="A148" t="s">
        <v>880</v>
      </c>
    </row>
    <row r="149" spans="1:2" x14ac:dyDescent="0.2">
      <c r="A149" t="s">
        <v>881</v>
      </c>
    </row>
    <row r="150" spans="1:2" x14ac:dyDescent="0.2">
      <c r="A150" t="s">
        <v>882</v>
      </c>
    </row>
    <row r="151" spans="1:2" x14ac:dyDescent="0.2">
      <c r="A151" t="s">
        <v>883</v>
      </c>
    </row>
    <row r="152" spans="1:2" x14ac:dyDescent="0.2">
      <c r="A152" t="s">
        <v>884</v>
      </c>
    </row>
    <row r="153" spans="1:2" x14ac:dyDescent="0.2">
      <c r="A153" t="s">
        <v>885</v>
      </c>
    </row>
    <row r="154" spans="1:2" x14ac:dyDescent="0.2">
      <c r="A154" t="s">
        <v>886</v>
      </c>
    </row>
    <row r="155" spans="1:2" x14ac:dyDescent="0.2">
      <c r="A155" t="s">
        <v>887</v>
      </c>
    </row>
    <row r="156" spans="1:2" x14ac:dyDescent="0.2">
      <c r="A156" t="s">
        <v>888</v>
      </c>
    </row>
    <row r="157" spans="1:2" x14ac:dyDescent="0.2">
      <c r="A157" t="s">
        <v>889</v>
      </c>
    </row>
    <row r="158" spans="1:2" x14ac:dyDescent="0.2">
      <c r="A158" t="s">
        <v>890</v>
      </c>
    </row>
    <row r="159" spans="1:2" x14ac:dyDescent="0.2">
      <c r="A159" t="s">
        <v>891</v>
      </c>
    </row>
    <row r="160" spans="1:2" x14ac:dyDescent="0.2">
      <c r="A160" t="s">
        <v>892</v>
      </c>
    </row>
    <row r="161" spans="1:2" x14ac:dyDescent="0.2">
      <c r="A161" t="s">
        <v>893</v>
      </c>
    </row>
    <row r="162" spans="1:2" x14ac:dyDescent="0.2">
      <c r="A162" t="s">
        <v>894</v>
      </c>
    </row>
    <row r="163" spans="1:2" x14ac:dyDescent="0.2">
      <c r="A163" t="s">
        <v>895</v>
      </c>
    </row>
    <row r="164" spans="1:2" x14ac:dyDescent="0.2">
      <c r="A164" t="s">
        <v>896</v>
      </c>
    </row>
    <row r="165" spans="1:2" x14ac:dyDescent="0.2">
      <c r="A165" t="s">
        <v>897</v>
      </c>
    </row>
    <row r="166" spans="1:2" x14ac:dyDescent="0.2">
      <c r="A166" t="s">
        <v>898</v>
      </c>
      <c r="B166">
        <v>3.1434000000000002</v>
      </c>
    </row>
    <row r="167" spans="1:2" x14ac:dyDescent="0.2">
      <c r="A167" t="s">
        <v>899</v>
      </c>
      <c r="B167">
        <v>3.3502000000000001</v>
      </c>
    </row>
    <row r="168" spans="1:2" x14ac:dyDescent="0.2">
      <c r="A168" t="s">
        <v>900</v>
      </c>
      <c r="B168">
        <v>3.2435</v>
      </c>
    </row>
    <row r="169" spans="1:2" x14ac:dyDescent="0.2">
      <c r="A169" t="s">
        <v>901</v>
      </c>
      <c r="B169">
        <v>3.1227999999999998</v>
      </c>
    </row>
    <row r="170" spans="1:2" x14ac:dyDescent="0.2">
      <c r="A170" t="s">
        <v>902</v>
      </c>
    </row>
    <row r="171" spans="1:2" x14ac:dyDescent="0.2">
      <c r="A171" t="s">
        <v>903</v>
      </c>
    </row>
    <row r="172" spans="1:2" x14ac:dyDescent="0.2">
      <c r="A172" t="s">
        <v>904</v>
      </c>
      <c r="B172">
        <v>2.9133</v>
      </c>
    </row>
    <row r="173" spans="1:2" x14ac:dyDescent="0.2">
      <c r="A173" t="s">
        <v>905</v>
      </c>
      <c r="B173">
        <v>2.8144999999999998</v>
      </c>
    </row>
    <row r="174" spans="1:2" x14ac:dyDescent="0.2">
      <c r="A174" t="s">
        <v>906</v>
      </c>
    </row>
    <row r="175" spans="1:2" x14ac:dyDescent="0.2">
      <c r="A175" t="s">
        <v>907</v>
      </c>
      <c r="B175">
        <v>2.5908000000000002</v>
      </c>
    </row>
    <row r="176" spans="1:2" x14ac:dyDescent="0.2">
      <c r="A176" t="s">
        <v>908</v>
      </c>
      <c r="B176">
        <v>2.5392000000000001</v>
      </c>
    </row>
    <row r="177" spans="1:2" x14ac:dyDescent="0.2">
      <c r="A177" t="s">
        <v>909</v>
      </c>
      <c r="B177">
        <v>2.3834</v>
      </c>
    </row>
    <row r="178" spans="1:2" x14ac:dyDescent="0.2">
      <c r="A178" t="s">
        <v>910</v>
      </c>
      <c r="B178">
        <v>2.1541999999999999</v>
      </c>
    </row>
    <row r="179" spans="1:2" x14ac:dyDescent="0.2">
      <c r="A179" t="s">
        <v>911</v>
      </c>
      <c r="B179">
        <v>2.0745</v>
      </c>
    </row>
    <row r="180" spans="1:2" x14ac:dyDescent="0.2">
      <c r="A180" t="s">
        <v>912</v>
      </c>
      <c r="B180">
        <v>1.9638</v>
      </c>
    </row>
    <row r="181" spans="1:2" x14ac:dyDescent="0.2">
      <c r="A181" t="s">
        <v>913</v>
      </c>
      <c r="B181">
        <v>1.8487</v>
      </c>
    </row>
    <row r="182" spans="1:2" x14ac:dyDescent="0.2">
      <c r="A182" t="s">
        <v>914</v>
      </c>
    </row>
    <row r="183" spans="1:2" x14ac:dyDescent="0.2">
      <c r="A183" t="s">
        <v>915</v>
      </c>
    </row>
    <row r="184" spans="1:2" x14ac:dyDescent="0.2">
      <c r="A184" t="s">
        <v>916</v>
      </c>
      <c r="B184">
        <v>1.1937</v>
      </c>
    </row>
    <row r="185" spans="1:2" x14ac:dyDescent="0.2">
      <c r="A185" t="s">
        <v>917</v>
      </c>
      <c r="B185">
        <v>1.161</v>
      </c>
    </row>
    <row r="186" spans="1:2" x14ac:dyDescent="0.2">
      <c r="A186" t="s">
        <v>918</v>
      </c>
    </row>
    <row r="187" spans="1:2" x14ac:dyDescent="0.2">
      <c r="A187" t="s">
        <v>919</v>
      </c>
    </row>
    <row r="188" spans="1:2" x14ac:dyDescent="0.2">
      <c r="A188" t="s">
        <v>920</v>
      </c>
      <c r="B188">
        <v>2.0266999999999999</v>
      </c>
    </row>
    <row r="189" spans="1:2" x14ac:dyDescent="0.2">
      <c r="A189" t="s">
        <v>921</v>
      </c>
      <c r="B189">
        <v>2.0135999999999998</v>
      </c>
    </row>
    <row r="190" spans="1:2" x14ac:dyDescent="0.2">
      <c r="A190" t="s">
        <v>922</v>
      </c>
      <c r="B190">
        <v>1.8833</v>
      </c>
    </row>
    <row r="191" spans="1:2" x14ac:dyDescent="0.2">
      <c r="A191" t="s">
        <v>923</v>
      </c>
      <c r="B191">
        <v>1.9965999999999999</v>
      </c>
    </row>
    <row r="192" spans="1:2" x14ac:dyDescent="0.2">
      <c r="A192" t="s">
        <v>924</v>
      </c>
      <c r="B192">
        <v>1.8933</v>
      </c>
    </row>
    <row r="193" spans="1:2" x14ac:dyDescent="0.2">
      <c r="A193" t="s">
        <v>925</v>
      </c>
      <c r="B193">
        <v>1.8255999999999999</v>
      </c>
    </row>
    <row r="194" spans="1:2" x14ac:dyDescent="0.2">
      <c r="A194" t="s">
        <v>926</v>
      </c>
    </row>
    <row r="195" spans="1:2" x14ac:dyDescent="0.2">
      <c r="A195" t="s">
        <v>927</v>
      </c>
    </row>
    <row r="196" spans="1:2" x14ac:dyDescent="0.2">
      <c r="A196" t="s">
        <v>928</v>
      </c>
      <c r="B196">
        <v>1.4809000000000001</v>
      </c>
    </row>
    <row r="197" spans="1:2" x14ac:dyDescent="0.2">
      <c r="A197" t="s">
        <v>929</v>
      </c>
    </row>
    <row r="198" spans="1:2" x14ac:dyDescent="0.2">
      <c r="A198" t="s">
        <v>930</v>
      </c>
      <c r="B198">
        <v>1.2642</v>
      </c>
    </row>
    <row r="199" spans="1:2" x14ac:dyDescent="0.2">
      <c r="A199" t="s">
        <v>931</v>
      </c>
      <c r="B199">
        <v>1.2408999999999999</v>
      </c>
    </row>
    <row r="200" spans="1:2" x14ac:dyDescent="0.2">
      <c r="A200" t="s">
        <v>932</v>
      </c>
      <c r="B200">
        <v>1.1454</v>
      </c>
    </row>
    <row r="201" spans="1:2" x14ac:dyDescent="0.2">
      <c r="A201" t="s">
        <v>933</v>
      </c>
      <c r="B201">
        <v>0.87219999999999998</v>
      </c>
    </row>
    <row r="202" spans="1:2" x14ac:dyDescent="0.2">
      <c r="A202" t="s">
        <v>934</v>
      </c>
      <c r="B202">
        <v>0.75509999999999999</v>
      </c>
    </row>
    <row r="203" spans="1:2" x14ac:dyDescent="0.2">
      <c r="A203" t="s">
        <v>935</v>
      </c>
      <c r="B203">
        <v>0.81299999999999994</v>
      </c>
    </row>
    <row r="204" spans="1:2" x14ac:dyDescent="0.2">
      <c r="A204" t="s">
        <v>936</v>
      </c>
      <c r="B204">
        <v>0.92579999999999996</v>
      </c>
    </row>
    <row r="205" spans="1:2" x14ac:dyDescent="0.2">
      <c r="A205" t="s">
        <v>937</v>
      </c>
      <c r="B205">
        <v>1.1971000000000001</v>
      </c>
    </row>
    <row r="206" spans="1:2" x14ac:dyDescent="0.2">
      <c r="A206" t="s">
        <v>938</v>
      </c>
    </row>
    <row r="207" spans="1:2" x14ac:dyDescent="0.2">
      <c r="A207" t="s">
        <v>939</v>
      </c>
      <c r="B207">
        <v>1.3687</v>
      </c>
    </row>
    <row r="208" spans="1:2" x14ac:dyDescent="0.2">
      <c r="A208" t="s">
        <v>940</v>
      </c>
      <c r="B208">
        <v>1.343</v>
      </c>
    </row>
    <row r="209" spans="1:2" x14ac:dyDescent="0.2">
      <c r="A209" t="s">
        <v>941</v>
      </c>
      <c r="B209">
        <v>1.3833</v>
      </c>
    </row>
    <row r="210" spans="1:2" x14ac:dyDescent="0.2">
      <c r="A210" t="s">
        <v>942</v>
      </c>
    </row>
    <row r="211" spans="1:2" x14ac:dyDescent="0.2">
      <c r="A211" t="s">
        <v>943</v>
      </c>
    </row>
    <row r="212" spans="1:2" x14ac:dyDescent="0.2">
      <c r="A212" t="s">
        <v>944</v>
      </c>
      <c r="B212">
        <v>1.2773000000000001</v>
      </c>
    </row>
    <row r="213" spans="1:2" x14ac:dyDescent="0.2">
      <c r="A213" t="s">
        <v>945</v>
      </c>
      <c r="B213">
        <v>1.4077999999999999</v>
      </c>
    </row>
    <row r="214" spans="1:2" x14ac:dyDescent="0.2">
      <c r="A214" t="s">
        <v>946</v>
      </c>
      <c r="B214">
        <v>1.2302</v>
      </c>
    </row>
    <row r="215" spans="1:2" x14ac:dyDescent="0.2">
      <c r="A215" t="s">
        <v>947</v>
      </c>
      <c r="B215">
        <v>1.2544</v>
      </c>
    </row>
    <row r="216" spans="1:2" x14ac:dyDescent="0.2">
      <c r="A216" t="s">
        <v>948</v>
      </c>
      <c r="B216">
        <v>1.2298</v>
      </c>
    </row>
    <row r="217" spans="1:2" x14ac:dyDescent="0.2">
      <c r="A217" t="s">
        <v>949</v>
      </c>
      <c r="B217">
        <v>1.139</v>
      </c>
    </row>
    <row r="218" spans="1:2" x14ac:dyDescent="0.2">
      <c r="A218" t="s">
        <v>950</v>
      </c>
    </row>
    <row r="219" spans="1:2" x14ac:dyDescent="0.2">
      <c r="A219" t="s">
        <v>951</v>
      </c>
    </row>
    <row r="220" spans="1:2" x14ac:dyDescent="0.2">
      <c r="A220" t="s">
        <v>952</v>
      </c>
      <c r="B220">
        <v>1.3273999999999999</v>
      </c>
    </row>
    <row r="221" spans="1:2" x14ac:dyDescent="0.2">
      <c r="A221" t="s">
        <v>953</v>
      </c>
    </row>
    <row r="222" spans="1:2" x14ac:dyDescent="0.2">
      <c r="A222" t="s">
        <v>954</v>
      </c>
    </row>
    <row r="223" spans="1:2" x14ac:dyDescent="0.2">
      <c r="A223" t="s">
        <v>955</v>
      </c>
    </row>
    <row r="224" spans="1:2" x14ac:dyDescent="0.2">
      <c r="A224" t="s">
        <v>956</v>
      </c>
      <c r="B224">
        <v>1.2923</v>
      </c>
    </row>
    <row r="225" spans="1:2" x14ac:dyDescent="0.2">
      <c r="A225" t="s">
        <v>957</v>
      </c>
      <c r="B225">
        <v>1.2249000000000001</v>
      </c>
    </row>
    <row r="226" spans="1:2" x14ac:dyDescent="0.2">
      <c r="A226" t="s">
        <v>958</v>
      </c>
      <c r="B226">
        <v>1.1856</v>
      </c>
    </row>
    <row r="227" spans="1:2" x14ac:dyDescent="0.2">
      <c r="A227" t="s">
        <v>959</v>
      </c>
      <c r="B227">
        <v>1.2972999999999999</v>
      </c>
    </row>
    <row r="228" spans="1:2" x14ac:dyDescent="0.2">
      <c r="A228" t="s">
        <v>960</v>
      </c>
      <c r="B228">
        <v>1.2975000000000001</v>
      </c>
    </row>
    <row r="229" spans="1:2" x14ac:dyDescent="0.2">
      <c r="A229" t="s">
        <v>961</v>
      </c>
      <c r="B229">
        <v>1.3285</v>
      </c>
    </row>
    <row r="230" spans="1:2" x14ac:dyDescent="0.2">
      <c r="A230" t="s">
        <v>962</v>
      </c>
    </row>
    <row r="231" spans="1:2" x14ac:dyDescent="0.2">
      <c r="A231" t="s">
        <v>963</v>
      </c>
    </row>
    <row r="232" spans="1:2" x14ac:dyDescent="0.2">
      <c r="A232" t="s">
        <v>964</v>
      </c>
      <c r="B232">
        <v>1.2868999999999999</v>
      </c>
    </row>
    <row r="233" spans="1:2" x14ac:dyDescent="0.2">
      <c r="A233" t="s">
        <v>965</v>
      </c>
      <c r="B233">
        <v>1.1878</v>
      </c>
    </row>
    <row r="234" spans="1:2" x14ac:dyDescent="0.2">
      <c r="A234" t="s">
        <v>966</v>
      </c>
    </row>
    <row r="235" spans="1:2" x14ac:dyDescent="0.2">
      <c r="A235" t="s">
        <v>967</v>
      </c>
    </row>
    <row r="236" spans="1:2" x14ac:dyDescent="0.2">
      <c r="A236" t="s">
        <v>968</v>
      </c>
      <c r="B236">
        <v>0.83389999999999997</v>
      </c>
    </row>
    <row r="237" spans="1:2" x14ac:dyDescent="0.2">
      <c r="A237" t="s">
        <v>969</v>
      </c>
      <c r="B237">
        <v>0.63580000000000003</v>
      </c>
    </row>
    <row r="238" spans="1:2" x14ac:dyDescent="0.2">
      <c r="A238" t="s">
        <v>970</v>
      </c>
      <c r="B238">
        <v>0.29409999999999997</v>
      </c>
    </row>
    <row r="239" spans="1:2" x14ac:dyDescent="0.2">
      <c r="A239" t="s">
        <v>971</v>
      </c>
      <c r="B239">
        <v>0.42899999999999999</v>
      </c>
    </row>
    <row r="240" spans="1:2" x14ac:dyDescent="0.2">
      <c r="A240" t="s">
        <v>972</v>
      </c>
      <c r="B240">
        <v>0.55310000000000004</v>
      </c>
    </row>
    <row r="241" spans="1:2" x14ac:dyDescent="0.2">
      <c r="A241" t="s">
        <v>973</v>
      </c>
      <c r="B241">
        <v>0.64219999999999999</v>
      </c>
    </row>
    <row r="242" spans="1:2" x14ac:dyDescent="0.2">
      <c r="A242" t="s">
        <v>974</v>
      </c>
    </row>
    <row r="243" spans="1:2" x14ac:dyDescent="0.2">
      <c r="A243" t="s">
        <v>975</v>
      </c>
    </row>
    <row r="244" spans="1:2" x14ac:dyDescent="0.2">
      <c r="A244" t="s">
        <v>976</v>
      </c>
      <c r="B244">
        <v>0.45989999999999998</v>
      </c>
    </row>
    <row r="245" spans="1:2" x14ac:dyDescent="0.2">
      <c r="A245" t="s">
        <v>977</v>
      </c>
      <c r="B245">
        <v>0.91549999999999998</v>
      </c>
    </row>
    <row r="246" spans="1:2" x14ac:dyDescent="0.2">
      <c r="A246" t="s">
        <v>978</v>
      </c>
    </row>
    <row r="247" spans="1:2" x14ac:dyDescent="0.2">
      <c r="A247" t="s">
        <v>979</v>
      </c>
    </row>
    <row r="248" spans="1:2" x14ac:dyDescent="0.2">
      <c r="A248" t="s">
        <v>980</v>
      </c>
      <c r="B248">
        <v>0.4919</v>
      </c>
    </row>
    <row r="249" spans="1:2" x14ac:dyDescent="0.2">
      <c r="A249" t="s">
        <v>981</v>
      </c>
      <c r="B249">
        <v>0.314</v>
      </c>
    </row>
    <row r="250" spans="1:2" x14ac:dyDescent="0.2">
      <c r="A250" t="s">
        <v>982</v>
      </c>
      <c r="B250">
        <v>0.2114</v>
      </c>
    </row>
    <row r="251" spans="1:2" x14ac:dyDescent="0.2">
      <c r="A251" t="s">
        <v>983</v>
      </c>
      <c r="B251">
        <v>0.18479999999999999</v>
      </c>
    </row>
    <row r="252" spans="1:2" x14ac:dyDescent="0.2">
      <c r="A252" t="s">
        <v>984</v>
      </c>
      <c r="B252">
        <v>9.74E-2</v>
      </c>
    </row>
    <row r="253" spans="1:2" x14ac:dyDescent="0.2">
      <c r="A253" t="s">
        <v>985</v>
      </c>
      <c r="B253">
        <v>5.7299999999999997E-2</v>
      </c>
    </row>
    <row r="254" spans="1:2" x14ac:dyDescent="0.2">
      <c r="A254" t="s">
        <v>986</v>
      </c>
    </row>
    <row r="255" spans="1:2" x14ac:dyDescent="0.2">
      <c r="A255" t="s">
        <v>987</v>
      </c>
    </row>
    <row r="256" spans="1:2" x14ac:dyDescent="0.2">
      <c r="A256" t="s">
        <v>988</v>
      </c>
      <c r="B256">
        <v>0.26590000000000003</v>
      </c>
    </row>
    <row r="257" spans="1:2" x14ac:dyDescent="0.2">
      <c r="A257" t="s">
        <v>989</v>
      </c>
      <c r="B257">
        <v>0.42049999999999998</v>
      </c>
    </row>
    <row r="258" spans="1:2" x14ac:dyDescent="0.2">
      <c r="A258" t="s">
        <v>990</v>
      </c>
      <c r="B258">
        <v>0.47639999999999999</v>
      </c>
    </row>
    <row r="259" spans="1:2" x14ac:dyDescent="0.2">
      <c r="A259" t="s">
        <v>991</v>
      </c>
      <c r="B259">
        <v>0.59619999999999995</v>
      </c>
    </row>
    <row r="260" spans="1:2" x14ac:dyDescent="0.2">
      <c r="A260" t="s">
        <v>992</v>
      </c>
      <c r="B260">
        <v>0.53800000000000003</v>
      </c>
    </row>
    <row r="261" spans="1:2" x14ac:dyDescent="0.2">
      <c r="A261" t="s">
        <v>993</v>
      </c>
      <c r="B261">
        <v>0.36149999999999999</v>
      </c>
    </row>
    <row r="262" spans="1:2" x14ac:dyDescent="0.2">
      <c r="A262" t="s">
        <v>994</v>
      </c>
      <c r="B262">
        <v>0.26769999999999999</v>
      </c>
    </row>
    <row r="263" spans="1:2" x14ac:dyDescent="0.2">
      <c r="A263" t="s">
        <v>995</v>
      </c>
      <c r="B263">
        <v>0.44740000000000002</v>
      </c>
    </row>
    <row r="264" spans="1:2" x14ac:dyDescent="0.2">
      <c r="A264" t="s">
        <v>996</v>
      </c>
      <c r="B264">
        <v>0.60750000000000004</v>
      </c>
    </row>
    <row r="265" spans="1:2" x14ac:dyDescent="0.2">
      <c r="A265" t="s">
        <v>997</v>
      </c>
      <c r="B265">
        <v>0.56120000000000003</v>
      </c>
    </row>
    <row r="266" spans="1:2" x14ac:dyDescent="0.2">
      <c r="A266" t="s">
        <v>998</v>
      </c>
      <c r="B266">
        <v>0.57530000000000003</v>
      </c>
    </row>
    <row r="267" spans="1:2" x14ac:dyDescent="0.2">
      <c r="A267" t="s">
        <v>999</v>
      </c>
      <c r="B267">
        <v>0.79669999999999996</v>
      </c>
    </row>
    <row r="268" spans="1:2" x14ac:dyDescent="0.2">
      <c r="A268" t="s">
        <v>1000</v>
      </c>
      <c r="B268">
        <v>1.2801</v>
      </c>
    </row>
    <row r="269" spans="1:2" x14ac:dyDescent="0.2">
      <c r="A269" t="s">
        <v>1001</v>
      </c>
      <c r="B269">
        <v>1.4457</v>
      </c>
    </row>
    <row r="270" spans="1:2" x14ac:dyDescent="0.2">
      <c r="A270" t="s">
        <v>1002</v>
      </c>
      <c r="B270">
        <v>1.7305999999999999</v>
      </c>
    </row>
    <row r="271" spans="1:2" x14ac:dyDescent="0.2">
      <c r="A271" t="s">
        <v>1003</v>
      </c>
      <c r="B271">
        <v>2.1042999999999998</v>
      </c>
    </row>
    <row r="272" spans="1:2" x14ac:dyDescent="0.2">
      <c r="A272" t="s">
        <v>1004</v>
      </c>
      <c r="B272">
        <v>2.7789000000000001</v>
      </c>
    </row>
    <row r="273" spans="1:2" x14ac:dyDescent="0.2">
      <c r="A273" t="s">
        <v>1005</v>
      </c>
      <c r="B273">
        <v>2.3571</v>
      </c>
    </row>
    <row r="274" spans="1:2" x14ac:dyDescent="0.2">
      <c r="A274" t="s">
        <v>1006</v>
      </c>
      <c r="B274">
        <v>2.1749000000000001</v>
      </c>
    </row>
    <row r="275" spans="1:2" x14ac:dyDescent="0.2">
      <c r="A275" t="s">
        <v>1007</v>
      </c>
      <c r="B275">
        <v>3.0823</v>
      </c>
    </row>
    <row r="276" spans="1:2" x14ac:dyDescent="0.2">
      <c r="A276" t="s">
        <v>1008</v>
      </c>
      <c r="B276">
        <v>3.5177999999999998</v>
      </c>
    </row>
    <row r="277" spans="1:2" x14ac:dyDescent="0.2">
      <c r="A277" t="s">
        <v>1009</v>
      </c>
      <c r="B277">
        <v>3.0956999999999999</v>
      </c>
    </row>
    <row r="278" spans="1:2" x14ac:dyDescent="0.2">
      <c r="A278" t="s">
        <v>1010</v>
      </c>
      <c r="B278">
        <v>2.9651999999999998</v>
      </c>
    </row>
    <row r="279" spans="1:2" x14ac:dyDescent="0.2">
      <c r="A279" t="s">
        <v>1011</v>
      </c>
      <c r="B279">
        <v>2.9843999999999999</v>
      </c>
    </row>
    <row r="280" spans="1:2" x14ac:dyDescent="0.2">
      <c r="A280" t="s">
        <v>1012</v>
      </c>
      <c r="B280">
        <v>3.1669</v>
      </c>
    </row>
    <row r="281" spans="1:2" x14ac:dyDescent="0.2">
      <c r="A281" t="s">
        <v>1013</v>
      </c>
      <c r="B281">
        <v>3.3740999999999999</v>
      </c>
    </row>
    <row r="282" spans="1:2" x14ac:dyDescent="0.2">
      <c r="A282" t="s">
        <v>1014</v>
      </c>
      <c r="B282">
        <v>3.2757999999999998</v>
      </c>
    </row>
    <row r="283" spans="1:2" x14ac:dyDescent="0.2">
      <c r="A283" t="s">
        <v>1015</v>
      </c>
      <c r="B283">
        <v>3.2743000000000002</v>
      </c>
    </row>
    <row r="284" spans="1:2" x14ac:dyDescent="0.2">
      <c r="A284" t="s">
        <v>1016</v>
      </c>
      <c r="B284">
        <v>3.2281</v>
      </c>
    </row>
    <row r="285" spans="1:2" x14ac:dyDescent="0.2">
      <c r="A285" t="s">
        <v>1017</v>
      </c>
      <c r="B285">
        <v>3.1598999999999999</v>
      </c>
    </row>
    <row r="286" spans="1:2" x14ac:dyDescent="0.2">
      <c r="A286" t="s">
        <v>1018</v>
      </c>
      <c r="B286">
        <v>3.2919999999999998</v>
      </c>
    </row>
    <row r="287" spans="1:2" x14ac:dyDescent="0.2">
      <c r="A287" t="s">
        <v>1019</v>
      </c>
      <c r="B287">
        <v>3.4948999999999999</v>
      </c>
    </row>
    <row r="288" spans="1:2" x14ac:dyDescent="0.2">
      <c r="A288" t="s">
        <v>1020</v>
      </c>
      <c r="B288">
        <v>3.7477999999999998</v>
      </c>
    </row>
    <row r="289" spans="1:2" x14ac:dyDescent="0.2">
      <c r="A289" t="s">
        <v>1021</v>
      </c>
      <c r="B289">
        <v>3.3338000000000001</v>
      </c>
    </row>
    <row r="290" spans="1:2" x14ac:dyDescent="0.2">
      <c r="A290" t="s">
        <v>1022</v>
      </c>
      <c r="B290">
        <v>2.8041999999999998</v>
      </c>
    </row>
    <row r="291" spans="1:2" x14ac:dyDescent="0.2">
      <c r="A291" t="s">
        <v>1023</v>
      </c>
      <c r="B291">
        <v>2.9590999999999998</v>
      </c>
    </row>
    <row r="292" spans="1:2" x14ac:dyDescent="0.2">
      <c r="A292" t="s">
        <v>1024</v>
      </c>
      <c r="B292">
        <v>2.9897999999999998</v>
      </c>
    </row>
    <row r="293" spans="1:2" x14ac:dyDescent="0.2">
      <c r="A293" t="s">
        <v>1025</v>
      </c>
      <c r="B293">
        <v>3.0223</v>
      </c>
    </row>
    <row r="294" spans="1:2" x14ac:dyDescent="0.2">
      <c r="A294" t="s">
        <v>1026</v>
      </c>
      <c r="B294">
        <v>3.1414</v>
      </c>
    </row>
    <row r="295" spans="1:2" x14ac:dyDescent="0.2">
      <c r="A295" t="s">
        <v>1027</v>
      </c>
      <c r="B295">
        <v>3.2475999999999998</v>
      </c>
    </row>
    <row r="296" spans="1:2" x14ac:dyDescent="0.2">
      <c r="A296" t="s">
        <v>1028</v>
      </c>
      <c r="B296">
        <v>3.4232999999999998</v>
      </c>
    </row>
    <row r="297" spans="1:2" x14ac:dyDescent="0.2">
      <c r="A297" t="s">
        <v>1029</v>
      </c>
      <c r="B297">
        <v>3.2766000000000002</v>
      </c>
    </row>
    <row r="298" spans="1:2" x14ac:dyDescent="0.2">
      <c r="A298" t="s">
        <v>1030</v>
      </c>
      <c r="B298">
        <v>3.2069999999999999</v>
      </c>
    </row>
    <row r="299" spans="1:2" x14ac:dyDescent="0.2">
      <c r="A299" t="s">
        <v>1031</v>
      </c>
      <c r="B299">
        <v>3.194</v>
      </c>
    </row>
    <row r="300" spans="1:2" x14ac:dyDescent="0.2">
      <c r="A300" t="s">
        <v>1032</v>
      </c>
      <c r="B300">
        <v>3.1404999999999998</v>
      </c>
    </row>
    <row r="301" spans="1:2" x14ac:dyDescent="0.2">
      <c r="A301" t="s">
        <v>1033</v>
      </c>
      <c r="B301">
        <v>3.1444999999999999</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857A4-FA9E-426E-84EE-B924CC9B7001}">
  <dimension ref="A1:Z551"/>
  <sheetViews>
    <sheetView workbookViewId="0">
      <selection activeCell="T9" sqref="T9"/>
    </sheetView>
  </sheetViews>
  <sheetFormatPr defaultColWidth="9.140625" defaultRowHeight="15" x14ac:dyDescent="0.25"/>
  <cols>
    <col min="1" max="19" width="9.140625" style="39"/>
    <col min="20" max="20" width="34" customWidth="1"/>
    <col min="27" max="16384" width="9.140625" style="39"/>
  </cols>
  <sheetData>
    <row r="1" spans="1:21" x14ac:dyDescent="0.25">
      <c r="A1" s="39" t="s">
        <v>1039</v>
      </c>
      <c r="B1" s="39" t="s">
        <v>1040</v>
      </c>
      <c r="C1" s="39" t="s">
        <v>1041</v>
      </c>
      <c r="D1" s="39" t="s">
        <v>1042</v>
      </c>
      <c r="E1" s="39" t="s">
        <v>1043</v>
      </c>
      <c r="F1" s="39" t="s">
        <v>1050</v>
      </c>
      <c r="G1" s="39" t="s">
        <v>1051</v>
      </c>
      <c r="H1" s="39" t="s">
        <v>1052</v>
      </c>
      <c r="I1" s="39" t="s">
        <v>1053</v>
      </c>
      <c r="J1" s="39" t="s">
        <v>1054</v>
      </c>
      <c r="K1" s="39" t="s">
        <v>1055</v>
      </c>
      <c r="L1" s="39" t="s">
        <v>1056</v>
      </c>
      <c r="M1" s="39" t="s">
        <v>1057</v>
      </c>
      <c r="N1" s="39" t="s">
        <v>1058</v>
      </c>
      <c r="O1" s="39" t="s">
        <v>1059</v>
      </c>
      <c r="P1" s="39" t="s">
        <v>1060</v>
      </c>
      <c r="T1" s="41" t="s">
        <v>1062</v>
      </c>
      <c r="U1" s="42"/>
    </row>
    <row r="2" spans="1:21" x14ac:dyDescent="0.25">
      <c r="A2" s="39" t="s">
        <v>1044</v>
      </c>
      <c r="B2" s="36">
        <v>1998</v>
      </c>
      <c r="C2" s="36">
        <v>1</v>
      </c>
      <c r="D2" s="37"/>
      <c r="E2" s="37"/>
      <c r="F2" s="37"/>
      <c r="G2" s="37"/>
      <c r="H2" s="37"/>
      <c r="I2" s="37"/>
      <c r="J2" s="37"/>
      <c r="K2" s="37"/>
      <c r="L2" s="37"/>
      <c r="M2" s="37">
        <v>1.6158154467120767E-3</v>
      </c>
      <c r="N2" s="37"/>
      <c r="O2" s="37"/>
      <c r="P2" s="37"/>
      <c r="T2" s="42"/>
      <c r="U2" s="42"/>
    </row>
    <row r="3" spans="1:21" x14ac:dyDescent="0.25">
      <c r="A3" s="39" t="s">
        <v>1044</v>
      </c>
      <c r="B3" s="36">
        <v>1998</v>
      </c>
      <c r="C3" s="36">
        <v>2</v>
      </c>
      <c r="D3" s="37">
        <v>-1.4616288244724274E-2</v>
      </c>
      <c r="E3" s="37">
        <v>-1.6907867044210434E-2</v>
      </c>
      <c r="F3" s="37">
        <v>-5.7730451226234436E-3</v>
      </c>
      <c r="G3" s="37">
        <v>-7.6444745063781738E-3</v>
      </c>
      <c r="H3" s="37">
        <v>-1.6907867044210434E-2</v>
      </c>
      <c r="I3" s="37">
        <v>-7.6444745063781738E-3</v>
      </c>
      <c r="J3" s="37">
        <v>-8.8191432878375053E-3</v>
      </c>
      <c r="K3" s="37">
        <v>6.4827892929315567E-3</v>
      </c>
      <c r="L3" s="37">
        <v>4.1834702715277672E-3</v>
      </c>
      <c r="M3" s="37">
        <v>2.2297925315797329E-3</v>
      </c>
      <c r="N3" s="37">
        <v>6.1854873783886433E-3</v>
      </c>
      <c r="O3" s="37">
        <v>0.72867703437805176</v>
      </c>
      <c r="P3" s="37">
        <v>0.27132296562194824</v>
      </c>
      <c r="Q3" s="39">
        <f>+G3*4</f>
        <v>-3.0577898025512695E-2</v>
      </c>
      <c r="T3" s="43" t="s">
        <v>1063</v>
      </c>
      <c r="U3" s="42"/>
    </row>
    <row r="4" spans="1:21" x14ac:dyDescent="0.25">
      <c r="A4" s="39" t="s">
        <v>1044</v>
      </c>
      <c r="B4" s="36">
        <v>1998</v>
      </c>
      <c r="C4" s="36">
        <v>3</v>
      </c>
      <c r="D4" s="37">
        <v>-1.4230631059035659E-3</v>
      </c>
      <c r="E4" s="37">
        <v>4.7634348447900265E-5</v>
      </c>
      <c r="F4" s="37">
        <v>-2.9452410526573658E-3</v>
      </c>
      <c r="G4" s="37">
        <v>-3.3146378118544817E-3</v>
      </c>
      <c r="H4" s="37">
        <v>4.7633424401283264E-5</v>
      </c>
      <c r="I4" s="37">
        <v>-3.314638277515769E-3</v>
      </c>
      <c r="J4" s="37">
        <v>4.1161882691085339E-3</v>
      </c>
      <c r="K4" s="37">
        <v>6.0262503102421761E-3</v>
      </c>
      <c r="L4" s="37">
        <v>4.3936087749898434E-3</v>
      </c>
      <c r="M4" s="37">
        <v>-1.516353921033442E-3</v>
      </c>
      <c r="N4" s="37">
        <v>5.7293619029223919E-3</v>
      </c>
      <c r="O4" s="37">
        <v>0.72967582941055298</v>
      </c>
      <c r="P4" s="37">
        <v>0.27032417058944702</v>
      </c>
      <c r="Q4" s="39">
        <f t="shared" ref="Q4:Q67" si="0">+G4*4</f>
        <v>-1.3258551247417927E-2</v>
      </c>
      <c r="T4" s="42" t="s">
        <v>1039</v>
      </c>
      <c r="U4" s="44" t="s">
        <v>1064</v>
      </c>
    </row>
    <row r="5" spans="1:21" x14ac:dyDescent="0.25">
      <c r="A5" s="39" t="s">
        <v>1044</v>
      </c>
      <c r="B5" s="36">
        <v>1998</v>
      </c>
      <c r="C5" s="36">
        <v>4</v>
      </c>
      <c r="D5" s="37">
        <v>-1.3220014807302505E-4</v>
      </c>
      <c r="E5" s="37">
        <v>7.4779023416340351E-3</v>
      </c>
      <c r="F5" s="37">
        <v>9.9958211649209261E-4</v>
      </c>
      <c r="G5" s="37">
        <v>6.2073287554085255E-3</v>
      </c>
      <c r="H5" s="37">
        <v>7.4779028072953224E-3</v>
      </c>
      <c r="I5" s="37">
        <v>6.2073292210698128E-3</v>
      </c>
      <c r="J5" s="37">
        <v>3.2290737726725638E-4</v>
      </c>
      <c r="K5" s="37">
        <v>-1.1832171585410833E-3</v>
      </c>
      <c r="L5" s="37">
        <v>4.3074507266283035E-3</v>
      </c>
      <c r="M5" s="37">
        <v>-7.4505540542304516E-3</v>
      </c>
      <c r="N5" s="37">
        <v>-1.4797393232584E-3</v>
      </c>
      <c r="O5" s="37">
        <v>0.7306746244430542</v>
      </c>
      <c r="P5" s="37">
        <v>0.2693253755569458</v>
      </c>
      <c r="Q5" s="39">
        <f t="shared" si="0"/>
        <v>2.4829315021634102E-2</v>
      </c>
      <c r="T5" s="42" t="s">
        <v>1040</v>
      </c>
      <c r="U5" s="42" t="s">
        <v>625</v>
      </c>
    </row>
    <row r="6" spans="1:21" x14ac:dyDescent="0.25">
      <c r="A6" s="39" t="s">
        <v>1044</v>
      </c>
      <c r="B6" s="36">
        <v>1999</v>
      </c>
      <c r="C6" s="36">
        <v>1</v>
      </c>
      <c r="D6" s="37">
        <v>1.1135585606098175E-2</v>
      </c>
      <c r="E6" s="37">
        <v>1.3945234939455986E-2</v>
      </c>
      <c r="F6" s="37">
        <v>7.6715485192835331E-3</v>
      </c>
      <c r="G6" s="37">
        <v>1.0277128778398037E-2</v>
      </c>
      <c r="H6" s="37">
        <v>1.3945234939455986E-2</v>
      </c>
      <c r="I6" s="37">
        <v>1.0277128778398037E-2</v>
      </c>
      <c r="J6" s="37">
        <v>1.2708547525107861E-2</v>
      </c>
      <c r="K6" s="37">
        <v>-1.980782144528348E-5</v>
      </c>
      <c r="L6" s="37">
        <v>5.30991330742836E-3</v>
      </c>
      <c r="M6" s="37">
        <v>-2.6727442163974047E-3</v>
      </c>
      <c r="N6" s="37">
        <v>-3.1600825604982674E-4</v>
      </c>
      <c r="O6" s="37">
        <v>0.72684043645858765</v>
      </c>
      <c r="P6" s="37">
        <v>0.27315956354141235</v>
      </c>
      <c r="Q6" s="39">
        <f t="shared" si="0"/>
        <v>4.1108515113592148E-2</v>
      </c>
      <c r="T6" s="42" t="s">
        <v>1065</v>
      </c>
      <c r="U6" s="44" t="s">
        <v>1066</v>
      </c>
    </row>
    <row r="7" spans="1:21" x14ac:dyDescent="0.25">
      <c r="A7" s="39" t="s">
        <v>1044</v>
      </c>
      <c r="B7" s="36">
        <v>1999</v>
      </c>
      <c r="C7" s="36">
        <v>2</v>
      </c>
      <c r="D7" s="37">
        <v>-2.1714458707720041E-3</v>
      </c>
      <c r="E7" s="37">
        <v>-1.4587930636480451E-3</v>
      </c>
      <c r="F7" s="37">
        <v>-5.5091455578804016E-3</v>
      </c>
      <c r="G7" s="37">
        <v>-5.1862825639545918E-3</v>
      </c>
      <c r="H7" s="37">
        <v>-1.4587931800633669E-3</v>
      </c>
      <c r="I7" s="37">
        <v>-5.1862825639545918E-3</v>
      </c>
      <c r="J7" s="37">
        <v>2.2983938833931461E-5</v>
      </c>
      <c r="K7" s="37">
        <v>9.56127536483109E-4</v>
      </c>
      <c r="L7" s="37">
        <v>5.1117963157594204E-3</v>
      </c>
      <c r="M7" s="37">
        <v>-6.2481994973495603E-4</v>
      </c>
      <c r="N7" s="37">
        <v>6.603528163395822E-4</v>
      </c>
      <c r="O7" s="37">
        <v>0.72315657138824463</v>
      </c>
      <c r="P7" s="37">
        <v>0.27684339880943298</v>
      </c>
      <c r="Q7" s="39">
        <f t="shared" si="0"/>
        <v>-2.0745130255818367E-2</v>
      </c>
      <c r="T7" t="s">
        <v>1067</v>
      </c>
      <c r="U7" s="44" t="s">
        <v>1068</v>
      </c>
    </row>
    <row r="8" spans="1:21" x14ac:dyDescent="0.25">
      <c r="A8" s="39" t="s">
        <v>1044</v>
      </c>
      <c r="B8" s="36">
        <v>1999</v>
      </c>
      <c r="C8" s="36">
        <v>3</v>
      </c>
      <c r="D8" s="37">
        <v>1.089702732861042E-2</v>
      </c>
      <c r="E8" s="37">
        <v>7.8501738607883453E-3</v>
      </c>
      <c r="F8" s="37">
        <v>1.114189624786377E-2</v>
      </c>
      <c r="G8" s="37">
        <v>1.0012727230787277E-2</v>
      </c>
      <c r="H8" s="37">
        <v>7.8501738607883453E-3</v>
      </c>
      <c r="I8" s="37">
        <v>1.0012728162109852E-2</v>
      </c>
      <c r="J8" s="37">
        <v>1.4719842933118343E-2</v>
      </c>
      <c r="K8" s="37">
        <v>3.1604750547558069E-3</v>
      </c>
      <c r="L8" s="37">
        <v>5.4025668650865555E-3</v>
      </c>
      <c r="M8" s="37">
        <v>3.0913997907191515E-3</v>
      </c>
      <c r="N8" s="37">
        <v>2.6285601779818535E-3</v>
      </c>
      <c r="O8" s="37">
        <v>0.7244560718536377</v>
      </c>
      <c r="P8" s="37">
        <v>0.27554389834403992</v>
      </c>
      <c r="Q8" s="39">
        <f t="shared" si="0"/>
        <v>4.0050908923149109E-2</v>
      </c>
      <c r="T8" t="s">
        <v>1069</v>
      </c>
      <c r="U8" s="44" t="s">
        <v>1070</v>
      </c>
    </row>
    <row r="9" spans="1:21" x14ac:dyDescent="0.25">
      <c r="A9" s="39" t="s">
        <v>1044</v>
      </c>
      <c r="B9" s="36">
        <v>1999</v>
      </c>
      <c r="C9" s="36">
        <v>4</v>
      </c>
      <c r="D9" s="37">
        <v>-5.4579850984737277E-4</v>
      </c>
      <c r="E9" s="37">
        <v>-2.4511166848242283E-3</v>
      </c>
      <c r="F9" s="37">
        <v>4.6069077216088772E-3</v>
      </c>
      <c r="G9" s="37">
        <v>1.271911314688623E-3</v>
      </c>
      <c r="H9" s="37">
        <v>-2.451116219162941E-3</v>
      </c>
      <c r="I9" s="37">
        <v>1.2719110818579793E-3</v>
      </c>
      <c r="J9" s="37">
        <v>2.9709131922572851E-3</v>
      </c>
      <c r="K9" s="37">
        <v>2.8286832384765148E-3</v>
      </c>
      <c r="L9" s="37">
        <v>5.1781502552330494E-3</v>
      </c>
      <c r="M9" s="37">
        <v>1.9490185659378767E-3</v>
      </c>
      <c r="N9" s="37">
        <v>2.2981150541454554E-3</v>
      </c>
      <c r="O9" s="37">
        <v>0.72575557231903076</v>
      </c>
      <c r="P9" s="37">
        <v>0.27424439787864685</v>
      </c>
      <c r="Q9" s="39">
        <f t="shared" si="0"/>
        <v>5.0876452587544918E-3</v>
      </c>
      <c r="T9" t="s">
        <v>1042</v>
      </c>
      <c r="U9" s="44" t="s">
        <v>1071</v>
      </c>
    </row>
    <row r="10" spans="1:21" x14ac:dyDescent="0.25">
      <c r="A10" s="39" t="s">
        <v>1044</v>
      </c>
      <c r="B10" s="36">
        <v>2000</v>
      </c>
      <c r="C10" s="36">
        <v>1</v>
      </c>
      <c r="D10" s="37">
        <v>9.228079579770565E-3</v>
      </c>
      <c r="E10" s="37">
        <v>3.7202429957687855E-3</v>
      </c>
      <c r="F10" s="37">
        <v>7.0113092660903931E-3</v>
      </c>
      <c r="G10" s="37">
        <v>5.9700813144445419E-3</v>
      </c>
      <c r="H10" s="37">
        <v>3.7202425301074982E-3</v>
      </c>
      <c r="I10" s="37">
        <v>5.9700813144445419E-3</v>
      </c>
      <c r="J10" s="37">
        <v>1.6405846923589706E-2</v>
      </c>
      <c r="K10" s="37">
        <v>7.4537270702421665E-3</v>
      </c>
      <c r="L10" s="37">
        <v>6.4868559129536152E-3</v>
      </c>
      <c r="M10" s="37">
        <v>5.490052979439497E-3</v>
      </c>
      <c r="N10" s="37">
        <v>6.9246129132807255E-3</v>
      </c>
      <c r="O10" s="37">
        <v>0.73297774791717529</v>
      </c>
      <c r="P10" s="37">
        <v>0.26702225208282471</v>
      </c>
      <c r="Q10" s="39">
        <f t="shared" si="0"/>
        <v>2.3880325257778168E-2</v>
      </c>
      <c r="T10" t="s">
        <v>1043</v>
      </c>
      <c r="U10" s="44" t="s">
        <v>1072</v>
      </c>
    </row>
    <row r="11" spans="1:21" x14ac:dyDescent="0.25">
      <c r="A11" s="39" t="s">
        <v>1044</v>
      </c>
      <c r="B11" s="36">
        <v>2000</v>
      </c>
      <c r="C11" s="36">
        <v>2</v>
      </c>
      <c r="D11" s="37">
        <v>3.2729601953178644E-3</v>
      </c>
      <c r="E11" s="37">
        <v>6.1622419161722064E-4</v>
      </c>
      <c r="F11" s="37">
        <v>4.0994370356202126E-3</v>
      </c>
      <c r="G11" s="37">
        <v>2.2616090718656778E-3</v>
      </c>
      <c r="H11" s="37">
        <v>6.1622448265552521E-4</v>
      </c>
      <c r="I11" s="37">
        <v>2.2616095375269651E-3</v>
      </c>
      <c r="J11" s="37">
        <v>6.4134541898965836E-3</v>
      </c>
      <c r="K11" s="37">
        <v>1.8105409108102322E-3</v>
      </c>
      <c r="L11" s="37">
        <v>6.5814536064863205E-3</v>
      </c>
      <c r="M11" s="37">
        <v>2.7449349872767925E-3</v>
      </c>
      <c r="N11" s="37">
        <v>1.2828393373638391E-3</v>
      </c>
      <c r="O11" s="37">
        <v>0.73972404003143311</v>
      </c>
      <c r="P11" s="37">
        <v>0.26027598977088928</v>
      </c>
      <c r="Q11" s="39">
        <f t="shared" si="0"/>
        <v>9.0464362874627113E-3</v>
      </c>
      <c r="T11" t="s">
        <v>1073</v>
      </c>
      <c r="U11" s="44" t="s">
        <v>1074</v>
      </c>
    </row>
    <row r="12" spans="1:21" x14ac:dyDescent="0.25">
      <c r="A12" s="39" t="s">
        <v>1044</v>
      </c>
      <c r="B12" s="36">
        <v>2000</v>
      </c>
      <c r="C12" s="36">
        <v>3</v>
      </c>
      <c r="D12" s="37">
        <v>1.1822216911241412E-3</v>
      </c>
      <c r="E12" s="37">
        <v>-1.4985532034188509E-3</v>
      </c>
      <c r="F12" s="37">
        <v>2.7287527918815613E-3</v>
      </c>
      <c r="G12" s="37">
        <v>6.8997364724054933E-4</v>
      </c>
      <c r="H12" s="37">
        <v>-1.4985529705882072E-3</v>
      </c>
      <c r="I12" s="37">
        <v>6.8997405469417572E-4</v>
      </c>
      <c r="J12" s="37">
        <v>4.1296826675534248E-3</v>
      </c>
      <c r="K12" s="37">
        <v>1.3571183662861586E-3</v>
      </c>
      <c r="L12" s="37">
        <v>7.082916796207428E-3</v>
      </c>
      <c r="M12" s="37">
        <v>2.7828209567815065E-3</v>
      </c>
      <c r="N12" s="37">
        <v>1.0994031326845288E-3</v>
      </c>
      <c r="O12" s="37">
        <v>0.74007183313369751</v>
      </c>
      <c r="P12" s="37">
        <v>0.25992819666862488</v>
      </c>
      <c r="Q12" s="39">
        <f t="shared" si="0"/>
        <v>2.7598945889621973E-3</v>
      </c>
      <c r="T12" t="s">
        <v>1075</v>
      </c>
      <c r="U12" s="44" t="s">
        <v>1076</v>
      </c>
    </row>
    <row r="13" spans="1:21" x14ac:dyDescent="0.25">
      <c r="A13" s="39" t="s">
        <v>1044</v>
      </c>
      <c r="B13" s="36">
        <v>2000</v>
      </c>
      <c r="C13" s="36">
        <v>4</v>
      </c>
      <c r="D13" s="37">
        <v>-4.4390875846147537E-3</v>
      </c>
      <c r="E13" s="37">
        <v>-5.7701184414327145E-3</v>
      </c>
      <c r="F13" s="37">
        <v>-9.1597088612616062E-5</v>
      </c>
      <c r="G13" s="37">
        <v>1.9842795154545456E-4</v>
      </c>
      <c r="H13" s="37">
        <v>-5.7701184414327145E-3</v>
      </c>
      <c r="I13" s="37">
        <v>1.9842742767650634E-4</v>
      </c>
      <c r="J13" s="37">
        <v>-3.1330601777881384E-3</v>
      </c>
      <c r="K13" s="37">
        <v>-7.1377051062881947E-4</v>
      </c>
      <c r="L13" s="37">
        <v>6.5848245285451412E-3</v>
      </c>
      <c r="M13" s="37">
        <v>1.456256490200758E-3</v>
      </c>
      <c r="N13" s="37">
        <v>-9.7225169884040952E-4</v>
      </c>
      <c r="O13" s="37">
        <v>0.74041962623596191</v>
      </c>
      <c r="P13" s="37">
        <v>0.25958040356636047</v>
      </c>
      <c r="Q13" s="39">
        <f t="shared" si="0"/>
        <v>7.9371180618181825E-4</v>
      </c>
    </row>
    <row r="14" spans="1:21" x14ac:dyDescent="0.25">
      <c r="A14" s="39" t="s">
        <v>1044</v>
      </c>
      <c r="B14" s="36">
        <v>2001</v>
      </c>
      <c r="C14" s="36">
        <v>1</v>
      </c>
      <c r="D14" s="37">
        <v>2.3423897102475166E-2</v>
      </c>
      <c r="E14" s="37">
        <v>2.7066675946116447E-2</v>
      </c>
      <c r="F14" s="37">
        <v>7.581944577395916E-3</v>
      </c>
      <c r="G14" s="37">
        <v>9.8689356818795204E-3</v>
      </c>
      <c r="H14" s="37">
        <v>2.7066675946116447E-2</v>
      </c>
      <c r="I14" s="37">
        <v>9.8689356818795204E-3</v>
      </c>
      <c r="J14" s="37">
        <v>2.3609457537531853E-2</v>
      </c>
      <c r="K14" s="37">
        <v>-2.1598190069198608E-3</v>
      </c>
      <c r="L14" s="37">
        <v>6.2043517827987671E-3</v>
      </c>
      <c r="M14" s="37">
        <v>-3.505760570988059E-3</v>
      </c>
      <c r="N14" s="37">
        <v>-2.4191047996282578E-3</v>
      </c>
      <c r="O14" s="37">
        <v>0.73597359657287598</v>
      </c>
      <c r="P14" s="37">
        <v>0.26402640342712402</v>
      </c>
      <c r="Q14" s="39">
        <f t="shared" si="0"/>
        <v>3.9475742727518082E-2</v>
      </c>
      <c r="T14" s="41" t="s">
        <v>1077</v>
      </c>
      <c r="U14" s="42"/>
    </row>
    <row r="15" spans="1:21" x14ac:dyDescent="0.25">
      <c r="A15" s="39" t="s">
        <v>1044</v>
      </c>
      <c r="B15" s="36">
        <v>2001</v>
      </c>
      <c r="C15" s="36">
        <v>2</v>
      </c>
      <c r="D15" s="37">
        <v>-4.7568250447511673E-3</v>
      </c>
      <c r="E15" s="37">
        <v>2.7023050934076309E-3</v>
      </c>
      <c r="F15" s="37">
        <v>-2.3058368824422359E-3</v>
      </c>
      <c r="G15" s="37">
        <v>2.4914308451116085E-3</v>
      </c>
      <c r="H15" s="37">
        <v>2.7023032307624817E-3</v>
      </c>
      <c r="I15" s="37">
        <v>2.4914301466196775E-3</v>
      </c>
      <c r="J15" s="37">
        <v>-4.9840905703604221E-3</v>
      </c>
      <c r="K15" s="37">
        <v>-2.3096790537238121E-3</v>
      </c>
      <c r="L15" s="37">
        <v>4.9844076856970787E-3</v>
      </c>
      <c r="M15" s="37">
        <v>-7.3462515138089657E-3</v>
      </c>
      <c r="N15" s="37">
        <v>-2.5697341188788414E-3</v>
      </c>
      <c r="O15" s="37">
        <v>0.72998195886611938</v>
      </c>
      <c r="P15" s="37">
        <v>0.27001804113388062</v>
      </c>
      <c r="Q15" s="39">
        <f t="shared" si="0"/>
        <v>9.965723380446434E-3</v>
      </c>
      <c r="T15" s="42" t="s">
        <v>1039</v>
      </c>
      <c r="U15" s="44" t="s">
        <v>1064</v>
      </c>
    </row>
    <row r="16" spans="1:21" x14ac:dyDescent="0.25">
      <c r="A16" s="39" t="s">
        <v>1044</v>
      </c>
      <c r="B16" s="36">
        <v>2001</v>
      </c>
      <c r="C16" s="36">
        <v>3</v>
      </c>
      <c r="D16" s="37">
        <v>2.2744948510080576E-3</v>
      </c>
      <c r="E16" s="37">
        <v>6.7423046566545963E-3</v>
      </c>
      <c r="F16" s="37">
        <v>-1.5141231706365943E-3</v>
      </c>
      <c r="G16" s="37">
        <v>2.0499606616795063E-3</v>
      </c>
      <c r="H16" s="37">
        <v>6.7423060536384583E-3</v>
      </c>
      <c r="I16" s="37">
        <v>2.0499615930020809E-3</v>
      </c>
      <c r="J16" s="37">
        <v>8.6399022256955504E-4</v>
      </c>
      <c r="K16" s="37">
        <v>-3.654935397207737E-3</v>
      </c>
      <c r="L16" s="37">
        <v>4.1568861342966557E-3</v>
      </c>
      <c r="M16" s="37">
        <v>-4.3541430495679379E-3</v>
      </c>
      <c r="N16" s="37">
        <v>-3.8117887452244759E-3</v>
      </c>
      <c r="O16" s="37">
        <v>0.72723847627639771</v>
      </c>
      <c r="P16" s="37">
        <v>0.27276149392127991</v>
      </c>
      <c r="Q16" s="39">
        <f t="shared" si="0"/>
        <v>8.1998426467180252E-3</v>
      </c>
      <c r="T16" s="42" t="s">
        <v>1040</v>
      </c>
      <c r="U16" s="42" t="s">
        <v>625</v>
      </c>
    </row>
    <row r="17" spans="1:21" x14ac:dyDescent="0.25">
      <c r="A17" s="39" t="s">
        <v>1044</v>
      </c>
      <c r="B17" s="36">
        <v>2001</v>
      </c>
      <c r="C17" s="36">
        <v>4</v>
      </c>
      <c r="D17" s="37">
        <v>-4.9490914680063725E-3</v>
      </c>
      <c r="E17" s="37">
        <v>4.6787383034825325E-3</v>
      </c>
      <c r="F17" s="37">
        <v>-6.468641571700573E-3</v>
      </c>
      <c r="G17" s="37">
        <v>-4.0030307718552649E-4</v>
      </c>
      <c r="H17" s="37">
        <v>4.6787373721599579E-3</v>
      </c>
      <c r="I17" s="37">
        <v>-4.0030365926213562E-4</v>
      </c>
      <c r="J17" s="37">
        <v>-6.6402656957507133E-3</v>
      </c>
      <c r="K17" s="37">
        <v>-3.794373944401741E-3</v>
      </c>
      <c r="L17" s="37">
        <v>3.479840699583292E-3</v>
      </c>
      <c r="M17" s="37">
        <v>-9.5287123695015907E-3</v>
      </c>
      <c r="N17" s="37">
        <v>-3.9499569684267044E-3</v>
      </c>
      <c r="O17" s="37">
        <v>0.72449499368667603</v>
      </c>
      <c r="P17" s="37">
        <v>0.2755049467086792</v>
      </c>
      <c r="Q17" s="39">
        <f t="shared" si="0"/>
        <v>-1.601212308742106E-3</v>
      </c>
      <c r="T17" s="42" t="s">
        <v>1041</v>
      </c>
      <c r="U17" t="s">
        <v>1078</v>
      </c>
    </row>
    <row r="18" spans="1:21" x14ac:dyDescent="0.25">
      <c r="A18" s="39" t="s">
        <v>1044</v>
      </c>
      <c r="B18" s="36">
        <v>2002</v>
      </c>
      <c r="C18" s="36">
        <v>1</v>
      </c>
      <c r="D18" s="37">
        <v>-4.2882398702204227E-3</v>
      </c>
      <c r="E18" s="37">
        <v>-3.7827030755579472E-3</v>
      </c>
      <c r="F18" s="37">
        <v>-1.6134855104610324E-3</v>
      </c>
      <c r="G18" s="37">
        <v>3.9300753269344568E-4</v>
      </c>
      <c r="H18" s="37">
        <v>-3.7827007472515106E-3</v>
      </c>
      <c r="I18" s="37">
        <v>3.9300808566622436E-4</v>
      </c>
      <c r="J18" s="37">
        <v>-6.0219019651412964E-3</v>
      </c>
      <c r="K18" s="37">
        <v>-3.6768212448805571E-3</v>
      </c>
      <c r="L18" s="37">
        <v>3.0086261685937643E-3</v>
      </c>
      <c r="M18" s="37">
        <v>-4.08563093515113E-4</v>
      </c>
      <c r="N18" s="37">
        <v>-3.8314175326377153E-3</v>
      </c>
      <c r="O18" s="37">
        <v>0.72385013103485107</v>
      </c>
      <c r="P18" s="37">
        <v>0.27614983916282654</v>
      </c>
      <c r="Q18" s="39">
        <f t="shared" si="0"/>
        <v>1.5720301307737827E-3</v>
      </c>
      <c r="T18" t="s">
        <v>1042</v>
      </c>
      <c r="U18" s="44" t="s">
        <v>1079</v>
      </c>
    </row>
    <row r="19" spans="1:21" x14ac:dyDescent="0.25">
      <c r="A19" s="39" t="s">
        <v>1044</v>
      </c>
      <c r="B19" s="36">
        <v>2002</v>
      </c>
      <c r="C19" s="36">
        <v>2</v>
      </c>
      <c r="D19" s="37">
        <v>3.8695712573826313E-3</v>
      </c>
      <c r="E19" s="37">
        <v>3.9779762737452984E-3</v>
      </c>
      <c r="F19" s="37">
        <v>2.2525640670210123E-3</v>
      </c>
      <c r="G19" s="37">
        <v>1.8602196360006928E-3</v>
      </c>
      <c r="H19" s="37">
        <v>3.9779730141162872E-3</v>
      </c>
      <c r="I19" s="37">
        <v>1.8602175405249E-3</v>
      </c>
      <c r="J19" s="37">
        <v>2.5489917024970055E-3</v>
      </c>
      <c r="K19" s="37">
        <v>-3.0408594757318497E-3</v>
      </c>
      <c r="L19" s="37">
        <v>2.8583211824297905E-3</v>
      </c>
      <c r="M19" s="37">
        <v>-2.5584398827049881E-5</v>
      </c>
      <c r="N19" s="37">
        <v>-3.2012565061450005E-3</v>
      </c>
      <c r="O19" s="37">
        <v>0.72242599725723267</v>
      </c>
      <c r="P19" s="37">
        <v>0.27757397294044495</v>
      </c>
      <c r="Q19" s="39">
        <f t="shared" si="0"/>
        <v>7.4408785440027714E-3</v>
      </c>
      <c r="T19" t="s">
        <v>1043</v>
      </c>
      <c r="U19" s="44" t="s">
        <v>1080</v>
      </c>
    </row>
    <row r="20" spans="1:21" x14ac:dyDescent="0.25">
      <c r="A20" s="39" t="s">
        <v>1044</v>
      </c>
      <c r="B20" s="36">
        <v>2002</v>
      </c>
      <c r="C20" s="36">
        <v>3</v>
      </c>
      <c r="D20" s="37">
        <v>4.8847831785678864E-3</v>
      </c>
      <c r="E20" s="37">
        <v>5.7080073747783899E-4</v>
      </c>
      <c r="F20" s="37">
        <v>2.7780430391430855E-3</v>
      </c>
      <c r="G20" s="37">
        <v>4.2334309546276927E-4</v>
      </c>
      <c r="H20" s="37">
        <v>5.7080388069152832E-4</v>
      </c>
      <c r="I20" s="37">
        <v>4.2334425961598754E-4</v>
      </c>
      <c r="J20" s="37">
        <v>8.2398921949788928E-4</v>
      </c>
      <c r="K20" s="37">
        <v>-6.7499862052500248E-3</v>
      </c>
      <c r="L20" s="37">
        <v>2.4501164443790913E-3</v>
      </c>
      <c r="M20" s="37">
        <v>4.40988689661026E-3</v>
      </c>
      <c r="N20" s="37">
        <v>-6.5877879969775677E-3</v>
      </c>
      <c r="O20" s="37">
        <v>0.71812403202056885</v>
      </c>
      <c r="P20" s="37">
        <v>0.28187593817710876</v>
      </c>
      <c r="Q20" s="39">
        <f t="shared" si="0"/>
        <v>1.6933723818510771E-3</v>
      </c>
      <c r="T20" t="s">
        <v>1050</v>
      </c>
      <c r="U20" s="44" t="s">
        <v>1081</v>
      </c>
    </row>
    <row r="21" spans="1:21" x14ac:dyDescent="0.25">
      <c r="A21" s="39" t="s">
        <v>1044</v>
      </c>
      <c r="B21" s="36">
        <v>2002</v>
      </c>
      <c r="C21" s="36">
        <v>4</v>
      </c>
      <c r="D21" s="37">
        <v>3.1431838870048523E-3</v>
      </c>
      <c r="E21" s="37">
        <v>1.9862123299390078E-3</v>
      </c>
      <c r="F21" s="37">
        <v>7.6280714711174369E-4</v>
      </c>
      <c r="G21" s="37">
        <v>1.7562026623636484E-3</v>
      </c>
      <c r="H21" s="37">
        <v>1.9862093031406403E-3</v>
      </c>
      <c r="I21" s="37">
        <v>1.7562024295330048E-3</v>
      </c>
      <c r="J21" s="37">
        <v>-1.8781644757837057E-3</v>
      </c>
      <c r="K21" s="37">
        <v>-8.0406907945871353E-3</v>
      </c>
      <c r="L21" s="37">
        <v>2.2646861616522074E-3</v>
      </c>
      <c r="M21" s="37">
        <v>1.2271426385268569E-3</v>
      </c>
      <c r="N21" s="37">
        <v>-7.886083796620369E-3</v>
      </c>
      <c r="O21" s="37">
        <v>0.71382206678390503</v>
      </c>
      <c r="P21" s="37">
        <v>0.28617790341377258</v>
      </c>
      <c r="Q21" s="39">
        <f t="shared" si="0"/>
        <v>7.0248106494545937E-3</v>
      </c>
      <c r="T21" t="s">
        <v>1051</v>
      </c>
      <c r="U21" s="44" t="s">
        <v>1082</v>
      </c>
    </row>
    <row r="22" spans="1:21" x14ac:dyDescent="0.25">
      <c r="A22" s="39" t="s">
        <v>1044</v>
      </c>
      <c r="B22" s="36">
        <v>2003</v>
      </c>
      <c r="C22" s="36">
        <v>1</v>
      </c>
      <c r="D22" s="37">
        <v>-1.5731927007436752E-2</v>
      </c>
      <c r="E22" s="37">
        <v>-1.3080253265798092E-2</v>
      </c>
      <c r="F22" s="37">
        <v>-7.2884350083768368E-3</v>
      </c>
      <c r="G22" s="37">
        <v>-6.6533158533275127E-3</v>
      </c>
      <c r="H22" s="37">
        <v>-1.3080250471830368E-2</v>
      </c>
      <c r="I22" s="37">
        <v>-6.6533153876662254E-3</v>
      </c>
      <c r="J22" s="37">
        <v>-1.9626028835773468E-2</v>
      </c>
      <c r="K22" s="37">
        <v>-6.0169552452862263E-3</v>
      </c>
      <c r="L22" s="37">
        <v>1.2658222112804651E-3</v>
      </c>
      <c r="M22" s="37">
        <v>-2.7099167928099632E-3</v>
      </c>
      <c r="N22" s="37">
        <v>-5.8698426000773907E-3</v>
      </c>
      <c r="O22" s="37">
        <v>0.70051312446594238</v>
      </c>
      <c r="P22" s="37">
        <v>0.29948687553405762</v>
      </c>
      <c r="Q22" s="39">
        <f t="shared" si="0"/>
        <v>-2.6613263413310051E-2</v>
      </c>
      <c r="T22" t="s">
        <v>1052</v>
      </c>
      <c r="U22" s="44" t="s">
        <v>1083</v>
      </c>
    </row>
    <row r="23" spans="1:21" x14ac:dyDescent="0.25">
      <c r="A23" s="39" t="s">
        <v>1044</v>
      </c>
      <c r="B23" s="36">
        <v>2003</v>
      </c>
      <c r="C23" s="36">
        <v>2</v>
      </c>
      <c r="D23" s="37">
        <v>-7.9153483966365457E-4</v>
      </c>
      <c r="E23" s="37">
        <v>-9.7552244551479816E-4</v>
      </c>
      <c r="F23" s="37">
        <v>-4.3931859545409679E-3</v>
      </c>
      <c r="G23" s="37">
        <v>-1.9597643986344337E-3</v>
      </c>
      <c r="H23" s="37">
        <v>-9.7552314400672913E-4</v>
      </c>
      <c r="I23" s="37">
        <v>-1.9597648642957211E-3</v>
      </c>
      <c r="J23" s="37">
        <v>-3.9080157876014709E-3</v>
      </c>
      <c r="K23" s="37">
        <v>-4.7526275739073753E-3</v>
      </c>
      <c r="L23" s="37">
        <v>8.7564485147595406E-4</v>
      </c>
      <c r="M23" s="37">
        <v>7.8245750046335161E-5</v>
      </c>
      <c r="N23" s="37">
        <v>-4.6129622496664524E-3</v>
      </c>
      <c r="O23" s="37">
        <v>0.69051098823547363</v>
      </c>
      <c r="P23" s="37">
        <v>0.30948901176452637</v>
      </c>
      <c r="Q23" s="39">
        <f t="shared" si="0"/>
        <v>-7.839057594537735E-3</v>
      </c>
      <c r="T23" t="s">
        <v>1053</v>
      </c>
      <c r="U23" s="44" t="s">
        <v>1084</v>
      </c>
    </row>
    <row r="24" spans="1:21" x14ac:dyDescent="0.25">
      <c r="A24" s="39" t="s">
        <v>1044</v>
      </c>
      <c r="B24" s="36">
        <v>2003</v>
      </c>
      <c r="C24" s="36">
        <v>3</v>
      </c>
      <c r="D24" s="37">
        <v>1.0473948903381824E-2</v>
      </c>
      <c r="E24" s="37">
        <v>1.1910496279597282E-2</v>
      </c>
      <c r="F24" s="37">
        <v>4.3640914373099804E-3</v>
      </c>
      <c r="G24" s="37">
        <v>2.2068412508815527E-3</v>
      </c>
      <c r="H24" s="37">
        <v>1.1910494416952133E-2</v>
      </c>
      <c r="I24" s="37">
        <v>2.20684171654284E-3</v>
      </c>
      <c r="J24" s="37">
        <v>1.2118066661059856E-2</v>
      </c>
      <c r="K24" s="37">
        <v>1.9912812858819962E-3</v>
      </c>
      <c r="L24" s="37">
        <v>8.0564233940094709E-4</v>
      </c>
      <c r="M24" s="37">
        <v>-1.4195094117894769E-3</v>
      </c>
      <c r="N24" s="37">
        <v>1.692170393653214E-3</v>
      </c>
      <c r="O24" s="37">
        <v>0.69282275438308716</v>
      </c>
      <c r="P24" s="37">
        <v>0.30717721581459045</v>
      </c>
      <c r="Q24" s="39">
        <f t="shared" si="0"/>
        <v>8.8273650035262108E-3</v>
      </c>
      <c r="T24" t="s">
        <v>1054</v>
      </c>
      <c r="U24" t="s">
        <v>1085</v>
      </c>
    </row>
    <row r="25" spans="1:21" x14ac:dyDescent="0.25">
      <c r="A25" s="39" t="s">
        <v>1044</v>
      </c>
      <c r="B25" s="36">
        <v>2003</v>
      </c>
      <c r="C25" s="36">
        <v>4</v>
      </c>
      <c r="D25" s="37">
        <v>4.3721208348870277E-3</v>
      </c>
      <c r="E25" s="37">
        <v>-1.3444231590256095E-3</v>
      </c>
      <c r="F25" s="37">
        <v>2.4755785707384348E-3</v>
      </c>
      <c r="G25" s="37">
        <v>1.9500292837619781E-3</v>
      </c>
      <c r="H25" s="37">
        <v>-1.3444200158119202E-3</v>
      </c>
      <c r="I25" s="37">
        <v>1.9500295165926218E-3</v>
      </c>
      <c r="J25" s="37">
        <v>1.3530520955100656E-3</v>
      </c>
      <c r="K25" s="37">
        <v>-4.6062464825809002E-3</v>
      </c>
      <c r="L25" s="37">
        <v>7.7561452053487301E-4</v>
      </c>
      <c r="M25" s="37">
        <v>5.6629781611263752E-3</v>
      </c>
      <c r="N25" s="37">
        <v>-4.9205552786588669E-3</v>
      </c>
      <c r="O25" s="37">
        <v>0.69513452053070068</v>
      </c>
      <c r="P25" s="37">
        <v>0.30486541986465454</v>
      </c>
      <c r="Q25" s="39">
        <f t="shared" si="0"/>
        <v>7.8001171350479126E-3</v>
      </c>
      <c r="T25" t="s">
        <v>1055</v>
      </c>
      <c r="U25" t="s">
        <v>1086</v>
      </c>
    </row>
    <row r="26" spans="1:21" x14ac:dyDescent="0.25">
      <c r="A26" s="39" t="s">
        <v>1044</v>
      </c>
      <c r="B26" s="36">
        <v>2004</v>
      </c>
      <c r="C26" s="36">
        <v>1</v>
      </c>
      <c r="D26" s="37">
        <v>-6.1252592131495476E-3</v>
      </c>
      <c r="E26" s="37">
        <v>-5.7600405998528004E-3</v>
      </c>
      <c r="F26" s="37">
        <v>1.7890040762722492E-3</v>
      </c>
      <c r="G26" s="37">
        <v>1.5558723825961351E-3</v>
      </c>
      <c r="H26" s="37">
        <v>-5.7600438594818115E-3</v>
      </c>
      <c r="I26" s="37">
        <v>1.5558716841042042E-3</v>
      </c>
      <c r="J26" s="37">
        <v>-3.4739722032099962E-3</v>
      </c>
      <c r="K26" s="37">
        <v>3.5149888135492802E-3</v>
      </c>
      <c r="L26" s="37">
        <v>6.4122775802388787E-4</v>
      </c>
      <c r="M26" s="37">
        <v>-4.0255984640680254E-4</v>
      </c>
      <c r="N26" s="37">
        <v>3.1852745451033115E-3</v>
      </c>
      <c r="O26" s="37">
        <v>0.71244627237319946</v>
      </c>
      <c r="P26" s="37">
        <v>0.28755372762680054</v>
      </c>
      <c r="Q26" s="39">
        <f t="shared" si="0"/>
        <v>6.2234895303845406E-3</v>
      </c>
      <c r="T26" t="s">
        <v>1056</v>
      </c>
      <c r="U26" t="s">
        <v>1087</v>
      </c>
    </row>
    <row r="27" spans="1:21" x14ac:dyDescent="0.25">
      <c r="A27" s="39" t="s">
        <v>1044</v>
      </c>
      <c r="B27" s="36">
        <v>2004</v>
      </c>
      <c r="C27" s="36">
        <v>2</v>
      </c>
      <c r="D27" s="37">
        <v>1.4099143445491791E-2</v>
      </c>
      <c r="E27" s="37">
        <v>1.3262202963232994E-2</v>
      </c>
      <c r="F27" s="37">
        <v>5.4911160841584206E-3</v>
      </c>
      <c r="G27" s="37">
        <v>6.4661004580557346E-3</v>
      </c>
      <c r="H27" s="37">
        <v>1.3262204825878143E-2</v>
      </c>
      <c r="I27" s="37">
        <v>6.4661009237170219E-3</v>
      </c>
      <c r="J27" s="37">
        <v>1.2295802123844624E-2</v>
      </c>
      <c r="K27" s="37">
        <v>-3.3506981562823057E-3</v>
      </c>
      <c r="L27" s="37">
        <v>1.6982998931780457E-3</v>
      </c>
      <c r="M27" s="37">
        <v>1.0275010718032718E-3</v>
      </c>
      <c r="N27" s="37">
        <v>-3.6956656258553267E-3</v>
      </c>
      <c r="O27" s="37">
        <v>0.73127424716949463</v>
      </c>
      <c r="P27" s="37">
        <v>0.26872581243515015</v>
      </c>
      <c r="Q27" s="39">
        <f t="shared" si="0"/>
        <v>2.5864401832222939E-2</v>
      </c>
      <c r="T27" t="s">
        <v>1057</v>
      </c>
      <c r="U27" t="s">
        <v>1088</v>
      </c>
    </row>
    <row r="28" spans="1:21" x14ac:dyDescent="0.25">
      <c r="A28" s="39" t="s">
        <v>1044</v>
      </c>
      <c r="B28" s="36">
        <v>2004</v>
      </c>
      <c r="C28" s="36">
        <v>3</v>
      </c>
      <c r="D28" s="37">
        <v>-6.2954090535640717E-3</v>
      </c>
      <c r="E28" s="37">
        <v>-7.7950800769031048E-3</v>
      </c>
      <c r="F28" s="37">
        <v>-1.8585934303700924E-3</v>
      </c>
      <c r="G28" s="37">
        <v>-4.118697252124548E-3</v>
      </c>
      <c r="H28" s="37">
        <v>-7.7950805425643921E-3</v>
      </c>
      <c r="I28" s="37">
        <v>-4.1186981834471226E-3</v>
      </c>
      <c r="J28" s="37">
        <v>-6.387640256434679E-3</v>
      </c>
      <c r="K28" s="37">
        <v>-9.6981303067877889E-4</v>
      </c>
      <c r="L28" s="37">
        <v>1.8689314601942897E-3</v>
      </c>
      <c r="M28" s="37">
        <v>1.6295795794576406E-3</v>
      </c>
      <c r="N28" s="37">
        <v>3.6912676296196878E-4</v>
      </c>
      <c r="O28" s="37">
        <v>0.73661839962005615</v>
      </c>
      <c r="P28" s="37">
        <v>0.26338163018226624</v>
      </c>
      <c r="Q28" s="39">
        <f t="shared" si="0"/>
        <v>-1.6474789008498192E-2</v>
      </c>
      <c r="T28" t="s">
        <v>1058</v>
      </c>
      <c r="U28" t="s">
        <v>1089</v>
      </c>
    </row>
    <row r="29" spans="1:21" x14ac:dyDescent="0.25">
      <c r="A29" s="39" t="s">
        <v>1044</v>
      </c>
      <c r="B29" s="36">
        <v>2004</v>
      </c>
      <c r="C29" s="36">
        <v>4</v>
      </c>
      <c r="D29" s="37">
        <v>1.4434095937758684E-3</v>
      </c>
      <c r="E29" s="37">
        <v>4.3054131674580276E-4</v>
      </c>
      <c r="F29" s="37">
        <v>9.275821503251791E-4</v>
      </c>
      <c r="G29" s="37">
        <v>1.8178181489929557E-3</v>
      </c>
      <c r="H29" s="37">
        <v>4.3054297566413879E-4</v>
      </c>
      <c r="I29" s="37">
        <v>1.817819313146174E-3</v>
      </c>
      <c r="J29" s="37">
        <v>-9.7239285241812468E-4</v>
      </c>
      <c r="K29" s="37">
        <v>-4.2761145159602165E-3</v>
      </c>
      <c r="L29" s="37">
        <v>1.6898540779948235E-3</v>
      </c>
      <c r="M29" s="37">
        <v>1.3337370473891497E-3</v>
      </c>
      <c r="N29" s="37">
        <v>-2.9504876583814621E-3</v>
      </c>
      <c r="O29" s="37">
        <v>0.74196255207061768</v>
      </c>
      <c r="P29" s="37">
        <v>0.25803744792938232</v>
      </c>
      <c r="Q29" s="39">
        <f t="shared" si="0"/>
        <v>7.2712725959718227E-3</v>
      </c>
      <c r="T29" t="s">
        <v>1059</v>
      </c>
      <c r="U29" t="s">
        <v>1090</v>
      </c>
    </row>
    <row r="30" spans="1:21" x14ac:dyDescent="0.25">
      <c r="A30" s="39" t="s">
        <v>1044</v>
      </c>
      <c r="B30" s="36">
        <v>2005</v>
      </c>
      <c r="C30" s="36">
        <v>1</v>
      </c>
      <c r="D30" s="37">
        <v>1.2039945460855961E-2</v>
      </c>
      <c r="E30" s="37">
        <v>1.607956737279892E-2</v>
      </c>
      <c r="F30" s="37">
        <v>3.4323723521083593E-3</v>
      </c>
      <c r="G30" s="37">
        <v>5.3466791287064552E-3</v>
      </c>
      <c r="H30" s="37">
        <v>1.607956737279892E-2</v>
      </c>
      <c r="I30" s="37">
        <v>5.3466781973838806E-3</v>
      </c>
      <c r="J30" s="37">
        <v>3.805429907515645E-3</v>
      </c>
      <c r="K30" s="37">
        <v>-1.2516465038061142E-2</v>
      </c>
      <c r="L30" s="37">
        <v>1.2284753611311316E-3</v>
      </c>
      <c r="M30" s="37">
        <v>-3.3255326561629772E-3</v>
      </c>
      <c r="N30" s="37">
        <v>-1.1204332113265991E-2</v>
      </c>
      <c r="O30" s="37">
        <v>0.74042379856109619</v>
      </c>
      <c r="P30" s="37">
        <v>0.25957620143890381</v>
      </c>
      <c r="Q30" s="39">
        <f t="shared" si="0"/>
        <v>2.1386716514825821E-2</v>
      </c>
      <c r="T30" t="s">
        <v>1060</v>
      </c>
      <c r="U30" t="s">
        <v>1091</v>
      </c>
    </row>
    <row r="31" spans="1:21" x14ac:dyDescent="0.25">
      <c r="A31" s="39" t="s">
        <v>1044</v>
      </c>
      <c r="B31" s="36">
        <v>2005</v>
      </c>
      <c r="C31" s="36">
        <v>2</v>
      </c>
      <c r="D31" s="37">
        <v>-2.6753346901386976E-3</v>
      </c>
      <c r="E31" s="37">
        <v>-1.6053300350904465E-4</v>
      </c>
      <c r="F31" s="37">
        <v>-1.3394424458965659E-3</v>
      </c>
      <c r="G31" s="37">
        <v>1.5498946595471352E-4</v>
      </c>
      <c r="H31" s="37">
        <v>-1.6053393483161926E-4</v>
      </c>
      <c r="I31" s="37">
        <v>1.549907901789993E-4</v>
      </c>
      <c r="J31" s="37">
        <v>4.5317895710468292E-3</v>
      </c>
      <c r="K31" s="37">
        <v>9.6806669607758522E-3</v>
      </c>
      <c r="L31" s="37">
        <v>1.7358080949634314E-3</v>
      </c>
      <c r="M31" s="37">
        <v>-2.8909067623317242E-3</v>
      </c>
      <c r="N31" s="37">
        <v>6.4837136305868626E-3</v>
      </c>
      <c r="O31" s="37">
        <v>0.736000657081604</v>
      </c>
      <c r="P31" s="37">
        <v>0.26399928331375122</v>
      </c>
      <c r="Q31" s="39">
        <f t="shared" si="0"/>
        <v>6.1995786381885409E-4</v>
      </c>
    </row>
    <row r="32" spans="1:21" x14ac:dyDescent="0.25">
      <c r="A32" s="39" t="s">
        <v>1044</v>
      </c>
      <c r="B32" s="36">
        <v>2005</v>
      </c>
      <c r="C32" s="36">
        <v>3</v>
      </c>
      <c r="D32" s="37">
        <v>6.978264544159174E-3</v>
      </c>
      <c r="E32" s="37">
        <v>3.6459662951529026E-3</v>
      </c>
      <c r="F32" s="37">
        <v>6.4898645505309105E-3</v>
      </c>
      <c r="G32" s="37">
        <v>4.6321423724293709E-3</v>
      </c>
      <c r="H32" s="37">
        <v>3.6459676921367645E-3</v>
      </c>
      <c r="I32" s="37">
        <v>4.6321428380906582E-3</v>
      </c>
      <c r="J32" s="37">
        <v>8.6867967620491982E-3</v>
      </c>
      <c r="K32" s="37">
        <v>1.4958921819925308E-3</v>
      </c>
      <c r="L32" s="37">
        <v>2.1726216655224562E-3</v>
      </c>
      <c r="M32" s="37">
        <v>3.3659948967397213E-3</v>
      </c>
      <c r="N32" s="37">
        <v>4.048679955303669E-3</v>
      </c>
      <c r="O32" s="37">
        <v>0.73557627201080322</v>
      </c>
      <c r="P32" s="37">
        <v>0.26442372798919678</v>
      </c>
      <c r="Q32" s="39">
        <f t="shared" si="0"/>
        <v>1.8528569489717484E-2</v>
      </c>
      <c r="T32" s="44" t="s">
        <v>1092</v>
      </c>
    </row>
    <row r="33" spans="1:20" x14ac:dyDescent="0.25">
      <c r="A33" s="39" t="s">
        <v>1044</v>
      </c>
      <c r="B33" s="36">
        <v>2005</v>
      </c>
      <c r="C33" s="36">
        <v>4</v>
      </c>
      <c r="D33" s="37">
        <v>1.8892172956839204E-3</v>
      </c>
      <c r="E33" s="37">
        <v>-1.6142361564561725E-3</v>
      </c>
      <c r="F33" s="37">
        <v>1.9807459320873022E-3</v>
      </c>
      <c r="G33" s="37">
        <v>3.4619125653989613E-4</v>
      </c>
      <c r="H33" s="37">
        <v>-1.6142353415489197E-3</v>
      </c>
      <c r="I33" s="37">
        <v>3.4619102370925248E-4</v>
      </c>
      <c r="J33" s="37">
        <v>7.0758061483502388E-3</v>
      </c>
      <c r="K33" s="37">
        <v>6.0869380831718445E-3</v>
      </c>
      <c r="L33" s="37">
        <v>3.2475786283612251E-3</v>
      </c>
      <c r="M33" s="37">
        <v>3.3551030792295933E-3</v>
      </c>
      <c r="N33" s="37">
        <v>5.9826499782502651E-3</v>
      </c>
      <c r="O33" s="37">
        <v>0.73515188694000244</v>
      </c>
      <c r="P33" s="37">
        <v>0.26484817266464233</v>
      </c>
      <c r="Q33" s="39">
        <f t="shared" si="0"/>
        <v>1.3847650261595845E-3</v>
      </c>
    </row>
    <row r="34" spans="1:20" x14ac:dyDescent="0.25">
      <c r="A34" s="39" t="s">
        <v>1044</v>
      </c>
      <c r="B34" s="36">
        <v>2006</v>
      </c>
      <c r="C34" s="36">
        <v>1</v>
      </c>
      <c r="D34" s="37">
        <v>1.1400220915675163E-2</v>
      </c>
      <c r="E34" s="37">
        <v>1.0184566490352154E-2</v>
      </c>
      <c r="F34" s="37">
        <v>4.7842757776379585E-3</v>
      </c>
      <c r="G34" s="37">
        <v>3.8458984345197678E-3</v>
      </c>
      <c r="H34" s="37">
        <v>1.018456369638443E-2</v>
      </c>
      <c r="I34" s="37">
        <v>3.8458982016891241E-3</v>
      </c>
      <c r="J34" s="37">
        <v>1.2379917316138744E-2</v>
      </c>
      <c r="K34" s="37">
        <v>-2.0250552915968001E-4</v>
      </c>
      <c r="L34" s="37">
        <v>3.4595092292875051E-3</v>
      </c>
      <c r="M34" s="37">
        <v>1.4171611983329058E-3</v>
      </c>
      <c r="N34" s="37">
        <v>1.8272165907546878E-3</v>
      </c>
      <c r="O34" s="37">
        <v>0.73219788074493408</v>
      </c>
      <c r="P34" s="37">
        <v>0.26780211925506592</v>
      </c>
      <c r="Q34" s="39">
        <f t="shared" si="0"/>
        <v>1.5383593738079071E-2</v>
      </c>
      <c r="T34" t="s">
        <v>1093</v>
      </c>
    </row>
    <row r="35" spans="1:20" x14ac:dyDescent="0.25">
      <c r="A35" s="39" t="s">
        <v>1044</v>
      </c>
      <c r="B35" s="36">
        <v>2006</v>
      </c>
      <c r="C35" s="36">
        <v>2</v>
      </c>
      <c r="D35" s="37">
        <v>1.2869843281805515E-2</v>
      </c>
      <c r="E35" s="37">
        <v>5.9330351650714874E-3</v>
      </c>
      <c r="F35" s="37">
        <v>8.5654966533184052E-3</v>
      </c>
      <c r="G35" s="37">
        <v>4.7331796959042549E-3</v>
      </c>
      <c r="H35" s="37">
        <v>5.933031439781189E-3</v>
      </c>
      <c r="I35" s="37">
        <v>4.7331764362752438E-3</v>
      </c>
      <c r="J35" s="37">
        <v>2.2520843893289566E-2</v>
      </c>
      <c r="K35" s="37">
        <v>1.1838342994451523E-2</v>
      </c>
      <c r="L35" s="37">
        <v>5.1859444938600063E-3</v>
      </c>
      <c r="M35" s="37">
        <v>6.5408777445554733E-3</v>
      </c>
      <c r="N35" s="37">
        <v>1.1403575539588928E-2</v>
      </c>
      <c r="O35" s="37">
        <v>0.73071181774139404</v>
      </c>
      <c r="P35" s="37">
        <v>0.26928824186325073</v>
      </c>
      <c r="Q35" s="39">
        <f t="shared" si="0"/>
        <v>1.893271878361702E-2</v>
      </c>
      <c r="T35" s="45" t="s">
        <v>1094</v>
      </c>
    </row>
    <row r="36" spans="1:20" x14ac:dyDescent="0.25">
      <c r="A36" s="39" t="s">
        <v>1044</v>
      </c>
      <c r="B36" s="36">
        <v>2006</v>
      </c>
      <c r="C36" s="36">
        <v>3</v>
      </c>
      <c r="D36" s="37">
        <v>6.8745221942663193E-3</v>
      </c>
      <c r="E36" s="37">
        <v>2.2042144555598497E-3</v>
      </c>
      <c r="F36" s="37">
        <v>-3.4871170646511018E-4</v>
      </c>
      <c r="G36" s="37">
        <v>-4.368683323264122E-3</v>
      </c>
      <c r="H36" s="37">
        <v>2.2042170166969299E-3</v>
      </c>
      <c r="I36" s="37">
        <v>-4.3686814606189728E-3</v>
      </c>
      <c r="J36" s="37">
        <v>1.3274254277348518E-2</v>
      </c>
      <c r="K36" s="37">
        <v>7.3077413253486156E-3</v>
      </c>
      <c r="L36" s="37">
        <v>4.5741964131593704E-3</v>
      </c>
      <c r="M36" s="37">
        <v>4.4915452599525452E-3</v>
      </c>
      <c r="N36" s="37">
        <v>6.6612944938242435E-3</v>
      </c>
      <c r="O36" s="37">
        <v>0.73322302103042603</v>
      </c>
      <c r="P36" s="37">
        <v>0.26677700877189636</v>
      </c>
      <c r="Q36" s="39">
        <f t="shared" si="0"/>
        <v>-1.7474733293056488E-2</v>
      </c>
      <c r="T36" s="45" t="s">
        <v>1095</v>
      </c>
    </row>
    <row r="37" spans="1:20" x14ac:dyDescent="0.25">
      <c r="A37" s="39" t="s">
        <v>1044</v>
      </c>
      <c r="B37" s="36">
        <v>2006</v>
      </c>
      <c r="C37" s="36">
        <v>4</v>
      </c>
      <c r="D37" s="37">
        <v>8.1919711083173752E-3</v>
      </c>
      <c r="E37" s="37">
        <v>3.2676400151103735E-3</v>
      </c>
      <c r="F37" s="37">
        <v>5.8984309434890747E-3</v>
      </c>
      <c r="G37" s="37">
        <v>4.5155417174100876E-3</v>
      </c>
      <c r="H37" s="37">
        <v>3.2676383852958679E-3</v>
      </c>
      <c r="I37" s="37">
        <v>4.5155412517488003E-3</v>
      </c>
      <c r="J37" s="37">
        <v>1.6754711046814919E-2</v>
      </c>
      <c r="K37" s="37">
        <v>1.017075777053833E-2</v>
      </c>
      <c r="L37" s="37">
        <v>5.3784339688718319E-3</v>
      </c>
      <c r="M37" s="37">
        <v>4.5827603898942471E-3</v>
      </c>
      <c r="N37" s="37">
        <v>1.0322073474526405E-2</v>
      </c>
      <c r="O37" s="37">
        <v>0.73573422431945801</v>
      </c>
      <c r="P37" s="37">
        <v>0.26426577568054199</v>
      </c>
      <c r="Q37" s="39">
        <f t="shared" si="0"/>
        <v>1.806216686964035E-2</v>
      </c>
    </row>
    <row r="38" spans="1:20" x14ac:dyDescent="0.25">
      <c r="A38" s="39" t="s">
        <v>1044</v>
      </c>
      <c r="B38" s="36">
        <v>2007</v>
      </c>
      <c r="C38" s="36">
        <v>1</v>
      </c>
      <c r="D38" s="37">
        <v>-3.1832174863666296E-3</v>
      </c>
      <c r="E38" s="37">
        <v>-1.8502592574805021E-3</v>
      </c>
      <c r="F38" s="37">
        <v>4.6482679317705333E-4</v>
      </c>
      <c r="G38" s="37">
        <v>1.2085225898772478E-3</v>
      </c>
      <c r="H38" s="37">
        <v>-1.8502548336982727E-3</v>
      </c>
      <c r="I38" s="37">
        <v>1.2085227062925696E-3</v>
      </c>
      <c r="J38" s="37">
        <v>5.4291117703542113E-4</v>
      </c>
      <c r="K38" s="37">
        <v>2.8685177676379681E-3</v>
      </c>
      <c r="L38" s="37">
        <v>5.3898855112493038E-3</v>
      </c>
      <c r="M38" s="37">
        <v>-1.1191852390766144E-3</v>
      </c>
      <c r="N38" s="37">
        <v>3.4220837987959385E-3</v>
      </c>
      <c r="O38" s="37">
        <v>0.74464750289916992</v>
      </c>
      <c r="P38" s="37">
        <v>0.25535255670547485</v>
      </c>
      <c r="Q38" s="39">
        <f t="shared" si="0"/>
        <v>4.8340903595089912E-3</v>
      </c>
    </row>
    <row r="39" spans="1:20" x14ac:dyDescent="0.25">
      <c r="A39" s="39" t="s">
        <v>1044</v>
      </c>
      <c r="B39" s="36">
        <v>2007</v>
      </c>
      <c r="C39" s="36">
        <v>2</v>
      </c>
      <c r="D39" s="37">
        <v>4.9330987967550755E-3</v>
      </c>
      <c r="E39" s="37">
        <v>1.0218705283477902E-3</v>
      </c>
      <c r="F39" s="37">
        <v>1.6694338992238045E-3</v>
      </c>
      <c r="G39" s="37">
        <v>-1.0547502897679806E-3</v>
      </c>
      <c r="H39" s="37">
        <v>1.0218694806098938E-3</v>
      </c>
      <c r="I39" s="37">
        <v>-1.0547505225986242E-3</v>
      </c>
      <c r="J39" s="37">
        <v>1.1142845265567303E-2</v>
      </c>
      <c r="K39" s="37">
        <v>6.3363807275891304E-3</v>
      </c>
      <c r="L39" s="37">
        <v>5.9665581211447716E-3</v>
      </c>
      <c r="M39" s="37">
        <v>3.8757829461246729E-3</v>
      </c>
      <c r="N39" s="37">
        <v>5.11168222874403E-3</v>
      </c>
      <c r="O39" s="37">
        <v>0.75342535972595215</v>
      </c>
      <c r="P39" s="37">
        <v>0.24657462537288666</v>
      </c>
      <c r="Q39" s="39">
        <f t="shared" si="0"/>
        <v>-4.2190011590719223E-3</v>
      </c>
    </row>
    <row r="40" spans="1:20" x14ac:dyDescent="0.25">
      <c r="A40" s="39" t="s">
        <v>1044</v>
      </c>
      <c r="B40" s="36">
        <v>2007</v>
      </c>
      <c r="C40" s="36">
        <v>3</v>
      </c>
      <c r="D40" s="37">
        <v>4.9320114776492119E-3</v>
      </c>
      <c r="E40" s="37">
        <v>7.451128214597702E-3</v>
      </c>
      <c r="F40" s="37">
        <v>-4.9459922593086958E-4</v>
      </c>
      <c r="G40" s="37">
        <v>-5.5239826906472445E-4</v>
      </c>
      <c r="H40" s="37">
        <v>7.4511244893074036E-3</v>
      </c>
      <c r="I40" s="37">
        <v>-5.5239786161109805E-4</v>
      </c>
      <c r="J40" s="37">
        <v>7.271049078553915E-3</v>
      </c>
      <c r="K40" s="37">
        <v>5.0720758736133575E-4</v>
      </c>
      <c r="L40" s="37">
        <v>5.8766412548720837E-3</v>
      </c>
      <c r="M40" s="37">
        <v>-1.9992219749838114E-3</v>
      </c>
      <c r="N40" s="37">
        <v>1.4548407634720206E-3</v>
      </c>
      <c r="O40" s="37">
        <v>0.75566601753234863</v>
      </c>
      <c r="P40" s="37">
        <v>0.24433399736881256</v>
      </c>
      <c r="Q40" s="39">
        <f t="shared" si="0"/>
        <v>-2.2095930762588978E-3</v>
      </c>
    </row>
    <row r="41" spans="1:20" x14ac:dyDescent="0.25">
      <c r="A41" s="39" t="s">
        <v>1044</v>
      </c>
      <c r="B41" s="36">
        <v>2007</v>
      </c>
      <c r="C41" s="36">
        <v>4</v>
      </c>
      <c r="D41" s="37">
        <v>4.7073536552488804E-3</v>
      </c>
      <c r="E41" s="37">
        <v>2.9213239904493093E-3</v>
      </c>
      <c r="F41" s="37">
        <v>6.1273155733942986E-4</v>
      </c>
      <c r="G41" s="37">
        <v>2.1495276596397161E-3</v>
      </c>
      <c r="H41" s="37">
        <v>2.9213279485702515E-3</v>
      </c>
      <c r="I41" s="37">
        <v>2.1495292894542217E-3</v>
      </c>
      <c r="J41" s="37">
        <v>1.0987706482410431E-2</v>
      </c>
      <c r="K41" s="37">
        <v>6.1517925933003426E-3</v>
      </c>
      <c r="L41" s="37">
        <v>6.5300259739160538E-3</v>
      </c>
      <c r="M41" s="37">
        <v>1.8230219138786197E-3</v>
      </c>
      <c r="N41" s="37">
        <v>6.6220262087881565E-3</v>
      </c>
      <c r="O41" s="37">
        <v>0.75790667533874512</v>
      </c>
      <c r="P41" s="37">
        <v>0.24209336936473846</v>
      </c>
      <c r="Q41" s="39">
        <f t="shared" si="0"/>
        <v>8.5981106385588646E-3</v>
      </c>
    </row>
    <row r="42" spans="1:20" x14ac:dyDescent="0.25">
      <c r="A42" s="39" t="s">
        <v>1044</v>
      </c>
      <c r="B42" s="36">
        <v>2008</v>
      </c>
      <c r="C42" s="36">
        <v>1</v>
      </c>
      <c r="D42" s="37">
        <v>-6.427424494177103E-3</v>
      </c>
      <c r="E42" s="37">
        <v>-6.0024033300578594E-3</v>
      </c>
      <c r="F42" s="37">
        <v>9.9133281037211418E-4</v>
      </c>
      <c r="G42" s="37">
        <v>2.7877895627170801E-3</v>
      </c>
      <c r="H42" s="37">
        <v>-6.0024037957191467E-3</v>
      </c>
      <c r="I42" s="37">
        <v>2.7877888642251492E-3</v>
      </c>
      <c r="J42" s="37">
        <v>-1.4194336254149675E-3</v>
      </c>
      <c r="K42" s="37">
        <v>4.0063471533358097E-3</v>
      </c>
      <c r="L42" s="37">
        <v>6.9844964891672134E-3</v>
      </c>
      <c r="M42" s="37">
        <v>-1.3613369083032012E-4</v>
      </c>
      <c r="N42" s="37">
        <v>5.4385294206440449E-3</v>
      </c>
      <c r="O42" s="37">
        <v>0.76067149639129639</v>
      </c>
      <c r="P42" s="37">
        <v>0.239328533411026</v>
      </c>
      <c r="Q42" s="39">
        <f t="shared" si="0"/>
        <v>1.115115825086832E-2</v>
      </c>
    </row>
    <row r="43" spans="1:20" x14ac:dyDescent="0.25">
      <c r="A43" s="39" t="s">
        <v>1044</v>
      </c>
      <c r="B43" s="36">
        <v>2008</v>
      </c>
      <c r="C43" s="36">
        <v>2</v>
      </c>
      <c r="D43" s="37">
        <v>-7.8630633652210236E-3</v>
      </c>
      <c r="E43" s="37">
        <v>-3.9633684791624546E-3</v>
      </c>
      <c r="F43" s="37">
        <v>-8.794865570962429E-3</v>
      </c>
      <c r="G43" s="37">
        <v>-5.1226266659796238E-3</v>
      </c>
      <c r="H43" s="37">
        <v>-3.9633661508560181E-3</v>
      </c>
      <c r="I43" s="37">
        <v>-5.1226266659796238E-3</v>
      </c>
      <c r="J43" s="37">
        <v>-6.5421578474342823E-3</v>
      </c>
      <c r="K43" s="37">
        <v>-1.3230059994384646E-3</v>
      </c>
      <c r="L43" s="37">
        <v>6.6979643888771534E-3</v>
      </c>
      <c r="M43" s="37">
        <v>-3.1920992769300938E-3</v>
      </c>
      <c r="N43" s="37">
        <v>-1.9914652220904827E-3</v>
      </c>
      <c r="O43" s="37">
        <v>0.75859332084655762</v>
      </c>
      <c r="P43" s="37">
        <v>0.24140667915344238</v>
      </c>
      <c r="Q43" s="39">
        <f t="shared" si="0"/>
        <v>-2.0490506663918495E-2</v>
      </c>
    </row>
    <row r="44" spans="1:20" x14ac:dyDescent="0.25">
      <c r="A44" s="39" t="s">
        <v>1044</v>
      </c>
      <c r="B44" s="36">
        <v>2008</v>
      </c>
      <c r="C44" s="36">
        <v>3</v>
      </c>
      <c r="D44" s="37">
        <v>-1.070820540189743E-2</v>
      </c>
      <c r="E44" s="37">
        <v>-1.1489239986985922E-3</v>
      </c>
      <c r="F44" s="37">
        <v>-9.5186792314052582E-3</v>
      </c>
      <c r="G44" s="37">
        <v>-6.7753181792795658E-3</v>
      </c>
      <c r="H44" s="37">
        <v>-1.1489242315292358E-3</v>
      </c>
      <c r="I44" s="37">
        <v>-6.7753172479569912E-3</v>
      </c>
      <c r="J44" s="37">
        <v>-9.8319519311189651E-3</v>
      </c>
      <c r="K44" s="37">
        <v>-1.7528376774862409E-3</v>
      </c>
      <c r="L44" s="37">
        <v>6.4098532311618328E-3</v>
      </c>
      <c r="M44" s="37">
        <v>-8.9614922180771828E-3</v>
      </c>
      <c r="N44" s="37">
        <v>-3.1351200304925442E-3</v>
      </c>
      <c r="O44" s="37">
        <v>0.75114798545837402</v>
      </c>
      <c r="P44" s="37">
        <v>0.24885199964046478</v>
      </c>
      <c r="Q44" s="39">
        <f t="shared" si="0"/>
        <v>-2.7101272717118263E-2</v>
      </c>
    </row>
    <row r="45" spans="1:20" x14ac:dyDescent="0.25">
      <c r="A45" s="39" t="s">
        <v>1044</v>
      </c>
      <c r="B45" s="36">
        <v>2008</v>
      </c>
      <c r="C45" s="36">
        <v>4</v>
      </c>
      <c r="D45" s="37">
        <v>-2.1372472867369652E-2</v>
      </c>
      <c r="E45" s="37">
        <v>-1.4793260954320431E-2</v>
      </c>
      <c r="F45" s="37">
        <v>-2.1547002717852592E-2</v>
      </c>
      <c r="G45" s="37">
        <v>-1.4913348481059074E-2</v>
      </c>
      <c r="H45" s="37">
        <v>-1.4793261885643005E-2</v>
      </c>
      <c r="I45" s="37">
        <v>-1.4913349412381649E-2</v>
      </c>
      <c r="J45" s="37">
        <v>-2.4957036599516869E-2</v>
      </c>
      <c r="K45" s="37">
        <v>-7.6421173289418221E-3</v>
      </c>
      <c r="L45" s="37">
        <v>5.2575278095901012E-3</v>
      </c>
      <c r="M45" s="37">
        <v>-5.827802699059248E-3</v>
      </c>
      <c r="N45" s="37">
        <v>-7.5760949403047562E-3</v>
      </c>
      <c r="O45" s="37">
        <v>0.74370265007019043</v>
      </c>
      <c r="P45" s="37">
        <v>0.25629732012748718</v>
      </c>
      <c r="Q45" s="39">
        <f t="shared" si="0"/>
        <v>-5.9653393924236298E-2</v>
      </c>
    </row>
    <row r="46" spans="1:20" x14ac:dyDescent="0.25">
      <c r="A46" s="39" t="s">
        <v>1044</v>
      </c>
      <c r="B46" s="36">
        <v>2009</v>
      </c>
      <c r="C46" s="36">
        <v>1</v>
      </c>
      <c r="D46" s="37">
        <v>-6.6870220005512238E-2</v>
      </c>
      <c r="E46" s="37">
        <v>-2.1308789029717445E-2</v>
      </c>
      <c r="F46" s="37">
        <v>-3.8426738232374191E-2</v>
      </c>
      <c r="G46" s="37">
        <v>-1.1341162957251072E-2</v>
      </c>
      <c r="H46" s="37">
        <v>-2.1308790892362595E-2</v>
      </c>
      <c r="I46" s="37">
        <v>-1.1341161094605923E-2</v>
      </c>
      <c r="J46" s="37">
        <v>-7.7546276152133942E-2</v>
      </c>
      <c r="K46" s="37">
        <v>-1.5605492517352104E-2</v>
      </c>
      <c r="L46" s="37">
        <v>9.6345803467556834E-4</v>
      </c>
      <c r="M46" s="37">
        <v>-4.5289456844329834E-2</v>
      </c>
      <c r="N46" s="37">
        <v>-1.4360536821186543E-2</v>
      </c>
      <c r="O46" s="37">
        <v>0.71890425682067871</v>
      </c>
      <c r="P46" s="37">
        <v>0.28109568357467651</v>
      </c>
      <c r="Q46" s="39">
        <f t="shared" si="0"/>
        <v>-4.5364651829004288E-2</v>
      </c>
    </row>
    <row r="47" spans="1:20" x14ac:dyDescent="0.25">
      <c r="A47" s="39" t="s">
        <v>1044</v>
      </c>
      <c r="B47" s="36">
        <v>2009</v>
      </c>
      <c r="C47" s="36">
        <v>2</v>
      </c>
      <c r="D47" s="37">
        <v>1.089860312640667E-2</v>
      </c>
      <c r="E47" s="37">
        <v>3.6841757595539093E-2</v>
      </c>
      <c r="F47" s="37">
        <v>4.7212438657879829E-3</v>
      </c>
      <c r="G47" s="37">
        <v>2.2208187729120255E-2</v>
      </c>
      <c r="H47" s="37">
        <v>3.6841761320829391E-2</v>
      </c>
      <c r="I47" s="37">
        <v>2.2208185866475105E-2</v>
      </c>
      <c r="J47" s="37">
        <v>-1.9637288060039282E-3</v>
      </c>
      <c r="K47" s="37">
        <v>-1.8180247396230698E-2</v>
      </c>
      <c r="L47" s="37">
        <v>6.0354347806423903E-4</v>
      </c>
      <c r="M47" s="37">
        <v>-2.6311963796615601E-2</v>
      </c>
      <c r="N47" s="37">
        <v>-1.7177481204271317E-2</v>
      </c>
      <c r="O47" s="37">
        <v>0.69725358486175537</v>
      </c>
      <c r="P47" s="37">
        <v>0.30274641513824463</v>
      </c>
      <c r="Q47" s="39">
        <f t="shared" si="0"/>
        <v>8.8832750916481018E-2</v>
      </c>
    </row>
    <row r="48" spans="1:20" x14ac:dyDescent="0.25">
      <c r="A48" s="39" t="s">
        <v>1044</v>
      </c>
      <c r="B48" s="36">
        <v>2009</v>
      </c>
      <c r="C48" s="36">
        <v>3</v>
      </c>
      <c r="D48" s="37">
        <v>9.0562319383025169E-3</v>
      </c>
      <c r="E48" s="37">
        <v>5.4551525972783566E-3</v>
      </c>
      <c r="F48" s="37">
        <v>6.772118154913187E-3</v>
      </c>
      <c r="G48" s="37">
        <v>3.8784991484135389E-3</v>
      </c>
      <c r="H48" s="37">
        <v>5.4551512002944946E-3</v>
      </c>
      <c r="I48" s="37">
        <v>3.8784986827522516E-3</v>
      </c>
      <c r="J48" s="37">
        <v>6.6827917471528053E-3</v>
      </c>
      <c r="K48" s="37">
        <v>-3.3569405786693096E-3</v>
      </c>
      <c r="L48" s="37">
        <v>1.4492990158032626E-4</v>
      </c>
      <c r="M48" s="37">
        <v>3.5203732550144196E-3</v>
      </c>
      <c r="N48" s="37">
        <v>-3.7818632554262877E-3</v>
      </c>
      <c r="O48" s="37">
        <v>0.69610345363616943</v>
      </c>
      <c r="P48" s="37">
        <v>0.30389654636383057</v>
      </c>
      <c r="Q48" s="39">
        <f t="shared" si="0"/>
        <v>1.5513996593654156E-2</v>
      </c>
    </row>
    <row r="49" spans="1:17" x14ac:dyDescent="0.25">
      <c r="A49" s="39" t="s">
        <v>1044</v>
      </c>
      <c r="B49" s="36">
        <v>2009</v>
      </c>
      <c r="C49" s="36">
        <v>4</v>
      </c>
      <c r="D49" s="37">
        <v>8.7346713989973068E-3</v>
      </c>
      <c r="E49" s="37">
        <v>-3.7885436322540045E-3</v>
      </c>
      <c r="F49" s="37">
        <v>6.2743173912167549E-3</v>
      </c>
      <c r="G49" s="37">
        <v>-5.8000808348879218E-4</v>
      </c>
      <c r="H49" s="37">
        <v>-3.7885457277297974E-3</v>
      </c>
      <c r="I49" s="37">
        <v>-5.8000930584967136E-4</v>
      </c>
      <c r="J49" s="37">
        <v>8.1556020304560661E-3</v>
      </c>
      <c r="K49" s="37">
        <v>-5.2518007578328252E-4</v>
      </c>
      <c r="L49" s="37">
        <v>-7.1861658943817019E-4</v>
      </c>
      <c r="M49" s="37">
        <v>1.2528332881629467E-2</v>
      </c>
      <c r="N49" s="37">
        <v>-2.4366574361920357E-3</v>
      </c>
      <c r="O49" s="37">
        <v>0.6949533224105835</v>
      </c>
      <c r="P49" s="37">
        <v>0.3050466775894165</v>
      </c>
      <c r="Q49" s="39">
        <f t="shared" si="0"/>
        <v>-2.3200323339551687E-3</v>
      </c>
    </row>
    <row r="50" spans="1:17" x14ac:dyDescent="0.25">
      <c r="A50" s="39" t="s">
        <v>1044</v>
      </c>
      <c r="B50" s="36">
        <v>2010</v>
      </c>
      <c r="C50" s="36">
        <v>1</v>
      </c>
      <c r="D50" s="37">
        <v>1.8966527655720711E-2</v>
      </c>
      <c r="E50" s="37">
        <v>8.9013343676924706E-3</v>
      </c>
      <c r="F50" s="37">
        <v>8.751249872148037E-3</v>
      </c>
      <c r="G50" s="37">
        <v>4.8806397244334221E-3</v>
      </c>
      <c r="H50" s="37">
        <v>8.9013352990150452E-3</v>
      </c>
      <c r="I50" s="37">
        <v>4.8806406557559967E-3</v>
      </c>
      <c r="J50" s="37">
        <v>2.4473421275615692E-2</v>
      </c>
      <c r="K50" s="37">
        <v>8.1406813114881516E-3</v>
      </c>
      <c r="L50" s="37">
        <v>-9.9762796889990568E-4</v>
      </c>
      <c r="M50" s="37">
        <v>1.0059979744255543E-2</v>
      </c>
      <c r="N50" s="37">
        <v>7.0435921661555767E-3</v>
      </c>
      <c r="O50" s="37">
        <v>0.71235662698745728</v>
      </c>
      <c r="P50" s="37">
        <v>0.28764337301254272</v>
      </c>
      <c r="Q50" s="39">
        <f t="shared" si="0"/>
        <v>1.9522558897733688E-2</v>
      </c>
    </row>
    <row r="51" spans="1:17" x14ac:dyDescent="0.25">
      <c r="A51" s="39" t="s">
        <v>1044</v>
      </c>
      <c r="B51" s="36">
        <v>2010</v>
      </c>
      <c r="C51" s="36">
        <v>2</v>
      </c>
      <c r="D51" s="37">
        <v>1.7633123323321342E-2</v>
      </c>
      <c r="E51" s="37">
        <v>-7.9440409317612648E-3</v>
      </c>
      <c r="F51" s="37">
        <v>1.0065527632832527E-2</v>
      </c>
      <c r="G51" s="37">
        <v>-2.0961510017514229E-3</v>
      </c>
      <c r="H51" s="37">
        <v>-7.9440400004386902E-3</v>
      </c>
      <c r="I51" s="37">
        <v>-2.0961505360901356E-3</v>
      </c>
      <c r="J51" s="37">
        <v>2.4477735161781311E-2</v>
      </c>
      <c r="K51" s="37">
        <v>9.7022904083132744E-3</v>
      </c>
      <c r="L51" s="37">
        <v>1.9710299966391176E-4</v>
      </c>
      <c r="M51" s="37">
        <v>2.5245910510420799E-2</v>
      </c>
      <c r="N51" s="37">
        <v>1.0275322943925858E-2</v>
      </c>
      <c r="O51" s="37">
        <v>0.73420572280883789</v>
      </c>
      <c r="P51" s="37">
        <v>0.26579427719116211</v>
      </c>
      <c r="Q51" s="39">
        <f t="shared" si="0"/>
        <v>-8.3846040070056915E-3</v>
      </c>
    </row>
    <row r="52" spans="1:17" x14ac:dyDescent="0.25">
      <c r="A52" s="39" t="s">
        <v>1044</v>
      </c>
      <c r="B52" s="36">
        <v>2010</v>
      </c>
      <c r="C52" s="36">
        <v>3</v>
      </c>
      <c r="D52" s="37">
        <v>6.2697520479559898E-3</v>
      </c>
      <c r="E52" s="37">
        <v>-7.642264012247324E-3</v>
      </c>
      <c r="F52" s="37">
        <v>4.0337080135941505E-3</v>
      </c>
      <c r="G52" s="37">
        <v>-7.2056525386869907E-3</v>
      </c>
      <c r="H52" s="37">
        <v>-7.6422691345214844E-3</v>
      </c>
      <c r="I52" s="37">
        <v>-7.2056539356708527E-3</v>
      </c>
      <c r="J52" s="37">
        <v>1.1020072735846043E-2</v>
      </c>
      <c r="K52" s="37">
        <v>6.5211043693125248E-3</v>
      </c>
      <c r="L52" s="37">
        <v>6.959903403185308E-4</v>
      </c>
      <c r="M52" s="37">
        <v>1.3644419610500336E-2</v>
      </c>
      <c r="N52" s="37">
        <v>6.9538354873657227E-3</v>
      </c>
      <c r="O52" s="37">
        <v>0.74194717407226563</v>
      </c>
      <c r="P52" s="37">
        <v>0.25805282592773438</v>
      </c>
      <c r="Q52" s="39">
        <f t="shared" si="0"/>
        <v>-2.8822610154747963E-2</v>
      </c>
    </row>
    <row r="53" spans="1:17" x14ac:dyDescent="0.25">
      <c r="A53" s="39" t="s">
        <v>1044</v>
      </c>
      <c r="B53" s="36">
        <v>2010</v>
      </c>
      <c r="C53" s="36">
        <v>4</v>
      </c>
      <c r="D53" s="37">
        <v>1.3036996824666858E-3</v>
      </c>
      <c r="E53" s="37">
        <v>-6.7973597906529903E-3</v>
      </c>
      <c r="F53" s="37">
        <v>5.4392172023653984E-3</v>
      </c>
      <c r="G53" s="37">
        <v>3.0536814592778683E-3</v>
      </c>
      <c r="H53" s="37">
        <v>-6.7973583936691284E-3</v>
      </c>
      <c r="I53" s="37">
        <v>3.0536826234310865E-3</v>
      </c>
      <c r="J53" s="37">
        <v>7.8359916806221008E-3</v>
      </c>
      <c r="K53" s="37">
        <v>9.1338567435741425E-3</v>
      </c>
      <c r="L53" s="37">
        <v>6.6903536207973957E-4</v>
      </c>
      <c r="M53" s="37">
        <v>7.6183360069990158E-3</v>
      </c>
      <c r="N53" s="37">
        <v>8.9979385957121849E-3</v>
      </c>
      <c r="O53" s="37">
        <v>0.74968862533569336</v>
      </c>
      <c r="P53" s="37">
        <v>0.25031134486198425</v>
      </c>
      <c r="Q53" s="39">
        <f t="shared" si="0"/>
        <v>1.2214725837111473E-2</v>
      </c>
    </row>
    <row r="54" spans="1:17" x14ac:dyDescent="0.25">
      <c r="A54" s="39" t="s">
        <v>1044</v>
      </c>
      <c r="B54" s="36">
        <v>2011</v>
      </c>
      <c r="C54" s="36">
        <v>1</v>
      </c>
      <c r="D54" s="37">
        <v>1.363898441195488E-2</v>
      </c>
      <c r="E54" s="37">
        <v>6.0597481206059456E-3</v>
      </c>
      <c r="F54" s="37">
        <v>6.7241736687719822E-3</v>
      </c>
      <c r="G54" s="37">
        <v>1.3473890721797943E-3</v>
      </c>
      <c r="H54" s="37">
        <v>6.0597509145736694E-3</v>
      </c>
      <c r="I54" s="37">
        <v>1.3473904691636562E-3</v>
      </c>
      <c r="J54" s="37">
        <v>1.8927879631519318E-2</v>
      </c>
      <c r="K54" s="37">
        <v>6.3916393555700779E-3</v>
      </c>
      <c r="L54" s="37">
        <v>2.8261234983801842E-3</v>
      </c>
      <c r="M54" s="37">
        <v>7.3476601392030716E-3</v>
      </c>
      <c r="N54" s="37">
        <v>5.3947614505887032E-3</v>
      </c>
      <c r="O54" s="37">
        <v>0.75566840171813965</v>
      </c>
      <c r="P54" s="37">
        <v>0.24433159828186035</v>
      </c>
      <c r="Q54" s="39">
        <f t="shared" si="0"/>
        <v>5.3895562887191772E-3</v>
      </c>
    </row>
    <row r="55" spans="1:17" x14ac:dyDescent="0.25">
      <c r="A55" s="39" t="s">
        <v>1044</v>
      </c>
      <c r="B55" s="36">
        <v>2011</v>
      </c>
      <c r="C55" s="36">
        <v>2</v>
      </c>
      <c r="D55" s="37">
        <v>2.2161731030791998E-3</v>
      </c>
      <c r="E55" s="37">
        <v>-2.4757171049714088E-3</v>
      </c>
      <c r="F55" s="37">
        <v>-3.131362609565258E-5</v>
      </c>
      <c r="G55" s="37">
        <v>-2.9307052027434111E-3</v>
      </c>
      <c r="H55" s="37">
        <v>-2.4757161736488342E-3</v>
      </c>
      <c r="I55" s="37">
        <v>-2.930706599727273E-3</v>
      </c>
      <c r="J55" s="37">
        <v>3.0884223524481058E-3</v>
      </c>
      <c r="K55" s="37">
        <v>-1.0869538527913392E-4</v>
      </c>
      <c r="L55" s="37">
        <v>3.0668268445879221E-3</v>
      </c>
      <c r="M55" s="37">
        <v>4.9039246514439583E-3</v>
      </c>
      <c r="N55" s="37">
        <v>5.5466691264882684E-4</v>
      </c>
      <c r="O55" s="37">
        <v>0.75786340236663818</v>
      </c>
      <c r="P55" s="37">
        <v>0.2421366274356842</v>
      </c>
      <c r="Q55" s="39">
        <f t="shared" si="0"/>
        <v>-1.1722820810973644E-2</v>
      </c>
    </row>
    <row r="56" spans="1:17" x14ac:dyDescent="0.25">
      <c r="A56" s="39" t="s">
        <v>1044</v>
      </c>
      <c r="B56" s="36">
        <v>2011</v>
      </c>
      <c r="C56" s="36">
        <v>3</v>
      </c>
      <c r="D56" s="37">
        <v>3.8781377952545881E-3</v>
      </c>
      <c r="E56" s="37">
        <v>3.0404860153794289E-3</v>
      </c>
      <c r="F56" s="37">
        <v>-1.0531921871006489E-3</v>
      </c>
      <c r="G56" s="37">
        <v>-6.9839804200455546E-4</v>
      </c>
      <c r="H56" s="37">
        <v>3.0404850840568542E-3</v>
      </c>
      <c r="I56" s="37">
        <v>-6.9839844945818186E-4</v>
      </c>
      <c r="J56" s="37">
        <v>7.468243595212698E-3</v>
      </c>
      <c r="K56" s="37">
        <v>3.4308766480535269E-3</v>
      </c>
      <c r="L56" s="37">
        <v>3.9484808221459389E-3</v>
      </c>
      <c r="M56" s="37">
        <v>8.7163894204422832E-4</v>
      </c>
      <c r="N56" s="37">
        <v>3.905364079400897E-3</v>
      </c>
      <c r="O56" s="37">
        <v>0.75803530216217041</v>
      </c>
      <c r="P56" s="37">
        <v>0.24196472764015198</v>
      </c>
      <c r="Q56" s="39">
        <f t="shared" si="0"/>
        <v>-2.7935921680182219E-3</v>
      </c>
    </row>
    <row r="57" spans="1:17" x14ac:dyDescent="0.25">
      <c r="A57" s="39" t="s">
        <v>1044</v>
      </c>
      <c r="B57" s="36">
        <v>2011</v>
      </c>
      <c r="C57" s="36">
        <v>4</v>
      </c>
      <c r="D57" s="37">
        <v>-4.1219466365873814E-3</v>
      </c>
      <c r="E57" s="37">
        <v>-3.009251959156245E-4</v>
      </c>
      <c r="F57" s="37">
        <v>-3.4471086692065001E-3</v>
      </c>
      <c r="G57" s="37">
        <v>-3.7168057169765234E-3</v>
      </c>
      <c r="H57" s="37">
        <v>-3.0092895030975342E-4</v>
      </c>
      <c r="I57" s="37">
        <v>-3.716806648299098E-3</v>
      </c>
      <c r="J57" s="37">
        <v>-2.2364063188433647E-3</v>
      </c>
      <c r="K57" s="37">
        <v>1.1959742987528443E-3</v>
      </c>
      <c r="L57" s="37">
        <v>3.446908900514245E-3</v>
      </c>
      <c r="M57" s="37">
        <v>-3.6757152993232012E-3</v>
      </c>
      <c r="N57" s="37">
        <v>1.2343907728791237E-3</v>
      </c>
      <c r="O57" s="37">
        <v>0.75820720195770264</v>
      </c>
      <c r="P57" s="37">
        <v>0.24179282784461975</v>
      </c>
      <c r="Q57" s="39">
        <f t="shared" si="0"/>
        <v>-1.4867222867906094E-2</v>
      </c>
    </row>
    <row r="58" spans="1:17" x14ac:dyDescent="0.25">
      <c r="A58" s="39" t="s">
        <v>1044</v>
      </c>
      <c r="B58" s="36">
        <v>2012</v>
      </c>
      <c r="C58" s="36">
        <v>1</v>
      </c>
      <c r="D58" s="37">
        <v>7.3497979901731014E-3</v>
      </c>
      <c r="E58" s="37">
        <v>9.1369366273283958E-3</v>
      </c>
      <c r="F58" s="37">
        <v>1.313348300755024E-3</v>
      </c>
      <c r="G58" s="37">
        <v>7.68305454403162E-3</v>
      </c>
      <c r="H58" s="37">
        <v>9.1369375586509705E-3</v>
      </c>
      <c r="I58" s="37">
        <v>7.68305454403162E-3</v>
      </c>
      <c r="J58" s="37">
        <v>8.8510662317276001E-3</v>
      </c>
      <c r="K58" s="37">
        <v>9.0524827828630805E-4</v>
      </c>
      <c r="L58" s="37">
        <v>2.8832028619945049E-3</v>
      </c>
      <c r="M58" s="37">
        <v>-1.6813991824164987E-3</v>
      </c>
      <c r="N58" s="37">
        <v>-9.2249515000730753E-4</v>
      </c>
      <c r="O58" s="37">
        <v>0.75212776660919189</v>
      </c>
      <c r="P58" s="37">
        <v>0.24787229299545288</v>
      </c>
      <c r="Q58" s="39">
        <f t="shared" si="0"/>
        <v>3.073221817612648E-2</v>
      </c>
    </row>
    <row r="59" spans="1:17" x14ac:dyDescent="0.25">
      <c r="A59" s="39" t="s">
        <v>1044</v>
      </c>
      <c r="B59" s="36">
        <v>2012</v>
      </c>
      <c r="C59" s="36">
        <v>2</v>
      </c>
      <c r="D59" s="37">
        <v>2.955667907372117E-3</v>
      </c>
      <c r="E59" s="37">
        <v>3.1423608306795359E-3</v>
      </c>
      <c r="F59" s="37">
        <v>-1.963132293894887E-3</v>
      </c>
      <c r="G59" s="37">
        <v>-1.9762411247938871E-3</v>
      </c>
      <c r="H59" s="37">
        <v>3.1423643231391907E-3</v>
      </c>
      <c r="I59" s="37">
        <v>-1.9762394949793816E-3</v>
      </c>
      <c r="J59" s="37">
        <v>1.8404582515358925E-3</v>
      </c>
      <c r="K59" s="37">
        <v>-2.6596675161272287E-3</v>
      </c>
      <c r="L59" s="37">
        <v>2.5601023808121681E-3</v>
      </c>
      <c r="M59" s="37">
        <v>2.7153586415806785E-5</v>
      </c>
      <c r="N59" s="37">
        <v>-2.4231770075857639E-3</v>
      </c>
      <c r="O59" s="37">
        <v>0.74508237838745117</v>
      </c>
      <c r="P59" s="37">
        <v>0.25491765141487122</v>
      </c>
      <c r="Q59" s="39">
        <f t="shared" si="0"/>
        <v>-7.9049644991755486E-3</v>
      </c>
    </row>
    <row r="60" spans="1:17" x14ac:dyDescent="0.25">
      <c r="A60" s="39" t="s">
        <v>1044</v>
      </c>
      <c r="B60" s="36">
        <v>2012</v>
      </c>
      <c r="C60" s="36">
        <v>3</v>
      </c>
      <c r="D60" s="37">
        <v>3.6743360396940261E-5</v>
      </c>
      <c r="E60" s="37">
        <v>6.5417876467108727E-3</v>
      </c>
      <c r="F60" s="37">
        <v>-7.2296540020033717E-4</v>
      </c>
      <c r="G60" s="37">
        <v>1.8806243315339088E-3</v>
      </c>
      <c r="H60" s="37">
        <v>6.5417885780334473E-3</v>
      </c>
      <c r="I60" s="37">
        <v>1.8806252628564835E-3</v>
      </c>
      <c r="J60" s="37">
        <v>1.3616418000310659E-3</v>
      </c>
      <c r="K60" s="37">
        <v>9.7022263798862696E-4</v>
      </c>
      <c r="L60" s="37">
        <v>2.177651971578598E-3</v>
      </c>
      <c r="M60" s="37">
        <v>-6.4602885395288467E-3</v>
      </c>
      <c r="N60" s="37">
        <v>-2.3324228823184967E-4</v>
      </c>
      <c r="O60" s="37">
        <v>0.74332249164581299</v>
      </c>
      <c r="P60" s="37">
        <v>0.2566775381565094</v>
      </c>
      <c r="Q60" s="39">
        <f t="shared" si="0"/>
        <v>7.5224973261356354E-3</v>
      </c>
    </row>
    <row r="61" spans="1:17" x14ac:dyDescent="0.25">
      <c r="A61" s="39" t="s">
        <v>1044</v>
      </c>
      <c r="B61" s="36">
        <v>2012</v>
      </c>
      <c r="C61" s="36">
        <v>4</v>
      </c>
      <c r="D61" s="37">
        <v>-7.9908808693289757E-3</v>
      </c>
      <c r="E61" s="37">
        <v>-1.4707122463732958E-3</v>
      </c>
      <c r="F61" s="37">
        <v>-4.1355309076607227E-3</v>
      </c>
      <c r="G61" s="37">
        <v>2.982478472404182E-4</v>
      </c>
      <c r="H61" s="37">
        <v>-1.470714807510376E-3</v>
      </c>
      <c r="I61" s="37">
        <v>2.9824580997228622E-4</v>
      </c>
      <c r="J61" s="37">
        <v>-6.8353512324392796E-3</v>
      </c>
      <c r="K61" s="37">
        <v>7.6849345350638032E-4</v>
      </c>
      <c r="L61" s="37">
        <v>2.0957645028829575E-3</v>
      </c>
      <c r="M61" s="37">
        <v>-6.4761489629745483E-3</v>
      </c>
      <c r="N61" s="37">
        <v>5.7732203276827931E-4</v>
      </c>
      <c r="O61" s="37">
        <v>0.7415626049041748</v>
      </c>
      <c r="P61" s="37">
        <v>0.25843742489814758</v>
      </c>
      <c r="Q61" s="39">
        <f t="shared" si="0"/>
        <v>1.1929913889616728E-3</v>
      </c>
    </row>
    <row r="62" spans="1:17" x14ac:dyDescent="0.25">
      <c r="A62" s="39" t="s">
        <v>1044</v>
      </c>
      <c r="B62" s="36">
        <v>2013</v>
      </c>
      <c r="C62" s="36">
        <v>1</v>
      </c>
      <c r="D62" s="37">
        <v>3.9182426407933235E-3</v>
      </c>
      <c r="E62" s="37">
        <v>4.2683570645749569E-3</v>
      </c>
      <c r="F62" s="37">
        <v>1.5388806350529194E-3</v>
      </c>
      <c r="G62" s="37">
        <v>2.9203754384070635E-3</v>
      </c>
      <c r="H62" s="37">
        <v>4.268355667591095E-3</v>
      </c>
      <c r="I62" s="37">
        <v>2.9203761368989944E-3</v>
      </c>
      <c r="J62" s="37">
        <v>-2.7381263207644224E-3</v>
      </c>
      <c r="K62" s="37">
        <v>-9.779839776456356E-3</v>
      </c>
      <c r="L62" s="37">
        <v>9.8851823713630438E-4</v>
      </c>
      <c r="M62" s="37">
        <v>-3.4166423574788496E-5</v>
      </c>
      <c r="N62" s="37">
        <v>-8.7947724387049675E-3</v>
      </c>
      <c r="O62" s="37">
        <v>0.7392803430557251</v>
      </c>
      <c r="P62" s="37">
        <v>0.2607196569442749</v>
      </c>
      <c r="Q62" s="39">
        <f t="shared" si="0"/>
        <v>1.1681501753628254E-2</v>
      </c>
    </row>
    <row r="63" spans="1:17" x14ac:dyDescent="0.25">
      <c r="A63" s="39" t="s">
        <v>1044</v>
      </c>
      <c r="B63" s="36">
        <v>2013</v>
      </c>
      <c r="C63" s="36">
        <v>2</v>
      </c>
      <c r="D63" s="37">
        <v>4.7174249775707722E-3</v>
      </c>
      <c r="E63" s="37">
        <v>2.4699636269360781E-3</v>
      </c>
      <c r="F63" s="37">
        <v>4.5346538536250591E-3</v>
      </c>
      <c r="G63" s="37">
        <v>5.4915850050747395E-3</v>
      </c>
      <c r="H63" s="37">
        <v>2.469964325428009E-3</v>
      </c>
      <c r="I63" s="37">
        <v>5.4915831424295902E-3</v>
      </c>
      <c r="J63" s="37">
        <v>1.1098380200564861E-2</v>
      </c>
      <c r="K63" s="37">
        <v>8.2501387223601341E-3</v>
      </c>
      <c r="L63" s="37">
        <v>1.8022363074123859E-3</v>
      </c>
      <c r="M63" s="37">
        <v>2.0553502254188061E-3</v>
      </c>
      <c r="N63" s="37">
        <v>7.3487311601638794E-3</v>
      </c>
      <c r="O63" s="37">
        <v>0.73990416526794434</v>
      </c>
      <c r="P63" s="37">
        <v>0.26009589433670044</v>
      </c>
      <c r="Q63" s="39">
        <f t="shared" si="0"/>
        <v>2.1966340020298958E-2</v>
      </c>
    </row>
    <row r="64" spans="1:17" x14ac:dyDescent="0.25">
      <c r="A64" s="39" t="s">
        <v>1044</v>
      </c>
      <c r="B64" s="36">
        <v>2013</v>
      </c>
      <c r="C64" s="36">
        <v>3</v>
      </c>
      <c r="D64" s="37">
        <v>2.137395553290844E-3</v>
      </c>
      <c r="E64" s="37">
        <v>-1.3814789708703756E-3</v>
      </c>
      <c r="F64" s="37">
        <v>-3.3985474146902561E-4</v>
      </c>
      <c r="G64" s="37">
        <v>-7.771939504891634E-3</v>
      </c>
      <c r="H64" s="37">
        <v>-1.3814792037010193E-3</v>
      </c>
      <c r="I64" s="37">
        <v>-7.771939504891634E-3</v>
      </c>
      <c r="J64" s="37">
        <v>6.9205579347908497E-3</v>
      </c>
      <c r="K64" s="37">
        <v>6.1458032578229904E-3</v>
      </c>
      <c r="L64" s="37">
        <v>1.4550365740433335E-3</v>
      </c>
      <c r="M64" s="37">
        <v>3.3572753891348839E-3</v>
      </c>
      <c r="N64" s="37">
        <v>6.1576464213430882E-3</v>
      </c>
      <c r="O64" s="37">
        <v>0.74395620822906494</v>
      </c>
      <c r="P64" s="37">
        <v>0.25604379177093506</v>
      </c>
      <c r="Q64" s="39">
        <f t="shared" si="0"/>
        <v>-3.1087758019566536E-2</v>
      </c>
    </row>
    <row r="65" spans="1:17" x14ac:dyDescent="0.25">
      <c r="A65" s="39" t="s">
        <v>1044</v>
      </c>
      <c r="B65" s="36">
        <v>2013</v>
      </c>
      <c r="C65" s="36">
        <v>4</v>
      </c>
      <c r="D65" s="37">
        <v>3.5757375881075859E-3</v>
      </c>
      <c r="E65" s="37">
        <v>1.9678291864693165E-3</v>
      </c>
      <c r="F65" s="37">
        <v>2.569493604823947E-3</v>
      </c>
      <c r="G65" s="37">
        <v>8.2893087528645992E-4</v>
      </c>
      <c r="H65" s="37">
        <v>1.9678324460983276E-3</v>
      </c>
      <c r="I65" s="37">
        <v>8.289342513307929E-4</v>
      </c>
      <c r="J65" s="37">
        <v>5.3778160363435745E-3</v>
      </c>
      <c r="K65" s="37">
        <v>1.5163287753239274E-3</v>
      </c>
      <c r="L65" s="37">
        <v>2.4979542940855026E-3</v>
      </c>
      <c r="M65" s="37">
        <v>1.6462965868413448E-3</v>
      </c>
      <c r="N65" s="37">
        <v>8.0652098404243588E-4</v>
      </c>
      <c r="O65" s="37">
        <v>0.74800825119018555</v>
      </c>
      <c r="P65" s="37">
        <v>0.25199168920516968</v>
      </c>
      <c r="Q65" s="39">
        <f t="shared" si="0"/>
        <v>3.3157235011458397E-3</v>
      </c>
    </row>
    <row r="66" spans="1:17" x14ac:dyDescent="0.25">
      <c r="A66" s="39" t="s">
        <v>1044</v>
      </c>
      <c r="B66" s="36">
        <v>2014</v>
      </c>
      <c r="C66" s="36">
        <v>1</v>
      </c>
      <c r="D66" s="37">
        <v>9.158019907772541E-3</v>
      </c>
      <c r="E66" s="37">
        <v>8.7848883122205734E-3</v>
      </c>
      <c r="F66" s="37">
        <v>2.533995546400547E-3</v>
      </c>
      <c r="G66" s="37">
        <v>3.3295378088951111E-3</v>
      </c>
      <c r="H66" s="37">
        <v>8.7848827242851257E-3</v>
      </c>
      <c r="I66" s="37">
        <v>3.3295347820967436E-3</v>
      </c>
      <c r="J66" s="37">
        <v>1.3259769417345524E-2</v>
      </c>
      <c r="K66" s="37">
        <v>4.6434532850980759E-3</v>
      </c>
      <c r="L66" s="37">
        <v>2.8025603387504816E-3</v>
      </c>
      <c r="M66" s="37">
        <v>2.7258036425337195E-4</v>
      </c>
      <c r="N66" s="37">
        <v>5.4607423953711987E-3</v>
      </c>
      <c r="O66" s="37">
        <v>0.76035952568054199</v>
      </c>
      <c r="P66" s="37">
        <v>0.23964051902294159</v>
      </c>
      <c r="Q66" s="39">
        <f t="shared" si="0"/>
        <v>1.3318151235580444E-2</v>
      </c>
    </row>
    <row r="67" spans="1:17" x14ac:dyDescent="0.25">
      <c r="A67" s="39" t="s">
        <v>1044</v>
      </c>
      <c r="B67" s="36">
        <v>2014</v>
      </c>
      <c r="C67" s="36">
        <v>2</v>
      </c>
      <c r="D67" s="37">
        <v>-5.7735554873943329E-3</v>
      </c>
      <c r="E67" s="37">
        <v>-9.3110380694270134E-3</v>
      </c>
      <c r="F67" s="37">
        <v>1.1332066060276702E-4</v>
      </c>
      <c r="G67" s="37">
        <v>-1.2982991756871343E-3</v>
      </c>
      <c r="H67" s="37">
        <v>-9.3110352754592896E-3</v>
      </c>
      <c r="I67" s="37">
        <v>-1.298297313041985E-3</v>
      </c>
      <c r="J67" s="37">
        <v>-5.5909822694957256E-3</v>
      </c>
      <c r="K67" s="37">
        <v>-9.434992098249495E-4</v>
      </c>
      <c r="L67" s="37">
        <v>2.8402530588209629E-3</v>
      </c>
      <c r="M67" s="37">
        <v>3.8022575899958611E-3</v>
      </c>
      <c r="N67" s="37">
        <v>-1.2101473985239863E-3</v>
      </c>
      <c r="O67" s="37">
        <v>0.77236950397491455</v>
      </c>
      <c r="P67" s="37">
        <v>0.22763052582740784</v>
      </c>
      <c r="Q67" s="39">
        <f t="shared" si="0"/>
        <v>-5.1931967027485371E-3</v>
      </c>
    </row>
    <row r="68" spans="1:17" x14ac:dyDescent="0.25">
      <c r="A68" s="39" t="s">
        <v>1044</v>
      </c>
      <c r="B68" s="36">
        <v>2014</v>
      </c>
      <c r="C68" s="36">
        <v>3</v>
      </c>
      <c r="D68" s="37">
        <v>7.2152391076087952E-3</v>
      </c>
      <c r="E68" s="37">
        <v>8.7093394249677658E-3</v>
      </c>
      <c r="F68" s="37">
        <v>4.0315599180757999E-3</v>
      </c>
      <c r="G68" s="37">
        <v>3.292454406619072E-3</v>
      </c>
      <c r="H68" s="37">
        <v>8.709341287612915E-3</v>
      </c>
      <c r="I68" s="37">
        <v>3.2924546394497156E-3</v>
      </c>
      <c r="J68" s="37">
        <v>7.594594731926918E-3</v>
      </c>
      <c r="K68" s="37">
        <v>-5.609160871244967E-4</v>
      </c>
      <c r="L68" s="37">
        <v>2.5882578920572996E-3</v>
      </c>
      <c r="M68" s="37">
        <v>-1.2600648915395141E-3</v>
      </c>
      <c r="N68" s="37">
        <v>-4.9126072553917766E-4</v>
      </c>
      <c r="O68" s="37">
        <v>0.77573919296264648</v>
      </c>
      <c r="P68" s="37">
        <v>0.22426082193851471</v>
      </c>
      <c r="Q68" s="39">
        <f t="shared" ref="Q68:Q131" si="1">+G68*4</f>
        <v>1.3169817626476288E-2</v>
      </c>
    </row>
    <row r="69" spans="1:17" x14ac:dyDescent="0.25">
      <c r="A69" s="39" t="s">
        <v>1044</v>
      </c>
      <c r="B69" s="36">
        <v>2014</v>
      </c>
      <c r="C69" s="36">
        <v>4</v>
      </c>
      <c r="D69" s="37">
        <v>6.7945849150419235E-3</v>
      </c>
      <c r="E69" s="37">
        <v>9.0659800916910172E-3</v>
      </c>
      <c r="F69" s="37">
        <v>2.9833479784429073E-3</v>
      </c>
      <c r="G69" s="37">
        <v>3.5219462588429451E-3</v>
      </c>
      <c r="H69" s="37">
        <v>9.0659782290458679E-3</v>
      </c>
      <c r="I69" s="37">
        <v>3.5219448618590832E-3</v>
      </c>
      <c r="J69" s="37">
        <v>9.1114342212677002E-3</v>
      </c>
      <c r="K69" s="37">
        <v>2.0819434430450201E-3</v>
      </c>
      <c r="L69" s="37">
        <v>2.8661466203629971E-3</v>
      </c>
      <c r="M69" s="37">
        <v>-2.2097129840403795E-3</v>
      </c>
      <c r="N69" s="37">
        <v>1.9672212656587362E-3</v>
      </c>
      <c r="O69" s="37">
        <v>0.77910888195037842</v>
      </c>
      <c r="P69" s="37">
        <v>0.22089111804962158</v>
      </c>
      <c r="Q69" s="39">
        <f t="shared" si="1"/>
        <v>1.408778503537178E-2</v>
      </c>
    </row>
    <row r="70" spans="1:17" x14ac:dyDescent="0.25">
      <c r="A70" s="39" t="s">
        <v>1044</v>
      </c>
      <c r="B70" s="36">
        <v>2015</v>
      </c>
      <c r="C70" s="36">
        <v>1</v>
      </c>
      <c r="D70" s="37">
        <v>-6.8153920583426952E-3</v>
      </c>
      <c r="E70" s="37">
        <v>-7.0012384094297886E-3</v>
      </c>
      <c r="F70" s="37">
        <v>1.3217432424426079E-3</v>
      </c>
      <c r="G70" s="37">
        <v>1.2726078275591135E-3</v>
      </c>
      <c r="H70" s="37">
        <v>-7.0012360811233521E-3</v>
      </c>
      <c r="I70" s="37">
        <v>1.2726095737889409E-3</v>
      </c>
      <c r="J70" s="37">
        <v>-5.6719919666647911E-3</v>
      </c>
      <c r="K70" s="37">
        <v>4.2154703987762332E-4</v>
      </c>
      <c r="L70" s="37">
        <v>2.8380381409078836E-3</v>
      </c>
      <c r="M70" s="37">
        <v>3.662018571048975E-4</v>
      </c>
      <c r="N70" s="37">
        <v>5.7108240434899926E-4</v>
      </c>
      <c r="O70" s="37">
        <v>0.77591568231582642</v>
      </c>
      <c r="P70" s="37">
        <v>0.22408430278301239</v>
      </c>
      <c r="Q70" s="39">
        <f t="shared" si="1"/>
        <v>5.090431310236454E-3</v>
      </c>
    </row>
    <row r="71" spans="1:17" x14ac:dyDescent="0.25">
      <c r="A71" s="39" t="s">
        <v>1044</v>
      </c>
      <c r="B71" s="36">
        <v>2015</v>
      </c>
      <c r="C71" s="36">
        <v>2</v>
      </c>
      <c r="D71" s="37">
        <v>3.47336963750422E-3</v>
      </c>
      <c r="E71" s="37">
        <v>1.1394020402804017E-3</v>
      </c>
      <c r="F71" s="37">
        <v>-8.7862554937601089E-4</v>
      </c>
      <c r="G71" s="37">
        <v>-5.2644750103354454E-3</v>
      </c>
      <c r="H71" s="37">
        <v>1.1394023895263672E-3</v>
      </c>
      <c r="I71" s="37">
        <v>-5.2644736133515835E-3</v>
      </c>
      <c r="J71" s="37">
        <v>7.8493105247616768E-3</v>
      </c>
      <c r="K71" s="37">
        <v>4.9841003492474556E-3</v>
      </c>
      <c r="L71" s="37">
        <v>2.9411662835627794E-3</v>
      </c>
      <c r="M71" s="37">
        <v>2.1936476696282625E-3</v>
      </c>
      <c r="N71" s="37">
        <v>4.412070382386446E-3</v>
      </c>
      <c r="O71" s="37">
        <v>0.7709963321685791</v>
      </c>
      <c r="P71" s="37">
        <v>0.22900360822677612</v>
      </c>
      <c r="Q71" s="39">
        <f t="shared" si="1"/>
        <v>-2.1057900041341782E-2</v>
      </c>
    </row>
    <row r="72" spans="1:17" x14ac:dyDescent="0.25">
      <c r="A72" s="39" t="s">
        <v>1044</v>
      </c>
      <c r="B72" s="36">
        <v>2015</v>
      </c>
      <c r="C72" s="36">
        <v>3</v>
      </c>
      <c r="D72" s="37">
        <v>5.0560035742819309E-3</v>
      </c>
      <c r="E72" s="37">
        <v>4.7265784814953804E-3</v>
      </c>
      <c r="F72" s="37">
        <v>2.2378126159310341E-3</v>
      </c>
      <c r="G72" s="37">
        <v>2.2273978684097528E-3</v>
      </c>
      <c r="H72" s="37">
        <v>4.7265738248825073E-3</v>
      </c>
      <c r="I72" s="37">
        <v>2.22739577293396E-3</v>
      </c>
      <c r="J72" s="37">
        <v>4.2967572808265686E-3</v>
      </c>
      <c r="K72" s="37">
        <v>-2.3885308764874935E-3</v>
      </c>
      <c r="L72" s="37">
        <v>3.0742061790078878E-3</v>
      </c>
      <c r="M72" s="37">
        <v>7.0727220736443996E-4</v>
      </c>
      <c r="N72" s="37">
        <v>-3.0612153932452202E-3</v>
      </c>
      <c r="O72" s="37">
        <v>0.77091383934020996</v>
      </c>
      <c r="P72" s="37">
        <v>0.22908614575862885</v>
      </c>
      <c r="Q72" s="39">
        <f t="shared" si="1"/>
        <v>8.9095914736390114E-3</v>
      </c>
    </row>
    <row r="73" spans="1:17" x14ac:dyDescent="0.25">
      <c r="A73" s="39" t="s">
        <v>1044</v>
      </c>
      <c r="B73" s="36">
        <v>2015</v>
      </c>
      <c r="C73" s="36">
        <v>4</v>
      </c>
      <c r="D73" s="37">
        <v>2.0186662732157856E-4</v>
      </c>
      <c r="E73" s="37">
        <v>1.0613204358378425E-4</v>
      </c>
      <c r="F73" s="37">
        <v>9.8967202939093113E-4</v>
      </c>
      <c r="G73" s="37">
        <v>-1.0581384412944317E-3</v>
      </c>
      <c r="H73" s="37">
        <v>1.0613352060317993E-4</v>
      </c>
      <c r="I73" s="37">
        <v>-1.0581393726170063E-3</v>
      </c>
      <c r="J73" s="37">
        <v>1.616640598513186E-3</v>
      </c>
      <c r="K73" s="37">
        <v>4.2501918505877256E-4</v>
      </c>
      <c r="L73" s="37">
        <v>3.7372375372797251E-3</v>
      </c>
      <c r="M73" s="37">
        <v>3.2643263693898916E-4</v>
      </c>
      <c r="N73" s="37">
        <v>7.0953991962596774E-4</v>
      </c>
      <c r="O73" s="37">
        <v>0.77083134651184082</v>
      </c>
      <c r="P73" s="37">
        <v>0.22916868329048157</v>
      </c>
      <c r="Q73" s="39">
        <f t="shared" si="1"/>
        <v>-4.2325537651777267E-3</v>
      </c>
    </row>
    <row r="74" spans="1:17" x14ac:dyDescent="0.25">
      <c r="A74" s="39" t="s">
        <v>1044</v>
      </c>
      <c r="B74" s="36">
        <v>2016</v>
      </c>
      <c r="C74" s="36">
        <v>1</v>
      </c>
      <c r="D74" s="37">
        <v>9.4854831695556641E-3</v>
      </c>
      <c r="E74" s="37">
        <v>9.9408142268657684E-3</v>
      </c>
      <c r="F74" s="37">
        <v>3.2594078220427036E-3</v>
      </c>
      <c r="G74" s="37">
        <v>3.1211539171636105E-3</v>
      </c>
      <c r="H74" s="37">
        <v>9.94081050157547E-3</v>
      </c>
      <c r="I74" s="37">
        <v>3.1211546156555414E-3</v>
      </c>
      <c r="J74" s="37">
        <v>1.3517526909708977E-2</v>
      </c>
      <c r="K74" s="37">
        <v>3.8378310855478048E-3</v>
      </c>
      <c r="L74" s="37">
        <v>4.4847056269645691E-3</v>
      </c>
      <c r="M74" s="37">
        <v>-4.0915215504355729E-4</v>
      </c>
      <c r="N74" s="37">
        <v>3.7306237500160933E-3</v>
      </c>
      <c r="O74" s="37">
        <v>0.7711559534072876</v>
      </c>
      <c r="P74" s="37">
        <v>0.2288440465927124</v>
      </c>
      <c r="Q74" s="39">
        <f t="shared" si="1"/>
        <v>1.2484615668654442E-2</v>
      </c>
    </row>
    <row r="75" spans="1:17" x14ac:dyDescent="0.25">
      <c r="A75" s="39" t="s">
        <v>1044</v>
      </c>
      <c r="B75" s="36">
        <v>2016</v>
      </c>
      <c r="C75" s="36">
        <v>2</v>
      </c>
      <c r="D75" s="37">
        <v>2.0748252609337214E-6</v>
      </c>
      <c r="E75" s="37">
        <v>9.7322225337848067E-4</v>
      </c>
      <c r="F75" s="37">
        <v>-9.9063254310749471E-5</v>
      </c>
      <c r="G75" s="37">
        <v>-1.68867118190974E-4</v>
      </c>
      <c r="H75" s="37">
        <v>9.7322463989257813E-4</v>
      </c>
      <c r="I75" s="37">
        <v>-1.6886537196114659E-4</v>
      </c>
      <c r="J75" s="37">
        <v>1.9707200117409229E-3</v>
      </c>
      <c r="K75" s="37">
        <v>1.0850579710677266E-3</v>
      </c>
      <c r="L75" s="37">
        <v>4.0114107541739941E-3</v>
      </c>
      <c r="M75" s="37">
        <v>-7.5269810622557998E-4</v>
      </c>
      <c r="N75" s="37">
        <v>1.4154433738440275E-3</v>
      </c>
      <c r="O75" s="37">
        <v>0.77270758152008057</v>
      </c>
      <c r="P75" s="37">
        <v>0.22729244828224182</v>
      </c>
      <c r="Q75" s="39">
        <f t="shared" si="1"/>
        <v>-6.7546847276389599E-4</v>
      </c>
    </row>
    <row r="76" spans="1:17" x14ac:dyDescent="0.25">
      <c r="A76" s="39" t="s">
        <v>1044</v>
      </c>
      <c r="B76" s="36">
        <v>2016</v>
      </c>
      <c r="C76" s="36">
        <v>3</v>
      </c>
      <c r="D76" s="37">
        <v>6.3324091024696827E-4</v>
      </c>
      <c r="E76" s="37">
        <v>-2.2739418782293797E-3</v>
      </c>
      <c r="F76" s="37">
        <v>3.1675519421696663E-3</v>
      </c>
      <c r="G76" s="37">
        <v>1.6782685415819287E-3</v>
      </c>
      <c r="H76" s="37">
        <v>-2.2739320993423462E-3</v>
      </c>
      <c r="I76" s="37">
        <v>1.6782698221504688E-3</v>
      </c>
      <c r="J76" s="37">
        <v>3.1503972131758928E-3</v>
      </c>
      <c r="K76" s="37">
        <v>1.7517457017675042E-3</v>
      </c>
      <c r="L76" s="37">
        <v>4.2770402505993843E-3</v>
      </c>
      <c r="M76" s="37">
        <v>3.1046012882143259E-3</v>
      </c>
      <c r="N76" s="37">
        <v>2.8343049343675375E-3</v>
      </c>
      <c r="O76" s="37">
        <v>0.77507889270782471</v>
      </c>
      <c r="P76" s="37">
        <v>0.22492110729217529</v>
      </c>
      <c r="Q76" s="39">
        <f t="shared" si="1"/>
        <v>6.7130741663277149E-3</v>
      </c>
    </row>
    <row r="77" spans="1:17" x14ac:dyDescent="0.25">
      <c r="A77" s="39" t="s">
        <v>1044</v>
      </c>
      <c r="B77" s="36">
        <v>2016</v>
      </c>
      <c r="C77" s="36">
        <v>4</v>
      </c>
      <c r="D77" s="37">
        <v>4.3089431710541248E-3</v>
      </c>
      <c r="E77" s="37">
        <v>1.7150882631540298E-3</v>
      </c>
      <c r="F77" s="37">
        <v>3.7416080012917519E-3</v>
      </c>
      <c r="G77" s="37">
        <v>3.2153006759472191E-4</v>
      </c>
      <c r="H77" s="37">
        <v>1.7150789499282837E-3</v>
      </c>
      <c r="I77" s="37">
        <v>3.2152797211892903E-4</v>
      </c>
      <c r="J77" s="37">
        <v>5.0708446651697159E-3</v>
      </c>
      <c r="K77" s="37">
        <v>-7.5303157791495323E-4</v>
      </c>
      <c r="L77" s="37">
        <v>4.2261462658643723E-3</v>
      </c>
      <c r="M77" s="37">
        <v>3.0006731394678354E-3</v>
      </c>
      <c r="N77" s="37">
        <v>-5.5173947475850582E-4</v>
      </c>
      <c r="O77" s="37">
        <v>0.77745020389556885</v>
      </c>
      <c r="P77" s="37">
        <v>0.22254976630210876</v>
      </c>
      <c r="Q77" s="39">
        <f t="shared" si="1"/>
        <v>1.2861202703788877E-3</v>
      </c>
    </row>
    <row r="78" spans="1:17" x14ac:dyDescent="0.25">
      <c r="A78" s="39" t="s">
        <v>1044</v>
      </c>
      <c r="B78" s="36">
        <v>2017</v>
      </c>
      <c r="C78" s="36">
        <v>1</v>
      </c>
      <c r="D78" s="37">
        <v>1.2247237376868725E-2</v>
      </c>
      <c r="E78" s="37">
        <v>1.1249865405261517E-2</v>
      </c>
      <c r="F78" s="37">
        <v>6.9332793354988098E-3</v>
      </c>
      <c r="G78" s="37">
        <v>7.4705011211335659E-3</v>
      </c>
      <c r="H78" s="37">
        <v>1.124987006187439E-2</v>
      </c>
      <c r="I78" s="37">
        <v>7.4705001898109913E-3</v>
      </c>
      <c r="J78" s="37">
        <v>1.6744585707783699E-2</v>
      </c>
      <c r="K78" s="37">
        <v>4.5651360414922237E-3</v>
      </c>
      <c r="L78" s="37">
        <v>4.3438957072794437E-3</v>
      </c>
      <c r="M78" s="37">
        <v>9.7785622347146273E-4</v>
      </c>
      <c r="N78" s="37">
        <v>3.5711338277906179E-3</v>
      </c>
      <c r="O78" s="37">
        <v>0.78181219100952148</v>
      </c>
      <c r="P78" s="37">
        <v>0.21818776428699493</v>
      </c>
      <c r="Q78" s="39">
        <f t="shared" si="1"/>
        <v>2.9882004484534264E-2</v>
      </c>
    </row>
    <row r="79" spans="1:17" x14ac:dyDescent="0.25">
      <c r="A79" s="39" t="s">
        <v>1044</v>
      </c>
      <c r="B79" s="36">
        <v>2017</v>
      </c>
      <c r="C79" s="36">
        <v>2</v>
      </c>
      <c r="D79" s="37">
        <v>5.7815317995846272E-3</v>
      </c>
      <c r="E79" s="37">
        <v>2.1497835405170918E-3</v>
      </c>
      <c r="F79" s="37">
        <v>2.7760595548897982E-3</v>
      </c>
      <c r="G79" s="37">
        <v>8.07790900580585E-4</v>
      </c>
      <c r="H79" s="37">
        <v>2.1497756242752075E-3</v>
      </c>
      <c r="I79" s="37">
        <v>8.0778927076607943E-4</v>
      </c>
      <c r="J79" s="37">
        <v>1.1919599957764149E-2</v>
      </c>
      <c r="K79" s="37">
        <v>6.7153312265872955E-3</v>
      </c>
      <c r="L79" s="37">
        <v>4.8399455845355988E-3</v>
      </c>
      <c r="M79" s="37">
        <v>3.454654011875391E-3</v>
      </c>
      <c r="N79" s="37">
        <v>5.7835504412651062E-3</v>
      </c>
      <c r="O79" s="37">
        <v>0.78662055730819702</v>
      </c>
      <c r="P79" s="37">
        <v>0.21337941288948059</v>
      </c>
      <c r="Q79" s="39">
        <f t="shared" si="1"/>
        <v>3.23116360232234E-3</v>
      </c>
    </row>
    <row r="80" spans="1:17" x14ac:dyDescent="0.25">
      <c r="A80" s="39" t="s">
        <v>1044</v>
      </c>
      <c r="B80" s="36">
        <v>2017</v>
      </c>
      <c r="C80" s="36">
        <v>3</v>
      </c>
      <c r="D80" s="37">
        <v>9.9126109853386879E-3</v>
      </c>
      <c r="E80" s="37">
        <v>6.7981760948896408E-3</v>
      </c>
      <c r="F80" s="37">
        <v>5.4276864975690842E-3</v>
      </c>
      <c r="G80" s="37">
        <v>6.2031176639720798E-4</v>
      </c>
      <c r="H80" s="37">
        <v>6.79817795753479E-3</v>
      </c>
      <c r="I80" s="37">
        <v>6.2031380366533995E-4</v>
      </c>
      <c r="J80" s="37">
        <v>1.3199461624026299E-2</v>
      </c>
      <c r="K80" s="37">
        <v>2.5199165102094412E-3</v>
      </c>
      <c r="L80" s="37">
        <v>5.0139892846345901E-3</v>
      </c>
      <c r="M80" s="37">
        <v>3.3573261462152004E-3</v>
      </c>
      <c r="N80" s="37">
        <v>3.5589300096035004E-3</v>
      </c>
      <c r="O80" s="37">
        <v>0.78988462686538696</v>
      </c>
      <c r="P80" s="37">
        <v>0.21011535823345184</v>
      </c>
      <c r="Q80" s="39">
        <f t="shared" si="1"/>
        <v>2.4812470655888319E-3</v>
      </c>
    </row>
    <row r="81" spans="1:17" x14ac:dyDescent="0.25">
      <c r="A81" s="39" t="s">
        <v>1044</v>
      </c>
      <c r="B81" s="36">
        <v>2017</v>
      </c>
      <c r="C81" s="36">
        <v>4</v>
      </c>
      <c r="D81" s="37">
        <v>5.530922207981348E-3</v>
      </c>
      <c r="E81" s="37">
        <v>1.9221093971282244E-3</v>
      </c>
      <c r="F81" s="37">
        <v>3.6647748202085495E-3</v>
      </c>
      <c r="G81" s="37">
        <v>2.1637673489749432E-3</v>
      </c>
      <c r="H81" s="37">
        <v>1.922115683555603E-3</v>
      </c>
      <c r="I81" s="37">
        <v>2.1637685131281614E-3</v>
      </c>
      <c r="J81" s="37">
        <v>9.0630408376455307E-3</v>
      </c>
      <c r="K81" s="37">
        <v>2.8256680816411972E-3</v>
      </c>
      <c r="L81" s="37">
        <v>5.1253437995910645E-3</v>
      </c>
      <c r="M81" s="37">
        <v>3.8395724259316921E-3</v>
      </c>
      <c r="N81" s="37">
        <v>2.7095747645944357E-3</v>
      </c>
      <c r="O81" s="37">
        <v>0.7931486964225769</v>
      </c>
      <c r="P81" s="37">
        <v>0.2068513035774231</v>
      </c>
      <c r="Q81" s="39">
        <f t="shared" si="1"/>
        <v>8.6550693958997726E-3</v>
      </c>
    </row>
    <row r="82" spans="1:17" x14ac:dyDescent="0.25">
      <c r="A82" s="39" t="s">
        <v>1044</v>
      </c>
      <c r="B82" s="36">
        <v>2018</v>
      </c>
      <c r="C82" s="36">
        <v>1</v>
      </c>
      <c r="D82" s="37">
        <v>1.4734428841620684E-3</v>
      </c>
      <c r="E82" s="37">
        <v>1.5652509173378348E-3</v>
      </c>
      <c r="F82" s="37">
        <v>-5.5587512906640768E-4</v>
      </c>
      <c r="G82" s="37">
        <v>-9.6405897056683898E-4</v>
      </c>
      <c r="H82" s="37">
        <v>1.5652477741241455E-3</v>
      </c>
      <c r="I82" s="37">
        <v>-9.6405902877449989E-4</v>
      </c>
      <c r="J82" s="37">
        <v>-1.1496441438794136E-3</v>
      </c>
      <c r="K82" s="37">
        <v>-5.4806694388389587E-3</v>
      </c>
      <c r="L82" s="37">
        <v>3.8761305622756481E-3</v>
      </c>
      <c r="M82" s="37">
        <v>8.8181189494207501E-4</v>
      </c>
      <c r="N82" s="37">
        <v>-6.4829806797206402E-3</v>
      </c>
      <c r="O82" s="37">
        <v>0.79865312576293945</v>
      </c>
      <c r="P82" s="37">
        <v>0.20134688913822174</v>
      </c>
      <c r="Q82" s="39">
        <f t="shared" si="1"/>
        <v>-3.8562358822673559E-3</v>
      </c>
    </row>
    <row r="83" spans="1:17" x14ac:dyDescent="0.25">
      <c r="A83" s="39" t="s">
        <v>1044</v>
      </c>
      <c r="B83" s="36">
        <v>2018</v>
      </c>
      <c r="C83" s="36">
        <v>2</v>
      </c>
      <c r="D83" s="37">
        <v>-3.8324000779539347E-3</v>
      </c>
      <c r="E83" s="37">
        <v>-4.977730568498373E-3</v>
      </c>
      <c r="F83" s="37">
        <v>-2.420701552182436E-3</v>
      </c>
      <c r="G83" s="37">
        <v>-3.457189304754138E-3</v>
      </c>
      <c r="H83" s="37">
        <v>-4.9777328968048096E-3</v>
      </c>
      <c r="I83" s="37">
        <v>-3.4571918658912182E-3</v>
      </c>
      <c r="J83" s="37">
        <v>5.9576667845249176E-3</v>
      </c>
      <c r="K83" s="37">
        <v>1.1867258697748184E-2</v>
      </c>
      <c r="L83" s="37">
        <v>5.005519837141037E-3</v>
      </c>
      <c r="M83" s="37">
        <v>4.2620912427082658E-4</v>
      </c>
      <c r="N83" s="37">
        <v>1.2258385308086872E-2</v>
      </c>
      <c r="O83" s="37">
        <v>0.80208075046539307</v>
      </c>
      <c r="P83" s="37">
        <v>0.19791921973228455</v>
      </c>
      <c r="Q83" s="39">
        <f t="shared" si="1"/>
        <v>-1.3828757219016552E-2</v>
      </c>
    </row>
    <row r="84" spans="1:17" x14ac:dyDescent="0.25">
      <c r="A84" s="39" t="s">
        <v>1044</v>
      </c>
      <c r="B84" s="36">
        <v>2018</v>
      </c>
      <c r="C84" s="36">
        <v>3</v>
      </c>
      <c r="D84" s="37">
        <v>-6.9720936007797718E-3</v>
      </c>
      <c r="E84" s="37">
        <v>-6.0708518140017986E-3</v>
      </c>
      <c r="F84" s="37">
        <v>-3.1706076115369797E-3</v>
      </c>
      <c r="G84" s="37">
        <v>-3.2667140476405621E-3</v>
      </c>
      <c r="H84" s="37">
        <v>-6.0708522796630859E-3</v>
      </c>
      <c r="I84" s="37">
        <v>-3.2667142804712057E-3</v>
      </c>
      <c r="J84" s="37">
        <v>-6.2955422326922417E-3</v>
      </c>
      <c r="K84" s="37">
        <v>-1.6586481360718608E-3</v>
      </c>
      <c r="L84" s="37">
        <v>6.1087715439498425E-3</v>
      </c>
      <c r="M84" s="37">
        <v>-1.1027274013031274E-4</v>
      </c>
      <c r="N84" s="37">
        <v>-2.0285365171730518E-3</v>
      </c>
      <c r="O84" s="37">
        <v>0.80119132995605469</v>
      </c>
      <c r="P84" s="37">
        <v>0.19880865514278412</v>
      </c>
      <c r="Q84" s="39">
        <f t="shared" si="1"/>
        <v>-1.3066856190562248E-2</v>
      </c>
    </row>
    <row r="85" spans="1:17" x14ac:dyDescent="0.25">
      <c r="A85" s="39" t="s">
        <v>1044</v>
      </c>
      <c r="B85" s="36">
        <v>2018</v>
      </c>
      <c r="C85" s="36">
        <v>4</v>
      </c>
      <c r="D85" s="37">
        <v>5.0814123824238777E-4</v>
      </c>
      <c r="E85" s="37">
        <v>8.090866613201797E-4</v>
      </c>
      <c r="F85" s="37">
        <v>2.7887031901627779E-3</v>
      </c>
      <c r="G85" s="37">
        <v>3.6228050012141466E-3</v>
      </c>
      <c r="H85" s="37">
        <v>8.0908834934234619E-4</v>
      </c>
      <c r="I85" s="37">
        <v>3.6228054668754339E-3</v>
      </c>
      <c r="J85" s="37">
        <v>6.1781476251780987E-3</v>
      </c>
      <c r="K85" s="37">
        <v>5.059022456407547E-3</v>
      </c>
      <c r="L85" s="37">
        <v>7.1054599247872829E-3</v>
      </c>
      <c r="M85" s="37">
        <v>-9.8631149739958346E-5</v>
      </c>
      <c r="N85" s="37">
        <v>5.5371476337313652E-3</v>
      </c>
      <c r="O85" s="37">
        <v>0.80030190944671631</v>
      </c>
      <c r="P85" s="37">
        <v>0.19969809055328369</v>
      </c>
      <c r="Q85" s="39">
        <f t="shared" si="1"/>
        <v>1.4491220004856586E-2</v>
      </c>
    </row>
    <row r="86" spans="1:17" x14ac:dyDescent="0.25">
      <c r="A86" s="39" t="s">
        <v>1044</v>
      </c>
      <c r="B86" s="36">
        <v>2019</v>
      </c>
      <c r="C86" s="36">
        <v>1</v>
      </c>
      <c r="D86" s="37">
        <v>-5.0735060358420014E-4</v>
      </c>
      <c r="E86" s="37">
        <v>5.5782771669328213E-3</v>
      </c>
      <c r="F86" s="37">
        <v>9.4201613683253527E-4</v>
      </c>
      <c r="G86" s="37">
        <v>1.5570607502013445E-3</v>
      </c>
      <c r="H86" s="37">
        <v>5.5782794952392578E-3</v>
      </c>
      <c r="I86" s="37">
        <v>1.5570616815239191E-3</v>
      </c>
      <c r="J86" s="37">
        <v>1.5570060350000858E-3</v>
      </c>
      <c r="K86" s="37">
        <v>-2.2085730452090502E-3</v>
      </c>
      <c r="L86" s="37">
        <v>1.2269307859241962E-2</v>
      </c>
      <c r="M86" s="37">
        <v>-4.7427038662135601E-3</v>
      </c>
      <c r="N86" s="37">
        <v>-2.2024116478860378E-3</v>
      </c>
      <c r="O86" s="37">
        <v>0.79762190580368042</v>
      </c>
      <c r="P86" s="37">
        <v>0.20237809419631958</v>
      </c>
      <c r="Q86" s="39">
        <f t="shared" si="1"/>
        <v>6.228243000805378E-3</v>
      </c>
    </row>
    <row r="87" spans="1:17" x14ac:dyDescent="0.25">
      <c r="A87" s="39" t="s">
        <v>1044</v>
      </c>
      <c r="B87" s="36">
        <v>2019</v>
      </c>
      <c r="C87" s="36">
        <v>2</v>
      </c>
      <c r="D87" s="37">
        <v>-1.2485487386584282E-3</v>
      </c>
      <c r="E87" s="37">
        <v>3.7901059258729219E-3</v>
      </c>
      <c r="F87" s="37">
        <v>2.4621665943413973E-3</v>
      </c>
      <c r="G87" s="37">
        <v>5.0991419702768326E-3</v>
      </c>
      <c r="H87" s="37">
        <v>3.7901103496551514E-3</v>
      </c>
      <c r="I87" s="37">
        <v>5.0991419702768326E-3</v>
      </c>
      <c r="J87" s="37">
        <v>-1.274208421818912E-3</v>
      </c>
      <c r="K87" s="37">
        <v>-5.1290052942931652E-3</v>
      </c>
      <c r="L87" s="37">
        <v>1.2341034598648548E-2</v>
      </c>
      <c r="M87" s="37">
        <v>-3.5833886358886957E-3</v>
      </c>
      <c r="N87" s="37">
        <v>-5.6806155480444431E-3</v>
      </c>
      <c r="O87" s="37">
        <v>0.79118084907531738</v>
      </c>
      <c r="P87" s="37">
        <v>0.20881921052932739</v>
      </c>
      <c r="Q87" s="39">
        <f t="shared" si="1"/>
        <v>2.039656788110733E-2</v>
      </c>
    </row>
    <row r="88" spans="1:17" x14ac:dyDescent="0.25">
      <c r="A88" s="39" t="s">
        <v>1044</v>
      </c>
      <c r="B88" s="36">
        <v>2019</v>
      </c>
      <c r="C88" s="36">
        <v>3</v>
      </c>
      <c r="D88" s="37">
        <v>-4.7262846492230892E-3</v>
      </c>
      <c r="E88" s="37">
        <v>1.0436583543196321E-3</v>
      </c>
      <c r="F88" s="37">
        <v>-4.0251398459076881E-3</v>
      </c>
      <c r="G88" s="37">
        <v>-2.8101073112338781E-3</v>
      </c>
      <c r="H88" s="37">
        <v>1.0436475276947021E-3</v>
      </c>
      <c r="I88" s="37">
        <v>-2.8101075440645218E-3</v>
      </c>
      <c r="J88" s="37">
        <v>2.9665168840438128E-3</v>
      </c>
      <c r="K88" s="37">
        <v>5.7697659358382225E-3</v>
      </c>
      <c r="L88" s="37">
        <v>1.2381351552903652E-2</v>
      </c>
      <c r="M88" s="37">
        <v>-5.2831475622951984E-3</v>
      </c>
      <c r="N88" s="37">
        <v>5.7399836368858814E-3</v>
      </c>
      <c r="O88" s="37">
        <v>0.78276920318603516</v>
      </c>
      <c r="P88" s="37">
        <v>0.21723081171512604</v>
      </c>
      <c r="Q88" s="39">
        <f t="shared" si="1"/>
        <v>-1.1240429244935513E-2</v>
      </c>
    </row>
    <row r="89" spans="1:17" x14ac:dyDescent="0.25">
      <c r="A89" s="39" t="s">
        <v>1044</v>
      </c>
      <c r="B89" s="36">
        <v>2019</v>
      </c>
      <c r="C89" s="36">
        <v>4</v>
      </c>
      <c r="D89" s="37">
        <v>-1.3846796937286854E-3</v>
      </c>
      <c r="E89" s="37">
        <v>4.9484246410429478E-3</v>
      </c>
      <c r="F89" s="37">
        <v>-4.0977941825985909E-3</v>
      </c>
      <c r="G89" s="37">
        <v>3.3546198392286897E-4</v>
      </c>
      <c r="H89" s="37">
        <v>4.9484372138977051E-3</v>
      </c>
      <c r="I89" s="37">
        <v>3.3546553459018469E-4</v>
      </c>
      <c r="J89" s="37">
        <v>-2.18564597889781E-3</v>
      </c>
      <c r="K89" s="37">
        <v>-6.1497101560235023E-3</v>
      </c>
      <c r="L89" s="37">
        <v>1.231989823281765E-2</v>
      </c>
      <c r="M89" s="37">
        <v>-5.1518874242901802E-3</v>
      </c>
      <c r="N89" s="37">
        <v>-7.4137374758720398E-3</v>
      </c>
      <c r="O89" s="37">
        <v>0.77435755729675293</v>
      </c>
      <c r="P89" s="37">
        <v>0.22564241290092468</v>
      </c>
      <c r="Q89" s="39">
        <f t="shared" si="1"/>
        <v>1.3418479356914759E-3</v>
      </c>
    </row>
    <row r="90" spans="1:17" x14ac:dyDescent="0.25">
      <c r="A90" s="39" t="s">
        <v>1044</v>
      </c>
      <c r="B90" s="36">
        <v>2020</v>
      </c>
      <c r="C90" s="36">
        <v>1</v>
      </c>
      <c r="D90" s="37">
        <v>-1.8369698897004128E-2</v>
      </c>
      <c r="E90" s="37">
        <v>-1.9078489392995834E-2</v>
      </c>
      <c r="F90" s="37">
        <v>-1.411091722548008E-2</v>
      </c>
      <c r="G90" s="37">
        <v>-9.9530015140771866E-3</v>
      </c>
      <c r="H90" s="37">
        <v>-1.9078493118286133E-2</v>
      </c>
      <c r="I90" s="37">
        <v>-9.9530033767223358E-3</v>
      </c>
      <c r="J90" s="37">
        <v>-3.0305534601211548E-2</v>
      </c>
      <c r="K90" s="37">
        <v>-1.9842127338051796E-2</v>
      </c>
      <c r="L90" s="37">
        <v>7.4410024099051952E-3</v>
      </c>
      <c r="M90" s="37">
        <v>1.9745531026273966E-3</v>
      </c>
      <c r="N90" s="37">
        <v>-2.018333226442337E-2</v>
      </c>
      <c r="O90" s="37">
        <v>0.75660675764083862</v>
      </c>
      <c r="P90" s="37">
        <v>0.24339324235916138</v>
      </c>
      <c r="Q90" s="39">
        <f t="shared" si="1"/>
        <v>-3.9812006056308746E-2</v>
      </c>
    </row>
    <row r="91" spans="1:17" x14ac:dyDescent="0.25">
      <c r="A91" s="39" t="s">
        <v>1044</v>
      </c>
      <c r="B91" s="36">
        <v>2020</v>
      </c>
      <c r="C91" s="36">
        <v>2</v>
      </c>
      <c r="D91" s="37">
        <v>-6.5074771642684937E-2</v>
      </c>
      <c r="E91" s="37">
        <v>1.1476969346404076E-2</v>
      </c>
      <c r="F91" s="37">
        <v>-4.3359693139791489E-2</v>
      </c>
      <c r="G91" s="37">
        <v>1.5700887888669968E-2</v>
      </c>
      <c r="H91" s="37">
        <v>6.5949857234954834E-3</v>
      </c>
      <c r="I91" s="37">
        <v>3.5229348577558994E-3</v>
      </c>
      <c r="J91" s="37">
        <v>-0.11984710395336151</v>
      </c>
      <c r="K91" s="37">
        <v>-7.9268373548984528E-2</v>
      </c>
      <c r="L91" s="37">
        <v>5.029833409935236E-3</v>
      </c>
      <c r="M91" s="37">
        <v>-7.3972620069980621E-2</v>
      </c>
      <c r="N91" s="37">
        <v>-7.8772209584712982E-2</v>
      </c>
      <c r="O91" s="37">
        <v>0.74000728130340576</v>
      </c>
      <c r="P91" s="37">
        <v>0.25999271869659424</v>
      </c>
      <c r="Q91" s="39">
        <f t="shared" si="1"/>
        <v>6.2803551554679871E-2</v>
      </c>
    </row>
    <row r="92" spans="1:17" x14ac:dyDescent="0.25">
      <c r="A92" s="39" t="s">
        <v>1044</v>
      </c>
      <c r="B92" s="36">
        <v>2020</v>
      </c>
      <c r="C92" s="36">
        <v>3</v>
      </c>
      <c r="D92" s="37">
        <v>7.8219890594482422E-2</v>
      </c>
      <c r="E92" s="37">
        <v>3.4702911972999573E-2</v>
      </c>
      <c r="F92" s="37">
        <v>3.3449094742536545E-2</v>
      </c>
      <c r="G92" s="37">
        <v>8.942214772105217E-3</v>
      </c>
      <c r="H92" s="37">
        <v>6.5949857234954834E-3</v>
      </c>
      <c r="I92" s="37">
        <v>3.6206650547683239E-3</v>
      </c>
      <c r="J92" s="37">
        <v>9.2320099472999573E-2</v>
      </c>
      <c r="K92" s="37">
        <v>1.6943054273724556E-2</v>
      </c>
      <c r="L92" s="37">
        <v>7.1586649864912033E-3</v>
      </c>
      <c r="M92" s="37">
        <v>4.3277774006128311E-2</v>
      </c>
      <c r="N92" s="37">
        <v>1.6579164192080498E-2</v>
      </c>
      <c r="O92" s="37">
        <v>0.73389846086502075</v>
      </c>
      <c r="P92" s="37">
        <v>0.26610153913497925</v>
      </c>
      <c r="Q92" s="39">
        <f t="shared" si="1"/>
        <v>3.5768859088420868E-2</v>
      </c>
    </row>
    <row r="93" spans="1:17" x14ac:dyDescent="0.25">
      <c r="A93" s="39" t="s">
        <v>1044</v>
      </c>
      <c r="B93" s="36">
        <v>2020</v>
      </c>
      <c r="C93" s="36">
        <v>4</v>
      </c>
      <c r="D93" s="37">
        <v>4.3007675558328629E-3</v>
      </c>
      <c r="E93" s="37">
        <v>-2.6394916698336601E-2</v>
      </c>
      <c r="F93" s="37">
        <v>1.0172981768846512E-2</v>
      </c>
      <c r="G93" s="37">
        <v>-1.4155401848256588E-2</v>
      </c>
      <c r="H93" s="37">
        <v>6.5949857234954834E-3</v>
      </c>
      <c r="I93" s="37">
        <v>3.5274922847747803E-3</v>
      </c>
      <c r="J93" s="37">
        <v>2.0567251369357109E-2</v>
      </c>
      <c r="K93" s="37">
        <v>1.9813559949398041E-2</v>
      </c>
      <c r="L93" s="37">
        <v>7.6037570834159851E-3</v>
      </c>
      <c r="M93" s="37">
        <v>3.0472243204712868E-2</v>
      </c>
      <c r="N93" s="37">
        <v>1.8802955746650696E-2</v>
      </c>
      <c r="O93" s="37">
        <v>0.72778964042663574</v>
      </c>
      <c r="P93" s="37">
        <v>0.27221035957336426</v>
      </c>
      <c r="Q93" s="39">
        <f t="shared" si="1"/>
        <v>-5.6621607393026352E-2</v>
      </c>
    </row>
    <row r="94" spans="1:17" x14ac:dyDescent="0.25">
      <c r="A94" s="39" t="s">
        <v>1044</v>
      </c>
      <c r="B94" s="36">
        <v>2021</v>
      </c>
      <c r="C94" s="36">
        <v>1</v>
      </c>
      <c r="D94" s="37">
        <v>-6.2803099863231182E-3</v>
      </c>
      <c r="E94" s="37">
        <v>-7.7243954874575138E-3</v>
      </c>
      <c r="F94" s="37">
        <v>4.8062554560601711E-3</v>
      </c>
      <c r="G94" s="37">
        <v>1.6688529867678881E-3</v>
      </c>
      <c r="H94" s="37">
        <v>-7.7243894338607788E-3</v>
      </c>
      <c r="I94" s="37">
        <v>1.6688563628122211E-3</v>
      </c>
      <c r="J94" s="37">
        <v>-4.7716931439936161E-3</v>
      </c>
      <c r="K94" s="37">
        <v>-1.0516702895984054E-3</v>
      </c>
      <c r="L94" s="37">
        <v>7.7610965818166733E-3</v>
      </c>
      <c r="M94" s="37">
        <v>1.6189048765227199E-3</v>
      </c>
      <c r="N94" s="37">
        <v>-1.2734135380014777E-3</v>
      </c>
      <c r="O94" s="37">
        <v>0.7293168306350708</v>
      </c>
      <c r="P94" s="37">
        <v>0.2706831693649292</v>
      </c>
      <c r="Q94" s="39">
        <f t="shared" si="1"/>
        <v>6.6754119470715523E-3</v>
      </c>
    </row>
    <row r="95" spans="1:17" x14ac:dyDescent="0.25">
      <c r="A95" s="39" t="s">
        <v>1044</v>
      </c>
      <c r="B95" s="36">
        <v>2021</v>
      </c>
      <c r="C95" s="36">
        <v>2</v>
      </c>
      <c r="D95" s="37">
        <v>5.9510027058422565E-3</v>
      </c>
      <c r="E95" s="37">
        <v>-8.6039053276181221E-3</v>
      </c>
      <c r="F95" s="37">
        <v>3.407471114769578E-3</v>
      </c>
      <c r="G95" s="37">
        <v>-4.6641621738672256E-3</v>
      </c>
      <c r="H95" s="37">
        <v>-8.603900671005249E-3</v>
      </c>
      <c r="I95" s="37">
        <v>-4.6641617082059383E-3</v>
      </c>
      <c r="J95" s="37">
        <v>2.5866454467177391E-2</v>
      </c>
      <c r="K95" s="37">
        <v>2.4731535464525223E-2</v>
      </c>
      <c r="L95" s="37">
        <v>8.1557417288422585E-3</v>
      </c>
      <c r="M95" s="37">
        <v>1.4149668626487255E-2</v>
      </c>
      <c r="N95" s="37">
        <v>2.5488128885626793E-2</v>
      </c>
      <c r="O95" s="37">
        <v>0.73389846086502075</v>
      </c>
      <c r="P95" s="37">
        <v>0.26610153913497925</v>
      </c>
      <c r="Q95" s="39">
        <f t="shared" si="1"/>
        <v>-1.8656648695468903E-2</v>
      </c>
    </row>
    <row r="96" spans="1:17" x14ac:dyDescent="0.25">
      <c r="A96" s="39" t="s">
        <v>1044</v>
      </c>
      <c r="B96" s="36">
        <v>2021</v>
      </c>
      <c r="C96" s="36">
        <v>3</v>
      </c>
      <c r="D96" s="37">
        <v>1.785980723798275E-2</v>
      </c>
      <c r="E96" s="37">
        <v>8.2353567704558372E-3</v>
      </c>
      <c r="F96" s="37">
        <v>9.7538381814956665E-3</v>
      </c>
      <c r="G96" s="37">
        <v>-1.6475161537528038E-3</v>
      </c>
      <c r="H96" s="37">
        <v>8.2353502511978149E-3</v>
      </c>
      <c r="I96" s="37">
        <v>-1.6475177835673094E-3</v>
      </c>
      <c r="J96" s="37">
        <v>7.9575506970286369E-3</v>
      </c>
      <c r="K96" s="37">
        <v>-1.6907395794987679E-2</v>
      </c>
      <c r="L96" s="37">
        <v>7.2025982663035393E-3</v>
      </c>
      <c r="M96" s="37">
        <v>1.0213883593678474E-2</v>
      </c>
      <c r="N96" s="37">
        <v>-1.6314499080181122E-2</v>
      </c>
      <c r="O96" s="37">
        <v>0.73389846086502075</v>
      </c>
      <c r="P96" s="37">
        <v>0.26610153913497925</v>
      </c>
      <c r="Q96" s="39">
        <f t="shared" si="1"/>
        <v>-6.5900646150112152E-3</v>
      </c>
    </row>
    <row r="97" spans="1:17" x14ac:dyDescent="0.25">
      <c r="A97" s="39" t="s">
        <v>1044</v>
      </c>
      <c r="B97" s="36">
        <v>2021</v>
      </c>
      <c r="C97" s="36">
        <v>4</v>
      </c>
      <c r="D97" s="37">
        <v>-5.2106534130871296E-3</v>
      </c>
      <c r="E97" s="37">
        <v>-4.6824896708130836E-3</v>
      </c>
      <c r="F97" s="37">
        <v>1.5912461094558239E-3</v>
      </c>
      <c r="G97" s="37">
        <v>-7.2048092260956764E-4</v>
      </c>
      <c r="H97" s="37">
        <v>-4.682496190071106E-3</v>
      </c>
      <c r="I97" s="37">
        <v>-7.2048208676278591E-4</v>
      </c>
      <c r="J97" s="37">
        <v>9.3796411529183388E-3</v>
      </c>
      <c r="K97" s="37">
        <v>1.7505519092082977E-2</v>
      </c>
      <c r="L97" s="37">
        <v>7.472021970897913E-3</v>
      </c>
      <c r="M97" s="37">
        <v>-7.734590326435864E-4</v>
      </c>
      <c r="N97" s="37">
        <v>1.883322186768055E-2</v>
      </c>
      <c r="O97" s="37">
        <v>0.73389846086502075</v>
      </c>
      <c r="P97" s="37">
        <v>0.26610153913497925</v>
      </c>
      <c r="Q97" s="39">
        <f t="shared" si="1"/>
        <v>-2.8819236904382706E-3</v>
      </c>
    </row>
    <row r="98" spans="1:17" x14ac:dyDescent="0.25">
      <c r="A98" s="39" t="s">
        <v>1044</v>
      </c>
      <c r="B98" s="36">
        <v>2022</v>
      </c>
      <c r="C98" s="36">
        <v>1</v>
      </c>
      <c r="D98" s="37">
        <v>-6.0596880502998829E-3</v>
      </c>
      <c r="E98" s="37">
        <v>-4.6199462376534939E-3</v>
      </c>
      <c r="F98" s="37">
        <v>-5.6399434106424451E-4</v>
      </c>
      <c r="G98" s="37">
        <v>4.4474095921032131E-4</v>
      </c>
      <c r="H98" s="37">
        <v>-4.6199411153793335E-3</v>
      </c>
      <c r="I98" s="37">
        <v>4.447417741175741E-4</v>
      </c>
      <c r="J98" s="37">
        <v>2.239712281152606E-3</v>
      </c>
      <c r="K98" s="37">
        <v>8.5968859493732452E-3</v>
      </c>
      <c r="L98" s="37">
        <v>7.5730117969214916E-3</v>
      </c>
      <c r="M98" s="37">
        <v>-1.4647728530690074E-3</v>
      </c>
      <c r="N98" s="37">
        <v>8.7148863822221756E-3</v>
      </c>
      <c r="O98" s="37">
        <v>0.73389846086502075</v>
      </c>
      <c r="P98" s="37">
        <v>0.26610153913497925</v>
      </c>
      <c r="Q98" s="39">
        <f t="shared" si="1"/>
        <v>1.7789638368412852E-3</v>
      </c>
    </row>
    <row r="99" spans="1:17" x14ac:dyDescent="0.25">
      <c r="A99" s="39" t="s">
        <v>1044</v>
      </c>
      <c r="B99" s="36">
        <v>2022</v>
      </c>
      <c r="C99" s="36">
        <v>2</v>
      </c>
      <c r="D99" s="37">
        <v>-7.8483950346708298E-3</v>
      </c>
      <c r="E99" s="37">
        <v>-1.1184667237102985E-2</v>
      </c>
      <c r="F99" s="37">
        <v>2.2973851300776005E-3</v>
      </c>
      <c r="G99" s="37">
        <v>-9.2197558842599392E-4</v>
      </c>
      <c r="H99" s="37">
        <v>-1.1184662580490112E-2</v>
      </c>
      <c r="I99" s="37">
        <v>-9.2197314370423555E-4</v>
      </c>
      <c r="J99" s="37">
        <v>-4.6869763173162937E-3</v>
      </c>
      <c r="K99" s="37">
        <v>1.2080144369974732E-3</v>
      </c>
      <c r="L99" s="37">
        <v>7.9311570152640343E-3</v>
      </c>
      <c r="M99" s="37">
        <v>3.5006382968276739E-3</v>
      </c>
      <c r="N99" s="37">
        <v>1.3069320702925324E-3</v>
      </c>
      <c r="O99" s="37">
        <v>0.73389846086502075</v>
      </c>
      <c r="P99" s="37">
        <v>0.26610153913497925</v>
      </c>
      <c r="Q99" s="39">
        <f t="shared" si="1"/>
        <v>-3.6879023537039757E-3</v>
      </c>
    </row>
    <row r="100" spans="1:17" x14ac:dyDescent="0.25">
      <c r="A100" s="39" t="s">
        <v>1044</v>
      </c>
      <c r="B100" s="36">
        <v>2022</v>
      </c>
      <c r="C100" s="36">
        <v>3</v>
      </c>
      <c r="D100" s="37">
        <v>1.2125867651775479E-3</v>
      </c>
      <c r="E100" s="37">
        <v>-2.1296145860105753E-3</v>
      </c>
      <c r="F100" s="37">
        <v>5.4450449533760548E-4</v>
      </c>
      <c r="G100" s="37">
        <v>-2.3853490129113197E-3</v>
      </c>
      <c r="H100" s="37">
        <v>-2.1296143531799316E-3</v>
      </c>
      <c r="I100" s="37">
        <v>-2.385350875556469E-3</v>
      </c>
      <c r="J100" s="37">
        <v>6.0242693871259689E-3</v>
      </c>
      <c r="K100" s="37">
        <v>3.355023916810751E-3</v>
      </c>
      <c r="L100" s="37">
        <v>8.3684902638196945E-3</v>
      </c>
      <c r="M100" s="37">
        <v>3.4647688735276461E-3</v>
      </c>
      <c r="N100" s="37">
        <v>4.2554470710456371E-3</v>
      </c>
      <c r="O100" s="37">
        <v>0.73389846086502075</v>
      </c>
      <c r="P100" s="37">
        <v>0.26610153913497925</v>
      </c>
      <c r="Q100" s="39">
        <f t="shared" si="1"/>
        <v>-9.5413960516452789E-3</v>
      </c>
    </row>
    <row r="101" spans="1:17" x14ac:dyDescent="0.25">
      <c r="A101" s="39" t="s">
        <v>1044</v>
      </c>
      <c r="B101" s="36">
        <v>2022</v>
      </c>
      <c r="C101" s="36">
        <v>4</v>
      </c>
      <c r="D101" s="37">
        <v>3.5299938172101974E-3</v>
      </c>
      <c r="E101" s="37">
        <v>6.6018388606607914E-3</v>
      </c>
      <c r="F101" s="37">
        <v>-1.6170417657122016E-3</v>
      </c>
      <c r="G101" s="37">
        <v>4.5175300328992307E-4</v>
      </c>
      <c r="H101" s="37">
        <v>6.6018402576446533E-3</v>
      </c>
      <c r="I101" s="37">
        <v>4.517559427767992E-4</v>
      </c>
      <c r="J101" s="37">
        <v>8.7032589362934232E-4</v>
      </c>
      <c r="K101" s="37">
        <v>-7.0036756806075573E-3</v>
      </c>
      <c r="L101" s="37">
        <v>7.9473461955785751E-3</v>
      </c>
      <c r="M101" s="37">
        <v>-2.7063272427767515E-3</v>
      </c>
      <c r="N101" s="37">
        <v>-6.4291302114725113E-3</v>
      </c>
      <c r="O101" s="37">
        <v>0.73389846086502075</v>
      </c>
      <c r="P101" s="37">
        <v>0.26610153913497925</v>
      </c>
      <c r="Q101" s="39">
        <f t="shared" si="1"/>
        <v>1.8070120131596923E-3</v>
      </c>
    </row>
    <row r="102" spans="1:17" x14ac:dyDescent="0.25">
      <c r="A102" s="39" t="s">
        <v>1044</v>
      </c>
      <c r="B102" s="36">
        <v>2023</v>
      </c>
      <c r="C102" s="36">
        <v>1</v>
      </c>
      <c r="D102" s="37">
        <v>-1.4394396916031837E-2</v>
      </c>
      <c r="E102" s="37">
        <v>-1.3742399401962757E-2</v>
      </c>
      <c r="F102" s="37">
        <v>-9.4304932281374931E-3</v>
      </c>
      <c r="G102" s="37">
        <v>-8.6726071313023567E-3</v>
      </c>
      <c r="H102" s="37">
        <v>-1.3742402195930481E-2</v>
      </c>
      <c r="I102" s="37">
        <v>-8.672608993947506E-3</v>
      </c>
      <c r="J102" s="37">
        <v>-4.5358948409557343E-3</v>
      </c>
      <c r="K102" s="37">
        <v>1.0607459582388401E-2</v>
      </c>
      <c r="L102" s="37">
        <v>8.0297300592064857E-3</v>
      </c>
      <c r="M102" s="37">
        <v>-7.1501737693324685E-4</v>
      </c>
      <c r="N102" s="37">
        <v>1.0738343931734562E-2</v>
      </c>
      <c r="O102" s="37">
        <v>0.73389846086502075</v>
      </c>
      <c r="P102" s="37">
        <v>0.26610153913497925</v>
      </c>
      <c r="Q102" s="39">
        <f t="shared" si="1"/>
        <v>-3.4690428525209427E-2</v>
      </c>
    </row>
    <row r="103" spans="1:17" x14ac:dyDescent="0.25">
      <c r="A103" s="39" t="s">
        <v>1044</v>
      </c>
      <c r="B103" s="36">
        <v>2023</v>
      </c>
      <c r="C103" s="36">
        <v>2</v>
      </c>
      <c r="D103" s="37">
        <v>-1.1198430322110653E-2</v>
      </c>
      <c r="E103" s="37">
        <v>-9.2263193801045418E-3</v>
      </c>
      <c r="F103" s="37">
        <v>-2.4222277570515871E-3</v>
      </c>
      <c r="G103" s="37">
        <v>-6.11534109339118E-4</v>
      </c>
      <c r="H103" s="37">
        <v>-9.2263221740722656E-3</v>
      </c>
      <c r="I103" s="37">
        <v>-6.1153399292379618E-4</v>
      </c>
      <c r="J103" s="37">
        <v>-9.7097419202327728E-3</v>
      </c>
      <c r="K103" s="37">
        <v>-1.106837997213006E-3</v>
      </c>
      <c r="L103" s="37">
        <v>7.8263338655233383E-3</v>
      </c>
      <c r="M103" s="37">
        <v>-1.7537148669362068E-3</v>
      </c>
      <c r="N103" s="37">
        <v>-2.5581780937500298E-4</v>
      </c>
      <c r="O103" s="37">
        <v>0.73389846086502075</v>
      </c>
      <c r="P103" s="37">
        <v>0.26610153913497925</v>
      </c>
      <c r="Q103" s="39">
        <f t="shared" si="1"/>
        <v>-2.446136437356472E-3</v>
      </c>
    </row>
    <row r="104" spans="1:17" x14ac:dyDescent="0.25">
      <c r="A104" s="39" t="s">
        <v>1044</v>
      </c>
      <c r="B104" s="36">
        <v>2023</v>
      </c>
      <c r="C104" s="36">
        <v>3</v>
      </c>
      <c r="D104" s="37">
        <v>9.664768585935235E-4</v>
      </c>
      <c r="E104" s="37">
        <v>5.3312215022742748E-3</v>
      </c>
      <c r="F104" s="37">
        <v>-1.2673076707869768E-3</v>
      </c>
      <c r="G104" s="37">
        <v>-7.882268400862813E-4</v>
      </c>
      <c r="H104" s="37">
        <v>5.3312182426452637E-3</v>
      </c>
      <c r="I104" s="37">
        <v>-7.8822852810844779E-4</v>
      </c>
      <c r="J104" s="37">
        <v>2.2319743875414133E-3</v>
      </c>
      <c r="K104" s="37">
        <v>-1.4155936660245061E-3</v>
      </c>
      <c r="L104" s="37">
        <v>7.8120725229382515E-3</v>
      </c>
      <c r="M104" s="37">
        <v>-4.1391495615243912E-3</v>
      </c>
      <c r="N104" s="37">
        <v>-1.5820704866200686E-3</v>
      </c>
      <c r="O104" s="37">
        <v>0.73389846086502075</v>
      </c>
      <c r="P104" s="37">
        <v>0.26610153913497925</v>
      </c>
      <c r="Q104" s="39">
        <f t="shared" si="1"/>
        <v>-3.1529073603451252E-3</v>
      </c>
    </row>
    <row r="105" spans="1:17" x14ac:dyDescent="0.25">
      <c r="A105" s="39" t="s">
        <v>1044</v>
      </c>
      <c r="B105" s="36">
        <v>2023</v>
      </c>
      <c r="C105" s="36">
        <v>4</v>
      </c>
      <c r="D105" s="37">
        <v>1.7485925927758217E-2</v>
      </c>
      <c r="E105" s="37">
        <v>2.3687774315476418E-2</v>
      </c>
      <c r="F105" s="37">
        <v>6.0658645816147327E-3</v>
      </c>
      <c r="G105" s="37">
        <v>1.0197291150689125E-2</v>
      </c>
      <c r="H105" s="37">
        <v>2.3687779903411865E-2</v>
      </c>
      <c r="I105" s="37">
        <v>1.01972920820117E-2</v>
      </c>
      <c r="J105" s="37">
        <v>1.2967448681592941E-2</v>
      </c>
      <c r="K105" s="37">
        <v>-9.3664377927780151E-3</v>
      </c>
      <c r="L105" s="37">
        <v>7.319069467484951E-3</v>
      </c>
      <c r="M105" s="37">
        <v>-5.7939263060688972E-3</v>
      </c>
      <c r="N105" s="37">
        <v>-9.6095958724617958E-3</v>
      </c>
      <c r="O105" s="37">
        <v>0.73389846086502075</v>
      </c>
      <c r="P105" s="37">
        <v>0.26610153913497925</v>
      </c>
      <c r="Q105" s="39">
        <f t="shared" si="1"/>
        <v>4.07891646027565E-2</v>
      </c>
    </row>
    <row r="106" spans="1:17" x14ac:dyDescent="0.25">
      <c r="A106" s="39" t="s">
        <v>1044</v>
      </c>
      <c r="B106" s="36">
        <v>2024</v>
      </c>
      <c r="C106" s="36">
        <v>1</v>
      </c>
      <c r="D106" s="37">
        <v>-1.461367029696703E-2</v>
      </c>
      <c r="E106" s="37">
        <v>-1.1474162340164185E-2</v>
      </c>
      <c r="F106" s="37">
        <v>-6.1122793704271317E-3</v>
      </c>
      <c r="G106" s="37">
        <v>-3.5767080262303352E-3</v>
      </c>
      <c r="H106" s="37">
        <v>-1.1474162340164185E-2</v>
      </c>
      <c r="I106" s="37">
        <v>-3.5767084918916225E-3</v>
      </c>
      <c r="J106" s="37">
        <v>-1.2623269110918045E-2</v>
      </c>
      <c r="K106" s="37">
        <v>1.1204239854123443E-4</v>
      </c>
      <c r="L106" s="37">
        <v>6.5768971107900143E-3</v>
      </c>
      <c r="M106" s="37">
        <v>-2.9814571607857943E-3</v>
      </c>
      <c r="N106" s="37">
        <v>6.5311859361827374E-4</v>
      </c>
      <c r="O106" s="37">
        <v>0.73389846086502075</v>
      </c>
      <c r="P106" s="37">
        <v>0.26610153913497925</v>
      </c>
      <c r="Q106" s="39">
        <f t="shared" si="1"/>
        <v>-1.4306832104921341E-2</v>
      </c>
    </row>
    <row r="107" spans="1:17" x14ac:dyDescent="0.25">
      <c r="A107" s="39" t="s">
        <v>1044</v>
      </c>
      <c r="B107" s="36">
        <v>2024</v>
      </c>
      <c r="C107" s="36">
        <v>2</v>
      </c>
      <c r="D107" s="37">
        <v>-6.5559088252484798E-3</v>
      </c>
      <c r="E107" s="37">
        <v>-3.4127633552998304E-3</v>
      </c>
      <c r="F107" s="37">
        <v>5.9106486150994897E-4</v>
      </c>
      <c r="G107" s="37">
        <v>1.1409494327381253E-3</v>
      </c>
      <c r="H107" s="37">
        <v>-3.4127682447433472E-3</v>
      </c>
      <c r="I107" s="37">
        <v>1.1409467551857233E-3</v>
      </c>
      <c r="J107" s="37">
        <v>-4.2818048968911171E-3</v>
      </c>
      <c r="K107" s="37">
        <v>7.7419437002390623E-4</v>
      </c>
      <c r="L107" s="37">
        <v>5.9365192428231239E-3</v>
      </c>
      <c r="M107" s="37">
        <v>-3.0169384554028511E-3</v>
      </c>
      <c r="N107" s="37">
        <v>1.6001969343051314E-3</v>
      </c>
      <c r="O107" s="37">
        <v>0.73389846086502075</v>
      </c>
      <c r="P107" s="37">
        <v>0.26610153913497925</v>
      </c>
      <c r="Q107" s="39">
        <f t="shared" si="1"/>
        <v>4.5637977309525013E-3</v>
      </c>
    </row>
    <row r="108" spans="1:17" x14ac:dyDescent="0.25">
      <c r="A108" s="39" t="s">
        <v>1044</v>
      </c>
      <c r="B108" s="36">
        <v>2024</v>
      </c>
      <c r="C108" s="36">
        <v>3</v>
      </c>
      <c r="D108" s="37">
        <v>-3.9134570397436619E-3</v>
      </c>
      <c r="E108" s="37">
        <v>7.014439906924963E-3</v>
      </c>
      <c r="F108" s="37">
        <v>-1.1707545490935445E-4</v>
      </c>
      <c r="G108" s="37">
        <v>3.3927778713405132E-3</v>
      </c>
      <c r="H108" s="37">
        <v>7.0144385099411011E-3</v>
      </c>
      <c r="I108" s="37">
        <v>3.392776707187295E-3</v>
      </c>
      <c r="J108" s="37">
        <v>-5.5042118765413761E-3</v>
      </c>
      <c r="K108" s="37">
        <v>-4.5703072100877762E-3</v>
      </c>
      <c r="L108" s="37">
        <v>5.684590432792902E-3</v>
      </c>
      <c r="M108" s="37">
        <v>-1.0677188634872437E-2</v>
      </c>
      <c r="N108" s="37">
        <v>-5.0625167787075043E-3</v>
      </c>
      <c r="O108" s="37">
        <v>0.73389846086502075</v>
      </c>
      <c r="P108" s="37">
        <v>0.26610153913497925</v>
      </c>
      <c r="Q108" s="39">
        <f t="shared" si="1"/>
        <v>1.3571111485362053E-2</v>
      </c>
    </row>
    <row r="109" spans="1:17" x14ac:dyDescent="0.25">
      <c r="A109" s="39" t="s">
        <v>1044</v>
      </c>
      <c r="B109" s="36">
        <v>2024</v>
      </c>
      <c r="C109" s="36">
        <v>4</v>
      </c>
      <c r="D109" s="37">
        <v>-6.1133154667913914E-3</v>
      </c>
      <c r="E109" s="37">
        <v>1.0660170810297132E-3</v>
      </c>
      <c r="F109" s="37">
        <v>-3.9868555031716824E-3</v>
      </c>
      <c r="G109" s="37">
        <v>1.1962337885051966E-3</v>
      </c>
      <c r="H109" s="37">
        <v>1.0660141706466675E-3</v>
      </c>
      <c r="I109" s="37">
        <v>1.1962343705818057E-3</v>
      </c>
      <c r="J109" s="37">
        <v>-4.2151492089033127E-3</v>
      </c>
      <c r="K109" s="37">
        <v>3.802301362156868E-4</v>
      </c>
      <c r="L109" s="37">
        <v>5.6045986711978912E-3</v>
      </c>
      <c r="M109" s="37">
        <v>-7.0516089908778667E-3</v>
      </c>
      <c r="N109" s="37">
        <v>1.4670550590381026E-3</v>
      </c>
      <c r="O109" s="37">
        <v>0.73389846086502075</v>
      </c>
      <c r="P109" s="37">
        <v>0.26610153913497925</v>
      </c>
      <c r="Q109" s="39">
        <f t="shared" si="1"/>
        <v>4.7849351540207863E-3</v>
      </c>
    </row>
    <row r="110" spans="1:17" x14ac:dyDescent="0.25">
      <c r="A110" s="39" t="s">
        <v>1044</v>
      </c>
      <c r="B110" s="36">
        <v>2025</v>
      </c>
      <c r="C110" s="36">
        <v>1</v>
      </c>
      <c r="D110" s="37">
        <v>4.3852920643985271E-3</v>
      </c>
      <c r="E110" s="37">
        <v>1.1792044388130307E-3</v>
      </c>
      <c r="F110" s="37">
        <v>2.3835895117372274E-3</v>
      </c>
      <c r="G110" s="37">
        <v>2.3125323932617903E-3</v>
      </c>
      <c r="H110" s="37">
        <v>1.1792182922363281E-3</v>
      </c>
      <c r="I110" s="37">
        <v>2.3125377483665943E-3</v>
      </c>
      <c r="J110" s="37">
        <v>5.6547434069216251E-3</v>
      </c>
      <c r="K110" s="37">
        <v>-4.9281964311376214E-4</v>
      </c>
      <c r="L110" s="37">
        <v>5.5724899284541607E-3</v>
      </c>
      <c r="M110" s="37">
        <v>3.3543703611940145E-3</v>
      </c>
      <c r="N110" s="37">
        <v>-1.2086344650015235E-3</v>
      </c>
      <c r="O110" s="37">
        <v>0.73389846086502075</v>
      </c>
      <c r="P110" s="37">
        <v>0.26610153913497925</v>
      </c>
      <c r="Q110" s="39">
        <f t="shared" si="1"/>
        <v>9.2501295730471611E-3</v>
      </c>
    </row>
    <row r="111" spans="1:17" x14ac:dyDescent="0.25">
      <c r="A111" s="39" t="s">
        <v>1044</v>
      </c>
      <c r="B111" s="36">
        <v>2025</v>
      </c>
      <c r="C111" s="36">
        <v>2</v>
      </c>
      <c r="D111" s="37">
        <v>-1.957734115421772E-3</v>
      </c>
      <c r="E111" s="37">
        <v>-4.7703543677926064E-3</v>
      </c>
      <c r="F111" s="37">
        <v>1.6714666271582246E-3</v>
      </c>
      <c r="G111" s="37">
        <v>1.3348630163818598E-3</v>
      </c>
      <c r="H111" s="37">
        <v>-4.7703683376312256E-3</v>
      </c>
      <c r="I111" s="37">
        <v>1.3348576612770557E-3</v>
      </c>
      <c r="J111" s="37">
        <v>-2.6081148535013199E-3</v>
      </c>
      <c r="K111" s="37">
        <v>-3.0395337380468845E-3</v>
      </c>
      <c r="L111" s="37">
        <v>5.1833516918122768E-3</v>
      </c>
      <c r="M111" s="37">
        <v>3.0136508867144585E-3</v>
      </c>
      <c r="N111" s="37">
        <v>-2.8698213864117861E-3</v>
      </c>
      <c r="O111" s="37">
        <v>0.73389846086502075</v>
      </c>
      <c r="P111" s="37">
        <v>0.26610153913497925</v>
      </c>
      <c r="Q111" s="39">
        <f t="shared" si="1"/>
        <v>5.3394520655274391E-3</v>
      </c>
    </row>
    <row r="112" spans="1:17" x14ac:dyDescent="0.25">
      <c r="A112" s="39" t="s">
        <v>1045</v>
      </c>
      <c r="B112" s="36">
        <v>1998</v>
      </c>
      <c r="C112" s="36">
        <v>1</v>
      </c>
      <c r="D112" s="37"/>
      <c r="E112" s="37"/>
      <c r="F112" s="37"/>
      <c r="G112" s="37"/>
      <c r="H112" s="37"/>
      <c r="I112" s="37"/>
      <c r="J112" s="37"/>
      <c r="K112" s="37"/>
      <c r="L112" s="37"/>
      <c r="M112" s="37">
        <v>4.8643006011843681E-3</v>
      </c>
      <c r="N112" s="37"/>
      <c r="O112" s="37"/>
      <c r="P112" s="37"/>
      <c r="Q112" s="39">
        <f t="shared" si="1"/>
        <v>0</v>
      </c>
    </row>
    <row r="113" spans="1:17" x14ac:dyDescent="0.25">
      <c r="A113" s="39" t="s">
        <v>1045</v>
      </c>
      <c r="B113" s="36">
        <v>1998</v>
      </c>
      <c r="C113" s="36">
        <v>2</v>
      </c>
      <c r="D113" s="37">
        <v>-7.9776560887694359E-3</v>
      </c>
      <c r="E113" s="37">
        <v>-1.2972736731171608E-2</v>
      </c>
      <c r="F113" s="37">
        <v>-5.7730451226234436E-3</v>
      </c>
      <c r="G113" s="37">
        <v>-7.6444745063781738E-3</v>
      </c>
      <c r="H113" s="37">
        <v>-1.2972736731171608E-2</v>
      </c>
      <c r="I113" s="37">
        <v>-7.6444745063781738E-3</v>
      </c>
      <c r="J113" s="37">
        <v>1.3753803446888924E-2</v>
      </c>
      <c r="K113" s="37">
        <v>2.7354957535862923E-2</v>
      </c>
      <c r="L113" s="37">
        <v>1.1133485473692417E-2</v>
      </c>
      <c r="M113" s="37">
        <v>2.9896295163780451E-3</v>
      </c>
      <c r="N113" s="37">
        <v>2.7596211060881615E-2</v>
      </c>
      <c r="O113" s="37">
        <v>0.77695941925048828</v>
      </c>
      <c r="P113" s="37">
        <v>0.22304058074951172</v>
      </c>
      <c r="Q113" s="39">
        <f t="shared" si="1"/>
        <v>-3.0577898025512695E-2</v>
      </c>
    </row>
    <row r="114" spans="1:17" x14ac:dyDescent="0.25">
      <c r="A114" s="39" t="s">
        <v>1045</v>
      </c>
      <c r="B114" s="36">
        <v>1998</v>
      </c>
      <c r="C114" s="36">
        <v>3</v>
      </c>
      <c r="D114" s="37">
        <v>-1.2713545002043247E-2</v>
      </c>
      <c r="E114" s="37">
        <v>-1.1286407709121704E-2</v>
      </c>
      <c r="F114" s="37">
        <v>-2.9452410526573658E-3</v>
      </c>
      <c r="G114" s="37">
        <v>-3.3146378118544817E-3</v>
      </c>
      <c r="H114" s="37">
        <v>-1.1286407709121704E-2</v>
      </c>
      <c r="I114" s="37">
        <v>-3.314638277515769E-3</v>
      </c>
      <c r="J114" s="37">
        <v>9.4767948612570763E-3</v>
      </c>
      <c r="K114" s="37">
        <v>2.7604596689343452E-2</v>
      </c>
      <c r="L114" s="37">
        <v>1.193724200129509E-2</v>
      </c>
      <c r="M114" s="37">
        <v>-3.4138481132686138E-3</v>
      </c>
      <c r="N114" s="37">
        <v>2.8044644743204117E-2</v>
      </c>
      <c r="O114" s="37">
        <v>0.78123009204864502</v>
      </c>
      <c r="P114" s="37">
        <v>0.21876992285251617</v>
      </c>
      <c r="Q114" s="39">
        <f t="shared" si="1"/>
        <v>-1.3258551247417927E-2</v>
      </c>
    </row>
    <row r="115" spans="1:17" x14ac:dyDescent="0.25">
      <c r="A115" s="39" t="s">
        <v>1045</v>
      </c>
      <c r="B115" s="36">
        <v>1998</v>
      </c>
      <c r="C115" s="36">
        <v>4</v>
      </c>
      <c r="D115" s="37">
        <v>1.12327691167593E-2</v>
      </c>
      <c r="E115" s="37">
        <v>1.5455788001418114E-2</v>
      </c>
      <c r="F115" s="37">
        <v>9.9958211649209261E-4</v>
      </c>
      <c r="G115" s="37">
        <v>6.2073287554085255E-3</v>
      </c>
      <c r="H115" s="37">
        <v>1.5455788001418114E-2</v>
      </c>
      <c r="I115" s="37">
        <v>6.2073292210698128E-3</v>
      </c>
      <c r="J115" s="37">
        <v>1.1532803066074848E-2</v>
      </c>
      <c r="K115" s="37">
        <v>-6.1541516333818436E-3</v>
      </c>
      <c r="L115" s="37">
        <v>1.2581800110638142E-2</v>
      </c>
      <c r="M115" s="37">
        <v>-1.7876813653856516E-3</v>
      </c>
      <c r="N115" s="37">
        <v>-5.2036191336810589E-3</v>
      </c>
      <c r="O115" s="37">
        <v>0.78550076484680176</v>
      </c>
      <c r="P115" s="37">
        <v>0.21449926495552063</v>
      </c>
      <c r="Q115" s="39">
        <f t="shared" si="1"/>
        <v>2.4829315021634102E-2</v>
      </c>
    </row>
    <row r="116" spans="1:17" x14ac:dyDescent="0.25">
      <c r="A116" s="39" t="s">
        <v>1045</v>
      </c>
      <c r="B116" s="36">
        <v>1999</v>
      </c>
      <c r="C116" s="36">
        <v>1</v>
      </c>
      <c r="D116" s="37">
        <v>-1.911696745082736E-3</v>
      </c>
      <c r="E116" s="37">
        <v>-2.0340990740805864E-3</v>
      </c>
      <c r="F116" s="37">
        <v>7.6715485192835331E-3</v>
      </c>
      <c r="G116" s="37">
        <v>1.0277128778398037E-2</v>
      </c>
      <c r="H116" s="37">
        <v>-2.0340988412499428E-3</v>
      </c>
      <c r="I116" s="37">
        <v>1.0277128778398037E-2</v>
      </c>
      <c r="J116" s="37">
        <v>1.1863150633871555E-2</v>
      </c>
      <c r="K116" s="37">
        <v>1.4205856248736382E-2</v>
      </c>
      <c r="L116" s="37">
        <v>1.2955386191606522E-2</v>
      </c>
      <c r="M116" s="37">
        <v>-5.1561873988248408E-5</v>
      </c>
      <c r="N116" s="37">
        <v>1.5950094908475876E-2</v>
      </c>
      <c r="O116" s="37">
        <v>0.79444193840026855</v>
      </c>
      <c r="P116" s="37">
        <v>0.20555801689624786</v>
      </c>
      <c r="Q116" s="39">
        <f t="shared" si="1"/>
        <v>4.1108515113592148E-2</v>
      </c>
    </row>
    <row r="117" spans="1:17" x14ac:dyDescent="0.25">
      <c r="A117" s="39" t="s">
        <v>1045</v>
      </c>
      <c r="B117" s="36">
        <v>1999</v>
      </c>
      <c r="C117" s="36">
        <v>2</v>
      </c>
      <c r="D117" s="37">
        <v>-1.227868814021349E-2</v>
      </c>
      <c r="E117" s="37">
        <v>-1.4158385805785656E-2</v>
      </c>
      <c r="F117" s="37">
        <v>-5.5091455578804016E-3</v>
      </c>
      <c r="G117" s="37">
        <v>-5.1862825639545918E-3</v>
      </c>
      <c r="H117" s="37">
        <v>-1.4158385805785656E-2</v>
      </c>
      <c r="I117" s="37">
        <v>-5.1862825639545918E-3</v>
      </c>
      <c r="J117" s="37">
        <v>1.2202472425997257E-2</v>
      </c>
      <c r="K117" s="37">
        <v>3.0042514204978943E-2</v>
      </c>
      <c r="L117" s="37">
        <v>1.392652653157711E-2</v>
      </c>
      <c r="M117" s="37">
        <v>-5.2596541354432702E-4</v>
      </c>
      <c r="N117" s="37">
        <v>3.0320132151246071E-2</v>
      </c>
      <c r="O117" s="37">
        <v>0.80418884754180908</v>
      </c>
      <c r="P117" s="37">
        <v>0.19581115245819092</v>
      </c>
      <c r="Q117" s="39">
        <f t="shared" si="1"/>
        <v>-2.0745130255818367E-2</v>
      </c>
    </row>
    <row r="118" spans="1:17" x14ac:dyDescent="0.25">
      <c r="A118" s="39" t="s">
        <v>1045</v>
      </c>
      <c r="B118" s="36">
        <v>1999</v>
      </c>
      <c r="C118" s="36">
        <v>3</v>
      </c>
      <c r="D118" s="37">
        <v>1.4693081378936768E-2</v>
      </c>
      <c r="E118" s="37">
        <v>1.9530657678842545E-2</v>
      </c>
      <c r="F118" s="37">
        <v>1.114189624786377E-2</v>
      </c>
      <c r="G118" s="37">
        <v>1.0012727230787277E-2</v>
      </c>
      <c r="H118" s="37">
        <v>1.9530657678842545E-2</v>
      </c>
      <c r="I118" s="37">
        <v>1.0012728162109852E-2</v>
      </c>
      <c r="J118" s="37">
        <v>1.7590425908565521E-2</v>
      </c>
      <c r="K118" s="37">
        <v>-3.0831531621515751E-3</v>
      </c>
      <c r="L118" s="37">
        <v>1.428131852298975E-2</v>
      </c>
      <c r="M118" s="37">
        <v>-2.1551009267568588E-3</v>
      </c>
      <c r="N118" s="37">
        <v>-2.5780461728572845E-3</v>
      </c>
      <c r="O118" s="37">
        <v>0.8100706934928894</v>
      </c>
      <c r="P118" s="37">
        <v>0.18992927670478821</v>
      </c>
      <c r="Q118" s="39">
        <f t="shared" si="1"/>
        <v>4.0050908923149109E-2</v>
      </c>
    </row>
    <row r="119" spans="1:17" x14ac:dyDescent="0.25">
      <c r="A119" s="39" t="s">
        <v>1045</v>
      </c>
      <c r="B119" s="36">
        <v>1999</v>
      </c>
      <c r="C119" s="36">
        <v>4</v>
      </c>
      <c r="D119" s="37">
        <v>-5.4657580330967903E-3</v>
      </c>
      <c r="E119" s="37">
        <v>-1.0100396350026131E-2</v>
      </c>
      <c r="F119" s="37">
        <v>4.6069077216088772E-3</v>
      </c>
      <c r="G119" s="37">
        <v>1.271911314688623E-3</v>
      </c>
      <c r="H119" s="37">
        <v>-1.0100396350026131E-2</v>
      </c>
      <c r="I119" s="37">
        <v>1.2719110818579793E-3</v>
      </c>
      <c r="J119" s="37">
        <v>1.1307029984891415E-2</v>
      </c>
      <c r="K119" s="37">
        <v>1.7967280000448227E-2</v>
      </c>
      <c r="L119" s="37">
        <v>1.4492263086140156E-2</v>
      </c>
      <c r="M119" s="37">
        <v>4.0797153487801552E-3</v>
      </c>
      <c r="N119" s="37">
        <v>2.0170703530311584E-2</v>
      </c>
      <c r="O119" s="37">
        <v>0.81595253944396973</v>
      </c>
      <c r="P119" s="37">
        <v>0.1840474009513855</v>
      </c>
      <c r="Q119" s="39">
        <f t="shared" si="1"/>
        <v>5.0876452587544918E-3</v>
      </c>
    </row>
    <row r="120" spans="1:17" x14ac:dyDescent="0.25">
      <c r="A120" s="39" t="s">
        <v>1045</v>
      </c>
      <c r="B120" s="36">
        <v>2000</v>
      </c>
      <c r="C120" s="36">
        <v>1</v>
      </c>
      <c r="D120" s="37">
        <v>-1.7023761756718159E-3</v>
      </c>
      <c r="E120" s="37">
        <v>1.2128813978051767E-4</v>
      </c>
      <c r="F120" s="37">
        <v>7.0113092660903931E-3</v>
      </c>
      <c r="G120" s="37">
        <v>5.9700813144445419E-3</v>
      </c>
      <c r="H120" s="37">
        <v>1.21288001537323E-4</v>
      </c>
      <c r="I120" s="37">
        <v>5.9700813144445419E-3</v>
      </c>
      <c r="J120" s="37">
        <v>1.5940289944410324E-2</v>
      </c>
      <c r="K120" s="37">
        <v>1.9080087542533875E-2</v>
      </c>
      <c r="L120" s="37">
        <v>1.4860290102660656E-2</v>
      </c>
      <c r="M120" s="37">
        <v>-2.5222834665328264E-3</v>
      </c>
      <c r="N120" s="37">
        <v>1.8983684480190277E-2</v>
      </c>
      <c r="O120" s="37">
        <v>0.8249201774597168</v>
      </c>
      <c r="P120" s="37">
        <v>0.17507976293563843</v>
      </c>
      <c r="Q120" s="39">
        <f t="shared" si="1"/>
        <v>2.3880325257778168E-2</v>
      </c>
    </row>
    <row r="121" spans="1:17" x14ac:dyDescent="0.25">
      <c r="A121" s="39" t="s">
        <v>1045</v>
      </c>
      <c r="B121" s="36">
        <v>2000</v>
      </c>
      <c r="C121" s="36">
        <v>2</v>
      </c>
      <c r="D121" s="37">
        <v>2.0961998961865902E-3</v>
      </c>
      <c r="E121" s="37">
        <v>-1.6486608656123281E-3</v>
      </c>
      <c r="F121" s="37">
        <v>4.0994370356202126E-3</v>
      </c>
      <c r="G121" s="37">
        <v>2.2616090718656778E-3</v>
      </c>
      <c r="H121" s="37">
        <v>-1.6486607491970062E-3</v>
      </c>
      <c r="I121" s="37">
        <v>2.2616095375269651E-3</v>
      </c>
      <c r="J121" s="37">
        <v>1.2224556878209114E-2</v>
      </c>
      <c r="K121" s="37">
        <v>7.6719210483133793E-3</v>
      </c>
      <c r="L121" s="37">
        <v>1.492560189217329E-2</v>
      </c>
      <c r="M121" s="37">
        <v>4.9686036072671413E-3</v>
      </c>
      <c r="N121" s="37">
        <v>8.5454219952225685E-3</v>
      </c>
      <c r="O121" s="37">
        <v>0.83005964756011963</v>
      </c>
      <c r="P121" s="37">
        <v>0.16994035243988037</v>
      </c>
      <c r="Q121" s="39">
        <f t="shared" si="1"/>
        <v>9.0464362874627113E-3</v>
      </c>
    </row>
    <row r="122" spans="1:17" x14ac:dyDescent="0.25">
      <c r="A122" s="39" t="s">
        <v>1045</v>
      </c>
      <c r="B122" s="36">
        <v>2000</v>
      </c>
      <c r="C122" s="36">
        <v>3</v>
      </c>
      <c r="D122" s="37">
        <v>-1.7041913233697414E-3</v>
      </c>
      <c r="E122" s="37">
        <v>2.2158513311296701E-3</v>
      </c>
      <c r="F122" s="37">
        <v>2.7287527918815613E-3</v>
      </c>
      <c r="G122" s="37">
        <v>6.8997364724054933E-4</v>
      </c>
      <c r="H122" s="37">
        <v>2.2158510982990265E-3</v>
      </c>
      <c r="I122" s="37">
        <v>6.8997405469417572E-4</v>
      </c>
      <c r="J122" s="37">
        <v>1.0278715752065182E-2</v>
      </c>
      <c r="K122" s="37">
        <v>1.0474048554897308E-2</v>
      </c>
      <c r="L122" s="37">
        <v>1.4909364283084869E-2</v>
      </c>
      <c r="M122" s="37">
        <v>-3.1727941241115332E-3</v>
      </c>
      <c r="N122" s="37">
        <v>9.9302474409341812E-3</v>
      </c>
      <c r="O122" s="37">
        <v>0.8282850980758667</v>
      </c>
      <c r="P122" s="37">
        <v>0.17171491682529449</v>
      </c>
      <c r="Q122" s="39">
        <f t="shared" si="1"/>
        <v>2.7598945889621973E-3</v>
      </c>
    </row>
    <row r="123" spans="1:17" x14ac:dyDescent="0.25">
      <c r="A123" s="39" t="s">
        <v>1045</v>
      </c>
      <c r="B123" s="36">
        <v>2000</v>
      </c>
      <c r="C123" s="36">
        <v>4</v>
      </c>
      <c r="D123" s="37">
        <v>-5.3393363486975431E-4</v>
      </c>
      <c r="E123" s="37">
        <v>-8.8808848522603512E-4</v>
      </c>
      <c r="F123" s="37">
        <v>-9.1597088612616062E-5</v>
      </c>
      <c r="G123" s="37">
        <v>1.9842795154545456E-4</v>
      </c>
      <c r="H123" s="37">
        <v>-8.8808871805667877E-4</v>
      </c>
      <c r="I123" s="37">
        <v>1.9842742767650634E-4</v>
      </c>
      <c r="J123" s="37">
        <v>1.4422359876334667E-2</v>
      </c>
      <c r="K123" s="37">
        <v>1.4952271245419979E-2</v>
      </c>
      <c r="L123" s="37">
        <v>1.496404130011797E-2</v>
      </c>
      <c r="M123" s="37">
        <v>3.5613466752693057E-4</v>
      </c>
      <c r="N123" s="37">
        <v>1.5339959412813187E-2</v>
      </c>
      <c r="O123" s="37">
        <v>0.82651054859161377</v>
      </c>
      <c r="P123" s="37">
        <v>0.17348948121070862</v>
      </c>
      <c r="Q123" s="39">
        <f t="shared" si="1"/>
        <v>7.9371180618181825E-4</v>
      </c>
    </row>
    <row r="124" spans="1:17" x14ac:dyDescent="0.25">
      <c r="A124" s="39" t="s">
        <v>1045</v>
      </c>
      <c r="B124" s="36">
        <v>2001</v>
      </c>
      <c r="C124" s="36">
        <v>1</v>
      </c>
      <c r="D124" s="37">
        <v>-2.6498616207391024E-3</v>
      </c>
      <c r="E124" s="37">
        <v>7.8840012429282069E-4</v>
      </c>
      <c r="F124" s="37">
        <v>7.581944577395916E-3</v>
      </c>
      <c r="G124" s="37">
        <v>9.8689356818795204E-3</v>
      </c>
      <c r="H124" s="37">
        <v>7.8839994966983795E-4</v>
      </c>
      <c r="I124" s="37">
        <v>9.8689356818795204E-3</v>
      </c>
      <c r="J124" s="37">
        <v>1.2822522781789303E-2</v>
      </c>
      <c r="K124" s="37">
        <v>1.6318719834089279E-2</v>
      </c>
      <c r="L124" s="37">
        <v>1.3884809799492359E-2</v>
      </c>
      <c r="M124" s="37">
        <v>-3.8330762181431055E-3</v>
      </c>
      <c r="N124" s="37">
        <v>1.6071241348981857E-2</v>
      </c>
      <c r="O124" s="37">
        <v>0.81448757648468018</v>
      </c>
      <c r="P124" s="37">
        <v>0.18551239371299744</v>
      </c>
      <c r="Q124" s="39">
        <f t="shared" si="1"/>
        <v>3.9475742727518082E-2</v>
      </c>
    </row>
    <row r="125" spans="1:17" x14ac:dyDescent="0.25">
      <c r="A125" s="39" t="s">
        <v>1045</v>
      </c>
      <c r="B125" s="36">
        <v>2001</v>
      </c>
      <c r="C125" s="36">
        <v>2</v>
      </c>
      <c r="D125" s="37">
        <v>8.7537185754626989E-4</v>
      </c>
      <c r="E125" s="37">
        <v>-3.5052064340561628E-3</v>
      </c>
      <c r="F125" s="37">
        <v>-2.3058368824422359E-3</v>
      </c>
      <c r="G125" s="37">
        <v>2.4914308451116085E-3</v>
      </c>
      <c r="H125" s="37">
        <v>-3.5052057355642319E-3</v>
      </c>
      <c r="I125" s="37">
        <v>2.4914301466196775E-3</v>
      </c>
      <c r="J125" s="37">
        <v>7.7046472579240799E-3</v>
      </c>
      <c r="K125" s="37">
        <v>3.3659425098448992E-3</v>
      </c>
      <c r="L125" s="37">
        <v>1.3143323361873627E-2</v>
      </c>
      <c r="M125" s="37">
        <v>5.8968379162251949E-3</v>
      </c>
      <c r="N125" s="37">
        <v>3.4147556871175766E-3</v>
      </c>
      <c r="O125" s="37">
        <v>0.80085933208465576</v>
      </c>
      <c r="P125" s="37">
        <v>0.19914060831069946</v>
      </c>
      <c r="Q125" s="39">
        <f t="shared" si="1"/>
        <v>9.965723380446434E-3</v>
      </c>
    </row>
    <row r="126" spans="1:17" x14ac:dyDescent="0.25">
      <c r="A126" s="39" t="s">
        <v>1045</v>
      </c>
      <c r="B126" s="36">
        <v>2001</v>
      </c>
      <c r="C126" s="36">
        <v>3</v>
      </c>
      <c r="D126" s="37">
        <v>-3.9010751061141491E-3</v>
      </c>
      <c r="E126" s="37">
        <v>4.4930567964911461E-3</v>
      </c>
      <c r="F126" s="37">
        <v>-1.5141231706365943E-3</v>
      </c>
      <c r="G126" s="37">
        <v>2.0499606616795063E-3</v>
      </c>
      <c r="H126" s="37">
        <v>4.4930567964911461E-3</v>
      </c>
      <c r="I126" s="37">
        <v>2.0499615930020809E-3</v>
      </c>
      <c r="J126" s="37">
        <v>8.3705298602581024E-3</v>
      </c>
      <c r="K126" s="37">
        <v>1.246321015059948E-2</v>
      </c>
      <c r="L126" s="37">
        <v>1.1926155537366867E-2</v>
      </c>
      <c r="M126" s="37">
        <v>-8.4761101752519608E-3</v>
      </c>
      <c r="N126" s="37">
        <v>1.3348288834095001E-2</v>
      </c>
      <c r="O126" s="37">
        <v>0.79587417840957642</v>
      </c>
      <c r="P126" s="37">
        <v>0.20412580668926239</v>
      </c>
      <c r="Q126" s="39">
        <f t="shared" si="1"/>
        <v>8.1998426467180252E-3</v>
      </c>
    </row>
    <row r="127" spans="1:17" x14ac:dyDescent="0.25">
      <c r="A127" s="39" t="s">
        <v>1045</v>
      </c>
      <c r="B127" s="36">
        <v>2001</v>
      </c>
      <c r="C127" s="36">
        <v>4</v>
      </c>
      <c r="D127" s="37">
        <v>-1.7708119703456759E-3</v>
      </c>
      <c r="E127" s="37">
        <v>4.2077330872416496E-3</v>
      </c>
      <c r="F127" s="37">
        <v>-6.468641571700573E-3</v>
      </c>
      <c r="G127" s="37">
        <v>-4.0030307718552649E-4</v>
      </c>
      <c r="H127" s="37">
        <v>4.2077330872416496E-3</v>
      </c>
      <c r="I127" s="37">
        <v>-4.0030365926213562E-4</v>
      </c>
      <c r="J127" s="37">
        <v>4.0888218209147453E-3</v>
      </c>
      <c r="K127" s="37">
        <v>2.8190021403133869E-3</v>
      </c>
      <c r="L127" s="37">
        <v>1.1281131766736507E-2</v>
      </c>
      <c r="M127" s="37">
        <v>-4.7074379399418831E-3</v>
      </c>
      <c r="N127" s="37">
        <v>3.0736527405679226E-3</v>
      </c>
      <c r="O127" s="37">
        <v>0.79088902473449707</v>
      </c>
      <c r="P127" s="37">
        <v>0.20911100506782532</v>
      </c>
      <c r="Q127" s="39">
        <f t="shared" si="1"/>
        <v>-1.601212308742106E-3</v>
      </c>
    </row>
    <row r="128" spans="1:17" x14ac:dyDescent="0.25">
      <c r="A128" s="39" t="s">
        <v>1045</v>
      </c>
      <c r="B128" s="36">
        <v>2002</v>
      </c>
      <c r="C128" s="36">
        <v>1</v>
      </c>
      <c r="D128" s="37">
        <v>-7.3166578076779842E-3</v>
      </c>
      <c r="E128" s="37">
        <v>-1.0507463477551937E-2</v>
      </c>
      <c r="F128" s="37">
        <v>-1.6134855104610324E-3</v>
      </c>
      <c r="G128" s="37">
        <v>3.9300753269344568E-4</v>
      </c>
      <c r="H128" s="37">
        <v>-1.0507464408874512E-2</v>
      </c>
      <c r="I128" s="37">
        <v>3.9300808566622436E-4</v>
      </c>
      <c r="J128" s="37">
        <v>1.8935519037768245E-3</v>
      </c>
      <c r="K128" s="37">
        <v>8.4517830982804298E-3</v>
      </c>
      <c r="L128" s="37">
        <v>1.0559125803411007E-2</v>
      </c>
      <c r="M128" s="37">
        <v>3.5034739412367344E-3</v>
      </c>
      <c r="N128" s="37">
        <v>9.2546064406633377E-3</v>
      </c>
      <c r="O128" s="37">
        <v>0.78847372531890869</v>
      </c>
      <c r="P128" s="37">
        <v>0.2115263044834137</v>
      </c>
      <c r="Q128" s="39">
        <f t="shared" si="1"/>
        <v>1.5720301307737827E-3</v>
      </c>
    </row>
    <row r="129" spans="1:17" x14ac:dyDescent="0.25">
      <c r="A129" s="39" t="s">
        <v>1045</v>
      </c>
      <c r="B129" s="36">
        <v>2002</v>
      </c>
      <c r="C129" s="36">
        <v>2</v>
      </c>
      <c r="D129" s="37">
        <v>8.2365213893353939E-4</v>
      </c>
      <c r="E129" s="37">
        <v>1.7082942649722099E-3</v>
      </c>
      <c r="F129" s="37">
        <v>2.2525640670210123E-3</v>
      </c>
      <c r="G129" s="37">
        <v>1.8602196360006928E-3</v>
      </c>
      <c r="H129" s="37">
        <v>1.7082951962947845E-3</v>
      </c>
      <c r="I129" s="37">
        <v>1.8602175405249E-3</v>
      </c>
      <c r="J129" s="37">
        <v>8.3124777302145958E-3</v>
      </c>
      <c r="K129" s="37">
        <v>5.9771272353827953E-3</v>
      </c>
      <c r="L129" s="37">
        <v>1.018019113689661E-2</v>
      </c>
      <c r="M129" s="37">
        <v>-2.6188432821072638E-4</v>
      </c>
      <c r="N129" s="37">
        <v>6.4263711683452129E-3</v>
      </c>
      <c r="O129" s="37">
        <v>0.78850185871124268</v>
      </c>
      <c r="P129" s="37">
        <v>0.21149817109107971</v>
      </c>
      <c r="Q129" s="39">
        <f t="shared" si="1"/>
        <v>7.4408785440027714E-3</v>
      </c>
    </row>
    <row r="130" spans="1:17" x14ac:dyDescent="0.25">
      <c r="A130" s="39" t="s">
        <v>1045</v>
      </c>
      <c r="B130" s="36">
        <v>2002</v>
      </c>
      <c r="C130" s="36">
        <v>3</v>
      </c>
      <c r="D130" s="37">
        <v>-4.2048473842442036E-3</v>
      </c>
      <c r="E130" s="37">
        <v>-5.8264639228582382E-3</v>
      </c>
      <c r="F130" s="37">
        <v>2.7780430391430855E-3</v>
      </c>
      <c r="G130" s="37">
        <v>4.2334309546276927E-4</v>
      </c>
      <c r="H130" s="37">
        <v>-5.8264639228582382E-3</v>
      </c>
      <c r="I130" s="37">
        <v>4.2334425961598754E-4</v>
      </c>
      <c r="J130" s="37">
        <v>2.3229671642184258E-3</v>
      </c>
      <c r="K130" s="37">
        <v>4.4601289555430412E-3</v>
      </c>
      <c r="L130" s="37">
        <v>1.0194061324000359E-2</v>
      </c>
      <c r="M130" s="37">
        <v>2.4760223459452391E-3</v>
      </c>
      <c r="N130" s="37">
        <v>4.3743378482758999E-3</v>
      </c>
      <c r="O130" s="37">
        <v>0.78840357065200806</v>
      </c>
      <c r="P130" s="37">
        <v>0.21159644424915314</v>
      </c>
      <c r="Q130" s="39">
        <f t="shared" si="1"/>
        <v>1.6933723818510771E-3</v>
      </c>
    </row>
    <row r="131" spans="1:17" x14ac:dyDescent="0.25">
      <c r="A131" s="39" t="s">
        <v>1045</v>
      </c>
      <c r="B131" s="36">
        <v>2002</v>
      </c>
      <c r="C131" s="36">
        <v>4</v>
      </c>
      <c r="D131" s="37">
        <v>-6.5559404902160168E-3</v>
      </c>
      <c r="E131" s="37">
        <v>-1.1373092420399189E-2</v>
      </c>
      <c r="F131" s="37">
        <v>7.6280714711174369E-4</v>
      </c>
      <c r="G131" s="37">
        <v>1.7562026623636484E-3</v>
      </c>
      <c r="H131" s="37">
        <v>-1.1373091489076614E-2</v>
      </c>
      <c r="I131" s="37">
        <v>1.7562024295330048E-3</v>
      </c>
      <c r="J131" s="37">
        <v>6.1432789079844952E-3</v>
      </c>
      <c r="K131" s="37">
        <v>1.3993973843753338E-2</v>
      </c>
      <c r="L131" s="37">
        <v>1.0412795469164848E-2</v>
      </c>
      <c r="M131" s="37">
        <v>4.2805140838027E-3</v>
      </c>
      <c r="N131" s="37">
        <v>1.3887558132410049E-2</v>
      </c>
      <c r="O131" s="37">
        <v>0.78830528259277344</v>
      </c>
      <c r="P131" s="37">
        <v>0.21169471740722656</v>
      </c>
      <c r="Q131" s="39">
        <f t="shared" si="1"/>
        <v>7.0248106494545937E-3</v>
      </c>
    </row>
    <row r="132" spans="1:17" x14ac:dyDescent="0.25">
      <c r="A132" s="39" t="s">
        <v>1045</v>
      </c>
      <c r="B132" s="36">
        <v>2003</v>
      </c>
      <c r="C132" s="36">
        <v>1</v>
      </c>
      <c r="D132" s="37">
        <v>2.9689797665923834E-3</v>
      </c>
      <c r="E132" s="37">
        <v>7.4554933235049248E-3</v>
      </c>
      <c r="F132" s="37">
        <v>-7.2884350083768368E-3</v>
      </c>
      <c r="G132" s="37">
        <v>-6.6533158533275127E-3</v>
      </c>
      <c r="H132" s="37">
        <v>7.4554923921823502E-3</v>
      </c>
      <c r="I132" s="37">
        <v>-6.6533153876662254E-3</v>
      </c>
      <c r="J132" s="37">
        <v>8.7767597287893295E-3</v>
      </c>
      <c r="K132" s="37">
        <v>2.753435866907239E-3</v>
      </c>
      <c r="L132" s="37">
        <v>1.1166208423674107E-2</v>
      </c>
      <c r="M132" s="37">
        <v>-3.194205230101943E-3</v>
      </c>
      <c r="N132" s="37">
        <v>2.369060181081295E-3</v>
      </c>
      <c r="O132" s="37">
        <v>0.79055237770080566</v>
      </c>
      <c r="P132" s="37">
        <v>0.20944765210151672</v>
      </c>
      <c r="Q132" s="39">
        <f t="shared" ref="Q132:Q195" si="2">+G132*4</f>
        <v>-2.6613263413310051E-2</v>
      </c>
    </row>
    <row r="133" spans="1:17" x14ac:dyDescent="0.25">
      <c r="A133" s="39" t="s">
        <v>1045</v>
      </c>
      <c r="B133" s="36">
        <v>2003</v>
      </c>
      <c r="C133" s="36">
        <v>2</v>
      </c>
      <c r="D133" s="37">
        <v>-5.0598215311765671E-3</v>
      </c>
      <c r="E133" s="37">
        <v>-7.9977407585829496E-4</v>
      </c>
      <c r="F133" s="37">
        <v>-4.3931859545409679E-3</v>
      </c>
      <c r="G133" s="37">
        <v>-1.9597643986344337E-3</v>
      </c>
      <c r="H133" s="37">
        <v>-7.9977512359619141E-4</v>
      </c>
      <c r="I133" s="37">
        <v>-1.9597648642957211E-3</v>
      </c>
      <c r="J133" s="37">
        <v>4.128997097723186E-4</v>
      </c>
      <c r="K133" s="37">
        <v>2.1694323513656855E-3</v>
      </c>
      <c r="L133" s="37">
        <v>1.1240264400839806E-2</v>
      </c>
      <c r="M133" s="37">
        <v>-2.8290236368775368E-3</v>
      </c>
      <c r="N133" s="37">
        <v>2.5499709881842136E-3</v>
      </c>
      <c r="O133" s="37">
        <v>0.7935950756072998</v>
      </c>
      <c r="P133" s="37">
        <v>0.20640498399734497</v>
      </c>
      <c r="Q133" s="39">
        <f t="shared" si="2"/>
        <v>-7.839057594537735E-3</v>
      </c>
    </row>
    <row r="134" spans="1:17" x14ac:dyDescent="0.25">
      <c r="A134" s="39" t="s">
        <v>1045</v>
      </c>
      <c r="B134" s="36">
        <v>2003</v>
      </c>
      <c r="C134" s="36">
        <v>3</v>
      </c>
      <c r="D134" s="37">
        <v>-4.0548988617956638E-3</v>
      </c>
      <c r="E134" s="37">
        <v>-9.4590354710817337E-3</v>
      </c>
      <c r="F134" s="37">
        <v>4.3640914373099804E-3</v>
      </c>
      <c r="G134" s="37">
        <v>2.2068412508815527E-3</v>
      </c>
      <c r="H134" s="37">
        <v>-9.4590354710817337E-3</v>
      </c>
      <c r="I134" s="37">
        <v>2.20684171654284E-3</v>
      </c>
      <c r="J134" s="37">
        <v>5.7265129871666431E-3</v>
      </c>
      <c r="K134" s="37">
        <v>8.991721086204052E-3</v>
      </c>
      <c r="L134" s="37">
        <v>1.1159504763782024E-2</v>
      </c>
      <c r="M134" s="37">
        <v>5.7496223598718643E-3</v>
      </c>
      <c r="N134" s="37">
        <v>9.0522477403283119E-3</v>
      </c>
      <c r="O134" s="37">
        <v>0.79508793354034424</v>
      </c>
      <c r="P134" s="37">
        <v>0.20491206645965576</v>
      </c>
      <c r="Q134" s="39">
        <f t="shared" si="2"/>
        <v>8.8273650035262108E-3</v>
      </c>
    </row>
    <row r="135" spans="1:17" x14ac:dyDescent="0.25">
      <c r="A135" s="39" t="s">
        <v>1045</v>
      </c>
      <c r="B135" s="36">
        <v>2003</v>
      </c>
      <c r="C135" s="36">
        <v>4</v>
      </c>
      <c r="D135" s="37">
        <v>-1.1149952188134193E-2</v>
      </c>
      <c r="E135" s="37">
        <v>-1.3092232868075371E-2</v>
      </c>
      <c r="F135" s="37">
        <v>2.4755785707384348E-3</v>
      </c>
      <c r="G135" s="37">
        <v>1.9500292837619781E-3</v>
      </c>
      <c r="H135" s="37">
        <v>-1.3092231005430222E-2</v>
      </c>
      <c r="I135" s="37">
        <v>1.9500295165926218E-3</v>
      </c>
      <c r="J135" s="37">
        <v>5.8639626950025558E-3</v>
      </c>
      <c r="K135" s="37">
        <v>2.0069573074579239E-2</v>
      </c>
      <c r="L135" s="37">
        <v>1.1684205383062363E-2</v>
      </c>
      <c r="M135" s="37">
        <v>5.9236795641481876E-4</v>
      </c>
      <c r="N135" s="37">
        <v>2.0142994821071625E-2</v>
      </c>
      <c r="O135" s="37">
        <v>0.79658079147338867</v>
      </c>
      <c r="P135" s="37">
        <v>0.20341914892196655</v>
      </c>
      <c r="Q135" s="39">
        <f t="shared" si="2"/>
        <v>7.8001171350479126E-3</v>
      </c>
    </row>
    <row r="136" spans="1:17" x14ac:dyDescent="0.25">
      <c r="A136" s="39" t="s">
        <v>1045</v>
      </c>
      <c r="B136" s="36">
        <v>2004</v>
      </c>
      <c r="C136" s="36">
        <v>1</v>
      </c>
      <c r="D136" s="37">
        <v>-2.7182645862922072E-4</v>
      </c>
      <c r="E136" s="37">
        <v>2.0917204674333334E-3</v>
      </c>
      <c r="F136" s="37">
        <v>1.7890040762722492E-3</v>
      </c>
      <c r="G136" s="37">
        <v>1.5558723825961351E-3</v>
      </c>
      <c r="H136" s="37">
        <v>2.0917207002639771E-3</v>
      </c>
      <c r="I136" s="37">
        <v>1.5558716841042042E-3</v>
      </c>
      <c r="J136" s="37">
        <v>4.911359865218401E-3</v>
      </c>
      <c r="K136" s="37">
        <v>1.8275596667081118E-3</v>
      </c>
      <c r="L136" s="37">
        <v>1.106738019734621E-2</v>
      </c>
      <c r="M136" s="37">
        <v>-8.9668011059984565E-4</v>
      </c>
      <c r="N136" s="37">
        <v>1.3479697518050671E-3</v>
      </c>
      <c r="O136" s="37">
        <v>0.79558479785919189</v>
      </c>
      <c r="P136" s="37">
        <v>0.20441520214080811</v>
      </c>
      <c r="Q136" s="39">
        <f t="shared" si="2"/>
        <v>6.2234895303845406E-3</v>
      </c>
    </row>
    <row r="137" spans="1:17" x14ac:dyDescent="0.25">
      <c r="A137" s="39" t="s">
        <v>1045</v>
      </c>
      <c r="B137" s="36">
        <v>2004</v>
      </c>
      <c r="C137" s="36">
        <v>2</v>
      </c>
      <c r="D137" s="37">
        <v>-1.409345306456089E-3</v>
      </c>
      <c r="E137" s="37">
        <v>-6.5295991953462362E-4</v>
      </c>
      <c r="F137" s="37">
        <v>5.4911160841584206E-3</v>
      </c>
      <c r="G137" s="37">
        <v>6.4661004580557346E-3</v>
      </c>
      <c r="H137" s="37">
        <v>-6.5296143293380737E-4</v>
      </c>
      <c r="I137" s="37">
        <v>6.4661009237170219E-3</v>
      </c>
      <c r="J137" s="37">
        <v>9.3462234362959862E-3</v>
      </c>
      <c r="K137" s="37">
        <v>1.0738949291408062E-2</v>
      </c>
      <c r="L137" s="37">
        <v>1.078488864004612E-2</v>
      </c>
      <c r="M137" s="37">
        <v>-7.4913725256919861E-4</v>
      </c>
      <c r="N137" s="37">
        <v>1.0619121603667736E-2</v>
      </c>
      <c r="O137" s="37">
        <v>0.79601049423217773</v>
      </c>
      <c r="P137" s="37">
        <v>0.20398952066898346</v>
      </c>
      <c r="Q137" s="39">
        <f t="shared" si="2"/>
        <v>2.5864401832222939E-2</v>
      </c>
    </row>
    <row r="138" spans="1:17" x14ac:dyDescent="0.25">
      <c r="A138" s="39" t="s">
        <v>1045</v>
      </c>
      <c r="B138" s="36">
        <v>2004</v>
      </c>
      <c r="C138" s="36">
        <v>3</v>
      </c>
      <c r="D138" s="37">
        <v>2.7338890358805656E-3</v>
      </c>
      <c r="E138" s="37">
        <v>4.6380190178751945E-4</v>
      </c>
      <c r="F138" s="37">
        <v>-1.8585934303700924E-3</v>
      </c>
      <c r="G138" s="37">
        <v>-4.118697252124548E-3</v>
      </c>
      <c r="H138" s="37">
        <v>4.6380236744880676E-4</v>
      </c>
      <c r="I138" s="37">
        <v>-4.1186981834471226E-3</v>
      </c>
      <c r="J138" s="37">
        <v>8.1209205090999603E-3</v>
      </c>
      <c r="K138" s="37">
        <v>1.8444225424900651E-3</v>
      </c>
      <c r="L138" s="37">
        <v>1.1642669327557087E-2</v>
      </c>
      <c r="M138" s="37">
        <v>3.8564454298466444E-3</v>
      </c>
      <c r="N138" s="37">
        <v>1.64955691434443E-3</v>
      </c>
      <c r="O138" s="37">
        <v>0.80034685134887695</v>
      </c>
      <c r="P138" s="37">
        <v>0.19965313374996185</v>
      </c>
      <c r="Q138" s="39">
        <f t="shared" si="2"/>
        <v>-1.6474789008498192E-2</v>
      </c>
    </row>
    <row r="139" spans="1:17" x14ac:dyDescent="0.25">
      <c r="A139" s="39" t="s">
        <v>1045</v>
      </c>
      <c r="B139" s="36">
        <v>2004</v>
      </c>
      <c r="C139" s="36">
        <v>4</v>
      </c>
      <c r="D139" s="37">
        <v>-4.6259649097919464E-3</v>
      </c>
      <c r="E139" s="37">
        <v>-9.0842583449557424E-4</v>
      </c>
      <c r="F139" s="37">
        <v>9.275821503251791E-4</v>
      </c>
      <c r="G139" s="37">
        <v>1.8178181489929557E-3</v>
      </c>
      <c r="H139" s="37">
        <v>-9.0842694044113159E-4</v>
      </c>
      <c r="I139" s="37">
        <v>1.817819313146174E-3</v>
      </c>
      <c r="J139" s="37">
        <v>5.7264487259089947E-3</v>
      </c>
      <c r="K139" s="37">
        <v>9.9160224199295044E-3</v>
      </c>
      <c r="L139" s="37">
        <v>1.1123722419142723E-2</v>
      </c>
      <c r="M139" s="37">
        <v>-3.5170314367860556E-3</v>
      </c>
      <c r="N139" s="37">
        <v>1.0328002274036407E-2</v>
      </c>
      <c r="O139" s="37">
        <v>0.80468320846557617</v>
      </c>
      <c r="P139" s="37">
        <v>0.19531674683094025</v>
      </c>
      <c r="Q139" s="39">
        <f t="shared" si="2"/>
        <v>7.2712725959718227E-3</v>
      </c>
    </row>
    <row r="140" spans="1:17" x14ac:dyDescent="0.25">
      <c r="A140" s="39" t="s">
        <v>1045</v>
      </c>
      <c r="B140" s="36">
        <v>2005</v>
      </c>
      <c r="C140" s="36">
        <v>1</v>
      </c>
      <c r="D140" s="37">
        <v>3.9328555576503277E-3</v>
      </c>
      <c r="E140" s="37">
        <v>5.5663487873971462E-3</v>
      </c>
      <c r="F140" s="37">
        <v>3.4323723521083593E-3</v>
      </c>
      <c r="G140" s="37">
        <v>5.3466791287064552E-3</v>
      </c>
      <c r="H140" s="37">
        <v>5.5663511157035828E-3</v>
      </c>
      <c r="I140" s="37">
        <v>5.3466781973838806E-3</v>
      </c>
      <c r="J140" s="37">
        <v>1.0648112744092941E-2</v>
      </c>
      <c r="K140" s="37">
        <v>4.1840821504592896E-3</v>
      </c>
      <c r="L140" s="37">
        <v>1.1176187545061111E-2</v>
      </c>
      <c r="M140" s="37">
        <v>-3.8050513830967247E-4</v>
      </c>
      <c r="N140" s="37">
        <v>3.0453642830252647E-3</v>
      </c>
      <c r="O140" s="37">
        <v>0.81719565391540527</v>
      </c>
      <c r="P140" s="37">
        <v>0.18280431628227234</v>
      </c>
      <c r="Q140" s="39">
        <f t="shared" si="2"/>
        <v>2.1386716514825821E-2</v>
      </c>
    </row>
    <row r="141" spans="1:17" x14ac:dyDescent="0.25">
      <c r="A141" s="39" t="s">
        <v>1045</v>
      </c>
      <c r="B141" s="36">
        <v>2005</v>
      </c>
      <c r="C141" s="36">
        <v>2</v>
      </c>
      <c r="D141" s="37">
        <v>-9.689653292298317E-3</v>
      </c>
      <c r="E141" s="37">
        <v>-1.1269334703683853E-2</v>
      </c>
      <c r="F141" s="37">
        <v>-1.3394424458965659E-3</v>
      </c>
      <c r="G141" s="37">
        <v>1.5498946595471352E-4</v>
      </c>
      <c r="H141" s="37">
        <v>-1.1269334703683853E-2</v>
      </c>
      <c r="I141" s="37">
        <v>1.549907901789993E-4</v>
      </c>
      <c r="J141" s="37">
        <v>8.6390366777777672E-3</v>
      </c>
      <c r="K141" s="37">
        <v>2.2107623517513275E-2</v>
      </c>
      <c r="L141" s="37">
        <v>1.1688918806612492E-2</v>
      </c>
      <c r="M141" s="37">
        <v>-4.102180537302047E-4</v>
      </c>
      <c r="N141" s="37">
        <v>2.2350745275616646E-2</v>
      </c>
      <c r="O141" s="37">
        <v>0.82828629016876221</v>
      </c>
      <c r="P141" s="37">
        <v>0.17171370983123779</v>
      </c>
      <c r="Q141" s="39">
        <f t="shared" si="2"/>
        <v>6.1995786381885409E-4</v>
      </c>
    </row>
    <row r="142" spans="1:17" x14ac:dyDescent="0.25">
      <c r="A142" s="39" t="s">
        <v>1045</v>
      </c>
      <c r="B142" s="36">
        <v>2005</v>
      </c>
      <c r="C142" s="36">
        <v>3</v>
      </c>
      <c r="D142" s="37">
        <v>1.8573564011603594E-3</v>
      </c>
      <c r="E142" s="37">
        <v>9.2644529649987817E-4</v>
      </c>
      <c r="F142" s="37">
        <v>6.4898645505309105E-3</v>
      </c>
      <c r="G142" s="37">
        <v>4.6321423724293709E-3</v>
      </c>
      <c r="H142" s="37">
        <v>9.2644244432449341E-4</v>
      </c>
      <c r="I142" s="37">
        <v>4.6321428380906582E-3</v>
      </c>
      <c r="J142" s="37">
        <v>7.2836363688111305E-3</v>
      </c>
      <c r="K142" s="37">
        <v>1.8690547440201044E-3</v>
      </c>
      <c r="L142" s="37">
        <v>1.1680240742862225E-2</v>
      </c>
      <c r="M142" s="37">
        <v>2.818066393956542E-3</v>
      </c>
      <c r="N142" s="37">
        <v>2.488589147105813E-3</v>
      </c>
      <c r="O142" s="37">
        <v>0.82977902889251709</v>
      </c>
      <c r="P142" s="37">
        <v>0.1702210009098053</v>
      </c>
      <c r="Q142" s="39">
        <f t="shared" si="2"/>
        <v>1.8528569489717484E-2</v>
      </c>
    </row>
    <row r="143" spans="1:17" x14ac:dyDescent="0.25">
      <c r="A143" s="39" t="s">
        <v>1045</v>
      </c>
      <c r="B143" s="36">
        <v>2005</v>
      </c>
      <c r="C143" s="36">
        <v>4</v>
      </c>
      <c r="D143" s="37">
        <v>-2.720917109400034E-4</v>
      </c>
      <c r="E143" s="37">
        <v>6.4881413709372282E-4</v>
      </c>
      <c r="F143" s="37">
        <v>1.9807459320873022E-3</v>
      </c>
      <c r="G143" s="37">
        <v>3.4619125653989613E-4</v>
      </c>
      <c r="H143" s="37">
        <v>6.4881518483161926E-4</v>
      </c>
      <c r="I143" s="37">
        <v>3.4619102370925248E-4</v>
      </c>
      <c r="J143" s="37">
        <v>1.1332646943628788E-2</v>
      </c>
      <c r="K143" s="37">
        <v>1.1705479584634304E-2</v>
      </c>
      <c r="L143" s="37">
        <v>1.1427519842982292E-2</v>
      </c>
      <c r="M143" s="37">
        <v>-9.7474781796336174E-4</v>
      </c>
      <c r="N143" s="37">
        <v>1.053188182413578E-2</v>
      </c>
      <c r="O143" s="37">
        <v>0.83127176761627197</v>
      </c>
      <c r="P143" s="37">
        <v>0.1687282919883728</v>
      </c>
      <c r="Q143" s="39">
        <f t="shared" si="2"/>
        <v>1.3847650261595845E-3</v>
      </c>
    </row>
    <row r="144" spans="1:17" x14ac:dyDescent="0.25">
      <c r="A144" s="39" t="s">
        <v>1045</v>
      </c>
      <c r="B144" s="36">
        <v>2006</v>
      </c>
      <c r="C144" s="36">
        <v>1</v>
      </c>
      <c r="D144" s="37">
        <v>-3.5159359686076641E-3</v>
      </c>
      <c r="E144" s="37">
        <v>-3.9463606663048267E-3</v>
      </c>
      <c r="F144" s="37">
        <v>4.7842757776379585E-3</v>
      </c>
      <c r="G144" s="37">
        <v>3.8458984345197678E-3</v>
      </c>
      <c r="H144" s="37">
        <v>-3.9463602006435394E-3</v>
      </c>
      <c r="I144" s="37">
        <v>3.8458982016891241E-3</v>
      </c>
      <c r="J144" s="37">
        <v>1.1413600295782089E-2</v>
      </c>
      <c r="K144" s="37">
        <v>1.6126170754432678E-2</v>
      </c>
      <c r="L144" s="37">
        <v>1.2818171642720699E-2</v>
      </c>
      <c r="M144" s="37">
        <v>-1.9258206884842366E-4</v>
      </c>
      <c r="N144" s="37">
        <v>1.5760105103254318E-2</v>
      </c>
      <c r="O144" s="37">
        <v>0.82659351825714111</v>
      </c>
      <c r="P144" s="37">
        <v>0.17340654134750366</v>
      </c>
      <c r="Q144" s="39">
        <f t="shared" si="2"/>
        <v>1.5383593738079071E-2</v>
      </c>
    </row>
    <row r="145" spans="1:17" x14ac:dyDescent="0.25">
      <c r="A145" s="39" t="s">
        <v>1045</v>
      </c>
      <c r="B145" s="36">
        <v>2006</v>
      </c>
      <c r="C145" s="36">
        <v>2</v>
      </c>
      <c r="D145" s="37">
        <v>4.6472270041704178E-3</v>
      </c>
      <c r="E145" s="37">
        <v>3.7491291295737028E-3</v>
      </c>
      <c r="F145" s="37">
        <v>8.5654966533184052E-3</v>
      </c>
      <c r="G145" s="37">
        <v>4.7331796959042549E-3</v>
      </c>
      <c r="H145" s="37">
        <v>3.7491284310817719E-3</v>
      </c>
      <c r="I145" s="37">
        <v>4.7331764362752438E-3</v>
      </c>
      <c r="J145" s="37">
        <v>8.7046399712562561E-3</v>
      </c>
      <c r="K145" s="37">
        <v>-1.2749871239066124E-3</v>
      </c>
      <c r="L145" s="37">
        <v>1.350049115717411E-2</v>
      </c>
      <c r="M145" s="37">
        <v>3.5444453824311495E-3</v>
      </c>
      <c r="N145" s="37">
        <v>-1.1003540130332112E-3</v>
      </c>
      <c r="O145" s="37">
        <v>0.81820881366729736</v>
      </c>
      <c r="P145" s="37">
        <v>0.18179124593734741</v>
      </c>
      <c r="Q145" s="39">
        <f t="shared" si="2"/>
        <v>1.893271878361702E-2</v>
      </c>
    </row>
    <row r="146" spans="1:17" x14ac:dyDescent="0.25">
      <c r="A146" s="39" t="s">
        <v>1045</v>
      </c>
      <c r="B146" s="36">
        <v>2006</v>
      </c>
      <c r="C146" s="36">
        <v>3</v>
      </c>
      <c r="D146" s="37">
        <v>-3.7666091229766607E-3</v>
      </c>
      <c r="E146" s="37">
        <v>-1.8084632465615869E-3</v>
      </c>
      <c r="F146" s="37">
        <v>-3.4871170646511018E-4</v>
      </c>
      <c r="G146" s="37">
        <v>-4.368683323264122E-3</v>
      </c>
      <c r="H146" s="37">
        <v>-1.808464527130127E-3</v>
      </c>
      <c r="I146" s="37">
        <v>-4.3686814606189728E-3</v>
      </c>
      <c r="J146" s="37">
        <v>1.0400146245956421E-2</v>
      </c>
      <c r="K146" s="37">
        <v>1.4644637703895569E-2</v>
      </c>
      <c r="L146" s="37">
        <v>1.3318838551640511E-2</v>
      </c>
      <c r="M146" s="37">
        <v>-2.1871610078960657E-3</v>
      </c>
      <c r="N146" s="37">
        <v>1.513371616601944E-2</v>
      </c>
      <c r="O146" s="37">
        <v>0.81228864192962646</v>
      </c>
      <c r="P146" s="37">
        <v>0.18771138787269592</v>
      </c>
      <c r="Q146" s="39">
        <f t="shared" si="2"/>
        <v>-1.7474733293056488E-2</v>
      </c>
    </row>
    <row r="147" spans="1:17" x14ac:dyDescent="0.25">
      <c r="A147" s="39" t="s">
        <v>1045</v>
      </c>
      <c r="B147" s="36">
        <v>2006</v>
      </c>
      <c r="C147" s="36">
        <v>4</v>
      </c>
      <c r="D147" s="37">
        <v>2.8412938117980957E-3</v>
      </c>
      <c r="E147" s="37">
        <v>3.474073251709342E-3</v>
      </c>
      <c r="F147" s="37">
        <v>5.8984309434890747E-3</v>
      </c>
      <c r="G147" s="37">
        <v>4.5155417174100876E-3</v>
      </c>
      <c r="H147" s="37">
        <v>3.4740753471851349E-3</v>
      </c>
      <c r="I147" s="37">
        <v>4.5155412517488003E-3</v>
      </c>
      <c r="J147" s="37">
        <v>8.7559949606657028E-3</v>
      </c>
      <c r="K147" s="37">
        <v>1.4273725682869554E-3</v>
      </c>
      <c r="L147" s="37">
        <v>1.389211043715477E-2</v>
      </c>
      <c r="M147" s="37">
        <v>1.4409827999770641E-3</v>
      </c>
      <c r="N147" s="37">
        <v>9.6594978822395205E-4</v>
      </c>
      <c r="O147" s="37">
        <v>0.80636847019195557</v>
      </c>
      <c r="P147" s="37">
        <v>0.19363152980804443</v>
      </c>
      <c r="Q147" s="39">
        <f t="shared" si="2"/>
        <v>1.806216686964035E-2</v>
      </c>
    </row>
    <row r="148" spans="1:17" x14ac:dyDescent="0.25">
      <c r="A148" s="39" t="s">
        <v>1045</v>
      </c>
      <c r="B148" s="36">
        <v>2007</v>
      </c>
      <c r="C148" s="36">
        <v>1</v>
      </c>
      <c r="D148" s="37">
        <v>-6.5820855088531971E-3</v>
      </c>
      <c r="E148" s="37">
        <v>-6.6465716809034348E-3</v>
      </c>
      <c r="F148" s="37">
        <v>4.6482679317705333E-4</v>
      </c>
      <c r="G148" s="37">
        <v>1.2085225898772478E-3</v>
      </c>
      <c r="H148" s="37">
        <v>-6.646573543548584E-3</v>
      </c>
      <c r="I148" s="37">
        <v>1.2085227062925696E-3</v>
      </c>
      <c r="J148" s="37">
        <v>7.3891971260309219E-3</v>
      </c>
      <c r="K148" s="37">
        <v>1.4052524231374264E-2</v>
      </c>
      <c r="L148" s="37">
        <v>1.3827238231897354E-2</v>
      </c>
      <c r="M148" s="37">
        <v>2.8730117264785804E-5</v>
      </c>
      <c r="N148" s="37">
        <v>1.4060248620808125E-2</v>
      </c>
      <c r="O148" s="37">
        <v>0.79809927940368652</v>
      </c>
      <c r="P148" s="37">
        <v>0.20190072059631348</v>
      </c>
      <c r="Q148" s="39">
        <f t="shared" si="2"/>
        <v>4.8340903595089912E-3</v>
      </c>
    </row>
    <row r="149" spans="1:17" x14ac:dyDescent="0.25">
      <c r="A149" s="39" t="s">
        <v>1045</v>
      </c>
      <c r="B149" s="36">
        <v>2007</v>
      </c>
      <c r="C149" s="36">
        <v>2</v>
      </c>
      <c r="D149" s="37">
        <v>-4.2355249752290547E-4</v>
      </c>
      <c r="E149" s="37">
        <v>-1.5888194320723414E-3</v>
      </c>
      <c r="F149" s="37">
        <v>1.6694338992238045E-3</v>
      </c>
      <c r="G149" s="37">
        <v>-1.0547502897679806E-3</v>
      </c>
      <c r="H149" s="37">
        <v>-1.588817685842514E-3</v>
      </c>
      <c r="I149" s="37">
        <v>-1.0547505225986242E-3</v>
      </c>
      <c r="J149" s="37">
        <v>7.883656769990921E-3</v>
      </c>
      <c r="K149" s="37">
        <v>5.3450148552656174E-3</v>
      </c>
      <c r="L149" s="37">
        <v>1.3558884151279926E-2</v>
      </c>
      <c r="M149" s="37">
        <v>2.3970676120370626E-3</v>
      </c>
      <c r="N149" s="37">
        <v>4.9338494427502155E-3</v>
      </c>
      <c r="O149" s="37">
        <v>0.78933274745941162</v>
      </c>
      <c r="P149" s="37">
        <v>0.21066728234291077</v>
      </c>
      <c r="Q149" s="39">
        <f t="shared" si="2"/>
        <v>-4.2190011590719223E-3</v>
      </c>
    </row>
    <row r="150" spans="1:17" x14ac:dyDescent="0.25">
      <c r="A150" s="39" t="s">
        <v>1045</v>
      </c>
      <c r="B150" s="36">
        <v>2007</v>
      </c>
      <c r="C150" s="36">
        <v>3</v>
      </c>
      <c r="D150" s="37">
        <v>-4.6828729100525379E-3</v>
      </c>
      <c r="E150" s="37">
        <v>-6.610075943171978E-3</v>
      </c>
      <c r="F150" s="37">
        <v>-4.9459922593086958E-4</v>
      </c>
      <c r="G150" s="37">
        <v>-5.5239826906472445E-4</v>
      </c>
      <c r="H150" s="37">
        <v>-6.6100731492042542E-3</v>
      </c>
      <c r="I150" s="37">
        <v>-5.5239786161109805E-4</v>
      </c>
      <c r="J150" s="37">
        <v>7.3105255141854286E-3</v>
      </c>
      <c r="K150" s="37">
        <v>1.1280165053904057E-2</v>
      </c>
      <c r="L150" s="37">
        <v>1.3266917318105698E-2</v>
      </c>
      <c r="M150" s="37">
        <v>2.2081546485424042E-3</v>
      </c>
      <c r="N150" s="37">
        <v>1.0384492576122284E-2</v>
      </c>
      <c r="O150" s="37">
        <v>0.782417893409729</v>
      </c>
      <c r="P150" s="37">
        <v>0.217582106590271</v>
      </c>
      <c r="Q150" s="39">
        <f t="shared" si="2"/>
        <v>-2.2095930762588978E-3</v>
      </c>
    </row>
    <row r="151" spans="1:17" x14ac:dyDescent="0.25">
      <c r="A151" s="39" t="s">
        <v>1045</v>
      </c>
      <c r="B151" s="36">
        <v>2007</v>
      </c>
      <c r="C151" s="36">
        <v>4</v>
      </c>
      <c r="D151" s="37">
        <v>-7.1785302134230733E-4</v>
      </c>
      <c r="E151" s="37">
        <v>5.0940350629389286E-3</v>
      </c>
      <c r="F151" s="37">
        <v>6.1273155733942986E-4</v>
      </c>
      <c r="G151" s="37">
        <v>2.1495276596397161E-3</v>
      </c>
      <c r="H151" s="37">
        <v>5.0940290093421936E-3</v>
      </c>
      <c r="I151" s="37">
        <v>2.1495292894542217E-3</v>
      </c>
      <c r="J151" s="37">
        <v>6.4194458536803722E-3</v>
      </c>
      <c r="K151" s="37">
        <v>3.8666701875627041E-3</v>
      </c>
      <c r="L151" s="37">
        <v>1.3018966652452946E-2</v>
      </c>
      <c r="M151" s="37">
        <v>-4.595921840518713E-3</v>
      </c>
      <c r="N151" s="37">
        <v>2.7775245252996683E-3</v>
      </c>
      <c r="O151" s="37">
        <v>0.77550303936004639</v>
      </c>
      <c r="P151" s="37">
        <v>0.22449693083763123</v>
      </c>
      <c r="Q151" s="39">
        <f t="shared" si="2"/>
        <v>8.5981106385588646E-3</v>
      </c>
    </row>
    <row r="152" spans="1:17" x14ac:dyDescent="0.25">
      <c r="A152" s="39" t="s">
        <v>1045</v>
      </c>
      <c r="B152" s="36">
        <v>2008</v>
      </c>
      <c r="C152" s="36">
        <v>1</v>
      </c>
      <c r="D152" s="37">
        <v>-7.9457890242338181E-3</v>
      </c>
      <c r="E152" s="37">
        <v>-8.7029309943318367E-3</v>
      </c>
      <c r="F152" s="37">
        <v>9.9133281037211418E-4</v>
      </c>
      <c r="G152" s="37">
        <v>2.7877895627170801E-3</v>
      </c>
      <c r="H152" s="37">
        <v>-8.7029263377189636E-3</v>
      </c>
      <c r="I152" s="37">
        <v>2.7877888642251492E-3</v>
      </c>
      <c r="J152" s="37">
        <v>2.1041189320385456E-3</v>
      </c>
      <c r="K152" s="37">
        <v>8.2654412835836411E-3</v>
      </c>
      <c r="L152" s="37">
        <v>1.3337267562747002E-2</v>
      </c>
      <c r="M152" s="37">
        <v>1.4076349325478077E-3</v>
      </c>
      <c r="N152" s="37">
        <v>6.468702107667923E-3</v>
      </c>
      <c r="O152" s="37">
        <v>0.776417076587677</v>
      </c>
      <c r="P152" s="37">
        <v>0.223582923412323</v>
      </c>
      <c r="Q152" s="39">
        <f t="shared" si="2"/>
        <v>1.115115825086832E-2</v>
      </c>
    </row>
    <row r="153" spans="1:17" x14ac:dyDescent="0.25">
      <c r="A153" s="39" t="s">
        <v>1045</v>
      </c>
      <c r="B153" s="36">
        <v>2008</v>
      </c>
      <c r="C153" s="36">
        <v>2</v>
      </c>
      <c r="D153" s="37">
        <v>-5.2487705834209919E-3</v>
      </c>
      <c r="E153" s="37">
        <v>-1.3903427170589566E-3</v>
      </c>
      <c r="F153" s="37">
        <v>-8.794865570962429E-3</v>
      </c>
      <c r="G153" s="37">
        <v>-5.1226266659796238E-3</v>
      </c>
      <c r="H153" s="37">
        <v>-1.3903453946113586E-3</v>
      </c>
      <c r="I153" s="37">
        <v>-5.1226266659796238E-3</v>
      </c>
      <c r="J153" s="37">
        <v>9.0225767053198069E-5</v>
      </c>
      <c r="K153" s="37">
        <v>1.3415565481409431E-3</v>
      </c>
      <c r="L153" s="37">
        <v>1.2854669243097305E-2</v>
      </c>
      <c r="M153" s="37">
        <v>-2.4762034881860018E-3</v>
      </c>
      <c r="N153" s="37">
        <v>-6.6699081799015403E-5</v>
      </c>
      <c r="O153" s="37">
        <v>0.77284896373748779</v>
      </c>
      <c r="P153" s="37">
        <v>0.22715103626251221</v>
      </c>
      <c r="Q153" s="39">
        <f t="shared" si="2"/>
        <v>-2.0490506663918495E-2</v>
      </c>
    </row>
    <row r="154" spans="1:17" x14ac:dyDescent="0.25">
      <c r="A154" s="39" t="s">
        <v>1045</v>
      </c>
      <c r="B154" s="36">
        <v>2008</v>
      </c>
      <c r="C154" s="36">
        <v>3</v>
      </c>
      <c r="D154" s="37">
        <v>2.0272200927138329E-3</v>
      </c>
      <c r="E154" s="37">
        <v>4.9578067846596241E-3</v>
      </c>
      <c r="F154" s="37">
        <v>-9.5186792314052582E-3</v>
      </c>
      <c r="G154" s="37">
        <v>-6.7753181792795658E-3</v>
      </c>
      <c r="H154" s="37">
        <v>4.9578100442886353E-3</v>
      </c>
      <c r="I154" s="37">
        <v>-6.7753172479569912E-3</v>
      </c>
      <c r="J154" s="37">
        <v>-5.0054187886416912E-3</v>
      </c>
      <c r="K154" s="37">
        <v>-1.6543259844183922E-2</v>
      </c>
      <c r="L154" s="37">
        <v>1.0838042013347149E-2</v>
      </c>
      <c r="M154" s="37">
        <v>-7.4445844802539796E-5</v>
      </c>
      <c r="N154" s="37">
        <v>-1.716163381934166E-2</v>
      </c>
      <c r="O154" s="37">
        <v>0.75696992874145508</v>
      </c>
      <c r="P154" s="37">
        <v>0.24303008615970612</v>
      </c>
      <c r="Q154" s="39">
        <f t="shared" si="2"/>
        <v>-2.7101272717118263E-2</v>
      </c>
    </row>
    <row r="155" spans="1:17" x14ac:dyDescent="0.25">
      <c r="A155" s="39" t="s">
        <v>1045</v>
      </c>
      <c r="B155" s="36">
        <v>2008</v>
      </c>
      <c r="C155" s="36">
        <v>4</v>
      </c>
      <c r="D155" s="37">
        <v>-1.7594181001186371E-2</v>
      </c>
      <c r="E155" s="37">
        <v>-6.6801309585571289E-3</v>
      </c>
      <c r="F155" s="37">
        <v>-2.1547002717852592E-2</v>
      </c>
      <c r="G155" s="37">
        <v>-1.4913348481059074E-2</v>
      </c>
      <c r="H155" s="37">
        <v>-6.6801309585571289E-3</v>
      </c>
      <c r="I155" s="37">
        <v>-1.4913349412381649E-2</v>
      </c>
      <c r="J155" s="37">
        <v>-1.9748754799365997E-2</v>
      </c>
      <c r="K155" s="37">
        <v>-7.7476757578551769E-3</v>
      </c>
      <c r="L155" s="37">
        <v>8.3488589152693748E-3</v>
      </c>
      <c r="M155" s="37">
        <v>-9.4884876161813736E-3</v>
      </c>
      <c r="N155" s="37">
        <v>-9.8975161090493202E-3</v>
      </c>
      <c r="O155" s="37">
        <v>0.74109089374542236</v>
      </c>
      <c r="P155" s="37">
        <v>0.25890913605690002</v>
      </c>
      <c r="Q155" s="39">
        <f t="shared" si="2"/>
        <v>-5.9653393924236298E-2</v>
      </c>
    </row>
    <row r="156" spans="1:17" x14ac:dyDescent="0.25">
      <c r="A156" s="39" t="s">
        <v>1045</v>
      </c>
      <c r="B156" s="36">
        <v>2009</v>
      </c>
      <c r="C156" s="36">
        <v>1</v>
      </c>
      <c r="D156" s="37">
        <v>-6.8755620159208775E-3</v>
      </c>
      <c r="E156" s="37">
        <v>5.1506073214113712E-3</v>
      </c>
      <c r="F156" s="37">
        <v>-3.8426738232374191E-2</v>
      </c>
      <c r="G156" s="37">
        <v>-1.1341162957251072E-2</v>
      </c>
      <c r="H156" s="37">
        <v>5.1506087183952332E-3</v>
      </c>
      <c r="I156" s="37">
        <v>-1.1341161094605923E-2</v>
      </c>
      <c r="J156" s="37">
        <v>-3.5255167633295059E-2</v>
      </c>
      <c r="K156" s="37">
        <v>-4.558509960770607E-2</v>
      </c>
      <c r="L156" s="37">
        <v>2.8818594291806221E-3</v>
      </c>
      <c r="M156" s="37">
        <v>-9.5030944794416428E-3</v>
      </c>
      <c r="N156" s="37">
        <v>-4.7670193016529083E-2</v>
      </c>
      <c r="O156" s="37">
        <v>0.69706332683563232</v>
      </c>
      <c r="P156" s="37">
        <v>0.30293667316436768</v>
      </c>
      <c r="Q156" s="39">
        <f t="shared" si="2"/>
        <v>-4.5364651829004288E-2</v>
      </c>
    </row>
    <row r="157" spans="1:17" x14ac:dyDescent="0.25">
      <c r="A157" s="39" t="s">
        <v>1045</v>
      </c>
      <c r="B157" s="36">
        <v>2009</v>
      </c>
      <c r="C157" s="36">
        <v>2</v>
      </c>
      <c r="D157" s="37">
        <v>5.3307497873902321E-3</v>
      </c>
      <c r="E157" s="37">
        <v>1.3817938044667244E-2</v>
      </c>
      <c r="F157" s="37">
        <v>4.7212438657879829E-3</v>
      </c>
      <c r="G157" s="37">
        <v>2.2208187729120255E-2</v>
      </c>
      <c r="H157" s="37">
        <v>1.3817936182022095E-2</v>
      </c>
      <c r="I157" s="37">
        <v>2.2208185866475105E-2</v>
      </c>
      <c r="J157" s="37">
        <v>-3.6268865223973989E-3</v>
      </c>
      <c r="K157" s="37">
        <v>-1.4831951819360256E-2</v>
      </c>
      <c r="L157" s="37">
        <v>1.4110853662714362E-3</v>
      </c>
      <c r="M157" s="37">
        <v>-8.1499293446540833E-3</v>
      </c>
      <c r="N157" s="37">
        <v>-1.6273194923996925E-2</v>
      </c>
      <c r="O157" s="37">
        <v>0.65911197662353516</v>
      </c>
      <c r="P157" s="37">
        <v>0.34088796377182007</v>
      </c>
      <c r="Q157" s="39">
        <f t="shared" si="2"/>
        <v>8.8832750916481018E-2</v>
      </c>
    </row>
    <row r="158" spans="1:17" x14ac:dyDescent="0.25">
      <c r="A158" s="39" t="s">
        <v>1045</v>
      </c>
      <c r="B158" s="36">
        <v>2009</v>
      </c>
      <c r="C158" s="36">
        <v>3</v>
      </c>
      <c r="D158" s="37">
        <v>1.3939805794507265E-3</v>
      </c>
      <c r="E158" s="37">
        <v>6.0850107111036777E-3</v>
      </c>
      <c r="F158" s="37">
        <v>6.772118154913187E-3</v>
      </c>
      <c r="G158" s="37">
        <v>3.8784991484135389E-3</v>
      </c>
      <c r="H158" s="37">
        <v>6.0850083827972412E-3</v>
      </c>
      <c r="I158" s="37">
        <v>3.8784986827522516E-3</v>
      </c>
      <c r="J158" s="37">
        <v>-2.8137308545410633E-3</v>
      </c>
      <c r="K158" s="37">
        <v>-7.7987289987504482E-3</v>
      </c>
      <c r="L158" s="37">
        <v>2.1748233120888472E-3</v>
      </c>
      <c r="M158" s="37">
        <v>-4.5370440930128098E-3</v>
      </c>
      <c r="N158" s="37">
        <v>-9.443468414247036E-3</v>
      </c>
      <c r="O158" s="37">
        <v>0.65538543462753296</v>
      </c>
      <c r="P158" s="37">
        <v>0.34461453557014465</v>
      </c>
      <c r="Q158" s="39">
        <f t="shared" si="2"/>
        <v>1.5513996593654156E-2</v>
      </c>
    </row>
    <row r="159" spans="1:17" x14ac:dyDescent="0.25">
      <c r="A159" s="39" t="s">
        <v>1045</v>
      </c>
      <c r="B159" s="36">
        <v>2009</v>
      </c>
      <c r="C159" s="36">
        <v>4</v>
      </c>
      <c r="D159" s="37">
        <v>-5.5330470786429942E-5</v>
      </c>
      <c r="E159" s="37">
        <v>-3.4115356393158436E-3</v>
      </c>
      <c r="F159" s="37">
        <v>6.2743173912167549E-3</v>
      </c>
      <c r="G159" s="37">
        <v>-5.8000808348879218E-4</v>
      </c>
      <c r="H159" s="37">
        <v>-3.4115351736545563E-3</v>
      </c>
      <c r="I159" s="37">
        <v>-5.8000930584967136E-4</v>
      </c>
      <c r="J159" s="37">
        <v>-2.1460293792188168E-3</v>
      </c>
      <c r="K159" s="37">
        <v>-4.5116846449673176E-3</v>
      </c>
      <c r="L159" s="37">
        <v>2.2422291804105043E-3</v>
      </c>
      <c r="M159" s="37">
        <v>3.4245250280946493E-3</v>
      </c>
      <c r="N159" s="37">
        <v>-5.5343657732009888E-3</v>
      </c>
      <c r="O159" s="37">
        <v>0.65165889263153076</v>
      </c>
      <c r="P159" s="37">
        <v>0.34834110736846924</v>
      </c>
      <c r="Q159" s="39">
        <f t="shared" si="2"/>
        <v>-2.3200323339551687E-3</v>
      </c>
    </row>
    <row r="160" spans="1:17" x14ac:dyDescent="0.25">
      <c r="A160" s="39" t="s">
        <v>1045</v>
      </c>
      <c r="B160" s="36">
        <v>2010</v>
      </c>
      <c r="C160" s="36">
        <v>1</v>
      </c>
      <c r="D160" s="37">
        <v>5.5232825689017773E-3</v>
      </c>
      <c r="E160" s="37">
        <v>8.9808125048875809E-3</v>
      </c>
      <c r="F160" s="37">
        <v>8.751249872148037E-3</v>
      </c>
      <c r="G160" s="37">
        <v>4.8806397244334221E-3</v>
      </c>
      <c r="H160" s="37">
        <v>8.9808143675327301E-3</v>
      </c>
      <c r="I160" s="37">
        <v>4.8806406557559967E-3</v>
      </c>
      <c r="J160" s="37">
        <v>-2.2445628419518471E-3</v>
      </c>
      <c r="K160" s="37">
        <v>-1.3847068883478642E-2</v>
      </c>
      <c r="L160" s="37">
        <v>3.6227272357791662E-3</v>
      </c>
      <c r="M160" s="37">
        <v>-2.8800826985388994E-3</v>
      </c>
      <c r="N160" s="37">
        <v>-1.4763306826353073E-2</v>
      </c>
      <c r="O160" s="37">
        <v>0.68506920337677002</v>
      </c>
      <c r="P160" s="37">
        <v>0.31493076682090759</v>
      </c>
      <c r="Q160" s="39">
        <f t="shared" si="2"/>
        <v>1.9522558897733688E-2</v>
      </c>
    </row>
    <row r="161" spans="1:17" x14ac:dyDescent="0.25">
      <c r="A161" s="39" t="s">
        <v>1045</v>
      </c>
      <c r="B161" s="36">
        <v>2010</v>
      </c>
      <c r="C161" s="36">
        <v>2</v>
      </c>
      <c r="D161" s="37">
        <v>-8.938436396420002E-3</v>
      </c>
      <c r="E161" s="37">
        <v>-1.9150076434016228E-2</v>
      </c>
      <c r="F161" s="37">
        <v>1.0065527632832527E-2</v>
      </c>
      <c r="G161" s="37">
        <v>-2.0961510017514229E-3</v>
      </c>
      <c r="H161" s="37">
        <v>-1.9150078296661377E-2</v>
      </c>
      <c r="I161" s="37">
        <v>-2.0961505360901356E-3</v>
      </c>
      <c r="J161" s="37">
        <v>5.7869346346706152E-4</v>
      </c>
      <c r="K161" s="37">
        <v>1.2071737088263035E-2</v>
      </c>
      <c r="L161" s="37">
        <v>4.4926833361387253E-3</v>
      </c>
      <c r="M161" s="37">
        <v>9.7593534737825394E-3</v>
      </c>
      <c r="N161" s="37">
        <v>1.0464449413120747E-2</v>
      </c>
      <c r="O161" s="37">
        <v>0.72261440753936768</v>
      </c>
      <c r="P161" s="37">
        <v>0.27738559246063232</v>
      </c>
      <c r="Q161" s="39">
        <f t="shared" si="2"/>
        <v>-8.3846040070056915E-3</v>
      </c>
    </row>
    <row r="162" spans="1:17" x14ac:dyDescent="0.25">
      <c r="A162" s="39" t="s">
        <v>1045</v>
      </c>
      <c r="B162" s="36">
        <v>2010</v>
      </c>
      <c r="C162" s="36">
        <v>3</v>
      </c>
      <c r="D162" s="37">
        <v>3.4978741314262152E-3</v>
      </c>
      <c r="E162" s="37">
        <v>-2.1088107023388147E-3</v>
      </c>
      <c r="F162" s="37">
        <v>4.0337080135941505E-3</v>
      </c>
      <c r="G162" s="37">
        <v>-7.2056525386869907E-3</v>
      </c>
      <c r="H162" s="37">
        <v>-2.1088123321533203E-3</v>
      </c>
      <c r="I162" s="37">
        <v>-7.2056539356708527E-3</v>
      </c>
      <c r="J162" s="37">
        <v>-3.3889578189700842E-3</v>
      </c>
      <c r="K162" s="37">
        <v>-1.2766431085765362E-2</v>
      </c>
      <c r="L162" s="37">
        <v>4.8076258972287178E-3</v>
      </c>
      <c r="M162" s="37">
        <v>6.6913338378071785E-3</v>
      </c>
      <c r="N162" s="37">
        <v>-1.447589322924614E-2</v>
      </c>
      <c r="O162" s="37">
        <v>0.72715747356414795</v>
      </c>
      <c r="P162" s="37">
        <v>0.27284252643585205</v>
      </c>
      <c r="Q162" s="39">
        <f t="shared" si="2"/>
        <v>-2.8822610154747963E-2</v>
      </c>
    </row>
    <row r="163" spans="1:17" x14ac:dyDescent="0.25">
      <c r="A163" s="39" t="s">
        <v>1045</v>
      </c>
      <c r="B163" s="36">
        <v>2010</v>
      </c>
      <c r="C163" s="36">
        <v>4</v>
      </c>
      <c r="D163" s="37">
        <v>5.2629881538450718E-3</v>
      </c>
      <c r="E163" s="37">
        <v>1.092846505343914E-2</v>
      </c>
      <c r="F163" s="37">
        <v>5.4392172023653984E-3</v>
      </c>
      <c r="G163" s="37">
        <v>3.0536814592778683E-3</v>
      </c>
      <c r="H163" s="37">
        <v>1.092846691608429E-2</v>
      </c>
      <c r="I163" s="37">
        <v>3.0536826234310865E-3</v>
      </c>
      <c r="J163" s="37">
        <v>-1.7161312280222774E-3</v>
      </c>
      <c r="K163" s="37">
        <v>-1.2978699058294296E-2</v>
      </c>
      <c r="L163" s="37">
        <v>5.0890012644231319E-3</v>
      </c>
      <c r="M163" s="37">
        <v>-4.5134518295526505E-3</v>
      </c>
      <c r="N163" s="37">
        <v>-1.277490146458149E-2</v>
      </c>
      <c r="O163" s="37">
        <v>0.73170053958892822</v>
      </c>
      <c r="P163" s="37">
        <v>0.26829946041107178</v>
      </c>
      <c r="Q163" s="39">
        <f t="shared" si="2"/>
        <v>1.2214725837111473E-2</v>
      </c>
    </row>
    <row r="164" spans="1:17" x14ac:dyDescent="0.25">
      <c r="A164" s="39" t="s">
        <v>1045</v>
      </c>
      <c r="B164" s="36">
        <v>2011</v>
      </c>
      <c r="C164" s="36">
        <v>1</v>
      </c>
      <c r="D164" s="37">
        <v>-7.8345173969864845E-3</v>
      </c>
      <c r="E164" s="37">
        <v>-9.8111703991889954E-3</v>
      </c>
      <c r="F164" s="37">
        <v>6.7241736687719822E-3</v>
      </c>
      <c r="G164" s="37">
        <v>1.3473890721797943E-3</v>
      </c>
      <c r="H164" s="37">
        <v>-9.8111703991889954E-3</v>
      </c>
      <c r="I164" s="37">
        <v>1.3473904691636562E-3</v>
      </c>
      <c r="J164" s="37">
        <v>-2.1700365468859673E-3</v>
      </c>
      <c r="K164" s="37">
        <v>6.5090288408100605E-3</v>
      </c>
      <c r="L164" s="37">
        <v>3.9822114631533623E-3</v>
      </c>
      <c r="M164" s="37">
        <v>1.8390481127426028E-3</v>
      </c>
      <c r="N164" s="37">
        <v>3.9947689510881901E-3</v>
      </c>
      <c r="O164" s="37">
        <v>0.72022396326065063</v>
      </c>
      <c r="P164" s="37">
        <v>0.27977600693702698</v>
      </c>
      <c r="Q164" s="39">
        <f t="shared" si="2"/>
        <v>5.3895562887191772E-3</v>
      </c>
    </row>
    <row r="165" spans="1:17" x14ac:dyDescent="0.25">
      <c r="A165" s="39" t="s">
        <v>1045</v>
      </c>
      <c r="B165" s="36">
        <v>2011</v>
      </c>
      <c r="C165" s="36">
        <v>2</v>
      </c>
      <c r="D165" s="37">
        <v>5.3201168775558472E-3</v>
      </c>
      <c r="E165" s="37">
        <v>1.1053491616621614E-3</v>
      </c>
      <c r="F165" s="37">
        <v>-3.131362609565258E-5</v>
      </c>
      <c r="G165" s="37">
        <v>-2.9307052027434111E-3</v>
      </c>
      <c r="H165" s="37">
        <v>1.1053457856178284E-3</v>
      </c>
      <c r="I165" s="37">
        <v>-2.930706599727273E-3</v>
      </c>
      <c r="J165" s="37">
        <v>-4.2702332139015198E-3</v>
      </c>
      <c r="K165" s="37">
        <v>-1.6358209773898125E-2</v>
      </c>
      <c r="L165" s="37">
        <v>3.6381061654537916E-3</v>
      </c>
      <c r="M165" s="37">
        <v>5.0149392336606979E-3</v>
      </c>
      <c r="N165" s="37">
        <v>-1.6860192641615868E-2</v>
      </c>
      <c r="O165" s="37">
        <v>0.7015606164932251</v>
      </c>
      <c r="P165" s="37">
        <v>0.2984393835067749</v>
      </c>
      <c r="Q165" s="39">
        <f t="shared" si="2"/>
        <v>-1.1722820810973644E-2</v>
      </c>
    </row>
    <row r="166" spans="1:17" x14ac:dyDescent="0.25">
      <c r="A166" s="39" t="s">
        <v>1045</v>
      </c>
      <c r="B166" s="36">
        <v>2011</v>
      </c>
      <c r="C166" s="36">
        <v>3</v>
      </c>
      <c r="D166" s="37">
        <v>-4.0126102976500988E-3</v>
      </c>
      <c r="E166" s="37">
        <v>4.7219484113156796E-3</v>
      </c>
      <c r="F166" s="37">
        <v>-1.0531921871006489E-3</v>
      </c>
      <c r="G166" s="37">
        <v>-6.9839804200455546E-4</v>
      </c>
      <c r="H166" s="37">
        <v>4.7219507396221161E-3</v>
      </c>
      <c r="I166" s="37">
        <v>-6.9839844945818186E-4</v>
      </c>
      <c r="J166" s="37">
        <v>-7.7855302952229977E-3</v>
      </c>
      <c r="K166" s="37">
        <v>-7.7726924791932106E-3</v>
      </c>
      <c r="L166" s="37">
        <v>3.9895372465252876E-3</v>
      </c>
      <c r="M166" s="37">
        <v>-8.3607276901602745E-3</v>
      </c>
      <c r="N166" s="37">
        <v>-9.2757958918809891E-3</v>
      </c>
      <c r="O166" s="37">
        <v>0.6917300820350647</v>
      </c>
      <c r="P166" s="37">
        <v>0.3082699179649353</v>
      </c>
      <c r="Q166" s="39">
        <f t="shared" si="2"/>
        <v>-2.7935921680182219E-3</v>
      </c>
    </row>
    <row r="167" spans="1:17" x14ac:dyDescent="0.25">
      <c r="A167" s="39" t="s">
        <v>1045</v>
      </c>
      <c r="B167" s="36">
        <v>2011</v>
      </c>
      <c r="C167" s="36">
        <v>4</v>
      </c>
      <c r="D167" s="37">
        <v>-2.2378184366971254E-3</v>
      </c>
      <c r="E167" s="37">
        <v>-3.8789068348705769E-3</v>
      </c>
      <c r="F167" s="37">
        <v>-3.4471086692065001E-3</v>
      </c>
      <c r="G167" s="37">
        <v>-3.7168057169765234E-3</v>
      </c>
      <c r="H167" s="37">
        <v>-3.8789063692092896E-3</v>
      </c>
      <c r="I167" s="37">
        <v>-3.716806648299098E-3</v>
      </c>
      <c r="J167" s="37">
        <v>-1.1133170686662197E-2</v>
      </c>
      <c r="K167" s="37">
        <v>-1.5266227535903454E-2</v>
      </c>
      <c r="L167" s="37">
        <v>3.3811922185122967E-3</v>
      </c>
      <c r="M167" s="37">
        <v>2.0802109502255917E-3</v>
      </c>
      <c r="N167" s="37">
        <v>-1.6489075496792793E-2</v>
      </c>
      <c r="O167" s="37">
        <v>0.6818995475769043</v>
      </c>
      <c r="P167" s="37">
        <v>0.3181004524230957</v>
      </c>
      <c r="Q167" s="39">
        <f t="shared" si="2"/>
        <v>-1.4867222867906094E-2</v>
      </c>
    </row>
    <row r="168" spans="1:17" x14ac:dyDescent="0.25">
      <c r="A168" s="39" t="s">
        <v>1045</v>
      </c>
      <c r="B168" s="36">
        <v>2012</v>
      </c>
      <c r="C168" s="36">
        <v>1</v>
      </c>
      <c r="D168" s="37">
        <v>-1.4686745125800371E-3</v>
      </c>
      <c r="E168" s="37">
        <v>6.0339765623211861E-3</v>
      </c>
      <c r="F168" s="37">
        <v>1.313348300755024E-3</v>
      </c>
      <c r="G168" s="37">
        <v>7.68305454403162E-3</v>
      </c>
      <c r="H168" s="37">
        <v>6.0339756309986115E-3</v>
      </c>
      <c r="I168" s="37">
        <v>7.68305454403162E-3</v>
      </c>
      <c r="J168" s="37">
        <v>-9.4889486208558083E-3</v>
      </c>
      <c r="K168" s="37">
        <v>-1.4133759774267673E-2</v>
      </c>
      <c r="L168" s="37">
        <v>3.6161164753139019E-3</v>
      </c>
      <c r="M168" s="37">
        <v>-7.3207258246839046E-3</v>
      </c>
      <c r="N168" s="37">
        <v>-1.5298892743885517E-2</v>
      </c>
      <c r="O168" s="37">
        <v>0.6658252477645874</v>
      </c>
      <c r="P168" s="37">
        <v>0.3341747522354126</v>
      </c>
      <c r="Q168" s="39">
        <f t="shared" si="2"/>
        <v>3.073221817612648E-2</v>
      </c>
    </row>
    <row r="169" spans="1:17" x14ac:dyDescent="0.25">
      <c r="A169" s="39" t="s">
        <v>1045</v>
      </c>
      <c r="B169" s="36">
        <v>2012</v>
      </c>
      <c r="C169" s="36">
        <v>2</v>
      </c>
      <c r="D169" s="37">
        <v>-1.4377605402842164E-3</v>
      </c>
      <c r="E169" s="37">
        <v>-1.0174843482673168E-2</v>
      </c>
      <c r="F169" s="37">
        <v>-1.963132293894887E-3</v>
      </c>
      <c r="G169" s="37">
        <v>-1.9762411247938871E-3</v>
      </c>
      <c r="H169" s="37">
        <v>-1.0174840688705444E-2</v>
      </c>
      <c r="I169" s="37">
        <v>-1.9762394949793816E-3</v>
      </c>
      <c r="J169" s="37">
        <v>-1.0796362534165382E-2</v>
      </c>
      <c r="K169" s="37">
        <v>-1.5878846868872643E-2</v>
      </c>
      <c r="L169" s="37">
        <v>2.927060704678297E-3</v>
      </c>
      <c r="M169" s="37">
        <v>8.7244408205151558E-3</v>
      </c>
      <c r="N169" s="37">
        <v>-1.732330396771431E-2</v>
      </c>
      <c r="O169" s="37">
        <v>0.65261518955230713</v>
      </c>
      <c r="P169" s="37">
        <v>0.34738481044769287</v>
      </c>
      <c r="Q169" s="39">
        <f t="shared" si="2"/>
        <v>-7.9049644991755486E-3</v>
      </c>
    </row>
    <row r="170" spans="1:17" x14ac:dyDescent="0.25">
      <c r="A170" s="39" t="s">
        <v>1045</v>
      </c>
      <c r="B170" s="36">
        <v>2012</v>
      </c>
      <c r="C170" s="36">
        <v>3</v>
      </c>
      <c r="D170" s="37">
        <v>-3.9768870919942856E-3</v>
      </c>
      <c r="E170" s="37">
        <v>2.2530334535986185E-3</v>
      </c>
      <c r="F170" s="37">
        <v>-7.2296540020033717E-4</v>
      </c>
      <c r="G170" s="37">
        <v>1.8806243315339088E-3</v>
      </c>
      <c r="H170" s="37">
        <v>2.2530332207679749E-3</v>
      </c>
      <c r="I170" s="37">
        <v>1.8806252628564835E-3</v>
      </c>
      <c r="J170" s="37">
        <v>-9.58278588950634E-3</v>
      </c>
      <c r="K170" s="37">
        <v>-9.7673740237951279E-3</v>
      </c>
      <c r="L170" s="37">
        <v>2.2137369960546494E-3</v>
      </c>
      <c r="M170" s="37">
        <v>-6.2796478159725666E-3</v>
      </c>
      <c r="N170" s="37">
        <v>-1.1166870594024658E-2</v>
      </c>
      <c r="O170" s="37">
        <v>0.64851319789886475</v>
      </c>
      <c r="P170" s="37">
        <v>0.35148680210113525</v>
      </c>
      <c r="Q170" s="39">
        <f t="shared" si="2"/>
        <v>7.5224973261356354E-3</v>
      </c>
    </row>
    <row r="171" spans="1:17" x14ac:dyDescent="0.25">
      <c r="A171" s="39" t="s">
        <v>1045</v>
      </c>
      <c r="B171" s="36">
        <v>2012</v>
      </c>
      <c r="C171" s="36">
        <v>4</v>
      </c>
      <c r="D171" s="37">
        <v>-2.0381796639412642E-3</v>
      </c>
      <c r="E171" s="37">
        <v>-1.2256491929292679E-2</v>
      </c>
      <c r="F171" s="37">
        <v>-4.1355309076607227E-3</v>
      </c>
      <c r="G171" s="37">
        <v>2.982478472404182E-4</v>
      </c>
      <c r="H171" s="37">
        <v>-1.2256495654582977E-2</v>
      </c>
      <c r="I171" s="37">
        <v>2.9824580997228622E-4</v>
      </c>
      <c r="J171" s="37">
        <v>-1.2071039527654648E-2</v>
      </c>
      <c r="K171" s="37">
        <v>-1.6412001103162766E-2</v>
      </c>
      <c r="L171" s="37">
        <v>1.9209657330065966E-3</v>
      </c>
      <c r="M171" s="37">
        <v>1.0078456252813339E-2</v>
      </c>
      <c r="N171" s="37">
        <v>-1.7635496333241463E-2</v>
      </c>
      <c r="O171" s="37">
        <v>0.64441120624542236</v>
      </c>
      <c r="P171" s="37">
        <v>0.35558879375457764</v>
      </c>
      <c r="Q171" s="39">
        <f t="shared" si="2"/>
        <v>1.1929913889616728E-3</v>
      </c>
    </row>
    <row r="172" spans="1:17" x14ac:dyDescent="0.25">
      <c r="A172" s="39" t="s">
        <v>1045</v>
      </c>
      <c r="B172" s="36">
        <v>2013</v>
      </c>
      <c r="C172" s="36">
        <v>1</v>
      </c>
      <c r="D172" s="37">
        <v>-1.0055891238152981E-2</v>
      </c>
      <c r="E172" s="37">
        <v>4.3532942072488368E-4</v>
      </c>
      <c r="F172" s="37">
        <v>1.5388806350529194E-3</v>
      </c>
      <c r="G172" s="37">
        <v>2.9203754384070635E-3</v>
      </c>
      <c r="H172" s="37">
        <v>4.3532997369766235E-4</v>
      </c>
      <c r="I172" s="37">
        <v>2.9203761368989944E-3</v>
      </c>
      <c r="J172" s="37">
        <v>-1.0768424719572067E-2</v>
      </c>
      <c r="K172" s="37">
        <v>-2.3344268556684256E-3</v>
      </c>
      <c r="L172" s="37">
        <v>2.3441766388714314E-3</v>
      </c>
      <c r="M172" s="37">
        <v>-1.05242058634758E-2</v>
      </c>
      <c r="N172" s="37">
        <v>-3.3324968535453081E-3</v>
      </c>
      <c r="O172" s="37">
        <v>0.64628791809082031</v>
      </c>
      <c r="P172" s="37">
        <v>0.35371208190917969</v>
      </c>
      <c r="Q172" s="39">
        <f t="shared" si="2"/>
        <v>1.1681501753628254E-2</v>
      </c>
    </row>
    <row r="173" spans="1:17" x14ac:dyDescent="0.25">
      <c r="A173" s="39" t="s">
        <v>1045</v>
      </c>
      <c r="B173" s="36">
        <v>2013</v>
      </c>
      <c r="C173" s="36">
        <v>2</v>
      </c>
      <c r="D173" s="37">
        <v>5.4267368977889419E-4</v>
      </c>
      <c r="E173" s="37">
        <v>-5.0818109884858131E-3</v>
      </c>
      <c r="F173" s="37">
        <v>4.5346538536250591E-3</v>
      </c>
      <c r="G173" s="37">
        <v>5.4915850050747395E-3</v>
      </c>
      <c r="H173" s="37">
        <v>-5.0818100571632385E-3</v>
      </c>
      <c r="I173" s="37">
        <v>5.4915831424295902E-3</v>
      </c>
      <c r="J173" s="37">
        <v>-5.7009113952517509E-3</v>
      </c>
      <c r="K173" s="37">
        <v>-1.0630816221237183E-2</v>
      </c>
      <c r="L173" s="37">
        <v>2.084006555378437E-3</v>
      </c>
      <c r="M173" s="37">
        <v>5.6011364795267582E-3</v>
      </c>
      <c r="N173" s="37">
        <v>-1.1236326768994331E-2</v>
      </c>
      <c r="O173" s="37">
        <v>0.65311515331268311</v>
      </c>
      <c r="P173" s="37">
        <v>0.34688490629196167</v>
      </c>
      <c r="Q173" s="39">
        <f t="shared" si="2"/>
        <v>2.1966340020298958E-2</v>
      </c>
    </row>
    <row r="174" spans="1:17" x14ac:dyDescent="0.25">
      <c r="A174" s="39" t="s">
        <v>1045</v>
      </c>
      <c r="B174" s="36">
        <v>2013</v>
      </c>
      <c r="C174" s="36">
        <v>3</v>
      </c>
      <c r="D174" s="37">
        <v>1.3184522977098823E-3</v>
      </c>
      <c r="E174" s="37">
        <v>-2.8657475486397743E-3</v>
      </c>
      <c r="F174" s="37">
        <v>-3.3985474146902561E-4</v>
      </c>
      <c r="G174" s="37">
        <v>-7.771939504891634E-3</v>
      </c>
      <c r="H174" s="37">
        <v>-2.8657466173171997E-3</v>
      </c>
      <c r="I174" s="37">
        <v>-7.771939504891634E-3</v>
      </c>
      <c r="J174" s="37">
        <v>-1.1184996692463756E-3</v>
      </c>
      <c r="K174" s="37">
        <v>-5.0769336521625519E-3</v>
      </c>
      <c r="L174" s="37">
        <v>2.5742454454302788E-3</v>
      </c>
      <c r="M174" s="37">
        <v>4.2144721373915672E-3</v>
      </c>
      <c r="N174" s="37">
        <v>-5.4051503539085388E-3</v>
      </c>
      <c r="O174" s="37">
        <v>0.65891408920288086</v>
      </c>
      <c r="P174" s="37">
        <v>0.34108591079711914</v>
      </c>
      <c r="Q174" s="39">
        <f t="shared" si="2"/>
        <v>-3.1087758019566536E-2</v>
      </c>
    </row>
    <row r="175" spans="1:17" x14ac:dyDescent="0.25">
      <c r="A175" s="39" t="s">
        <v>1045</v>
      </c>
      <c r="B175" s="36">
        <v>2013</v>
      </c>
      <c r="C175" s="36">
        <v>4</v>
      </c>
      <c r="D175" s="37">
        <v>-2.3286938667297363E-3</v>
      </c>
      <c r="E175" s="37">
        <v>-6.9230487570166588E-3</v>
      </c>
      <c r="F175" s="37">
        <v>2.569493604823947E-3</v>
      </c>
      <c r="G175" s="37">
        <v>8.2893087528645992E-4</v>
      </c>
      <c r="H175" s="37">
        <v>-6.9230496883392334E-3</v>
      </c>
      <c r="I175" s="37">
        <v>8.289342513307929E-4</v>
      </c>
      <c r="J175" s="37">
        <v>1.287896535359323E-3</v>
      </c>
      <c r="K175" s="37">
        <v>3.9732302539050579E-3</v>
      </c>
      <c r="L175" s="37">
        <v>2.9396007303148508E-3</v>
      </c>
      <c r="M175" s="37">
        <v>4.5842775143682957E-3</v>
      </c>
      <c r="N175" s="37">
        <v>4.0948814712464809E-3</v>
      </c>
      <c r="O175" s="37">
        <v>0.66471302509307861</v>
      </c>
      <c r="P175" s="37">
        <v>0.33528691530227661</v>
      </c>
      <c r="Q175" s="39">
        <f t="shared" si="2"/>
        <v>3.3157235011458397E-3</v>
      </c>
    </row>
    <row r="176" spans="1:17" x14ac:dyDescent="0.25">
      <c r="A176" s="39" t="s">
        <v>1045</v>
      </c>
      <c r="B176" s="36">
        <v>2014</v>
      </c>
      <c r="C176" s="36">
        <v>1</v>
      </c>
      <c r="D176" s="37">
        <v>4.9218321219086647E-3</v>
      </c>
      <c r="E176" s="37">
        <v>5.2100361790508032E-4</v>
      </c>
      <c r="F176" s="37">
        <v>2.533995546400547E-3</v>
      </c>
      <c r="G176" s="37">
        <v>3.3295378088951111E-3</v>
      </c>
      <c r="H176" s="37">
        <v>5.2100419998168945E-4</v>
      </c>
      <c r="I176" s="37">
        <v>3.3295347820967436E-3</v>
      </c>
      <c r="J176" s="37">
        <v>5.4004909470677376E-3</v>
      </c>
      <c r="K176" s="37">
        <v>-1.7830661090556532E-4</v>
      </c>
      <c r="L176" s="37">
        <v>1.7241565510630608E-3</v>
      </c>
      <c r="M176" s="37">
        <v>4.4419430196285248E-3</v>
      </c>
      <c r="N176" s="37">
        <v>-6.8116781767457724E-4</v>
      </c>
      <c r="O176" s="37">
        <v>0.67628759145736694</v>
      </c>
      <c r="P176" s="37">
        <v>0.32371240854263306</v>
      </c>
      <c r="Q176" s="39">
        <f t="shared" si="2"/>
        <v>1.3318151235580444E-2</v>
      </c>
    </row>
    <row r="177" spans="1:17" x14ac:dyDescent="0.25">
      <c r="A177" s="39" t="s">
        <v>1045</v>
      </c>
      <c r="B177" s="36">
        <v>2014</v>
      </c>
      <c r="C177" s="36">
        <v>2</v>
      </c>
      <c r="D177" s="37">
        <v>9.3708891654387116E-4</v>
      </c>
      <c r="E177" s="37">
        <v>4.2533786036074162E-3</v>
      </c>
      <c r="F177" s="37">
        <v>1.1332066060276702E-4</v>
      </c>
      <c r="G177" s="37">
        <v>-1.2982991756871343E-3</v>
      </c>
      <c r="H177" s="37">
        <v>4.2533800005912781E-3</v>
      </c>
      <c r="I177" s="37">
        <v>-1.298297313041985E-3</v>
      </c>
      <c r="J177" s="37">
        <v>6.8394984118640423E-3</v>
      </c>
      <c r="K177" s="37">
        <v>8.0778338015079498E-3</v>
      </c>
      <c r="L177" s="37">
        <v>1.7935994546860456E-3</v>
      </c>
      <c r="M177" s="37">
        <v>-3.5327721852809191E-3</v>
      </c>
      <c r="N177" s="37">
        <v>7.0275855250656605E-3</v>
      </c>
      <c r="O177" s="37">
        <v>0.68827676773071289</v>
      </c>
      <c r="P177" s="37">
        <v>0.31172323226928711</v>
      </c>
      <c r="Q177" s="39">
        <f t="shared" si="2"/>
        <v>-5.1931967027485371E-3</v>
      </c>
    </row>
    <row r="178" spans="1:17" x14ac:dyDescent="0.25">
      <c r="A178" s="39" t="s">
        <v>1045</v>
      </c>
      <c r="B178" s="36">
        <v>2014</v>
      </c>
      <c r="C178" s="36">
        <v>3</v>
      </c>
      <c r="D178" s="37">
        <v>3.5149399191141129E-3</v>
      </c>
      <c r="E178" s="37">
        <v>1.9898475147783756E-3</v>
      </c>
      <c r="F178" s="37">
        <v>4.0315599180757999E-3</v>
      </c>
      <c r="G178" s="37">
        <v>3.292454406619072E-3</v>
      </c>
      <c r="H178" s="37">
        <v>1.9898489117622375E-3</v>
      </c>
      <c r="I178" s="37">
        <v>3.2924546394497156E-3</v>
      </c>
      <c r="J178" s="37">
        <v>8.9101893827319145E-3</v>
      </c>
      <c r="K178" s="37">
        <v>7.2789983823895454E-3</v>
      </c>
      <c r="L178" s="37">
        <v>1.8548216903582215E-3</v>
      </c>
      <c r="M178" s="37">
        <v>1.2962323380634189E-3</v>
      </c>
      <c r="N178" s="37">
        <v>6.1220079660415649E-3</v>
      </c>
      <c r="O178" s="37">
        <v>0.69490504264831543</v>
      </c>
      <c r="P178" s="37">
        <v>0.30509495735168457</v>
      </c>
      <c r="Q178" s="39">
        <f t="shared" si="2"/>
        <v>1.3169817626476288E-2</v>
      </c>
    </row>
    <row r="179" spans="1:17" x14ac:dyDescent="0.25">
      <c r="A179" s="39" t="s">
        <v>1045</v>
      </c>
      <c r="B179" s="36">
        <v>2014</v>
      </c>
      <c r="C179" s="36">
        <v>4</v>
      </c>
      <c r="D179" s="37">
        <v>3.1330182682722807E-3</v>
      </c>
      <c r="E179" s="37">
        <v>3.8794567808508873E-3</v>
      </c>
      <c r="F179" s="37">
        <v>2.9833479784429073E-3</v>
      </c>
      <c r="G179" s="37">
        <v>3.5219462588429451E-3</v>
      </c>
      <c r="H179" s="37">
        <v>3.8794577121734619E-3</v>
      </c>
      <c r="I179" s="37">
        <v>3.5219448618590832E-3</v>
      </c>
      <c r="J179" s="37">
        <v>1.3017751276493073E-2</v>
      </c>
      <c r="K179" s="37">
        <v>1.3921408914029598E-2</v>
      </c>
      <c r="L179" s="37">
        <v>2.3351942654699087E-3</v>
      </c>
      <c r="M179" s="37">
        <v>-1.3250153278931975E-3</v>
      </c>
      <c r="N179" s="37">
        <v>1.3556708581745625E-2</v>
      </c>
      <c r="O179" s="37">
        <v>0.70153331756591797</v>
      </c>
      <c r="P179" s="37">
        <v>0.29846668243408203</v>
      </c>
      <c r="Q179" s="39">
        <f t="shared" si="2"/>
        <v>1.408778503537178E-2</v>
      </c>
    </row>
    <row r="180" spans="1:17" x14ac:dyDescent="0.25">
      <c r="A180" s="39" t="s">
        <v>1045</v>
      </c>
      <c r="B180" s="36">
        <v>2015</v>
      </c>
      <c r="C180" s="36">
        <v>1</v>
      </c>
      <c r="D180" s="37">
        <v>1.1702834628522396E-2</v>
      </c>
      <c r="E180" s="37">
        <v>8.9689744636416435E-3</v>
      </c>
      <c r="F180" s="37">
        <v>1.3217432424426079E-3</v>
      </c>
      <c r="G180" s="37">
        <v>1.2726078275591135E-3</v>
      </c>
      <c r="H180" s="37">
        <v>8.9689716696739197E-3</v>
      </c>
      <c r="I180" s="37">
        <v>1.2726095737889409E-3</v>
      </c>
      <c r="J180" s="37">
        <v>1.543060690164566E-2</v>
      </c>
      <c r="K180" s="37">
        <v>3.2970330212265253E-3</v>
      </c>
      <c r="L180" s="37">
        <v>4.5285788364708424E-3</v>
      </c>
      <c r="M180" s="37">
        <v>2.8025468345731497E-3</v>
      </c>
      <c r="N180" s="37">
        <v>3.4510449040681124E-3</v>
      </c>
      <c r="O180" s="37">
        <v>0.70601725578308105</v>
      </c>
      <c r="P180" s="37">
        <v>0.29398268461227417</v>
      </c>
      <c r="Q180" s="39">
        <f t="shared" si="2"/>
        <v>5.090431310236454E-3</v>
      </c>
    </row>
    <row r="181" spans="1:17" x14ac:dyDescent="0.25">
      <c r="A181" s="39" t="s">
        <v>1045</v>
      </c>
      <c r="B181" s="36">
        <v>2015</v>
      </c>
      <c r="C181" s="36">
        <v>2</v>
      </c>
      <c r="D181" s="37">
        <v>7.5013557216152549E-4</v>
      </c>
      <c r="E181" s="37">
        <v>-8.3769550547003746E-3</v>
      </c>
      <c r="F181" s="37">
        <v>-8.7862554937601089E-4</v>
      </c>
      <c r="G181" s="37">
        <v>-5.2644750103354454E-3</v>
      </c>
      <c r="H181" s="37">
        <v>-8.3769559860229492E-3</v>
      </c>
      <c r="I181" s="37">
        <v>-5.2644736133515835E-3</v>
      </c>
      <c r="J181" s="37">
        <v>1.3185393996536732E-2</v>
      </c>
      <c r="K181" s="37">
        <v>1.6057513654232025E-2</v>
      </c>
      <c r="L181" s="37">
        <v>5.7579083368182182E-3</v>
      </c>
      <c r="M181" s="37">
        <v>8.5043739527463913E-3</v>
      </c>
      <c r="N181" s="37">
        <v>1.4862117357552052E-2</v>
      </c>
      <c r="O181" s="37">
        <v>0.70877152681350708</v>
      </c>
      <c r="P181" s="37">
        <v>0.29122847318649292</v>
      </c>
      <c r="Q181" s="39">
        <f t="shared" si="2"/>
        <v>-2.1057900041341782E-2</v>
      </c>
    </row>
    <row r="182" spans="1:17" x14ac:dyDescent="0.25">
      <c r="A182" s="39" t="s">
        <v>1045</v>
      </c>
      <c r="B182" s="36">
        <v>2015</v>
      </c>
      <c r="C182" s="36">
        <v>3</v>
      </c>
      <c r="D182" s="37">
        <v>4.3804789311252534E-4</v>
      </c>
      <c r="E182" s="37">
        <v>4.400220699608326E-3</v>
      </c>
      <c r="F182" s="37">
        <v>2.2378126159310341E-3</v>
      </c>
      <c r="G182" s="37">
        <v>2.2273978684097528E-3</v>
      </c>
      <c r="H182" s="37">
        <v>4.4002234935760498E-3</v>
      </c>
      <c r="I182" s="37">
        <v>2.22739577293396E-3</v>
      </c>
      <c r="J182" s="37">
        <v>9.3875229358673096E-3</v>
      </c>
      <c r="K182" s="37">
        <v>1.0565871372818947E-2</v>
      </c>
      <c r="L182" s="37">
        <v>5.9993760660290718E-3</v>
      </c>
      <c r="M182" s="37">
        <v>-4.263145849108696E-3</v>
      </c>
      <c r="N182" s="37">
        <v>1.0317941196262836E-2</v>
      </c>
      <c r="O182" s="37">
        <v>0.71194034814834595</v>
      </c>
      <c r="P182" s="37">
        <v>0.28805962204933167</v>
      </c>
      <c r="Q182" s="39">
        <f t="shared" si="2"/>
        <v>8.9095914736390114E-3</v>
      </c>
    </row>
    <row r="183" spans="1:17" x14ac:dyDescent="0.25">
      <c r="A183" s="39" t="s">
        <v>1045</v>
      </c>
      <c r="B183" s="36">
        <v>2015</v>
      </c>
      <c r="C183" s="36">
        <v>4</v>
      </c>
      <c r="D183" s="37">
        <v>3.001857316121459E-3</v>
      </c>
      <c r="E183" s="37">
        <v>3.1278177630156279E-4</v>
      </c>
      <c r="F183" s="37">
        <v>9.8967202939093113E-4</v>
      </c>
      <c r="G183" s="37">
        <v>-1.0581384412944317E-3</v>
      </c>
      <c r="H183" s="37">
        <v>3.1278282403945923E-4</v>
      </c>
      <c r="I183" s="37">
        <v>-1.0581393726170063E-3</v>
      </c>
      <c r="J183" s="37">
        <v>9.5407124608755112E-3</v>
      </c>
      <c r="K183" s="37">
        <v>6.5850741229951382E-3</v>
      </c>
      <c r="L183" s="37">
        <v>6.4553362317383289E-3</v>
      </c>
      <c r="M183" s="37">
        <v>2.6798180770128965E-3</v>
      </c>
      <c r="N183" s="37">
        <v>5.9326793998479843E-3</v>
      </c>
      <c r="O183" s="37">
        <v>0.71510916948318481</v>
      </c>
      <c r="P183" s="37">
        <v>0.28489077091217041</v>
      </c>
      <c r="Q183" s="39">
        <f t="shared" si="2"/>
        <v>-4.2325537651777267E-3</v>
      </c>
    </row>
    <row r="184" spans="1:17" x14ac:dyDescent="0.25">
      <c r="A184" s="39" t="s">
        <v>1045</v>
      </c>
      <c r="B184" s="36">
        <v>2016</v>
      </c>
      <c r="C184" s="36">
        <v>1</v>
      </c>
      <c r="D184" s="37">
        <v>3.7135917227715254E-3</v>
      </c>
      <c r="E184" s="37">
        <v>3.7733942735940218E-3</v>
      </c>
      <c r="F184" s="37">
        <v>3.2594078220427036E-3</v>
      </c>
      <c r="G184" s="37">
        <v>3.1211539171636105E-3</v>
      </c>
      <c r="H184" s="37">
        <v>3.7733912467956543E-3</v>
      </c>
      <c r="I184" s="37">
        <v>3.1211546156555414E-3</v>
      </c>
      <c r="J184" s="37">
        <v>9.2081520706415176E-3</v>
      </c>
      <c r="K184" s="37">
        <v>5.1283496432006359E-3</v>
      </c>
      <c r="L184" s="37">
        <v>6.1462684534490108E-3</v>
      </c>
      <c r="M184" s="37">
        <v>1.4482462574960664E-5</v>
      </c>
      <c r="N184" s="37">
        <v>4.8868916928768158E-3</v>
      </c>
      <c r="O184" s="37">
        <v>0.71321284770965576</v>
      </c>
      <c r="P184" s="37">
        <v>0.28678709268569946</v>
      </c>
      <c r="Q184" s="39">
        <f t="shared" si="2"/>
        <v>1.2484615668654442E-2</v>
      </c>
    </row>
    <row r="185" spans="1:17" x14ac:dyDescent="0.25">
      <c r="A185" s="39" t="s">
        <v>1045</v>
      </c>
      <c r="B185" s="36">
        <v>2016</v>
      </c>
      <c r="C185" s="36">
        <v>2</v>
      </c>
      <c r="D185" s="37">
        <v>-2.595165278762579E-4</v>
      </c>
      <c r="E185" s="37">
        <v>-5.5196867324411869E-3</v>
      </c>
      <c r="F185" s="37">
        <v>-9.9063254310749471E-5</v>
      </c>
      <c r="G185" s="37">
        <v>-1.68867118190974E-4</v>
      </c>
      <c r="H185" s="37">
        <v>-5.5196881294250488E-3</v>
      </c>
      <c r="I185" s="37">
        <v>-1.6886537196114659E-4</v>
      </c>
      <c r="J185" s="37">
        <v>3.6517302505671978E-3</v>
      </c>
      <c r="K185" s="37">
        <v>2.7226181700825691E-3</v>
      </c>
      <c r="L185" s="37">
        <v>5.9946542605757713E-3</v>
      </c>
      <c r="M185" s="37">
        <v>5.5105099454522133E-3</v>
      </c>
      <c r="N185" s="37">
        <v>2.7164502535015345E-3</v>
      </c>
      <c r="O185" s="37">
        <v>0.71324002742767334</v>
      </c>
      <c r="P185" s="37">
        <v>0.28675994277000427</v>
      </c>
      <c r="Q185" s="39">
        <f t="shared" si="2"/>
        <v>-6.7546847276389599E-4</v>
      </c>
    </row>
    <row r="186" spans="1:17" x14ac:dyDescent="0.25">
      <c r="A186" s="39" t="s">
        <v>1045</v>
      </c>
      <c r="B186" s="36">
        <v>2016</v>
      </c>
      <c r="C186" s="36">
        <v>3</v>
      </c>
      <c r="D186" s="37">
        <v>3.9789276197552681E-3</v>
      </c>
      <c r="E186" s="37">
        <v>3.8219722919166088E-3</v>
      </c>
      <c r="F186" s="37">
        <v>3.1675519421696663E-3</v>
      </c>
      <c r="G186" s="37">
        <v>1.6782685415819287E-3</v>
      </c>
      <c r="H186" s="37">
        <v>3.8219764828681946E-3</v>
      </c>
      <c r="I186" s="37">
        <v>1.6782698221504688E-3</v>
      </c>
      <c r="J186" s="37">
        <v>8.9447647333145142E-3</v>
      </c>
      <c r="K186" s="37">
        <v>4.706935491412878E-3</v>
      </c>
      <c r="L186" s="37">
        <v>5.415232852101326E-3</v>
      </c>
      <c r="M186" s="37">
        <v>2.1771507454104722E-4</v>
      </c>
      <c r="N186" s="37">
        <v>4.6390080824494362E-3</v>
      </c>
      <c r="O186" s="37">
        <v>0.72025573253631592</v>
      </c>
      <c r="P186" s="37">
        <v>0.27974423766136169</v>
      </c>
      <c r="Q186" s="39">
        <f t="shared" si="2"/>
        <v>6.7130741663277149E-3</v>
      </c>
    </row>
    <row r="187" spans="1:17" x14ac:dyDescent="0.25">
      <c r="A187" s="39" t="s">
        <v>1045</v>
      </c>
      <c r="B187" s="36">
        <v>2016</v>
      </c>
      <c r="C187" s="36">
        <v>4</v>
      </c>
      <c r="D187" s="37">
        <v>1.0770817752927542E-3</v>
      </c>
      <c r="E187" s="37">
        <v>-2.4840612895786762E-3</v>
      </c>
      <c r="F187" s="37">
        <v>3.7416080012917519E-3</v>
      </c>
      <c r="G187" s="37">
        <v>3.2153006759472191E-4</v>
      </c>
      <c r="H187" s="37">
        <v>-2.4840608239173889E-3</v>
      </c>
      <c r="I187" s="37">
        <v>3.2152797211892903E-4</v>
      </c>
      <c r="J187" s="37">
        <v>5.6094462051987648E-3</v>
      </c>
      <c r="K187" s="37">
        <v>3.821617690846324E-3</v>
      </c>
      <c r="L187" s="37">
        <v>5.754122044891119E-3</v>
      </c>
      <c r="M187" s="37">
        <v>3.7448408547788858E-3</v>
      </c>
      <c r="N187" s="37">
        <v>3.2746200449764729E-3</v>
      </c>
      <c r="O187" s="37">
        <v>0.7272714376449585</v>
      </c>
      <c r="P187" s="37">
        <v>0.27272853255271912</v>
      </c>
      <c r="Q187" s="39">
        <f t="shared" si="2"/>
        <v>1.2861202703788877E-3</v>
      </c>
    </row>
    <row r="188" spans="1:17" x14ac:dyDescent="0.25">
      <c r="A188" s="39" t="s">
        <v>1045</v>
      </c>
      <c r="B188" s="36">
        <v>2017</v>
      </c>
      <c r="C188" s="36">
        <v>1</v>
      </c>
      <c r="D188" s="37">
        <v>1.8559948075562716E-3</v>
      </c>
      <c r="E188" s="37">
        <v>8.7305977940559387E-3</v>
      </c>
      <c r="F188" s="37">
        <v>6.9332793354988098E-3</v>
      </c>
      <c r="G188" s="37">
        <v>7.4705011211335659E-3</v>
      </c>
      <c r="H188" s="37">
        <v>8.7305977940559387E-3</v>
      </c>
      <c r="I188" s="37">
        <v>7.4705001898109913E-3</v>
      </c>
      <c r="J188" s="37">
        <v>1.3475936837494373E-2</v>
      </c>
      <c r="K188" s="37">
        <v>1.4787975698709488E-2</v>
      </c>
      <c r="L188" s="37">
        <v>6.2332856468856335E-3</v>
      </c>
      <c r="M188" s="37">
        <v>-7.8639443963766098E-3</v>
      </c>
      <c r="N188" s="37">
        <v>1.4794775284826756E-2</v>
      </c>
      <c r="O188" s="37">
        <v>0.74532186985015869</v>
      </c>
      <c r="P188" s="37">
        <v>0.25467813014984131</v>
      </c>
      <c r="Q188" s="39">
        <f t="shared" si="2"/>
        <v>2.9882004484534264E-2</v>
      </c>
    </row>
    <row r="189" spans="1:17" x14ac:dyDescent="0.25">
      <c r="A189" s="39" t="s">
        <v>1045</v>
      </c>
      <c r="B189" s="36">
        <v>2017</v>
      </c>
      <c r="C189" s="36">
        <v>2</v>
      </c>
      <c r="D189" s="37">
        <v>5.3239869885146618E-3</v>
      </c>
      <c r="E189" s="37">
        <v>4.1590030305087566E-3</v>
      </c>
      <c r="F189" s="37">
        <v>2.7760595548897982E-3</v>
      </c>
      <c r="G189" s="37">
        <v>8.07790900580585E-4</v>
      </c>
      <c r="H189" s="37">
        <v>4.158996045589447E-3</v>
      </c>
      <c r="I189" s="37">
        <v>8.0778927076607943E-4</v>
      </c>
      <c r="J189" s="37">
        <v>1.1613728478550911E-2</v>
      </c>
      <c r="K189" s="37">
        <v>6.4772036857903004E-3</v>
      </c>
      <c r="L189" s="37">
        <v>5.9730540961027145E-3</v>
      </c>
      <c r="M189" s="37">
        <v>1.0972076561301947E-3</v>
      </c>
      <c r="N189" s="37">
        <v>6.3112778589129448E-3</v>
      </c>
      <c r="O189" s="37">
        <v>0.76259833574295044</v>
      </c>
      <c r="P189" s="37">
        <v>0.23740169405937195</v>
      </c>
      <c r="Q189" s="39">
        <f t="shared" si="2"/>
        <v>3.23116360232234E-3</v>
      </c>
    </row>
    <row r="190" spans="1:17" x14ac:dyDescent="0.25">
      <c r="A190" s="39" t="s">
        <v>1045</v>
      </c>
      <c r="B190" s="36">
        <v>2017</v>
      </c>
      <c r="C190" s="36">
        <v>3</v>
      </c>
      <c r="D190" s="37">
        <v>5.2021100418642163E-4</v>
      </c>
      <c r="E190" s="37">
        <v>-5.1318523474037647E-3</v>
      </c>
      <c r="F190" s="37">
        <v>5.4276864975690842E-3</v>
      </c>
      <c r="G190" s="37">
        <v>6.2031176639720798E-4</v>
      </c>
      <c r="H190" s="37">
        <v>-5.131848156452179E-3</v>
      </c>
      <c r="I190" s="37">
        <v>6.2031380366533995E-4</v>
      </c>
      <c r="J190" s="37">
        <v>6.6824941895902157E-3</v>
      </c>
      <c r="K190" s="37">
        <v>5.9576570056378841E-3</v>
      </c>
      <c r="L190" s="37">
        <v>6.5076765604317188E-3</v>
      </c>
      <c r="M190" s="37">
        <v>5.7291211560368538E-3</v>
      </c>
      <c r="N190" s="37">
        <v>6.1545609496533871E-3</v>
      </c>
      <c r="O190" s="37">
        <v>0.76806610822677612</v>
      </c>
      <c r="P190" s="37">
        <v>0.23193392157554626</v>
      </c>
      <c r="Q190" s="39">
        <f t="shared" si="2"/>
        <v>2.4812470655888319E-3</v>
      </c>
    </row>
    <row r="191" spans="1:17" x14ac:dyDescent="0.25">
      <c r="A191" s="39" t="s">
        <v>1045</v>
      </c>
      <c r="B191" s="36">
        <v>2017</v>
      </c>
      <c r="C191" s="36">
        <v>4</v>
      </c>
      <c r="D191" s="37">
        <v>2.5957399047911167E-3</v>
      </c>
      <c r="E191" s="37">
        <v>3.2863360829651356E-3</v>
      </c>
      <c r="F191" s="37">
        <v>3.6647748202085495E-3</v>
      </c>
      <c r="G191" s="37">
        <v>2.1637673489749432E-3</v>
      </c>
      <c r="H191" s="37">
        <v>3.2863318920135498E-3</v>
      </c>
      <c r="I191" s="37">
        <v>2.1637685131281614E-3</v>
      </c>
      <c r="J191" s="37">
        <v>7.3150023818016052E-3</v>
      </c>
      <c r="K191" s="37">
        <v>3.6014593206346035E-3</v>
      </c>
      <c r="L191" s="37">
        <v>6.6044437699019909E-3</v>
      </c>
      <c r="M191" s="37">
        <v>-2.5286755408160388E-4</v>
      </c>
      <c r="N191" s="37">
        <v>3.6130840890109539E-3</v>
      </c>
      <c r="O191" s="37">
        <v>0.77353388071060181</v>
      </c>
      <c r="P191" s="37">
        <v>0.22646614909172058</v>
      </c>
      <c r="Q191" s="39">
        <f t="shared" si="2"/>
        <v>8.6550693958997726E-3</v>
      </c>
    </row>
    <row r="192" spans="1:17" x14ac:dyDescent="0.25">
      <c r="A192" s="39" t="s">
        <v>1045</v>
      </c>
      <c r="B192" s="36">
        <v>2018</v>
      </c>
      <c r="C192" s="36">
        <v>1</v>
      </c>
      <c r="D192" s="37">
        <v>-2.1319971419870853E-3</v>
      </c>
      <c r="E192" s="37">
        <v>1.4967561583034694E-4</v>
      </c>
      <c r="F192" s="37">
        <v>-5.5587512906640768E-4</v>
      </c>
      <c r="G192" s="37">
        <v>-9.6405897056683898E-4</v>
      </c>
      <c r="H192" s="37">
        <v>1.4968216419219971E-4</v>
      </c>
      <c r="I192" s="37">
        <v>-9.6405902877449989E-4</v>
      </c>
      <c r="J192" s="37">
        <v>3.2763783819973469E-3</v>
      </c>
      <c r="K192" s="37">
        <v>5.3019747138023376E-3</v>
      </c>
      <c r="L192" s="37">
        <v>5.5883196182549E-3</v>
      </c>
      <c r="M192" s="37">
        <v>-2.24085315130651E-3</v>
      </c>
      <c r="N192" s="37">
        <v>5.3320289589464664E-3</v>
      </c>
      <c r="O192" s="37">
        <v>0.77097129821777344</v>
      </c>
      <c r="P192" s="37">
        <v>0.22902870178222656</v>
      </c>
      <c r="Q192" s="39">
        <f t="shared" si="2"/>
        <v>-3.8562358822673559E-3</v>
      </c>
    </row>
    <row r="193" spans="1:17" x14ac:dyDescent="0.25">
      <c r="A193" s="39" t="s">
        <v>1045</v>
      </c>
      <c r="B193" s="36">
        <v>2018</v>
      </c>
      <c r="C193" s="36">
        <v>2</v>
      </c>
      <c r="D193" s="37">
        <v>-2.7939979918301105E-3</v>
      </c>
      <c r="E193" s="37">
        <v>-6.0374699532985687E-3</v>
      </c>
      <c r="F193" s="37">
        <v>-2.420701552182436E-3</v>
      </c>
      <c r="G193" s="37">
        <v>-3.457189304754138E-3</v>
      </c>
      <c r="H193" s="37">
        <v>-6.0374736785888672E-3</v>
      </c>
      <c r="I193" s="37">
        <v>-3.4571918658912182E-3</v>
      </c>
      <c r="J193" s="37">
        <v>6.8388502113521099E-3</v>
      </c>
      <c r="K193" s="37">
        <v>1.1235881596803665E-2</v>
      </c>
      <c r="L193" s="37">
        <v>6.8985396064817905E-3</v>
      </c>
      <c r="M193" s="37">
        <v>2.6592114008963108E-3</v>
      </c>
      <c r="N193" s="37">
        <v>1.1192740872502327E-2</v>
      </c>
      <c r="O193" s="37">
        <v>0.76511585712432861</v>
      </c>
      <c r="P193" s="37">
        <v>0.23488414287567139</v>
      </c>
      <c r="Q193" s="39">
        <f t="shared" si="2"/>
        <v>-1.3828757219016552E-2</v>
      </c>
    </row>
    <row r="194" spans="1:17" x14ac:dyDescent="0.25">
      <c r="A194" s="39" t="s">
        <v>1045</v>
      </c>
      <c r="B194" s="36">
        <v>2018</v>
      </c>
      <c r="C194" s="36">
        <v>3</v>
      </c>
      <c r="D194" s="37">
        <v>7.1040715556591749E-4</v>
      </c>
      <c r="E194" s="37">
        <v>-5.189397488720715E-4</v>
      </c>
      <c r="F194" s="37">
        <v>-3.1706076115369797E-3</v>
      </c>
      <c r="G194" s="37">
        <v>-3.2667140476405621E-3</v>
      </c>
      <c r="H194" s="37">
        <v>-5.1894038915634155E-4</v>
      </c>
      <c r="I194" s="37">
        <v>-3.2667142804712057E-3</v>
      </c>
      <c r="J194" s="37">
        <v>8.0549810081720352E-3</v>
      </c>
      <c r="K194" s="37">
        <v>7.9962741583585739E-3</v>
      </c>
      <c r="L194" s="37">
        <v>6.2209959141910076E-3</v>
      </c>
      <c r="M194" s="37">
        <v>9.9661597050726414E-4</v>
      </c>
      <c r="N194" s="37">
        <v>8.0122863873839378E-3</v>
      </c>
      <c r="O194" s="37">
        <v>0.76399785280227661</v>
      </c>
      <c r="P194" s="37">
        <v>0.23600216209888458</v>
      </c>
      <c r="Q194" s="39">
        <f t="shared" si="2"/>
        <v>-1.3066856190562248E-2</v>
      </c>
    </row>
    <row r="195" spans="1:17" x14ac:dyDescent="0.25">
      <c r="A195" s="39" t="s">
        <v>1045</v>
      </c>
      <c r="B195" s="36">
        <v>2018</v>
      </c>
      <c r="C195" s="36">
        <v>4</v>
      </c>
      <c r="D195" s="37">
        <v>1.7991551430895925E-3</v>
      </c>
      <c r="E195" s="37">
        <v>7.3493923991918564E-3</v>
      </c>
      <c r="F195" s="37">
        <v>2.7887031901627779E-3</v>
      </c>
      <c r="G195" s="37">
        <v>3.6228050012141466E-3</v>
      </c>
      <c r="H195" s="37">
        <v>7.3493942618370056E-3</v>
      </c>
      <c r="I195" s="37">
        <v>3.6228054668754339E-3</v>
      </c>
      <c r="J195" s="37">
        <v>4.8322165384888649E-3</v>
      </c>
      <c r="K195" s="37">
        <v>1.6364236362278461E-3</v>
      </c>
      <c r="L195" s="37">
        <v>5.4669613018631935E-3</v>
      </c>
      <c r="M195" s="37">
        <v>-5.061897449195385E-3</v>
      </c>
      <c r="N195" s="37">
        <v>1.2222753139212728E-3</v>
      </c>
      <c r="O195" s="37">
        <v>0.76287984848022461</v>
      </c>
      <c r="P195" s="37">
        <v>0.23712018132209778</v>
      </c>
      <c r="Q195" s="39">
        <f t="shared" si="2"/>
        <v>1.4491220004856586E-2</v>
      </c>
    </row>
    <row r="196" spans="1:17" x14ac:dyDescent="0.25">
      <c r="A196" s="39" t="s">
        <v>1045</v>
      </c>
      <c r="B196" s="36">
        <v>2019</v>
      </c>
      <c r="C196" s="36">
        <v>1</v>
      </c>
      <c r="D196" s="37">
        <v>-5.9590477030724287E-4</v>
      </c>
      <c r="E196" s="37">
        <v>-1.3027680106461048E-2</v>
      </c>
      <c r="F196" s="37">
        <v>9.4201613683253527E-4</v>
      </c>
      <c r="G196" s="37">
        <v>1.5570607502013445E-3</v>
      </c>
      <c r="H196" s="37">
        <v>-1.3027682900428772E-2</v>
      </c>
      <c r="I196" s="37">
        <v>1.5570616815239191E-3</v>
      </c>
      <c r="J196" s="37">
        <v>1.3932682573795319E-2</v>
      </c>
      <c r="K196" s="37">
        <v>1.9024856388568878E-2</v>
      </c>
      <c r="L196" s="37">
        <v>6.6504641436040401E-3</v>
      </c>
      <c r="M196" s="37">
        <v>1.0839627124369144E-2</v>
      </c>
      <c r="N196" s="37">
        <v>1.858583465218544E-2</v>
      </c>
      <c r="O196" s="37">
        <v>0.7653120756149292</v>
      </c>
      <c r="P196" s="37">
        <v>0.23468790948390961</v>
      </c>
      <c r="Q196" s="39">
        <f t="shared" ref="Q196:Q259" si="3">+G196*4</f>
        <v>6.228243000805378E-3</v>
      </c>
    </row>
    <row r="197" spans="1:17" x14ac:dyDescent="0.25">
      <c r="A197" s="39" t="s">
        <v>1045</v>
      </c>
      <c r="B197" s="36">
        <v>2019</v>
      </c>
      <c r="C197" s="36">
        <v>2</v>
      </c>
      <c r="D197" s="37">
        <v>2.3795312736183405E-3</v>
      </c>
      <c r="E197" s="37">
        <v>6.3855359330773354E-3</v>
      </c>
      <c r="F197" s="37">
        <v>2.4621665943413973E-3</v>
      </c>
      <c r="G197" s="37">
        <v>5.0991419702768326E-3</v>
      </c>
      <c r="H197" s="37">
        <v>6.3855350017547607E-3</v>
      </c>
      <c r="I197" s="37">
        <v>5.0991419702768326E-3</v>
      </c>
      <c r="J197" s="37">
        <v>1.2613149592652917E-3</v>
      </c>
      <c r="K197" s="37">
        <v>-5.1760850474238396E-3</v>
      </c>
      <c r="L197" s="37">
        <v>6.1083817854523659E-3</v>
      </c>
      <c r="M197" s="37">
        <v>-2.5972446892410517E-3</v>
      </c>
      <c r="N197" s="37">
        <v>-5.104798823595047E-3</v>
      </c>
      <c r="O197" s="37">
        <v>0.76524293422698975</v>
      </c>
      <c r="P197" s="37">
        <v>0.23475711047649384</v>
      </c>
      <c r="Q197" s="39">
        <f t="shared" si="3"/>
        <v>2.039656788110733E-2</v>
      </c>
    </row>
    <row r="198" spans="1:17" x14ac:dyDescent="0.25">
      <c r="A198" s="39" t="s">
        <v>1045</v>
      </c>
      <c r="B198" s="36">
        <v>2019</v>
      </c>
      <c r="C198" s="36">
        <v>3</v>
      </c>
      <c r="D198" s="37">
        <v>-5.9913480654358864E-3</v>
      </c>
      <c r="E198" s="37">
        <v>-8.2675497978925705E-3</v>
      </c>
      <c r="F198" s="37">
        <v>-4.0251398459076881E-3</v>
      </c>
      <c r="G198" s="37">
        <v>-2.8101073112338781E-3</v>
      </c>
      <c r="H198" s="37">
        <v>-8.2675442099571228E-3</v>
      </c>
      <c r="I198" s="37">
        <v>-2.8101075440645218E-3</v>
      </c>
      <c r="J198" s="37">
        <v>6.7416817182675004E-4</v>
      </c>
      <c r="K198" s="37">
        <v>6.875193677842617E-3</v>
      </c>
      <c r="L198" s="37">
        <v>6.2796939164400101E-3</v>
      </c>
      <c r="M198" s="37">
        <v>2.2099674679338932E-3</v>
      </c>
      <c r="N198" s="37">
        <v>7.3268478736281395E-3</v>
      </c>
      <c r="O198" s="37">
        <v>0.75912195444107056</v>
      </c>
      <c r="P198" s="37">
        <v>0.24087806046009064</v>
      </c>
      <c r="Q198" s="39">
        <f t="shared" si="3"/>
        <v>-1.1240429244935513E-2</v>
      </c>
    </row>
    <row r="199" spans="1:17" x14ac:dyDescent="0.25">
      <c r="A199" s="39" t="s">
        <v>1045</v>
      </c>
      <c r="B199" s="36">
        <v>2019</v>
      </c>
      <c r="C199" s="36">
        <v>4</v>
      </c>
      <c r="D199" s="37">
        <v>1.4946836745366454E-4</v>
      </c>
      <c r="E199" s="37">
        <v>6.1767031438648701E-3</v>
      </c>
      <c r="F199" s="37">
        <v>-4.0977941825985909E-3</v>
      </c>
      <c r="G199" s="37">
        <v>3.3546198392286897E-4</v>
      </c>
      <c r="H199" s="37">
        <v>6.1767026782035828E-3</v>
      </c>
      <c r="I199" s="37">
        <v>3.3546553459018469E-4</v>
      </c>
      <c r="J199" s="37">
        <v>4.106936976313591E-3</v>
      </c>
      <c r="K199" s="37">
        <v>2.9833335429430008E-3</v>
      </c>
      <c r="L199" s="37">
        <v>5.8101154863834381E-3</v>
      </c>
      <c r="M199" s="37">
        <v>-5.7513117790222168E-3</v>
      </c>
      <c r="N199" s="37">
        <v>2.517075976356864E-3</v>
      </c>
      <c r="O199" s="37">
        <v>0.75300097465515137</v>
      </c>
      <c r="P199" s="37">
        <v>0.24699901044368744</v>
      </c>
      <c r="Q199" s="39">
        <f t="shared" si="3"/>
        <v>1.3418479356914759E-3</v>
      </c>
    </row>
    <row r="200" spans="1:17" x14ac:dyDescent="0.25">
      <c r="A200" s="39" t="s">
        <v>1045</v>
      </c>
      <c r="B200" s="36">
        <v>2020</v>
      </c>
      <c r="C200" s="36">
        <v>1</v>
      </c>
      <c r="D200" s="37">
        <v>-1.4814801514148712E-2</v>
      </c>
      <c r="E200" s="37">
        <v>-1.3766004703938961E-2</v>
      </c>
      <c r="F200" s="37">
        <v>-1.411091722548008E-2</v>
      </c>
      <c r="G200" s="37">
        <v>-9.9530015140771866E-3</v>
      </c>
      <c r="H200" s="37">
        <v>-1.3766005635261536E-2</v>
      </c>
      <c r="I200" s="37">
        <v>-9.9530033767223358E-3</v>
      </c>
      <c r="J200" s="37">
        <v>-6.1094172298908234E-2</v>
      </c>
      <c r="K200" s="37">
        <v>-7.0936568081378937E-2</v>
      </c>
      <c r="L200" s="37">
        <v>4.1879415512084961E-3</v>
      </c>
      <c r="M200" s="37">
        <v>3.8220321293920279E-3</v>
      </c>
      <c r="N200" s="37">
        <v>-7.0947624742984772E-2</v>
      </c>
      <c r="O200" s="37">
        <v>0.73661899566650391</v>
      </c>
      <c r="P200" s="37">
        <v>0.26338100433349609</v>
      </c>
      <c r="Q200" s="39">
        <f t="shared" si="3"/>
        <v>-3.9812006056308746E-2</v>
      </c>
    </row>
    <row r="201" spans="1:17" x14ac:dyDescent="0.25">
      <c r="A201" s="39" t="s">
        <v>1045</v>
      </c>
      <c r="B201" s="36">
        <v>2020</v>
      </c>
      <c r="C201" s="36">
        <v>2</v>
      </c>
      <c r="D201" s="37">
        <v>-8.3252578973770142E-2</v>
      </c>
      <c r="E201" s="37">
        <v>-4.4368632137775421E-2</v>
      </c>
      <c r="F201" s="37">
        <v>-4.3359693139791489E-2</v>
      </c>
      <c r="G201" s="37">
        <v>1.5700887888669968E-2</v>
      </c>
      <c r="H201" s="37">
        <v>-1.8722720444202423E-2</v>
      </c>
      <c r="I201" s="37">
        <v>3.5229348577558994E-3</v>
      </c>
      <c r="J201" s="37">
        <v>-0.30012845993041992</v>
      </c>
      <c r="K201" s="37">
        <v>-0.31449079513549805</v>
      </c>
      <c r="L201" s="37">
        <v>-2.386133186519146E-3</v>
      </c>
      <c r="M201" s="37">
        <v>-2.8489267453551292E-2</v>
      </c>
      <c r="N201" s="37">
        <v>-0.3185451328754425</v>
      </c>
      <c r="O201" s="37">
        <v>0.72054171562194824</v>
      </c>
      <c r="P201" s="37">
        <v>0.27945828437805176</v>
      </c>
      <c r="Q201" s="39">
        <f t="shared" si="3"/>
        <v>6.2803551554679871E-2</v>
      </c>
    </row>
    <row r="202" spans="1:17" x14ac:dyDescent="0.25">
      <c r="A202" s="39" t="s">
        <v>1045</v>
      </c>
      <c r="B202" s="36">
        <v>2020</v>
      </c>
      <c r="C202" s="36">
        <v>3</v>
      </c>
      <c r="D202" s="37">
        <v>9.3346135690808296E-3</v>
      </c>
      <c r="E202" s="37">
        <v>-8.1453192979097366E-3</v>
      </c>
      <c r="F202" s="37">
        <v>3.3449094742536545E-2</v>
      </c>
      <c r="G202" s="37">
        <v>8.942214772105217E-3</v>
      </c>
      <c r="H202" s="37">
        <v>-1.8722712993621826E-2</v>
      </c>
      <c r="I202" s="37">
        <v>3.6206650547683239E-3</v>
      </c>
      <c r="J202" s="37">
        <v>0.21534255146980286</v>
      </c>
      <c r="K202" s="37">
        <v>0.29636132717132568</v>
      </c>
      <c r="L202" s="37">
        <v>2.1880129352211952E-3</v>
      </c>
      <c r="M202" s="37">
        <v>1.0957038961350918E-2</v>
      </c>
      <c r="N202" s="37">
        <v>0.29533892869949341</v>
      </c>
      <c r="O202" s="37">
        <v>0.7150302529335022</v>
      </c>
      <c r="P202" s="37">
        <v>0.2849697470664978</v>
      </c>
      <c r="Q202" s="39">
        <f t="shared" si="3"/>
        <v>3.5768859088420868E-2</v>
      </c>
    </row>
    <row r="203" spans="1:17" x14ac:dyDescent="0.25">
      <c r="A203" s="39" t="s">
        <v>1045</v>
      </c>
      <c r="B203" s="36">
        <v>2020</v>
      </c>
      <c r="C203" s="36">
        <v>4</v>
      </c>
      <c r="D203" s="37">
        <v>-3.4302211133763194E-4</v>
      </c>
      <c r="E203" s="37">
        <v>-3.6541963927447796E-3</v>
      </c>
      <c r="F203" s="37">
        <v>1.0172981768846512E-2</v>
      </c>
      <c r="G203" s="37">
        <v>-1.4155401848256588E-2</v>
      </c>
      <c r="H203" s="37">
        <v>-1.8722720444202423E-2</v>
      </c>
      <c r="I203" s="37">
        <v>3.5274922847747803E-3</v>
      </c>
      <c r="J203" s="37">
        <v>-3.5986555740237236E-3</v>
      </c>
      <c r="K203" s="37">
        <v>-5.7489760220050812E-3</v>
      </c>
      <c r="L203" s="37">
        <v>2.5201754178851843E-3</v>
      </c>
      <c r="M203" s="37">
        <v>3.4024836495518684E-3</v>
      </c>
      <c r="N203" s="37">
        <v>-4.288380965590477E-3</v>
      </c>
      <c r="O203" s="37">
        <v>0.70951879024505615</v>
      </c>
      <c r="P203" s="37">
        <v>0.29048120975494385</v>
      </c>
      <c r="Q203" s="39">
        <f t="shared" si="3"/>
        <v>-5.6621607393026352E-2</v>
      </c>
    </row>
    <row r="204" spans="1:17" x14ac:dyDescent="0.25">
      <c r="A204" s="39" t="s">
        <v>1045</v>
      </c>
      <c r="B204" s="36">
        <v>2021</v>
      </c>
      <c r="C204" s="36">
        <v>1</v>
      </c>
      <c r="D204" s="37">
        <v>4.6212177723646164E-2</v>
      </c>
      <c r="E204" s="37">
        <v>4.3084658682346344E-2</v>
      </c>
      <c r="F204" s="37">
        <v>4.8062554560601711E-3</v>
      </c>
      <c r="G204" s="37">
        <v>1.6688529867678881E-3</v>
      </c>
      <c r="H204" s="37">
        <v>4.3084666132926941E-2</v>
      </c>
      <c r="I204" s="37">
        <v>1.6688563628122211E-3</v>
      </c>
      <c r="J204" s="37">
        <v>2.4395603686571121E-2</v>
      </c>
      <c r="K204" s="37">
        <v>-3.2197866588830948E-2</v>
      </c>
      <c r="L204" s="37">
        <v>2.0719219464808702E-3</v>
      </c>
      <c r="M204" s="37">
        <v>3.6012991331517696E-3</v>
      </c>
      <c r="N204" s="37">
        <v>-3.2247826457023621E-2</v>
      </c>
      <c r="O204" s="37">
        <v>0.71089661121368408</v>
      </c>
      <c r="P204" s="37">
        <v>0.28910332918167114</v>
      </c>
      <c r="Q204" s="39">
        <f t="shared" si="3"/>
        <v>6.6754119470715523E-3</v>
      </c>
    </row>
    <row r="205" spans="1:17" x14ac:dyDescent="0.25">
      <c r="A205" s="39" t="s">
        <v>1045</v>
      </c>
      <c r="B205" s="36">
        <v>2021</v>
      </c>
      <c r="C205" s="36">
        <v>2</v>
      </c>
      <c r="D205" s="37">
        <v>-2.8449954465031624E-2</v>
      </c>
      <c r="E205" s="37">
        <v>-2.9543096199631691E-2</v>
      </c>
      <c r="F205" s="37">
        <v>3.407471114769578E-3</v>
      </c>
      <c r="G205" s="37">
        <v>-4.6641621738672256E-3</v>
      </c>
      <c r="H205" s="37">
        <v>-2.9543101787567139E-2</v>
      </c>
      <c r="I205" s="37">
        <v>-4.6641617082059383E-3</v>
      </c>
      <c r="J205" s="37">
        <v>1.2726758606731892E-2</v>
      </c>
      <c r="K205" s="37">
        <v>5.849912017583847E-2</v>
      </c>
      <c r="L205" s="37">
        <v>2.1006842143833637E-3</v>
      </c>
      <c r="M205" s="37">
        <v>-1.5741761308163404E-4</v>
      </c>
      <c r="N205" s="37">
        <v>5.8665025979280472E-2</v>
      </c>
      <c r="O205" s="37">
        <v>0.7150302529335022</v>
      </c>
      <c r="P205" s="37">
        <v>0.2849697470664978</v>
      </c>
      <c r="Q205" s="39">
        <f t="shared" si="3"/>
        <v>-1.8656648695468903E-2</v>
      </c>
    </row>
    <row r="206" spans="1:17" x14ac:dyDescent="0.25">
      <c r="A206" s="39" t="s">
        <v>1045</v>
      </c>
      <c r="B206" s="36">
        <v>2021</v>
      </c>
      <c r="C206" s="36">
        <v>3</v>
      </c>
      <c r="D206" s="37">
        <v>2.8093457221984863E-2</v>
      </c>
      <c r="E206" s="37">
        <v>2.0005729049444199E-2</v>
      </c>
      <c r="F206" s="37">
        <v>9.7538381814956665E-3</v>
      </c>
      <c r="G206" s="37">
        <v>-1.6475161537528038E-3</v>
      </c>
      <c r="H206" s="37">
        <v>2.0005732774734497E-2</v>
      </c>
      <c r="I206" s="37">
        <v>-1.6475177835673094E-3</v>
      </c>
      <c r="J206" s="37">
        <v>3.1754236668348312E-2</v>
      </c>
      <c r="K206" s="37">
        <v>4.3271998874843121E-3</v>
      </c>
      <c r="L206" s="37">
        <v>2.1574643906205893E-3</v>
      </c>
      <c r="M206" s="37">
        <v>8.0396160483360291E-3</v>
      </c>
      <c r="N206" s="37">
        <v>5.4763392545282841E-3</v>
      </c>
      <c r="O206" s="37">
        <v>0.7150302529335022</v>
      </c>
      <c r="P206" s="37">
        <v>0.2849697470664978</v>
      </c>
      <c r="Q206" s="39">
        <f t="shared" si="3"/>
        <v>-6.5900646150112152E-3</v>
      </c>
    </row>
    <row r="207" spans="1:17" x14ac:dyDescent="0.25">
      <c r="A207" s="39" t="s">
        <v>1045</v>
      </c>
      <c r="B207" s="36">
        <v>2021</v>
      </c>
      <c r="C207" s="36">
        <v>4</v>
      </c>
      <c r="D207" s="37">
        <v>2.1348422393202782E-2</v>
      </c>
      <c r="E207" s="37">
        <v>1.7390312626957893E-2</v>
      </c>
      <c r="F207" s="37">
        <v>1.5912461094558239E-3</v>
      </c>
      <c r="G207" s="37">
        <v>-7.2048092260956764E-4</v>
      </c>
      <c r="H207" s="37">
        <v>1.7390310764312744E-2</v>
      </c>
      <c r="I207" s="37">
        <v>-7.2048208676278591E-4</v>
      </c>
      <c r="J207" s="37">
        <v>2.6762353256344795E-2</v>
      </c>
      <c r="K207" s="37">
        <v>6.8083927035331726E-3</v>
      </c>
      <c r="L207" s="37">
        <v>2.2682950366288424E-3</v>
      </c>
      <c r="M207" s="37">
        <v>3.8574382197111845E-3</v>
      </c>
      <c r="N207" s="37">
        <v>6.5505076199769974E-3</v>
      </c>
      <c r="O207" s="37">
        <v>0.7150302529335022</v>
      </c>
      <c r="P207" s="37">
        <v>0.2849697470664978</v>
      </c>
      <c r="Q207" s="39">
        <f t="shared" si="3"/>
        <v>-2.8819236904382706E-3</v>
      </c>
    </row>
    <row r="208" spans="1:17" x14ac:dyDescent="0.25">
      <c r="A208" s="39" t="s">
        <v>1045</v>
      </c>
      <c r="B208" s="36">
        <v>2022</v>
      </c>
      <c r="C208" s="36">
        <v>1</v>
      </c>
      <c r="D208" s="37">
        <v>1.2378565967082977E-2</v>
      </c>
      <c r="E208" s="37">
        <v>1.5931874513626099E-2</v>
      </c>
      <c r="F208" s="37">
        <v>-5.6399434106424451E-4</v>
      </c>
      <c r="G208" s="37">
        <v>4.4474095921032131E-4</v>
      </c>
      <c r="H208" s="37">
        <v>1.5931874513626099E-2</v>
      </c>
      <c r="I208" s="37">
        <v>4.447417741175741E-4</v>
      </c>
      <c r="J208" s="37">
        <v>2.9446195811033249E-2</v>
      </c>
      <c r="K208" s="37">
        <v>2.3137344047427177E-2</v>
      </c>
      <c r="L208" s="37">
        <v>3.3755174372345209E-3</v>
      </c>
      <c r="M208" s="37">
        <v>-3.9914995431900024E-3</v>
      </c>
      <c r="N208" s="37">
        <v>2.4624072015285492E-2</v>
      </c>
      <c r="O208" s="37">
        <v>0.7150302529335022</v>
      </c>
      <c r="P208" s="37">
        <v>0.2849697470664978</v>
      </c>
      <c r="Q208" s="39">
        <f t="shared" si="3"/>
        <v>1.7789638368412852E-3</v>
      </c>
    </row>
    <row r="209" spans="1:17" x14ac:dyDescent="0.25">
      <c r="A209" s="39" t="s">
        <v>1045</v>
      </c>
      <c r="B209" s="36">
        <v>2022</v>
      </c>
      <c r="C209" s="36">
        <v>2</v>
      </c>
      <c r="D209" s="37">
        <v>1.8061492592096329E-2</v>
      </c>
      <c r="E209" s="37">
        <v>1.5016465447843075E-2</v>
      </c>
      <c r="F209" s="37">
        <v>2.2973851300776005E-3</v>
      </c>
      <c r="G209" s="37">
        <v>-9.2197558842599392E-4</v>
      </c>
      <c r="H209" s="37">
        <v>1.5016466379165649E-2</v>
      </c>
      <c r="I209" s="37">
        <v>-9.2197314370423555E-4</v>
      </c>
      <c r="J209" s="37">
        <v>2.9926937073469162E-2</v>
      </c>
      <c r="K209" s="37">
        <v>1.5801636502146721E-2</v>
      </c>
      <c r="L209" s="37">
        <v>2.9861468356102705E-3</v>
      </c>
      <c r="M209" s="37">
        <v>2.7608615346252918E-3</v>
      </c>
      <c r="N209" s="37">
        <v>1.6427149996161461E-2</v>
      </c>
      <c r="O209" s="37">
        <v>0.7150302529335022</v>
      </c>
      <c r="P209" s="37">
        <v>0.2849697470664978</v>
      </c>
      <c r="Q209" s="39">
        <f t="shared" si="3"/>
        <v>-3.6879023537039757E-3</v>
      </c>
    </row>
    <row r="210" spans="1:17" x14ac:dyDescent="0.25">
      <c r="A210" s="39" t="s">
        <v>1045</v>
      </c>
      <c r="B210" s="36">
        <v>2022</v>
      </c>
      <c r="C210" s="36">
        <v>3</v>
      </c>
      <c r="D210" s="37">
        <v>9.3130907043814659E-3</v>
      </c>
      <c r="E210" s="37">
        <v>8.2780579105019569E-3</v>
      </c>
      <c r="F210" s="37">
        <v>5.4450449533760548E-4</v>
      </c>
      <c r="G210" s="37">
        <v>-2.3853490129113197E-3</v>
      </c>
      <c r="H210" s="37">
        <v>8.2780569791793823E-3</v>
      </c>
      <c r="I210" s="37">
        <v>-2.385350875556469E-3</v>
      </c>
      <c r="J210" s="37">
        <v>1.4234541915357113E-2</v>
      </c>
      <c r="K210" s="37">
        <v>5.5082477629184723E-3</v>
      </c>
      <c r="L210" s="37">
        <v>3.5977503284811974E-3</v>
      </c>
      <c r="M210" s="37">
        <v>9.9267065525054932E-4</v>
      </c>
      <c r="N210" s="37">
        <v>3.9357184432446957E-3</v>
      </c>
      <c r="O210" s="37">
        <v>0.7150302529335022</v>
      </c>
      <c r="P210" s="37">
        <v>0.2849697470664978</v>
      </c>
      <c r="Q210" s="39">
        <f t="shared" si="3"/>
        <v>-9.5413960516452789E-3</v>
      </c>
    </row>
    <row r="211" spans="1:17" x14ac:dyDescent="0.25">
      <c r="A211" s="39" t="s">
        <v>1045</v>
      </c>
      <c r="B211" s="36">
        <v>2022</v>
      </c>
      <c r="C211" s="36">
        <v>4</v>
      </c>
      <c r="D211" s="37">
        <v>-2.0343928190413862E-4</v>
      </c>
      <c r="E211" s="37">
        <v>9.4169285148382187E-4</v>
      </c>
      <c r="F211" s="37">
        <v>-1.6170417657122016E-3</v>
      </c>
      <c r="G211" s="37">
        <v>4.5175300328992307E-4</v>
      </c>
      <c r="H211" s="37">
        <v>9.4169378280639648E-4</v>
      </c>
      <c r="I211" s="37">
        <v>4.517559427767992E-4</v>
      </c>
      <c r="J211" s="37">
        <v>-2.6668286882340908E-3</v>
      </c>
      <c r="K211" s="37">
        <v>-4.8301625065505505E-3</v>
      </c>
      <c r="L211" s="37">
        <v>2.875596983358264E-3</v>
      </c>
      <c r="M211" s="37">
        <v>-9.7426737193018198E-4</v>
      </c>
      <c r="N211" s="37">
        <v>-4.3528345413506031E-3</v>
      </c>
      <c r="O211" s="37">
        <v>0.7150302529335022</v>
      </c>
      <c r="P211" s="37">
        <v>0.2849697470664978</v>
      </c>
      <c r="Q211" s="39">
        <f t="shared" si="3"/>
        <v>1.8070120131596923E-3</v>
      </c>
    </row>
    <row r="212" spans="1:17" x14ac:dyDescent="0.25">
      <c r="A212" s="39" t="s">
        <v>1045</v>
      </c>
      <c r="B212" s="36">
        <v>2023</v>
      </c>
      <c r="C212" s="36">
        <v>1</v>
      </c>
      <c r="D212" s="37">
        <v>-1.1958143673837185E-2</v>
      </c>
      <c r="E212" s="37">
        <v>-1.6016077250242233E-2</v>
      </c>
      <c r="F212" s="37">
        <v>-9.4304932281374931E-3</v>
      </c>
      <c r="G212" s="37">
        <v>-8.6726071313023567E-3</v>
      </c>
      <c r="H212" s="37">
        <v>-1.6016073524951935E-2</v>
      </c>
      <c r="I212" s="37">
        <v>-8.672608993947506E-3</v>
      </c>
      <c r="J212" s="37">
        <v>1.2787639861926436E-3</v>
      </c>
      <c r="K212" s="37">
        <v>1.7269464209675789E-2</v>
      </c>
      <c r="L212" s="37">
        <v>4.1402331553399563E-3</v>
      </c>
      <c r="M212" s="37">
        <v>3.766810055822134E-3</v>
      </c>
      <c r="N212" s="37">
        <v>1.7708301544189453E-2</v>
      </c>
      <c r="O212" s="37">
        <v>0.7150302529335022</v>
      </c>
      <c r="P212" s="37">
        <v>0.2849697470664978</v>
      </c>
      <c r="Q212" s="39">
        <f t="shared" si="3"/>
        <v>-3.4690428525209427E-2</v>
      </c>
    </row>
    <row r="213" spans="1:17" x14ac:dyDescent="0.25">
      <c r="A213" s="39" t="s">
        <v>1045</v>
      </c>
      <c r="B213" s="36">
        <v>2023</v>
      </c>
      <c r="C213" s="36">
        <v>2</v>
      </c>
      <c r="D213" s="37">
        <v>3.6747702397406101E-3</v>
      </c>
      <c r="E213" s="37">
        <v>1.1713079176843166E-2</v>
      </c>
      <c r="F213" s="37">
        <v>-2.4222277570515871E-3</v>
      </c>
      <c r="G213" s="37">
        <v>-6.11534109339118E-4</v>
      </c>
      <c r="H213" s="37">
        <v>1.1713076382875443E-2</v>
      </c>
      <c r="I213" s="37">
        <v>-6.1153399292379618E-4</v>
      </c>
      <c r="J213" s="37">
        <v>3.8858023472130299E-3</v>
      </c>
      <c r="K213" s="37">
        <v>-1.7321020131930709E-3</v>
      </c>
      <c r="L213" s="37">
        <v>4.5943702571094036E-3</v>
      </c>
      <c r="M213" s="37">
        <v>-7.8980280086398125E-3</v>
      </c>
      <c r="N213" s="37">
        <v>-1.4404410030692816E-3</v>
      </c>
      <c r="O213" s="37">
        <v>0.7150302529335022</v>
      </c>
      <c r="P213" s="37">
        <v>0.2849697470664978</v>
      </c>
      <c r="Q213" s="39">
        <f t="shared" si="3"/>
        <v>-2.446136437356472E-3</v>
      </c>
    </row>
    <row r="214" spans="1:17" x14ac:dyDescent="0.25">
      <c r="A214" s="39" t="s">
        <v>1045</v>
      </c>
      <c r="B214" s="36">
        <v>2023</v>
      </c>
      <c r="C214" s="36">
        <v>3</v>
      </c>
      <c r="D214" s="37">
        <v>1.679666806012392E-3</v>
      </c>
      <c r="E214" s="37">
        <v>-5.7885958813130856E-3</v>
      </c>
      <c r="F214" s="37">
        <v>-1.2673076707869768E-3</v>
      </c>
      <c r="G214" s="37">
        <v>-7.882268400862813E-4</v>
      </c>
      <c r="H214" s="37">
        <v>-5.7885982096195221E-3</v>
      </c>
      <c r="I214" s="37">
        <v>-7.8822852810844779E-4</v>
      </c>
      <c r="J214" s="37">
        <v>1.5368626452982426E-2</v>
      </c>
      <c r="K214" s="37">
        <v>1.7426427453756332E-2</v>
      </c>
      <c r="L214" s="37">
        <v>5.2579487673938274E-3</v>
      </c>
      <c r="M214" s="37">
        <v>7.1984431706368923E-3</v>
      </c>
      <c r="N214" s="37">
        <v>1.742834597826004E-2</v>
      </c>
      <c r="O214" s="37">
        <v>0.7150302529335022</v>
      </c>
      <c r="P214" s="37">
        <v>0.2849697470664978</v>
      </c>
      <c r="Q214" s="39">
        <f t="shared" si="3"/>
        <v>-3.1529073603451252E-3</v>
      </c>
    </row>
    <row r="215" spans="1:17" x14ac:dyDescent="0.25">
      <c r="A215" s="39" t="s">
        <v>1045</v>
      </c>
      <c r="B215" s="36">
        <v>2023</v>
      </c>
      <c r="C215" s="36">
        <v>4</v>
      </c>
      <c r="D215" s="37">
        <v>-2.0693598780781031E-3</v>
      </c>
      <c r="E215" s="37">
        <v>1.7785743111744523E-3</v>
      </c>
      <c r="F215" s="37">
        <v>6.0658645816147327E-3</v>
      </c>
      <c r="G215" s="37">
        <v>1.0197291150689125E-2</v>
      </c>
      <c r="H215" s="37">
        <v>1.778576523065567E-3</v>
      </c>
      <c r="I215" s="37">
        <v>1.01972920820117E-2</v>
      </c>
      <c r="J215" s="37">
        <v>-2.0120299886912107E-3</v>
      </c>
      <c r="K215" s="37">
        <v>-2.1447176113724709E-3</v>
      </c>
      <c r="L215" s="37">
        <v>5.0247269682586193E-3</v>
      </c>
      <c r="M215" s="37">
        <v>-3.6889615003019571E-3</v>
      </c>
      <c r="N215" s="37">
        <v>-1.8675037426874042E-3</v>
      </c>
      <c r="O215" s="37">
        <v>0.7150302529335022</v>
      </c>
      <c r="P215" s="37">
        <v>0.2849697470664978</v>
      </c>
      <c r="Q215" s="39">
        <f t="shared" si="3"/>
        <v>4.07891646027565E-2</v>
      </c>
    </row>
    <row r="216" spans="1:17" x14ac:dyDescent="0.25">
      <c r="A216" s="39" t="s">
        <v>1045</v>
      </c>
      <c r="B216" s="36">
        <v>2024</v>
      </c>
      <c r="C216" s="36">
        <v>1</v>
      </c>
      <c r="D216" s="37">
        <v>1.9526503747329116E-3</v>
      </c>
      <c r="E216" s="37">
        <v>2.4419848341494799E-3</v>
      </c>
      <c r="F216" s="37">
        <v>-6.1122793704271317E-3</v>
      </c>
      <c r="G216" s="37">
        <v>-3.5767080262303352E-3</v>
      </c>
      <c r="H216" s="37">
        <v>2.4419836699962616E-3</v>
      </c>
      <c r="I216" s="37">
        <v>-3.5767084918916225E-3</v>
      </c>
      <c r="J216" s="37">
        <v>1.0453999042510986E-2</v>
      </c>
      <c r="K216" s="37">
        <v>1.0222240351140499E-2</v>
      </c>
      <c r="L216" s="37">
        <v>4.6193469315767288E-3</v>
      </c>
      <c r="M216" s="37">
        <v>-6.1357102822512388E-4</v>
      </c>
      <c r="N216" s="37">
        <v>9.7843268886208534E-3</v>
      </c>
      <c r="O216" s="37">
        <v>0.7150302529335022</v>
      </c>
      <c r="P216" s="37">
        <v>0.2849697470664978</v>
      </c>
      <c r="Q216" s="39">
        <f t="shared" si="3"/>
        <v>-1.4306832104921341E-2</v>
      </c>
    </row>
    <row r="217" spans="1:17" x14ac:dyDescent="0.25">
      <c r="A217" s="39" t="s">
        <v>1045</v>
      </c>
      <c r="B217" s="36">
        <v>2024</v>
      </c>
      <c r="C217" s="36">
        <v>2</v>
      </c>
      <c r="D217" s="37">
        <v>1.4547958970069885E-2</v>
      </c>
      <c r="E217" s="37">
        <v>8.7002608925104141E-3</v>
      </c>
      <c r="F217" s="37">
        <v>5.9106486150994897E-4</v>
      </c>
      <c r="G217" s="37">
        <v>1.1409494327381253E-3</v>
      </c>
      <c r="H217" s="37">
        <v>8.7002627551555634E-3</v>
      </c>
      <c r="I217" s="37">
        <v>1.1409467551857233E-3</v>
      </c>
      <c r="J217" s="37">
        <v>1.9013661891222E-2</v>
      </c>
      <c r="K217" s="37">
        <v>4.3967063538730145E-3</v>
      </c>
      <c r="L217" s="37">
        <v>4.6213450841605663E-3</v>
      </c>
      <c r="M217" s="37">
        <v>5.852679256349802E-3</v>
      </c>
      <c r="N217" s="37">
        <v>4.3143774382770061E-3</v>
      </c>
      <c r="O217" s="37">
        <v>0.7150302529335022</v>
      </c>
      <c r="P217" s="37">
        <v>0.2849697470664978</v>
      </c>
      <c r="Q217" s="39">
        <f t="shared" si="3"/>
        <v>4.5637977309525013E-3</v>
      </c>
    </row>
    <row r="218" spans="1:17" x14ac:dyDescent="0.25">
      <c r="A218" s="39" t="s">
        <v>1045</v>
      </c>
      <c r="B218" s="36">
        <v>2024</v>
      </c>
      <c r="C218" s="36">
        <v>3</v>
      </c>
      <c r="D218" s="37">
        <v>3.8374627474695444E-3</v>
      </c>
      <c r="E218" s="37">
        <v>5.1422822289168835E-3</v>
      </c>
      <c r="F218" s="37">
        <v>-1.1707545490935445E-4</v>
      </c>
      <c r="G218" s="37">
        <v>3.3927778713405132E-3</v>
      </c>
      <c r="H218" s="37">
        <v>5.1422826945781708E-3</v>
      </c>
      <c r="I218" s="37">
        <v>3.392776707187295E-3</v>
      </c>
      <c r="J218" s="37">
        <v>7.1031535044312477E-3</v>
      </c>
      <c r="K218" s="37">
        <v>2.8275193180888891E-3</v>
      </c>
      <c r="L218" s="37">
        <v>4.254121333360672E-3</v>
      </c>
      <c r="M218" s="37">
        <v>-1.2731865281239152E-3</v>
      </c>
      <c r="N218" s="37">
        <v>3.8232272490859032E-3</v>
      </c>
      <c r="O218" s="37">
        <v>0.7150302529335022</v>
      </c>
      <c r="P218" s="37">
        <v>0.2849697470664978</v>
      </c>
      <c r="Q218" s="39">
        <f t="shared" si="3"/>
        <v>1.3571111485362053E-2</v>
      </c>
    </row>
    <row r="219" spans="1:17" x14ac:dyDescent="0.25">
      <c r="A219" s="39" t="s">
        <v>1045</v>
      </c>
      <c r="B219" s="36">
        <v>2024</v>
      </c>
      <c r="C219" s="36">
        <v>4</v>
      </c>
      <c r="D219" s="37">
        <v>-9.3675786629319191E-3</v>
      </c>
      <c r="E219" s="37">
        <v>-2.4103629402816296E-3</v>
      </c>
      <c r="F219" s="37">
        <v>-3.9868555031716824E-3</v>
      </c>
      <c r="G219" s="37">
        <v>1.1962337885051966E-3</v>
      </c>
      <c r="H219" s="37">
        <v>-2.4103634059429169E-3</v>
      </c>
      <c r="I219" s="37">
        <v>1.1962343705818057E-3</v>
      </c>
      <c r="J219" s="37">
        <v>4.7132056206464767E-3</v>
      </c>
      <c r="K219" s="37">
        <v>1.7945773899555206E-2</v>
      </c>
      <c r="L219" s="37">
        <v>5.3621083498001099E-3</v>
      </c>
      <c r="M219" s="37">
        <v>-7.2362413629889488E-3</v>
      </c>
      <c r="N219" s="37">
        <v>1.6936833038926125E-2</v>
      </c>
      <c r="O219" s="37">
        <v>0.7150302529335022</v>
      </c>
      <c r="P219" s="37">
        <v>0.2849697470664978</v>
      </c>
      <c r="Q219" s="39">
        <f t="shared" si="3"/>
        <v>4.7849351540207863E-3</v>
      </c>
    </row>
    <row r="220" spans="1:17" x14ac:dyDescent="0.25">
      <c r="A220" s="39" t="s">
        <v>1045</v>
      </c>
      <c r="B220" s="36">
        <v>2025</v>
      </c>
      <c r="C220" s="36">
        <v>1</v>
      </c>
      <c r="D220" s="37">
        <v>1.1441191658377647E-2</v>
      </c>
      <c r="E220" s="37">
        <v>1.9194137305021286E-2</v>
      </c>
      <c r="F220" s="37">
        <v>2.3835895117372274E-3</v>
      </c>
      <c r="G220" s="37">
        <v>2.3125323932617903E-3</v>
      </c>
      <c r="H220" s="37">
        <v>1.9194135442376137E-2</v>
      </c>
      <c r="I220" s="37">
        <v>2.3125377483665943E-3</v>
      </c>
      <c r="J220" s="37">
        <v>8.1570977345108986E-3</v>
      </c>
      <c r="K220" s="37">
        <v>-7.1352771483361721E-3</v>
      </c>
      <c r="L220" s="37">
        <v>5.4034371860325336E-3</v>
      </c>
      <c r="M220" s="37">
        <v>-7.4749165214598179E-3</v>
      </c>
      <c r="N220" s="37">
        <v>-6.4926464110612869E-3</v>
      </c>
      <c r="O220" s="37">
        <v>0.7150302529335022</v>
      </c>
      <c r="P220" s="37">
        <v>0.2849697470664978</v>
      </c>
      <c r="Q220" s="39">
        <f t="shared" si="3"/>
        <v>9.2501295730471611E-3</v>
      </c>
    </row>
    <row r="221" spans="1:17" x14ac:dyDescent="0.25">
      <c r="A221" s="39" t="s">
        <v>1045</v>
      </c>
      <c r="B221" s="36">
        <v>2025</v>
      </c>
      <c r="C221" s="36">
        <v>2</v>
      </c>
      <c r="D221" s="37">
        <v>1.3459691777825356E-2</v>
      </c>
      <c r="E221" s="37">
        <v>1.8352260813117027E-2</v>
      </c>
      <c r="F221" s="37">
        <v>1.6714666271582246E-3</v>
      </c>
      <c r="G221" s="37">
        <v>1.3348630163818598E-3</v>
      </c>
      <c r="H221" s="37">
        <v>1.8352262675762177E-2</v>
      </c>
      <c r="I221" s="37">
        <v>1.3348576612770557E-3</v>
      </c>
      <c r="J221" s="37">
        <v>1.7672300338745117E-2</v>
      </c>
      <c r="K221" s="37">
        <v>3.7373739760369062E-3</v>
      </c>
      <c r="L221" s="37">
        <v>5.2846469916403294E-3</v>
      </c>
      <c r="M221" s="37">
        <v>-4.8582609742879868E-3</v>
      </c>
      <c r="N221" s="37">
        <v>3.5684288013726473E-3</v>
      </c>
      <c r="O221" s="37">
        <v>0.7150302529335022</v>
      </c>
      <c r="P221" s="37">
        <v>0.2849697470664978</v>
      </c>
      <c r="Q221" s="39">
        <f t="shared" si="3"/>
        <v>5.3394520655274391E-3</v>
      </c>
    </row>
    <row r="222" spans="1:17" x14ac:dyDescent="0.25">
      <c r="A222" s="39" t="s">
        <v>1046</v>
      </c>
      <c r="B222" s="36">
        <v>1998</v>
      </c>
      <c r="C222" s="36">
        <v>1</v>
      </c>
      <c r="D222" s="37"/>
      <c r="E222" s="37"/>
      <c r="F222" s="37"/>
      <c r="G222" s="37"/>
      <c r="H222" s="37"/>
      <c r="I222" s="37"/>
      <c r="J222" s="37"/>
      <c r="K222" s="37"/>
      <c r="L222" s="37"/>
      <c r="M222" s="37">
        <v>-9.540542378090322E-4</v>
      </c>
      <c r="N222" s="37"/>
      <c r="O222" s="37"/>
      <c r="P222" s="37"/>
      <c r="Q222" s="39">
        <f t="shared" si="3"/>
        <v>0</v>
      </c>
    </row>
    <row r="223" spans="1:17" x14ac:dyDescent="0.25">
      <c r="A223" s="39" t="s">
        <v>1046</v>
      </c>
      <c r="B223" s="36">
        <v>1998</v>
      </c>
      <c r="C223" s="36">
        <v>2</v>
      </c>
      <c r="D223" s="37">
        <v>4.5829722657799721E-3</v>
      </c>
      <c r="E223" s="37">
        <v>4.02079988270998E-3</v>
      </c>
      <c r="F223" s="37">
        <v>-5.7730451226234436E-3</v>
      </c>
      <c r="G223" s="37">
        <v>-7.6444745063781738E-3</v>
      </c>
      <c r="H223" s="37">
        <v>4.02079988270998E-3</v>
      </c>
      <c r="I223" s="37">
        <v>-7.6444745063781738E-3</v>
      </c>
      <c r="J223" s="37">
        <v>1.0304230265319347E-2</v>
      </c>
      <c r="K223" s="37">
        <v>6.0490900650620461E-3</v>
      </c>
      <c r="L223" s="37">
        <v>4.9958419986069202E-3</v>
      </c>
      <c r="M223" s="37">
        <v>4.5846612192690372E-4</v>
      </c>
      <c r="N223" s="37">
        <v>6.2903650104999542E-3</v>
      </c>
      <c r="O223" s="37">
        <v>0.78720510005950928</v>
      </c>
      <c r="P223" s="37">
        <v>0.21279491484165192</v>
      </c>
      <c r="Q223" s="39">
        <f t="shared" si="3"/>
        <v>-3.0577898025512695E-2</v>
      </c>
    </row>
    <row r="224" spans="1:17" x14ac:dyDescent="0.25">
      <c r="A224" s="39" t="s">
        <v>1046</v>
      </c>
      <c r="B224" s="36">
        <v>1998</v>
      </c>
      <c r="C224" s="36">
        <v>3</v>
      </c>
      <c r="D224" s="37">
        <v>3.155821468681097E-4</v>
      </c>
      <c r="E224" s="37">
        <v>-2.4693727027624846E-3</v>
      </c>
      <c r="F224" s="37">
        <v>-2.9452410526573658E-3</v>
      </c>
      <c r="G224" s="37">
        <v>-3.3146378118544817E-3</v>
      </c>
      <c r="H224" s="37">
        <v>-2.4693727027624846E-3</v>
      </c>
      <c r="I224" s="37">
        <v>-3.314638277515769E-3</v>
      </c>
      <c r="J224" s="37">
        <v>6.9047417491674423E-3</v>
      </c>
      <c r="K224" s="37">
        <v>7.4089542031288147E-3</v>
      </c>
      <c r="L224" s="37">
        <v>4.7854539006948471E-3</v>
      </c>
      <c r="M224" s="37">
        <v>2.5204746052622795E-3</v>
      </c>
      <c r="N224" s="37">
        <v>7.64866778627038E-3</v>
      </c>
      <c r="O224" s="37">
        <v>0.78833067417144775</v>
      </c>
      <c r="P224" s="37">
        <v>0.21166934072971344</v>
      </c>
      <c r="Q224" s="39">
        <f t="shared" si="3"/>
        <v>-1.3258551247417927E-2</v>
      </c>
    </row>
    <row r="225" spans="1:17" x14ac:dyDescent="0.25">
      <c r="A225" s="39" t="s">
        <v>1046</v>
      </c>
      <c r="B225" s="36">
        <v>1998</v>
      </c>
      <c r="C225" s="36">
        <v>4</v>
      </c>
      <c r="D225" s="37">
        <v>5.8342311531305313E-3</v>
      </c>
      <c r="E225" s="37">
        <v>7.3811258189380169E-3</v>
      </c>
      <c r="F225" s="37">
        <v>9.9958211649209261E-4</v>
      </c>
      <c r="G225" s="37">
        <v>6.2073287554085255E-3</v>
      </c>
      <c r="H225" s="37">
        <v>7.3811262845993042E-3</v>
      </c>
      <c r="I225" s="37">
        <v>6.2073292210698128E-3</v>
      </c>
      <c r="J225" s="37">
        <v>9.4223609194159508E-3</v>
      </c>
      <c r="K225" s="37">
        <v>3.1701636034995317E-3</v>
      </c>
      <c r="L225" s="37">
        <v>4.5025213621556759E-3</v>
      </c>
      <c r="M225" s="37">
        <v>-1.4094481011852622E-3</v>
      </c>
      <c r="N225" s="37">
        <v>3.4082140773534775E-3</v>
      </c>
      <c r="O225" s="37">
        <v>0.78945624828338623</v>
      </c>
      <c r="P225" s="37">
        <v>0.21054376661777496</v>
      </c>
      <c r="Q225" s="39">
        <f t="shared" si="3"/>
        <v>2.4829315021634102E-2</v>
      </c>
    </row>
    <row r="226" spans="1:17" x14ac:dyDescent="0.25">
      <c r="A226" s="39" t="s">
        <v>1046</v>
      </c>
      <c r="B226" s="36">
        <v>1999</v>
      </c>
      <c r="C226" s="36">
        <v>1</v>
      </c>
      <c r="D226" s="37">
        <v>6.8938219919800758E-3</v>
      </c>
      <c r="E226" s="37">
        <v>6.0754925943911076E-3</v>
      </c>
      <c r="F226" s="37">
        <v>7.6715485192835331E-3</v>
      </c>
      <c r="G226" s="37">
        <v>1.0277128778398037E-2</v>
      </c>
      <c r="H226" s="37">
        <v>6.0754921287298203E-3</v>
      </c>
      <c r="I226" s="37">
        <v>1.0277128778398037E-2</v>
      </c>
      <c r="J226" s="37">
        <v>1.1089297011494637E-2</v>
      </c>
      <c r="K226" s="37">
        <v>4.5464308932423592E-3</v>
      </c>
      <c r="L226" s="37">
        <v>3.423966933041811E-3</v>
      </c>
      <c r="M226" s="37">
        <v>7.0736941415816545E-4</v>
      </c>
      <c r="N226" s="37">
        <v>4.7828527167439461E-3</v>
      </c>
      <c r="O226" s="37">
        <v>0.78618824481964111</v>
      </c>
      <c r="P226" s="37">
        <v>0.21381178498268127</v>
      </c>
      <c r="Q226" s="39">
        <f t="shared" si="3"/>
        <v>4.1108515113592148E-2</v>
      </c>
    </row>
    <row r="227" spans="1:17" x14ac:dyDescent="0.25">
      <c r="A227" s="39" t="s">
        <v>1046</v>
      </c>
      <c r="B227" s="36">
        <v>1999</v>
      </c>
      <c r="C227" s="36">
        <v>2</v>
      </c>
      <c r="D227" s="37">
        <v>1.413824938936159E-4</v>
      </c>
      <c r="E227" s="37">
        <v>1.9630547612905502E-3</v>
      </c>
      <c r="F227" s="37">
        <v>-5.5091455578804016E-3</v>
      </c>
      <c r="G227" s="37">
        <v>-5.1862825639545918E-3</v>
      </c>
      <c r="H227" s="37">
        <v>1.9630547612905502E-3</v>
      </c>
      <c r="I227" s="37">
        <v>-5.1862825639545918E-3</v>
      </c>
      <c r="J227" s="37">
        <v>9.0297870337963104E-3</v>
      </c>
      <c r="K227" s="37">
        <v>1.1133450083434582E-2</v>
      </c>
      <c r="L227" s="37">
        <v>3.9199357852339745E-3</v>
      </c>
      <c r="M227" s="37">
        <v>-2.5091797579079866E-3</v>
      </c>
      <c r="N227" s="37">
        <v>1.1005858890712261E-2</v>
      </c>
      <c r="O227" s="37">
        <v>0.78408056497573853</v>
      </c>
      <c r="P227" s="37">
        <v>0.21591942012310028</v>
      </c>
      <c r="Q227" s="39">
        <f t="shared" si="3"/>
        <v>-2.0745130255818367E-2</v>
      </c>
    </row>
    <row r="228" spans="1:17" x14ac:dyDescent="0.25">
      <c r="A228" s="39" t="s">
        <v>1046</v>
      </c>
      <c r="B228" s="36">
        <v>1999</v>
      </c>
      <c r="C228" s="36">
        <v>3</v>
      </c>
      <c r="D228" s="37">
        <v>1.0692460462450981E-2</v>
      </c>
      <c r="E228" s="37">
        <v>6.9560753181576729E-3</v>
      </c>
      <c r="F228" s="37">
        <v>1.114189624786377E-2</v>
      </c>
      <c r="G228" s="37">
        <v>1.0012727230787277E-2</v>
      </c>
      <c r="H228" s="37">
        <v>6.9560762494802475E-3</v>
      </c>
      <c r="I228" s="37">
        <v>1.0012728162109852E-2</v>
      </c>
      <c r="J228" s="37">
        <v>1.7765259370207787E-2</v>
      </c>
      <c r="K228" s="37">
        <v>8.2083232700824738E-3</v>
      </c>
      <c r="L228" s="37">
        <v>4.5647555962204933E-3</v>
      </c>
      <c r="M228" s="37">
        <v>3.3750208094716072E-3</v>
      </c>
      <c r="N228" s="37">
        <v>8.0812498927116394E-3</v>
      </c>
      <c r="O228" s="37">
        <v>0.78752690553665161</v>
      </c>
      <c r="P228" s="37">
        <v>0.21247307956218719</v>
      </c>
      <c r="Q228" s="39">
        <f t="shared" si="3"/>
        <v>4.0050908923149109E-2</v>
      </c>
    </row>
    <row r="229" spans="1:17" x14ac:dyDescent="0.25">
      <c r="A229" s="39" t="s">
        <v>1046</v>
      </c>
      <c r="B229" s="36">
        <v>1999</v>
      </c>
      <c r="C229" s="36">
        <v>4</v>
      </c>
      <c r="D229" s="37">
        <v>1.2083913199603558E-2</v>
      </c>
      <c r="E229" s="37">
        <v>1.0801884345710278E-2</v>
      </c>
      <c r="F229" s="37">
        <v>4.6069077216088772E-3</v>
      </c>
      <c r="G229" s="37">
        <v>1.271911314688623E-3</v>
      </c>
      <c r="H229" s="37">
        <v>1.0801883414387703E-2</v>
      </c>
      <c r="I229" s="37">
        <v>1.2719110818579793E-3</v>
      </c>
      <c r="J229" s="37">
        <v>1.8129339441657066E-2</v>
      </c>
      <c r="K229" s="37">
        <v>6.5537472255527973E-3</v>
      </c>
      <c r="L229" s="37">
        <v>4.9249082803726196E-3</v>
      </c>
      <c r="M229" s="37">
        <v>1.1141784489154816E-3</v>
      </c>
      <c r="N229" s="37">
        <v>6.4273085445165634E-3</v>
      </c>
      <c r="O229" s="37">
        <v>0.7909732460975647</v>
      </c>
      <c r="P229" s="37">
        <v>0.20902673900127411</v>
      </c>
      <c r="Q229" s="39">
        <f t="shared" si="3"/>
        <v>5.0876452587544918E-3</v>
      </c>
    </row>
    <row r="230" spans="1:17" x14ac:dyDescent="0.25">
      <c r="A230" s="39" t="s">
        <v>1046</v>
      </c>
      <c r="B230" s="36">
        <v>2000</v>
      </c>
      <c r="C230" s="36">
        <v>1</v>
      </c>
      <c r="D230" s="37">
        <v>8.1159239634871483E-3</v>
      </c>
      <c r="E230" s="37">
        <v>9.720291942358017E-3</v>
      </c>
      <c r="F230" s="37">
        <v>7.0113092660903931E-3</v>
      </c>
      <c r="G230" s="37">
        <v>5.9700813144445419E-3</v>
      </c>
      <c r="H230" s="37">
        <v>9.720291942358017E-3</v>
      </c>
      <c r="I230" s="37">
        <v>5.9700813144445419E-3</v>
      </c>
      <c r="J230" s="37">
        <v>1.2899165041744709E-2</v>
      </c>
      <c r="K230" s="37">
        <v>3.6755676846951246E-3</v>
      </c>
      <c r="L230" s="37">
        <v>7.2061289101839066E-3</v>
      </c>
      <c r="M230" s="37">
        <v>-1.1893121991306543E-3</v>
      </c>
      <c r="N230" s="37">
        <v>3.5496349446475506E-3</v>
      </c>
      <c r="O230" s="37">
        <v>0.80382227897644043</v>
      </c>
      <c r="P230" s="37">
        <v>0.19617769122123718</v>
      </c>
      <c r="Q230" s="39">
        <f t="shared" si="3"/>
        <v>2.3880325257778168E-2</v>
      </c>
    </row>
    <row r="231" spans="1:17" x14ac:dyDescent="0.25">
      <c r="A231" s="39" t="s">
        <v>1046</v>
      </c>
      <c r="B231" s="36">
        <v>2000</v>
      </c>
      <c r="C231" s="36">
        <v>2</v>
      </c>
      <c r="D231" s="37">
        <v>9.1951647773385048E-3</v>
      </c>
      <c r="E231" s="37">
        <v>8.9204749092459679E-3</v>
      </c>
      <c r="F231" s="37">
        <v>4.0994370356202126E-3</v>
      </c>
      <c r="G231" s="37">
        <v>2.2616090718656778E-3</v>
      </c>
      <c r="H231" s="37">
        <v>8.9204758405685425E-3</v>
      </c>
      <c r="I231" s="37">
        <v>2.2616095375269651E-3</v>
      </c>
      <c r="J231" s="37">
        <v>1.4387997798621655E-2</v>
      </c>
      <c r="K231" s="37">
        <v>4.2570806108415127E-3</v>
      </c>
      <c r="L231" s="37">
        <v>7.2237895801663399E-3</v>
      </c>
      <c r="M231" s="37">
        <v>6.6239043371751904E-4</v>
      </c>
      <c r="N231" s="37">
        <v>4.2965901084244251E-3</v>
      </c>
      <c r="O231" s="37">
        <v>0.81526589393615723</v>
      </c>
      <c r="P231" s="37">
        <v>0.18473407626152039</v>
      </c>
      <c r="Q231" s="39">
        <f t="shared" si="3"/>
        <v>9.0464362874627113E-3</v>
      </c>
    </row>
    <row r="232" spans="1:17" x14ac:dyDescent="0.25">
      <c r="A232" s="39" t="s">
        <v>1046</v>
      </c>
      <c r="B232" s="36">
        <v>2000</v>
      </c>
      <c r="C232" s="36">
        <v>3</v>
      </c>
      <c r="D232" s="37">
        <v>-1.0045981034636497E-3</v>
      </c>
      <c r="E232" s="37">
        <v>-4.03596181422472E-3</v>
      </c>
      <c r="F232" s="37">
        <v>2.7287527918815613E-3</v>
      </c>
      <c r="G232" s="37">
        <v>6.8997364724054933E-4</v>
      </c>
      <c r="H232" s="37">
        <v>-4.0359608829021454E-3</v>
      </c>
      <c r="I232" s="37">
        <v>6.8997405469417572E-4</v>
      </c>
      <c r="J232" s="37">
        <v>8.4463981911540031E-3</v>
      </c>
      <c r="K232" s="37">
        <v>9.6790483221411705E-3</v>
      </c>
      <c r="L232" s="37">
        <v>8.95707868039608E-3</v>
      </c>
      <c r="M232" s="37">
        <v>2.9362256173044443E-3</v>
      </c>
      <c r="N232" s="37">
        <v>9.7183072939515114E-3</v>
      </c>
      <c r="O232" s="37">
        <v>0.81590133905410767</v>
      </c>
      <c r="P232" s="37">
        <v>0.18409864604473114</v>
      </c>
      <c r="Q232" s="39">
        <f t="shared" si="3"/>
        <v>2.7598945889621973E-3</v>
      </c>
    </row>
    <row r="233" spans="1:17" x14ac:dyDescent="0.25">
      <c r="A233" s="39" t="s">
        <v>1046</v>
      </c>
      <c r="B233" s="36">
        <v>2000</v>
      </c>
      <c r="C233" s="36">
        <v>4</v>
      </c>
      <c r="D233" s="37">
        <v>-2.3144141305238008E-3</v>
      </c>
      <c r="E233" s="37">
        <v>-2.0518030505627394E-3</v>
      </c>
      <c r="F233" s="37">
        <v>-9.1597088612616062E-5</v>
      </c>
      <c r="G233" s="37">
        <v>1.9842795154545456E-4</v>
      </c>
      <c r="H233" s="37">
        <v>-2.0518042147159576E-3</v>
      </c>
      <c r="I233" s="37">
        <v>1.9842742767650634E-4</v>
      </c>
      <c r="J233" s="37">
        <v>6.0051716864109039E-3</v>
      </c>
      <c r="K233" s="37">
        <v>7.9637616872787476E-3</v>
      </c>
      <c r="L233" s="37">
        <v>9.0886065736413002E-3</v>
      </c>
      <c r="M233" s="37">
        <v>-1.1315453593851998E-4</v>
      </c>
      <c r="N233" s="37">
        <v>8.0026853829622269E-3</v>
      </c>
      <c r="O233" s="37">
        <v>0.81653678417205811</v>
      </c>
      <c r="P233" s="37">
        <v>0.18346321582794189</v>
      </c>
      <c r="Q233" s="39">
        <f t="shared" si="3"/>
        <v>7.9371180618181825E-4</v>
      </c>
    </row>
    <row r="234" spans="1:17" x14ac:dyDescent="0.25">
      <c r="A234" s="39" t="s">
        <v>1046</v>
      </c>
      <c r="B234" s="36">
        <v>2001</v>
      </c>
      <c r="C234" s="36">
        <v>1</v>
      </c>
      <c r="D234" s="37">
        <v>5.5105406790971756E-3</v>
      </c>
      <c r="E234" s="37">
        <v>6.4767557196319103E-3</v>
      </c>
      <c r="F234" s="37">
        <v>7.581944577395916E-3</v>
      </c>
      <c r="G234" s="37">
        <v>9.8689356818795204E-3</v>
      </c>
      <c r="H234" s="37">
        <v>6.4767561852931976E-3</v>
      </c>
      <c r="I234" s="37">
        <v>9.8689356818795204E-3</v>
      </c>
      <c r="J234" s="37">
        <v>5.7141482830047607E-3</v>
      </c>
      <c r="K234" s="37">
        <v>-3.6576422862708569E-3</v>
      </c>
      <c r="L234" s="37">
        <v>8.5504194721579552E-3</v>
      </c>
      <c r="M234" s="37">
        <v>5.4241018369793892E-4</v>
      </c>
      <c r="N234" s="37">
        <v>-3.6189721431583166E-3</v>
      </c>
      <c r="O234" s="37">
        <v>0.8072892427444458</v>
      </c>
      <c r="P234" s="37">
        <v>0.1927107572555542</v>
      </c>
      <c r="Q234" s="39">
        <f t="shared" si="3"/>
        <v>3.9475742727518082E-2</v>
      </c>
    </row>
    <row r="235" spans="1:17" x14ac:dyDescent="0.25">
      <c r="A235" s="39" t="s">
        <v>1046</v>
      </c>
      <c r="B235" s="36">
        <v>2001</v>
      </c>
      <c r="C235" s="36">
        <v>2</v>
      </c>
      <c r="D235" s="37">
        <v>-2.9307145159691572E-3</v>
      </c>
      <c r="E235" s="37">
        <v>1.3606111751869321E-3</v>
      </c>
      <c r="F235" s="37">
        <v>-2.3058368824422359E-3</v>
      </c>
      <c r="G235" s="37">
        <v>2.4914308451116085E-3</v>
      </c>
      <c r="H235" s="37">
        <v>1.3606101274490356E-3</v>
      </c>
      <c r="I235" s="37">
        <v>2.4914301466196775E-3</v>
      </c>
      <c r="J235" s="37">
        <v>-2.3939267266541719E-3</v>
      </c>
      <c r="K235" s="37">
        <v>-2.9916723724454641E-3</v>
      </c>
      <c r="L235" s="37">
        <v>8.1821810454130173E-3</v>
      </c>
      <c r="M235" s="37">
        <v>-3.042114432901144E-3</v>
      </c>
      <c r="N235" s="37">
        <v>-3.4700813703238964E-3</v>
      </c>
      <c r="O235" s="37">
        <v>0.79601943492889404</v>
      </c>
      <c r="P235" s="37">
        <v>0.20398056507110596</v>
      </c>
      <c r="Q235" s="39">
        <f t="shared" si="3"/>
        <v>9.965723380446434E-3</v>
      </c>
    </row>
    <row r="236" spans="1:17" x14ac:dyDescent="0.25">
      <c r="A236" s="39" t="s">
        <v>1046</v>
      </c>
      <c r="B236" s="36">
        <v>2001</v>
      </c>
      <c r="C236" s="36">
        <v>3</v>
      </c>
      <c r="D236" s="37">
        <v>4.2500672861933708E-3</v>
      </c>
      <c r="E236" s="37">
        <v>5.6567732244729996E-3</v>
      </c>
      <c r="F236" s="37">
        <v>-1.5141231706365943E-3</v>
      </c>
      <c r="G236" s="37">
        <v>2.0499606616795063E-3</v>
      </c>
      <c r="H236" s="37">
        <v>5.6567750871181488E-3</v>
      </c>
      <c r="I236" s="37">
        <v>2.0499615930020809E-3</v>
      </c>
      <c r="J236" s="37">
        <v>6.5944558009505272E-3</v>
      </c>
      <c r="K236" s="37">
        <v>-2.4472197401337326E-4</v>
      </c>
      <c r="L236" s="37">
        <v>7.966652512550354E-3</v>
      </c>
      <c r="M236" s="37">
        <v>-5.2054895786568522E-4</v>
      </c>
      <c r="N236" s="37">
        <v>-7.2199507849290967E-4</v>
      </c>
      <c r="O236" s="37">
        <v>0.79261040687561035</v>
      </c>
      <c r="P236" s="37">
        <v>0.20738960802555084</v>
      </c>
      <c r="Q236" s="39">
        <f t="shared" si="3"/>
        <v>8.1998426467180252E-3</v>
      </c>
    </row>
    <row r="237" spans="1:17" x14ac:dyDescent="0.25">
      <c r="A237" s="39" t="s">
        <v>1046</v>
      </c>
      <c r="B237" s="36">
        <v>2001</v>
      </c>
      <c r="C237" s="36">
        <v>4</v>
      </c>
      <c r="D237" s="37">
        <v>-1.1089830659329891E-2</v>
      </c>
      <c r="E237" s="37">
        <v>-9.4642825424671173E-3</v>
      </c>
      <c r="F237" s="37">
        <v>-6.468641571700573E-3</v>
      </c>
      <c r="G237" s="37">
        <v>-4.0030307718552649E-4</v>
      </c>
      <c r="H237" s="37">
        <v>-9.4642825424671173E-3</v>
      </c>
      <c r="I237" s="37">
        <v>-4.0030365926213562E-4</v>
      </c>
      <c r="J237" s="37">
        <v>-8.0844806507229805E-3</v>
      </c>
      <c r="K237" s="37">
        <v>1.036379486322403E-3</v>
      </c>
      <c r="L237" s="37">
        <v>7.2903111577033997E-3</v>
      </c>
      <c r="M237" s="37">
        <v>-9.748980519361794E-4</v>
      </c>
      <c r="N237" s="37">
        <v>5.5995990987867117E-4</v>
      </c>
      <c r="O237" s="37">
        <v>0.78920137882232666</v>
      </c>
      <c r="P237" s="37">
        <v>0.21079865097999573</v>
      </c>
      <c r="Q237" s="39">
        <f t="shared" si="3"/>
        <v>-1.601212308742106E-3</v>
      </c>
    </row>
    <row r="238" spans="1:17" x14ac:dyDescent="0.25">
      <c r="A238" s="39" t="s">
        <v>1046</v>
      </c>
      <c r="B238" s="36">
        <v>2002</v>
      </c>
      <c r="C238" s="36">
        <v>1</v>
      </c>
      <c r="D238" s="37">
        <v>1.1653670109808445E-2</v>
      </c>
      <c r="E238" s="37">
        <v>1.4075635001063347E-2</v>
      </c>
      <c r="F238" s="37">
        <v>-1.6134855104610324E-3</v>
      </c>
      <c r="G238" s="37">
        <v>3.9300753269344568E-4</v>
      </c>
      <c r="H238" s="37">
        <v>1.4075633138418198E-2</v>
      </c>
      <c r="I238" s="37">
        <v>3.9300808566622436E-4</v>
      </c>
      <c r="J238" s="37">
        <v>1.1182377114892006E-2</v>
      </c>
      <c r="K238" s="37">
        <v>-3.8059151265770197E-3</v>
      </c>
      <c r="L238" s="37">
        <v>6.8131894804537296E-3</v>
      </c>
      <c r="M238" s="37">
        <v>-1.3149820733815432E-3</v>
      </c>
      <c r="N238" s="37">
        <v>-4.281334113329649E-3</v>
      </c>
      <c r="O238" s="37">
        <v>0.79022347927093506</v>
      </c>
      <c r="P238" s="37">
        <v>0.20977653563022614</v>
      </c>
      <c r="Q238" s="39">
        <f t="shared" si="3"/>
        <v>1.5720301307737827E-3</v>
      </c>
    </row>
    <row r="239" spans="1:17" x14ac:dyDescent="0.25">
      <c r="A239" s="39" t="s">
        <v>1046</v>
      </c>
      <c r="B239" s="36">
        <v>2002</v>
      </c>
      <c r="C239" s="36">
        <v>2</v>
      </c>
      <c r="D239" s="37">
        <v>5.4047931917011738E-3</v>
      </c>
      <c r="E239" s="37">
        <v>6.3725877553224564E-3</v>
      </c>
      <c r="F239" s="37">
        <v>2.2525640670210123E-3</v>
      </c>
      <c r="G239" s="37">
        <v>1.8602196360006928E-3</v>
      </c>
      <c r="H239" s="37">
        <v>6.3725858926773071E-3</v>
      </c>
      <c r="I239" s="37">
        <v>1.8602175405249E-3</v>
      </c>
      <c r="J239" s="37">
        <v>4.4196783564984798E-3</v>
      </c>
      <c r="K239" s="37">
        <v>-4.0791220963001251E-3</v>
      </c>
      <c r="L239" s="37">
        <v>5.8059827424585819E-3</v>
      </c>
      <c r="M239" s="37">
        <v>6.5264561271760613E-5</v>
      </c>
      <c r="N239" s="37">
        <v>-4.0174685418605804E-3</v>
      </c>
      <c r="O239" s="37">
        <v>0.79150974750518799</v>
      </c>
      <c r="P239" s="37">
        <v>0.2084902822971344</v>
      </c>
      <c r="Q239" s="39">
        <f t="shared" si="3"/>
        <v>7.4408785440027714E-3</v>
      </c>
    </row>
    <row r="240" spans="1:17" x14ac:dyDescent="0.25">
      <c r="A240" s="39" t="s">
        <v>1046</v>
      </c>
      <c r="B240" s="36">
        <v>2002</v>
      </c>
      <c r="C240" s="36">
        <v>3</v>
      </c>
      <c r="D240" s="37">
        <v>4.0815272368490696E-3</v>
      </c>
      <c r="E240" s="37">
        <v>4.2119855061173439E-3</v>
      </c>
      <c r="F240" s="37">
        <v>2.7780430391430855E-3</v>
      </c>
      <c r="G240" s="37">
        <v>4.2334309546276927E-4</v>
      </c>
      <c r="H240" s="37">
        <v>4.2119845747947693E-3</v>
      </c>
      <c r="I240" s="37">
        <v>4.2334425961598754E-4</v>
      </c>
      <c r="J240" s="37">
        <v>5.7878447696566582E-3</v>
      </c>
      <c r="K240" s="37">
        <v>-1.0213626956101507E-4</v>
      </c>
      <c r="L240" s="37">
        <v>5.6921322830021381E-3</v>
      </c>
      <c r="M240" s="37">
        <v>4.532550519797951E-4</v>
      </c>
      <c r="N240" s="37">
        <v>-7.4274888902436942E-5</v>
      </c>
      <c r="O240" s="37">
        <v>0.78862893581390381</v>
      </c>
      <c r="P240" s="37">
        <v>0.211371049284935</v>
      </c>
      <c r="Q240" s="39">
        <f t="shared" si="3"/>
        <v>1.6933723818510771E-3</v>
      </c>
    </row>
    <row r="241" spans="1:17" x14ac:dyDescent="0.25">
      <c r="A241" s="39" t="s">
        <v>1046</v>
      </c>
      <c r="B241" s="36">
        <v>2002</v>
      </c>
      <c r="C241" s="36">
        <v>4</v>
      </c>
      <c r="D241" s="37">
        <v>-5.1510735647752881E-4</v>
      </c>
      <c r="E241" s="37">
        <v>9.4215146964415908E-4</v>
      </c>
      <c r="F241" s="37">
        <v>7.6280714711174369E-4</v>
      </c>
      <c r="G241" s="37">
        <v>1.7562026623636484E-3</v>
      </c>
      <c r="H241" s="37">
        <v>9.4215571880340576E-4</v>
      </c>
      <c r="I241" s="37">
        <v>1.7562024295330048E-3</v>
      </c>
      <c r="J241" s="37">
        <v>1.8200570484623313E-3</v>
      </c>
      <c r="K241" s="37">
        <v>8.3590671420097351E-4</v>
      </c>
      <c r="L241" s="37">
        <v>5.6531894952058792E-3</v>
      </c>
      <c r="M241" s="37">
        <v>-9.9011266138404608E-4</v>
      </c>
      <c r="N241" s="37">
        <v>8.3156384062021971E-4</v>
      </c>
      <c r="O241" s="37">
        <v>0.78574812412261963</v>
      </c>
      <c r="P241" s="37">
        <v>0.2142518162727356</v>
      </c>
      <c r="Q241" s="39">
        <f t="shared" si="3"/>
        <v>7.0248106494545937E-3</v>
      </c>
    </row>
    <row r="242" spans="1:17" x14ac:dyDescent="0.25">
      <c r="A242" s="39" t="s">
        <v>1046</v>
      </c>
      <c r="B242" s="36">
        <v>2003</v>
      </c>
      <c r="C242" s="36">
        <v>1</v>
      </c>
      <c r="D242" s="37">
        <v>5.4103671573102474E-3</v>
      </c>
      <c r="E242" s="37">
        <v>5.0977934151887894E-3</v>
      </c>
      <c r="F242" s="37">
        <v>-7.2884350083768368E-3</v>
      </c>
      <c r="G242" s="37">
        <v>-6.6533158533275127E-3</v>
      </c>
      <c r="H242" s="37">
        <v>5.0977915525436401E-3</v>
      </c>
      <c r="I242" s="37">
        <v>-6.6533153876662254E-3</v>
      </c>
      <c r="J242" s="37">
        <v>7.1671539917588234E-3</v>
      </c>
      <c r="K242" s="37">
        <v>4.3551289127208292E-4</v>
      </c>
      <c r="L242" s="37">
        <v>4.6994984149932861E-3</v>
      </c>
      <c r="M242" s="37">
        <v>6.8489176919683814E-4</v>
      </c>
      <c r="N242" s="37">
        <v>4.006856179330498E-4</v>
      </c>
      <c r="O242" s="37">
        <v>0.77744853496551514</v>
      </c>
      <c r="P242" s="37">
        <v>0.22255140542984009</v>
      </c>
      <c r="Q242" s="39">
        <f t="shared" si="3"/>
        <v>-2.6613263413310051E-2</v>
      </c>
    </row>
    <row r="243" spans="1:17" x14ac:dyDescent="0.25">
      <c r="A243" s="39" t="s">
        <v>1046</v>
      </c>
      <c r="B243" s="36">
        <v>2003</v>
      </c>
      <c r="C243" s="36">
        <v>2</v>
      </c>
      <c r="D243" s="37">
        <v>-9.4325542449951172E-3</v>
      </c>
      <c r="E243" s="37">
        <v>-6.9333910942077637E-3</v>
      </c>
      <c r="F243" s="37">
        <v>-4.3931859545409679E-3</v>
      </c>
      <c r="G243" s="37">
        <v>-1.9597643986344337E-3</v>
      </c>
      <c r="H243" s="37">
        <v>-6.9333910942077637E-3</v>
      </c>
      <c r="I243" s="37">
        <v>-1.9597648642957211E-3</v>
      </c>
      <c r="J243" s="37">
        <v>-7.7032539993524551E-3</v>
      </c>
      <c r="K243" s="37">
        <v>7.5399497291073203E-4</v>
      </c>
      <c r="L243" s="37">
        <v>3.9132903330028057E-3</v>
      </c>
      <c r="M243" s="37">
        <v>-2.2497132886201143E-3</v>
      </c>
      <c r="N243" s="37">
        <v>-9.2033197870478034E-4</v>
      </c>
      <c r="O243" s="37">
        <v>0.77024763822555542</v>
      </c>
      <c r="P243" s="37">
        <v>0.22975233197212219</v>
      </c>
      <c r="Q243" s="39">
        <f t="shared" si="3"/>
        <v>-7.839057594537735E-3</v>
      </c>
    </row>
    <row r="244" spans="1:17" x14ac:dyDescent="0.25">
      <c r="A244" s="39" t="s">
        <v>1046</v>
      </c>
      <c r="B244" s="36">
        <v>2003</v>
      </c>
      <c r="C244" s="36">
        <v>3</v>
      </c>
      <c r="D244" s="37">
        <v>1.1927093379199505E-2</v>
      </c>
      <c r="E244" s="37">
        <v>1.0892894119024277E-2</v>
      </c>
      <c r="F244" s="37">
        <v>4.3640914373099804E-3</v>
      </c>
      <c r="G244" s="37">
        <v>2.2068412508815527E-3</v>
      </c>
      <c r="H244" s="37">
        <v>1.0892897844314575E-2</v>
      </c>
      <c r="I244" s="37">
        <v>2.20684171654284E-3</v>
      </c>
      <c r="J244" s="37">
        <v>1.3468598946928978E-2</v>
      </c>
      <c r="K244" s="37">
        <v>2.4761949316598475E-4</v>
      </c>
      <c r="L244" s="37">
        <v>4.4455607421696186E-3</v>
      </c>
      <c r="M244" s="37">
        <v>1.3607295695692301E-3</v>
      </c>
      <c r="N244" s="37">
        <v>1.6334652900695801E-4</v>
      </c>
      <c r="O244" s="37">
        <v>0.76956421136856079</v>
      </c>
      <c r="P244" s="37">
        <v>0.23043577373027802</v>
      </c>
      <c r="Q244" s="39">
        <f t="shared" si="3"/>
        <v>8.8273650035262108E-3</v>
      </c>
    </row>
    <row r="245" spans="1:17" x14ac:dyDescent="0.25">
      <c r="A245" s="39" t="s">
        <v>1046</v>
      </c>
      <c r="B245" s="36">
        <v>2003</v>
      </c>
      <c r="C245" s="36">
        <v>4</v>
      </c>
      <c r="D245" s="37">
        <v>-1.4640172594226897E-4</v>
      </c>
      <c r="E245" s="37">
        <v>6.9275364512577653E-4</v>
      </c>
      <c r="F245" s="37">
        <v>2.4755785707384348E-3</v>
      </c>
      <c r="G245" s="37">
        <v>1.9500292837619781E-3</v>
      </c>
      <c r="H245" s="37">
        <v>6.9274753332138062E-4</v>
      </c>
      <c r="I245" s="37">
        <v>1.9500295165926218E-3</v>
      </c>
      <c r="J245" s="37">
        <v>1.8734375480562449E-3</v>
      </c>
      <c r="K245" s="37">
        <v>1.1518177343532443E-3</v>
      </c>
      <c r="L245" s="37">
        <v>3.9725545793771744E-3</v>
      </c>
      <c r="M245" s="37">
        <v>-6.2306033214554191E-4</v>
      </c>
      <c r="N245" s="37">
        <v>5.1956152310594916E-4</v>
      </c>
      <c r="O245" s="37">
        <v>0.76888078451156616</v>
      </c>
      <c r="P245" s="37">
        <v>0.23111921548843384</v>
      </c>
      <c r="Q245" s="39">
        <f t="shared" si="3"/>
        <v>7.8001171350479126E-3</v>
      </c>
    </row>
    <row r="246" spans="1:17" x14ac:dyDescent="0.25">
      <c r="A246" s="39" t="s">
        <v>1046</v>
      </c>
      <c r="B246" s="36">
        <v>2004</v>
      </c>
      <c r="C246" s="36">
        <v>1</v>
      </c>
      <c r="D246" s="37">
        <v>8.0076660960912704E-3</v>
      </c>
      <c r="E246" s="37">
        <v>8.6351996287703514E-3</v>
      </c>
      <c r="F246" s="37">
        <v>1.7890040762722492E-3</v>
      </c>
      <c r="G246" s="37">
        <v>1.5558723825961351E-3</v>
      </c>
      <c r="H246" s="37">
        <v>8.635200560092926E-3</v>
      </c>
      <c r="I246" s="37">
        <v>1.5558716841042042E-3</v>
      </c>
      <c r="J246" s="37">
        <v>1.0499012656509876E-2</v>
      </c>
      <c r="K246" s="37">
        <v>1.9159546354785562E-3</v>
      </c>
      <c r="L246" s="37">
        <v>3.7820704746991396E-3</v>
      </c>
      <c r="M246" s="37">
        <v>-4.7413218999281526E-4</v>
      </c>
      <c r="N246" s="37">
        <v>4.7479153727181256E-4</v>
      </c>
      <c r="O246" s="37">
        <v>0.77386665344238281</v>
      </c>
      <c r="P246" s="37">
        <v>0.22613334655761719</v>
      </c>
      <c r="Q246" s="39">
        <f t="shared" si="3"/>
        <v>6.2234895303845406E-3</v>
      </c>
    </row>
    <row r="247" spans="1:17" x14ac:dyDescent="0.25">
      <c r="A247" s="39" t="s">
        <v>1046</v>
      </c>
      <c r="B247" s="36">
        <v>2004</v>
      </c>
      <c r="C247" s="36">
        <v>2</v>
      </c>
      <c r="D247" s="37">
        <v>3.4730130573734641E-4</v>
      </c>
      <c r="E247" s="37">
        <v>3.4834563266485929E-3</v>
      </c>
      <c r="F247" s="37">
        <v>5.4911160841584206E-3</v>
      </c>
      <c r="G247" s="37">
        <v>6.4661004580557346E-3</v>
      </c>
      <c r="H247" s="37">
        <v>3.4834593534469604E-3</v>
      </c>
      <c r="I247" s="37">
        <v>6.4661009237170219E-3</v>
      </c>
      <c r="J247" s="37">
        <v>1.6322071896865964E-3</v>
      </c>
      <c r="K247" s="37">
        <v>2.8760265558958054E-4</v>
      </c>
      <c r="L247" s="37">
        <v>3.5166302695870399E-3</v>
      </c>
      <c r="M247" s="37">
        <v>-2.8475695289671421E-3</v>
      </c>
      <c r="N247" s="37">
        <v>1.2748864246532321E-3</v>
      </c>
      <c r="O247" s="37">
        <v>0.78051662445068359</v>
      </c>
      <c r="P247" s="37">
        <v>0.21948334574699402</v>
      </c>
      <c r="Q247" s="39">
        <f t="shared" si="3"/>
        <v>2.5864401832222939E-2</v>
      </c>
    </row>
    <row r="248" spans="1:17" x14ac:dyDescent="0.25">
      <c r="A248" s="39" t="s">
        <v>1046</v>
      </c>
      <c r="B248" s="36">
        <v>2004</v>
      </c>
      <c r="C248" s="36">
        <v>3</v>
      </c>
      <c r="D248" s="37">
        <v>-1.1206087656319141E-3</v>
      </c>
      <c r="E248" s="37">
        <v>-3.9901426061987877E-3</v>
      </c>
      <c r="F248" s="37">
        <v>-1.8585934303700924E-3</v>
      </c>
      <c r="G248" s="37">
        <v>-4.118697252124548E-3</v>
      </c>
      <c r="H248" s="37">
        <v>-3.9901435375213623E-3</v>
      </c>
      <c r="I248" s="37">
        <v>-4.1186981834471226E-3</v>
      </c>
      <c r="J248" s="37">
        <v>2.0003656391054392E-3</v>
      </c>
      <c r="K248" s="37">
        <v>3.0330715235322714E-3</v>
      </c>
      <c r="L248" s="37">
        <v>3.3182974439114332E-3</v>
      </c>
      <c r="M248" s="37">
        <v>2.8955887537449598E-3</v>
      </c>
      <c r="N248" s="37">
        <v>2.3232251405715942E-3</v>
      </c>
      <c r="O248" s="37">
        <v>0.783161461353302</v>
      </c>
      <c r="P248" s="37">
        <v>0.216838538646698</v>
      </c>
      <c r="Q248" s="39">
        <f t="shared" si="3"/>
        <v>-1.6474789008498192E-2</v>
      </c>
    </row>
    <row r="249" spans="1:17" x14ac:dyDescent="0.25">
      <c r="A249" s="39" t="s">
        <v>1046</v>
      </c>
      <c r="B249" s="36">
        <v>2004</v>
      </c>
      <c r="C249" s="36">
        <v>4</v>
      </c>
      <c r="D249" s="37">
        <v>6.8102516233921051E-3</v>
      </c>
      <c r="E249" s="37">
        <v>7.8179668635129929E-3</v>
      </c>
      <c r="F249" s="37">
        <v>9.275821503251791E-4</v>
      </c>
      <c r="G249" s="37">
        <v>1.8178181489929557E-3</v>
      </c>
      <c r="H249" s="37">
        <v>7.8179687261581421E-3</v>
      </c>
      <c r="I249" s="37">
        <v>1.817819313146174E-3</v>
      </c>
      <c r="J249" s="37">
        <v>9.9953794851899147E-3</v>
      </c>
      <c r="K249" s="37">
        <v>3.0754550825804472E-3</v>
      </c>
      <c r="L249" s="37">
        <v>3.432094119489193E-3</v>
      </c>
      <c r="M249" s="37">
        <v>-9.7443262347951531E-4</v>
      </c>
      <c r="N249" s="37">
        <v>2.8190859593451023E-3</v>
      </c>
      <c r="O249" s="37">
        <v>0.78580629825592041</v>
      </c>
      <c r="P249" s="37">
        <v>0.21419373154640198</v>
      </c>
      <c r="Q249" s="39">
        <f t="shared" si="3"/>
        <v>7.2712725959718227E-3</v>
      </c>
    </row>
    <row r="250" spans="1:17" x14ac:dyDescent="0.25">
      <c r="A250" s="39" t="s">
        <v>1046</v>
      </c>
      <c r="B250" s="36">
        <v>2005</v>
      </c>
      <c r="C250" s="36">
        <v>1</v>
      </c>
      <c r="D250" s="37">
        <v>-4.1586537845432758E-3</v>
      </c>
      <c r="E250" s="37">
        <v>-4.4540870003402233E-3</v>
      </c>
      <c r="F250" s="37">
        <v>3.4323723521083593E-3</v>
      </c>
      <c r="G250" s="37">
        <v>5.3466791287064552E-3</v>
      </c>
      <c r="H250" s="37">
        <v>-4.4540911912918091E-3</v>
      </c>
      <c r="I250" s="37">
        <v>5.3466781973838806E-3</v>
      </c>
      <c r="J250" s="37">
        <v>2.8324921149760485E-3</v>
      </c>
      <c r="K250" s="37">
        <v>8.7520210072398186E-3</v>
      </c>
      <c r="L250" s="37">
        <v>2.9950302559882402E-3</v>
      </c>
      <c r="M250" s="37">
        <v>-2.3956634686328471E-4</v>
      </c>
      <c r="N250" s="37">
        <v>8.1029152497649193E-3</v>
      </c>
      <c r="O250" s="37">
        <v>0.7870631217956543</v>
      </c>
      <c r="P250" s="37">
        <v>0.2129368782043457</v>
      </c>
      <c r="Q250" s="39">
        <f t="shared" si="3"/>
        <v>2.1386716514825821E-2</v>
      </c>
    </row>
    <row r="251" spans="1:17" x14ac:dyDescent="0.25">
      <c r="A251" s="39" t="s">
        <v>1046</v>
      </c>
      <c r="B251" s="36">
        <v>2005</v>
      </c>
      <c r="C251" s="36">
        <v>2</v>
      </c>
      <c r="D251" s="37">
        <v>1.9916325982194394E-4</v>
      </c>
      <c r="E251" s="37">
        <v>7.9932453809306026E-4</v>
      </c>
      <c r="F251" s="37">
        <v>-1.3394424458965659E-3</v>
      </c>
      <c r="G251" s="37">
        <v>1.5498946595471352E-4</v>
      </c>
      <c r="H251" s="37">
        <v>7.9932808876037598E-4</v>
      </c>
      <c r="I251" s="37">
        <v>1.549907901789993E-4</v>
      </c>
      <c r="J251" s="37">
        <v>2.3013208992779255E-3</v>
      </c>
      <c r="K251" s="37">
        <v>1.9095848547294736E-3</v>
      </c>
      <c r="L251" s="37">
        <v>2.5430680252611637E-3</v>
      </c>
      <c r="M251" s="37">
        <v>-5.4173532407730818E-4</v>
      </c>
      <c r="N251" s="37">
        <v>2.6427037082612514E-3</v>
      </c>
      <c r="O251" s="37">
        <v>0.78823930025100708</v>
      </c>
      <c r="P251" s="37">
        <v>0.21176069974899292</v>
      </c>
      <c r="Q251" s="39">
        <f t="shared" si="3"/>
        <v>6.1995786381885409E-4</v>
      </c>
    </row>
    <row r="252" spans="1:17" x14ac:dyDescent="0.25">
      <c r="A252" s="39" t="s">
        <v>1046</v>
      </c>
      <c r="B252" s="36">
        <v>2005</v>
      </c>
      <c r="C252" s="36">
        <v>3</v>
      </c>
      <c r="D252" s="37">
        <v>5.1470962353050709E-3</v>
      </c>
      <c r="E252" s="37">
        <v>3.1028366647660732E-3</v>
      </c>
      <c r="F252" s="37">
        <v>6.4898645505309105E-3</v>
      </c>
      <c r="G252" s="37">
        <v>4.6321423724293709E-3</v>
      </c>
      <c r="H252" s="37">
        <v>3.1028389930725098E-3</v>
      </c>
      <c r="I252" s="37">
        <v>4.6321428380906582E-3</v>
      </c>
      <c r="J252" s="37">
        <v>8.0887759104371071E-3</v>
      </c>
      <c r="K252" s="37">
        <v>2.9914707411080599E-3</v>
      </c>
      <c r="L252" s="37">
        <v>2.8270722832530737E-3</v>
      </c>
      <c r="M252" s="37">
        <v>2.028873423114419E-3</v>
      </c>
      <c r="N252" s="37">
        <v>2.4612080305814743E-3</v>
      </c>
      <c r="O252" s="37">
        <v>0.79072278738021851</v>
      </c>
      <c r="P252" s="37">
        <v>0.20927722752094269</v>
      </c>
      <c r="Q252" s="39">
        <f t="shared" si="3"/>
        <v>1.8528569489717484E-2</v>
      </c>
    </row>
    <row r="253" spans="1:17" x14ac:dyDescent="0.25">
      <c r="A253" s="39" t="s">
        <v>1046</v>
      </c>
      <c r="B253" s="36">
        <v>2005</v>
      </c>
      <c r="C253" s="36">
        <v>4</v>
      </c>
      <c r="D253" s="37">
        <v>7.1745235472917557E-3</v>
      </c>
      <c r="E253" s="37">
        <v>8.7430132552981377E-3</v>
      </c>
      <c r="F253" s="37">
        <v>1.9807459320873022E-3</v>
      </c>
      <c r="G253" s="37">
        <v>3.4619125653989613E-4</v>
      </c>
      <c r="H253" s="37">
        <v>8.7430104613304138E-3</v>
      </c>
      <c r="I253" s="37">
        <v>3.4619102370925248E-4</v>
      </c>
      <c r="J253" s="37">
        <v>7.9603036865592003E-3</v>
      </c>
      <c r="K253" s="37">
        <v>-1.1553693911992013E-4</v>
      </c>
      <c r="L253" s="37">
        <v>2.8714423533529043E-3</v>
      </c>
      <c r="M253" s="37">
        <v>-1.2848615879192948E-3</v>
      </c>
      <c r="N253" s="37">
        <v>9.8860205616801977E-4</v>
      </c>
      <c r="O253" s="37">
        <v>0.79320627450942993</v>
      </c>
      <c r="P253" s="37">
        <v>0.20679375529289246</v>
      </c>
      <c r="Q253" s="39">
        <f t="shared" si="3"/>
        <v>1.3847650261595845E-3</v>
      </c>
    </row>
    <row r="254" spans="1:17" x14ac:dyDescent="0.25">
      <c r="A254" s="39" t="s">
        <v>1046</v>
      </c>
      <c r="B254" s="36">
        <v>2006</v>
      </c>
      <c r="C254" s="36">
        <v>1</v>
      </c>
      <c r="D254" s="37">
        <v>7.2140758857131004E-3</v>
      </c>
      <c r="E254" s="37">
        <v>6.7885960452258587E-3</v>
      </c>
      <c r="F254" s="37">
        <v>4.7842757776379585E-3</v>
      </c>
      <c r="G254" s="37">
        <v>3.8458984345197678E-3</v>
      </c>
      <c r="H254" s="37">
        <v>6.788596510887146E-3</v>
      </c>
      <c r="I254" s="37">
        <v>3.8458982016891241E-3</v>
      </c>
      <c r="J254" s="37">
        <v>7.8949462622404099E-3</v>
      </c>
      <c r="K254" s="37">
        <v>-5.7056336663663387E-4</v>
      </c>
      <c r="L254" s="37">
        <v>3.6006616428494453E-3</v>
      </c>
      <c r="M254" s="37">
        <v>8.3587050903588533E-4</v>
      </c>
      <c r="N254" s="37">
        <v>-9.0133317280560732E-4</v>
      </c>
      <c r="O254" s="37">
        <v>0.79837024211883545</v>
      </c>
      <c r="P254" s="37">
        <v>0.20162972807884216</v>
      </c>
      <c r="Q254" s="39">
        <f t="shared" si="3"/>
        <v>1.5383593738079071E-2</v>
      </c>
    </row>
    <row r="255" spans="1:17" x14ac:dyDescent="0.25">
      <c r="A255" s="39" t="s">
        <v>1046</v>
      </c>
      <c r="B255" s="36">
        <v>2006</v>
      </c>
      <c r="C255" s="36">
        <v>2</v>
      </c>
      <c r="D255" s="37">
        <v>1.1489519849419594E-2</v>
      </c>
      <c r="E255" s="37">
        <v>1.0580062866210938E-2</v>
      </c>
      <c r="F255" s="37">
        <v>8.5654966533184052E-3</v>
      </c>
      <c r="G255" s="37">
        <v>4.7331796959042549E-3</v>
      </c>
      <c r="H255" s="37">
        <v>1.0580055415630341E-2</v>
      </c>
      <c r="I255" s="37">
        <v>4.7331764362752438E-3</v>
      </c>
      <c r="J255" s="37">
        <v>1.5088539570569992E-2</v>
      </c>
      <c r="K255" s="37">
        <v>3.2454628963023424E-3</v>
      </c>
      <c r="L255" s="37">
        <v>4.428050946444273E-3</v>
      </c>
      <c r="M255" s="37">
        <v>1.0294978274032474E-3</v>
      </c>
      <c r="N255" s="37">
        <v>3.2091101165860891E-3</v>
      </c>
      <c r="O255" s="37">
        <v>0.80253809690475464</v>
      </c>
      <c r="P255" s="37">
        <v>0.19746188819408417</v>
      </c>
      <c r="Q255" s="39">
        <f t="shared" si="3"/>
        <v>1.893271878361702E-2</v>
      </c>
    </row>
    <row r="256" spans="1:17" x14ac:dyDescent="0.25">
      <c r="A256" s="39" t="s">
        <v>1046</v>
      </c>
      <c r="B256" s="36">
        <v>2006</v>
      </c>
      <c r="C256" s="36">
        <v>3</v>
      </c>
      <c r="D256" s="37">
        <v>-4.8261084593832493E-3</v>
      </c>
      <c r="E256" s="37">
        <v>-8.3955880254507065E-3</v>
      </c>
      <c r="F256" s="37">
        <v>-3.4871170646511018E-4</v>
      </c>
      <c r="G256" s="37">
        <v>-4.368683323264122E-3</v>
      </c>
      <c r="H256" s="37">
        <v>-8.3955824375152588E-3</v>
      </c>
      <c r="I256" s="37">
        <v>-4.3686814606189728E-3</v>
      </c>
      <c r="J256" s="37">
        <v>-1.1483694834169E-4</v>
      </c>
      <c r="K256" s="37">
        <v>4.8024416901171207E-3</v>
      </c>
      <c r="L256" s="37">
        <v>4.4977483339607716E-3</v>
      </c>
      <c r="M256" s="37">
        <v>3.5383251961320639E-3</v>
      </c>
      <c r="N256" s="37">
        <v>5.551634356379509E-3</v>
      </c>
      <c r="O256" s="37">
        <v>0.80302923917770386</v>
      </c>
      <c r="P256" s="37">
        <v>0.19697074592113495</v>
      </c>
      <c r="Q256" s="39">
        <f t="shared" si="3"/>
        <v>-1.7474733293056488E-2</v>
      </c>
    </row>
    <row r="257" spans="1:17" x14ac:dyDescent="0.25">
      <c r="A257" s="39" t="s">
        <v>1046</v>
      </c>
      <c r="B257" s="36">
        <v>2006</v>
      </c>
      <c r="C257" s="36">
        <v>4</v>
      </c>
      <c r="D257" s="37">
        <v>-5.1779887871816754E-4</v>
      </c>
      <c r="E257" s="37">
        <v>-1.6663684509694576E-3</v>
      </c>
      <c r="F257" s="37">
        <v>5.8984309434890747E-3</v>
      </c>
      <c r="G257" s="37">
        <v>4.5155417174100876E-3</v>
      </c>
      <c r="H257" s="37">
        <v>-1.6663670539855957E-3</v>
      </c>
      <c r="I257" s="37">
        <v>4.5155412517488003E-3</v>
      </c>
      <c r="J257" s="37">
        <v>6.2038782052695751E-3</v>
      </c>
      <c r="K257" s="37">
        <v>7.4412869289517403E-3</v>
      </c>
      <c r="L257" s="37">
        <v>5.0383475609123707E-3</v>
      </c>
      <c r="M257" s="37">
        <v>9.0108840959146619E-4</v>
      </c>
      <c r="N257" s="37">
        <v>6.323586218059063E-3</v>
      </c>
      <c r="O257" s="37">
        <v>0.80352038145065308</v>
      </c>
      <c r="P257" s="37">
        <v>0.19647960364818573</v>
      </c>
      <c r="Q257" s="39">
        <f t="shared" si="3"/>
        <v>1.806216686964035E-2</v>
      </c>
    </row>
    <row r="258" spans="1:17" x14ac:dyDescent="0.25">
      <c r="A258" s="39" t="s">
        <v>1046</v>
      </c>
      <c r="B258" s="36">
        <v>2007</v>
      </c>
      <c r="C258" s="36">
        <v>1</v>
      </c>
      <c r="D258" s="37">
        <v>8.9827915653586388E-3</v>
      </c>
      <c r="E258" s="37">
        <v>9.0584205463528633E-3</v>
      </c>
      <c r="F258" s="37">
        <v>4.6482679317705333E-4</v>
      </c>
      <c r="G258" s="37">
        <v>1.2085225898772478E-3</v>
      </c>
      <c r="H258" s="37">
        <v>9.0584158897399902E-3</v>
      </c>
      <c r="I258" s="37">
        <v>1.2085227062925696E-3</v>
      </c>
      <c r="J258" s="37">
        <v>1.7061136662960052E-2</v>
      </c>
      <c r="K258" s="37">
        <v>9.1479700058698654E-3</v>
      </c>
      <c r="L258" s="37">
        <v>5.6072389706969261E-3</v>
      </c>
      <c r="M258" s="37">
        <v>-4.3770449701696634E-4</v>
      </c>
      <c r="N258" s="37">
        <v>9.098750539124012E-3</v>
      </c>
      <c r="O258" s="37">
        <v>0.80016845464706421</v>
      </c>
      <c r="P258" s="37">
        <v>0.1998315304517746</v>
      </c>
      <c r="Q258" s="39">
        <f t="shared" si="3"/>
        <v>4.8340903595089912E-3</v>
      </c>
    </row>
    <row r="259" spans="1:17" x14ac:dyDescent="0.25">
      <c r="A259" s="39" t="s">
        <v>1046</v>
      </c>
      <c r="B259" s="36">
        <v>2007</v>
      </c>
      <c r="C259" s="36">
        <v>2</v>
      </c>
      <c r="D259" s="37">
        <v>1.4116369420662522E-3</v>
      </c>
      <c r="E259" s="37">
        <v>1.664939452894032E-3</v>
      </c>
      <c r="F259" s="37">
        <v>1.6694338992238045E-3</v>
      </c>
      <c r="G259" s="37">
        <v>-1.0547502897679806E-3</v>
      </c>
      <c r="H259" s="37">
        <v>1.6649365425109863E-3</v>
      </c>
      <c r="I259" s="37">
        <v>-1.0547505225986242E-3</v>
      </c>
      <c r="J259" s="37">
        <v>8.4566446021199226E-3</v>
      </c>
      <c r="K259" s="37">
        <v>7.585213053971529E-3</v>
      </c>
      <c r="L259" s="37">
        <v>5.8122077025473118E-3</v>
      </c>
      <c r="M259" s="37">
        <v>-4.3169248965568841E-4</v>
      </c>
      <c r="N259" s="37">
        <v>7.4256192892789841E-3</v>
      </c>
      <c r="O259" s="37">
        <v>0.79593122005462646</v>
      </c>
      <c r="P259" s="37">
        <v>0.20406872034072876</v>
      </c>
      <c r="Q259" s="39">
        <f t="shared" si="3"/>
        <v>-4.2190011590719223E-3</v>
      </c>
    </row>
    <row r="260" spans="1:17" x14ac:dyDescent="0.25">
      <c r="A260" s="39" t="s">
        <v>1046</v>
      </c>
      <c r="B260" s="36">
        <v>2007</v>
      </c>
      <c r="C260" s="36">
        <v>3</v>
      </c>
      <c r="D260" s="37">
        <v>-1.4603267190977931E-3</v>
      </c>
      <c r="E260" s="37">
        <v>-3.5758225712925196E-3</v>
      </c>
      <c r="F260" s="37">
        <v>-4.9459922593086958E-4</v>
      </c>
      <c r="G260" s="37">
        <v>-5.5239826906472445E-4</v>
      </c>
      <c r="H260" s="37">
        <v>-3.5758167505264282E-3</v>
      </c>
      <c r="I260" s="37">
        <v>-5.5239786161109805E-4</v>
      </c>
      <c r="J260" s="37">
        <v>4.2957677505910397E-3</v>
      </c>
      <c r="K260" s="37">
        <v>5.4182037711143494E-3</v>
      </c>
      <c r="L260" s="37">
        <v>6.5264920704066753E-3</v>
      </c>
      <c r="M260" s="37">
        <v>2.2258018143475056E-3</v>
      </c>
      <c r="N260" s="37">
        <v>5.7749617844820023E-3</v>
      </c>
      <c r="O260" s="37">
        <v>0.79465186595916748</v>
      </c>
      <c r="P260" s="37">
        <v>0.20534811913967133</v>
      </c>
      <c r="Q260" s="39">
        <f t="shared" ref="Q260:Q323" si="4">+G260*4</f>
        <v>-2.2095930762588978E-3</v>
      </c>
    </row>
    <row r="261" spans="1:17" x14ac:dyDescent="0.25">
      <c r="A261" s="39" t="s">
        <v>1046</v>
      </c>
      <c r="B261" s="36">
        <v>2007</v>
      </c>
      <c r="C261" s="36">
        <v>4</v>
      </c>
      <c r="D261" s="37">
        <v>-3.5059845540672541E-3</v>
      </c>
      <c r="E261" s="37">
        <v>-3.6406922154128551E-3</v>
      </c>
      <c r="F261" s="37">
        <v>6.1273155733942986E-4</v>
      </c>
      <c r="G261" s="37">
        <v>2.1495276596397161E-3</v>
      </c>
      <c r="H261" s="37">
        <v>-3.640688955783844E-3</v>
      </c>
      <c r="I261" s="37">
        <v>2.1495292894542217E-3</v>
      </c>
      <c r="J261" s="37">
        <v>4.9961532931774855E-4</v>
      </c>
      <c r="K261" s="37">
        <v>2.6811566203832626E-3</v>
      </c>
      <c r="L261" s="37">
        <v>7.0226136595010757E-3</v>
      </c>
      <c r="M261" s="37">
        <v>5.6208641035482287E-4</v>
      </c>
      <c r="N261" s="37">
        <v>3.4546214155852795E-3</v>
      </c>
      <c r="O261" s="37">
        <v>0.7933725118637085</v>
      </c>
      <c r="P261" s="37">
        <v>0.20662751793861389</v>
      </c>
      <c r="Q261" s="39">
        <f t="shared" si="4"/>
        <v>8.5981106385588646E-3</v>
      </c>
    </row>
    <row r="262" spans="1:17" x14ac:dyDescent="0.25">
      <c r="A262" s="39" t="s">
        <v>1046</v>
      </c>
      <c r="B262" s="36">
        <v>2008</v>
      </c>
      <c r="C262" s="36">
        <v>1</v>
      </c>
      <c r="D262" s="37">
        <v>1.0035933926701546E-2</v>
      </c>
      <c r="E262" s="37">
        <v>1.1755687184631824E-2</v>
      </c>
      <c r="F262" s="37">
        <v>9.9133281037211418E-4</v>
      </c>
      <c r="G262" s="37">
        <v>2.7877895627170801E-3</v>
      </c>
      <c r="H262" s="37">
        <v>1.1755682528018951E-2</v>
      </c>
      <c r="I262" s="37">
        <v>2.7877888642251492E-3</v>
      </c>
      <c r="J262" s="37">
        <v>1.410406269133091E-2</v>
      </c>
      <c r="K262" s="37">
        <v>1.8871302017942071E-3</v>
      </c>
      <c r="L262" s="37">
        <v>9.0263877063989639E-3</v>
      </c>
      <c r="M262" s="37">
        <v>-9.8242773674428463E-4</v>
      </c>
      <c r="N262" s="37">
        <v>2.0642720628529787E-3</v>
      </c>
      <c r="O262" s="37">
        <v>0.79778391122817993</v>
      </c>
      <c r="P262" s="37">
        <v>0.20221608877182007</v>
      </c>
      <c r="Q262" s="39">
        <f t="shared" si="4"/>
        <v>1.115115825086832E-2</v>
      </c>
    </row>
    <row r="263" spans="1:17" x14ac:dyDescent="0.25">
      <c r="A263" s="39" t="s">
        <v>1046</v>
      </c>
      <c r="B263" s="36">
        <v>2008</v>
      </c>
      <c r="C263" s="36">
        <v>2</v>
      </c>
      <c r="D263" s="37">
        <v>-1.428292877972126E-2</v>
      </c>
      <c r="E263" s="37">
        <v>-1.0033561848104E-2</v>
      </c>
      <c r="F263" s="37">
        <v>-8.794865570962429E-3</v>
      </c>
      <c r="G263" s="37">
        <v>-5.1226266659796238E-3</v>
      </c>
      <c r="H263" s="37">
        <v>-1.0033562779426575E-2</v>
      </c>
      <c r="I263" s="37">
        <v>-5.1226266659796238E-3</v>
      </c>
      <c r="J263" s="37">
        <v>-1.1571060866117477E-2</v>
      </c>
      <c r="K263" s="37">
        <v>3.4654882620088756E-4</v>
      </c>
      <c r="L263" s="37">
        <v>8.123740553855896E-3</v>
      </c>
      <c r="M263" s="37">
        <v>-3.4434678964316845E-3</v>
      </c>
      <c r="N263" s="37">
        <v>-4.1801067709457129E-5</v>
      </c>
      <c r="O263" s="37">
        <v>0.79948806762695313</v>
      </c>
      <c r="P263" s="37">
        <v>0.20051193237304688</v>
      </c>
      <c r="Q263" s="39">
        <f t="shared" si="4"/>
        <v>-2.0490506663918495E-2</v>
      </c>
    </row>
    <row r="264" spans="1:17" x14ac:dyDescent="0.25">
      <c r="A264" s="39" t="s">
        <v>1046</v>
      </c>
      <c r="B264" s="36">
        <v>2008</v>
      </c>
      <c r="C264" s="36">
        <v>3</v>
      </c>
      <c r="D264" s="37">
        <v>-6.054882425814867E-3</v>
      </c>
      <c r="E264" s="37">
        <v>-6.6965152509510517E-3</v>
      </c>
      <c r="F264" s="37">
        <v>-9.5186792314052582E-3</v>
      </c>
      <c r="G264" s="37">
        <v>-6.7753181792795658E-3</v>
      </c>
      <c r="H264" s="37">
        <v>-6.6965147852897644E-3</v>
      </c>
      <c r="I264" s="37">
        <v>-6.7753172479569912E-3</v>
      </c>
      <c r="J264" s="37">
        <v>-4.3100626207888126E-3</v>
      </c>
      <c r="K264" s="37">
        <v>-9.0437091421335936E-4</v>
      </c>
      <c r="L264" s="37">
        <v>7.9039046540856361E-3</v>
      </c>
      <c r="M264" s="37">
        <v>1.4656968414783478E-3</v>
      </c>
      <c r="N264" s="37">
        <v>-1.3106527039781213E-3</v>
      </c>
      <c r="O264" s="37">
        <v>0.79279410839080811</v>
      </c>
      <c r="P264" s="37">
        <v>0.2072058767080307</v>
      </c>
      <c r="Q264" s="39">
        <f t="shared" si="4"/>
        <v>-2.7101272717118263E-2</v>
      </c>
    </row>
    <row r="265" spans="1:17" x14ac:dyDescent="0.25">
      <c r="A265" s="39" t="s">
        <v>1046</v>
      </c>
      <c r="B265" s="36">
        <v>2008</v>
      </c>
      <c r="C265" s="36">
        <v>4</v>
      </c>
      <c r="D265" s="37">
        <v>-2.0521370694041252E-2</v>
      </c>
      <c r="E265" s="37">
        <v>-1.6759397462010384E-2</v>
      </c>
      <c r="F265" s="37">
        <v>-2.1547002717852592E-2</v>
      </c>
      <c r="G265" s="37">
        <v>-1.4913348481059074E-2</v>
      </c>
      <c r="H265" s="37">
        <v>-1.6759395599365234E-2</v>
      </c>
      <c r="I265" s="37">
        <v>-1.4913349412381649E-2</v>
      </c>
      <c r="J265" s="37">
        <v>-2.1257707849144936E-2</v>
      </c>
      <c r="K265" s="37">
        <v>-3.4262689296156168E-3</v>
      </c>
      <c r="L265" s="37">
        <v>5.6189289316534996E-3</v>
      </c>
      <c r="M265" s="37">
        <v>-3.0068082269281149E-3</v>
      </c>
      <c r="N265" s="37">
        <v>-4.460703581571579E-3</v>
      </c>
      <c r="O265" s="37">
        <v>0.78610014915466309</v>
      </c>
      <c r="P265" s="37">
        <v>0.21389982104301453</v>
      </c>
      <c r="Q265" s="39">
        <f t="shared" si="4"/>
        <v>-5.9653393924236298E-2</v>
      </c>
    </row>
    <row r="266" spans="1:17" x14ac:dyDescent="0.25">
      <c r="A266" s="39" t="s">
        <v>1046</v>
      </c>
      <c r="B266" s="36">
        <v>2009</v>
      </c>
      <c r="C266" s="36">
        <v>1</v>
      </c>
      <c r="D266" s="37">
        <v>-2.5424784049391747E-2</v>
      </c>
      <c r="E266" s="37">
        <v>-1.4305318705737591E-2</v>
      </c>
      <c r="F266" s="37">
        <v>-3.8426738232374191E-2</v>
      </c>
      <c r="G266" s="37">
        <v>-1.1341162957251072E-2</v>
      </c>
      <c r="H266" s="37">
        <v>-1.4305315911769867E-2</v>
      </c>
      <c r="I266" s="37">
        <v>-1.1341161094605923E-2</v>
      </c>
      <c r="J266" s="37">
        <v>-3.1743224710226059E-2</v>
      </c>
      <c r="K266" s="37">
        <v>-9.8489932715892792E-3</v>
      </c>
      <c r="L266" s="37">
        <v>2.3605423048138618E-3</v>
      </c>
      <c r="M266" s="37">
        <v>-1.0486972518265247E-2</v>
      </c>
      <c r="N266" s="37">
        <v>-1.0396656580269337E-2</v>
      </c>
      <c r="O266" s="37">
        <v>0.76263964176177979</v>
      </c>
      <c r="P266" s="37">
        <v>0.23736032843589783</v>
      </c>
      <c r="Q266" s="39">
        <f t="shared" si="4"/>
        <v>-4.5364651829004288E-2</v>
      </c>
    </row>
    <row r="267" spans="1:17" x14ac:dyDescent="0.25">
      <c r="A267" s="39" t="s">
        <v>1046</v>
      </c>
      <c r="B267" s="36">
        <v>2009</v>
      </c>
      <c r="C267" s="36">
        <v>2</v>
      </c>
      <c r="D267" s="37">
        <v>5.6288396008312702E-3</v>
      </c>
      <c r="E267" s="37">
        <v>1.6019504517316818E-2</v>
      </c>
      <c r="F267" s="37">
        <v>4.7212438657879829E-3</v>
      </c>
      <c r="G267" s="37">
        <v>2.2208187729120255E-2</v>
      </c>
      <c r="H267" s="37">
        <v>1.601950079202652E-2</v>
      </c>
      <c r="I267" s="37">
        <v>2.2208185866475105E-2</v>
      </c>
      <c r="J267" s="37">
        <v>1.0443964274600148E-3</v>
      </c>
      <c r="K267" s="37">
        <v>-6.7118522711098194E-3</v>
      </c>
      <c r="L267" s="37">
        <v>8.5775519255548716E-4</v>
      </c>
      <c r="M267" s="37">
        <v>-1.0215830057859421E-2</v>
      </c>
      <c r="N267" s="37">
        <v>-7.5194202363491058E-3</v>
      </c>
      <c r="O267" s="37">
        <v>0.7420508861541748</v>
      </c>
      <c r="P267" s="37">
        <v>0.25794914364814758</v>
      </c>
      <c r="Q267" s="39">
        <f t="shared" si="4"/>
        <v>8.8832750916481018E-2</v>
      </c>
    </row>
    <row r="268" spans="1:17" x14ac:dyDescent="0.25">
      <c r="A268" s="39" t="s">
        <v>1046</v>
      </c>
      <c r="B268" s="36">
        <v>2009</v>
      </c>
      <c r="C268" s="36">
        <v>3</v>
      </c>
      <c r="D268" s="37">
        <v>3.4147596452385187E-3</v>
      </c>
      <c r="E268" s="37">
        <v>-1.8703172099776566E-4</v>
      </c>
      <c r="F268" s="37">
        <v>6.772118154913187E-3</v>
      </c>
      <c r="G268" s="37">
        <v>3.8784991484135389E-3</v>
      </c>
      <c r="H268" s="37">
        <v>-1.8703192472457886E-4</v>
      </c>
      <c r="I268" s="37">
        <v>3.8784986827522516E-3</v>
      </c>
      <c r="J268" s="37">
        <v>1.8306516576558352E-3</v>
      </c>
      <c r="K268" s="37">
        <v>-2.3551878985017538E-3</v>
      </c>
      <c r="L268" s="37">
        <v>4.196208028588444E-4</v>
      </c>
      <c r="M268" s="37">
        <v>3.6544741597026587E-3</v>
      </c>
      <c r="N268" s="37">
        <v>-3.0150848906487226E-3</v>
      </c>
      <c r="O268" s="37">
        <v>0.74110031127929688</v>
      </c>
      <c r="P268" s="37">
        <v>0.25889971852302551</v>
      </c>
      <c r="Q268" s="39">
        <f t="shared" si="4"/>
        <v>1.5513996593654156E-2</v>
      </c>
    </row>
    <row r="269" spans="1:17" x14ac:dyDescent="0.25">
      <c r="A269" s="39" t="s">
        <v>1046</v>
      </c>
      <c r="B269" s="36">
        <v>2009</v>
      </c>
      <c r="C269" s="36">
        <v>4</v>
      </c>
      <c r="D269" s="37">
        <v>8.0213788896799088E-3</v>
      </c>
      <c r="E269" s="37">
        <v>1.943363226018846E-3</v>
      </c>
      <c r="F269" s="37">
        <v>6.2743173912167549E-3</v>
      </c>
      <c r="G269" s="37">
        <v>-5.8000808348879218E-4</v>
      </c>
      <c r="H269" s="37">
        <v>1.9433647394180298E-3</v>
      </c>
      <c r="I269" s="37">
        <v>-5.8000930584967136E-4</v>
      </c>
      <c r="J269" s="37">
        <v>7.8711444512009621E-3</v>
      </c>
      <c r="K269" s="37">
        <v>-3.2528676092624664E-4</v>
      </c>
      <c r="L269" s="37">
        <v>3.1190449954010546E-4</v>
      </c>
      <c r="M269" s="37">
        <v>6.0874936170876026E-3</v>
      </c>
      <c r="N269" s="37">
        <v>-8.30386474262923E-4</v>
      </c>
      <c r="O269" s="37">
        <v>0.74014973640441895</v>
      </c>
      <c r="P269" s="37">
        <v>0.25985029339790344</v>
      </c>
      <c r="Q269" s="39">
        <f t="shared" si="4"/>
        <v>-2.3200323339551687E-3</v>
      </c>
    </row>
    <row r="270" spans="1:17" x14ac:dyDescent="0.25">
      <c r="A270" s="39" t="s">
        <v>1046</v>
      </c>
      <c r="B270" s="36">
        <v>2010</v>
      </c>
      <c r="C270" s="36">
        <v>1</v>
      </c>
      <c r="D270" s="37">
        <v>1.9694885704666376E-3</v>
      </c>
      <c r="E270" s="37">
        <v>3.3044090960174799E-3</v>
      </c>
      <c r="F270" s="37">
        <v>8.751249872148037E-3</v>
      </c>
      <c r="G270" s="37">
        <v>4.8806397244334221E-3</v>
      </c>
      <c r="H270" s="37">
        <v>3.304407000541687E-3</v>
      </c>
      <c r="I270" s="37">
        <v>4.8806406557559967E-3</v>
      </c>
      <c r="J270" s="37">
        <v>1.7979063559323549E-3</v>
      </c>
      <c r="K270" s="37">
        <v>-3.7108440301381052E-4</v>
      </c>
      <c r="L270" s="37">
        <v>3.5449163988232613E-4</v>
      </c>
      <c r="M270" s="37">
        <v>-1.3111170846968889E-3</v>
      </c>
      <c r="N270" s="37">
        <v>-2.2919352340977639E-4</v>
      </c>
      <c r="O270" s="37">
        <v>0.75784921646118164</v>
      </c>
      <c r="P270" s="37">
        <v>0.24215081334114075</v>
      </c>
      <c r="Q270" s="39">
        <f t="shared" si="4"/>
        <v>1.9522558897733688E-2</v>
      </c>
    </row>
    <row r="271" spans="1:17" x14ac:dyDescent="0.25">
      <c r="A271" s="39" t="s">
        <v>1046</v>
      </c>
      <c r="B271" s="36">
        <v>2010</v>
      </c>
      <c r="C271" s="36">
        <v>2</v>
      </c>
      <c r="D271" s="37">
        <v>1.5082559548318386E-3</v>
      </c>
      <c r="E271" s="37">
        <v>-1.0702644940465689E-3</v>
      </c>
      <c r="F271" s="37">
        <v>1.0065527632832527E-2</v>
      </c>
      <c r="G271" s="37">
        <v>-2.0961510017514229E-3</v>
      </c>
      <c r="H271" s="37">
        <v>-1.0702610015869141E-3</v>
      </c>
      <c r="I271" s="37">
        <v>-2.0961505360901356E-3</v>
      </c>
      <c r="J271" s="37">
        <v>6.0222777538001537E-3</v>
      </c>
      <c r="K271" s="37">
        <v>5.8225672692060471E-3</v>
      </c>
      <c r="L271" s="37">
        <v>1.0872691636905074E-3</v>
      </c>
      <c r="M271" s="37">
        <v>2.3161014541983604E-3</v>
      </c>
      <c r="N271" s="37">
        <v>4.6309614554047585E-3</v>
      </c>
      <c r="O271" s="37">
        <v>0.77907907962799072</v>
      </c>
      <c r="P271" s="37">
        <v>0.22092089056968689</v>
      </c>
      <c r="Q271" s="39">
        <f t="shared" si="4"/>
        <v>-8.3846040070056915E-3</v>
      </c>
    </row>
    <row r="272" spans="1:17" x14ac:dyDescent="0.25">
      <c r="A272" s="39" t="s">
        <v>1046</v>
      </c>
      <c r="B272" s="36">
        <v>2010</v>
      </c>
      <c r="C272" s="36">
        <v>3</v>
      </c>
      <c r="D272" s="37">
        <v>4.950331524014473E-3</v>
      </c>
      <c r="E272" s="37">
        <v>5.4146675392985344E-4</v>
      </c>
      <c r="F272" s="37">
        <v>4.0337080135941505E-3</v>
      </c>
      <c r="G272" s="37">
        <v>-7.2056525386869907E-3</v>
      </c>
      <c r="H272" s="37">
        <v>5.4146349430084229E-4</v>
      </c>
      <c r="I272" s="37">
        <v>-7.2056539356708527E-3</v>
      </c>
      <c r="J272" s="37">
        <v>7.3628616519272327E-3</v>
      </c>
      <c r="K272" s="37">
        <v>2.7481364086270332E-3</v>
      </c>
      <c r="L272" s="37">
        <v>1.5298719517886639E-3</v>
      </c>
      <c r="M272" s="37">
        <v>4.3349545449018478E-3</v>
      </c>
      <c r="N272" s="37">
        <v>2.2647806908935308E-3</v>
      </c>
      <c r="O272" s="37">
        <v>0.78518944978713989</v>
      </c>
      <c r="P272" s="37">
        <v>0.21481055021286011</v>
      </c>
      <c r="Q272" s="39">
        <f t="shared" si="4"/>
        <v>-2.8822610154747963E-2</v>
      </c>
    </row>
    <row r="273" spans="1:17" x14ac:dyDescent="0.25">
      <c r="A273" s="39" t="s">
        <v>1046</v>
      </c>
      <c r="B273" s="36">
        <v>2010</v>
      </c>
      <c r="C273" s="36">
        <v>4</v>
      </c>
      <c r="D273" s="37">
        <v>3.6579943262040615E-3</v>
      </c>
      <c r="E273" s="37">
        <v>1.7091213958337903E-3</v>
      </c>
      <c r="F273" s="37">
        <v>5.4392172023653984E-3</v>
      </c>
      <c r="G273" s="37">
        <v>3.0536814592778683E-3</v>
      </c>
      <c r="H273" s="37">
        <v>1.7091259360313416E-3</v>
      </c>
      <c r="I273" s="37">
        <v>3.0536826234310865E-3</v>
      </c>
      <c r="J273" s="37">
        <v>8.1623056903481483E-3</v>
      </c>
      <c r="K273" s="37">
        <v>5.5440785363316536E-3</v>
      </c>
      <c r="L273" s="37">
        <v>1.7578693805262446E-3</v>
      </c>
      <c r="M273" s="37">
        <v>1.6992882592603564E-3</v>
      </c>
      <c r="N273" s="37">
        <v>5.901312455534935E-3</v>
      </c>
      <c r="O273" s="37">
        <v>0.79129981994628906</v>
      </c>
      <c r="P273" s="37">
        <v>0.20870020985603333</v>
      </c>
      <c r="Q273" s="39">
        <f t="shared" si="4"/>
        <v>1.2214725837111473E-2</v>
      </c>
    </row>
    <row r="274" spans="1:17" x14ac:dyDescent="0.25">
      <c r="A274" s="39" t="s">
        <v>1046</v>
      </c>
      <c r="B274" s="36">
        <v>2011</v>
      </c>
      <c r="C274" s="36">
        <v>1</v>
      </c>
      <c r="D274" s="37">
        <v>1.115603931248188E-2</v>
      </c>
      <c r="E274" s="37">
        <v>9.1901561245322227E-3</v>
      </c>
      <c r="F274" s="37">
        <v>6.7241736687719822E-3</v>
      </c>
      <c r="G274" s="37">
        <v>1.3473890721797943E-3</v>
      </c>
      <c r="H274" s="37">
        <v>9.1901570558547974E-3</v>
      </c>
      <c r="I274" s="37">
        <v>1.3473904691636562E-3</v>
      </c>
      <c r="J274" s="37">
        <v>1.7754504457116127E-2</v>
      </c>
      <c r="K274" s="37">
        <v>8.0270376056432724E-3</v>
      </c>
      <c r="L274" s="37">
        <v>2.8163306415081024E-3</v>
      </c>
      <c r="M274" s="37">
        <v>1.6161056701093912E-3</v>
      </c>
      <c r="N274" s="37">
        <v>6.6959657706320286E-3</v>
      </c>
      <c r="O274" s="37">
        <v>0.79296576976776123</v>
      </c>
      <c r="P274" s="37">
        <v>0.20703426003456116</v>
      </c>
      <c r="Q274" s="39">
        <f t="shared" si="4"/>
        <v>5.3895562887191772E-3</v>
      </c>
    </row>
    <row r="275" spans="1:17" x14ac:dyDescent="0.25">
      <c r="A275" s="39" t="s">
        <v>1046</v>
      </c>
      <c r="B275" s="36">
        <v>2011</v>
      </c>
      <c r="C275" s="36">
        <v>2</v>
      </c>
      <c r="D275" s="37">
        <v>-2.4275232572108507E-3</v>
      </c>
      <c r="E275" s="37">
        <v>-5.1143369637429714E-3</v>
      </c>
      <c r="F275" s="37">
        <v>-3.131362609565258E-5</v>
      </c>
      <c r="G275" s="37">
        <v>-2.9307052027434111E-3</v>
      </c>
      <c r="H275" s="37">
        <v>-5.114339292049408E-3</v>
      </c>
      <c r="I275" s="37">
        <v>-2.930706599727273E-3</v>
      </c>
      <c r="J275" s="37">
        <v>1.026046578772366E-3</v>
      </c>
      <c r="K275" s="37">
        <v>3.5699096042662859E-3</v>
      </c>
      <c r="L275" s="37">
        <v>3.1438993755728006E-3</v>
      </c>
      <c r="M275" s="37">
        <v>2.6594905648380518E-3</v>
      </c>
      <c r="N275" s="37">
        <v>4.0101567283272743E-3</v>
      </c>
      <c r="O275" s="37">
        <v>0.79104536771774292</v>
      </c>
      <c r="P275" s="37">
        <v>0.20895466208457947</v>
      </c>
      <c r="Q275" s="39">
        <f t="shared" si="4"/>
        <v>-1.1722820810973644E-2</v>
      </c>
    </row>
    <row r="276" spans="1:17" x14ac:dyDescent="0.25">
      <c r="A276" s="39" t="s">
        <v>1046</v>
      </c>
      <c r="B276" s="36">
        <v>2011</v>
      </c>
      <c r="C276" s="36">
        <v>3</v>
      </c>
      <c r="D276" s="37">
        <v>-1.6207533190026879E-3</v>
      </c>
      <c r="E276" s="37">
        <v>-1.8351438920944929E-3</v>
      </c>
      <c r="F276" s="37">
        <v>-1.0531921871006489E-3</v>
      </c>
      <c r="G276" s="37">
        <v>-6.9839804200455546E-4</v>
      </c>
      <c r="H276" s="37">
        <v>-1.8351450562477112E-3</v>
      </c>
      <c r="I276" s="37">
        <v>-6.9839844945818186E-4</v>
      </c>
      <c r="J276" s="37">
        <v>1.2412616051733494E-3</v>
      </c>
      <c r="K276" s="37">
        <v>2.5889228563755751E-3</v>
      </c>
      <c r="L276" s="37">
        <v>3.5966071300208569E-3</v>
      </c>
      <c r="M276" s="37">
        <v>2.7585172210820019E-4</v>
      </c>
      <c r="N276" s="37">
        <v>1.0629371972754598E-3</v>
      </c>
      <c r="O276" s="37">
        <v>0.78998303413391113</v>
      </c>
      <c r="P276" s="37">
        <v>0.21001699566841125</v>
      </c>
      <c r="Q276" s="39">
        <f t="shared" si="4"/>
        <v>-2.7935921680182219E-3</v>
      </c>
    </row>
    <row r="277" spans="1:17" x14ac:dyDescent="0.25">
      <c r="A277" s="39" t="s">
        <v>1046</v>
      </c>
      <c r="B277" s="36">
        <v>2011</v>
      </c>
      <c r="C277" s="36">
        <v>4</v>
      </c>
      <c r="D277" s="37">
        <v>4.0455665439367294E-3</v>
      </c>
      <c r="E277" s="37">
        <v>-1.6411973629146814E-3</v>
      </c>
      <c r="F277" s="37">
        <v>-3.4471086692065001E-3</v>
      </c>
      <c r="G277" s="37">
        <v>-3.7168057169765234E-3</v>
      </c>
      <c r="H277" s="37">
        <v>-1.641198992729187E-3</v>
      </c>
      <c r="I277" s="37">
        <v>-3.716806648299098E-3</v>
      </c>
      <c r="J277" s="37">
        <v>6.6490569151937962E-3</v>
      </c>
      <c r="K277" s="37">
        <v>1.9752148073166609E-3</v>
      </c>
      <c r="L277" s="37">
        <v>4.3114395812153816E-3</v>
      </c>
      <c r="M277" s="37">
        <v>5.8219106867909431E-3</v>
      </c>
      <c r="N277" s="37">
        <v>5.7295779697597027E-4</v>
      </c>
      <c r="O277" s="37">
        <v>0.78892070055007935</v>
      </c>
      <c r="P277" s="37">
        <v>0.21107932925224304</v>
      </c>
      <c r="Q277" s="39">
        <f t="shared" si="4"/>
        <v>-1.4867222867906094E-2</v>
      </c>
    </row>
    <row r="278" spans="1:17" x14ac:dyDescent="0.25">
      <c r="A278" s="39" t="s">
        <v>1046</v>
      </c>
      <c r="B278" s="36">
        <v>2012</v>
      </c>
      <c r="C278" s="36">
        <v>1</v>
      </c>
      <c r="D278" s="37">
        <v>-6.0881190001964569E-3</v>
      </c>
      <c r="E278" s="37">
        <v>4.9504876369610429E-4</v>
      </c>
      <c r="F278" s="37">
        <v>1.313348300755024E-3</v>
      </c>
      <c r="G278" s="37">
        <v>7.68305454403162E-3</v>
      </c>
      <c r="H278" s="37">
        <v>4.9505382776260376E-4</v>
      </c>
      <c r="I278" s="37">
        <v>7.68305454403162E-3</v>
      </c>
      <c r="J278" s="37">
        <v>-3.3973846584558487E-3</v>
      </c>
      <c r="K278" s="37">
        <v>2.2416047286242247E-3</v>
      </c>
      <c r="L278" s="37">
        <v>3.9378921501338482E-3</v>
      </c>
      <c r="M278" s="37">
        <v>-6.5015638247132301E-3</v>
      </c>
      <c r="N278" s="37">
        <v>1.2007484911009669E-3</v>
      </c>
      <c r="O278" s="37">
        <v>0.78333532810211182</v>
      </c>
      <c r="P278" s="37">
        <v>0.21666470170021057</v>
      </c>
      <c r="Q278" s="39">
        <f t="shared" si="4"/>
        <v>3.073221817612648E-2</v>
      </c>
    </row>
    <row r="279" spans="1:17" x14ac:dyDescent="0.25">
      <c r="A279" s="39" t="s">
        <v>1046</v>
      </c>
      <c r="B279" s="36">
        <v>2012</v>
      </c>
      <c r="C279" s="36">
        <v>2</v>
      </c>
      <c r="D279" s="37">
        <v>-5.5742138065397739E-3</v>
      </c>
      <c r="E279" s="37">
        <v>-6.9559505209326744E-4</v>
      </c>
      <c r="F279" s="37">
        <v>-1.963132293894887E-3</v>
      </c>
      <c r="G279" s="37">
        <v>-1.9762411247938871E-3</v>
      </c>
      <c r="H279" s="37">
        <v>-6.9560110569000244E-4</v>
      </c>
      <c r="I279" s="37">
        <v>-1.9762394949793816E-3</v>
      </c>
      <c r="J279" s="37">
        <v>-5.1230797544121742E-3</v>
      </c>
      <c r="K279" s="37">
        <v>-7.1443076012656093E-4</v>
      </c>
      <c r="L279" s="37">
        <v>3.7562500219792128E-3</v>
      </c>
      <c r="M279" s="37">
        <v>-4.7066584229469299E-3</v>
      </c>
      <c r="N279" s="37">
        <v>-1.368409488350153E-3</v>
      </c>
      <c r="O279" s="37">
        <v>0.77775096893310547</v>
      </c>
      <c r="P279" s="37">
        <v>0.22224903106689453</v>
      </c>
      <c r="Q279" s="39">
        <f t="shared" si="4"/>
        <v>-7.9049644991755486E-3</v>
      </c>
    </row>
    <row r="280" spans="1:17" x14ac:dyDescent="0.25">
      <c r="A280" s="39" t="s">
        <v>1046</v>
      </c>
      <c r="B280" s="36">
        <v>2012</v>
      </c>
      <c r="C280" s="36">
        <v>3</v>
      </c>
      <c r="D280" s="37">
        <v>2.9593058861792088E-3</v>
      </c>
      <c r="E280" s="37">
        <v>2.272146986797452E-3</v>
      </c>
      <c r="F280" s="37">
        <v>-7.2296540020033717E-4</v>
      </c>
      <c r="G280" s="37">
        <v>1.8806243315339088E-3</v>
      </c>
      <c r="H280" s="37">
        <v>2.2721514105796814E-3</v>
      </c>
      <c r="I280" s="37">
        <v>1.8806252628564835E-3</v>
      </c>
      <c r="J280" s="37">
        <v>3.6777574568986893E-3</v>
      </c>
      <c r="K280" s="37">
        <v>-4.307967028580606E-4</v>
      </c>
      <c r="L280" s="37">
        <v>4.0094684809446335E-3</v>
      </c>
      <c r="M280" s="37">
        <v>8.4485497791320086E-4</v>
      </c>
      <c r="N280" s="37">
        <v>-1.2583542848005891E-3</v>
      </c>
      <c r="O280" s="37">
        <v>0.7766907811164856</v>
      </c>
      <c r="P280" s="37">
        <v>0.22330924868583679</v>
      </c>
      <c r="Q280" s="39">
        <f t="shared" si="4"/>
        <v>7.5224973261356354E-3</v>
      </c>
    </row>
    <row r="281" spans="1:17" x14ac:dyDescent="0.25">
      <c r="A281" s="39" t="s">
        <v>1046</v>
      </c>
      <c r="B281" s="36">
        <v>2012</v>
      </c>
      <c r="C281" s="36">
        <v>4</v>
      </c>
      <c r="D281" s="37">
        <v>-2.764538861811161E-3</v>
      </c>
      <c r="E281" s="37">
        <v>2.1665054373443127E-3</v>
      </c>
      <c r="F281" s="37">
        <v>-4.1355309076607227E-3</v>
      </c>
      <c r="G281" s="37">
        <v>2.982478472404182E-4</v>
      </c>
      <c r="H281" s="37">
        <v>2.1665021777153015E-3</v>
      </c>
      <c r="I281" s="37">
        <v>2.9824580997228622E-4</v>
      </c>
      <c r="J281" s="37">
        <v>-2.1112137474119663E-3</v>
      </c>
      <c r="K281" s="37">
        <v>-4.4977807556279004E-4</v>
      </c>
      <c r="L281" s="37">
        <v>3.8435307797044516E-3</v>
      </c>
      <c r="M281" s="37">
        <v>-4.7912285663187504E-3</v>
      </c>
      <c r="N281" s="37">
        <v>-1.5821791021153331E-3</v>
      </c>
      <c r="O281" s="37">
        <v>0.77563059329986572</v>
      </c>
      <c r="P281" s="37">
        <v>0.22436946630477905</v>
      </c>
      <c r="Q281" s="39">
        <f t="shared" si="4"/>
        <v>1.1929913889616728E-3</v>
      </c>
    </row>
    <row r="282" spans="1:17" x14ac:dyDescent="0.25">
      <c r="A282" s="39" t="s">
        <v>1046</v>
      </c>
      <c r="B282" s="36">
        <v>2013</v>
      </c>
      <c r="C282" s="36">
        <v>1</v>
      </c>
      <c r="D282" s="37">
        <v>1.0357041610404849E-3</v>
      </c>
      <c r="E282" s="37">
        <v>2.0767569076269865E-3</v>
      </c>
      <c r="F282" s="37">
        <v>1.5388806350529194E-3</v>
      </c>
      <c r="G282" s="37">
        <v>2.9203754384070635E-3</v>
      </c>
      <c r="H282" s="37">
        <v>2.076759934425354E-3</v>
      </c>
      <c r="I282" s="37">
        <v>2.9203761368989944E-3</v>
      </c>
      <c r="J282" s="37">
        <v>1.1145605240017176E-3</v>
      </c>
      <c r="K282" s="37">
        <v>-1.0570076992735267E-3</v>
      </c>
      <c r="L282" s="37">
        <v>3.3720338251441717E-3</v>
      </c>
      <c r="M282" s="37">
        <v>-8.9358340483158827E-4</v>
      </c>
      <c r="N282" s="37">
        <v>-3.6439573159441352E-4</v>
      </c>
      <c r="O282" s="37">
        <v>0.77683782577514648</v>
      </c>
      <c r="P282" s="37">
        <v>0.2231622040271759</v>
      </c>
      <c r="Q282" s="39">
        <f t="shared" si="4"/>
        <v>1.1681501753628254E-2</v>
      </c>
    </row>
    <row r="283" spans="1:17" x14ac:dyDescent="0.25">
      <c r="A283" s="39" t="s">
        <v>1046</v>
      </c>
      <c r="B283" s="36">
        <v>2013</v>
      </c>
      <c r="C283" s="36">
        <v>2</v>
      </c>
      <c r="D283" s="37">
        <v>9.5985587686300278E-3</v>
      </c>
      <c r="E283" s="37">
        <v>1.3398042879998684E-2</v>
      </c>
      <c r="F283" s="37">
        <v>4.5346538536250591E-3</v>
      </c>
      <c r="G283" s="37">
        <v>5.4915850050747395E-3</v>
      </c>
      <c r="H283" s="37">
        <v>1.3398036360740662E-2</v>
      </c>
      <c r="I283" s="37">
        <v>5.4915831424295902E-3</v>
      </c>
      <c r="J283" s="37">
        <v>9.9505903199315071E-3</v>
      </c>
      <c r="K283" s="37">
        <v>-7.2014477336779237E-4</v>
      </c>
      <c r="L283" s="37">
        <v>3.4585215616971254E-3</v>
      </c>
      <c r="M283" s="37">
        <v>-3.6484929732978344E-3</v>
      </c>
      <c r="N283" s="37">
        <v>-1.2062558671459556E-3</v>
      </c>
      <c r="O283" s="37">
        <v>0.77955055236816406</v>
      </c>
      <c r="P283" s="37">
        <v>0.22044947743415833</v>
      </c>
      <c r="Q283" s="39">
        <f t="shared" si="4"/>
        <v>2.1966340020298958E-2</v>
      </c>
    </row>
    <row r="284" spans="1:17" x14ac:dyDescent="0.25">
      <c r="A284" s="39" t="s">
        <v>1046</v>
      </c>
      <c r="B284" s="36">
        <v>2013</v>
      </c>
      <c r="C284" s="36">
        <v>3</v>
      </c>
      <c r="D284" s="37">
        <v>-7.0111630484461784E-3</v>
      </c>
      <c r="E284" s="37">
        <v>-9.4206351786851883E-3</v>
      </c>
      <c r="F284" s="37">
        <v>-3.3985474146902561E-4</v>
      </c>
      <c r="G284" s="37">
        <v>-7.771939504891634E-3</v>
      </c>
      <c r="H284" s="37">
        <v>-9.4206333160400391E-3</v>
      </c>
      <c r="I284" s="37">
        <v>-7.771939504891634E-3</v>
      </c>
      <c r="J284" s="37">
        <v>-5.3948345594108105E-3</v>
      </c>
      <c r="K284" s="37">
        <v>9.1903423890471458E-4</v>
      </c>
      <c r="L284" s="37">
        <v>3.6439138930290937E-3</v>
      </c>
      <c r="M284" s="37">
        <v>2.5113832671195269E-3</v>
      </c>
      <c r="N284" s="37">
        <v>6.3136185053735971E-4</v>
      </c>
      <c r="O284" s="37">
        <v>0.78150123357772827</v>
      </c>
      <c r="P284" s="37">
        <v>0.21849876642227173</v>
      </c>
      <c r="Q284" s="39">
        <f t="shared" si="4"/>
        <v>-3.1087758019566536E-2</v>
      </c>
    </row>
    <row r="285" spans="1:17" x14ac:dyDescent="0.25">
      <c r="A285" s="39" t="s">
        <v>1046</v>
      </c>
      <c r="B285" s="36">
        <v>2013</v>
      </c>
      <c r="C285" s="36">
        <v>4</v>
      </c>
      <c r="D285" s="37">
        <v>5.3564980626106262E-3</v>
      </c>
      <c r="E285" s="37">
        <v>4.9595250748097897E-3</v>
      </c>
      <c r="F285" s="37">
        <v>2.569493604823947E-3</v>
      </c>
      <c r="G285" s="37">
        <v>8.2893087528645992E-4</v>
      </c>
      <c r="H285" s="37">
        <v>4.9595311284065247E-3</v>
      </c>
      <c r="I285" s="37">
        <v>8.289342513307929E-4</v>
      </c>
      <c r="J285" s="37">
        <v>6.2278192490339279E-3</v>
      </c>
      <c r="K285" s="37">
        <v>-3.0312413582578301E-4</v>
      </c>
      <c r="L285" s="37">
        <v>4.2986669577658176E-3</v>
      </c>
      <c r="M285" s="37">
        <v>5.7490920880809426E-4</v>
      </c>
      <c r="N285" s="37">
        <v>2.2438818996306509E-4</v>
      </c>
      <c r="O285" s="37">
        <v>0.78345191478729248</v>
      </c>
      <c r="P285" s="37">
        <v>0.21654805541038513</v>
      </c>
      <c r="Q285" s="39">
        <f t="shared" si="4"/>
        <v>3.3157235011458397E-3</v>
      </c>
    </row>
    <row r="286" spans="1:17" x14ac:dyDescent="0.25">
      <c r="A286" s="39" t="s">
        <v>1046</v>
      </c>
      <c r="B286" s="36">
        <v>2014</v>
      </c>
      <c r="C286" s="36">
        <v>1</v>
      </c>
      <c r="D286" s="37">
        <v>-1.5490968944504857E-3</v>
      </c>
      <c r="E286" s="37">
        <v>-3.919813025277108E-4</v>
      </c>
      <c r="F286" s="37">
        <v>2.533995546400547E-3</v>
      </c>
      <c r="G286" s="37">
        <v>3.3295378088951111E-3</v>
      </c>
      <c r="H286" s="37">
        <v>-3.9198249578475952E-4</v>
      </c>
      <c r="I286" s="37">
        <v>3.3295347820967436E-3</v>
      </c>
      <c r="J286" s="37">
        <v>-7.2369974805042148E-4</v>
      </c>
      <c r="K286" s="37">
        <v>-4.1232421062886715E-4</v>
      </c>
      <c r="L286" s="37">
        <v>4.469399806112051E-3</v>
      </c>
      <c r="M286" s="37">
        <v>-9.545534267090261E-4</v>
      </c>
      <c r="N286" s="37">
        <v>-8.6978485342115164E-4</v>
      </c>
      <c r="O286" s="37">
        <v>0.78795212507247925</v>
      </c>
      <c r="P286" s="37">
        <v>0.21204787492752075</v>
      </c>
      <c r="Q286" s="39">
        <f t="shared" si="4"/>
        <v>1.3318151235580444E-2</v>
      </c>
    </row>
    <row r="287" spans="1:17" x14ac:dyDescent="0.25">
      <c r="A287" s="39" t="s">
        <v>1046</v>
      </c>
      <c r="B287" s="36">
        <v>2014</v>
      </c>
      <c r="C287" s="36">
        <v>2</v>
      </c>
      <c r="D287" s="37">
        <v>9.8045042250305414E-4</v>
      </c>
      <c r="E287" s="37">
        <v>1.681074034422636E-3</v>
      </c>
      <c r="F287" s="37">
        <v>1.1332066060276702E-4</v>
      </c>
      <c r="G287" s="37">
        <v>-1.2982991756871343E-3</v>
      </c>
      <c r="H287" s="37">
        <v>1.6810745000839233E-3</v>
      </c>
      <c r="I287" s="37">
        <v>-1.298297313041985E-3</v>
      </c>
      <c r="J287" s="37">
        <v>1.8127858638763428E-3</v>
      </c>
      <c r="K287" s="37">
        <v>-3.5193323856219649E-4</v>
      </c>
      <c r="L287" s="37">
        <v>4.3365540914237499E-3</v>
      </c>
      <c r="M287" s="37">
        <v>-4.9273186596110463E-4</v>
      </c>
      <c r="N287" s="37">
        <v>-3.9305418613366783E-4</v>
      </c>
      <c r="O287" s="37">
        <v>0.79175013303756714</v>
      </c>
      <c r="P287" s="37">
        <v>0.20824988186359406</v>
      </c>
      <c r="Q287" s="39">
        <f t="shared" si="4"/>
        <v>-5.1931967027485371E-3</v>
      </c>
    </row>
    <row r="288" spans="1:17" x14ac:dyDescent="0.25">
      <c r="A288" s="39" t="s">
        <v>1046</v>
      </c>
      <c r="B288" s="36">
        <v>2014</v>
      </c>
      <c r="C288" s="36">
        <v>3</v>
      </c>
      <c r="D288" s="37">
        <v>7.6368851587176323E-3</v>
      </c>
      <c r="E288" s="37">
        <v>5.3069186396896839E-3</v>
      </c>
      <c r="F288" s="37">
        <v>4.0315599180757999E-3</v>
      </c>
      <c r="G288" s="37">
        <v>3.292454406619072E-3</v>
      </c>
      <c r="H288" s="37">
        <v>5.3069144487380981E-3</v>
      </c>
      <c r="I288" s="37">
        <v>3.2924546394497156E-3</v>
      </c>
      <c r="J288" s="37">
        <v>9.1448770835995674E-3</v>
      </c>
      <c r="K288" s="37">
        <v>4.4018184416927397E-4</v>
      </c>
      <c r="L288" s="37">
        <v>4.6549378894269466E-3</v>
      </c>
      <c r="M288" s="37">
        <v>2.5223572738468647E-3</v>
      </c>
      <c r="N288" s="37">
        <v>-2.9489205917343497E-4</v>
      </c>
      <c r="O288" s="37">
        <v>0.79229652881622314</v>
      </c>
      <c r="P288" s="37">
        <v>0.20770348608493805</v>
      </c>
      <c r="Q288" s="39">
        <f t="shared" si="4"/>
        <v>1.3169817626476288E-2</v>
      </c>
    </row>
    <row r="289" spans="1:17" x14ac:dyDescent="0.25">
      <c r="A289" s="39" t="s">
        <v>1046</v>
      </c>
      <c r="B289" s="36">
        <v>2014</v>
      </c>
      <c r="C289" s="36">
        <v>4</v>
      </c>
      <c r="D289" s="37">
        <v>-6.338218692690134E-3</v>
      </c>
      <c r="E289" s="37">
        <v>-4.9100806936621666E-3</v>
      </c>
      <c r="F289" s="37">
        <v>2.9833479784429073E-3</v>
      </c>
      <c r="G289" s="37">
        <v>3.5219462588429451E-3</v>
      </c>
      <c r="H289" s="37">
        <v>-4.9100816249847412E-3</v>
      </c>
      <c r="I289" s="37">
        <v>3.5219448618590832E-3</v>
      </c>
      <c r="J289" s="37">
        <v>-5.5055734701454639E-3</v>
      </c>
      <c r="K289" s="37">
        <v>-2.9683890170417726E-4</v>
      </c>
      <c r="L289" s="37">
        <v>4.1480236686766148E-3</v>
      </c>
      <c r="M289" s="37">
        <v>-1.2194388546049595E-3</v>
      </c>
      <c r="N289" s="37">
        <v>-1.4898314839228988E-3</v>
      </c>
      <c r="O289" s="37">
        <v>0.79284292459487915</v>
      </c>
      <c r="P289" s="37">
        <v>0.20715709030628204</v>
      </c>
      <c r="Q289" s="39">
        <f t="shared" si="4"/>
        <v>1.408778503537178E-2</v>
      </c>
    </row>
    <row r="290" spans="1:17" x14ac:dyDescent="0.25">
      <c r="A290" s="39" t="s">
        <v>1046</v>
      </c>
      <c r="B290" s="36">
        <v>2015</v>
      </c>
      <c r="C290" s="36">
        <v>1</v>
      </c>
      <c r="D290" s="37">
        <v>6.9753369316458702E-3</v>
      </c>
      <c r="E290" s="37">
        <v>7.7085336670279503E-3</v>
      </c>
      <c r="F290" s="37">
        <v>1.3217432424426079E-3</v>
      </c>
      <c r="G290" s="37">
        <v>1.2726078275591135E-3</v>
      </c>
      <c r="H290" s="37">
        <v>7.7085345983505249E-3</v>
      </c>
      <c r="I290" s="37">
        <v>1.2726095737889409E-3</v>
      </c>
      <c r="J290" s="37">
        <v>7.1985954418778419E-3</v>
      </c>
      <c r="K290" s="37">
        <v>-1.1240948224440217E-3</v>
      </c>
      <c r="L290" s="37">
        <v>4.105856642127037E-3</v>
      </c>
      <c r="M290" s="37">
        <v>-4.9220561049878597E-4</v>
      </c>
      <c r="N290" s="37">
        <v>-7.0329915615729988E-5</v>
      </c>
      <c r="O290" s="37">
        <v>0.78845655918121338</v>
      </c>
      <c r="P290" s="37">
        <v>0.21154347062110901</v>
      </c>
      <c r="Q290" s="39">
        <f t="shared" si="4"/>
        <v>5.090431310236454E-3</v>
      </c>
    </row>
    <row r="291" spans="1:17" x14ac:dyDescent="0.25">
      <c r="A291" s="39" t="s">
        <v>1046</v>
      </c>
      <c r="B291" s="36">
        <v>2015</v>
      </c>
      <c r="C291" s="36">
        <v>2</v>
      </c>
      <c r="D291" s="37">
        <v>-8.3699746755883098E-4</v>
      </c>
      <c r="E291" s="37">
        <v>-3.403389360755682E-3</v>
      </c>
      <c r="F291" s="37">
        <v>-8.7862554937601089E-4</v>
      </c>
      <c r="G291" s="37">
        <v>-5.2644750103354454E-3</v>
      </c>
      <c r="H291" s="37">
        <v>-3.4033805131912231E-3</v>
      </c>
      <c r="I291" s="37">
        <v>-5.2644736133515835E-3</v>
      </c>
      <c r="J291" s="37">
        <v>1.9423872799961828E-5</v>
      </c>
      <c r="K291" s="37">
        <v>-2.3265852360054851E-4</v>
      </c>
      <c r="L291" s="37">
        <v>3.937471192330122E-3</v>
      </c>
      <c r="M291" s="37">
        <v>2.7567618526518345E-3</v>
      </c>
      <c r="N291" s="37">
        <v>-9.8470198281574994E-5</v>
      </c>
      <c r="O291" s="37">
        <v>0.78448879718780518</v>
      </c>
      <c r="P291" s="37">
        <v>0.21551123261451721</v>
      </c>
      <c r="Q291" s="39">
        <f t="shared" si="4"/>
        <v>-2.1057900041341782E-2</v>
      </c>
    </row>
    <row r="292" spans="1:17" x14ac:dyDescent="0.25">
      <c r="A292" s="39" t="s">
        <v>1046</v>
      </c>
      <c r="B292" s="36">
        <v>2015</v>
      </c>
      <c r="C292" s="36">
        <v>3</v>
      </c>
      <c r="D292" s="37">
        <v>3.3674086444079876E-4</v>
      </c>
      <c r="E292" s="37">
        <v>-1.447156653739512E-3</v>
      </c>
      <c r="F292" s="37">
        <v>2.2378126159310341E-3</v>
      </c>
      <c r="G292" s="37">
        <v>2.2273978684097528E-3</v>
      </c>
      <c r="H292" s="37">
        <v>-1.4471560716629028E-3</v>
      </c>
      <c r="I292" s="37">
        <v>2.22739577293396E-3</v>
      </c>
      <c r="J292" s="37">
        <v>2.8294513467699289E-3</v>
      </c>
      <c r="K292" s="37">
        <v>1.9646640866994858E-3</v>
      </c>
      <c r="L292" s="37">
        <v>3.980293869972229E-3</v>
      </c>
      <c r="M292" s="37">
        <v>1.8803419079631567E-3</v>
      </c>
      <c r="N292" s="37">
        <v>1.7288518138229847E-3</v>
      </c>
      <c r="O292" s="37">
        <v>0.78587239980697632</v>
      </c>
      <c r="P292" s="37">
        <v>0.21412760019302368</v>
      </c>
      <c r="Q292" s="39">
        <f t="shared" si="4"/>
        <v>8.9095914736390114E-3</v>
      </c>
    </row>
    <row r="293" spans="1:17" x14ac:dyDescent="0.25">
      <c r="A293" s="39" t="s">
        <v>1046</v>
      </c>
      <c r="B293" s="36">
        <v>2015</v>
      </c>
      <c r="C293" s="36">
        <v>4</v>
      </c>
      <c r="D293" s="37">
        <v>6.336084334179759E-4</v>
      </c>
      <c r="E293" s="37">
        <v>-6.8493379512801766E-4</v>
      </c>
      <c r="F293" s="37">
        <v>9.8967202939093113E-4</v>
      </c>
      <c r="G293" s="37">
        <v>-1.0581384412944317E-3</v>
      </c>
      <c r="H293" s="37">
        <v>-6.8494677543640137E-4</v>
      </c>
      <c r="I293" s="37">
        <v>-1.0581393726170063E-3</v>
      </c>
      <c r="J293" s="37">
        <v>2.5388225913047791E-3</v>
      </c>
      <c r="K293" s="37">
        <v>1.1017991928383708E-3</v>
      </c>
      <c r="L293" s="37">
        <v>4.1590537875890732E-3</v>
      </c>
      <c r="M293" s="37">
        <v>1.4715447323396802E-3</v>
      </c>
      <c r="N293" s="37">
        <v>1.4173948438838124E-3</v>
      </c>
      <c r="O293" s="37">
        <v>0.78725600242614746</v>
      </c>
      <c r="P293" s="37">
        <v>0.21274396777153015</v>
      </c>
      <c r="Q293" s="39">
        <f t="shared" si="4"/>
        <v>-4.2325537651777267E-3</v>
      </c>
    </row>
    <row r="294" spans="1:17" x14ac:dyDescent="0.25">
      <c r="A294" s="39" t="s">
        <v>1046</v>
      </c>
      <c r="B294" s="36">
        <v>2016</v>
      </c>
      <c r="C294" s="36">
        <v>1</v>
      </c>
      <c r="D294" s="37">
        <v>2.5251407641917467E-3</v>
      </c>
      <c r="E294" s="37">
        <v>1.4829228166490793E-3</v>
      </c>
      <c r="F294" s="37">
        <v>3.2594078220427036E-3</v>
      </c>
      <c r="G294" s="37">
        <v>3.1211539171636105E-3</v>
      </c>
      <c r="H294" s="37">
        <v>1.4829337596893311E-3</v>
      </c>
      <c r="I294" s="37">
        <v>3.1211546156555414E-3</v>
      </c>
      <c r="J294" s="37">
        <v>4.5584780164062977E-3</v>
      </c>
      <c r="K294" s="37">
        <v>1.1655581183731556E-3</v>
      </c>
      <c r="L294" s="37">
        <v>4.4726287014782429E-3</v>
      </c>
      <c r="M294" s="37">
        <v>1.2295253109186888E-3</v>
      </c>
      <c r="N294" s="37">
        <v>7.9903000732883811E-4</v>
      </c>
      <c r="O294" s="37">
        <v>0.79423731565475464</v>
      </c>
      <c r="P294" s="37">
        <v>0.20576268434524536</v>
      </c>
      <c r="Q294" s="39">
        <f t="shared" si="4"/>
        <v>1.2484615668654442E-2</v>
      </c>
    </row>
    <row r="295" spans="1:17" x14ac:dyDescent="0.25">
      <c r="A295" s="39" t="s">
        <v>1046</v>
      </c>
      <c r="B295" s="36">
        <v>2016</v>
      </c>
      <c r="C295" s="36">
        <v>2</v>
      </c>
      <c r="D295" s="37">
        <v>-5.2829175256192684E-3</v>
      </c>
      <c r="E295" s="37">
        <v>-3.2165816519409418E-3</v>
      </c>
      <c r="F295" s="37">
        <v>-9.9063254310749471E-5</v>
      </c>
      <c r="G295" s="37">
        <v>-1.68867118190974E-4</v>
      </c>
      <c r="H295" s="37">
        <v>-3.2165795564651489E-3</v>
      </c>
      <c r="I295" s="37">
        <v>-1.6886537196114659E-4</v>
      </c>
      <c r="J295" s="37">
        <v>-2.7499427087605E-3</v>
      </c>
      <c r="K295" s="37">
        <v>2.0627854391932487E-3</v>
      </c>
      <c r="L295" s="37">
        <v>3.864112077280879E-3</v>
      </c>
      <c r="M295" s="37">
        <v>-1.9537582993507385E-3</v>
      </c>
      <c r="N295" s="37">
        <v>1.7220503650605679E-3</v>
      </c>
      <c r="O295" s="37">
        <v>0.80147302150726318</v>
      </c>
      <c r="P295" s="37">
        <v>0.19852696359157562</v>
      </c>
      <c r="Q295" s="39">
        <f t="shared" si="4"/>
        <v>-6.7546847276389599E-4</v>
      </c>
    </row>
    <row r="296" spans="1:17" x14ac:dyDescent="0.25">
      <c r="A296" s="39" t="s">
        <v>1046</v>
      </c>
      <c r="B296" s="36">
        <v>2016</v>
      </c>
      <c r="C296" s="36">
        <v>3</v>
      </c>
      <c r="D296" s="37">
        <v>-2.6056987699121237E-3</v>
      </c>
      <c r="E296" s="37">
        <v>-7.0158676244318485E-3</v>
      </c>
      <c r="F296" s="37">
        <v>3.1675519421696663E-3</v>
      </c>
      <c r="G296" s="37">
        <v>1.6782685415819287E-3</v>
      </c>
      <c r="H296" s="37">
        <v>-7.0158764719963074E-3</v>
      </c>
      <c r="I296" s="37">
        <v>1.6782698221504688E-3</v>
      </c>
      <c r="J296" s="37">
        <v>-7.1550188295077533E-5</v>
      </c>
      <c r="K296" s="37">
        <v>2.0157096441835165E-3</v>
      </c>
      <c r="L296" s="37">
        <v>4.0107760578393936E-3</v>
      </c>
      <c r="M296" s="37">
        <v>4.5363088138401508E-3</v>
      </c>
      <c r="N296" s="37">
        <v>1.1463883565738797E-3</v>
      </c>
      <c r="O296" s="37">
        <v>0.80336552858352661</v>
      </c>
      <c r="P296" s="37">
        <v>0.19663447141647339</v>
      </c>
      <c r="Q296" s="39">
        <f t="shared" si="4"/>
        <v>6.7130741663277149E-3</v>
      </c>
    </row>
    <row r="297" spans="1:17" x14ac:dyDescent="0.25">
      <c r="A297" s="39" t="s">
        <v>1046</v>
      </c>
      <c r="B297" s="36">
        <v>2016</v>
      </c>
      <c r="C297" s="36">
        <v>4</v>
      </c>
      <c r="D297" s="37">
        <v>6.195384543389082E-3</v>
      </c>
      <c r="E297" s="37">
        <v>7.9739401116967201E-3</v>
      </c>
      <c r="F297" s="37">
        <v>3.7416080012917519E-3</v>
      </c>
      <c r="G297" s="37">
        <v>3.2153006759472191E-4</v>
      </c>
      <c r="H297" s="37">
        <v>7.9739466309547424E-3</v>
      </c>
      <c r="I297" s="37">
        <v>3.2152797211892903E-4</v>
      </c>
      <c r="J297" s="37">
        <v>7.6141227036714554E-3</v>
      </c>
      <c r="K297" s="37">
        <v>6.6352239809930325E-4</v>
      </c>
      <c r="L297" s="37">
        <v>3.5828282125294209E-3</v>
      </c>
      <c r="M297" s="37">
        <v>-1.5918515855446458E-3</v>
      </c>
      <c r="N297" s="37">
        <v>1.2008993653580546E-3</v>
      </c>
      <c r="O297" s="37">
        <v>0.80525803565979004</v>
      </c>
      <c r="P297" s="37">
        <v>0.19474197924137115</v>
      </c>
      <c r="Q297" s="39">
        <f t="shared" si="4"/>
        <v>1.2861202703788877E-3</v>
      </c>
    </row>
    <row r="298" spans="1:17" x14ac:dyDescent="0.25">
      <c r="A298" s="39" t="s">
        <v>1046</v>
      </c>
      <c r="B298" s="36">
        <v>2017</v>
      </c>
      <c r="C298" s="36">
        <v>1</v>
      </c>
      <c r="D298" s="37">
        <v>3.7670398596674204E-3</v>
      </c>
      <c r="E298" s="37">
        <v>1.9652200862765312E-3</v>
      </c>
      <c r="F298" s="37">
        <v>6.9332793354988098E-3</v>
      </c>
      <c r="G298" s="37">
        <v>7.4705011211335659E-3</v>
      </c>
      <c r="H298" s="37">
        <v>1.9652098417282104E-3</v>
      </c>
      <c r="I298" s="37">
        <v>7.4705001898109913E-3</v>
      </c>
      <c r="J298" s="37">
        <v>8.6113130673766136E-3</v>
      </c>
      <c r="K298" s="37">
        <v>4.9553564749658108E-3</v>
      </c>
      <c r="L298" s="37">
        <v>4.5212255790829659E-3</v>
      </c>
      <c r="M298" s="37">
        <v>1.77590805105865E-3</v>
      </c>
      <c r="N298" s="37">
        <v>5.5250683799386024E-3</v>
      </c>
      <c r="O298" s="37">
        <v>0.80381107330322266</v>
      </c>
      <c r="P298" s="37">
        <v>0.19618895649909973</v>
      </c>
      <c r="Q298" s="39">
        <f t="shared" si="4"/>
        <v>2.9882004484534264E-2</v>
      </c>
    </row>
    <row r="299" spans="1:17" x14ac:dyDescent="0.25">
      <c r="A299" s="39" t="s">
        <v>1046</v>
      </c>
      <c r="B299" s="36">
        <v>2017</v>
      </c>
      <c r="C299" s="36">
        <v>2</v>
      </c>
      <c r="D299" s="37">
        <v>3.598921000957489E-3</v>
      </c>
      <c r="E299" s="37">
        <v>2.0242694299668074E-3</v>
      </c>
      <c r="F299" s="37">
        <v>2.7760595548897982E-3</v>
      </c>
      <c r="G299" s="37">
        <v>8.07790900580585E-4</v>
      </c>
      <c r="H299" s="37">
        <v>2.0242780447006226E-3</v>
      </c>
      <c r="I299" s="37">
        <v>8.0778927076607943E-4</v>
      </c>
      <c r="J299" s="37">
        <v>9.0790465474128723E-3</v>
      </c>
      <c r="K299" s="37">
        <v>5.8016381226480007E-3</v>
      </c>
      <c r="L299" s="37">
        <v>4.5324061065912247E-3</v>
      </c>
      <c r="M299" s="37">
        <v>1.5053574461489916E-3</v>
      </c>
      <c r="N299" s="37">
        <v>5.1081613637506962E-3</v>
      </c>
      <c r="O299" s="37">
        <v>0.80128264427185059</v>
      </c>
      <c r="P299" s="37">
        <v>0.19871732592582703</v>
      </c>
      <c r="Q299" s="39">
        <f t="shared" si="4"/>
        <v>3.23116360232234E-3</v>
      </c>
    </row>
    <row r="300" spans="1:17" x14ac:dyDescent="0.25">
      <c r="A300" s="39" t="s">
        <v>1046</v>
      </c>
      <c r="B300" s="36">
        <v>2017</v>
      </c>
      <c r="C300" s="36">
        <v>3</v>
      </c>
      <c r="D300" s="37">
        <v>3.4361334983259439E-3</v>
      </c>
      <c r="E300" s="37">
        <v>5.4766330868005753E-4</v>
      </c>
      <c r="F300" s="37">
        <v>5.4276864975690842E-3</v>
      </c>
      <c r="G300" s="37">
        <v>6.2031176639720798E-4</v>
      </c>
      <c r="H300" s="37">
        <v>5.4766237735748291E-4</v>
      </c>
      <c r="I300" s="37">
        <v>6.2031380366533995E-4</v>
      </c>
      <c r="J300" s="37">
        <v>7.4034039862453938E-3</v>
      </c>
      <c r="K300" s="37">
        <v>3.5947447177022696E-3</v>
      </c>
      <c r="L300" s="37">
        <v>5.0691128708422184E-3</v>
      </c>
      <c r="M300" s="37">
        <v>2.9676149133592844E-3</v>
      </c>
      <c r="N300" s="37">
        <v>3.5561230033636093E-3</v>
      </c>
      <c r="O300" s="37">
        <v>0.80101233720779419</v>
      </c>
      <c r="P300" s="37">
        <v>0.19898766279220581</v>
      </c>
      <c r="Q300" s="39">
        <f t="shared" si="4"/>
        <v>2.4812470655888319E-3</v>
      </c>
    </row>
    <row r="301" spans="1:17" x14ac:dyDescent="0.25">
      <c r="A301" s="39" t="s">
        <v>1046</v>
      </c>
      <c r="B301" s="36">
        <v>2017</v>
      </c>
      <c r="C301" s="36">
        <v>4</v>
      </c>
      <c r="D301" s="37">
        <v>3.2171967905014753E-3</v>
      </c>
      <c r="E301" s="37">
        <v>3.4864547196775675E-3</v>
      </c>
      <c r="F301" s="37">
        <v>3.6647748202085495E-3</v>
      </c>
      <c r="G301" s="37">
        <v>2.1637673489749432E-3</v>
      </c>
      <c r="H301" s="37">
        <v>3.4864544868469238E-3</v>
      </c>
      <c r="I301" s="37">
        <v>2.1637685131281614E-3</v>
      </c>
      <c r="J301" s="37">
        <v>9.4929216429591179E-3</v>
      </c>
      <c r="K301" s="37">
        <v>6.5795732662081718E-3</v>
      </c>
      <c r="L301" s="37">
        <v>5.3739370778203011E-3</v>
      </c>
      <c r="M301" s="37">
        <v>-3.3287392579950392E-4</v>
      </c>
      <c r="N301" s="37">
        <v>6.3091693446040154E-3</v>
      </c>
      <c r="O301" s="37">
        <v>0.80074203014373779</v>
      </c>
      <c r="P301" s="37">
        <v>0.19925799965858459</v>
      </c>
      <c r="Q301" s="39">
        <f t="shared" si="4"/>
        <v>8.6550693958997726E-3</v>
      </c>
    </row>
    <row r="302" spans="1:17" x14ac:dyDescent="0.25">
      <c r="A302" s="39" t="s">
        <v>1046</v>
      </c>
      <c r="B302" s="36">
        <v>2018</v>
      </c>
      <c r="C302" s="36">
        <v>1</v>
      </c>
      <c r="D302" s="37">
        <v>-6.624358706176281E-3</v>
      </c>
      <c r="E302" s="37">
        <v>-8.553575724363327E-3</v>
      </c>
      <c r="F302" s="37">
        <v>-5.5587512906640768E-4</v>
      </c>
      <c r="G302" s="37">
        <v>-9.6405897056683898E-4</v>
      </c>
      <c r="H302" s="37">
        <v>-8.5535794496536255E-3</v>
      </c>
      <c r="I302" s="37">
        <v>-9.6405902877449989E-4</v>
      </c>
      <c r="J302" s="37">
        <v>-1.0464841034263372E-3</v>
      </c>
      <c r="K302" s="37">
        <v>5.8985115028917789E-3</v>
      </c>
      <c r="L302" s="37">
        <v>4.6215425245463848E-3</v>
      </c>
      <c r="M302" s="37">
        <v>1.8624515505507588E-3</v>
      </c>
      <c r="N302" s="37">
        <v>6.0521978884935379E-3</v>
      </c>
      <c r="O302" s="37">
        <v>0.80119216442108154</v>
      </c>
      <c r="P302" s="37">
        <v>0.19880783557891846</v>
      </c>
      <c r="Q302" s="39">
        <f t="shared" si="4"/>
        <v>-3.8562358822673559E-3</v>
      </c>
    </row>
    <row r="303" spans="1:17" x14ac:dyDescent="0.25">
      <c r="A303" s="39" t="s">
        <v>1046</v>
      </c>
      <c r="B303" s="36">
        <v>2018</v>
      </c>
      <c r="C303" s="36">
        <v>2</v>
      </c>
      <c r="D303" s="37">
        <v>-1.2261109659448266E-3</v>
      </c>
      <c r="E303" s="37">
        <v>-2.9000814538449049E-3</v>
      </c>
      <c r="F303" s="37">
        <v>-2.420701552182436E-3</v>
      </c>
      <c r="G303" s="37">
        <v>-3.457189304754138E-3</v>
      </c>
      <c r="H303" s="37">
        <v>-2.9000788927078247E-3</v>
      </c>
      <c r="I303" s="37">
        <v>-3.4571918658912182E-3</v>
      </c>
      <c r="J303" s="37">
        <v>2.6897795032709837E-3</v>
      </c>
      <c r="K303" s="37">
        <v>3.4267604351043701E-3</v>
      </c>
      <c r="L303" s="37">
        <v>5.3685968741774559E-3</v>
      </c>
      <c r="M303" s="37">
        <v>1.7778127221390605E-3</v>
      </c>
      <c r="N303" s="37">
        <v>3.581315977498889E-3</v>
      </c>
      <c r="O303" s="37">
        <v>0.80158603191375732</v>
      </c>
      <c r="P303" s="37">
        <v>0.19841402769088745</v>
      </c>
      <c r="Q303" s="39">
        <f t="shared" si="4"/>
        <v>-1.3828757219016552E-2</v>
      </c>
    </row>
    <row r="304" spans="1:17" x14ac:dyDescent="0.25">
      <c r="A304" s="39" t="s">
        <v>1046</v>
      </c>
      <c r="B304" s="36">
        <v>2018</v>
      </c>
      <c r="C304" s="36">
        <v>3</v>
      </c>
      <c r="D304" s="37">
        <v>2.0956508815288544E-3</v>
      </c>
      <c r="E304" s="37">
        <v>3.4372967202216387E-3</v>
      </c>
      <c r="F304" s="37">
        <v>-3.1706076115369797E-3</v>
      </c>
      <c r="G304" s="37">
        <v>-3.2667140476405621E-3</v>
      </c>
      <c r="H304" s="37">
        <v>3.4372955560684204E-3</v>
      </c>
      <c r="I304" s="37">
        <v>-3.2667142804712057E-3</v>
      </c>
      <c r="J304" s="37">
        <v>7.7655981294810772E-3</v>
      </c>
      <c r="K304" s="37">
        <v>5.4958146065473557E-3</v>
      </c>
      <c r="L304" s="37">
        <v>6.1794780194759369E-3</v>
      </c>
      <c r="M304" s="37">
        <v>-1.3034236617386341E-3</v>
      </c>
      <c r="N304" s="37">
        <v>4.9304100684821606E-3</v>
      </c>
      <c r="O304" s="37">
        <v>0.80120295286178589</v>
      </c>
      <c r="P304" s="37">
        <v>0.19879706203937531</v>
      </c>
      <c r="Q304" s="39">
        <f t="shared" si="4"/>
        <v>-1.3066856190562248E-2</v>
      </c>
    </row>
    <row r="305" spans="1:17" x14ac:dyDescent="0.25">
      <c r="A305" s="39" t="s">
        <v>1046</v>
      </c>
      <c r="B305" s="36">
        <v>2018</v>
      </c>
      <c r="C305" s="36">
        <v>4</v>
      </c>
      <c r="D305" s="37">
        <v>5.597743671387434E-3</v>
      </c>
      <c r="E305" s="37">
        <v>6.7933653481304646E-3</v>
      </c>
      <c r="F305" s="37">
        <v>2.7887031901627779E-3</v>
      </c>
      <c r="G305" s="37">
        <v>3.6228050012141466E-3</v>
      </c>
      <c r="H305" s="37">
        <v>6.7933648824691772E-3</v>
      </c>
      <c r="I305" s="37">
        <v>3.6228054668754339E-3</v>
      </c>
      <c r="J305" s="37">
        <v>9.6881035715341568E-3</v>
      </c>
      <c r="K305" s="37">
        <v>3.2862590160220861E-3</v>
      </c>
      <c r="L305" s="37">
        <v>6.4087351784110069E-3</v>
      </c>
      <c r="M305" s="37">
        <v>-1.0134557960554957E-3</v>
      </c>
      <c r="N305" s="37">
        <v>3.7926719523966312E-3</v>
      </c>
      <c r="O305" s="37">
        <v>0.80081987380981445</v>
      </c>
      <c r="P305" s="37">
        <v>0.19918009638786316</v>
      </c>
      <c r="Q305" s="39">
        <f t="shared" si="4"/>
        <v>1.4491220004856586E-2</v>
      </c>
    </row>
    <row r="306" spans="1:17" x14ac:dyDescent="0.25">
      <c r="A306" s="39" t="s">
        <v>1046</v>
      </c>
      <c r="B306" s="36">
        <v>2019</v>
      </c>
      <c r="C306" s="36">
        <v>1</v>
      </c>
      <c r="D306" s="37">
        <v>5.673291627317667E-3</v>
      </c>
      <c r="E306" s="37">
        <v>7.7509623952209949E-3</v>
      </c>
      <c r="F306" s="37">
        <v>9.4201613683253527E-4</v>
      </c>
      <c r="G306" s="37">
        <v>1.5570607502013445E-3</v>
      </c>
      <c r="H306" s="37">
        <v>7.7509582042694092E-3</v>
      </c>
      <c r="I306" s="37">
        <v>1.5570616815239191E-3</v>
      </c>
      <c r="J306" s="37">
        <v>1.4389615505933762E-2</v>
      </c>
      <c r="K306" s="37">
        <v>9.0564079582691193E-3</v>
      </c>
      <c r="L306" s="37">
        <v>7.7808299101889133E-3</v>
      </c>
      <c r="M306" s="37">
        <v>-2.164836972951889E-3</v>
      </c>
      <c r="N306" s="37">
        <v>8.8738603517413139E-3</v>
      </c>
      <c r="O306" s="37">
        <v>0.80172282457351685</v>
      </c>
      <c r="P306" s="37">
        <v>0.19827717542648315</v>
      </c>
      <c r="Q306" s="39">
        <f t="shared" si="4"/>
        <v>6.228243000805378E-3</v>
      </c>
    </row>
    <row r="307" spans="1:17" x14ac:dyDescent="0.25">
      <c r="A307" s="39" t="s">
        <v>1046</v>
      </c>
      <c r="B307" s="36">
        <v>2019</v>
      </c>
      <c r="C307" s="36">
        <v>2</v>
      </c>
      <c r="D307" s="37">
        <v>4.0031870594248176E-4</v>
      </c>
      <c r="E307" s="37">
        <v>-2.7927320916205645E-3</v>
      </c>
      <c r="F307" s="37">
        <v>2.4621665943413973E-3</v>
      </c>
      <c r="G307" s="37">
        <v>5.0991419702768326E-3</v>
      </c>
      <c r="H307" s="37">
        <v>-2.7927309274673462E-3</v>
      </c>
      <c r="I307" s="37">
        <v>5.0991419702768326E-3</v>
      </c>
      <c r="J307" s="37">
        <v>7.286271546036005E-3</v>
      </c>
      <c r="K307" s="37">
        <v>6.3502970151603222E-3</v>
      </c>
      <c r="L307" s="37">
        <v>8.3010233938694E-3</v>
      </c>
      <c r="M307" s="37">
        <v>3.3408906310796738E-3</v>
      </c>
      <c r="N307" s="37">
        <v>6.0355816967785358E-3</v>
      </c>
      <c r="O307" s="37">
        <v>0.80119419097900391</v>
      </c>
      <c r="P307" s="37">
        <v>0.19880583882331848</v>
      </c>
      <c r="Q307" s="39">
        <f t="shared" si="4"/>
        <v>2.039656788110733E-2</v>
      </c>
    </row>
    <row r="308" spans="1:17" x14ac:dyDescent="0.25">
      <c r="A308" s="39" t="s">
        <v>1046</v>
      </c>
      <c r="B308" s="36">
        <v>2019</v>
      </c>
      <c r="C308" s="36">
        <v>3</v>
      </c>
      <c r="D308" s="37">
        <v>-6.4727729186415672E-3</v>
      </c>
      <c r="E308" s="37">
        <v>-9.1974521055817604E-3</v>
      </c>
      <c r="F308" s="37">
        <v>-4.0251398459076881E-3</v>
      </c>
      <c r="G308" s="37">
        <v>-2.8101073112338781E-3</v>
      </c>
      <c r="H308" s="37">
        <v>-9.1974437236785889E-3</v>
      </c>
      <c r="I308" s="37">
        <v>-2.8101075440645218E-3</v>
      </c>
      <c r="J308" s="37">
        <v>-1.4447002904489636E-3</v>
      </c>
      <c r="K308" s="37">
        <v>3.6920900456607342E-3</v>
      </c>
      <c r="L308" s="37">
        <v>8.5468944162130356E-3</v>
      </c>
      <c r="M308" s="37">
        <v>3.0797384679317474E-3</v>
      </c>
      <c r="N308" s="37">
        <v>3.5248724743723869E-3</v>
      </c>
      <c r="O308" s="37">
        <v>0.79794800281524658</v>
      </c>
      <c r="P308" s="37">
        <v>0.20205201208591461</v>
      </c>
      <c r="Q308" s="39">
        <f t="shared" si="4"/>
        <v>-1.1240429244935513E-2</v>
      </c>
    </row>
    <row r="309" spans="1:17" x14ac:dyDescent="0.25">
      <c r="A309" s="39" t="s">
        <v>1046</v>
      </c>
      <c r="B309" s="36">
        <v>2019</v>
      </c>
      <c r="C309" s="36">
        <v>4</v>
      </c>
      <c r="D309" s="37">
        <v>-1.3752248138189316E-2</v>
      </c>
      <c r="E309" s="37">
        <v>-9.2840548604726791E-3</v>
      </c>
      <c r="F309" s="37">
        <v>-4.0977941825985909E-3</v>
      </c>
      <c r="G309" s="37">
        <v>3.3546198392286897E-4</v>
      </c>
      <c r="H309" s="37">
        <v>-9.2840567231178284E-3</v>
      </c>
      <c r="I309" s="37">
        <v>3.3546553459018469E-4</v>
      </c>
      <c r="J309" s="37">
        <v>-8.8502047583460808E-3</v>
      </c>
      <c r="K309" s="37">
        <v>3.7000470329076052E-3</v>
      </c>
      <c r="L309" s="37">
        <v>8.058539591729641E-3</v>
      </c>
      <c r="M309" s="37">
        <v>-4.1609872132539749E-3</v>
      </c>
      <c r="N309" s="37">
        <v>3.1972660217434168E-3</v>
      </c>
      <c r="O309" s="37">
        <v>0.79470181465148926</v>
      </c>
      <c r="P309" s="37">
        <v>0.20529818534851074</v>
      </c>
      <c r="Q309" s="39">
        <f t="shared" si="4"/>
        <v>1.3418479356914759E-3</v>
      </c>
    </row>
    <row r="310" spans="1:17" x14ac:dyDescent="0.25">
      <c r="A310" s="39" t="s">
        <v>1046</v>
      </c>
      <c r="B310" s="36">
        <v>2020</v>
      </c>
      <c r="C310" s="36">
        <v>1</v>
      </c>
      <c r="D310" s="37">
        <v>-2.7319861575961113E-2</v>
      </c>
      <c r="E310" s="37">
        <v>-2.3264199495315552E-2</v>
      </c>
      <c r="F310" s="37">
        <v>-1.411091722548008E-2</v>
      </c>
      <c r="G310" s="37">
        <v>-9.9530015140771866E-3</v>
      </c>
      <c r="H310" s="37">
        <v>-2.3264199495315552E-2</v>
      </c>
      <c r="I310" s="37">
        <v>-9.9530033767223358E-3</v>
      </c>
      <c r="J310" s="37">
        <v>-6.0525581240653992E-2</v>
      </c>
      <c r="K310" s="37">
        <v>-4.7137070447206497E-2</v>
      </c>
      <c r="L310" s="37">
        <v>4.6049347147345543E-3</v>
      </c>
      <c r="M310" s="37">
        <v>-1.1823202949017286E-3</v>
      </c>
      <c r="N310" s="37">
        <v>-4.7150764614343643E-2</v>
      </c>
      <c r="O310" s="37">
        <v>0.7862856388092041</v>
      </c>
      <c r="P310" s="37">
        <v>0.21371440589427948</v>
      </c>
      <c r="Q310" s="39">
        <f t="shared" si="4"/>
        <v>-3.9812006056308746E-2</v>
      </c>
    </row>
    <row r="311" spans="1:17" x14ac:dyDescent="0.25">
      <c r="A311" s="39" t="s">
        <v>1046</v>
      </c>
      <c r="B311" s="36">
        <v>2020</v>
      </c>
      <c r="C311" s="36">
        <v>2</v>
      </c>
      <c r="D311" s="37">
        <v>2.9262548312544823E-2</v>
      </c>
      <c r="E311" s="37">
        <v>8.6833372712135315E-2</v>
      </c>
      <c r="F311" s="37">
        <v>-4.3359693139791489E-2</v>
      </c>
      <c r="G311" s="37">
        <v>1.5700887888669968E-2</v>
      </c>
      <c r="H311" s="37">
        <v>8.9624449610710144E-3</v>
      </c>
      <c r="I311" s="37">
        <v>3.5229348577558994E-3</v>
      </c>
      <c r="J311" s="37">
        <v>-0.15881766378879547</v>
      </c>
      <c r="K311" s="37">
        <v>-0.25500181317329407</v>
      </c>
      <c r="L311" s="37">
        <v>9.8091200925409794E-4</v>
      </c>
      <c r="M311" s="37">
        <v>-4.7458745539188385E-2</v>
      </c>
      <c r="N311" s="37">
        <v>-0.25670540332794189</v>
      </c>
      <c r="O311" s="37">
        <v>0.77807283401489258</v>
      </c>
      <c r="P311" s="37">
        <v>0.22192719578742981</v>
      </c>
      <c r="Q311" s="39">
        <f t="shared" si="4"/>
        <v>6.2803551554679871E-2</v>
      </c>
    </row>
    <row r="312" spans="1:17" x14ac:dyDescent="0.25">
      <c r="A312" s="39" t="s">
        <v>1046</v>
      </c>
      <c r="B312" s="36">
        <v>2020</v>
      </c>
      <c r="C312" s="36">
        <v>3</v>
      </c>
      <c r="D312" s="37">
        <v>-3.5532545298337936E-2</v>
      </c>
      <c r="E312" s="37">
        <v>-7.7081218361854553E-2</v>
      </c>
      <c r="F312" s="37">
        <v>3.3449094742536545E-2</v>
      </c>
      <c r="G312" s="37">
        <v>8.942214772105217E-3</v>
      </c>
      <c r="H312" s="37">
        <v>8.9624449610710144E-3</v>
      </c>
      <c r="I312" s="37">
        <v>3.6206650547683239E-3</v>
      </c>
      <c r="J312" s="37">
        <v>0.154737189412117</v>
      </c>
      <c r="K312" s="37">
        <v>0.25503149628639221</v>
      </c>
      <c r="L312" s="37">
        <v>5.4339547641575336E-3</v>
      </c>
      <c r="M312" s="37">
        <v>3.2888073474168777E-2</v>
      </c>
      <c r="N312" s="37">
        <v>0.2559063732624054</v>
      </c>
      <c r="O312" s="37">
        <v>0.77523350715637207</v>
      </c>
      <c r="P312" s="37">
        <v>0.22476649284362793</v>
      </c>
      <c r="Q312" s="39">
        <f t="shared" si="4"/>
        <v>3.5768859088420868E-2</v>
      </c>
    </row>
    <row r="313" spans="1:17" x14ac:dyDescent="0.25">
      <c r="A313" s="39" t="s">
        <v>1046</v>
      </c>
      <c r="B313" s="36">
        <v>2020</v>
      </c>
      <c r="C313" s="36">
        <v>4</v>
      </c>
      <c r="D313" s="37">
        <v>2.8395986184477806E-2</v>
      </c>
      <c r="E313" s="37">
        <v>1.713518425822258E-2</v>
      </c>
      <c r="F313" s="37">
        <v>1.0172981768846512E-2</v>
      </c>
      <c r="G313" s="37">
        <v>-1.4155401848256588E-2</v>
      </c>
      <c r="H313" s="37">
        <v>8.9624449610710144E-3</v>
      </c>
      <c r="I313" s="37">
        <v>3.5274922847747803E-3</v>
      </c>
      <c r="J313" s="37">
        <v>6.1342725530266762E-3</v>
      </c>
      <c r="K313" s="37">
        <v>-3.2099131494760513E-2</v>
      </c>
      <c r="L313" s="37">
        <v>6.1045298352837563E-3</v>
      </c>
      <c r="M313" s="37">
        <v>1.2402844615280628E-2</v>
      </c>
      <c r="N313" s="37">
        <v>-3.1542439013719559E-2</v>
      </c>
      <c r="O313" s="37">
        <v>0.77239418029785156</v>
      </c>
      <c r="P313" s="37">
        <v>0.22760578989982605</v>
      </c>
      <c r="Q313" s="39">
        <f t="shared" si="4"/>
        <v>-5.6621607393026352E-2</v>
      </c>
    </row>
    <row r="314" spans="1:17" x14ac:dyDescent="0.25">
      <c r="A314" s="39" t="s">
        <v>1046</v>
      </c>
      <c r="B314" s="36">
        <v>2021</v>
      </c>
      <c r="C314" s="36">
        <v>1</v>
      </c>
      <c r="D314" s="37">
        <v>-4.6735736541450024E-3</v>
      </c>
      <c r="E314" s="37">
        <v>-5.785294808447361E-3</v>
      </c>
      <c r="F314" s="37">
        <v>4.8062554560601711E-3</v>
      </c>
      <c r="G314" s="37">
        <v>1.6688529867678881E-3</v>
      </c>
      <c r="H314" s="37">
        <v>-5.7852938771247864E-3</v>
      </c>
      <c r="I314" s="37">
        <v>1.6688563628122211E-3</v>
      </c>
      <c r="J314" s="37">
        <v>5.5606244131922722E-3</v>
      </c>
      <c r="K314" s="37">
        <v>1.1332943104207516E-2</v>
      </c>
      <c r="L314" s="37">
        <v>7.0740873925387859E-3</v>
      </c>
      <c r="M314" s="37">
        <v>9.7929371986538172E-4</v>
      </c>
      <c r="N314" s="37">
        <v>1.1651880107820034E-2</v>
      </c>
      <c r="O314" s="37">
        <v>0.77310401201248169</v>
      </c>
      <c r="P314" s="37">
        <v>0.22689597308635712</v>
      </c>
      <c r="Q314" s="39">
        <f t="shared" si="4"/>
        <v>6.6754119470715523E-3</v>
      </c>
    </row>
    <row r="315" spans="1:17" x14ac:dyDescent="0.25">
      <c r="A315" s="39" t="s">
        <v>1046</v>
      </c>
      <c r="B315" s="36">
        <v>2021</v>
      </c>
      <c r="C315" s="36">
        <v>2</v>
      </c>
      <c r="D315" s="37">
        <v>5.3168798331171274E-4</v>
      </c>
      <c r="E315" s="37">
        <v>-4.3746749870479107E-3</v>
      </c>
      <c r="F315" s="37">
        <v>3.407471114769578E-3</v>
      </c>
      <c r="G315" s="37">
        <v>-4.6641621738672256E-3</v>
      </c>
      <c r="H315" s="37">
        <v>-4.374675452709198E-3</v>
      </c>
      <c r="I315" s="37">
        <v>-4.6641617082059383E-3</v>
      </c>
      <c r="J315" s="37">
        <v>1.72754917293787E-2</v>
      </c>
      <c r="K315" s="37">
        <v>2.0068705081939697E-2</v>
      </c>
      <c r="L315" s="37">
        <v>7.2542419657111168E-3</v>
      </c>
      <c r="M315" s="37">
        <v>4.4617233797907829E-3</v>
      </c>
      <c r="N315" s="37">
        <v>2.2120704874396324E-2</v>
      </c>
      <c r="O315" s="37">
        <v>0.77523350715637207</v>
      </c>
      <c r="P315" s="37">
        <v>0.22476649284362793</v>
      </c>
      <c r="Q315" s="39">
        <f t="shared" si="4"/>
        <v>-1.8656648695468903E-2</v>
      </c>
    </row>
    <row r="316" spans="1:17" x14ac:dyDescent="0.25">
      <c r="A316" s="39" t="s">
        <v>1046</v>
      </c>
      <c r="B316" s="36">
        <v>2021</v>
      </c>
      <c r="C316" s="36">
        <v>3</v>
      </c>
      <c r="D316" s="37">
        <v>-1.6794309020042419E-2</v>
      </c>
      <c r="E316" s="37">
        <v>-3.1409952789545059E-2</v>
      </c>
      <c r="F316" s="37">
        <v>9.7538381814956665E-3</v>
      </c>
      <c r="G316" s="37">
        <v>-1.6475161537528038E-3</v>
      </c>
      <c r="H316" s="37">
        <v>-3.1409949064254761E-2</v>
      </c>
      <c r="I316" s="37">
        <v>-1.6475177835673094E-3</v>
      </c>
      <c r="J316" s="37">
        <v>3.2535385340452194E-2</v>
      </c>
      <c r="K316" s="37">
        <v>6.4181312918663025E-2</v>
      </c>
      <c r="L316" s="37">
        <v>6.9418679922819138E-3</v>
      </c>
      <c r="M316" s="37">
        <v>1.2629534117877483E-2</v>
      </c>
      <c r="N316" s="37">
        <v>6.4833261072635651E-2</v>
      </c>
      <c r="O316" s="37">
        <v>0.77523350715637207</v>
      </c>
      <c r="P316" s="37">
        <v>0.22476649284362793</v>
      </c>
      <c r="Q316" s="39">
        <f t="shared" si="4"/>
        <v>-6.5900646150112152E-3</v>
      </c>
    </row>
    <row r="317" spans="1:17" x14ac:dyDescent="0.25">
      <c r="A317" s="39" t="s">
        <v>1046</v>
      </c>
      <c r="B317" s="36">
        <v>2021</v>
      </c>
      <c r="C317" s="36">
        <v>4</v>
      </c>
      <c r="D317" s="37">
        <v>-3.7602719385176897E-3</v>
      </c>
      <c r="E317" s="37">
        <v>-6.9110048934817314E-3</v>
      </c>
      <c r="F317" s="37">
        <v>1.5912461094558239E-3</v>
      </c>
      <c r="G317" s="37">
        <v>-7.2048092260956764E-4</v>
      </c>
      <c r="H317" s="37">
        <v>-6.9110095500946045E-3</v>
      </c>
      <c r="I317" s="37">
        <v>-7.2048208676278591E-4</v>
      </c>
      <c r="J317" s="37">
        <v>7.275075651705265E-3</v>
      </c>
      <c r="K317" s="37">
        <v>1.2566301040351391E-2</v>
      </c>
      <c r="L317" s="37">
        <v>6.6658714786171913E-3</v>
      </c>
      <c r="M317" s="37">
        <v>2.9459984507411718E-3</v>
      </c>
      <c r="N317" s="37">
        <v>1.3390542939305305E-2</v>
      </c>
      <c r="O317" s="37">
        <v>0.77523350715637207</v>
      </c>
      <c r="P317" s="37">
        <v>0.22476649284362793</v>
      </c>
      <c r="Q317" s="39">
        <f t="shared" si="4"/>
        <v>-2.8819236904382706E-3</v>
      </c>
    </row>
    <row r="318" spans="1:17" x14ac:dyDescent="0.25">
      <c r="A318" s="39" t="s">
        <v>1046</v>
      </c>
      <c r="B318" s="36">
        <v>2022</v>
      </c>
      <c r="C318" s="36">
        <v>1</v>
      </c>
      <c r="D318" s="37">
        <v>-3.6985576152801514E-3</v>
      </c>
      <c r="E318" s="37">
        <v>-3.5742458421736956E-3</v>
      </c>
      <c r="F318" s="37">
        <v>-5.6399434106424451E-4</v>
      </c>
      <c r="G318" s="37">
        <v>4.4474095921032131E-4</v>
      </c>
      <c r="H318" s="37">
        <v>-3.5742446780204773E-3</v>
      </c>
      <c r="I318" s="37">
        <v>4.447417741175741E-4</v>
      </c>
      <c r="J318" s="37">
        <v>-2.4103578180074692E-3</v>
      </c>
      <c r="K318" s="37">
        <v>-4.2694355943240225E-4</v>
      </c>
      <c r="L318" s="37">
        <v>6.183370016515255E-3</v>
      </c>
      <c r="M318" s="37">
        <v>1.0505466343602166E-4</v>
      </c>
      <c r="N318" s="37">
        <v>-7.3781964601948857E-4</v>
      </c>
      <c r="O318" s="37">
        <v>0.77523350715637207</v>
      </c>
      <c r="P318" s="37">
        <v>0.22476649284362793</v>
      </c>
      <c r="Q318" s="39">
        <f t="shared" si="4"/>
        <v>1.7789638368412852E-3</v>
      </c>
    </row>
    <row r="319" spans="1:17" x14ac:dyDescent="0.25">
      <c r="A319" s="39" t="s">
        <v>1046</v>
      </c>
      <c r="B319" s="36">
        <v>2022</v>
      </c>
      <c r="C319" s="36">
        <v>2</v>
      </c>
      <c r="D319" s="37">
        <v>-4.7283349558711052E-3</v>
      </c>
      <c r="E319" s="37">
        <v>-3.9851064793765545E-3</v>
      </c>
      <c r="F319" s="37">
        <v>2.2973851300776005E-3</v>
      </c>
      <c r="G319" s="37">
        <v>-9.2197558842599392E-4</v>
      </c>
      <c r="H319" s="37">
        <v>-3.9851069450378418E-3</v>
      </c>
      <c r="I319" s="37">
        <v>-9.2197314370423555E-4</v>
      </c>
      <c r="J319" s="37">
        <v>5.7188752107322216E-3</v>
      </c>
      <c r="K319" s="37">
        <v>1.1976592242717743E-2</v>
      </c>
      <c r="L319" s="37">
        <v>6.0822181403636932E-3</v>
      </c>
      <c r="M319" s="37">
        <v>-9.4775256002321839E-4</v>
      </c>
      <c r="N319" s="37">
        <v>1.2331236153841019E-2</v>
      </c>
      <c r="O319" s="37">
        <v>0.77523350715637207</v>
      </c>
      <c r="P319" s="37">
        <v>0.22476649284362793</v>
      </c>
      <c r="Q319" s="39">
        <f t="shared" si="4"/>
        <v>-3.6879023537039757E-3</v>
      </c>
    </row>
    <row r="320" spans="1:17" x14ac:dyDescent="0.25">
      <c r="A320" s="39" t="s">
        <v>1046</v>
      </c>
      <c r="B320" s="36">
        <v>2022</v>
      </c>
      <c r="C320" s="36">
        <v>3</v>
      </c>
      <c r="D320" s="37">
        <v>1.399224391207099E-3</v>
      </c>
      <c r="E320" s="37">
        <v>7.8288710210472345E-4</v>
      </c>
      <c r="F320" s="37">
        <v>5.4450449533760548E-4</v>
      </c>
      <c r="G320" s="37">
        <v>-2.3853490129113197E-3</v>
      </c>
      <c r="H320" s="37">
        <v>7.8288465738296509E-4</v>
      </c>
      <c r="I320" s="37">
        <v>-2.385350875556469E-3</v>
      </c>
      <c r="J320" s="37">
        <v>6.293825339525938E-3</v>
      </c>
      <c r="K320" s="37">
        <v>4.0313205681741238E-3</v>
      </c>
      <c r="L320" s="37">
        <v>7.3584793135523796E-3</v>
      </c>
      <c r="M320" s="37">
        <v>7.3178386082872748E-4</v>
      </c>
      <c r="N320" s="37">
        <v>4.9902931787073612E-3</v>
      </c>
      <c r="O320" s="37">
        <v>0.77523350715637207</v>
      </c>
      <c r="P320" s="37">
        <v>0.22476649284362793</v>
      </c>
      <c r="Q320" s="39">
        <f t="shared" si="4"/>
        <v>-9.5413960516452789E-3</v>
      </c>
    </row>
    <row r="321" spans="1:17" x14ac:dyDescent="0.25">
      <c r="A321" s="39" t="s">
        <v>1046</v>
      </c>
      <c r="B321" s="36">
        <v>2022</v>
      </c>
      <c r="C321" s="36">
        <v>4</v>
      </c>
      <c r="D321" s="37">
        <v>7.4883532943204045E-4</v>
      </c>
      <c r="E321" s="37">
        <v>-1.7553869110997766E-4</v>
      </c>
      <c r="F321" s="37">
        <v>-1.6170417657122016E-3</v>
      </c>
      <c r="G321" s="37">
        <v>4.5175300328992307E-4</v>
      </c>
      <c r="H321" s="37">
        <v>-1.7553567886352539E-4</v>
      </c>
      <c r="I321" s="37">
        <v>4.517559427767992E-4</v>
      </c>
      <c r="J321" s="37">
        <v>7.6480130665004253E-3</v>
      </c>
      <c r="K321" s="37">
        <v>6.7379116080701351E-3</v>
      </c>
      <c r="L321" s="37">
        <v>7.3594455607235432E-3</v>
      </c>
      <c r="M321" s="37">
        <v>9.4594014808535576E-4</v>
      </c>
      <c r="N321" s="37">
        <v>6.9423518143594265E-3</v>
      </c>
      <c r="O321" s="37">
        <v>0.77523350715637207</v>
      </c>
      <c r="P321" s="37">
        <v>0.22476649284362793</v>
      </c>
      <c r="Q321" s="39">
        <f t="shared" si="4"/>
        <v>1.8070120131596923E-3</v>
      </c>
    </row>
    <row r="322" spans="1:17" x14ac:dyDescent="0.25">
      <c r="A322" s="39" t="s">
        <v>1046</v>
      </c>
      <c r="B322" s="36">
        <v>2023</v>
      </c>
      <c r="C322" s="36">
        <v>1</v>
      </c>
      <c r="D322" s="37">
        <v>-4.9383579753339291E-3</v>
      </c>
      <c r="E322" s="37">
        <v>-2.0236119162291288E-3</v>
      </c>
      <c r="F322" s="37">
        <v>-9.4304932281374931E-3</v>
      </c>
      <c r="G322" s="37">
        <v>-8.6726071313023567E-3</v>
      </c>
      <c r="H322" s="37">
        <v>-2.0236149430274963E-3</v>
      </c>
      <c r="I322" s="37">
        <v>-8.672608993947506E-3</v>
      </c>
      <c r="J322" s="37">
        <v>2.9577419627457857E-3</v>
      </c>
      <c r="K322" s="37">
        <v>8.1199835985898972E-3</v>
      </c>
      <c r="L322" s="37">
        <v>7.2571155615150928E-3</v>
      </c>
      <c r="M322" s="37">
        <v>-2.944685984402895E-3</v>
      </c>
      <c r="N322" s="37">
        <v>7.4740797281265259E-3</v>
      </c>
      <c r="O322" s="37">
        <v>0.77523350715637207</v>
      </c>
      <c r="P322" s="37">
        <v>0.22476649284362793</v>
      </c>
      <c r="Q322" s="39">
        <f t="shared" si="4"/>
        <v>-3.4690428525209427E-2</v>
      </c>
    </row>
    <row r="323" spans="1:17" x14ac:dyDescent="0.25">
      <c r="A323" s="39" t="s">
        <v>1046</v>
      </c>
      <c r="B323" s="36">
        <v>2023</v>
      </c>
      <c r="C323" s="36">
        <v>2</v>
      </c>
      <c r="D323" s="37">
        <v>1.0550364851951599E-2</v>
      </c>
      <c r="E323" s="37">
        <v>9.7539769485592842E-3</v>
      </c>
      <c r="F323" s="37">
        <v>-2.4222277570515871E-3</v>
      </c>
      <c r="G323" s="37">
        <v>-6.11534109339118E-4</v>
      </c>
      <c r="H323" s="37">
        <v>9.7539797425270081E-3</v>
      </c>
      <c r="I323" s="37">
        <v>-6.1153399292379618E-4</v>
      </c>
      <c r="J323" s="37">
        <v>1.5913195908069611E-2</v>
      </c>
      <c r="K323" s="37">
        <v>4.5620263554155827E-3</v>
      </c>
      <c r="L323" s="37">
        <v>7.6483990997076035E-3</v>
      </c>
      <c r="M323" s="37">
        <v>9.0347905643284321E-4</v>
      </c>
      <c r="N323" s="37">
        <v>4.7841980122029781E-3</v>
      </c>
      <c r="O323" s="37">
        <v>0.77523350715637207</v>
      </c>
      <c r="P323" s="37">
        <v>0.22476649284362793</v>
      </c>
      <c r="Q323" s="39">
        <f t="shared" si="4"/>
        <v>-2.446136437356472E-3</v>
      </c>
    </row>
    <row r="324" spans="1:17" x14ac:dyDescent="0.25">
      <c r="A324" s="39" t="s">
        <v>1046</v>
      </c>
      <c r="B324" s="36">
        <v>2023</v>
      </c>
      <c r="C324" s="36">
        <v>3</v>
      </c>
      <c r="D324" s="37">
        <v>1.5814692014828324E-3</v>
      </c>
      <c r="E324" s="37">
        <v>-1.7696575960144401E-3</v>
      </c>
      <c r="F324" s="37">
        <v>-1.2673076707869768E-3</v>
      </c>
      <c r="G324" s="37">
        <v>-7.882268400862813E-4</v>
      </c>
      <c r="H324" s="37">
        <v>-1.7696544528007507E-3</v>
      </c>
      <c r="I324" s="37">
        <v>-7.8822852810844779E-4</v>
      </c>
      <c r="J324" s="37">
        <v>5.3953602910041809E-3</v>
      </c>
      <c r="K324" s="37">
        <v>2.5097895413637161E-3</v>
      </c>
      <c r="L324" s="37">
        <v>7.5359120965003967E-3</v>
      </c>
      <c r="M324" s="37">
        <v>3.5255244001746178E-3</v>
      </c>
      <c r="N324" s="37">
        <v>2.2672549821436405E-3</v>
      </c>
      <c r="O324" s="37">
        <v>0.77523350715637207</v>
      </c>
      <c r="P324" s="37">
        <v>0.22476649284362793</v>
      </c>
      <c r="Q324" s="39">
        <f t="shared" ref="Q324:Q387" si="5">+G324*4</f>
        <v>-3.1529073603451252E-3</v>
      </c>
    </row>
    <row r="325" spans="1:17" x14ac:dyDescent="0.25">
      <c r="A325" s="39" t="s">
        <v>1046</v>
      </c>
      <c r="B325" s="36">
        <v>2023</v>
      </c>
      <c r="C325" s="36">
        <v>4</v>
      </c>
      <c r="D325" s="37">
        <v>5.6550661101937294E-3</v>
      </c>
      <c r="E325" s="37">
        <v>7.953273132443428E-3</v>
      </c>
      <c r="F325" s="37">
        <v>6.0658645816147327E-3</v>
      </c>
      <c r="G325" s="37">
        <v>1.0197291150689125E-2</v>
      </c>
      <c r="H325" s="37">
        <v>7.9532712697982788E-3</v>
      </c>
      <c r="I325" s="37">
        <v>1.01972920820117E-2</v>
      </c>
      <c r="J325" s="37">
        <v>9.0365279465913773E-3</v>
      </c>
      <c r="K325" s="37">
        <v>2.1352206822484732E-3</v>
      </c>
      <c r="L325" s="37">
        <v>6.9383447989821434E-3</v>
      </c>
      <c r="M325" s="37">
        <v>-2.1315473131835461E-3</v>
      </c>
      <c r="N325" s="37">
        <v>2.6528944727033377E-3</v>
      </c>
      <c r="O325" s="37">
        <v>0.77523350715637207</v>
      </c>
      <c r="P325" s="37">
        <v>0.22476649284362793</v>
      </c>
      <c r="Q325" s="39">
        <f t="shared" si="5"/>
        <v>4.07891646027565E-2</v>
      </c>
    </row>
    <row r="326" spans="1:17" x14ac:dyDescent="0.25">
      <c r="A326" s="39" t="s">
        <v>1046</v>
      </c>
      <c r="B326" s="36">
        <v>2024</v>
      </c>
      <c r="C326" s="36">
        <v>1</v>
      </c>
      <c r="D326" s="37">
        <v>-2.8146285330876708E-4</v>
      </c>
      <c r="E326" s="37">
        <v>-9.6803141059353948E-4</v>
      </c>
      <c r="F326" s="37">
        <v>-6.1122793704271317E-3</v>
      </c>
      <c r="G326" s="37">
        <v>-3.5767080262303352E-3</v>
      </c>
      <c r="H326" s="37">
        <v>-9.6803158521652222E-4</v>
      </c>
      <c r="I326" s="37">
        <v>-3.5767084918916225E-3</v>
      </c>
      <c r="J326" s="37">
        <v>3.1536729075014591E-3</v>
      </c>
      <c r="K326" s="37">
        <v>2.2975809406489134E-3</v>
      </c>
      <c r="L326" s="37">
        <v>6.6818175837397575E-3</v>
      </c>
      <c r="M326" s="37">
        <v>8.3869387162849307E-4</v>
      </c>
      <c r="N326" s="37">
        <v>1.5127857914194465E-3</v>
      </c>
      <c r="O326" s="37">
        <v>0.77523350715637207</v>
      </c>
      <c r="P326" s="37">
        <v>0.22476649284362793</v>
      </c>
      <c r="Q326" s="39">
        <f t="shared" si="5"/>
        <v>-1.4306832104921341E-2</v>
      </c>
    </row>
    <row r="327" spans="1:17" x14ac:dyDescent="0.25">
      <c r="A327" s="39" t="s">
        <v>1046</v>
      </c>
      <c r="B327" s="36">
        <v>2024</v>
      </c>
      <c r="C327" s="36">
        <v>2</v>
      </c>
      <c r="D327" s="37">
        <v>3.9891980122774839E-4</v>
      </c>
      <c r="E327" s="37">
        <v>4.0619410574436188E-3</v>
      </c>
      <c r="F327" s="37">
        <v>5.9106486150994897E-4</v>
      </c>
      <c r="G327" s="37">
        <v>1.1409494327381253E-3</v>
      </c>
      <c r="H327" s="37">
        <v>4.0619373321533203E-3</v>
      </c>
      <c r="I327" s="37">
        <v>1.1409467551857233E-3</v>
      </c>
      <c r="J327" s="37">
        <v>3.1572543084621429E-3</v>
      </c>
      <c r="K327" s="37">
        <v>1.3426110381260514E-3</v>
      </c>
      <c r="L327" s="37">
        <v>6.7989341914653778E-3</v>
      </c>
      <c r="M327" s="37">
        <v>-3.4736962988972664E-3</v>
      </c>
      <c r="N327" s="37">
        <v>1.242675120010972E-3</v>
      </c>
      <c r="O327" s="37">
        <v>0.77523350715637207</v>
      </c>
      <c r="P327" s="37">
        <v>0.22476649284362793</v>
      </c>
      <c r="Q327" s="39">
        <f t="shared" si="5"/>
        <v>4.5637977309525013E-3</v>
      </c>
    </row>
    <row r="328" spans="1:17" x14ac:dyDescent="0.25">
      <c r="A328" s="39" t="s">
        <v>1046</v>
      </c>
      <c r="B328" s="36">
        <v>2024</v>
      </c>
      <c r="C328" s="36">
        <v>3</v>
      </c>
      <c r="D328" s="37">
        <v>3.5372287966310978E-3</v>
      </c>
      <c r="E328" s="37">
        <v>4.0677160723134875E-4</v>
      </c>
      <c r="F328" s="37">
        <v>-1.1707545490935445E-4</v>
      </c>
      <c r="G328" s="37">
        <v>3.3927778713405132E-3</v>
      </c>
      <c r="H328" s="37">
        <v>4.0677189826965332E-4</v>
      </c>
      <c r="I328" s="37">
        <v>3.392776707187295E-3</v>
      </c>
      <c r="J328" s="37">
        <v>5.577936302870512E-3</v>
      </c>
      <c r="K328" s="37">
        <v>6.2167528085410595E-4</v>
      </c>
      <c r="L328" s="37">
        <v>6.0907504521310329E-3</v>
      </c>
      <c r="M328" s="37">
        <v>3.3202245831489563E-3</v>
      </c>
      <c r="N328" s="37">
        <v>1.5826926392037421E-4</v>
      </c>
      <c r="O328" s="37">
        <v>0.77523350715637207</v>
      </c>
      <c r="P328" s="37">
        <v>0.22476649284362793</v>
      </c>
      <c r="Q328" s="39">
        <f t="shared" si="5"/>
        <v>1.3571111485362053E-2</v>
      </c>
    </row>
    <row r="329" spans="1:17" x14ac:dyDescent="0.25">
      <c r="A329" s="39" t="s">
        <v>1046</v>
      </c>
      <c r="B329" s="36">
        <v>2024</v>
      </c>
      <c r="C329" s="36">
        <v>4</v>
      </c>
      <c r="D329" s="37">
        <v>-4.5719831250607967E-3</v>
      </c>
      <c r="E329" s="37">
        <v>1.3398518785834312E-3</v>
      </c>
      <c r="F329" s="37">
        <v>-3.9868555031716824E-3</v>
      </c>
      <c r="G329" s="37">
        <v>1.1962337885051966E-3</v>
      </c>
      <c r="H329" s="37">
        <v>1.3398528099060059E-3</v>
      </c>
      <c r="I329" s="37">
        <v>1.1962343705818057E-3</v>
      </c>
      <c r="J329" s="37">
        <v>-3.3349262084811926E-3</v>
      </c>
      <c r="K329" s="37">
        <v>-3.2086161081679165E-4</v>
      </c>
      <c r="L329" s="37">
        <v>5.6834938004612923E-3</v>
      </c>
      <c r="M329" s="37">
        <v>-5.703494418412447E-3</v>
      </c>
      <c r="N329" s="37">
        <v>-1.8642968498170376E-3</v>
      </c>
      <c r="O329" s="37">
        <v>0.77523350715637207</v>
      </c>
      <c r="P329" s="37">
        <v>0.22476649284362793</v>
      </c>
      <c r="Q329" s="39">
        <f t="shared" si="5"/>
        <v>4.7849351540207863E-3</v>
      </c>
    </row>
    <row r="330" spans="1:17" x14ac:dyDescent="0.25">
      <c r="A330" s="39" t="s">
        <v>1046</v>
      </c>
      <c r="B330" s="36">
        <v>2025</v>
      </c>
      <c r="C330" s="36">
        <v>1</v>
      </c>
      <c r="D330" s="37">
        <v>9.2412263620644808E-4</v>
      </c>
      <c r="E330" s="37">
        <v>1.2104941997677088E-3</v>
      </c>
      <c r="F330" s="37">
        <v>2.3835895117372274E-3</v>
      </c>
      <c r="G330" s="37">
        <v>2.3125323932617903E-3</v>
      </c>
      <c r="H330" s="37">
        <v>1.2104958295822144E-3</v>
      </c>
      <c r="I330" s="37">
        <v>2.3125377483665943E-3</v>
      </c>
      <c r="J330" s="37">
        <v>-9.6190819749608636E-4</v>
      </c>
      <c r="K330" s="37">
        <v>-4.5088697224855423E-3</v>
      </c>
      <c r="L330" s="37">
        <v>5.5997828021645546E-3</v>
      </c>
      <c r="M330" s="37">
        <v>6.4380976255051792E-5</v>
      </c>
      <c r="N330" s="37">
        <v>-3.5921598318964243E-3</v>
      </c>
      <c r="O330" s="37">
        <v>0.77523350715637207</v>
      </c>
      <c r="P330" s="37">
        <v>0.22476649284362793</v>
      </c>
      <c r="Q330" s="39">
        <f t="shared" si="5"/>
        <v>9.2501295730471611E-3</v>
      </c>
    </row>
    <row r="331" spans="1:17" x14ac:dyDescent="0.25">
      <c r="A331" s="39" t="s">
        <v>1046</v>
      </c>
      <c r="B331" s="36">
        <v>2025</v>
      </c>
      <c r="C331" s="36">
        <v>2</v>
      </c>
      <c r="D331" s="37">
        <v>3.4447924699634314E-3</v>
      </c>
      <c r="E331" s="37">
        <v>2.2426554933190346E-3</v>
      </c>
      <c r="F331" s="37">
        <v>1.6714666271582246E-3</v>
      </c>
      <c r="G331" s="37">
        <v>1.3348630163818598E-3</v>
      </c>
      <c r="H331" s="37">
        <v>2.24265456199646E-3</v>
      </c>
      <c r="I331" s="37">
        <v>1.3348576612770557E-3</v>
      </c>
      <c r="J331" s="37">
        <v>2.9144950676709414E-3</v>
      </c>
      <c r="K331" s="37">
        <v>-2.5260439142584801E-3</v>
      </c>
      <c r="L331" s="37">
        <v>5.1657389849424362E-3</v>
      </c>
      <c r="M331" s="37">
        <v>1.469028415158391E-3</v>
      </c>
      <c r="N331" s="37">
        <v>-2.0094106439501047E-3</v>
      </c>
      <c r="O331" s="37">
        <v>0.77523350715637207</v>
      </c>
      <c r="P331" s="37">
        <v>0.22476649284362793</v>
      </c>
      <c r="Q331" s="39">
        <f t="shared" si="5"/>
        <v>5.3394520655274391E-3</v>
      </c>
    </row>
    <row r="332" spans="1:17" x14ac:dyDescent="0.25">
      <c r="A332" s="39" t="s">
        <v>1047</v>
      </c>
      <c r="B332" s="36">
        <v>1998</v>
      </c>
      <c r="C332" s="36">
        <v>1</v>
      </c>
      <c r="D332" s="37"/>
      <c r="E332" s="37"/>
      <c r="F332" s="37"/>
      <c r="G332" s="37"/>
      <c r="H332" s="37"/>
      <c r="I332" s="37"/>
      <c r="J332" s="37"/>
      <c r="K332" s="37"/>
      <c r="L332" s="37"/>
      <c r="M332" s="37">
        <v>-1.7492227198090404E-4</v>
      </c>
      <c r="N332" s="37"/>
      <c r="O332" s="37"/>
      <c r="P332" s="37"/>
      <c r="Q332" s="39">
        <f t="shared" si="5"/>
        <v>0</v>
      </c>
    </row>
    <row r="333" spans="1:17" x14ac:dyDescent="0.25">
      <c r="A333" s="39" t="s">
        <v>1047</v>
      </c>
      <c r="B333" s="36">
        <v>1998</v>
      </c>
      <c r="C333" s="36">
        <v>2</v>
      </c>
      <c r="D333" s="37">
        <v>-4.2188279330730438E-3</v>
      </c>
      <c r="E333" s="37">
        <v>-5.1679536700248718E-3</v>
      </c>
      <c r="F333" s="37">
        <v>-5.7730451226234436E-3</v>
      </c>
      <c r="G333" s="37">
        <v>-7.6444745063781738E-3</v>
      </c>
      <c r="H333" s="37">
        <v>-5.1679536700248718E-3</v>
      </c>
      <c r="I333" s="37">
        <v>-7.6444745063781738E-3</v>
      </c>
      <c r="J333" s="37">
        <v>4.8521077260375023E-3</v>
      </c>
      <c r="K333" s="37">
        <v>8.855767548084259E-3</v>
      </c>
      <c r="L333" s="37">
        <v>9.4260657206177711E-3</v>
      </c>
      <c r="M333" s="37">
        <v>1.0314156534150243E-3</v>
      </c>
      <c r="N333" s="37">
        <v>8.9974375441670418E-3</v>
      </c>
      <c r="O333" s="37">
        <v>0.76700150966644287</v>
      </c>
      <c r="P333" s="37">
        <v>0.23299846053123474</v>
      </c>
      <c r="Q333" s="39">
        <f t="shared" si="5"/>
        <v>-3.0577898025512695E-2</v>
      </c>
    </row>
    <row r="334" spans="1:17" x14ac:dyDescent="0.25">
      <c r="A334" s="39" t="s">
        <v>1047</v>
      </c>
      <c r="B334" s="36">
        <v>1998</v>
      </c>
      <c r="C334" s="36">
        <v>3</v>
      </c>
      <c r="D334" s="37">
        <v>-5.6190141476690769E-3</v>
      </c>
      <c r="E334" s="37">
        <v>-7.768669631332159E-3</v>
      </c>
      <c r="F334" s="37">
        <v>-2.9452410526573658E-3</v>
      </c>
      <c r="G334" s="37">
        <v>-3.3146378118544817E-3</v>
      </c>
      <c r="H334" s="37">
        <v>-7.7686700969934464E-3</v>
      </c>
      <c r="I334" s="37">
        <v>-3.314638277515769E-3</v>
      </c>
      <c r="J334" s="37">
        <v>-1.7946104053407907E-3</v>
      </c>
      <c r="K334" s="37">
        <v>4.5814644545316696E-4</v>
      </c>
      <c r="L334" s="37">
        <v>9.3464599922299385E-3</v>
      </c>
      <c r="M334" s="37">
        <v>3.4421531017869711E-3</v>
      </c>
      <c r="N334" s="37">
        <v>9.6452666912227869E-4</v>
      </c>
      <c r="O334" s="37">
        <v>0.76668691635131836</v>
      </c>
      <c r="P334" s="37">
        <v>0.23331305384635925</v>
      </c>
      <c r="Q334" s="39">
        <f t="shared" si="5"/>
        <v>-1.3258551247417927E-2</v>
      </c>
    </row>
    <row r="335" spans="1:17" x14ac:dyDescent="0.25">
      <c r="A335" s="39" t="s">
        <v>1047</v>
      </c>
      <c r="B335" s="36">
        <v>1998</v>
      </c>
      <c r="C335" s="36">
        <v>4</v>
      </c>
      <c r="D335" s="37">
        <v>-9.767463430762291E-3</v>
      </c>
      <c r="E335" s="37">
        <v>-3.648785874247551E-3</v>
      </c>
      <c r="F335" s="37">
        <v>9.9958211649209261E-4</v>
      </c>
      <c r="G335" s="37">
        <v>6.2073287554085255E-3</v>
      </c>
      <c r="H335" s="37">
        <v>-3.648785874247551E-3</v>
      </c>
      <c r="I335" s="37">
        <v>6.2073292210698128E-3</v>
      </c>
      <c r="J335" s="37">
        <v>-2.9769435059279203E-3</v>
      </c>
      <c r="K335" s="37">
        <v>5.1742824725806713E-3</v>
      </c>
      <c r="L335" s="37">
        <v>9.4256754964590073E-3</v>
      </c>
      <c r="M335" s="37">
        <v>-5.4956828244030476E-3</v>
      </c>
      <c r="N335" s="37">
        <v>5.045638419687748E-3</v>
      </c>
      <c r="O335" s="37">
        <v>0.76637232303619385</v>
      </c>
      <c r="P335" s="37">
        <v>0.23362764716148376</v>
      </c>
      <c r="Q335" s="39">
        <f t="shared" si="5"/>
        <v>2.4829315021634102E-2</v>
      </c>
    </row>
    <row r="336" spans="1:17" x14ac:dyDescent="0.25">
      <c r="A336" s="39" t="s">
        <v>1047</v>
      </c>
      <c r="B336" s="36">
        <v>1999</v>
      </c>
      <c r="C336" s="36">
        <v>1</v>
      </c>
      <c r="D336" s="37">
        <v>7.6584420166909695E-3</v>
      </c>
      <c r="E336" s="37">
        <v>1.4382852241396904E-2</v>
      </c>
      <c r="F336" s="37">
        <v>7.6715485192835331E-3</v>
      </c>
      <c r="G336" s="37">
        <v>1.0277128778398037E-2</v>
      </c>
      <c r="H336" s="37">
        <v>1.4382852241396904E-2</v>
      </c>
      <c r="I336" s="37">
        <v>1.0277128778398037E-2</v>
      </c>
      <c r="J336" s="37">
        <v>3.9249002002179623E-3</v>
      </c>
      <c r="K336" s="37">
        <v>-1.2000617571175098E-2</v>
      </c>
      <c r="L336" s="37">
        <v>9.9688209593296051E-3</v>
      </c>
      <c r="M336" s="37">
        <v>-3.7980626802891493E-3</v>
      </c>
      <c r="N336" s="37">
        <v>-1.2861062772572041E-2</v>
      </c>
      <c r="O336" s="37">
        <v>0.75690191984176636</v>
      </c>
      <c r="P336" s="37">
        <v>0.24309805035591125</v>
      </c>
      <c r="Q336" s="39">
        <f t="shared" si="5"/>
        <v>4.1108515113592148E-2</v>
      </c>
    </row>
    <row r="337" spans="1:17" x14ac:dyDescent="0.25">
      <c r="A337" s="39" t="s">
        <v>1047</v>
      </c>
      <c r="B337" s="36">
        <v>1999</v>
      </c>
      <c r="C337" s="36">
        <v>2</v>
      </c>
      <c r="D337" s="37">
        <v>-1.7123008146882057E-2</v>
      </c>
      <c r="E337" s="37">
        <v>-1.6242817044258118E-2</v>
      </c>
      <c r="F337" s="37">
        <v>-5.5091455578804016E-3</v>
      </c>
      <c r="G337" s="37">
        <v>-5.1862825639545918E-3</v>
      </c>
      <c r="H337" s="37">
        <v>-1.6242817044258118E-2</v>
      </c>
      <c r="I337" s="37">
        <v>-5.1862825639545918E-3</v>
      </c>
      <c r="J337" s="37">
        <v>1.1180691653862596E-3</v>
      </c>
      <c r="K337" s="37">
        <v>2.3840257897973061E-2</v>
      </c>
      <c r="L337" s="37">
        <v>8.7936241179704666E-3</v>
      </c>
      <c r="M337" s="37">
        <v>-2.6835124008357525E-3</v>
      </c>
      <c r="N337" s="37">
        <v>2.3379577323794365E-2</v>
      </c>
      <c r="O337" s="37">
        <v>0.74772697687149048</v>
      </c>
      <c r="P337" s="37">
        <v>0.25227299332618713</v>
      </c>
      <c r="Q337" s="39">
        <f t="shared" si="5"/>
        <v>-2.0745130255818367E-2</v>
      </c>
    </row>
    <row r="338" spans="1:17" x14ac:dyDescent="0.25">
      <c r="A338" s="39" t="s">
        <v>1047</v>
      </c>
      <c r="B338" s="36">
        <v>1999</v>
      </c>
      <c r="C338" s="36">
        <v>3</v>
      </c>
      <c r="D338" s="37">
        <v>1.110154390335083E-2</v>
      </c>
      <c r="E338" s="37">
        <v>1.1252089403569698E-2</v>
      </c>
      <c r="F338" s="37">
        <v>1.114189624786377E-2</v>
      </c>
      <c r="G338" s="37">
        <v>1.0012727230787277E-2</v>
      </c>
      <c r="H338" s="37">
        <v>1.1252090334892273E-2</v>
      </c>
      <c r="I338" s="37">
        <v>1.0012728162109852E-2</v>
      </c>
      <c r="J338" s="37">
        <v>1.2077954597771168E-2</v>
      </c>
      <c r="K338" s="37">
        <v>-3.7253689952194691E-3</v>
      </c>
      <c r="L338" s="37">
        <v>8.8819218799471855E-3</v>
      </c>
      <c r="M338" s="37">
        <v>1.3742392184212804E-3</v>
      </c>
      <c r="N338" s="37">
        <v>-3.35082714445889E-3</v>
      </c>
      <c r="O338" s="37">
        <v>0.74800330400466919</v>
      </c>
      <c r="P338" s="37">
        <v>0.25199666619300842</v>
      </c>
      <c r="Q338" s="39">
        <f t="shared" si="5"/>
        <v>4.0050908923149109E-2</v>
      </c>
    </row>
    <row r="339" spans="1:17" x14ac:dyDescent="0.25">
      <c r="A339" s="39" t="s">
        <v>1047</v>
      </c>
      <c r="B339" s="36">
        <v>1999</v>
      </c>
      <c r="C339" s="36">
        <v>4</v>
      </c>
      <c r="D339" s="37">
        <v>1.0434014722704887E-2</v>
      </c>
      <c r="E339" s="37">
        <v>2.5685641448944807E-3</v>
      </c>
      <c r="F339" s="37">
        <v>4.6069077216088772E-3</v>
      </c>
      <c r="G339" s="37">
        <v>1.271911314688623E-3</v>
      </c>
      <c r="H339" s="37">
        <v>2.5685639120638371E-3</v>
      </c>
      <c r="I339" s="37">
        <v>1.2719110818579793E-3</v>
      </c>
      <c r="J339" s="37">
        <v>1.8500804901123047E-2</v>
      </c>
      <c r="K339" s="37">
        <v>7.5150779448449612E-3</v>
      </c>
      <c r="L339" s="37">
        <v>8.9911883696913719E-3</v>
      </c>
      <c r="M339" s="37">
        <v>8.045596070587635E-3</v>
      </c>
      <c r="N339" s="37">
        <v>6.9742510095238686E-3</v>
      </c>
      <c r="O339" s="37">
        <v>0.7482796311378479</v>
      </c>
      <c r="P339" s="37">
        <v>0.25172033905982971</v>
      </c>
      <c r="Q339" s="39">
        <f t="shared" si="5"/>
        <v>5.0876452587544918E-3</v>
      </c>
    </row>
    <row r="340" spans="1:17" x14ac:dyDescent="0.25">
      <c r="A340" s="39" t="s">
        <v>1047</v>
      </c>
      <c r="B340" s="36">
        <v>2000</v>
      </c>
      <c r="C340" s="36">
        <v>1</v>
      </c>
      <c r="D340" s="37">
        <v>6.9097904488444328E-3</v>
      </c>
      <c r="E340" s="37">
        <v>8.2071395590901375E-3</v>
      </c>
      <c r="F340" s="37">
        <v>7.0113092660903931E-3</v>
      </c>
      <c r="G340" s="37">
        <v>5.9700813144445419E-3</v>
      </c>
      <c r="H340" s="37">
        <v>8.2071395590901375E-3</v>
      </c>
      <c r="I340" s="37">
        <v>5.9700813144445419E-3</v>
      </c>
      <c r="J340" s="37">
        <v>1.6534904018044472E-2</v>
      </c>
      <c r="K340" s="37">
        <v>8.8033806532621384E-3</v>
      </c>
      <c r="L340" s="37">
        <v>1.0978068225085735E-2</v>
      </c>
      <c r="M340" s="37">
        <v>-1.0015328880399466E-3</v>
      </c>
      <c r="N340" s="37">
        <v>7.9548722133040428E-3</v>
      </c>
      <c r="O340" s="37">
        <v>0.75816464424133301</v>
      </c>
      <c r="P340" s="37">
        <v>0.24183537065982819</v>
      </c>
      <c r="Q340" s="39">
        <f t="shared" si="5"/>
        <v>2.3880325257778168E-2</v>
      </c>
    </row>
    <row r="341" spans="1:17" x14ac:dyDescent="0.25">
      <c r="A341" s="39" t="s">
        <v>1047</v>
      </c>
      <c r="B341" s="36">
        <v>2000</v>
      </c>
      <c r="C341" s="36">
        <v>2</v>
      </c>
      <c r="D341" s="37">
        <v>1.9829715602099895E-3</v>
      </c>
      <c r="E341" s="37">
        <v>1.1508074821904302E-3</v>
      </c>
      <c r="F341" s="37">
        <v>4.0994370356202126E-3</v>
      </c>
      <c r="G341" s="37">
        <v>2.2616090718656778E-3</v>
      </c>
      <c r="H341" s="37">
        <v>1.150807598605752E-3</v>
      </c>
      <c r="I341" s="37">
        <v>2.2616095375269651E-3</v>
      </c>
      <c r="J341" s="37">
        <v>8.6171785369515419E-3</v>
      </c>
      <c r="K341" s="37">
        <v>3.9300275966525078E-3</v>
      </c>
      <c r="L341" s="37">
        <v>1.0994283482432365E-2</v>
      </c>
      <c r="M341" s="37">
        <v>1.8991323886439204E-3</v>
      </c>
      <c r="N341" s="37">
        <v>4.4654365628957748E-3</v>
      </c>
      <c r="O341" s="37">
        <v>0.76824021339416504</v>
      </c>
      <c r="P341" s="37">
        <v>0.23175984621047974</v>
      </c>
      <c r="Q341" s="39">
        <f t="shared" si="5"/>
        <v>9.0464362874627113E-3</v>
      </c>
    </row>
    <row r="342" spans="1:17" x14ac:dyDescent="0.25">
      <c r="A342" s="39" t="s">
        <v>1047</v>
      </c>
      <c r="B342" s="36">
        <v>2000</v>
      </c>
      <c r="C342" s="36">
        <v>3</v>
      </c>
      <c r="D342" s="37">
        <v>4.0867039933800697E-3</v>
      </c>
      <c r="E342" s="37">
        <v>-9.9053757730871439E-4</v>
      </c>
      <c r="F342" s="37">
        <v>2.7287527918815613E-3</v>
      </c>
      <c r="G342" s="37">
        <v>6.8997364724054933E-4</v>
      </c>
      <c r="H342" s="37">
        <v>-9.9053769372403622E-4</v>
      </c>
      <c r="I342" s="37">
        <v>6.8997405469417572E-4</v>
      </c>
      <c r="J342" s="37">
        <v>1.258641853928566E-2</v>
      </c>
      <c r="K342" s="37">
        <v>6.9378949701786041E-3</v>
      </c>
      <c r="L342" s="37">
        <v>1.0991573333740234E-2</v>
      </c>
      <c r="M342" s="37">
        <v>5.7022459805011749E-3</v>
      </c>
      <c r="N342" s="37">
        <v>6.977512501180172E-3</v>
      </c>
      <c r="O342" s="37">
        <v>0.76889759302139282</v>
      </c>
      <c r="P342" s="37">
        <v>0.23110243678092957</v>
      </c>
      <c r="Q342" s="39">
        <f t="shared" si="5"/>
        <v>2.7598945889621973E-3</v>
      </c>
    </row>
    <row r="343" spans="1:17" x14ac:dyDescent="0.25">
      <c r="A343" s="39" t="s">
        <v>1047</v>
      </c>
      <c r="B343" s="36">
        <v>2000</v>
      </c>
      <c r="C343" s="36">
        <v>4</v>
      </c>
      <c r="D343" s="37">
        <v>7.6549369841814041E-3</v>
      </c>
      <c r="E343" s="37">
        <v>1.2388305738568306E-2</v>
      </c>
      <c r="F343" s="37">
        <v>-9.1597088612616062E-5</v>
      </c>
      <c r="G343" s="37">
        <v>1.9842795154545456E-4</v>
      </c>
      <c r="H343" s="37">
        <v>1.2388305738568306E-2</v>
      </c>
      <c r="I343" s="37">
        <v>1.9842742767650634E-4</v>
      </c>
      <c r="J343" s="37">
        <v>1.2134253047406673E-2</v>
      </c>
      <c r="K343" s="37">
        <v>9.8144984804093838E-4</v>
      </c>
      <c r="L343" s="37">
        <v>1.000188197940588E-2</v>
      </c>
      <c r="M343" s="37">
        <v>-3.3142161555588245E-3</v>
      </c>
      <c r="N343" s="37">
        <v>1.692281337454915E-3</v>
      </c>
      <c r="O343" s="37">
        <v>0.76955497264862061</v>
      </c>
      <c r="P343" s="37">
        <v>0.23044502735137939</v>
      </c>
      <c r="Q343" s="39">
        <f t="shared" si="5"/>
        <v>7.9371180618181825E-4</v>
      </c>
    </row>
    <row r="344" spans="1:17" x14ac:dyDescent="0.25">
      <c r="A344" s="39" t="s">
        <v>1047</v>
      </c>
      <c r="B344" s="36">
        <v>2001</v>
      </c>
      <c r="C344" s="36">
        <v>1</v>
      </c>
      <c r="D344" s="37">
        <v>-6.2792408280074596E-3</v>
      </c>
      <c r="E344" s="37">
        <v>-7.5530488975346088E-3</v>
      </c>
      <c r="F344" s="37">
        <v>7.581944577395916E-3</v>
      </c>
      <c r="G344" s="37">
        <v>9.8689356818795204E-3</v>
      </c>
      <c r="H344" s="37">
        <v>-7.5530493631958961E-3</v>
      </c>
      <c r="I344" s="37">
        <v>9.8689356818795204E-3</v>
      </c>
      <c r="J344" s="37">
        <v>5.0322180613875389E-3</v>
      </c>
      <c r="K344" s="37">
        <v>1.1930270120501518E-2</v>
      </c>
      <c r="L344" s="37">
        <v>1.0348320007324219E-2</v>
      </c>
      <c r="M344" s="37">
        <v>1.0289369383826852E-3</v>
      </c>
      <c r="N344" s="37">
        <v>1.1755554005503654E-2</v>
      </c>
      <c r="O344" s="37">
        <v>0.76362085342407227</v>
      </c>
      <c r="P344" s="37">
        <v>0.23637911677360535</v>
      </c>
      <c r="Q344" s="39">
        <f t="shared" si="5"/>
        <v>3.9475742727518082E-2</v>
      </c>
    </row>
    <row r="345" spans="1:17" x14ac:dyDescent="0.25">
      <c r="A345" s="39" t="s">
        <v>1047</v>
      </c>
      <c r="B345" s="36">
        <v>2001</v>
      </c>
      <c r="C345" s="36">
        <v>2</v>
      </c>
      <c r="D345" s="37">
        <v>4.1591000626794994E-4</v>
      </c>
      <c r="E345" s="37">
        <v>8.0489479005336761E-3</v>
      </c>
      <c r="F345" s="37">
        <v>-2.3058368824422359E-3</v>
      </c>
      <c r="G345" s="37">
        <v>2.4914308451116085E-3</v>
      </c>
      <c r="H345" s="37">
        <v>8.0489488318562508E-3</v>
      </c>
      <c r="I345" s="37">
        <v>2.4914301466196775E-3</v>
      </c>
      <c r="J345" s="37">
        <v>-1.6141254454851151E-3</v>
      </c>
      <c r="K345" s="37">
        <v>-9.9319349974393845E-3</v>
      </c>
      <c r="L345" s="37">
        <v>1.0166375897824764E-2</v>
      </c>
      <c r="M345" s="37">
        <v>-4.6352683566510677E-3</v>
      </c>
      <c r="N345" s="37">
        <v>-1.0388318449258804E-2</v>
      </c>
      <c r="O345" s="37">
        <v>0.75599288940429688</v>
      </c>
      <c r="P345" s="37">
        <v>0.24400705099105835</v>
      </c>
      <c r="Q345" s="39">
        <f t="shared" si="5"/>
        <v>9.965723380446434E-3</v>
      </c>
    </row>
    <row r="346" spans="1:17" x14ac:dyDescent="0.25">
      <c r="A346" s="39" t="s">
        <v>1047</v>
      </c>
      <c r="B346" s="36">
        <v>2001</v>
      </c>
      <c r="C346" s="36">
        <v>3</v>
      </c>
      <c r="D346" s="37">
        <v>-1.227167434990406E-2</v>
      </c>
      <c r="E346" s="37">
        <v>-9.3410639092326164E-3</v>
      </c>
      <c r="F346" s="37">
        <v>-1.5141231706365943E-3</v>
      </c>
      <c r="G346" s="37">
        <v>2.0499606616795063E-3</v>
      </c>
      <c r="H346" s="37">
        <v>-9.341064840555191E-3</v>
      </c>
      <c r="I346" s="37">
        <v>2.0499615930020809E-3</v>
      </c>
      <c r="J346" s="37">
        <v>-6.4352052286267281E-3</v>
      </c>
      <c r="K346" s="37">
        <v>3.4617467317730188E-3</v>
      </c>
      <c r="L346" s="37">
        <v>9.5067955553531647E-3</v>
      </c>
      <c r="M346" s="37">
        <v>-2.0474269986152649E-3</v>
      </c>
      <c r="N346" s="37">
        <v>2.7108124922960997E-3</v>
      </c>
      <c r="O346" s="37">
        <v>0.75326263904571533</v>
      </c>
      <c r="P346" s="37">
        <v>0.24673733115196228</v>
      </c>
      <c r="Q346" s="39">
        <f t="shared" si="5"/>
        <v>8.1998426467180252E-3</v>
      </c>
    </row>
    <row r="347" spans="1:17" x14ac:dyDescent="0.25">
      <c r="A347" s="39" t="s">
        <v>1047</v>
      </c>
      <c r="B347" s="36">
        <v>2001</v>
      </c>
      <c r="C347" s="36">
        <v>4</v>
      </c>
      <c r="D347" s="37">
        <v>-9.2081790789961815E-3</v>
      </c>
      <c r="E347" s="37">
        <v>-4.0813861414790154E-3</v>
      </c>
      <c r="F347" s="37">
        <v>-6.468641571700573E-3</v>
      </c>
      <c r="G347" s="37">
        <v>-4.0030307718552649E-4</v>
      </c>
      <c r="H347" s="37">
        <v>-4.0813861414790154E-3</v>
      </c>
      <c r="I347" s="37">
        <v>-4.0030365926213562E-4</v>
      </c>
      <c r="J347" s="37">
        <v>-1.7553475918248296E-3</v>
      </c>
      <c r="K347" s="37">
        <v>6.6506736911833286E-3</v>
      </c>
      <c r="L347" s="37">
        <v>8.6943218484520912E-3</v>
      </c>
      <c r="M347" s="37">
        <v>-4.834459163248539E-3</v>
      </c>
      <c r="N347" s="37">
        <v>6.7575415596365929E-3</v>
      </c>
      <c r="O347" s="37">
        <v>0.75053238868713379</v>
      </c>
      <c r="P347" s="37">
        <v>0.24946761131286621</v>
      </c>
      <c r="Q347" s="39">
        <f t="shared" si="5"/>
        <v>-1.601212308742106E-3</v>
      </c>
    </row>
    <row r="348" spans="1:17" x14ac:dyDescent="0.25">
      <c r="A348" s="39" t="s">
        <v>1047</v>
      </c>
      <c r="B348" s="36">
        <v>2002</v>
      </c>
      <c r="C348" s="36">
        <v>1</v>
      </c>
      <c r="D348" s="37">
        <v>-6.6863028332591057E-3</v>
      </c>
      <c r="E348" s="37">
        <v>-4.0235792403109372E-4</v>
      </c>
      <c r="F348" s="37">
        <v>-1.6134855104610324E-3</v>
      </c>
      <c r="G348" s="37">
        <v>3.9300753269344568E-4</v>
      </c>
      <c r="H348" s="37">
        <v>-4.0235789492726326E-4</v>
      </c>
      <c r="I348" s="37">
        <v>3.9300808566622436E-4</v>
      </c>
      <c r="J348" s="37">
        <v>-1.1037227232009172E-3</v>
      </c>
      <c r="K348" s="37">
        <v>3.0216672457754612E-3</v>
      </c>
      <c r="L348" s="37">
        <v>9.593539871275425E-3</v>
      </c>
      <c r="M348" s="37">
        <v>-5.3660199046134949E-3</v>
      </c>
      <c r="N348" s="37">
        <v>2.9455779585987329E-3</v>
      </c>
      <c r="O348" s="37">
        <v>0.74999696016311646</v>
      </c>
      <c r="P348" s="37">
        <v>0.25000301003456116</v>
      </c>
      <c r="Q348" s="39">
        <f t="shared" si="5"/>
        <v>1.5720301307737827E-3</v>
      </c>
    </row>
    <row r="349" spans="1:17" x14ac:dyDescent="0.25">
      <c r="A349" s="39" t="s">
        <v>1047</v>
      </c>
      <c r="B349" s="36">
        <v>2002</v>
      </c>
      <c r="C349" s="36">
        <v>2</v>
      </c>
      <c r="D349" s="37">
        <v>-2.4745429400354624E-3</v>
      </c>
      <c r="E349" s="37">
        <v>-6.7226742394268513E-3</v>
      </c>
      <c r="F349" s="37">
        <v>2.2525640670210123E-3</v>
      </c>
      <c r="G349" s="37">
        <v>1.8602196360006928E-3</v>
      </c>
      <c r="H349" s="37">
        <v>-6.7226747050881386E-3</v>
      </c>
      <c r="I349" s="37">
        <v>1.8602175405249E-3</v>
      </c>
      <c r="J349" s="37">
        <v>4.0815062820911407E-3</v>
      </c>
      <c r="K349" s="37">
        <v>5.0952788442373276E-3</v>
      </c>
      <c r="L349" s="37">
        <v>8.8839223608374596E-3</v>
      </c>
      <c r="M349" s="37">
        <v>4.7601102851331234E-3</v>
      </c>
      <c r="N349" s="37">
        <v>4.4169044122099876E-3</v>
      </c>
      <c r="O349" s="37">
        <v>0.74956953525543213</v>
      </c>
      <c r="P349" s="37">
        <v>0.2504304051399231</v>
      </c>
      <c r="Q349" s="39">
        <f t="shared" si="5"/>
        <v>7.4408785440027714E-3</v>
      </c>
    </row>
    <row r="350" spans="1:17" x14ac:dyDescent="0.25">
      <c r="A350" s="39" t="s">
        <v>1047</v>
      </c>
      <c r="B350" s="36">
        <v>2002</v>
      </c>
      <c r="C350" s="36">
        <v>3</v>
      </c>
      <c r="D350" s="37">
        <v>-1.1321562342345715E-3</v>
      </c>
      <c r="E350" s="37">
        <v>-4.8632649704813957E-3</v>
      </c>
      <c r="F350" s="37">
        <v>2.7780430391430855E-3</v>
      </c>
      <c r="G350" s="37">
        <v>4.2334309546276927E-4</v>
      </c>
      <c r="H350" s="37">
        <v>-4.8632649704813957E-3</v>
      </c>
      <c r="I350" s="37">
        <v>4.2334425961598754E-4</v>
      </c>
      <c r="J350" s="37">
        <v>2.4356038775295019E-3</v>
      </c>
      <c r="K350" s="37">
        <v>3.0340850935317576E-4</v>
      </c>
      <c r="L350" s="37">
        <v>8.8335191830992699E-3</v>
      </c>
      <c r="M350" s="37">
        <v>4.8378137871623039E-3</v>
      </c>
      <c r="N350" s="37">
        <v>1.965417992323637E-3</v>
      </c>
      <c r="O350" s="37">
        <v>0.7470552921295166</v>
      </c>
      <c r="P350" s="37">
        <v>0.2529447078704834</v>
      </c>
      <c r="Q350" s="39">
        <f t="shared" si="5"/>
        <v>1.6933723818510771E-3</v>
      </c>
    </row>
    <row r="351" spans="1:17" x14ac:dyDescent="0.25">
      <c r="A351" s="39" t="s">
        <v>1047</v>
      </c>
      <c r="B351" s="36">
        <v>2002</v>
      </c>
      <c r="C351" s="36">
        <v>4</v>
      </c>
      <c r="D351" s="37">
        <v>3.8221029099076986E-3</v>
      </c>
      <c r="E351" s="37">
        <v>1.1240514926612377E-2</v>
      </c>
      <c r="F351" s="37">
        <v>7.6280714711174369E-4</v>
      </c>
      <c r="G351" s="37">
        <v>1.7562026623636484E-3</v>
      </c>
      <c r="H351" s="37">
        <v>1.1240514926612377E-2</v>
      </c>
      <c r="I351" s="37">
        <v>1.7562024295330048E-3</v>
      </c>
      <c r="J351" s="37">
        <v>9.2275291681289673E-3</v>
      </c>
      <c r="K351" s="37">
        <v>2.6965448632836342E-3</v>
      </c>
      <c r="L351" s="37">
        <v>9.8288226872682571E-3</v>
      </c>
      <c r="M351" s="37">
        <v>-6.5315351821482182E-3</v>
      </c>
      <c r="N351" s="37">
        <v>1.7958881799131632E-3</v>
      </c>
      <c r="O351" s="37">
        <v>0.74454104900360107</v>
      </c>
      <c r="P351" s="37">
        <v>0.2554590106010437</v>
      </c>
      <c r="Q351" s="39">
        <f t="shared" si="5"/>
        <v>7.0248106494545937E-3</v>
      </c>
    </row>
    <row r="352" spans="1:17" x14ac:dyDescent="0.25">
      <c r="A352" s="39" t="s">
        <v>1047</v>
      </c>
      <c r="B352" s="36">
        <v>2003</v>
      </c>
      <c r="C352" s="36">
        <v>1</v>
      </c>
      <c r="D352" s="37">
        <v>-1.8030181527137756E-2</v>
      </c>
      <c r="E352" s="37">
        <v>-2.2727871313691139E-2</v>
      </c>
      <c r="F352" s="37">
        <v>-7.2884350083768368E-3</v>
      </c>
      <c r="G352" s="37">
        <v>-6.6533158533275127E-3</v>
      </c>
      <c r="H352" s="37">
        <v>-2.2727871313691139E-2</v>
      </c>
      <c r="I352" s="37">
        <v>-6.6533153876662254E-3</v>
      </c>
      <c r="J352" s="37">
        <v>-7.665654644370079E-3</v>
      </c>
      <c r="K352" s="37">
        <v>1.2211527675390244E-2</v>
      </c>
      <c r="L352" s="37">
        <v>7.2926091961562634E-3</v>
      </c>
      <c r="M352" s="37">
        <v>4.1458071209490299E-3</v>
      </c>
      <c r="N352" s="37">
        <v>1.0306417010724545E-2</v>
      </c>
      <c r="O352" s="37">
        <v>0.73670673370361328</v>
      </c>
      <c r="P352" s="37">
        <v>0.26329326629638672</v>
      </c>
      <c r="Q352" s="39">
        <f t="shared" si="5"/>
        <v>-2.6613263413310051E-2</v>
      </c>
    </row>
    <row r="353" spans="1:17" x14ac:dyDescent="0.25">
      <c r="A353" s="39" t="s">
        <v>1047</v>
      </c>
      <c r="B353" s="36">
        <v>2003</v>
      </c>
      <c r="C353" s="36">
        <v>2</v>
      </c>
      <c r="D353" s="37">
        <v>-5.0368625670671463E-3</v>
      </c>
      <c r="E353" s="37">
        <v>3.1987964757718146E-4</v>
      </c>
      <c r="F353" s="37">
        <v>-4.3931859545409679E-3</v>
      </c>
      <c r="G353" s="37">
        <v>-1.9597643986344337E-3</v>
      </c>
      <c r="H353" s="37">
        <v>3.1987950205802917E-4</v>
      </c>
      <c r="I353" s="37">
        <v>-1.9597648642957211E-3</v>
      </c>
      <c r="J353" s="37">
        <v>-2.3598098196089268E-3</v>
      </c>
      <c r="K353" s="37">
        <v>3.8911777664907277E-4</v>
      </c>
      <c r="L353" s="37">
        <v>6.5448647364974022E-3</v>
      </c>
      <c r="M353" s="37">
        <v>-4.7238669358193874E-3</v>
      </c>
      <c r="N353" s="37">
        <v>1.5246975235641003E-3</v>
      </c>
      <c r="O353" s="37">
        <v>0.73113584518432617</v>
      </c>
      <c r="P353" s="37">
        <v>0.26886415481567383</v>
      </c>
      <c r="Q353" s="39">
        <f t="shared" si="5"/>
        <v>-7.839057594537735E-3</v>
      </c>
    </row>
    <row r="354" spans="1:17" x14ac:dyDescent="0.25">
      <c r="A354" s="39" t="s">
        <v>1047</v>
      </c>
      <c r="B354" s="36">
        <v>2003</v>
      </c>
      <c r="C354" s="36">
        <v>3</v>
      </c>
      <c r="D354" s="37">
        <v>-6.3660005107522011E-3</v>
      </c>
      <c r="E354" s="37">
        <v>-1.5276690945029259E-2</v>
      </c>
      <c r="F354" s="37">
        <v>4.3640914373099804E-3</v>
      </c>
      <c r="G354" s="37">
        <v>2.2068412508815527E-3</v>
      </c>
      <c r="H354" s="37">
        <v>-1.5276690945029259E-2</v>
      </c>
      <c r="I354" s="37">
        <v>2.20684171654284E-3</v>
      </c>
      <c r="J354" s="37">
        <v>-4.5627336949110031E-3</v>
      </c>
      <c r="K354" s="37">
        <v>-4.6932915574871004E-4</v>
      </c>
      <c r="L354" s="37">
        <v>5.6761563755571842E-3</v>
      </c>
      <c r="M354" s="37">
        <v>9.5433527603745461E-3</v>
      </c>
      <c r="N354" s="37">
        <v>-1.108521712012589E-3</v>
      </c>
      <c r="O354" s="37">
        <v>0.73314827680587769</v>
      </c>
      <c r="P354" s="37">
        <v>0.26685172319412231</v>
      </c>
      <c r="Q354" s="39">
        <f t="shared" si="5"/>
        <v>8.8273650035262108E-3</v>
      </c>
    </row>
    <row r="355" spans="1:17" x14ac:dyDescent="0.25">
      <c r="A355" s="39" t="s">
        <v>1047</v>
      </c>
      <c r="B355" s="36">
        <v>2003</v>
      </c>
      <c r="C355" s="36">
        <v>4</v>
      </c>
      <c r="D355" s="37">
        <v>6.8926331587135792E-3</v>
      </c>
      <c r="E355" s="37">
        <v>1.4203081838786602E-2</v>
      </c>
      <c r="F355" s="37">
        <v>2.4755785707384348E-3</v>
      </c>
      <c r="G355" s="37">
        <v>1.9500292837619781E-3</v>
      </c>
      <c r="H355" s="37">
        <v>1.4203082770109177E-2</v>
      </c>
      <c r="I355" s="37">
        <v>1.9500295165926218E-3</v>
      </c>
      <c r="J355" s="37">
        <v>1.2643950060009956E-2</v>
      </c>
      <c r="K355" s="37">
        <v>5.7054380886256695E-3</v>
      </c>
      <c r="L355" s="37">
        <v>5.8301347307860851E-3</v>
      </c>
      <c r="M355" s="37">
        <v>-7.2975941002368927E-3</v>
      </c>
      <c r="N355" s="37">
        <v>5.0544077530503273E-3</v>
      </c>
      <c r="O355" s="37">
        <v>0.7351607084274292</v>
      </c>
      <c r="P355" s="37">
        <v>0.2648392915725708</v>
      </c>
      <c r="Q355" s="39">
        <f t="shared" si="5"/>
        <v>7.8001171350479126E-3</v>
      </c>
    </row>
    <row r="356" spans="1:17" x14ac:dyDescent="0.25">
      <c r="A356" s="39" t="s">
        <v>1047</v>
      </c>
      <c r="B356" s="36">
        <v>2004</v>
      </c>
      <c r="C356" s="36">
        <v>1</v>
      </c>
      <c r="D356" s="37">
        <v>7.7906427904963493E-3</v>
      </c>
      <c r="E356" s="37">
        <v>4.5804679393768311E-3</v>
      </c>
      <c r="F356" s="37">
        <v>1.7890040762722492E-3</v>
      </c>
      <c r="G356" s="37">
        <v>1.5558723825961351E-3</v>
      </c>
      <c r="H356" s="37">
        <v>4.5804679393768311E-3</v>
      </c>
      <c r="I356" s="37">
        <v>1.5558716841042042E-3</v>
      </c>
      <c r="J356" s="37">
        <v>4.7457674518227577E-3</v>
      </c>
      <c r="K356" s="37">
        <v>-8.3284629508852959E-3</v>
      </c>
      <c r="L356" s="37">
        <v>6.0149393975734711E-3</v>
      </c>
      <c r="M356" s="37">
        <v>4.8606256023049355E-3</v>
      </c>
      <c r="N356" s="37">
        <v>-6.0424553230404854E-3</v>
      </c>
      <c r="O356" s="37">
        <v>0.74670326709747314</v>
      </c>
      <c r="P356" s="37">
        <v>0.25329673290252686</v>
      </c>
      <c r="Q356" s="39">
        <f t="shared" si="5"/>
        <v>6.2234895303845406E-3</v>
      </c>
    </row>
    <row r="357" spans="1:17" x14ac:dyDescent="0.25">
      <c r="A357" s="39" t="s">
        <v>1047</v>
      </c>
      <c r="B357" s="36">
        <v>2004</v>
      </c>
      <c r="C357" s="36">
        <v>2</v>
      </c>
      <c r="D357" s="37">
        <v>3.3873931970447302E-3</v>
      </c>
      <c r="E357" s="37">
        <v>6.7231170833110809E-3</v>
      </c>
      <c r="F357" s="37">
        <v>5.4911160841584206E-3</v>
      </c>
      <c r="G357" s="37">
        <v>6.4661004580557346E-3</v>
      </c>
      <c r="H357" s="37">
        <v>6.7231161519885063E-3</v>
      </c>
      <c r="I357" s="37">
        <v>6.4661009237170219E-3</v>
      </c>
      <c r="J357" s="37">
        <v>2.4476377293467522E-3</v>
      </c>
      <c r="K357" s="37">
        <v>-4.8031085170805454E-3</v>
      </c>
      <c r="L357" s="37">
        <v>5.665123462677002E-3</v>
      </c>
      <c r="M357" s="37">
        <v>-1.9930023699998856E-3</v>
      </c>
      <c r="N357" s="37">
        <v>-5.4581076838076115E-3</v>
      </c>
      <c r="O357" s="37">
        <v>0.75921130180358887</v>
      </c>
      <c r="P357" s="37">
        <v>0.24078865349292755</v>
      </c>
      <c r="Q357" s="39">
        <f t="shared" si="5"/>
        <v>2.5864401832222939E-2</v>
      </c>
    </row>
    <row r="358" spans="1:17" x14ac:dyDescent="0.25">
      <c r="A358" s="39" t="s">
        <v>1047</v>
      </c>
      <c r="B358" s="36">
        <v>2004</v>
      </c>
      <c r="C358" s="36">
        <v>3</v>
      </c>
      <c r="D358" s="37">
        <v>-2.4543870240449905E-3</v>
      </c>
      <c r="E358" s="37">
        <v>-6.0961856506764889E-3</v>
      </c>
      <c r="F358" s="37">
        <v>-1.8585934303700924E-3</v>
      </c>
      <c r="G358" s="37">
        <v>-4.118697252124548E-3</v>
      </c>
      <c r="H358" s="37">
        <v>-6.0961851850152016E-3</v>
      </c>
      <c r="I358" s="37">
        <v>-4.1186981834471226E-3</v>
      </c>
      <c r="J358" s="37">
        <v>1.0244838194921613E-3</v>
      </c>
      <c r="K358" s="37">
        <v>2.7841441333293915E-3</v>
      </c>
      <c r="L358" s="37">
        <v>4.6736178919672966E-3</v>
      </c>
      <c r="M358" s="37">
        <v>3.8890123832970858E-3</v>
      </c>
      <c r="N358" s="37">
        <v>1.86831911560148E-3</v>
      </c>
      <c r="O358" s="37">
        <v>0.76315474510192871</v>
      </c>
      <c r="P358" s="37">
        <v>0.2368452399969101</v>
      </c>
      <c r="Q358" s="39">
        <f t="shared" si="5"/>
        <v>-1.6474789008498192E-2</v>
      </c>
    </row>
    <row r="359" spans="1:17" x14ac:dyDescent="0.25">
      <c r="A359" s="39" t="s">
        <v>1047</v>
      </c>
      <c r="B359" s="36">
        <v>2004</v>
      </c>
      <c r="C359" s="36">
        <v>4</v>
      </c>
      <c r="D359" s="37">
        <v>-3.5546540748327971E-3</v>
      </c>
      <c r="E359" s="37">
        <v>-1.7372056609019637E-3</v>
      </c>
      <c r="F359" s="37">
        <v>9.275821503251791E-4</v>
      </c>
      <c r="G359" s="37">
        <v>1.8178181489929557E-3</v>
      </c>
      <c r="H359" s="37">
        <v>-1.7372053116559982E-3</v>
      </c>
      <c r="I359" s="37">
        <v>1.817819313146174E-3</v>
      </c>
      <c r="J359" s="37">
        <v>1.5968340449035168E-3</v>
      </c>
      <c r="K359" s="37">
        <v>5.5394982919096947E-3</v>
      </c>
      <c r="L359" s="37">
        <v>4.4802590273320675E-3</v>
      </c>
      <c r="M359" s="37">
        <v>-1.958759967237711E-3</v>
      </c>
      <c r="N359" s="37">
        <v>4.1035148315131664E-3</v>
      </c>
      <c r="O359" s="37">
        <v>0.76709818840026855</v>
      </c>
      <c r="P359" s="37">
        <v>0.23290182650089264</v>
      </c>
      <c r="Q359" s="39">
        <f t="shared" si="5"/>
        <v>7.2712725959718227E-3</v>
      </c>
    </row>
    <row r="360" spans="1:17" x14ac:dyDescent="0.25">
      <c r="A360" s="39" t="s">
        <v>1047</v>
      </c>
      <c r="B360" s="36">
        <v>2005</v>
      </c>
      <c r="C360" s="36">
        <v>1</v>
      </c>
      <c r="D360" s="37">
        <v>-3.7560050841420889E-3</v>
      </c>
      <c r="E360" s="37">
        <v>-2.983791520819068E-3</v>
      </c>
      <c r="F360" s="37">
        <v>3.4323723521083593E-3</v>
      </c>
      <c r="G360" s="37">
        <v>5.3466791287064552E-3</v>
      </c>
      <c r="H360" s="37">
        <v>-2.9837917536497116E-3</v>
      </c>
      <c r="I360" s="37">
        <v>5.3466781973838806E-3</v>
      </c>
      <c r="J360" s="37">
        <v>2.0106295123696327E-3</v>
      </c>
      <c r="K360" s="37">
        <v>6.3149109482765198E-3</v>
      </c>
      <c r="L360" s="37">
        <v>4.8062759451568127E-3</v>
      </c>
      <c r="M360" s="37">
        <v>-9.6958037465810776E-4</v>
      </c>
      <c r="N360" s="37">
        <v>5.2489978261291981E-3</v>
      </c>
      <c r="O360" s="37">
        <v>0.7673993706703186</v>
      </c>
      <c r="P360" s="37">
        <v>0.2326006293296814</v>
      </c>
      <c r="Q360" s="39">
        <f t="shared" si="5"/>
        <v>2.1386716514825821E-2</v>
      </c>
    </row>
    <row r="361" spans="1:17" x14ac:dyDescent="0.25">
      <c r="A361" s="39" t="s">
        <v>1047</v>
      </c>
      <c r="B361" s="36">
        <v>2005</v>
      </c>
      <c r="C361" s="36">
        <v>2</v>
      </c>
      <c r="D361" s="37">
        <v>4.6037845313549042E-3</v>
      </c>
      <c r="E361" s="37">
        <v>8.7023144587874413E-3</v>
      </c>
      <c r="F361" s="37">
        <v>-1.3394424458965659E-3</v>
      </c>
      <c r="G361" s="37">
        <v>1.5498946595471352E-4</v>
      </c>
      <c r="H361" s="37">
        <v>8.7023144587874413E-3</v>
      </c>
      <c r="I361" s="37">
        <v>1.549907901789993E-4</v>
      </c>
      <c r="J361" s="37">
        <v>1.1283768340945244E-2</v>
      </c>
      <c r="K361" s="37">
        <v>7.5822090730071068E-3</v>
      </c>
      <c r="L361" s="37">
        <v>5.078981164842844E-3</v>
      </c>
      <c r="M361" s="37">
        <v>-4.4134585186839104E-3</v>
      </c>
      <c r="N361" s="37">
        <v>5.8467183262109756E-3</v>
      </c>
      <c r="O361" s="37">
        <v>0.76538443565368652</v>
      </c>
      <c r="P361" s="37">
        <v>0.23461556434631348</v>
      </c>
      <c r="Q361" s="39">
        <f t="shared" si="5"/>
        <v>6.1995786381885409E-4</v>
      </c>
    </row>
    <row r="362" spans="1:17" x14ac:dyDescent="0.25">
      <c r="A362" s="39" t="s">
        <v>1047</v>
      </c>
      <c r="B362" s="36">
        <v>2005</v>
      </c>
      <c r="C362" s="36">
        <v>3</v>
      </c>
      <c r="D362" s="37">
        <v>9.5816822722554207E-3</v>
      </c>
      <c r="E362" s="37">
        <v>8.7676262483000755E-3</v>
      </c>
      <c r="F362" s="37">
        <v>6.4898645505309105E-3</v>
      </c>
      <c r="G362" s="37">
        <v>4.6321423724293709E-3</v>
      </c>
      <c r="H362" s="37">
        <v>8.7676262483000755E-3</v>
      </c>
      <c r="I362" s="37">
        <v>4.6321428380906582E-3</v>
      </c>
      <c r="J362" s="37">
        <v>6.4731300808489323E-3</v>
      </c>
      <c r="K362" s="37">
        <v>-7.6843844726681709E-3</v>
      </c>
      <c r="L362" s="37">
        <v>5.0680371932685375E-3</v>
      </c>
      <c r="M362" s="37">
        <v>2.3891867604106665E-3</v>
      </c>
      <c r="N362" s="37">
        <v>-9.2791393399238586E-3</v>
      </c>
      <c r="O362" s="37">
        <v>0.76469558477401733</v>
      </c>
      <c r="P362" s="37">
        <v>0.23530443012714386</v>
      </c>
      <c r="Q362" s="39">
        <f t="shared" si="5"/>
        <v>1.8528569489717484E-2</v>
      </c>
    </row>
    <row r="363" spans="1:17" x14ac:dyDescent="0.25">
      <c r="A363" s="39" t="s">
        <v>1047</v>
      </c>
      <c r="B363" s="36">
        <v>2005</v>
      </c>
      <c r="C363" s="36">
        <v>4</v>
      </c>
      <c r="D363" s="37">
        <v>-4.1225510649383068E-3</v>
      </c>
      <c r="E363" s="37">
        <v>-7.6637789607048035E-3</v>
      </c>
      <c r="F363" s="37">
        <v>1.9807459320873022E-3</v>
      </c>
      <c r="G363" s="37">
        <v>3.4619125653989613E-4</v>
      </c>
      <c r="H363" s="37">
        <v>-7.6637789607048035E-3</v>
      </c>
      <c r="I363" s="37">
        <v>3.4619102370925248E-4</v>
      </c>
      <c r="J363" s="37">
        <v>7.6092742383480072E-3</v>
      </c>
      <c r="K363" s="37">
        <v>1.5325893647968769E-2</v>
      </c>
      <c r="L363" s="37">
        <v>5.264580249786377E-3</v>
      </c>
      <c r="M363" s="37">
        <v>2.3215615656226873E-3</v>
      </c>
      <c r="N363" s="37">
        <v>1.5411986038088799E-2</v>
      </c>
      <c r="O363" s="37">
        <v>0.76400673389434814</v>
      </c>
      <c r="P363" s="37">
        <v>0.23599329590797424</v>
      </c>
      <c r="Q363" s="39">
        <f t="shared" si="5"/>
        <v>1.3847650261595845E-3</v>
      </c>
    </row>
    <row r="364" spans="1:17" x14ac:dyDescent="0.25">
      <c r="A364" s="39" t="s">
        <v>1047</v>
      </c>
      <c r="B364" s="36">
        <v>2006</v>
      </c>
      <c r="C364" s="36">
        <v>1</v>
      </c>
      <c r="D364" s="37">
        <v>-1.9626161083579063E-3</v>
      </c>
      <c r="E364" s="37">
        <v>-3.0424538999795914E-3</v>
      </c>
      <c r="F364" s="37">
        <v>4.7842757776379585E-3</v>
      </c>
      <c r="G364" s="37">
        <v>3.8458984345197678E-3</v>
      </c>
      <c r="H364" s="37">
        <v>-3.0424538999795914E-3</v>
      </c>
      <c r="I364" s="37">
        <v>3.8458982016891241E-3</v>
      </c>
      <c r="J364" s="37">
        <v>3.5697550047188997E-3</v>
      </c>
      <c r="K364" s="37">
        <v>5.5547552183270454E-3</v>
      </c>
      <c r="L364" s="37">
        <v>5.4918662644922733E-3</v>
      </c>
      <c r="M364" s="37">
        <v>1.0724352905526757E-3</v>
      </c>
      <c r="N364" s="37">
        <v>5.9242178685963154E-3</v>
      </c>
      <c r="O364" s="37">
        <v>0.76177531480789185</v>
      </c>
      <c r="P364" s="37">
        <v>0.23822470009326935</v>
      </c>
      <c r="Q364" s="39">
        <f t="shared" si="5"/>
        <v>1.5383593738079071E-2</v>
      </c>
    </row>
    <row r="365" spans="1:17" x14ac:dyDescent="0.25">
      <c r="A365" s="39" t="s">
        <v>1047</v>
      </c>
      <c r="B365" s="36">
        <v>2006</v>
      </c>
      <c r="C365" s="36">
        <v>2</v>
      </c>
      <c r="D365" s="37">
        <v>-4.8566553741693497E-3</v>
      </c>
      <c r="E365" s="37">
        <v>-8.9113861322402954E-3</v>
      </c>
      <c r="F365" s="37">
        <v>8.5654966533184052E-3</v>
      </c>
      <c r="G365" s="37">
        <v>4.7331796959042549E-3</v>
      </c>
      <c r="H365" s="37">
        <v>-8.9113861322402954E-3</v>
      </c>
      <c r="I365" s="37">
        <v>4.7331764362752438E-3</v>
      </c>
      <c r="J365" s="37">
        <v>6.044561043381691E-3</v>
      </c>
      <c r="K365" s="37">
        <v>1.3855956494808197E-2</v>
      </c>
      <c r="L365" s="37">
        <v>5.5385972373187542E-3</v>
      </c>
      <c r="M365" s="37">
        <v>3.1033093109726906E-3</v>
      </c>
      <c r="N365" s="37">
        <v>1.2213916517794132E-2</v>
      </c>
      <c r="O365" s="37">
        <v>0.75914013385772705</v>
      </c>
      <c r="P365" s="37">
        <v>0.24085983633995056</v>
      </c>
      <c r="Q365" s="39">
        <f t="shared" si="5"/>
        <v>1.893271878361702E-2</v>
      </c>
    </row>
    <row r="366" spans="1:17" x14ac:dyDescent="0.25">
      <c r="A366" s="39" t="s">
        <v>1047</v>
      </c>
      <c r="B366" s="36">
        <v>2006</v>
      </c>
      <c r="C366" s="36">
        <v>3</v>
      </c>
      <c r="D366" s="37">
        <v>-5.682113696821034E-4</v>
      </c>
      <c r="E366" s="37">
        <v>-7.8071034513413906E-3</v>
      </c>
      <c r="F366" s="37">
        <v>-3.4871170646511018E-4</v>
      </c>
      <c r="G366" s="37">
        <v>-4.368683323264122E-3</v>
      </c>
      <c r="H366" s="37">
        <v>-7.8071039170026779E-3</v>
      </c>
      <c r="I366" s="37">
        <v>-4.3686814606189728E-3</v>
      </c>
      <c r="J366" s="37">
        <v>3.4865029156208038E-3</v>
      </c>
      <c r="K366" s="37">
        <v>3.3775153569877148E-3</v>
      </c>
      <c r="L366" s="37">
        <v>5.2859256975352764E-3</v>
      </c>
      <c r="M366" s="37">
        <v>7.4535757303237915E-3</v>
      </c>
      <c r="N366" s="37">
        <v>2.3560323752462864E-3</v>
      </c>
      <c r="O366" s="37">
        <v>0.75764381885528564</v>
      </c>
      <c r="P366" s="37">
        <v>0.24235621094703674</v>
      </c>
      <c r="Q366" s="39">
        <f t="shared" si="5"/>
        <v>-1.7474733293056488E-2</v>
      </c>
    </row>
    <row r="367" spans="1:17" x14ac:dyDescent="0.25">
      <c r="A367" s="39" t="s">
        <v>1047</v>
      </c>
      <c r="B367" s="36">
        <v>2006</v>
      </c>
      <c r="C367" s="36">
        <v>4</v>
      </c>
      <c r="D367" s="37">
        <v>1.1014535091817379E-2</v>
      </c>
      <c r="E367" s="37">
        <v>1.4328350313007832E-2</v>
      </c>
      <c r="F367" s="37">
        <v>5.8984309434890747E-3</v>
      </c>
      <c r="G367" s="37">
        <v>4.5155417174100876E-3</v>
      </c>
      <c r="H367" s="37">
        <v>1.4328351244330406E-2</v>
      </c>
      <c r="I367" s="37">
        <v>4.5155412517488003E-3</v>
      </c>
      <c r="J367" s="37">
        <v>2.10006944835186E-2</v>
      </c>
      <c r="K367" s="37">
        <v>1.2136750854551792E-2</v>
      </c>
      <c r="L367" s="37">
        <v>6.0693426057696342E-3</v>
      </c>
      <c r="M367" s="37">
        <v>-3.9848550222814083E-3</v>
      </c>
      <c r="N367" s="37">
        <v>1.0732927359640598E-2</v>
      </c>
      <c r="O367" s="37">
        <v>0.75614750385284424</v>
      </c>
      <c r="P367" s="37">
        <v>0.24385258555412292</v>
      </c>
      <c r="Q367" s="39">
        <f t="shared" si="5"/>
        <v>1.806216686964035E-2</v>
      </c>
    </row>
    <row r="368" spans="1:17" x14ac:dyDescent="0.25">
      <c r="A368" s="39" t="s">
        <v>1047</v>
      </c>
      <c r="B368" s="36">
        <v>2007</v>
      </c>
      <c r="C368" s="36">
        <v>1</v>
      </c>
      <c r="D368" s="37">
        <v>-2.317048201803118E-4</v>
      </c>
      <c r="E368" s="37">
        <v>1.6529378481209278E-3</v>
      </c>
      <c r="F368" s="37">
        <v>4.6482679317705333E-4</v>
      </c>
      <c r="G368" s="37">
        <v>1.2085225898772478E-3</v>
      </c>
      <c r="H368" s="37">
        <v>1.6529373824596405E-3</v>
      </c>
      <c r="I368" s="37">
        <v>1.2085227062925696E-3</v>
      </c>
      <c r="J368" s="37">
        <v>4.2235824366798624E-5</v>
      </c>
      <c r="K368" s="37">
        <v>-2.7960084844380617E-3</v>
      </c>
      <c r="L368" s="37">
        <v>5.8412738144397736E-3</v>
      </c>
      <c r="M368" s="37">
        <v>-9.2157232575118542E-4</v>
      </c>
      <c r="N368" s="37">
        <v>-5.7599646970629692E-3</v>
      </c>
      <c r="O368" s="37">
        <v>0.75607156753540039</v>
      </c>
      <c r="P368" s="37">
        <v>0.24392843246459961</v>
      </c>
      <c r="Q368" s="39">
        <f t="shared" si="5"/>
        <v>4.8340903595089912E-3</v>
      </c>
    </row>
    <row r="369" spans="1:17" x14ac:dyDescent="0.25">
      <c r="A369" s="39" t="s">
        <v>1047</v>
      </c>
      <c r="B369" s="36">
        <v>2007</v>
      </c>
      <c r="C369" s="36">
        <v>2</v>
      </c>
      <c r="D369" s="37">
        <v>-1.7177968984469771E-3</v>
      </c>
      <c r="E369" s="37">
        <v>-6.9445003755390644E-3</v>
      </c>
      <c r="F369" s="37">
        <v>1.6694338992238045E-3</v>
      </c>
      <c r="G369" s="37">
        <v>-1.0547502897679806E-3</v>
      </c>
      <c r="H369" s="37">
        <v>-6.9444999098777771E-3</v>
      </c>
      <c r="I369" s="37">
        <v>-1.0547505225986242E-3</v>
      </c>
      <c r="J369" s="37">
        <v>2.3989460896700621E-3</v>
      </c>
      <c r="K369" s="37">
        <v>3.1167909037321806E-3</v>
      </c>
      <c r="L369" s="37">
        <v>5.9234346263110638E-3</v>
      </c>
      <c r="M369" s="37">
        <v>5.5401623249053955E-3</v>
      </c>
      <c r="N369" s="37">
        <v>2.9275533743202686E-3</v>
      </c>
      <c r="O369" s="37">
        <v>0.75540411472320557</v>
      </c>
      <c r="P369" s="37">
        <v>0.24459585547447205</v>
      </c>
      <c r="Q369" s="39">
        <f t="shared" si="5"/>
        <v>-4.2190011590719223E-3</v>
      </c>
    </row>
    <row r="370" spans="1:17" x14ac:dyDescent="0.25">
      <c r="A370" s="39" t="s">
        <v>1047</v>
      </c>
      <c r="B370" s="36">
        <v>2007</v>
      </c>
      <c r="C370" s="36">
        <v>3</v>
      </c>
      <c r="D370" s="37">
        <v>-1.0056553408503532E-2</v>
      </c>
      <c r="E370" s="37">
        <v>-1.1247913353145123E-2</v>
      </c>
      <c r="F370" s="37">
        <v>-4.9459922593086958E-4</v>
      </c>
      <c r="G370" s="37">
        <v>-5.5239826906472445E-4</v>
      </c>
      <c r="H370" s="37">
        <v>-1.1247912421822548E-2</v>
      </c>
      <c r="I370" s="37">
        <v>-5.5239786161109805E-4</v>
      </c>
      <c r="J370" s="37">
        <v>1.7132972134277225E-3</v>
      </c>
      <c r="K370" s="37">
        <v>1.4827700331807137E-2</v>
      </c>
      <c r="L370" s="37">
        <v>6.2290742062032223E-3</v>
      </c>
      <c r="M370" s="37">
        <v>2.5973896845243871E-4</v>
      </c>
      <c r="N370" s="37">
        <v>1.3919280841946602E-2</v>
      </c>
      <c r="O370" s="37">
        <v>0.75272464752197266</v>
      </c>
      <c r="P370" s="37">
        <v>0.24727535247802734</v>
      </c>
      <c r="Q370" s="39">
        <f t="shared" si="5"/>
        <v>-2.2095930762588978E-3</v>
      </c>
    </row>
    <row r="371" spans="1:17" x14ac:dyDescent="0.25">
      <c r="A371" s="39" t="s">
        <v>1047</v>
      </c>
      <c r="B371" s="36">
        <v>2007</v>
      </c>
      <c r="C371" s="36">
        <v>4</v>
      </c>
      <c r="D371" s="37">
        <v>-2.4612608831375837E-3</v>
      </c>
      <c r="E371" s="37">
        <v>2.336371224373579E-3</v>
      </c>
      <c r="F371" s="37">
        <v>6.1273155733942986E-4</v>
      </c>
      <c r="G371" s="37">
        <v>2.1495276596397161E-3</v>
      </c>
      <c r="H371" s="37">
        <v>2.3363698273897171E-3</v>
      </c>
      <c r="I371" s="37">
        <v>2.1495292894542217E-3</v>
      </c>
      <c r="J371" s="37">
        <v>-2.1551873069256544E-3</v>
      </c>
      <c r="K371" s="37">
        <v>-2.7423526626080275E-3</v>
      </c>
      <c r="L371" s="37">
        <v>5.8457036502659321E-3</v>
      </c>
      <c r="M371" s="37">
        <v>-3.8958322256803513E-3</v>
      </c>
      <c r="N371" s="37">
        <v>-3.5147126764059067E-3</v>
      </c>
      <c r="O371" s="37">
        <v>0.75004518032073975</v>
      </c>
      <c r="P371" s="37">
        <v>0.24995484948158264</v>
      </c>
      <c r="Q371" s="39">
        <f t="shared" si="5"/>
        <v>8.5981106385588646E-3</v>
      </c>
    </row>
    <row r="372" spans="1:17" x14ac:dyDescent="0.25">
      <c r="A372" s="39" t="s">
        <v>1047</v>
      </c>
      <c r="B372" s="36">
        <v>2008</v>
      </c>
      <c r="C372" s="36">
        <v>1</v>
      </c>
      <c r="D372" s="37">
        <v>8.9743789285421371E-3</v>
      </c>
      <c r="E372" s="37">
        <v>1.4350268989801407E-2</v>
      </c>
      <c r="F372" s="37">
        <v>9.9133281037211418E-4</v>
      </c>
      <c r="G372" s="37">
        <v>2.7877895627170801E-3</v>
      </c>
      <c r="H372" s="37">
        <v>1.4350268989801407E-2</v>
      </c>
      <c r="I372" s="37">
        <v>2.7877888642251492E-3</v>
      </c>
      <c r="J372" s="37">
        <v>1.4770573005080223E-2</v>
      </c>
      <c r="K372" s="37">
        <v>5.6730327196419239E-3</v>
      </c>
      <c r="L372" s="37">
        <v>6.0195289552211761E-3</v>
      </c>
      <c r="M372" s="37">
        <v>-5.3389486856758595E-3</v>
      </c>
      <c r="N372" s="37">
        <v>6.1582759954035282E-3</v>
      </c>
      <c r="O372" s="37">
        <v>0.75116544961929321</v>
      </c>
      <c r="P372" s="37">
        <v>0.24883455038070679</v>
      </c>
      <c r="Q372" s="39">
        <f t="shared" si="5"/>
        <v>1.115115825086832E-2</v>
      </c>
    </row>
    <row r="373" spans="1:17" x14ac:dyDescent="0.25">
      <c r="A373" s="39" t="s">
        <v>1047</v>
      </c>
      <c r="B373" s="36">
        <v>2008</v>
      </c>
      <c r="C373" s="36">
        <v>2</v>
      </c>
      <c r="D373" s="37">
        <v>-9.3531934544444084E-3</v>
      </c>
      <c r="E373" s="37">
        <v>-5.2079376764595509E-3</v>
      </c>
      <c r="F373" s="37">
        <v>-8.794865570962429E-3</v>
      </c>
      <c r="G373" s="37">
        <v>-5.1226266659796238E-3</v>
      </c>
      <c r="H373" s="37">
        <v>-5.2079372107982635E-3</v>
      </c>
      <c r="I373" s="37">
        <v>-5.1226266659796238E-3</v>
      </c>
      <c r="J373" s="37">
        <v>-1.2795340269804001E-2</v>
      </c>
      <c r="K373" s="37">
        <v>-8.4398537874221802E-3</v>
      </c>
      <c r="L373" s="37">
        <v>5.6766420602798462E-3</v>
      </c>
      <c r="M373" s="37">
        <v>-2.7074518147855997E-3</v>
      </c>
      <c r="N373" s="37">
        <v>-1.0124277323484421E-2</v>
      </c>
      <c r="O373" s="37">
        <v>0.74781966209411621</v>
      </c>
      <c r="P373" s="37">
        <v>0.25218039751052856</v>
      </c>
      <c r="Q373" s="39">
        <f t="shared" si="5"/>
        <v>-2.0490506663918495E-2</v>
      </c>
    </row>
    <row r="374" spans="1:17" x14ac:dyDescent="0.25">
      <c r="A374" s="39" t="s">
        <v>1047</v>
      </c>
      <c r="B374" s="36">
        <v>2008</v>
      </c>
      <c r="C374" s="36">
        <v>3</v>
      </c>
      <c r="D374" s="37">
        <v>-2.2249404340982437E-2</v>
      </c>
      <c r="E374" s="37">
        <v>-2.5748878717422485E-2</v>
      </c>
      <c r="F374" s="37">
        <v>-9.5186792314052582E-3</v>
      </c>
      <c r="G374" s="37">
        <v>-6.7753181792795658E-3</v>
      </c>
      <c r="H374" s="37">
        <v>-2.5748880580067635E-2</v>
      </c>
      <c r="I374" s="37">
        <v>-6.7753172479569912E-3</v>
      </c>
      <c r="J374" s="37">
        <v>-2.3096699267625809E-2</v>
      </c>
      <c r="K374" s="37">
        <v>-3.3737325575202703E-3</v>
      </c>
      <c r="L374" s="37">
        <v>3.8534796331077814E-3</v>
      </c>
      <c r="M374" s="37">
        <v>4.119429737329483E-3</v>
      </c>
      <c r="N374" s="37">
        <v>-4.8406831920146942E-3</v>
      </c>
      <c r="O374" s="37">
        <v>0.73620784282684326</v>
      </c>
      <c r="P374" s="37">
        <v>0.26379215717315674</v>
      </c>
      <c r="Q374" s="39">
        <f t="shared" si="5"/>
        <v>-2.7101272717118263E-2</v>
      </c>
    </row>
    <row r="375" spans="1:17" x14ac:dyDescent="0.25">
      <c r="A375" s="39" t="s">
        <v>1047</v>
      </c>
      <c r="B375" s="36">
        <v>2008</v>
      </c>
      <c r="C375" s="36">
        <v>4</v>
      </c>
      <c r="D375" s="37">
        <v>-2.7612622827291489E-2</v>
      </c>
      <c r="E375" s="37">
        <v>-1.8241068348288536E-2</v>
      </c>
      <c r="F375" s="37">
        <v>-2.1547002717852592E-2</v>
      </c>
      <c r="G375" s="37">
        <v>-1.4913348481059074E-2</v>
      </c>
      <c r="H375" s="37">
        <v>-1.8241070210933685E-2</v>
      </c>
      <c r="I375" s="37">
        <v>-1.4913349412381649E-2</v>
      </c>
      <c r="J375" s="37">
        <v>-3.4189131110906601E-2</v>
      </c>
      <c r="K375" s="37">
        <v>-1.1321387253701687E-2</v>
      </c>
      <c r="L375" s="37">
        <v>2.427397295832634E-3</v>
      </c>
      <c r="M375" s="37">
        <v>-8.4131443873047829E-3</v>
      </c>
      <c r="N375" s="37">
        <v>-1.2856623157858849E-2</v>
      </c>
      <c r="O375" s="37">
        <v>0.72459602355957031</v>
      </c>
      <c r="P375" s="37">
        <v>0.27540391683578491</v>
      </c>
      <c r="Q375" s="39">
        <f t="shared" si="5"/>
        <v>-5.9653393924236298E-2</v>
      </c>
    </row>
    <row r="376" spans="1:17" x14ac:dyDescent="0.25">
      <c r="A376" s="39" t="s">
        <v>1047</v>
      </c>
      <c r="B376" s="36">
        <v>2009</v>
      </c>
      <c r="C376" s="36">
        <v>1</v>
      </c>
      <c r="D376" s="37">
        <v>-3.0407814309000969E-2</v>
      </c>
      <c r="E376" s="37">
        <v>-3.7284523714333773E-3</v>
      </c>
      <c r="F376" s="37">
        <v>-3.8426738232374191E-2</v>
      </c>
      <c r="G376" s="37">
        <v>-1.1341162957251072E-2</v>
      </c>
      <c r="H376" s="37">
        <v>-3.7284493446350098E-3</v>
      </c>
      <c r="I376" s="37">
        <v>-1.1341161094605923E-2</v>
      </c>
      <c r="J376" s="37">
        <v>-4.35626320540905E-2</v>
      </c>
      <c r="K376" s="37">
        <v>-1.9602436572313309E-2</v>
      </c>
      <c r="L376" s="37">
        <v>-3.0951286316849291E-4</v>
      </c>
      <c r="M376" s="37">
        <v>-2.6223959401249886E-2</v>
      </c>
      <c r="N376" s="37">
        <v>-2.1761402487754822E-2</v>
      </c>
      <c r="O376" s="37">
        <v>0.68940860033035278</v>
      </c>
      <c r="P376" s="37">
        <v>0.31059139966964722</v>
      </c>
      <c r="Q376" s="39">
        <f t="shared" si="5"/>
        <v>-4.5364651829004288E-2</v>
      </c>
    </row>
    <row r="377" spans="1:17" x14ac:dyDescent="0.25">
      <c r="A377" s="39" t="s">
        <v>1047</v>
      </c>
      <c r="B377" s="36">
        <v>2009</v>
      </c>
      <c r="C377" s="36">
        <v>2</v>
      </c>
      <c r="D377" s="37">
        <v>-3.865367965772748E-3</v>
      </c>
      <c r="E377" s="37">
        <v>1.5819486230611801E-2</v>
      </c>
      <c r="F377" s="37">
        <v>4.7212438657879829E-3</v>
      </c>
      <c r="G377" s="37">
        <v>2.2208187729120255E-2</v>
      </c>
      <c r="H377" s="37">
        <v>1.5819486230611801E-2</v>
      </c>
      <c r="I377" s="37">
        <v>2.2208185866475105E-2</v>
      </c>
      <c r="J377" s="37">
        <v>-9.0092960745096207E-3</v>
      </c>
      <c r="K377" s="37">
        <v>-7.2029614821076393E-3</v>
      </c>
      <c r="L377" s="37">
        <v>-8.4110029274597764E-4</v>
      </c>
      <c r="M377" s="37">
        <v>-1.9789097830653191E-2</v>
      </c>
      <c r="N377" s="37">
        <v>-8.8006323203444481E-3</v>
      </c>
      <c r="O377" s="37">
        <v>0.6599615216255188</v>
      </c>
      <c r="P377" s="37">
        <v>0.3400384783744812</v>
      </c>
      <c r="Q377" s="39">
        <f t="shared" si="5"/>
        <v>8.8832750916481018E-2</v>
      </c>
    </row>
    <row r="378" spans="1:17" x14ac:dyDescent="0.25">
      <c r="A378" s="39" t="s">
        <v>1047</v>
      </c>
      <c r="B378" s="36">
        <v>2009</v>
      </c>
      <c r="C378" s="36">
        <v>3</v>
      </c>
      <c r="D378" s="37">
        <v>9.2061376199126244E-3</v>
      </c>
      <c r="E378" s="37">
        <v>4.3587661348283291E-3</v>
      </c>
      <c r="F378" s="37">
        <v>6.772118154913187E-3</v>
      </c>
      <c r="G378" s="37">
        <v>3.8784991484135389E-3</v>
      </c>
      <c r="H378" s="37">
        <v>4.3587647378444672E-3</v>
      </c>
      <c r="I378" s="37">
        <v>3.8784986827522516E-3</v>
      </c>
      <c r="J378" s="37">
        <v>4.1101579554378986E-3</v>
      </c>
      <c r="K378" s="37">
        <v>-6.8134469911456108E-3</v>
      </c>
      <c r="L378" s="37">
        <v>-1.4453296316787601E-3</v>
      </c>
      <c r="M378" s="37">
        <v>4.7387690283358097E-3</v>
      </c>
      <c r="N378" s="37">
        <v>-7.5812214054167271E-3</v>
      </c>
      <c r="O378" s="37">
        <v>0.65983051061630249</v>
      </c>
      <c r="P378" s="37">
        <v>0.34016948938369751</v>
      </c>
      <c r="Q378" s="39">
        <f t="shared" si="5"/>
        <v>1.5513996593654156E-2</v>
      </c>
    </row>
    <row r="379" spans="1:17" x14ac:dyDescent="0.25">
      <c r="A379" s="39" t="s">
        <v>1047</v>
      </c>
      <c r="B379" s="36">
        <v>2009</v>
      </c>
      <c r="C379" s="36">
        <v>4</v>
      </c>
      <c r="D379" s="37">
        <v>4.0755043737590313E-3</v>
      </c>
      <c r="E379" s="37">
        <v>3.8411535788327456E-3</v>
      </c>
      <c r="F379" s="37">
        <v>6.2743173912167549E-3</v>
      </c>
      <c r="G379" s="37">
        <v>-5.8000808348879218E-4</v>
      </c>
      <c r="H379" s="37">
        <v>3.8411542773246765E-3</v>
      </c>
      <c r="I379" s="37">
        <v>-5.8000930584967136E-4</v>
      </c>
      <c r="J379" s="37">
        <v>6.7293518222868443E-3</v>
      </c>
      <c r="K379" s="37">
        <v>3.9149806834757328E-3</v>
      </c>
      <c r="L379" s="37">
        <v>-7.3114606493618339E-5</v>
      </c>
      <c r="M379" s="37">
        <v>3.3036849345080554E-4</v>
      </c>
      <c r="N379" s="37">
        <v>1.4237451832741499E-3</v>
      </c>
      <c r="O379" s="37">
        <v>0.65969949960708618</v>
      </c>
      <c r="P379" s="37">
        <v>0.34030050039291382</v>
      </c>
      <c r="Q379" s="39">
        <f t="shared" si="5"/>
        <v>-2.3200323339551687E-3</v>
      </c>
    </row>
    <row r="380" spans="1:17" x14ac:dyDescent="0.25">
      <c r="A380" s="39" t="s">
        <v>1047</v>
      </c>
      <c r="B380" s="36">
        <v>2010</v>
      </c>
      <c r="C380" s="36">
        <v>1</v>
      </c>
      <c r="D380" s="37">
        <v>5.0126174464821815E-3</v>
      </c>
      <c r="E380" s="37">
        <v>8.9642897364683449E-5</v>
      </c>
      <c r="F380" s="37">
        <v>8.751249872148037E-3</v>
      </c>
      <c r="G380" s="37">
        <v>4.8806397244334221E-3</v>
      </c>
      <c r="H380" s="37">
        <v>8.96453857421875E-5</v>
      </c>
      <c r="I380" s="37">
        <v>4.8806406557559967E-3</v>
      </c>
      <c r="J380" s="37">
        <v>1.099929865449667E-2</v>
      </c>
      <c r="K380" s="37">
        <v>8.7311230599880219E-3</v>
      </c>
      <c r="L380" s="37">
        <v>7.637128874193877E-5</v>
      </c>
      <c r="M380" s="37">
        <v>4.8365560360252857E-3</v>
      </c>
      <c r="N380" s="37">
        <v>8.0754868686199188E-3</v>
      </c>
      <c r="O380" s="37">
        <v>0.69288277626037598</v>
      </c>
      <c r="P380" s="37">
        <v>0.30711719393730164</v>
      </c>
      <c r="Q380" s="39">
        <f t="shared" si="5"/>
        <v>1.9522558897733688E-2</v>
      </c>
    </row>
    <row r="381" spans="1:17" x14ac:dyDescent="0.25">
      <c r="A381" s="39" t="s">
        <v>1047</v>
      </c>
      <c r="B381" s="36">
        <v>2010</v>
      </c>
      <c r="C381" s="36">
        <v>2</v>
      </c>
      <c r="D381" s="37">
        <v>1.927546039223671E-2</v>
      </c>
      <c r="E381" s="37">
        <v>1.1137915775179863E-2</v>
      </c>
      <c r="F381" s="37">
        <v>1.0065527632832527E-2</v>
      </c>
      <c r="G381" s="37">
        <v>-2.0961510017514229E-3</v>
      </c>
      <c r="H381" s="37">
        <v>1.1137913912534714E-2</v>
      </c>
      <c r="I381" s="37">
        <v>-2.0961505360901356E-3</v>
      </c>
      <c r="J381" s="37">
        <v>1.1884622275829315E-2</v>
      </c>
      <c r="K381" s="37">
        <v>-1.1358154006302357E-2</v>
      </c>
      <c r="L381" s="37">
        <v>1.0457262396812439E-3</v>
      </c>
      <c r="M381" s="37">
        <v>8.7451580911874771E-3</v>
      </c>
      <c r="N381" s="37">
        <v>-1.2022691778838634E-2</v>
      </c>
      <c r="O381" s="37">
        <v>0.7291409969329834</v>
      </c>
      <c r="P381" s="37">
        <v>0.2708590030670166</v>
      </c>
      <c r="Q381" s="39">
        <f t="shared" si="5"/>
        <v>-8.3846040070056915E-3</v>
      </c>
    </row>
    <row r="382" spans="1:17" x14ac:dyDescent="0.25">
      <c r="A382" s="39" t="s">
        <v>1047</v>
      </c>
      <c r="B382" s="36">
        <v>2010</v>
      </c>
      <c r="C382" s="36">
        <v>3</v>
      </c>
      <c r="D382" s="37">
        <v>3.8481128867715597E-3</v>
      </c>
      <c r="E382" s="37">
        <v>-1.3437071815133095E-2</v>
      </c>
      <c r="F382" s="37">
        <v>4.0337080135941505E-3</v>
      </c>
      <c r="G382" s="37">
        <v>-7.2056525386869907E-3</v>
      </c>
      <c r="H382" s="37">
        <v>-1.3437069952487946E-2</v>
      </c>
      <c r="I382" s="37">
        <v>-7.2056539356708527E-3</v>
      </c>
      <c r="J382" s="37">
        <v>4.9442811869084835E-3</v>
      </c>
      <c r="K382" s="37">
        <v>1.4516520313918591E-3</v>
      </c>
      <c r="L382" s="37">
        <v>3.4027779474854469E-4</v>
      </c>
      <c r="M382" s="37">
        <v>1.7224038019776344E-2</v>
      </c>
      <c r="N382" s="37">
        <v>-1.3689895858988166E-3</v>
      </c>
      <c r="O382" s="37">
        <v>0.73515969514846802</v>
      </c>
      <c r="P382" s="37">
        <v>0.26484030485153198</v>
      </c>
      <c r="Q382" s="39">
        <f t="shared" si="5"/>
        <v>-2.8822610154747963E-2</v>
      </c>
    </row>
    <row r="383" spans="1:17" x14ac:dyDescent="0.25">
      <c r="A383" s="39" t="s">
        <v>1047</v>
      </c>
      <c r="B383" s="36">
        <v>2010</v>
      </c>
      <c r="C383" s="36">
        <v>4</v>
      </c>
      <c r="D383" s="37">
        <v>8.5692275315523148E-3</v>
      </c>
      <c r="E383" s="37">
        <v>9.3598905950784683E-3</v>
      </c>
      <c r="F383" s="37">
        <v>5.4392172023653984E-3</v>
      </c>
      <c r="G383" s="37">
        <v>3.0536814592778683E-3</v>
      </c>
      <c r="H383" s="37">
        <v>9.3598887324333191E-3</v>
      </c>
      <c r="I383" s="37">
        <v>3.0536826234310865E-3</v>
      </c>
      <c r="J383" s="37">
        <v>1.1822533793747425E-2</v>
      </c>
      <c r="K383" s="37">
        <v>4.3703988194465637E-3</v>
      </c>
      <c r="L383" s="37">
        <v>8.7811739649623632E-4</v>
      </c>
      <c r="M383" s="37">
        <v>-1.0038780746981502E-3</v>
      </c>
      <c r="N383" s="37">
        <v>4.5924936421215534E-3</v>
      </c>
      <c r="O383" s="37">
        <v>0.74117839336395264</v>
      </c>
      <c r="P383" s="37">
        <v>0.25882160663604736</v>
      </c>
      <c r="Q383" s="39">
        <f t="shared" si="5"/>
        <v>1.2214725837111473E-2</v>
      </c>
    </row>
    <row r="384" spans="1:17" x14ac:dyDescent="0.25">
      <c r="A384" s="39" t="s">
        <v>1047</v>
      </c>
      <c r="B384" s="36">
        <v>2011</v>
      </c>
      <c r="C384" s="36">
        <v>1</v>
      </c>
      <c r="D384" s="37">
        <v>-1.128616975620389E-3</v>
      </c>
      <c r="E384" s="37">
        <v>-1.0887982323765755E-2</v>
      </c>
      <c r="F384" s="37">
        <v>6.7241736687719822E-3</v>
      </c>
      <c r="G384" s="37">
        <v>1.3473890721797943E-3</v>
      </c>
      <c r="H384" s="37">
        <v>-1.0887980461120605E-2</v>
      </c>
      <c r="I384" s="37">
        <v>1.3473904691636562E-3</v>
      </c>
      <c r="J384" s="37">
        <v>5.4321917705237865E-3</v>
      </c>
      <c r="K384" s="37">
        <v>9.077608585357666E-3</v>
      </c>
      <c r="L384" s="37">
        <v>1.2323146220296621E-3</v>
      </c>
      <c r="M384" s="37">
        <v>9.3535101041197777E-3</v>
      </c>
      <c r="N384" s="37">
        <v>8.1612430512905121E-3</v>
      </c>
      <c r="O384" s="37">
        <v>0.73092854022979736</v>
      </c>
      <c r="P384" s="37">
        <v>0.26907140016555786</v>
      </c>
      <c r="Q384" s="39">
        <f t="shared" si="5"/>
        <v>5.3895562887191772E-3</v>
      </c>
    </row>
    <row r="385" spans="1:17" x14ac:dyDescent="0.25">
      <c r="A385" s="39" t="s">
        <v>1047</v>
      </c>
      <c r="B385" s="36">
        <v>2011</v>
      </c>
      <c r="C385" s="36">
        <v>2</v>
      </c>
      <c r="D385" s="37">
        <v>-5.7638054713606834E-3</v>
      </c>
      <c r="E385" s="37">
        <v>-4.777966532856226E-3</v>
      </c>
      <c r="F385" s="37">
        <v>-3.131362609565258E-5</v>
      </c>
      <c r="G385" s="37">
        <v>-2.9307052027434111E-3</v>
      </c>
      <c r="H385" s="37">
        <v>-4.7779679298400879E-3</v>
      </c>
      <c r="I385" s="37">
        <v>-2.930706599727273E-3</v>
      </c>
      <c r="J385" s="37">
        <v>-2.6489237789064646E-3</v>
      </c>
      <c r="K385" s="37">
        <v>4.2879991233348846E-3</v>
      </c>
      <c r="L385" s="37">
        <v>6.3535774825140834E-4</v>
      </c>
      <c r="M385" s="37">
        <v>-1.1159066343680024E-3</v>
      </c>
      <c r="N385" s="37">
        <v>2.7981465682387352E-3</v>
      </c>
      <c r="O385" s="37">
        <v>0.71443963050842285</v>
      </c>
      <c r="P385" s="37">
        <v>0.28556030988693237</v>
      </c>
      <c r="Q385" s="39">
        <f t="shared" si="5"/>
        <v>-1.1722820810973644E-2</v>
      </c>
    </row>
    <row r="386" spans="1:17" x14ac:dyDescent="0.25">
      <c r="A386" s="39" t="s">
        <v>1047</v>
      </c>
      <c r="B386" s="36">
        <v>2011</v>
      </c>
      <c r="C386" s="36">
        <v>3</v>
      </c>
      <c r="D386" s="37">
        <v>-4.3765651062130928E-3</v>
      </c>
      <c r="E386" s="37">
        <v>-6.2215737998485565E-3</v>
      </c>
      <c r="F386" s="37">
        <v>-1.0531921871006489E-3</v>
      </c>
      <c r="G386" s="37">
        <v>-6.9839804200455546E-4</v>
      </c>
      <c r="H386" s="37">
        <v>-6.2215737998485565E-3</v>
      </c>
      <c r="I386" s="37">
        <v>-6.9839844945818186E-4</v>
      </c>
      <c r="J386" s="37">
        <v>-5.1513100042939186E-3</v>
      </c>
      <c r="K386" s="37">
        <v>-1.3169425074011087E-3</v>
      </c>
      <c r="L386" s="37">
        <v>3.7711835466325283E-4</v>
      </c>
      <c r="M386" s="37">
        <v>1.8925073090940714E-3</v>
      </c>
      <c r="N386" s="37">
        <v>-2.9103157576173544E-3</v>
      </c>
      <c r="O386" s="37">
        <v>0.70798027515411377</v>
      </c>
      <c r="P386" s="37">
        <v>0.29201972484588623</v>
      </c>
      <c r="Q386" s="39">
        <f t="shared" si="5"/>
        <v>-2.7935921680182219E-3</v>
      </c>
    </row>
    <row r="387" spans="1:17" x14ac:dyDescent="0.25">
      <c r="A387" s="39" t="s">
        <v>1047</v>
      </c>
      <c r="B387" s="36">
        <v>2011</v>
      </c>
      <c r="C387" s="36">
        <v>4</v>
      </c>
      <c r="D387" s="37">
        <v>-6.6167628392577171E-3</v>
      </c>
      <c r="E387" s="37">
        <v>-9.4576654955744743E-3</v>
      </c>
      <c r="F387" s="37">
        <v>-3.4471086692065001E-3</v>
      </c>
      <c r="G387" s="37">
        <v>-3.7168057169765234E-3</v>
      </c>
      <c r="H387" s="37">
        <v>-9.4576627016067505E-3</v>
      </c>
      <c r="I387" s="37">
        <v>-3.716806648299098E-3</v>
      </c>
      <c r="J387" s="37">
        <v>-1.0608252137899399E-2</v>
      </c>
      <c r="K387" s="37">
        <v>-5.7961242273449898E-3</v>
      </c>
      <c r="L387" s="37">
        <v>-1.380078902002424E-4</v>
      </c>
      <c r="M387" s="37">
        <v>2.9567084275186062E-3</v>
      </c>
      <c r="N387" s="37">
        <v>-6.8305549211800098E-3</v>
      </c>
      <c r="O387" s="37">
        <v>0.70152091979980469</v>
      </c>
      <c r="P387" s="37">
        <v>0.29847913980484009</v>
      </c>
      <c r="Q387" s="39">
        <f t="shared" si="5"/>
        <v>-1.4867222867906094E-2</v>
      </c>
    </row>
    <row r="388" spans="1:17" x14ac:dyDescent="0.25">
      <c r="A388" s="39" t="s">
        <v>1047</v>
      </c>
      <c r="B388" s="36">
        <v>2012</v>
      </c>
      <c r="C388" s="36">
        <v>1</v>
      </c>
      <c r="D388" s="37">
        <v>-1.7351346323266625E-3</v>
      </c>
      <c r="E388" s="37">
        <v>1.270177960395813E-2</v>
      </c>
      <c r="F388" s="37">
        <v>1.313348300755024E-3</v>
      </c>
      <c r="G388" s="37">
        <v>7.68305454403162E-3</v>
      </c>
      <c r="H388" s="37">
        <v>1.2701775878667831E-2</v>
      </c>
      <c r="I388" s="37">
        <v>7.68305454403162E-3</v>
      </c>
      <c r="J388" s="37">
        <v>-1.025470532476902E-2</v>
      </c>
      <c r="K388" s="37">
        <v>-1.1984264478087425E-2</v>
      </c>
      <c r="L388" s="37">
        <v>-9.9659466650336981E-4</v>
      </c>
      <c r="M388" s="37">
        <v>-1.4332483522593975E-2</v>
      </c>
      <c r="N388" s="37">
        <v>-1.3557060621678829E-2</v>
      </c>
      <c r="O388" s="37">
        <v>0.69417870044708252</v>
      </c>
      <c r="P388" s="37">
        <v>0.30582129955291748</v>
      </c>
      <c r="Q388" s="39">
        <f t="shared" ref="Q388:Q451" si="6">+G388*4</f>
        <v>3.073221817612648E-2</v>
      </c>
    </row>
    <row r="389" spans="1:17" x14ac:dyDescent="0.25">
      <c r="A389" s="39" t="s">
        <v>1047</v>
      </c>
      <c r="B389" s="36">
        <v>2012</v>
      </c>
      <c r="C389" s="36">
        <v>2</v>
      </c>
      <c r="D389" s="37">
        <v>-7.8969644382596016E-3</v>
      </c>
      <c r="E389" s="37">
        <v>-7.3742340318858624E-3</v>
      </c>
      <c r="F389" s="37">
        <v>-1.963132293894887E-3</v>
      </c>
      <c r="G389" s="37">
        <v>-1.9762411247938871E-3</v>
      </c>
      <c r="H389" s="37">
        <v>-7.3742307722568512E-3</v>
      </c>
      <c r="I389" s="37">
        <v>-1.9762394949793816E-3</v>
      </c>
      <c r="J389" s="37">
        <v>-8.459760807454586E-3</v>
      </c>
      <c r="K389" s="37">
        <v>-1.6832879919093102E-4</v>
      </c>
      <c r="L389" s="37">
        <v>-1.4333403669297695E-3</v>
      </c>
      <c r="M389" s="37">
        <v>-5.2235269686207175E-4</v>
      </c>
      <c r="N389" s="37">
        <v>-1.9544360693544149E-3</v>
      </c>
      <c r="O389" s="37">
        <v>0.68787229061126709</v>
      </c>
      <c r="P389" s="37">
        <v>0.31212767958641052</v>
      </c>
      <c r="Q389" s="39">
        <f t="shared" si="6"/>
        <v>-7.9049644991755486E-3</v>
      </c>
    </row>
    <row r="390" spans="1:17" x14ac:dyDescent="0.25">
      <c r="A390" s="39" t="s">
        <v>1047</v>
      </c>
      <c r="B390" s="36">
        <v>2012</v>
      </c>
      <c r="C390" s="36">
        <v>3</v>
      </c>
      <c r="D390" s="37">
        <v>-5.8343117125332355E-3</v>
      </c>
      <c r="E390" s="37">
        <v>-5.3232512436807156E-3</v>
      </c>
      <c r="F390" s="37">
        <v>-7.2296540020033717E-4</v>
      </c>
      <c r="G390" s="37">
        <v>1.8806243315339088E-3</v>
      </c>
      <c r="H390" s="37">
        <v>-5.3232535719871521E-3</v>
      </c>
      <c r="I390" s="37">
        <v>1.8806252628564835E-3</v>
      </c>
      <c r="J390" s="37">
        <v>-6.3516190275549889E-3</v>
      </c>
      <c r="K390" s="37">
        <v>2.0842551020905375E-4</v>
      </c>
      <c r="L390" s="37">
        <v>-2.1253721788525581E-3</v>
      </c>
      <c r="M390" s="37">
        <v>-4.9810990458354354E-4</v>
      </c>
      <c r="N390" s="37">
        <v>-2.0177892874926329E-3</v>
      </c>
      <c r="O390" s="37">
        <v>0.68348443508148193</v>
      </c>
      <c r="P390" s="37">
        <v>0.31651559472084045</v>
      </c>
      <c r="Q390" s="39">
        <f t="shared" si="6"/>
        <v>7.5224973261356354E-3</v>
      </c>
    </row>
    <row r="391" spans="1:17" x14ac:dyDescent="0.25">
      <c r="A391" s="39" t="s">
        <v>1047</v>
      </c>
      <c r="B391" s="36">
        <v>2012</v>
      </c>
      <c r="C391" s="36">
        <v>4</v>
      </c>
      <c r="D391" s="37">
        <v>8.7282742606475949E-4</v>
      </c>
      <c r="E391" s="37">
        <v>6.3040540553629398E-3</v>
      </c>
      <c r="F391" s="37">
        <v>-4.1355309076607227E-3</v>
      </c>
      <c r="G391" s="37">
        <v>2.982478472404182E-4</v>
      </c>
      <c r="H391" s="37">
        <v>6.3040554523468018E-3</v>
      </c>
      <c r="I391" s="37">
        <v>2.9824580997228622E-4</v>
      </c>
      <c r="J391" s="37">
        <v>-1.0244227945804596E-2</v>
      </c>
      <c r="K391" s="37">
        <v>-1.5017746016383171E-2</v>
      </c>
      <c r="L391" s="37">
        <v>-2.4390697944909334E-3</v>
      </c>
      <c r="M391" s="37">
        <v>-5.5670761503279209E-3</v>
      </c>
      <c r="N391" s="37">
        <v>-1.7054818570613861E-2</v>
      </c>
      <c r="O391" s="37">
        <v>0.67909657955169678</v>
      </c>
      <c r="P391" s="37">
        <v>0.32090350985527039</v>
      </c>
      <c r="Q391" s="39">
        <f t="shared" si="6"/>
        <v>1.1929913889616728E-3</v>
      </c>
    </row>
    <row r="392" spans="1:17" x14ac:dyDescent="0.25">
      <c r="A392" s="39" t="s">
        <v>1047</v>
      </c>
      <c r="B392" s="36">
        <v>2013</v>
      </c>
      <c r="C392" s="36">
        <v>1</v>
      </c>
      <c r="D392" s="37">
        <v>2.5465008802711964E-3</v>
      </c>
      <c r="E392" s="37">
        <v>2.6804322842508554E-3</v>
      </c>
      <c r="F392" s="37">
        <v>1.5388806350529194E-3</v>
      </c>
      <c r="G392" s="37">
        <v>2.9203754384070635E-3</v>
      </c>
      <c r="H392" s="37">
        <v>2.6804320514202118E-3</v>
      </c>
      <c r="I392" s="37">
        <v>2.9203761368989944E-3</v>
      </c>
      <c r="J392" s="37">
        <v>-8.5324067622423172E-3</v>
      </c>
      <c r="K392" s="37">
        <v>-1.4697983860969543E-2</v>
      </c>
      <c r="L392" s="37">
        <v>-3.0454273801296949E-3</v>
      </c>
      <c r="M392" s="37">
        <v>-3.4649926237761974E-4</v>
      </c>
      <c r="N392" s="37">
        <v>-1.6392465680837631E-2</v>
      </c>
      <c r="O392" s="37">
        <v>0.67117565870285034</v>
      </c>
      <c r="P392" s="37">
        <v>0.32882437109947205</v>
      </c>
      <c r="Q392" s="39">
        <f t="shared" si="6"/>
        <v>1.1681501753628254E-2</v>
      </c>
    </row>
    <row r="393" spans="1:17" x14ac:dyDescent="0.25">
      <c r="A393" s="39" t="s">
        <v>1047</v>
      </c>
      <c r="B393" s="36">
        <v>2013</v>
      </c>
      <c r="C393" s="36">
        <v>2</v>
      </c>
      <c r="D393" s="37">
        <v>2.1313899196684361E-3</v>
      </c>
      <c r="E393" s="37">
        <v>7.9021593555808067E-3</v>
      </c>
      <c r="F393" s="37">
        <v>4.5346538536250591E-3</v>
      </c>
      <c r="G393" s="37">
        <v>5.4915850050747395E-3</v>
      </c>
      <c r="H393" s="37">
        <v>7.9021565616130829E-3</v>
      </c>
      <c r="I393" s="37">
        <v>5.4915831424295902E-3</v>
      </c>
      <c r="J393" s="37">
        <v>1.4852785971015692E-3</v>
      </c>
      <c r="K393" s="37">
        <v>4.2692327406257391E-4</v>
      </c>
      <c r="L393" s="37">
        <v>-3.011779859662056E-3</v>
      </c>
      <c r="M393" s="37">
        <v>-5.7018962688744068E-3</v>
      </c>
      <c r="N393" s="37">
        <v>-2.1559041924774647E-3</v>
      </c>
      <c r="O393" s="37">
        <v>0.66792482137680054</v>
      </c>
      <c r="P393" s="37">
        <v>0.33207517862319946</v>
      </c>
      <c r="Q393" s="39">
        <f t="shared" si="6"/>
        <v>2.1966340020298958E-2</v>
      </c>
    </row>
    <row r="394" spans="1:17" x14ac:dyDescent="0.25">
      <c r="A394" s="39" t="s">
        <v>1047</v>
      </c>
      <c r="B394" s="36">
        <v>2013</v>
      </c>
      <c r="C394" s="36">
        <v>3</v>
      </c>
      <c r="D394" s="37">
        <v>9.6665194723755121E-4</v>
      </c>
      <c r="E394" s="37">
        <v>-2.5627898052334785E-2</v>
      </c>
      <c r="F394" s="37">
        <v>-3.3985474146902561E-4</v>
      </c>
      <c r="G394" s="37">
        <v>-7.771939504891634E-3</v>
      </c>
      <c r="H394" s="37">
        <v>-2.5627896189689636E-2</v>
      </c>
      <c r="I394" s="37">
        <v>-7.771939504891634E-3</v>
      </c>
      <c r="J394" s="37">
        <v>4.2836428619921207E-3</v>
      </c>
      <c r="K394" s="37">
        <v>6.2431450933218002E-3</v>
      </c>
      <c r="L394" s="37">
        <v>-3.1009952072054148E-3</v>
      </c>
      <c r="M394" s="37">
        <v>2.6725078001618385E-2</v>
      </c>
      <c r="N394" s="37">
        <v>3.1427568756043911E-3</v>
      </c>
      <c r="O394" s="37">
        <v>0.67287701368331909</v>
      </c>
      <c r="P394" s="37">
        <v>0.32712298631668091</v>
      </c>
      <c r="Q394" s="39">
        <f t="shared" si="6"/>
        <v>-3.1087758019566536E-2</v>
      </c>
    </row>
    <row r="395" spans="1:17" x14ac:dyDescent="0.25">
      <c r="A395" s="39" t="s">
        <v>1047</v>
      </c>
      <c r="B395" s="36">
        <v>2013</v>
      </c>
      <c r="C395" s="36">
        <v>4</v>
      </c>
      <c r="D395" s="37">
        <v>-2.4664003285579383E-4</v>
      </c>
      <c r="E395" s="37">
        <v>-3.5226948093622923E-3</v>
      </c>
      <c r="F395" s="37">
        <v>2.569493604823947E-3</v>
      </c>
      <c r="G395" s="37">
        <v>8.2893087528645992E-4</v>
      </c>
      <c r="H395" s="37">
        <v>-3.5226941108703613E-3</v>
      </c>
      <c r="I395" s="37">
        <v>8.289342513307929E-4</v>
      </c>
      <c r="J395" s="37">
        <v>-2.8616571798920631E-3</v>
      </c>
      <c r="K395" s="37">
        <v>-2.4338839575648308E-3</v>
      </c>
      <c r="L395" s="37">
        <v>-3.0102611053735018E-3</v>
      </c>
      <c r="M395" s="37">
        <v>3.2806135714054108E-3</v>
      </c>
      <c r="N395" s="37">
        <v>-3.7444939371198416E-3</v>
      </c>
      <c r="O395" s="37">
        <v>0.67782920598983765</v>
      </c>
      <c r="P395" s="37">
        <v>0.32217079401016235</v>
      </c>
      <c r="Q395" s="39">
        <f t="shared" si="6"/>
        <v>3.3157235011458397E-3</v>
      </c>
    </row>
    <row r="396" spans="1:17" x14ac:dyDescent="0.25">
      <c r="A396" s="39" t="s">
        <v>1047</v>
      </c>
      <c r="B396" s="36">
        <v>2014</v>
      </c>
      <c r="C396" s="36">
        <v>1</v>
      </c>
      <c r="D396" s="37">
        <v>-3.9247516542673111E-3</v>
      </c>
      <c r="E396" s="37">
        <v>3.4607052803039551E-3</v>
      </c>
      <c r="F396" s="37">
        <v>2.533995546400547E-3</v>
      </c>
      <c r="G396" s="37">
        <v>3.3295378088951111E-3</v>
      </c>
      <c r="H396" s="37">
        <v>3.4607052803039551E-3</v>
      </c>
      <c r="I396" s="37">
        <v>3.3295347820967436E-3</v>
      </c>
      <c r="J396" s="37">
        <v>-1.6382025787606835E-3</v>
      </c>
      <c r="K396" s="37">
        <v>4.6460395678877831E-3</v>
      </c>
      <c r="L396" s="37">
        <v>-2.8008860535919666E-3</v>
      </c>
      <c r="M396" s="37">
        <v>-7.4853119440376759E-3</v>
      </c>
      <c r="N396" s="37">
        <v>2.7309933211654425E-3</v>
      </c>
      <c r="O396" s="37">
        <v>0.69656801223754883</v>
      </c>
      <c r="P396" s="37">
        <v>0.30343201756477356</v>
      </c>
      <c r="Q396" s="39">
        <f t="shared" si="6"/>
        <v>1.3318151235580444E-2</v>
      </c>
    </row>
    <row r="397" spans="1:17" x14ac:dyDescent="0.25">
      <c r="A397" s="39" t="s">
        <v>1047</v>
      </c>
      <c r="B397" s="36">
        <v>2014</v>
      </c>
      <c r="C397" s="36">
        <v>2</v>
      </c>
      <c r="D397" s="37">
        <v>2.9012379236519337E-3</v>
      </c>
      <c r="E397" s="37">
        <v>-6.6463433904573321E-4</v>
      </c>
      <c r="F397" s="37">
        <v>1.1332066060276702E-4</v>
      </c>
      <c r="G397" s="37">
        <v>-1.2982991756871343E-3</v>
      </c>
      <c r="H397" s="37">
        <v>-6.6463649272918701E-4</v>
      </c>
      <c r="I397" s="37">
        <v>-1.298297313041985E-3</v>
      </c>
      <c r="J397" s="37">
        <v>5.849016597494483E-4</v>
      </c>
      <c r="K397" s="37">
        <v>-2.0470998715609312E-3</v>
      </c>
      <c r="L397" s="37">
        <v>-2.8906071092933416E-3</v>
      </c>
      <c r="M397" s="37">
        <v>3.5359773319214582E-3</v>
      </c>
      <c r="N397" s="37">
        <v>-2.5943855289369822E-3</v>
      </c>
      <c r="O397" s="37">
        <v>0.71625441312789917</v>
      </c>
      <c r="P397" s="37">
        <v>0.28374558687210083</v>
      </c>
      <c r="Q397" s="39">
        <f t="shared" si="6"/>
        <v>-5.1931967027485371E-3</v>
      </c>
    </row>
    <row r="398" spans="1:17" x14ac:dyDescent="0.25">
      <c r="A398" s="39" t="s">
        <v>1047</v>
      </c>
      <c r="B398" s="36">
        <v>2014</v>
      </c>
      <c r="C398" s="36">
        <v>3</v>
      </c>
      <c r="D398" s="37">
        <v>-3.0802129185758531E-4</v>
      </c>
      <c r="E398" s="37">
        <v>-2.9310813988558948E-4</v>
      </c>
      <c r="F398" s="37">
        <v>4.0315599180757999E-3</v>
      </c>
      <c r="G398" s="37">
        <v>3.292454406619072E-3</v>
      </c>
      <c r="H398" s="37">
        <v>-2.931058406829834E-4</v>
      </c>
      <c r="I398" s="37">
        <v>3.2924546394497156E-3</v>
      </c>
      <c r="J398" s="37">
        <v>-2.0424550166353583E-4</v>
      </c>
      <c r="K398" s="37">
        <v>1.4080962864682078E-3</v>
      </c>
      <c r="L398" s="37">
        <v>-2.6701029855757952E-3</v>
      </c>
      <c r="M398" s="37">
        <v>-1.899880007840693E-4</v>
      </c>
      <c r="N398" s="37">
        <v>5.3897331235930324E-4</v>
      </c>
      <c r="O398" s="37">
        <v>0.7231019139289856</v>
      </c>
      <c r="P398" s="37">
        <v>0.27689811587333679</v>
      </c>
      <c r="Q398" s="39">
        <f t="shared" si="6"/>
        <v>1.3169817626476288E-2</v>
      </c>
    </row>
    <row r="399" spans="1:17" x14ac:dyDescent="0.25">
      <c r="A399" s="39" t="s">
        <v>1047</v>
      </c>
      <c r="B399" s="36">
        <v>2014</v>
      </c>
      <c r="C399" s="36">
        <v>4</v>
      </c>
      <c r="D399" s="37">
        <v>-2.3578614927828312E-3</v>
      </c>
      <c r="E399" s="37">
        <v>-4.998824093490839E-3</v>
      </c>
      <c r="F399" s="37">
        <v>2.9833479784429073E-3</v>
      </c>
      <c r="G399" s="37">
        <v>3.5219462588429451E-3</v>
      </c>
      <c r="H399" s="37">
        <v>-4.9988254904747009E-3</v>
      </c>
      <c r="I399" s="37">
        <v>3.5219448618590832E-3</v>
      </c>
      <c r="J399" s="37">
        <v>-2.1081321756355464E-4</v>
      </c>
      <c r="K399" s="37">
        <v>4.1236630640923977E-3</v>
      </c>
      <c r="L399" s="37">
        <v>-2.04422976821661E-3</v>
      </c>
      <c r="M399" s="37">
        <v>2.3299911990761757E-3</v>
      </c>
      <c r="N399" s="37">
        <v>2.8746705502271652E-3</v>
      </c>
      <c r="O399" s="37">
        <v>0.72994941473007202</v>
      </c>
      <c r="P399" s="37">
        <v>0.27005064487457275</v>
      </c>
      <c r="Q399" s="39">
        <f t="shared" si="6"/>
        <v>1.408778503537178E-2</v>
      </c>
    </row>
    <row r="400" spans="1:17" x14ac:dyDescent="0.25">
      <c r="A400" s="39" t="s">
        <v>1047</v>
      </c>
      <c r="B400" s="36">
        <v>2015</v>
      </c>
      <c r="C400" s="36">
        <v>1</v>
      </c>
      <c r="D400" s="37">
        <v>3.6796645727008581E-3</v>
      </c>
      <c r="E400" s="37">
        <v>5.7372194714844227E-3</v>
      </c>
      <c r="F400" s="37">
        <v>1.3217432424426079E-3</v>
      </c>
      <c r="G400" s="37">
        <v>1.2726078275591135E-3</v>
      </c>
      <c r="H400" s="37">
        <v>5.7372227311134338E-3</v>
      </c>
      <c r="I400" s="37">
        <v>1.2726095737889409E-3</v>
      </c>
      <c r="J400" s="37">
        <v>2.0007335115224123E-3</v>
      </c>
      <c r="K400" s="37">
        <v>-1.853657653555274E-3</v>
      </c>
      <c r="L400" s="37">
        <v>-1.304920413531363E-3</v>
      </c>
      <c r="M400" s="37">
        <v>-2.0310897380113602E-3</v>
      </c>
      <c r="N400" s="37">
        <v>-3.3910658676177263E-3</v>
      </c>
      <c r="O400" s="37">
        <v>0.7298133373260498</v>
      </c>
      <c r="P400" s="37">
        <v>0.2701866626739502</v>
      </c>
      <c r="Q400" s="39">
        <f t="shared" si="6"/>
        <v>5.090431310236454E-3</v>
      </c>
    </row>
    <row r="401" spans="1:17" x14ac:dyDescent="0.25">
      <c r="A401" s="39" t="s">
        <v>1047</v>
      </c>
      <c r="B401" s="36">
        <v>2015</v>
      </c>
      <c r="C401" s="36">
        <v>2</v>
      </c>
      <c r="D401" s="37">
        <v>2.0914026536047459E-3</v>
      </c>
      <c r="E401" s="37">
        <v>-1.0045054368674755E-2</v>
      </c>
      <c r="F401" s="37">
        <v>-8.7862554937601089E-4</v>
      </c>
      <c r="G401" s="37">
        <v>-5.2644750103354454E-3</v>
      </c>
      <c r="H401" s="37">
        <v>-1.0045059025287628E-2</v>
      </c>
      <c r="I401" s="37">
        <v>-5.2644736133515835E-3</v>
      </c>
      <c r="J401" s="37">
        <v>5.0955968908965588E-3</v>
      </c>
      <c r="K401" s="37">
        <v>4.7231242060661316E-3</v>
      </c>
      <c r="L401" s="37">
        <v>-7.029848056845367E-4</v>
      </c>
      <c r="M401" s="37">
        <v>1.1900367215275764E-2</v>
      </c>
      <c r="N401" s="37">
        <v>3.1737794633954763E-3</v>
      </c>
      <c r="O401" s="37">
        <v>0.72672134637832642</v>
      </c>
      <c r="P401" s="37">
        <v>0.27327865362167358</v>
      </c>
      <c r="Q401" s="39">
        <f t="shared" si="6"/>
        <v>-2.1057900041341782E-2</v>
      </c>
    </row>
    <row r="402" spans="1:17" x14ac:dyDescent="0.25">
      <c r="A402" s="39" t="s">
        <v>1047</v>
      </c>
      <c r="B402" s="36">
        <v>2015</v>
      </c>
      <c r="C402" s="36">
        <v>3</v>
      </c>
      <c r="D402" s="37">
        <v>2.0808762201340869E-5</v>
      </c>
      <c r="E402" s="37">
        <v>1.553542329929769E-3</v>
      </c>
      <c r="F402" s="37">
        <v>2.2378126159310341E-3</v>
      </c>
      <c r="G402" s="37">
        <v>2.2273978684097528E-3</v>
      </c>
      <c r="H402" s="37">
        <v>1.5535429120063782E-3</v>
      </c>
      <c r="I402" s="37">
        <v>2.22739577293396E-3</v>
      </c>
      <c r="J402" s="37">
        <v>7.8502035466954112E-4</v>
      </c>
      <c r="K402" s="37">
        <v>1.5698013594374061E-3</v>
      </c>
      <c r="L402" s="37">
        <v>-9.612661087885499E-4</v>
      </c>
      <c r="M402" s="37">
        <v>-1.6490045236423612E-3</v>
      </c>
      <c r="N402" s="37">
        <v>2.5642921682447195E-3</v>
      </c>
      <c r="O402" s="37">
        <v>0.72765690088272095</v>
      </c>
      <c r="P402" s="37">
        <v>0.27234309911727905</v>
      </c>
      <c r="Q402" s="39">
        <f t="shared" si="6"/>
        <v>8.9095914736390114E-3</v>
      </c>
    </row>
    <row r="403" spans="1:17" x14ac:dyDescent="0.25">
      <c r="A403" s="39" t="s">
        <v>1047</v>
      </c>
      <c r="B403" s="36">
        <v>2015</v>
      </c>
      <c r="C403" s="36">
        <v>4</v>
      </c>
      <c r="D403" s="37">
        <v>3.2491788733750582E-3</v>
      </c>
      <c r="E403" s="37">
        <v>-1.4771257992833853E-3</v>
      </c>
      <c r="F403" s="37">
        <v>9.8967202939093113E-4</v>
      </c>
      <c r="G403" s="37">
        <v>-1.0581384412944317E-3</v>
      </c>
      <c r="H403" s="37">
        <v>-1.4771223068237305E-3</v>
      </c>
      <c r="I403" s="37">
        <v>-1.0581393726170063E-3</v>
      </c>
      <c r="J403" s="37">
        <v>5.1779691129922867E-3</v>
      </c>
      <c r="K403" s="37">
        <v>3.1683230772614479E-3</v>
      </c>
      <c r="L403" s="37">
        <v>-7.0797186344861984E-4</v>
      </c>
      <c r="M403" s="37">
        <v>4.5388275757431984E-3</v>
      </c>
      <c r="N403" s="37">
        <v>2.5445471983402967E-3</v>
      </c>
      <c r="O403" s="37">
        <v>0.72859245538711548</v>
      </c>
      <c r="P403" s="37">
        <v>0.27140754461288452</v>
      </c>
      <c r="Q403" s="39">
        <f t="shared" si="6"/>
        <v>-4.2325537651777267E-3</v>
      </c>
    </row>
    <row r="404" spans="1:17" x14ac:dyDescent="0.25">
      <c r="A404" s="39" t="s">
        <v>1047</v>
      </c>
      <c r="B404" s="36">
        <v>2016</v>
      </c>
      <c r="C404" s="36">
        <v>1</v>
      </c>
      <c r="D404" s="37">
        <v>-6.0902801342308521E-3</v>
      </c>
      <c r="E404" s="37">
        <v>-4.4611762277781963E-3</v>
      </c>
      <c r="F404" s="37">
        <v>3.2594078220427036E-3</v>
      </c>
      <c r="G404" s="37">
        <v>3.1211539171636105E-3</v>
      </c>
      <c r="H404" s="37">
        <v>-4.4611766934394836E-3</v>
      </c>
      <c r="I404" s="37">
        <v>3.1211546156555414E-3</v>
      </c>
      <c r="J404" s="37">
        <v>7.8261177986860275E-3</v>
      </c>
      <c r="K404" s="37">
        <v>2.0334947854280472E-2</v>
      </c>
      <c r="L404" s="37">
        <v>5.4822530364617705E-4</v>
      </c>
      <c r="M404" s="37">
        <v>-2.6773374993354082E-3</v>
      </c>
      <c r="N404" s="37">
        <v>1.873001828789711E-2</v>
      </c>
      <c r="O404" s="37">
        <v>0.72858989238739014</v>
      </c>
      <c r="P404" s="37">
        <v>0.27141010761260986</v>
      </c>
      <c r="Q404" s="39">
        <f t="shared" si="6"/>
        <v>1.2484615668654442E-2</v>
      </c>
    </row>
    <row r="405" spans="1:17" x14ac:dyDescent="0.25">
      <c r="A405" s="39" t="s">
        <v>1047</v>
      </c>
      <c r="B405" s="36">
        <v>2016</v>
      </c>
      <c r="C405" s="36">
        <v>2</v>
      </c>
      <c r="D405" s="37">
        <v>5.7063964195549488E-3</v>
      </c>
      <c r="E405" s="37">
        <v>5.4552839137613773E-3</v>
      </c>
      <c r="F405" s="37">
        <v>-9.9063254310749471E-5</v>
      </c>
      <c r="G405" s="37">
        <v>-1.68867118190974E-4</v>
      </c>
      <c r="H405" s="37">
        <v>5.4552853107452393E-3</v>
      </c>
      <c r="I405" s="37">
        <v>-1.6886537196114659E-4</v>
      </c>
      <c r="J405" s="37">
        <v>3.6084149032831192E-3</v>
      </c>
      <c r="K405" s="37">
        <v>-3.4860952291637659E-3</v>
      </c>
      <c r="L405" s="37">
        <v>7.2766136145219207E-4</v>
      </c>
      <c r="M405" s="37">
        <v>4.9705302808433771E-4</v>
      </c>
      <c r="N405" s="37">
        <v>-2.7188307140022516E-3</v>
      </c>
      <c r="O405" s="37">
        <v>0.72894179821014404</v>
      </c>
      <c r="P405" s="37">
        <v>0.27105820178985596</v>
      </c>
      <c r="Q405" s="39">
        <f t="shared" si="6"/>
        <v>-6.7546847276389599E-4</v>
      </c>
    </row>
    <row r="406" spans="1:17" x14ac:dyDescent="0.25">
      <c r="A406" s="39" t="s">
        <v>1047</v>
      </c>
      <c r="B406" s="36">
        <v>2016</v>
      </c>
      <c r="C406" s="36">
        <v>3</v>
      </c>
      <c r="D406" s="37">
        <v>1.1724827811121941E-2</v>
      </c>
      <c r="E406" s="37">
        <v>1.1801837012171745E-2</v>
      </c>
      <c r="F406" s="37">
        <v>3.1675519421696663E-3</v>
      </c>
      <c r="G406" s="37">
        <v>1.6782685415819287E-3</v>
      </c>
      <c r="H406" s="37">
        <v>1.1801831424236298E-2</v>
      </c>
      <c r="I406" s="37">
        <v>1.6782698221504688E-3</v>
      </c>
      <c r="J406" s="37">
        <v>1.1068956926465034E-2</v>
      </c>
      <c r="K406" s="37">
        <v>-1.6543007222935557E-3</v>
      </c>
      <c r="L406" s="37">
        <v>1.3551661977544427E-3</v>
      </c>
      <c r="M406" s="37">
        <v>1.1062910925829783E-4</v>
      </c>
      <c r="N406" s="37">
        <v>-3.2003147061914206E-3</v>
      </c>
      <c r="O406" s="37">
        <v>0.73058623075485229</v>
      </c>
      <c r="P406" s="37">
        <v>0.26941376924514771</v>
      </c>
      <c r="Q406" s="39">
        <f t="shared" si="6"/>
        <v>6.7130741663277149E-3</v>
      </c>
    </row>
    <row r="407" spans="1:17" x14ac:dyDescent="0.25">
      <c r="A407" s="39" t="s">
        <v>1047</v>
      </c>
      <c r="B407" s="36">
        <v>2016</v>
      </c>
      <c r="C407" s="36">
        <v>4</v>
      </c>
      <c r="D407" s="37">
        <v>1.0189295280724764E-3</v>
      </c>
      <c r="E407" s="37">
        <v>-5.9350957162678242E-3</v>
      </c>
      <c r="F407" s="37">
        <v>3.7416080012917519E-3</v>
      </c>
      <c r="G407" s="37">
        <v>3.2153006759472191E-4</v>
      </c>
      <c r="H407" s="37">
        <v>-5.9350952506065369E-3</v>
      </c>
      <c r="I407" s="37">
        <v>3.2152797211892903E-4</v>
      </c>
      <c r="J407" s="37">
        <v>7.6141241006553173E-3</v>
      </c>
      <c r="K407" s="37">
        <v>8.9322393760085106E-3</v>
      </c>
      <c r="L407" s="37">
        <v>1.9372311653569341E-3</v>
      </c>
      <c r="M407" s="37">
        <v>6.4900289289653301E-3</v>
      </c>
      <c r="N407" s="37">
        <v>7.6419240795075893E-3</v>
      </c>
      <c r="O407" s="37">
        <v>0.73223066329956055</v>
      </c>
      <c r="P407" s="37">
        <v>0.26776933670043945</v>
      </c>
      <c r="Q407" s="39">
        <f t="shared" si="6"/>
        <v>1.2861202703788877E-3</v>
      </c>
    </row>
    <row r="408" spans="1:17" x14ac:dyDescent="0.25">
      <c r="A408" s="39" t="s">
        <v>1047</v>
      </c>
      <c r="B408" s="36">
        <v>2017</v>
      </c>
      <c r="C408" s="36">
        <v>1</v>
      </c>
      <c r="D408" s="37">
        <v>4.7531183809041977E-3</v>
      </c>
      <c r="E408" s="37">
        <v>4.2278319597244263E-3</v>
      </c>
      <c r="F408" s="37">
        <v>6.9332793354988098E-3</v>
      </c>
      <c r="G408" s="37">
        <v>7.4705011211335659E-3</v>
      </c>
      <c r="H408" s="37">
        <v>4.2278319597244263E-3</v>
      </c>
      <c r="I408" s="37">
        <v>7.4705001898109913E-3</v>
      </c>
      <c r="J408" s="37">
        <v>8.3361705765128136E-3</v>
      </c>
      <c r="K408" s="37">
        <v>4.6812123619019985E-3</v>
      </c>
      <c r="L408" s="37">
        <v>1.4097354141995311E-3</v>
      </c>
      <c r="M408" s="37">
        <v>2.9002953669987619E-4</v>
      </c>
      <c r="N408" s="37">
        <v>4.1375043801963329E-3</v>
      </c>
      <c r="O408" s="37">
        <v>0.73623430728912354</v>
      </c>
      <c r="P408" s="37">
        <v>0.26376572251319885</v>
      </c>
      <c r="Q408" s="39">
        <f t="shared" si="6"/>
        <v>2.9882004484534264E-2</v>
      </c>
    </row>
    <row r="409" spans="1:17" x14ac:dyDescent="0.25">
      <c r="A409" s="39" t="s">
        <v>1047</v>
      </c>
      <c r="B409" s="36">
        <v>2017</v>
      </c>
      <c r="C409" s="36">
        <v>2</v>
      </c>
      <c r="D409" s="37">
        <v>-9.3382492195814848E-4</v>
      </c>
      <c r="E409" s="37">
        <v>2.2462909109890461E-3</v>
      </c>
      <c r="F409" s="37">
        <v>2.7760595548897982E-3</v>
      </c>
      <c r="G409" s="37">
        <v>8.07790900580585E-4</v>
      </c>
      <c r="H409" s="37">
        <v>2.2462904453277588E-3</v>
      </c>
      <c r="I409" s="37">
        <v>8.0778927076607943E-4</v>
      </c>
      <c r="J409" s="37">
        <v>6.4818891696631908E-3</v>
      </c>
      <c r="K409" s="37">
        <v>1.0380784049630165E-2</v>
      </c>
      <c r="L409" s="37">
        <v>1.5662866644561291E-3</v>
      </c>
      <c r="M409" s="37">
        <v>-3.8523699622601271E-3</v>
      </c>
      <c r="N409" s="37">
        <v>1.0024853982031345E-2</v>
      </c>
      <c r="O409" s="37">
        <v>0.73988127708435059</v>
      </c>
      <c r="P409" s="37">
        <v>0.26011872291564941</v>
      </c>
      <c r="Q409" s="39">
        <f t="shared" si="6"/>
        <v>3.23116360232234E-3</v>
      </c>
    </row>
    <row r="410" spans="1:17" x14ac:dyDescent="0.25">
      <c r="A410" s="39" t="s">
        <v>1047</v>
      </c>
      <c r="B410" s="36">
        <v>2017</v>
      </c>
      <c r="C410" s="36">
        <v>3</v>
      </c>
      <c r="D410" s="37">
        <v>2.4471867363899946E-3</v>
      </c>
      <c r="E410" s="37">
        <v>-6.1011873185634613E-3</v>
      </c>
      <c r="F410" s="37">
        <v>5.4276864975690842E-3</v>
      </c>
      <c r="G410" s="37">
        <v>6.2031176639720798E-4</v>
      </c>
      <c r="H410" s="37">
        <v>-6.1011835932731628E-3</v>
      </c>
      <c r="I410" s="37">
        <v>6.2031380366533995E-4</v>
      </c>
      <c r="J410" s="37">
        <v>3.3468187320977449E-3</v>
      </c>
      <c r="K410" s="37">
        <v>2.4896260583773255E-4</v>
      </c>
      <c r="L410" s="37">
        <v>2.1797853987663984E-3</v>
      </c>
      <c r="M410" s="37">
        <v>8.6985984817147255E-3</v>
      </c>
      <c r="N410" s="37">
        <v>7.2373187867924571E-4</v>
      </c>
      <c r="O410" s="37">
        <v>0.74081254005432129</v>
      </c>
      <c r="P410" s="37">
        <v>0.25918745994567871</v>
      </c>
      <c r="Q410" s="39">
        <f t="shared" si="6"/>
        <v>2.4812470655888319E-3</v>
      </c>
    </row>
    <row r="411" spans="1:17" x14ac:dyDescent="0.25">
      <c r="A411" s="39" t="s">
        <v>1047</v>
      </c>
      <c r="B411" s="36">
        <v>2017</v>
      </c>
      <c r="C411" s="36">
        <v>4</v>
      </c>
      <c r="D411" s="37">
        <v>9.1762404190376401E-4</v>
      </c>
      <c r="E411" s="37">
        <v>-1.2828669277951121E-3</v>
      </c>
      <c r="F411" s="37">
        <v>3.6647748202085495E-3</v>
      </c>
      <c r="G411" s="37">
        <v>2.1637673489749432E-3</v>
      </c>
      <c r="H411" s="37">
        <v>-1.2828707695007324E-3</v>
      </c>
      <c r="I411" s="37">
        <v>2.1637685131281614E-3</v>
      </c>
      <c r="J411" s="37">
        <v>9.566805325448513E-3</v>
      </c>
      <c r="K411" s="37">
        <v>1.1763174086809158E-2</v>
      </c>
      <c r="L411" s="37">
        <v>2.5391480885446072E-3</v>
      </c>
      <c r="M411" s="37">
        <v>1.4686600770801306E-3</v>
      </c>
      <c r="N411" s="37">
        <v>1.0006778873503208E-2</v>
      </c>
      <c r="O411" s="37">
        <v>0.74174380302429199</v>
      </c>
      <c r="P411" s="37">
        <v>0.25825619697570801</v>
      </c>
      <c r="Q411" s="39">
        <f t="shared" si="6"/>
        <v>8.6550693958997726E-3</v>
      </c>
    </row>
    <row r="412" spans="1:17" x14ac:dyDescent="0.25">
      <c r="A412" s="39" t="s">
        <v>1047</v>
      </c>
      <c r="B412" s="36">
        <v>2018</v>
      </c>
      <c r="C412" s="36">
        <v>1</v>
      </c>
      <c r="D412" s="37">
        <v>3.7053411360830069E-3</v>
      </c>
      <c r="E412" s="37">
        <v>2.6041660457849503E-3</v>
      </c>
      <c r="F412" s="37">
        <v>-5.5587512906640768E-4</v>
      </c>
      <c r="G412" s="37">
        <v>-9.6405897056683898E-4</v>
      </c>
      <c r="H412" s="37">
        <v>2.6041716337203979E-3</v>
      </c>
      <c r="I412" s="37">
        <v>-9.6405902877449989E-4</v>
      </c>
      <c r="J412" s="37">
        <v>-3.6442922428250313E-3</v>
      </c>
      <c r="K412" s="37">
        <v>-1.2637042440474033E-2</v>
      </c>
      <c r="L412" s="37">
        <v>3.0189680401235819E-3</v>
      </c>
      <c r="M412" s="37">
        <v>2.3281716275960207E-3</v>
      </c>
      <c r="N412" s="37">
        <v>-1.3081776909530163E-2</v>
      </c>
      <c r="O412" s="37">
        <v>0.74064832925796509</v>
      </c>
      <c r="P412" s="37">
        <v>0.25935167074203491</v>
      </c>
      <c r="Q412" s="39">
        <f t="shared" si="6"/>
        <v>-3.8562358822673559E-3</v>
      </c>
    </row>
    <row r="413" spans="1:17" x14ac:dyDescent="0.25">
      <c r="A413" s="39" t="s">
        <v>1047</v>
      </c>
      <c r="B413" s="36">
        <v>2018</v>
      </c>
      <c r="C413" s="36">
        <v>2</v>
      </c>
      <c r="D413" s="37">
        <v>-3.6863216664642096E-3</v>
      </c>
      <c r="E413" s="37">
        <v>-1.4692562399432063E-3</v>
      </c>
      <c r="F413" s="37">
        <v>-2.420701552182436E-3</v>
      </c>
      <c r="G413" s="37">
        <v>-3.457189304754138E-3</v>
      </c>
      <c r="H413" s="37">
        <v>-1.4692619442939758E-3</v>
      </c>
      <c r="I413" s="37">
        <v>-3.4571918658912182E-3</v>
      </c>
      <c r="J413" s="37">
        <v>3.860958619043231E-3</v>
      </c>
      <c r="K413" s="37">
        <v>9.5606036484241486E-3</v>
      </c>
      <c r="L413" s="37">
        <v>3.5904981195926666E-3</v>
      </c>
      <c r="M413" s="37">
        <v>-2.6706203352659941E-3</v>
      </c>
      <c r="N413" s="37">
        <v>9.134829044342041E-3</v>
      </c>
      <c r="O413" s="37">
        <v>0.73873686790466309</v>
      </c>
      <c r="P413" s="37">
        <v>0.26126313209533691</v>
      </c>
      <c r="Q413" s="39">
        <f t="shared" si="6"/>
        <v>-1.3828757219016552E-2</v>
      </c>
    </row>
    <row r="414" spans="1:17" x14ac:dyDescent="0.25">
      <c r="A414" s="39" t="s">
        <v>1047</v>
      </c>
      <c r="B414" s="36">
        <v>2018</v>
      </c>
      <c r="C414" s="36">
        <v>3</v>
      </c>
      <c r="D414" s="37">
        <v>-3.2602460123598576E-3</v>
      </c>
      <c r="E414" s="37">
        <v>-4.2270990088582039E-3</v>
      </c>
      <c r="F414" s="37">
        <v>-3.1706076115369797E-3</v>
      </c>
      <c r="G414" s="37">
        <v>-3.2667140476405621E-3</v>
      </c>
      <c r="H414" s="37">
        <v>-4.2270943522453308E-3</v>
      </c>
      <c r="I414" s="37">
        <v>-3.2667142804712057E-3</v>
      </c>
      <c r="J414" s="37">
        <v>-1.1123943841084838E-3</v>
      </c>
      <c r="K414" s="37">
        <v>1.7681062454357743E-3</v>
      </c>
      <c r="L414" s="37">
        <v>2.8962749056518078E-3</v>
      </c>
      <c r="M414" s="37">
        <v>1.0510593419894576E-3</v>
      </c>
      <c r="N414" s="37">
        <v>5.600840668193996E-4</v>
      </c>
      <c r="O414" s="37">
        <v>0.73803627490997314</v>
      </c>
      <c r="P414" s="37">
        <v>0.26196372509002686</v>
      </c>
      <c r="Q414" s="39">
        <f t="shared" si="6"/>
        <v>-1.3066856190562248E-2</v>
      </c>
    </row>
    <row r="415" spans="1:17" x14ac:dyDescent="0.25">
      <c r="A415" s="39" t="s">
        <v>1047</v>
      </c>
      <c r="B415" s="36">
        <v>2018</v>
      </c>
      <c r="C415" s="36">
        <v>4</v>
      </c>
      <c r="D415" s="37">
        <v>5.9525305405259132E-3</v>
      </c>
      <c r="E415" s="37">
        <v>4.6882806345820427E-3</v>
      </c>
      <c r="F415" s="37">
        <v>2.7887031901627779E-3</v>
      </c>
      <c r="G415" s="37">
        <v>3.6228050012141466E-3</v>
      </c>
      <c r="H415" s="37">
        <v>4.6882778406143188E-3</v>
      </c>
      <c r="I415" s="37">
        <v>3.6228054668754339E-3</v>
      </c>
      <c r="J415" s="37">
        <v>4.7853123396635056E-3</v>
      </c>
      <c r="K415" s="37">
        <v>-3.0415572691708803E-3</v>
      </c>
      <c r="L415" s="37">
        <v>2.5372849777340889E-3</v>
      </c>
      <c r="M415" s="37">
        <v>1.6732261283323169E-3</v>
      </c>
      <c r="N415" s="37">
        <v>-3.8210947532206774E-3</v>
      </c>
      <c r="O415" s="37">
        <v>0.7373356819152832</v>
      </c>
      <c r="P415" s="37">
        <v>0.2626643180847168</v>
      </c>
      <c r="Q415" s="39">
        <f t="shared" si="6"/>
        <v>1.4491220004856586E-2</v>
      </c>
    </row>
    <row r="416" spans="1:17" x14ac:dyDescent="0.25">
      <c r="A416" s="39" t="s">
        <v>1047</v>
      </c>
      <c r="B416" s="36">
        <v>2019</v>
      </c>
      <c r="C416" s="36">
        <v>1</v>
      </c>
      <c r="D416" s="37">
        <v>-2.7362133841961622E-3</v>
      </c>
      <c r="E416" s="37">
        <v>-6.2542888335883617E-3</v>
      </c>
      <c r="F416" s="37">
        <v>9.4201613683253527E-4</v>
      </c>
      <c r="G416" s="37">
        <v>1.5570607502013445E-3</v>
      </c>
      <c r="H416" s="37">
        <v>-6.2542855739593506E-3</v>
      </c>
      <c r="I416" s="37">
        <v>1.5570616815239191E-3</v>
      </c>
      <c r="J416" s="37">
        <v>2.8843244072049856E-3</v>
      </c>
      <c r="K416" s="37">
        <v>7.0590656250715256E-3</v>
      </c>
      <c r="L416" s="37">
        <v>2.7551634702831507E-3</v>
      </c>
      <c r="M416" s="37">
        <v>3.2142214477062225E-3</v>
      </c>
      <c r="N416" s="37">
        <v>8.016626350581646E-3</v>
      </c>
      <c r="O416" s="37">
        <v>0.73636162281036377</v>
      </c>
      <c r="P416" s="37">
        <v>0.26363831758499146</v>
      </c>
      <c r="Q416" s="39">
        <f t="shared" si="6"/>
        <v>6.228243000805378E-3</v>
      </c>
    </row>
    <row r="417" spans="1:17" x14ac:dyDescent="0.25">
      <c r="A417" s="39" t="s">
        <v>1047</v>
      </c>
      <c r="B417" s="36">
        <v>2019</v>
      </c>
      <c r="C417" s="36">
        <v>2</v>
      </c>
      <c r="D417" s="37">
        <v>1.1170865036547184E-2</v>
      </c>
      <c r="E417" s="37">
        <v>1.8735015764832497E-2</v>
      </c>
      <c r="F417" s="37">
        <v>2.4621665943413973E-3</v>
      </c>
      <c r="G417" s="37">
        <v>5.0991419702768326E-3</v>
      </c>
      <c r="H417" s="37">
        <v>1.8735013902187347E-2</v>
      </c>
      <c r="I417" s="37">
        <v>5.0991419702768326E-3</v>
      </c>
      <c r="J417" s="37">
        <v>6.6887321881949902E-3</v>
      </c>
      <c r="K417" s="37">
        <v>-8.2562295719981194E-3</v>
      </c>
      <c r="L417" s="37">
        <v>3.0934968963265419E-3</v>
      </c>
      <c r="M417" s="37">
        <v>-6.7913630045950413E-3</v>
      </c>
      <c r="N417" s="37">
        <v>-8.9456597343087196E-3</v>
      </c>
      <c r="O417" s="37">
        <v>0.73556119203567505</v>
      </c>
      <c r="P417" s="37">
        <v>0.26443880796432495</v>
      </c>
      <c r="Q417" s="39">
        <f t="shared" si="6"/>
        <v>2.039656788110733E-2</v>
      </c>
    </row>
    <row r="418" spans="1:17" x14ac:dyDescent="0.25">
      <c r="A418" s="39" t="s">
        <v>1047</v>
      </c>
      <c r="B418" s="36">
        <v>2019</v>
      </c>
      <c r="C418" s="36">
        <v>3</v>
      </c>
      <c r="D418" s="37">
        <v>-2.7792213950306177E-3</v>
      </c>
      <c r="E418" s="37">
        <v>-2.3744860664010048E-3</v>
      </c>
      <c r="F418" s="37">
        <v>-4.0251398459076881E-3</v>
      </c>
      <c r="G418" s="37">
        <v>-2.8101073112338781E-3</v>
      </c>
      <c r="H418" s="37">
        <v>-2.3744851350784302E-3</v>
      </c>
      <c r="I418" s="37">
        <v>-2.8101075440645218E-3</v>
      </c>
      <c r="J418" s="37">
        <v>-1.2487518833950162E-3</v>
      </c>
      <c r="K418" s="37">
        <v>1.0513203451409936E-3</v>
      </c>
      <c r="L418" s="37">
        <v>2.4947787169367075E-3</v>
      </c>
      <c r="M418" s="37">
        <v>-3.0780298402532935E-4</v>
      </c>
      <c r="N418" s="37">
        <v>1.6754143871366978E-4</v>
      </c>
      <c r="O418" s="37">
        <v>0.73520761728286743</v>
      </c>
      <c r="P418" s="37">
        <v>0.26479238271713257</v>
      </c>
      <c r="Q418" s="39">
        <f t="shared" si="6"/>
        <v>-1.1240429244935513E-2</v>
      </c>
    </row>
    <row r="419" spans="1:17" x14ac:dyDescent="0.25">
      <c r="A419" s="39" t="s">
        <v>1047</v>
      </c>
      <c r="B419" s="36">
        <v>2019</v>
      </c>
      <c r="C419" s="36">
        <v>4</v>
      </c>
      <c r="D419" s="37">
        <v>2.5457204319536686E-3</v>
      </c>
      <c r="E419" s="37">
        <v>3.1992134172469378E-3</v>
      </c>
      <c r="F419" s="37">
        <v>-4.0977941825985909E-3</v>
      </c>
      <c r="G419" s="37">
        <v>3.3546198392286897E-4</v>
      </c>
      <c r="H419" s="37">
        <v>3.1992122530937195E-3</v>
      </c>
      <c r="I419" s="37">
        <v>3.3546553459018469E-4</v>
      </c>
      <c r="J419" s="37">
        <v>-8.5394724737852812E-4</v>
      </c>
      <c r="K419" s="37">
        <v>-6.1770356260240078E-3</v>
      </c>
      <c r="L419" s="37">
        <v>2.2046128287911415E-3</v>
      </c>
      <c r="M419" s="37">
        <v>-9.8485281341709197E-5</v>
      </c>
      <c r="N419" s="37">
        <v>-6.5966215915977955E-3</v>
      </c>
      <c r="O419" s="37">
        <v>0.73485404253005981</v>
      </c>
      <c r="P419" s="37">
        <v>0.26514595746994019</v>
      </c>
      <c r="Q419" s="39">
        <f t="shared" si="6"/>
        <v>1.3418479356914759E-3</v>
      </c>
    </row>
    <row r="420" spans="1:17" x14ac:dyDescent="0.25">
      <c r="A420" s="39" t="s">
        <v>1047</v>
      </c>
      <c r="B420" s="36">
        <v>2020</v>
      </c>
      <c r="C420" s="36">
        <v>1</v>
      </c>
      <c r="D420" s="37">
        <v>-7.4355960823595524E-3</v>
      </c>
      <c r="E420" s="37">
        <v>8.6841516895219684E-4</v>
      </c>
      <c r="F420" s="37">
        <v>-1.411091722548008E-2</v>
      </c>
      <c r="G420" s="37">
        <v>-9.9530015140771866E-3</v>
      </c>
      <c r="H420" s="37">
        <v>8.6841732263565063E-4</v>
      </c>
      <c r="I420" s="37">
        <v>-9.9530033767223358E-3</v>
      </c>
      <c r="J420" s="37">
        <v>-7.2275817394256592E-2</v>
      </c>
      <c r="K420" s="37">
        <v>-9.6916384994983673E-2</v>
      </c>
      <c r="L420" s="37">
        <v>-1.5819592226762325E-4</v>
      </c>
      <c r="M420" s="37">
        <v>-1.8743374384939671E-3</v>
      </c>
      <c r="N420" s="37">
        <v>-9.7743920981884003E-2</v>
      </c>
      <c r="O420" s="37">
        <v>0.73494243621826172</v>
      </c>
      <c r="P420" s="37">
        <v>0.26505756378173828</v>
      </c>
      <c r="Q420" s="39">
        <f t="shared" si="6"/>
        <v>-3.9812006056308746E-2</v>
      </c>
    </row>
    <row r="421" spans="1:17" x14ac:dyDescent="0.25">
      <c r="A421" s="39" t="s">
        <v>1047</v>
      </c>
      <c r="B421" s="36">
        <v>2020</v>
      </c>
      <c r="C421" s="36">
        <v>2</v>
      </c>
      <c r="D421" s="37">
        <v>-3.6107301712036133E-2</v>
      </c>
      <c r="E421" s="37">
        <v>8.4143271669745445E-3</v>
      </c>
      <c r="F421" s="37">
        <v>-4.3359693139791489E-2</v>
      </c>
      <c r="G421" s="37">
        <v>1.5700887888669968E-2</v>
      </c>
      <c r="H421" s="37">
        <v>4.6843327581882477E-3</v>
      </c>
      <c r="I421" s="37">
        <v>3.5229348577558994E-3</v>
      </c>
      <c r="J421" s="37">
        <v>-0.17881710827350616</v>
      </c>
      <c r="K421" s="37">
        <v>-0.21193417906761169</v>
      </c>
      <c r="L421" s="37">
        <v>-3.3926358446478844E-3</v>
      </c>
      <c r="M421" s="37">
        <v>-3.0517468228936195E-2</v>
      </c>
      <c r="N421" s="37">
        <v>-0.21492375433444977</v>
      </c>
      <c r="O421" s="37">
        <v>0.73520761728286743</v>
      </c>
      <c r="P421" s="37">
        <v>0.26479238271713257</v>
      </c>
      <c r="Q421" s="39">
        <f t="shared" si="6"/>
        <v>6.2803551554679871E-2</v>
      </c>
    </row>
    <row r="422" spans="1:17" x14ac:dyDescent="0.25">
      <c r="A422" s="39" t="s">
        <v>1047</v>
      </c>
      <c r="B422" s="36">
        <v>2020</v>
      </c>
      <c r="C422" s="36">
        <v>3</v>
      </c>
      <c r="D422" s="37">
        <v>2.9027564451098442E-2</v>
      </c>
      <c r="E422" s="37">
        <v>4.7131557017564774E-2</v>
      </c>
      <c r="F422" s="37">
        <v>3.3449094742536545E-2</v>
      </c>
      <c r="G422" s="37">
        <v>8.942214772105217E-3</v>
      </c>
      <c r="H422" s="37">
        <v>4.6843327581882477E-3</v>
      </c>
      <c r="I422" s="37">
        <v>3.6206650547683239E-3</v>
      </c>
      <c r="J422" s="37">
        <v>0.18438532948493958</v>
      </c>
      <c r="K422" s="37">
        <v>0.23187057673931122</v>
      </c>
      <c r="L422" s="37">
        <v>1.3722839066758752E-3</v>
      </c>
      <c r="M422" s="37">
        <v>-3.3582612872123718E-2</v>
      </c>
      <c r="N422" s="37">
        <v>0.23249167203903198</v>
      </c>
      <c r="O422" s="37">
        <v>0.73520761728286743</v>
      </c>
      <c r="P422" s="37">
        <v>0.26479238271713257</v>
      </c>
      <c r="Q422" s="39">
        <f t="shared" si="6"/>
        <v>3.5768859088420868E-2</v>
      </c>
    </row>
    <row r="423" spans="1:17" x14ac:dyDescent="0.25">
      <c r="A423" s="39" t="s">
        <v>1047</v>
      </c>
      <c r="B423" s="36">
        <v>2020</v>
      </c>
      <c r="C423" s="36">
        <v>4</v>
      </c>
      <c r="D423" s="37">
        <v>6.8849925883114338E-3</v>
      </c>
      <c r="E423" s="37">
        <v>-4.1492883116006851E-2</v>
      </c>
      <c r="F423" s="37">
        <v>1.0172981768846512E-2</v>
      </c>
      <c r="G423" s="37">
        <v>-1.4155401848256588E-2</v>
      </c>
      <c r="H423" s="37">
        <v>4.6843327581882477E-3</v>
      </c>
      <c r="I423" s="37">
        <v>3.5274922847747803E-3</v>
      </c>
      <c r="J423" s="37">
        <v>-1.8046089680865407E-3</v>
      </c>
      <c r="K423" s="37">
        <v>-1.3641107827425003E-2</v>
      </c>
      <c r="L423" s="37">
        <v>1.2755286879837513E-3</v>
      </c>
      <c r="M423" s="37">
        <v>4.9379568547010422E-2</v>
      </c>
      <c r="N423" s="37">
        <v>-1.4032982289791107E-2</v>
      </c>
      <c r="O423" s="37">
        <v>0.73520761728286743</v>
      </c>
      <c r="P423" s="37">
        <v>0.26479238271713257</v>
      </c>
      <c r="Q423" s="39">
        <f t="shared" si="6"/>
        <v>-5.6621607393026352E-2</v>
      </c>
    </row>
    <row r="424" spans="1:17" x14ac:dyDescent="0.25">
      <c r="A424" s="39" t="s">
        <v>1047</v>
      </c>
      <c r="B424" s="36">
        <v>2021</v>
      </c>
      <c r="C424" s="36">
        <v>1</v>
      </c>
      <c r="D424" s="37">
        <v>1.4730450697243214E-2</v>
      </c>
      <c r="E424" s="37">
        <v>5.0007500685751438E-3</v>
      </c>
      <c r="F424" s="37">
        <v>4.8062554560601711E-3</v>
      </c>
      <c r="G424" s="37">
        <v>1.6688529867678881E-3</v>
      </c>
      <c r="H424" s="37">
        <v>5.0007514655590057E-3</v>
      </c>
      <c r="I424" s="37">
        <v>1.6688563628122211E-3</v>
      </c>
      <c r="J424" s="37">
        <v>2.4954443797469139E-2</v>
      </c>
      <c r="K424" s="37">
        <v>1.4119529165327549E-2</v>
      </c>
      <c r="L424" s="37">
        <v>2.3840500507503748E-3</v>
      </c>
      <c r="M424" s="37">
        <v>8.9416299015283585E-3</v>
      </c>
      <c r="N424" s="37">
        <v>1.3950117863714695E-2</v>
      </c>
      <c r="O424" s="37">
        <v>0.73520761728286743</v>
      </c>
      <c r="P424" s="37">
        <v>0.26479238271713257</v>
      </c>
      <c r="Q424" s="39">
        <f t="shared" si="6"/>
        <v>6.6754119470715523E-3</v>
      </c>
    </row>
    <row r="425" spans="1:17" x14ac:dyDescent="0.25">
      <c r="A425" s="39" t="s">
        <v>1047</v>
      </c>
      <c r="B425" s="36">
        <v>2021</v>
      </c>
      <c r="C425" s="36">
        <v>2</v>
      </c>
      <c r="D425" s="37">
        <v>1.0791672393679619E-2</v>
      </c>
      <c r="E425" s="37">
        <v>4.9590850248932838E-3</v>
      </c>
      <c r="F425" s="37">
        <v>3.407471114769578E-3</v>
      </c>
      <c r="G425" s="37">
        <v>-4.6641621738672256E-3</v>
      </c>
      <c r="H425" s="37">
        <v>4.9590840935707092E-3</v>
      </c>
      <c r="I425" s="37">
        <v>-4.6641617082059383E-3</v>
      </c>
      <c r="J425" s="37">
        <v>3.2102283090353012E-2</v>
      </c>
      <c r="K425" s="37">
        <v>3.0485911294817924E-2</v>
      </c>
      <c r="L425" s="37">
        <v>2.8449059464037418E-3</v>
      </c>
      <c r="M425" s="37">
        <v>3.9764144457876682E-3</v>
      </c>
      <c r="N425" s="37">
        <v>3.2722286880016327E-2</v>
      </c>
      <c r="O425" s="37">
        <v>0.73520761728286743</v>
      </c>
      <c r="P425" s="37">
        <v>0.26479238271713257</v>
      </c>
      <c r="Q425" s="39">
        <f t="shared" si="6"/>
        <v>-1.8656648695468903E-2</v>
      </c>
    </row>
    <row r="426" spans="1:17" x14ac:dyDescent="0.25">
      <c r="A426" s="39" t="s">
        <v>1047</v>
      </c>
      <c r="B426" s="36">
        <v>2021</v>
      </c>
      <c r="C426" s="36">
        <v>3</v>
      </c>
      <c r="D426" s="37">
        <v>-1.3421931071206927E-3</v>
      </c>
      <c r="E426" s="37">
        <v>-1.5507491305470467E-2</v>
      </c>
      <c r="F426" s="37">
        <v>9.7538381814956665E-3</v>
      </c>
      <c r="G426" s="37">
        <v>-1.6475161537528038E-3</v>
      </c>
      <c r="H426" s="37">
        <v>-1.5507493168115616E-2</v>
      </c>
      <c r="I426" s="37">
        <v>-1.6475177835673094E-3</v>
      </c>
      <c r="J426" s="37">
        <v>3.0662026256322861E-2</v>
      </c>
      <c r="K426" s="37">
        <v>4.6312138438224792E-2</v>
      </c>
      <c r="L426" s="37">
        <v>3.2088872976601124E-3</v>
      </c>
      <c r="M426" s="37">
        <v>1.1270791292190552E-2</v>
      </c>
      <c r="N426" s="37">
        <v>4.6880874782800674E-2</v>
      </c>
      <c r="O426" s="37">
        <v>0.73520761728286743</v>
      </c>
      <c r="P426" s="37">
        <v>0.26479238271713257</v>
      </c>
      <c r="Q426" s="39">
        <f t="shared" si="6"/>
        <v>-6.5900646150112152E-3</v>
      </c>
    </row>
    <row r="427" spans="1:17" x14ac:dyDescent="0.25">
      <c r="A427" s="39" t="s">
        <v>1047</v>
      </c>
      <c r="B427" s="36">
        <v>2021</v>
      </c>
      <c r="C427" s="36">
        <v>4</v>
      </c>
      <c r="D427" s="37">
        <v>1.4755547046661377E-2</v>
      </c>
      <c r="E427" s="37">
        <v>1.3124131597578526E-2</v>
      </c>
      <c r="F427" s="37">
        <v>1.5912461094558239E-3</v>
      </c>
      <c r="G427" s="37">
        <v>-7.2048092260956764E-4</v>
      </c>
      <c r="H427" s="37">
        <v>1.3124134391546249E-2</v>
      </c>
      <c r="I427" s="37">
        <v>-7.2048208676278591E-4</v>
      </c>
      <c r="J427" s="37">
        <v>1.9306065514683723E-2</v>
      </c>
      <c r="K427" s="37">
        <v>5.1225186325609684E-3</v>
      </c>
      <c r="L427" s="37">
        <v>3.3993416000157595E-3</v>
      </c>
      <c r="M427" s="37">
        <v>1.5156997833400965E-3</v>
      </c>
      <c r="N427" s="37">
        <v>4.6418174169957638E-3</v>
      </c>
      <c r="O427" s="37">
        <v>0.73520761728286743</v>
      </c>
      <c r="P427" s="37">
        <v>0.26479238271713257</v>
      </c>
      <c r="Q427" s="39">
        <f t="shared" si="6"/>
        <v>-2.8819236904382706E-3</v>
      </c>
    </row>
    <row r="428" spans="1:17" x14ac:dyDescent="0.25">
      <c r="A428" s="39" t="s">
        <v>1047</v>
      </c>
      <c r="B428" s="36">
        <v>2022</v>
      </c>
      <c r="C428" s="36">
        <v>1</v>
      </c>
      <c r="D428" s="37">
        <v>5.2599180489778519E-3</v>
      </c>
      <c r="E428" s="37">
        <v>2.9081869870424271E-3</v>
      </c>
      <c r="F428" s="37">
        <v>-5.6399434106424451E-4</v>
      </c>
      <c r="G428" s="37">
        <v>4.4474095921032131E-4</v>
      </c>
      <c r="H428" s="37">
        <v>2.9081851243972778E-3</v>
      </c>
      <c r="I428" s="37">
        <v>4.447417741175741E-4</v>
      </c>
      <c r="J428" s="37">
        <v>9.9946027621626854E-3</v>
      </c>
      <c r="K428" s="37">
        <v>4.6966997906565666E-3</v>
      </c>
      <c r="L428" s="37">
        <v>4.8111304640769958E-3</v>
      </c>
      <c r="M428" s="37">
        <v>2.3594156373292208E-3</v>
      </c>
      <c r="N428" s="37">
        <v>5.1822997629642487E-3</v>
      </c>
      <c r="O428" s="37">
        <v>0.73520761728286743</v>
      </c>
      <c r="P428" s="37">
        <v>0.26479238271713257</v>
      </c>
      <c r="Q428" s="39">
        <f t="shared" si="6"/>
        <v>1.7789638368412852E-3</v>
      </c>
    </row>
    <row r="429" spans="1:17" x14ac:dyDescent="0.25">
      <c r="A429" s="39" t="s">
        <v>1047</v>
      </c>
      <c r="B429" s="36">
        <v>2022</v>
      </c>
      <c r="C429" s="36">
        <v>2</v>
      </c>
      <c r="D429" s="37">
        <v>1.0474111884832382E-2</v>
      </c>
      <c r="E429" s="37">
        <v>7.1097142063081264E-3</v>
      </c>
      <c r="F429" s="37">
        <v>2.2973851300776005E-3</v>
      </c>
      <c r="G429" s="37">
        <v>-9.2197558842599392E-4</v>
      </c>
      <c r="H429" s="37">
        <v>7.1097128093242645E-3</v>
      </c>
      <c r="I429" s="37">
        <v>-9.2197314370423555E-4</v>
      </c>
      <c r="J429" s="37">
        <v>2.1289771422743797E-2</v>
      </c>
      <c r="K429" s="37">
        <v>1.3610775582492352E-2</v>
      </c>
      <c r="L429" s="37">
        <v>5.1903626881539822E-3</v>
      </c>
      <c r="M429" s="37">
        <v>2.7989428490400314E-3</v>
      </c>
      <c r="N429" s="37">
        <v>1.4570743776857853E-2</v>
      </c>
      <c r="O429" s="37">
        <v>0.73520761728286743</v>
      </c>
      <c r="P429" s="37">
        <v>0.26479238271713257</v>
      </c>
      <c r="Q429" s="39">
        <f t="shared" si="6"/>
        <v>-3.6879023537039757E-3</v>
      </c>
    </row>
    <row r="430" spans="1:17" x14ac:dyDescent="0.25">
      <c r="A430" s="39" t="s">
        <v>1047</v>
      </c>
      <c r="B430" s="36">
        <v>2022</v>
      </c>
      <c r="C430" s="36">
        <v>3</v>
      </c>
      <c r="D430" s="37">
        <v>-3.0701918876729906E-4</v>
      </c>
      <c r="E430" s="37">
        <v>-1.7123143188655376E-3</v>
      </c>
      <c r="F430" s="37">
        <v>5.4450449533760548E-4</v>
      </c>
      <c r="G430" s="37">
        <v>-2.3853490129113197E-3</v>
      </c>
      <c r="H430" s="37">
        <v>-1.7123110592365265E-3</v>
      </c>
      <c r="I430" s="37">
        <v>-2.385350875556469E-3</v>
      </c>
      <c r="J430" s="37">
        <v>1.497433171607554E-3</v>
      </c>
      <c r="K430" s="37">
        <v>1.3504317394108512E-5</v>
      </c>
      <c r="L430" s="37">
        <v>5.4088160395622253E-3</v>
      </c>
      <c r="M430" s="37">
        <v>1.7676057759672403E-3</v>
      </c>
      <c r="N430" s="37">
        <v>-1.2042556190863252E-3</v>
      </c>
      <c r="O430" s="37">
        <v>0.73520761728286743</v>
      </c>
      <c r="P430" s="37">
        <v>0.26479238271713257</v>
      </c>
      <c r="Q430" s="39">
        <f t="shared" si="6"/>
        <v>-9.5413960516452789E-3</v>
      </c>
    </row>
    <row r="431" spans="1:17" x14ac:dyDescent="0.25">
      <c r="A431" s="39" t="s">
        <v>1047</v>
      </c>
      <c r="B431" s="36">
        <v>2022</v>
      </c>
      <c r="C431" s="36">
        <v>4</v>
      </c>
      <c r="D431" s="37">
        <v>-1.3974527828395367E-2</v>
      </c>
      <c r="E431" s="37">
        <v>-1.1578888632357121E-2</v>
      </c>
      <c r="F431" s="37">
        <v>-1.6170417657122016E-3</v>
      </c>
      <c r="G431" s="37">
        <v>4.5175300328992307E-4</v>
      </c>
      <c r="H431" s="37">
        <v>-1.1578891426324844E-2</v>
      </c>
      <c r="I431" s="37">
        <v>4.517559427767992E-4</v>
      </c>
      <c r="J431" s="37">
        <v>-1.9778271671384573E-3</v>
      </c>
      <c r="K431" s="37">
        <v>1.5294844284653664E-2</v>
      </c>
      <c r="L431" s="37">
        <v>5.3590382449328899E-3</v>
      </c>
      <c r="M431" s="37">
        <v>-3.06285684928298E-3</v>
      </c>
      <c r="N431" s="37">
        <v>1.5188634395599365E-2</v>
      </c>
      <c r="O431" s="37">
        <v>0.73520761728286743</v>
      </c>
      <c r="P431" s="37">
        <v>0.26479238271713257</v>
      </c>
      <c r="Q431" s="39">
        <f t="shared" si="6"/>
        <v>1.8070120131596923E-3</v>
      </c>
    </row>
    <row r="432" spans="1:17" x14ac:dyDescent="0.25">
      <c r="A432" s="39" t="s">
        <v>1047</v>
      </c>
      <c r="B432" s="36">
        <v>2023</v>
      </c>
      <c r="C432" s="36">
        <v>1</v>
      </c>
      <c r="D432" s="37">
        <v>-4.6411636285483837E-3</v>
      </c>
      <c r="E432" s="37">
        <v>-3.3210720866918564E-3</v>
      </c>
      <c r="F432" s="37">
        <v>-9.4304932281374931E-3</v>
      </c>
      <c r="G432" s="37">
        <v>-8.6726071313023567E-3</v>
      </c>
      <c r="H432" s="37">
        <v>-3.3210702240467072E-3</v>
      </c>
      <c r="I432" s="37">
        <v>-8.672608993947506E-3</v>
      </c>
      <c r="J432" s="37">
        <v>5.5941175669431686E-3</v>
      </c>
      <c r="K432" s="37">
        <v>1.2592164799571037E-2</v>
      </c>
      <c r="L432" s="37">
        <v>5.4919463582336903E-3</v>
      </c>
      <c r="M432" s="37">
        <v>-1.7968914471566677E-3</v>
      </c>
      <c r="N432" s="37">
        <v>1.1631482280790806E-2</v>
      </c>
      <c r="O432" s="37">
        <v>0.73520761728286743</v>
      </c>
      <c r="P432" s="37">
        <v>0.26479238271713257</v>
      </c>
      <c r="Q432" s="39">
        <f t="shared" si="6"/>
        <v>-3.4690428525209427E-2</v>
      </c>
    </row>
    <row r="433" spans="1:17" x14ac:dyDescent="0.25">
      <c r="A433" s="39" t="s">
        <v>1047</v>
      </c>
      <c r="B433" s="36">
        <v>2023</v>
      </c>
      <c r="C433" s="36">
        <v>2</v>
      </c>
      <c r="D433" s="37">
        <v>-2.1061631850898266E-3</v>
      </c>
      <c r="E433" s="37">
        <v>-3.4442914184182882E-3</v>
      </c>
      <c r="F433" s="37">
        <v>-2.4222277570515871E-3</v>
      </c>
      <c r="G433" s="37">
        <v>-6.11534109339118E-4</v>
      </c>
      <c r="H433" s="37">
        <v>-3.4442916512489319E-3</v>
      </c>
      <c r="I433" s="37">
        <v>-6.1153399292379618E-4</v>
      </c>
      <c r="J433" s="37">
        <v>-6.1350197938736528E-5</v>
      </c>
      <c r="K433" s="37">
        <v>6.1758141964673996E-4</v>
      </c>
      <c r="L433" s="37">
        <v>4.917181096971035E-3</v>
      </c>
      <c r="M433" s="37">
        <v>1.6268584877252579E-3</v>
      </c>
      <c r="N433" s="37">
        <v>5.2974349819123745E-4</v>
      </c>
      <c r="O433" s="37">
        <v>0.73520761728286743</v>
      </c>
      <c r="P433" s="37">
        <v>0.26479238271713257</v>
      </c>
      <c r="Q433" s="39">
        <f t="shared" si="6"/>
        <v>-2.446136437356472E-3</v>
      </c>
    </row>
    <row r="434" spans="1:17" x14ac:dyDescent="0.25">
      <c r="A434" s="39" t="s">
        <v>1047</v>
      </c>
      <c r="B434" s="36">
        <v>2023</v>
      </c>
      <c r="C434" s="36">
        <v>3</v>
      </c>
      <c r="D434" s="37">
        <v>-4.1937944479286671E-3</v>
      </c>
      <c r="E434" s="37">
        <v>-9.3972834292799234E-4</v>
      </c>
      <c r="F434" s="37">
        <v>-1.2673076707869768E-3</v>
      </c>
      <c r="G434" s="37">
        <v>-7.882268400862813E-4</v>
      </c>
      <c r="H434" s="37">
        <v>-9.3973055481910706E-4</v>
      </c>
      <c r="I434" s="37">
        <v>-7.8822852810844779E-4</v>
      </c>
      <c r="J434" s="37">
        <v>1.4139596605673432E-3</v>
      </c>
      <c r="K434" s="37">
        <v>5.9828702360391617E-3</v>
      </c>
      <c r="L434" s="37">
        <v>4.8528159968554974E-3</v>
      </c>
      <c r="M434" s="37">
        <v>-3.3299524802714586E-3</v>
      </c>
      <c r="N434" s="37">
        <v>4.8967190086841583E-3</v>
      </c>
      <c r="O434" s="37">
        <v>0.73520761728286743</v>
      </c>
      <c r="P434" s="37">
        <v>0.26479238271713257</v>
      </c>
      <c r="Q434" s="39">
        <f t="shared" si="6"/>
        <v>-3.1529073603451252E-3</v>
      </c>
    </row>
    <row r="435" spans="1:17" x14ac:dyDescent="0.25">
      <c r="A435" s="39" t="s">
        <v>1047</v>
      </c>
      <c r="B435" s="36">
        <v>2023</v>
      </c>
      <c r="C435" s="36">
        <v>4</v>
      </c>
      <c r="D435" s="37">
        <v>-8.78114253282547E-3</v>
      </c>
      <c r="E435" s="37">
        <v>-5.7286736555397511E-3</v>
      </c>
      <c r="F435" s="37">
        <v>6.0658645816147327E-3</v>
      </c>
      <c r="G435" s="37">
        <v>1.0197291150689125E-2</v>
      </c>
      <c r="H435" s="37">
        <v>-5.7286731898784637E-3</v>
      </c>
      <c r="I435" s="37">
        <v>1.01972920820117E-2</v>
      </c>
      <c r="J435" s="37">
        <v>1.7772119026631117E-3</v>
      </c>
      <c r="K435" s="37">
        <v>1.3530293479561806E-2</v>
      </c>
      <c r="L435" s="37">
        <v>4.5771924778819084E-3</v>
      </c>
      <c r="M435" s="37">
        <v>-3.6536951083689928E-3</v>
      </c>
      <c r="N435" s="37">
        <v>1.393118966370821E-2</v>
      </c>
      <c r="O435" s="37">
        <v>0.73520761728286743</v>
      </c>
      <c r="P435" s="37">
        <v>0.26479238271713257</v>
      </c>
      <c r="Q435" s="39">
        <f t="shared" si="6"/>
        <v>4.07891646027565E-2</v>
      </c>
    </row>
    <row r="436" spans="1:17" x14ac:dyDescent="0.25">
      <c r="A436" s="39" t="s">
        <v>1047</v>
      </c>
      <c r="B436" s="36">
        <v>2024</v>
      </c>
      <c r="C436" s="36">
        <v>1</v>
      </c>
      <c r="D436" s="37">
        <v>-3.5832442808896303E-3</v>
      </c>
      <c r="E436" s="37">
        <v>4.0441442979499698E-4</v>
      </c>
      <c r="F436" s="37">
        <v>-6.1122793704271317E-3</v>
      </c>
      <c r="G436" s="37">
        <v>-3.5767080262303352E-3</v>
      </c>
      <c r="H436" s="37">
        <v>4.0441751480102539E-4</v>
      </c>
      <c r="I436" s="37">
        <v>-3.5767084918916225E-3</v>
      </c>
      <c r="J436" s="37">
        <v>-7.3870125925168395E-4</v>
      </c>
      <c r="K436" s="37">
        <v>2.0321032498031855E-3</v>
      </c>
      <c r="L436" s="37">
        <v>4.4796145521104336E-3</v>
      </c>
      <c r="M436" s="37">
        <v>-3.8233012892305851E-3</v>
      </c>
      <c r="N436" s="37">
        <v>1.9989707507193089E-3</v>
      </c>
      <c r="O436" s="37">
        <v>0.73520761728286743</v>
      </c>
      <c r="P436" s="37">
        <v>0.26479238271713257</v>
      </c>
      <c r="Q436" s="39">
        <f t="shared" si="6"/>
        <v>-1.4306832104921341E-2</v>
      </c>
    </row>
    <row r="437" spans="1:17" x14ac:dyDescent="0.25">
      <c r="A437" s="39" t="s">
        <v>1047</v>
      </c>
      <c r="B437" s="36">
        <v>2024</v>
      </c>
      <c r="C437" s="36">
        <v>2</v>
      </c>
      <c r="D437" s="37">
        <v>5.019413074478507E-4</v>
      </c>
      <c r="E437" s="37">
        <v>-4.6659575309604406E-4</v>
      </c>
      <c r="F437" s="37">
        <v>5.9106486150994897E-4</v>
      </c>
      <c r="G437" s="37">
        <v>1.1409494327381253E-3</v>
      </c>
      <c r="H437" s="37">
        <v>-4.665963351726532E-4</v>
      </c>
      <c r="I437" s="37">
        <v>1.1409467551857233E-3</v>
      </c>
      <c r="J437" s="37">
        <v>5.7269097305834293E-4</v>
      </c>
      <c r="K437" s="37">
        <v>-2.1014129742980003E-3</v>
      </c>
      <c r="L437" s="37">
        <v>4.4423248618841171E-3</v>
      </c>
      <c r="M437" s="37">
        <v>1.4079677639529109E-3</v>
      </c>
      <c r="N437" s="37">
        <v>-3.1767317559570074E-3</v>
      </c>
      <c r="O437" s="37">
        <v>0.73520761728286743</v>
      </c>
      <c r="P437" s="37">
        <v>0.26479238271713257</v>
      </c>
      <c r="Q437" s="39">
        <f t="shared" si="6"/>
        <v>4.5637977309525013E-3</v>
      </c>
    </row>
    <row r="438" spans="1:17" x14ac:dyDescent="0.25">
      <c r="A438" s="39" t="s">
        <v>1047</v>
      </c>
      <c r="B438" s="36">
        <v>2024</v>
      </c>
      <c r="C438" s="36">
        <v>3</v>
      </c>
      <c r="D438" s="37">
        <v>-3.93283786252141E-3</v>
      </c>
      <c r="E438" s="37">
        <v>-3.735273377969861E-3</v>
      </c>
      <c r="F438" s="37">
        <v>-1.1707545490935445E-4</v>
      </c>
      <c r="G438" s="37">
        <v>3.3927778713405132E-3</v>
      </c>
      <c r="H438" s="37">
        <v>-3.7352778017520905E-3</v>
      </c>
      <c r="I438" s="37">
        <v>3.392776707187295E-3</v>
      </c>
      <c r="J438" s="37">
        <v>-7.8395515447482467E-4</v>
      </c>
      <c r="K438" s="37">
        <v>2.851506695151329E-3</v>
      </c>
      <c r="L438" s="37">
        <v>3.7473654374480247E-3</v>
      </c>
      <c r="M438" s="37">
        <v>-1.3740503345616162E-4</v>
      </c>
      <c r="N438" s="37">
        <v>3.5137375816702843E-3</v>
      </c>
      <c r="O438" s="37">
        <v>0.73520761728286743</v>
      </c>
      <c r="P438" s="37">
        <v>0.26479238271713257</v>
      </c>
      <c r="Q438" s="39">
        <f t="shared" si="6"/>
        <v>1.3571111485362053E-2</v>
      </c>
    </row>
    <row r="439" spans="1:17" x14ac:dyDescent="0.25">
      <c r="A439" s="39" t="s">
        <v>1047</v>
      </c>
      <c r="B439" s="36">
        <v>2024</v>
      </c>
      <c r="C439" s="36">
        <v>4</v>
      </c>
      <c r="D439" s="37">
        <v>9.1431278269737959E-4</v>
      </c>
      <c r="E439" s="37">
        <v>9.9416694138199091E-4</v>
      </c>
      <c r="F439" s="37">
        <v>-3.9868555031716824E-3</v>
      </c>
      <c r="G439" s="37">
        <v>1.1962337885051966E-3</v>
      </c>
      <c r="H439" s="37">
        <v>9.9416822195053101E-4</v>
      </c>
      <c r="I439" s="37">
        <v>1.1962343705818057E-3</v>
      </c>
      <c r="J439" s="37">
        <v>3.4709761384874582E-3</v>
      </c>
      <c r="K439" s="37">
        <v>1.6363435424864292E-3</v>
      </c>
      <c r="L439" s="37">
        <v>4.4088484719395638E-3</v>
      </c>
      <c r="M439" s="37">
        <v>1.0632742487359792E-4</v>
      </c>
      <c r="N439" s="37">
        <v>-3.3481977880001068E-5</v>
      </c>
      <c r="O439" s="37">
        <v>0.73520761728286743</v>
      </c>
      <c r="P439" s="37">
        <v>0.26479238271713257</v>
      </c>
      <c r="Q439" s="39">
        <f t="shared" si="6"/>
        <v>4.7849351540207863E-3</v>
      </c>
    </row>
    <row r="440" spans="1:17" x14ac:dyDescent="0.25">
      <c r="A440" s="39" t="s">
        <v>1047</v>
      </c>
      <c r="B440" s="36">
        <v>2025</v>
      </c>
      <c r="C440" s="36">
        <v>1</v>
      </c>
      <c r="D440" s="37">
        <v>-4.661249928176403E-3</v>
      </c>
      <c r="E440" s="37">
        <v>-3.7982359062880278E-3</v>
      </c>
      <c r="F440" s="37">
        <v>2.3835895117372274E-3</v>
      </c>
      <c r="G440" s="37">
        <v>2.3125323932617903E-3</v>
      </c>
      <c r="H440" s="37">
        <v>-3.7982314825057983E-3</v>
      </c>
      <c r="I440" s="37">
        <v>2.3125377483665943E-3</v>
      </c>
      <c r="J440" s="37">
        <v>5.148925818502903E-3</v>
      </c>
      <c r="K440" s="37">
        <v>1.243121363222599E-2</v>
      </c>
      <c r="L440" s="37">
        <v>4.5352187007665634E-3</v>
      </c>
      <c r="M440" s="37">
        <v>-1.3932526344433427E-3</v>
      </c>
      <c r="N440" s="37">
        <v>1.2054693885147572E-2</v>
      </c>
      <c r="O440" s="37">
        <v>0.73520761728286743</v>
      </c>
      <c r="P440" s="37">
        <v>0.26479238271713257</v>
      </c>
      <c r="Q440" s="39">
        <f t="shared" si="6"/>
        <v>9.2501295730471611E-3</v>
      </c>
    </row>
    <row r="441" spans="1:17" x14ac:dyDescent="0.25">
      <c r="A441" s="39" t="s">
        <v>1047</v>
      </c>
      <c r="B441" s="36">
        <v>2025</v>
      </c>
      <c r="C441" s="36">
        <v>2</v>
      </c>
      <c r="D441" s="37">
        <v>-4.7519532963633537E-3</v>
      </c>
      <c r="E441" s="37">
        <v>-5.9660538099706173E-3</v>
      </c>
      <c r="F441" s="37">
        <v>1.6714666271582246E-3</v>
      </c>
      <c r="G441" s="37">
        <v>1.3348630163818598E-3</v>
      </c>
      <c r="H441" s="37">
        <v>-5.9660598635673523E-3</v>
      </c>
      <c r="I441" s="37">
        <v>1.3348576612770557E-3</v>
      </c>
      <c r="J441" s="37">
        <v>-8.3194224862381816E-4</v>
      </c>
      <c r="K441" s="37">
        <v>3.5123780835419893E-3</v>
      </c>
      <c r="L441" s="37">
        <v>4.7403913922607899E-3</v>
      </c>
      <c r="M441" s="37">
        <v>1.2965647038072348E-3</v>
      </c>
      <c r="N441" s="37">
        <v>2.1635973826050758E-3</v>
      </c>
      <c r="O441" s="37">
        <v>0.73520761728286743</v>
      </c>
      <c r="P441" s="37">
        <v>0.26479238271713257</v>
      </c>
      <c r="Q441" s="39">
        <f t="shared" si="6"/>
        <v>5.3394520655274391E-3</v>
      </c>
    </row>
    <row r="442" spans="1:17" x14ac:dyDescent="0.25">
      <c r="A442" s="39" t="s">
        <v>1061</v>
      </c>
      <c r="B442" s="36">
        <v>1998</v>
      </c>
      <c r="C442" s="36">
        <v>1</v>
      </c>
      <c r="D442" s="37"/>
      <c r="E442" s="37"/>
      <c r="F442" s="37"/>
      <c r="G442" s="37"/>
      <c r="H442" s="37"/>
      <c r="I442" s="37"/>
      <c r="J442" s="37"/>
      <c r="K442" s="37"/>
      <c r="L442" s="37"/>
      <c r="M442" s="37">
        <v>-5.7048164308071136E-4</v>
      </c>
      <c r="N442" s="37"/>
      <c r="O442" s="37"/>
      <c r="P442" s="37"/>
      <c r="Q442" s="39">
        <f t="shared" si="6"/>
        <v>0</v>
      </c>
    </row>
    <row r="443" spans="1:17" x14ac:dyDescent="0.25">
      <c r="A443" s="39" t="s">
        <v>1061</v>
      </c>
      <c r="B443" s="36">
        <v>1998</v>
      </c>
      <c r="C443" s="36">
        <v>2</v>
      </c>
      <c r="D443" s="37">
        <v>6.2084449455142021E-3</v>
      </c>
      <c r="E443" s="37">
        <v>4.9572796560823917E-3</v>
      </c>
      <c r="F443" s="37">
        <v>-5.7730451226234436E-3</v>
      </c>
      <c r="G443" s="37">
        <v>-7.6444745063781738E-3</v>
      </c>
      <c r="H443" s="37">
        <v>4.9572796560823917E-3</v>
      </c>
      <c r="I443" s="37">
        <v>-7.6444745063781738E-3</v>
      </c>
      <c r="J443" s="37">
        <v>9.8669230937957764E-3</v>
      </c>
      <c r="K443" s="37">
        <v>2.9501274693757296E-3</v>
      </c>
      <c r="L443" s="37">
        <v>5.3199469111859798E-3</v>
      </c>
      <c r="M443" s="37">
        <v>1.4180453727021813E-3</v>
      </c>
      <c r="N443" s="37">
        <v>2.3815035820007324E-3</v>
      </c>
      <c r="O443" s="37">
        <v>0.77151399850845337</v>
      </c>
      <c r="P443" s="37">
        <v>0.22848600149154663</v>
      </c>
      <c r="Q443" s="39">
        <f t="shared" si="6"/>
        <v>-3.0577898025512695E-2</v>
      </c>
    </row>
    <row r="444" spans="1:17" x14ac:dyDescent="0.25">
      <c r="A444" s="39" t="s">
        <v>1061</v>
      </c>
      <c r="B444" s="36">
        <v>1998</v>
      </c>
      <c r="C444" s="36">
        <v>3</v>
      </c>
      <c r="D444" s="37">
        <v>3.7441165186464787E-3</v>
      </c>
      <c r="E444" s="37">
        <v>3.6997927818447351E-3</v>
      </c>
      <c r="F444" s="37">
        <v>-2.9452410526573658E-3</v>
      </c>
      <c r="G444" s="37">
        <v>-3.3146378118544817E-3</v>
      </c>
      <c r="H444" s="37">
        <v>3.6997930146753788E-3</v>
      </c>
      <c r="I444" s="37">
        <v>-3.314638277515769E-3</v>
      </c>
      <c r="J444" s="37">
        <v>1.0282541625201702E-2</v>
      </c>
      <c r="K444" s="37">
        <v>6.5831812098622322E-3</v>
      </c>
      <c r="L444" s="37">
        <v>6.4336303621530533E-3</v>
      </c>
      <c r="M444" s="37">
        <v>3.341896808706224E-5</v>
      </c>
      <c r="N444" s="37">
        <v>6.0272570699453354E-3</v>
      </c>
      <c r="O444" s="37">
        <v>0.77364635467529297</v>
      </c>
      <c r="P444" s="37">
        <v>0.22635364532470703</v>
      </c>
      <c r="Q444" s="39">
        <f t="shared" si="6"/>
        <v>-1.3258551247417927E-2</v>
      </c>
    </row>
    <row r="445" spans="1:17" x14ac:dyDescent="0.25">
      <c r="A445" s="39" t="s">
        <v>1061</v>
      </c>
      <c r="B445" s="36">
        <v>1998</v>
      </c>
      <c r="C445" s="36">
        <v>4</v>
      </c>
      <c r="D445" s="37">
        <v>6.5996637567877769E-3</v>
      </c>
      <c r="E445" s="37">
        <v>9.8796067759394646E-3</v>
      </c>
      <c r="F445" s="37">
        <v>9.9958211649209261E-4</v>
      </c>
      <c r="G445" s="37">
        <v>6.2073287554085255E-3</v>
      </c>
      <c r="H445" s="37">
        <v>9.8796067759394646E-3</v>
      </c>
      <c r="I445" s="37">
        <v>6.2073292210698128E-3</v>
      </c>
      <c r="J445" s="37">
        <v>6.1867400072515011E-3</v>
      </c>
      <c r="K445" s="37">
        <v>-3.0716452747583389E-3</v>
      </c>
      <c r="L445" s="37">
        <v>5.8015580289065838E-3</v>
      </c>
      <c r="M445" s="37">
        <v>-2.6107821613550186E-3</v>
      </c>
      <c r="N445" s="37">
        <v>-3.6152391694486141E-3</v>
      </c>
      <c r="O445" s="37">
        <v>0.77577871084213257</v>
      </c>
      <c r="P445" s="37">
        <v>0.22422128915786743</v>
      </c>
      <c r="Q445" s="39">
        <f t="shared" si="6"/>
        <v>2.4829315021634102E-2</v>
      </c>
    </row>
    <row r="446" spans="1:17" x14ac:dyDescent="0.25">
      <c r="A446" s="39" t="s">
        <v>1061</v>
      </c>
      <c r="B446" s="36">
        <v>1999</v>
      </c>
      <c r="C446" s="36">
        <v>1</v>
      </c>
      <c r="D446" s="37">
        <v>8.9790495112538338E-3</v>
      </c>
      <c r="E446" s="37">
        <v>1.3156496919691563E-2</v>
      </c>
      <c r="F446" s="37">
        <v>7.6715485192835331E-3</v>
      </c>
      <c r="G446" s="37">
        <v>1.0277128778398037E-2</v>
      </c>
      <c r="H446" s="37">
        <v>1.3156495988368988E-2</v>
      </c>
      <c r="I446" s="37">
        <v>1.0277128778398037E-2</v>
      </c>
      <c r="J446" s="37">
        <v>2.1373575553297997E-2</v>
      </c>
      <c r="K446" s="37">
        <v>1.4611556194722652E-2</v>
      </c>
      <c r="L446" s="37">
        <v>7.1526640094816685E-3</v>
      </c>
      <c r="M446" s="37">
        <v>-4.7102109529078007E-3</v>
      </c>
      <c r="N446" s="37">
        <v>1.407962292432785E-2</v>
      </c>
      <c r="O446" s="37">
        <v>0.77419352531433105</v>
      </c>
      <c r="P446" s="37">
        <v>0.22580644488334656</v>
      </c>
      <c r="Q446" s="39">
        <f t="shared" si="6"/>
        <v>4.1108515113592148E-2</v>
      </c>
    </row>
    <row r="447" spans="1:17" x14ac:dyDescent="0.25">
      <c r="A447" s="39" t="s">
        <v>1061</v>
      </c>
      <c r="B447" s="36">
        <v>1999</v>
      </c>
      <c r="C447" s="36">
        <v>2</v>
      </c>
      <c r="D447" s="37">
        <v>5.712148267775774E-3</v>
      </c>
      <c r="E447" s="37">
        <v>2.0446581766009331E-3</v>
      </c>
      <c r="F447" s="37">
        <v>-5.5091455578804016E-3</v>
      </c>
      <c r="G447" s="37">
        <v>-5.1862825639545918E-3</v>
      </c>
      <c r="H447" s="37">
        <v>2.0446591079235077E-3</v>
      </c>
      <c r="I447" s="37">
        <v>-5.1862825639545918E-3</v>
      </c>
      <c r="J447" s="37">
        <v>1.2705636210739613E-2</v>
      </c>
      <c r="K447" s="37">
        <v>7.0676165632903576E-3</v>
      </c>
      <c r="L447" s="37">
        <v>6.8154814653098583E-3</v>
      </c>
      <c r="M447" s="37">
        <v>3.6506382748484612E-3</v>
      </c>
      <c r="N447" s="37">
        <v>6.5469611436128616E-3</v>
      </c>
      <c r="O447" s="37">
        <v>0.77283072471618652</v>
      </c>
      <c r="P447" s="37">
        <v>0.22716936469078064</v>
      </c>
      <c r="Q447" s="39">
        <f t="shared" si="6"/>
        <v>-2.0745130255818367E-2</v>
      </c>
    </row>
    <row r="448" spans="1:17" x14ac:dyDescent="0.25">
      <c r="A448" s="39" t="s">
        <v>1061</v>
      </c>
      <c r="B448" s="36">
        <v>1999</v>
      </c>
      <c r="C448" s="36">
        <v>3</v>
      </c>
      <c r="D448" s="37">
        <v>8.0256378278136253E-3</v>
      </c>
      <c r="E448" s="37">
        <v>1.0009150020778179E-2</v>
      </c>
      <c r="F448" s="37">
        <v>1.114189624786377E-2</v>
      </c>
      <c r="G448" s="37">
        <v>1.0012727230787277E-2</v>
      </c>
      <c r="H448" s="37">
        <v>1.0009150952100754E-2</v>
      </c>
      <c r="I448" s="37">
        <v>1.0012728162109852E-2</v>
      </c>
      <c r="J448" s="37">
        <v>1.4587504789233208E-2</v>
      </c>
      <c r="K448" s="37">
        <v>5.7674148119986057E-3</v>
      </c>
      <c r="L448" s="37">
        <v>8.4815016016364098E-3</v>
      </c>
      <c r="M448" s="37">
        <v>-1.7986237071454525E-3</v>
      </c>
      <c r="N448" s="37">
        <v>5.2574947476387024E-3</v>
      </c>
      <c r="O448" s="37">
        <v>0.77540755271911621</v>
      </c>
      <c r="P448" s="37">
        <v>0.22459247708320618</v>
      </c>
      <c r="Q448" s="39">
        <f t="shared" si="6"/>
        <v>4.0050908923149109E-2</v>
      </c>
    </row>
    <row r="449" spans="1:17" x14ac:dyDescent="0.25">
      <c r="A449" s="39" t="s">
        <v>1061</v>
      </c>
      <c r="B449" s="36">
        <v>1999</v>
      </c>
      <c r="C449" s="36">
        <v>4</v>
      </c>
      <c r="D449" s="37">
        <v>7.2405287064611912E-3</v>
      </c>
      <c r="E449" s="37">
        <v>5.9928721748292446E-3</v>
      </c>
      <c r="F449" s="37">
        <v>4.6069077216088772E-3</v>
      </c>
      <c r="G449" s="37">
        <v>1.271911314688623E-3</v>
      </c>
      <c r="H449" s="37">
        <v>5.9928707778453827E-3</v>
      </c>
      <c r="I449" s="37">
        <v>1.2719110818579793E-3</v>
      </c>
      <c r="J449" s="37">
        <v>1.8101891502737999E-2</v>
      </c>
      <c r="K449" s="37">
        <v>1.1666401289403439E-2</v>
      </c>
      <c r="L449" s="37">
        <v>8.9039765298366547E-3</v>
      </c>
      <c r="M449" s="37">
        <v>1.055919798091054E-3</v>
      </c>
      <c r="N449" s="37">
        <v>1.1166813783347607E-2</v>
      </c>
      <c r="O449" s="37">
        <v>0.7779843807220459</v>
      </c>
      <c r="P449" s="37">
        <v>0.22201558947563171</v>
      </c>
      <c r="Q449" s="39">
        <f t="shared" si="6"/>
        <v>5.0876452587544918E-3</v>
      </c>
    </row>
    <row r="450" spans="1:17" x14ac:dyDescent="0.25">
      <c r="A450" s="39" t="s">
        <v>1061</v>
      </c>
      <c r="B450" s="36">
        <v>2000</v>
      </c>
      <c r="C450" s="36">
        <v>1</v>
      </c>
      <c r="D450" s="37">
        <v>7.9230610281229019E-3</v>
      </c>
      <c r="E450" s="37">
        <v>8.7937284260988235E-3</v>
      </c>
      <c r="F450" s="37">
        <v>7.0113092660903931E-3</v>
      </c>
      <c r="G450" s="37">
        <v>5.9700813144445419E-3</v>
      </c>
      <c r="H450" s="37">
        <v>8.7937302887439728E-3</v>
      </c>
      <c r="I450" s="37">
        <v>5.9700813144445419E-3</v>
      </c>
      <c r="J450" s="37">
        <v>9.1597810387611389E-3</v>
      </c>
      <c r="K450" s="37">
        <v>-9.5838279230520129E-4</v>
      </c>
      <c r="L450" s="37">
        <v>6.6472170874476433E-3</v>
      </c>
      <c r="M450" s="37">
        <v>-3.0867071473039687E-4</v>
      </c>
      <c r="N450" s="37">
        <v>-1.4480098616331816E-3</v>
      </c>
      <c r="O450" s="37">
        <v>0.78527587652206421</v>
      </c>
      <c r="P450" s="37">
        <v>0.21472412347793579</v>
      </c>
      <c r="Q450" s="39">
        <f t="shared" si="6"/>
        <v>2.3880325257778168E-2</v>
      </c>
    </row>
    <row r="451" spans="1:17" x14ac:dyDescent="0.25">
      <c r="A451" s="39" t="s">
        <v>1061</v>
      </c>
      <c r="B451" s="36">
        <v>2000</v>
      </c>
      <c r="C451" s="36">
        <v>2</v>
      </c>
      <c r="D451" s="37">
        <v>2.4984388146549463E-3</v>
      </c>
      <c r="E451" s="37">
        <v>2.6739813620224595E-4</v>
      </c>
      <c r="F451" s="37">
        <v>4.0994370356202126E-3</v>
      </c>
      <c r="G451" s="37">
        <v>2.2616090718656778E-3</v>
      </c>
      <c r="H451" s="37">
        <v>2.6739761233329773E-4</v>
      </c>
      <c r="I451" s="37">
        <v>2.2616095375269651E-3</v>
      </c>
      <c r="J451" s="37">
        <v>1.3886070810258389E-2</v>
      </c>
      <c r="K451" s="37">
        <v>1.278340257704258E-2</v>
      </c>
      <c r="L451" s="37">
        <v>7.9249385744333267E-3</v>
      </c>
      <c r="M451" s="37">
        <v>1.8445043824613094E-3</v>
      </c>
      <c r="N451" s="37">
        <v>1.2303208000957966E-2</v>
      </c>
      <c r="O451" s="37">
        <v>0.79227304458618164</v>
      </c>
      <c r="P451" s="37">
        <v>0.20772691071033478</v>
      </c>
      <c r="Q451" s="39">
        <f t="shared" si="6"/>
        <v>9.0464362874627113E-3</v>
      </c>
    </row>
    <row r="452" spans="1:17" x14ac:dyDescent="0.25">
      <c r="A452" s="39" t="s">
        <v>1061</v>
      </c>
      <c r="B452" s="36">
        <v>2000</v>
      </c>
      <c r="C452" s="36">
        <v>3</v>
      </c>
      <c r="D452" s="37">
        <v>2.329721488058567E-2</v>
      </c>
      <c r="E452" s="37">
        <v>2.572266198694706E-2</v>
      </c>
      <c r="F452" s="37">
        <v>2.7287527918815613E-3</v>
      </c>
      <c r="G452" s="37">
        <v>6.8997364724054933E-4</v>
      </c>
      <c r="H452" s="37">
        <v>2.5722663849592209E-2</v>
      </c>
      <c r="I452" s="37">
        <v>6.8997405469417572E-4</v>
      </c>
      <c r="J452" s="37">
        <v>1.3137198053300381E-2</v>
      </c>
      <c r="K452" s="37">
        <v>-1.7187051475048065E-2</v>
      </c>
      <c r="L452" s="37">
        <v>7.132040336728096E-3</v>
      </c>
      <c r="M452" s="37">
        <v>-4.0178853669203818E-4</v>
      </c>
      <c r="N452" s="37">
        <v>-1.8231544643640518E-2</v>
      </c>
      <c r="O452" s="37">
        <v>0.7942613959312439</v>
      </c>
      <c r="P452" s="37">
        <v>0.20573858916759491</v>
      </c>
      <c r="Q452" s="39">
        <f t="shared" ref="Q452:Q515" si="7">+G452*4</f>
        <v>2.7598945889621973E-3</v>
      </c>
    </row>
    <row r="453" spans="1:17" x14ac:dyDescent="0.25">
      <c r="A453" s="39" t="s">
        <v>1061</v>
      </c>
      <c r="B453" s="36">
        <v>2000</v>
      </c>
      <c r="C453" s="36">
        <v>4</v>
      </c>
      <c r="D453" s="37">
        <v>5.0095105543732643E-3</v>
      </c>
      <c r="E453" s="37">
        <v>1.5410735504701734E-3</v>
      </c>
      <c r="F453" s="37">
        <v>-9.1597088612616062E-5</v>
      </c>
      <c r="G453" s="37">
        <v>1.9842795154545456E-4</v>
      </c>
      <c r="H453" s="37">
        <v>1.5410706400871277E-3</v>
      </c>
      <c r="I453" s="37">
        <v>1.9842742767650634E-4</v>
      </c>
      <c r="J453" s="37">
        <v>1.0877122171223164E-2</v>
      </c>
      <c r="K453" s="37">
        <v>5.3426283411681652E-3</v>
      </c>
      <c r="L453" s="37">
        <v>7.1490732952952385E-3</v>
      </c>
      <c r="M453" s="37">
        <v>3.6253565922379494E-3</v>
      </c>
      <c r="N453" s="37">
        <v>5.7340962812304497E-3</v>
      </c>
      <c r="O453" s="37">
        <v>0.79624974727630615</v>
      </c>
      <c r="P453" s="37">
        <v>0.20375026762485504</v>
      </c>
      <c r="Q453" s="39">
        <f t="shared" si="7"/>
        <v>7.9371180618181825E-4</v>
      </c>
    </row>
    <row r="454" spans="1:17" x14ac:dyDescent="0.25">
      <c r="A454" s="39" t="s">
        <v>1061</v>
      </c>
      <c r="B454" s="36">
        <v>2001</v>
      </c>
      <c r="C454" s="36">
        <v>1</v>
      </c>
      <c r="D454" s="37">
        <v>-3.0930473003536463E-3</v>
      </c>
      <c r="E454" s="37">
        <v>4.6458090655505657E-3</v>
      </c>
      <c r="F454" s="37">
        <v>7.581944577395916E-3</v>
      </c>
      <c r="G454" s="37">
        <v>9.8689356818795204E-3</v>
      </c>
      <c r="H454" s="37">
        <v>4.645809531211853E-3</v>
      </c>
      <c r="I454" s="37">
        <v>9.8689356818795204E-3</v>
      </c>
      <c r="J454" s="37">
        <v>5.7696811854839325E-3</v>
      </c>
      <c r="K454" s="37">
        <v>1.0231563821434975E-2</v>
      </c>
      <c r="L454" s="37">
        <v>5.6311329826712608E-3</v>
      </c>
      <c r="M454" s="37">
        <v>-8.1654535606503487E-3</v>
      </c>
      <c r="N454" s="37">
        <v>9.9205495789647102E-3</v>
      </c>
      <c r="O454" s="37">
        <v>0.79518479108810425</v>
      </c>
      <c r="P454" s="37">
        <v>0.20481519401073456</v>
      </c>
      <c r="Q454" s="39">
        <f t="shared" si="7"/>
        <v>3.9475742727518082E-2</v>
      </c>
    </row>
    <row r="455" spans="1:17" x14ac:dyDescent="0.25">
      <c r="A455" s="39" t="s">
        <v>1061</v>
      </c>
      <c r="B455" s="36">
        <v>2001</v>
      </c>
      <c r="C455" s="36">
        <v>2</v>
      </c>
      <c r="D455" s="37">
        <v>-2.0877160131931305E-3</v>
      </c>
      <c r="E455" s="37">
        <v>-7.7304203296080232E-4</v>
      </c>
      <c r="F455" s="37">
        <v>-2.3058368824422359E-3</v>
      </c>
      <c r="G455" s="37">
        <v>2.4914308451116085E-3</v>
      </c>
      <c r="H455" s="37">
        <v>-7.7304244041442871E-4</v>
      </c>
      <c r="I455" s="37">
        <v>2.4914301466196775E-3</v>
      </c>
      <c r="J455" s="37">
        <v>1.7827138071879745E-3</v>
      </c>
      <c r="K455" s="37">
        <v>3.0816225335001945E-3</v>
      </c>
      <c r="L455" s="37">
        <v>5.6726392358541489E-3</v>
      </c>
      <c r="M455" s="37">
        <v>-1.0634459322318435E-3</v>
      </c>
      <c r="N455" s="37">
        <v>2.4747825227677822E-3</v>
      </c>
      <c r="O455" s="37">
        <v>0.79252183437347412</v>
      </c>
      <c r="P455" s="37">
        <v>0.20747813582420349</v>
      </c>
      <c r="Q455" s="39">
        <f t="shared" si="7"/>
        <v>9.965723380446434E-3</v>
      </c>
    </row>
    <row r="456" spans="1:17" x14ac:dyDescent="0.25">
      <c r="A456" s="39" t="s">
        <v>1061</v>
      </c>
      <c r="B456" s="36">
        <v>2001</v>
      </c>
      <c r="C456" s="36">
        <v>3</v>
      </c>
      <c r="D456" s="37">
        <v>-1.5247795963659883E-3</v>
      </c>
      <c r="E456" s="37">
        <v>-2.0456349011510611E-3</v>
      </c>
      <c r="F456" s="37">
        <v>-1.5141231706365943E-3</v>
      </c>
      <c r="G456" s="37">
        <v>2.0499606616795063E-3</v>
      </c>
      <c r="H456" s="37">
        <v>-2.0456314086914063E-3</v>
      </c>
      <c r="I456" s="37">
        <v>2.0499615930020809E-3</v>
      </c>
      <c r="J456" s="37">
        <v>-1.1294341675238684E-4</v>
      </c>
      <c r="K456" s="37">
        <v>-1.1264380736974999E-4</v>
      </c>
      <c r="L456" s="37">
        <v>4.8687388189136982E-3</v>
      </c>
      <c r="M456" s="37">
        <v>1.0057911276817322E-3</v>
      </c>
      <c r="N456" s="37">
        <v>-1.7322802450507879E-3</v>
      </c>
      <c r="O456" s="37">
        <v>0.79131412506103516</v>
      </c>
      <c r="P456" s="37">
        <v>0.20868587493896484</v>
      </c>
      <c r="Q456" s="39">
        <f t="shared" si="7"/>
        <v>8.1998426467180252E-3</v>
      </c>
    </row>
    <row r="457" spans="1:17" x14ac:dyDescent="0.25">
      <c r="A457" s="39" t="s">
        <v>1061</v>
      </c>
      <c r="B457" s="36">
        <v>2001</v>
      </c>
      <c r="C457" s="36">
        <v>4</v>
      </c>
      <c r="D457" s="37">
        <v>-7.0043443702161312E-4</v>
      </c>
      <c r="E457" s="37">
        <v>4.5526442117989063E-3</v>
      </c>
      <c r="F457" s="37">
        <v>-6.468641571700573E-3</v>
      </c>
      <c r="G457" s="37">
        <v>-4.0030307718552649E-4</v>
      </c>
      <c r="H457" s="37">
        <v>4.5526400208473206E-3</v>
      </c>
      <c r="I457" s="37">
        <v>-4.0030365926213562E-4</v>
      </c>
      <c r="J457" s="37">
        <v>1.421277760528028E-3</v>
      </c>
      <c r="K457" s="37">
        <v>1.0497951880097389E-3</v>
      </c>
      <c r="L457" s="37">
        <v>4.5342110097408295E-3</v>
      </c>
      <c r="M457" s="37">
        <v>-4.9125184305012226E-3</v>
      </c>
      <c r="N457" s="37">
        <v>2.4354117340408266E-4</v>
      </c>
      <c r="O457" s="37">
        <v>0.79010641574859619</v>
      </c>
      <c r="P457" s="37">
        <v>0.2098936140537262</v>
      </c>
      <c r="Q457" s="39">
        <f t="shared" si="7"/>
        <v>-1.601212308742106E-3</v>
      </c>
    </row>
    <row r="458" spans="1:17" x14ac:dyDescent="0.25">
      <c r="A458" s="39" t="s">
        <v>1061</v>
      </c>
      <c r="B458" s="36">
        <v>2002</v>
      </c>
      <c r="C458" s="36">
        <v>1</v>
      </c>
      <c r="D458" s="37">
        <v>-3.7664442788809538E-3</v>
      </c>
      <c r="E458" s="37">
        <v>6.8327359622344375E-4</v>
      </c>
      <c r="F458" s="37">
        <v>-1.6134855104610324E-3</v>
      </c>
      <c r="G458" s="37">
        <v>3.9300753269344568E-4</v>
      </c>
      <c r="H458" s="37">
        <v>6.8327784538269043E-4</v>
      </c>
      <c r="I458" s="37">
        <v>3.9300808566622436E-4</v>
      </c>
      <c r="J458" s="37">
        <v>-1.3642062433063984E-2</v>
      </c>
      <c r="K458" s="37">
        <v>-1.5698496252298355E-2</v>
      </c>
      <c r="L458" s="37">
        <v>3.3415807411074638E-3</v>
      </c>
      <c r="M458" s="37">
        <v>-2.6056789793074131E-3</v>
      </c>
      <c r="N458" s="37">
        <v>-1.5250157564878464E-2</v>
      </c>
      <c r="O458" s="37">
        <v>0.79102820158004761</v>
      </c>
      <c r="P458" s="37">
        <v>0.20897181332111359</v>
      </c>
      <c r="Q458" s="39">
        <f t="shared" si="7"/>
        <v>1.5720301307737827E-3</v>
      </c>
    </row>
    <row r="459" spans="1:17" x14ac:dyDescent="0.25">
      <c r="A459" s="39" t="s">
        <v>1061</v>
      </c>
      <c r="B459" s="36">
        <v>2002</v>
      </c>
      <c r="C459" s="36">
        <v>2</v>
      </c>
      <c r="D459" s="37">
        <v>1.335384207777679E-3</v>
      </c>
      <c r="E459" s="37">
        <v>3.2120260875672102E-3</v>
      </c>
      <c r="F459" s="37">
        <v>2.2525640670210123E-3</v>
      </c>
      <c r="G459" s="37">
        <v>1.8602196360006928E-3</v>
      </c>
      <c r="H459" s="37">
        <v>3.2120198011398315E-3</v>
      </c>
      <c r="I459" s="37">
        <v>1.8602175405249E-3</v>
      </c>
      <c r="J459" s="37">
        <v>3.7997928448021412E-3</v>
      </c>
      <c r="K459" s="37">
        <v>2.1814610809087753E-3</v>
      </c>
      <c r="L459" s="37">
        <v>3.1161548104137182E-3</v>
      </c>
      <c r="M459" s="37">
        <v>-1.7900712555274367E-3</v>
      </c>
      <c r="N459" s="37">
        <v>2.3418913770001382E-4</v>
      </c>
      <c r="O459" s="37">
        <v>0.7899024486541748</v>
      </c>
      <c r="P459" s="37">
        <v>0.21009758114814758</v>
      </c>
      <c r="Q459" s="39">
        <f t="shared" si="7"/>
        <v>7.4408785440027714E-3</v>
      </c>
    </row>
    <row r="460" spans="1:17" x14ac:dyDescent="0.25">
      <c r="A460" s="39" t="s">
        <v>1061</v>
      </c>
      <c r="B460" s="36">
        <v>2002</v>
      </c>
      <c r="C460" s="36">
        <v>3</v>
      </c>
      <c r="D460" s="37">
        <v>1.1801343411207199E-2</v>
      </c>
      <c r="E460" s="37">
        <v>1.3602693565189838E-2</v>
      </c>
      <c r="F460" s="37">
        <v>2.7780430391430855E-3</v>
      </c>
      <c r="G460" s="37">
        <v>4.2334309546276927E-4</v>
      </c>
      <c r="H460" s="37">
        <v>1.3602696359157562E-2</v>
      </c>
      <c r="I460" s="37">
        <v>4.2334425961598754E-4</v>
      </c>
      <c r="J460" s="37">
        <v>8.5285725072026253E-3</v>
      </c>
      <c r="K460" s="37">
        <v>-5.2647022530436516E-3</v>
      </c>
      <c r="L460" s="37">
        <v>1.3371804961934686E-3</v>
      </c>
      <c r="M460" s="37">
        <v>-1.2314672349020839E-3</v>
      </c>
      <c r="N460" s="37">
        <v>-5.9277582913637161E-3</v>
      </c>
      <c r="O460" s="37">
        <v>0.78459960222244263</v>
      </c>
      <c r="P460" s="37">
        <v>0.21540039777755737</v>
      </c>
      <c r="Q460" s="39">
        <f t="shared" si="7"/>
        <v>1.6933723818510771E-3</v>
      </c>
    </row>
    <row r="461" spans="1:17" x14ac:dyDescent="0.25">
      <c r="A461" s="39" t="s">
        <v>1061</v>
      </c>
      <c r="B461" s="36">
        <v>2002</v>
      </c>
      <c r="C461" s="36">
        <v>4</v>
      </c>
      <c r="D461" s="37">
        <v>-2.344905398786068E-3</v>
      </c>
      <c r="E461" s="37">
        <v>-1.0103036183863878E-3</v>
      </c>
      <c r="F461" s="37">
        <v>7.6280714711174369E-4</v>
      </c>
      <c r="G461" s="37">
        <v>1.7562026623636484E-3</v>
      </c>
      <c r="H461" s="37">
        <v>-1.010306179523468E-3</v>
      </c>
      <c r="I461" s="37">
        <v>1.7562024295330048E-3</v>
      </c>
      <c r="J461" s="37">
        <v>-6.6394018940627575E-3</v>
      </c>
      <c r="K461" s="37">
        <v>-5.7571656070649624E-3</v>
      </c>
      <c r="L461" s="37">
        <v>-8.9338305406272411E-4</v>
      </c>
      <c r="M461" s="37">
        <v>-9.4538525445386767E-4</v>
      </c>
      <c r="N461" s="37">
        <v>-6.1145736835896969E-3</v>
      </c>
      <c r="O461" s="37">
        <v>0.77929675579071045</v>
      </c>
      <c r="P461" s="37">
        <v>0.22070321440696716</v>
      </c>
      <c r="Q461" s="39">
        <f t="shared" si="7"/>
        <v>7.0248106494545937E-3</v>
      </c>
    </row>
    <row r="462" spans="1:17" x14ac:dyDescent="0.25">
      <c r="A462" s="39" t="s">
        <v>1061</v>
      </c>
      <c r="B462" s="36">
        <v>2003</v>
      </c>
      <c r="C462" s="36">
        <v>1</v>
      </c>
      <c r="D462" s="37">
        <v>5.6595983915030956E-3</v>
      </c>
      <c r="E462" s="37">
        <v>8.2514295354485512E-3</v>
      </c>
      <c r="F462" s="37">
        <v>-7.2884350083768368E-3</v>
      </c>
      <c r="G462" s="37">
        <v>-6.6533158533275127E-3</v>
      </c>
      <c r="H462" s="37">
        <v>8.2514286041259766E-3</v>
      </c>
      <c r="I462" s="37">
        <v>-6.6533153876662254E-3</v>
      </c>
      <c r="J462" s="37">
        <v>-1.0182039113715291E-3</v>
      </c>
      <c r="K462" s="37">
        <v>-9.7553189843893051E-3</v>
      </c>
      <c r="L462" s="37">
        <v>5.417336942628026E-4</v>
      </c>
      <c r="M462" s="37">
        <v>-1.9393375841900706E-3</v>
      </c>
      <c r="N462" s="37">
        <v>-7.3974505066871643E-3</v>
      </c>
      <c r="O462" s="37">
        <v>0.76449346542358398</v>
      </c>
      <c r="P462" s="37">
        <v>0.23550648987293243</v>
      </c>
      <c r="Q462" s="39">
        <f t="shared" si="7"/>
        <v>-2.6613263413310051E-2</v>
      </c>
    </row>
    <row r="463" spans="1:17" x14ac:dyDescent="0.25">
      <c r="A463" s="39" t="s">
        <v>1061</v>
      </c>
      <c r="B463" s="36">
        <v>2003</v>
      </c>
      <c r="C463" s="36">
        <v>2</v>
      </c>
      <c r="D463" s="37">
        <v>-2.7806153520941734E-3</v>
      </c>
      <c r="E463" s="37">
        <v>-1.8306792480871081E-4</v>
      </c>
      <c r="F463" s="37">
        <v>-4.3931859545409679E-3</v>
      </c>
      <c r="G463" s="37">
        <v>-1.9597643986344337E-3</v>
      </c>
      <c r="H463" s="37">
        <v>-1.8306821584701538E-4</v>
      </c>
      <c r="I463" s="37">
        <v>-1.9597648642957211E-3</v>
      </c>
      <c r="J463" s="37">
        <v>-8.9929597452282906E-3</v>
      </c>
      <c r="K463" s="37">
        <v>-9.017295204102993E-3</v>
      </c>
      <c r="L463" s="37">
        <v>4.0466419886797667E-4</v>
      </c>
      <c r="M463" s="37">
        <v>-2.1368591114878654E-3</v>
      </c>
      <c r="N463" s="37">
        <v>-9.2131970450282097E-3</v>
      </c>
      <c r="O463" s="37">
        <v>0.75119161605834961</v>
      </c>
      <c r="P463" s="37">
        <v>0.24880838394165039</v>
      </c>
      <c r="Q463" s="39">
        <f t="shared" si="7"/>
        <v>-7.839057594537735E-3</v>
      </c>
    </row>
    <row r="464" spans="1:17" x14ac:dyDescent="0.25">
      <c r="A464" s="39" t="s">
        <v>1061</v>
      </c>
      <c r="B464" s="36">
        <v>2003</v>
      </c>
      <c r="C464" s="36">
        <v>3</v>
      </c>
      <c r="D464" s="37">
        <v>-7.004727958701551E-4</v>
      </c>
      <c r="E464" s="37">
        <v>2.044526394456625E-3</v>
      </c>
      <c r="F464" s="37">
        <v>4.3640914373099804E-3</v>
      </c>
      <c r="G464" s="37">
        <v>2.2068412508815527E-3</v>
      </c>
      <c r="H464" s="37">
        <v>2.0445287227630615E-3</v>
      </c>
      <c r="I464" s="37">
        <v>2.20684171654284E-3</v>
      </c>
      <c r="J464" s="37">
        <v>-2.3792795836925507E-3</v>
      </c>
      <c r="K464" s="37">
        <v>-2.5598877109587193E-3</v>
      </c>
      <c r="L464" s="37">
        <v>3.960203321184963E-4</v>
      </c>
      <c r="M464" s="37">
        <v>-2.6061718817800283E-3</v>
      </c>
      <c r="N464" s="37">
        <v>-3.6512438673526049E-3</v>
      </c>
      <c r="O464" s="37">
        <v>0.74889147281646729</v>
      </c>
      <c r="P464" s="37">
        <v>0.25110849738121033</v>
      </c>
      <c r="Q464" s="39">
        <f t="shared" si="7"/>
        <v>8.8273650035262108E-3</v>
      </c>
    </row>
    <row r="465" spans="1:17" x14ac:dyDescent="0.25">
      <c r="A465" s="39" t="s">
        <v>1061</v>
      </c>
      <c r="B465" s="36">
        <v>2003</v>
      </c>
      <c r="C465" s="36">
        <v>4</v>
      </c>
      <c r="D465" s="37">
        <v>1.2818493880331516E-2</v>
      </c>
      <c r="E465" s="37">
        <v>1.2237656861543655E-2</v>
      </c>
      <c r="F465" s="37">
        <v>2.4755785707384348E-3</v>
      </c>
      <c r="G465" s="37">
        <v>1.9500292837619781E-3</v>
      </c>
      <c r="H465" s="37">
        <v>1.2237660586833954E-2</v>
      </c>
      <c r="I465" s="37">
        <v>1.9500295165926218E-3</v>
      </c>
      <c r="J465" s="37">
        <v>9.3585485592484474E-3</v>
      </c>
      <c r="K465" s="37">
        <v>-5.7561313733458519E-3</v>
      </c>
      <c r="L465" s="37">
        <v>1.9376896088942885E-3</v>
      </c>
      <c r="M465" s="37">
        <v>9.2734245117753744E-4</v>
      </c>
      <c r="N465" s="37">
        <v>-6.2887915410101414E-3</v>
      </c>
      <c r="O465" s="37">
        <v>0.74659132957458496</v>
      </c>
      <c r="P465" s="37">
        <v>0.25340861082077026</v>
      </c>
      <c r="Q465" s="39">
        <f t="shared" si="7"/>
        <v>7.8001171350479126E-3</v>
      </c>
    </row>
    <row r="466" spans="1:17" x14ac:dyDescent="0.25">
      <c r="A466" s="39" t="s">
        <v>1061</v>
      </c>
      <c r="B466" s="36">
        <v>2004</v>
      </c>
      <c r="C466" s="36">
        <v>1</v>
      </c>
      <c r="D466" s="37">
        <v>5.4605943150818348E-3</v>
      </c>
      <c r="E466" s="37">
        <v>3.8578633684664965E-3</v>
      </c>
      <c r="F466" s="37">
        <v>1.7890040762722492E-3</v>
      </c>
      <c r="G466" s="37">
        <v>1.5558723825961351E-3</v>
      </c>
      <c r="H466" s="37">
        <v>3.8578659296035767E-3</v>
      </c>
      <c r="I466" s="37">
        <v>1.5558716841042042E-3</v>
      </c>
      <c r="J466" s="37">
        <v>1.204830314964056E-2</v>
      </c>
      <c r="K466" s="37">
        <v>9.005427360534668E-3</v>
      </c>
      <c r="L466" s="37">
        <v>9.3488633865490556E-4</v>
      </c>
      <c r="M466" s="37">
        <v>1.172913471236825E-3</v>
      </c>
      <c r="N466" s="37">
        <v>8.4973489865660667E-3</v>
      </c>
      <c r="O466" s="37">
        <v>0.75368428230285645</v>
      </c>
      <c r="P466" s="37">
        <v>0.24631573259830475</v>
      </c>
      <c r="Q466" s="39">
        <f t="shared" si="7"/>
        <v>6.2234895303845406E-3</v>
      </c>
    </row>
    <row r="467" spans="1:17" x14ac:dyDescent="0.25">
      <c r="A467" s="39" t="s">
        <v>1061</v>
      </c>
      <c r="B467" s="36">
        <v>2004</v>
      </c>
      <c r="C467" s="36">
        <v>2</v>
      </c>
      <c r="D467" s="37">
        <v>3.141543420497328E-4</v>
      </c>
      <c r="E467" s="37">
        <v>-3.0981702730059624E-3</v>
      </c>
      <c r="F467" s="37">
        <v>5.4911160841584206E-3</v>
      </c>
      <c r="G467" s="37">
        <v>6.4661004580557346E-3</v>
      </c>
      <c r="H467" s="37">
        <v>-3.0981749296188354E-3</v>
      </c>
      <c r="I467" s="37">
        <v>6.4661009237170219E-3</v>
      </c>
      <c r="J467" s="37">
        <v>-4.8047280870378017E-4</v>
      </c>
      <c r="K467" s="37">
        <v>-1.6210936009883881E-3</v>
      </c>
      <c r="L467" s="37">
        <v>1.1163946473971009E-3</v>
      </c>
      <c r="M467" s="37">
        <v>3.5909675061702728E-3</v>
      </c>
      <c r="N467" s="37">
        <v>-3.3655553124845028E-3</v>
      </c>
      <c r="O467" s="37">
        <v>0.76335108280181885</v>
      </c>
      <c r="P467" s="37">
        <v>0.23664894700050354</v>
      </c>
      <c r="Q467" s="39">
        <f t="shared" si="7"/>
        <v>2.5864401832222939E-2</v>
      </c>
    </row>
    <row r="468" spans="1:17" x14ac:dyDescent="0.25">
      <c r="A468" s="39" t="s">
        <v>1061</v>
      </c>
      <c r="B468" s="36">
        <v>2004</v>
      </c>
      <c r="C468" s="36">
        <v>3</v>
      </c>
      <c r="D468" s="37">
        <v>9.0603716671466827E-3</v>
      </c>
      <c r="E468" s="37">
        <v>9.0086078271269798E-3</v>
      </c>
      <c r="F468" s="37">
        <v>-1.8585934303700924E-3</v>
      </c>
      <c r="G468" s="37">
        <v>-4.118697252124548E-3</v>
      </c>
      <c r="H468" s="37">
        <v>9.0086013078689575E-3</v>
      </c>
      <c r="I468" s="37">
        <v>-4.1186981834471226E-3</v>
      </c>
      <c r="J468" s="37">
        <v>8.7261870503425598E-3</v>
      </c>
      <c r="K468" s="37">
        <v>-7.2215549880638719E-4</v>
      </c>
      <c r="L468" s="37">
        <v>5.5117730516940355E-4</v>
      </c>
      <c r="M468" s="37">
        <v>1.4202794409357011E-4</v>
      </c>
      <c r="N468" s="37">
        <v>-2.1287365234456956E-4</v>
      </c>
      <c r="O468" s="37">
        <v>0.76619881391525269</v>
      </c>
      <c r="P468" s="37">
        <v>0.23380120098590851</v>
      </c>
      <c r="Q468" s="39">
        <f t="shared" si="7"/>
        <v>-1.6474789008498192E-2</v>
      </c>
    </row>
    <row r="469" spans="1:17" x14ac:dyDescent="0.25">
      <c r="A469" s="39" t="s">
        <v>1061</v>
      </c>
      <c r="B469" s="36">
        <v>2004</v>
      </c>
      <c r="C469" s="36">
        <v>4</v>
      </c>
      <c r="D469" s="37">
        <v>3.3453670330345631E-3</v>
      </c>
      <c r="E469" s="37">
        <v>4.7623934224247932E-3</v>
      </c>
      <c r="F469" s="37">
        <v>9.275821503251791E-4</v>
      </c>
      <c r="G469" s="37">
        <v>1.8178181489929557E-3</v>
      </c>
      <c r="H469" s="37">
        <v>4.7623962163925171E-3</v>
      </c>
      <c r="I469" s="37">
        <v>1.817819313146174E-3</v>
      </c>
      <c r="J469" s="37">
        <v>1.5208348631858826E-3</v>
      </c>
      <c r="K469" s="37">
        <v>-3.2309324014931917E-3</v>
      </c>
      <c r="L469" s="37">
        <v>1.343140029348433E-3</v>
      </c>
      <c r="M469" s="37">
        <v>-1.0670238407328725E-3</v>
      </c>
      <c r="N469" s="37">
        <v>-4.386065062135458E-3</v>
      </c>
      <c r="O469" s="37">
        <v>0.76904654502868652</v>
      </c>
      <c r="P469" s="37">
        <v>0.23095345497131348</v>
      </c>
      <c r="Q469" s="39">
        <f t="shared" si="7"/>
        <v>7.2712725959718227E-3</v>
      </c>
    </row>
    <row r="470" spans="1:17" x14ac:dyDescent="0.25">
      <c r="A470" s="39" t="s">
        <v>1061</v>
      </c>
      <c r="B470" s="36">
        <v>2005</v>
      </c>
      <c r="C470" s="36">
        <v>1</v>
      </c>
      <c r="D470" s="37">
        <v>6.8800309672951698E-3</v>
      </c>
      <c r="E470" s="37">
        <v>9.6010155975818634E-3</v>
      </c>
      <c r="F470" s="37">
        <v>3.4323723521083593E-3</v>
      </c>
      <c r="G470" s="37">
        <v>5.3466791287064552E-3</v>
      </c>
      <c r="H470" s="37">
        <v>9.6010118722915649E-3</v>
      </c>
      <c r="I470" s="37">
        <v>5.3466781973838806E-3</v>
      </c>
      <c r="J470" s="37">
        <v>9.1872904449701309E-3</v>
      </c>
      <c r="K470" s="37">
        <v>2.5974619202315807E-3</v>
      </c>
      <c r="L470" s="37">
        <v>1.6695684753358364E-3</v>
      </c>
      <c r="M470" s="37">
        <v>-2.7980383019894361E-3</v>
      </c>
      <c r="N470" s="37">
        <v>-3.2037377823144197E-3</v>
      </c>
      <c r="O470" s="37">
        <v>0.77028709650039673</v>
      </c>
      <c r="P470" s="37">
        <v>0.22971294820308685</v>
      </c>
      <c r="Q470" s="39">
        <f t="shared" si="7"/>
        <v>2.1386716514825821E-2</v>
      </c>
    </row>
    <row r="471" spans="1:17" x14ac:dyDescent="0.25">
      <c r="A471" s="39" t="s">
        <v>1061</v>
      </c>
      <c r="B471" s="36">
        <v>2005</v>
      </c>
      <c r="C471" s="36">
        <v>2</v>
      </c>
      <c r="D471" s="37">
        <v>-1.7091471236199141E-3</v>
      </c>
      <c r="E471" s="37">
        <v>-3.7433458492159843E-3</v>
      </c>
      <c r="F471" s="37">
        <v>-1.3394424458965659E-3</v>
      </c>
      <c r="G471" s="37">
        <v>1.5498946595471352E-4</v>
      </c>
      <c r="H471" s="37">
        <v>-3.7433356046676636E-3</v>
      </c>
      <c r="I471" s="37">
        <v>1.549907901789993E-4</v>
      </c>
      <c r="J471" s="37">
        <v>1.7191175138577819E-3</v>
      </c>
      <c r="K471" s="37">
        <v>4.3844482861459255E-3</v>
      </c>
      <c r="L471" s="37">
        <v>1.3763962779194117E-3</v>
      </c>
      <c r="M471" s="37">
        <v>1.7679807497188449E-3</v>
      </c>
      <c r="N471" s="37">
        <v>3.7955695297569036E-3</v>
      </c>
      <c r="O471" s="37">
        <v>0.77062702178955078</v>
      </c>
      <c r="P471" s="37">
        <v>0.22937303781509399</v>
      </c>
      <c r="Q471" s="39">
        <f t="shared" si="7"/>
        <v>6.1995786381885409E-4</v>
      </c>
    </row>
    <row r="472" spans="1:17" x14ac:dyDescent="0.25">
      <c r="A472" s="39" t="s">
        <v>1061</v>
      </c>
      <c r="B472" s="36">
        <v>2005</v>
      </c>
      <c r="C472" s="36">
        <v>3</v>
      </c>
      <c r="D472" s="37">
        <v>7.8674787655472755E-3</v>
      </c>
      <c r="E472" s="37">
        <v>8.443501777946949E-3</v>
      </c>
      <c r="F472" s="37">
        <v>6.4898645505309105E-3</v>
      </c>
      <c r="G472" s="37">
        <v>4.6321423724293709E-3</v>
      </c>
      <c r="H472" s="37">
        <v>8.4435045719146729E-3</v>
      </c>
      <c r="I472" s="37">
        <v>4.6321428380906582E-3</v>
      </c>
      <c r="J472" s="37">
        <v>1.0306678712368011E-2</v>
      </c>
      <c r="K472" s="37">
        <v>2.7687179390341043E-3</v>
      </c>
      <c r="L472" s="37">
        <v>1.7400534125044942E-3</v>
      </c>
      <c r="M472" s="37">
        <v>-6.7066954215988517E-4</v>
      </c>
      <c r="N472" s="37">
        <v>4.2589642107486725E-3</v>
      </c>
      <c r="O472" s="37">
        <v>0.77167350053787231</v>
      </c>
      <c r="P472" s="37">
        <v>0.22832652926445007</v>
      </c>
      <c r="Q472" s="39">
        <f t="shared" si="7"/>
        <v>1.8528569489717484E-2</v>
      </c>
    </row>
    <row r="473" spans="1:17" x14ac:dyDescent="0.25">
      <c r="A473" s="39" t="s">
        <v>1061</v>
      </c>
      <c r="B473" s="36">
        <v>2005</v>
      </c>
      <c r="C473" s="36">
        <v>4</v>
      </c>
      <c r="D473" s="37">
        <v>7.7941464260220528E-3</v>
      </c>
      <c r="E473" s="37">
        <v>5.7158498093485832E-3</v>
      </c>
      <c r="F473" s="37">
        <v>1.9807459320873022E-3</v>
      </c>
      <c r="G473" s="37">
        <v>3.4619125653989613E-4</v>
      </c>
      <c r="H473" s="37">
        <v>5.7158470153808594E-3</v>
      </c>
      <c r="I473" s="37">
        <v>3.4619102370925248E-4</v>
      </c>
      <c r="J473" s="37">
        <v>1.0012843646109104E-2</v>
      </c>
      <c r="K473" s="37">
        <v>3.036990761756897E-3</v>
      </c>
      <c r="L473" s="37">
        <v>5.0198135431855917E-4</v>
      </c>
      <c r="M473" s="37">
        <v>1.8361601978540421E-3</v>
      </c>
      <c r="N473" s="37">
        <v>3.194750752300024E-3</v>
      </c>
      <c r="O473" s="37">
        <v>0.77271997928619385</v>
      </c>
      <c r="P473" s="37">
        <v>0.22728002071380615</v>
      </c>
      <c r="Q473" s="39">
        <f t="shared" si="7"/>
        <v>1.3847650261595845E-3</v>
      </c>
    </row>
    <row r="474" spans="1:17" x14ac:dyDescent="0.25">
      <c r="A474" s="39" t="s">
        <v>1061</v>
      </c>
      <c r="B474" s="36">
        <v>2006</v>
      </c>
      <c r="C474" s="36">
        <v>1</v>
      </c>
      <c r="D474" s="37">
        <v>1.9565059337764978E-3</v>
      </c>
      <c r="E474" s="37">
        <v>2.4425631272606552E-4</v>
      </c>
      <c r="F474" s="37">
        <v>4.7842757776379585E-3</v>
      </c>
      <c r="G474" s="37">
        <v>3.8458984345197678E-3</v>
      </c>
      <c r="H474" s="37">
        <v>2.4425983428955078E-4</v>
      </c>
      <c r="I474" s="37">
        <v>3.8458982016891241E-3</v>
      </c>
      <c r="J474" s="37">
        <v>1.2573412619531155E-2</v>
      </c>
      <c r="K474" s="37">
        <v>1.5584534034132957E-2</v>
      </c>
      <c r="L474" s="37">
        <v>2.4182868946809322E-4</v>
      </c>
      <c r="M474" s="37">
        <v>2.2682010603602976E-4</v>
      </c>
      <c r="N474" s="37">
        <v>1.5172600746154785E-2</v>
      </c>
      <c r="O474" s="37">
        <v>0.77303886413574219</v>
      </c>
      <c r="P474" s="37">
        <v>0.22696110606193542</v>
      </c>
      <c r="Q474" s="39">
        <f t="shared" si="7"/>
        <v>1.5383593738079071E-2</v>
      </c>
    </row>
    <row r="475" spans="1:17" x14ac:dyDescent="0.25">
      <c r="A475" s="39" t="s">
        <v>1061</v>
      </c>
      <c r="B475" s="36">
        <v>2006</v>
      </c>
      <c r="C475" s="36">
        <v>2</v>
      </c>
      <c r="D475" s="37">
        <v>2.4050148203969002E-2</v>
      </c>
      <c r="E475" s="37">
        <v>2.0752014592289925E-2</v>
      </c>
      <c r="F475" s="37">
        <v>8.5654966533184052E-3</v>
      </c>
      <c r="G475" s="37">
        <v>4.7331796959042549E-3</v>
      </c>
      <c r="H475" s="37">
        <v>2.0752012729644775E-2</v>
      </c>
      <c r="I475" s="37">
        <v>4.7331764362752438E-3</v>
      </c>
      <c r="J475" s="37">
        <v>2.1821238100528717E-2</v>
      </c>
      <c r="K475" s="37">
        <v>-4.2697936296463013E-3</v>
      </c>
      <c r="L475" s="37">
        <v>2.03288858756423E-3</v>
      </c>
      <c r="M475" s="37">
        <v>3.9109131321310997E-3</v>
      </c>
      <c r="N475" s="37">
        <v>-2.2496078163385391E-3</v>
      </c>
      <c r="O475" s="37">
        <v>0.77341330051422119</v>
      </c>
      <c r="P475" s="37">
        <v>0.22658666968345642</v>
      </c>
      <c r="Q475" s="39">
        <f t="shared" si="7"/>
        <v>1.893271878361702E-2</v>
      </c>
    </row>
    <row r="476" spans="1:17" x14ac:dyDescent="0.25">
      <c r="A476" s="39" t="s">
        <v>1061</v>
      </c>
      <c r="B476" s="36">
        <v>2006</v>
      </c>
      <c r="C476" s="36">
        <v>3</v>
      </c>
      <c r="D476" s="37">
        <v>-1.2331104837357998E-2</v>
      </c>
      <c r="E476" s="37">
        <v>-1.6559896990656853E-2</v>
      </c>
      <c r="F476" s="37">
        <v>-3.4871170646511018E-4</v>
      </c>
      <c r="G476" s="37">
        <v>-4.368683323264122E-3</v>
      </c>
      <c r="H476" s="37">
        <v>-1.6559898853302002E-2</v>
      </c>
      <c r="I476" s="37">
        <v>-4.3686814606189728E-3</v>
      </c>
      <c r="J476" s="37">
        <v>-4.0717562660574913E-3</v>
      </c>
      <c r="K476" s="37">
        <v>1.0560953989624977E-2</v>
      </c>
      <c r="L476" s="37">
        <v>3.4655435010790825E-3</v>
      </c>
      <c r="M476" s="37">
        <v>3.5266992636024952E-3</v>
      </c>
      <c r="N476" s="37">
        <v>1.0851851664483547E-2</v>
      </c>
      <c r="O476" s="37">
        <v>0.77457088232040405</v>
      </c>
      <c r="P476" s="37">
        <v>0.22542908787727356</v>
      </c>
      <c r="Q476" s="39">
        <f t="shared" si="7"/>
        <v>-1.7474733293056488E-2</v>
      </c>
    </row>
    <row r="477" spans="1:17" x14ac:dyDescent="0.25">
      <c r="A477" s="39" t="s">
        <v>1061</v>
      </c>
      <c r="B477" s="36">
        <v>2006</v>
      </c>
      <c r="C477" s="36">
        <v>4</v>
      </c>
      <c r="D477" s="37">
        <v>5.7441671378910542E-3</v>
      </c>
      <c r="E477" s="37">
        <v>3.1896580476313829E-3</v>
      </c>
      <c r="F477" s="37">
        <v>5.8984309434890747E-3</v>
      </c>
      <c r="G477" s="37">
        <v>4.5155417174100876E-3</v>
      </c>
      <c r="H477" s="37">
        <v>3.1896531581878662E-3</v>
      </c>
      <c r="I477" s="37">
        <v>4.5155412517488003E-3</v>
      </c>
      <c r="J477" s="37">
        <v>1.5886640176177025E-2</v>
      </c>
      <c r="K477" s="37">
        <v>1.1848056688904762E-2</v>
      </c>
      <c r="L477" s="37">
        <v>6.5992530435323715E-3</v>
      </c>
      <c r="M477" s="37">
        <v>2.0260829478502274E-3</v>
      </c>
      <c r="N477" s="37">
        <v>1.2122319079935551E-2</v>
      </c>
      <c r="O477" s="37">
        <v>0.77572846412658691</v>
      </c>
      <c r="P477" s="37">
        <v>0.2242715060710907</v>
      </c>
      <c r="Q477" s="39">
        <f t="shared" si="7"/>
        <v>1.806216686964035E-2</v>
      </c>
    </row>
    <row r="478" spans="1:17" x14ac:dyDescent="0.25">
      <c r="A478" s="39" t="s">
        <v>1061</v>
      </c>
      <c r="B478" s="36">
        <v>2007</v>
      </c>
      <c r="C478" s="36">
        <v>1</v>
      </c>
      <c r="D478" s="37">
        <v>6.0399924404919147E-3</v>
      </c>
      <c r="E478" s="37">
        <v>4.495594184845686E-3</v>
      </c>
      <c r="F478" s="37">
        <v>4.6482679317705333E-4</v>
      </c>
      <c r="G478" s="37">
        <v>1.2085225898772478E-3</v>
      </c>
      <c r="H478" s="37">
        <v>4.4955909252166748E-3</v>
      </c>
      <c r="I478" s="37">
        <v>1.2085227062925696E-3</v>
      </c>
      <c r="J478" s="37">
        <v>1.8912222236394882E-2</v>
      </c>
      <c r="K478" s="37">
        <v>1.5535407699644566E-2</v>
      </c>
      <c r="L478" s="37">
        <v>7.3688896372914314E-3</v>
      </c>
      <c r="M478" s="37">
        <v>6.9447362329810858E-4</v>
      </c>
      <c r="N478" s="37">
        <v>1.5101089142262936E-2</v>
      </c>
      <c r="O478" s="37">
        <v>0.7779650092124939</v>
      </c>
      <c r="P478" s="37">
        <v>0.22203493118286133</v>
      </c>
      <c r="Q478" s="39">
        <f t="shared" si="7"/>
        <v>4.8340903595089912E-3</v>
      </c>
    </row>
    <row r="479" spans="1:17" x14ac:dyDescent="0.25">
      <c r="A479" s="39" t="s">
        <v>1061</v>
      </c>
      <c r="B479" s="36">
        <v>2007</v>
      </c>
      <c r="C479" s="36">
        <v>2</v>
      </c>
      <c r="D479" s="37">
        <v>7.8171683708205819E-4</v>
      </c>
      <c r="E479" s="37">
        <v>-1.3533727033063769E-3</v>
      </c>
      <c r="F479" s="37">
        <v>1.6694338992238045E-3</v>
      </c>
      <c r="G479" s="37">
        <v>-1.0547502897679806E-3</v>
      </c>
      <c r="H479" s="37">
        <v>-1.3533681631088257E-3</v>
      </c>
      <c r="I479" s="37">
        <v>-1.0547505225986242E-3</v>
      </c>
      <c r="J479" s="37">
        <v>7.5229699723422527E-3</v>
      </c>
      <c r="K479" s="37">
        <v>7.3301955126225948E-3</v>
      </c>
      <c r="L479" s="37">
        <v>5.525197833776474E-3</v>
      </c>
      <c r="M479" s="37">
        <v>1.9431384280323982E-3</v>
      </c>
      <c r="N479" s="37">
        <v>7.7620144002139568E-3</v>
      </c>
      <c r="O479" s="37">
        <v>0.78005993366241455</v>
      </c>
      <c r="P479" s="37">
        <v>0.21994006633758545</v>
      </c>
      <c r="Q479" s="39">
        <f t="shared" si="7"/>
        <v>-4.2190011590719223E-3</v>
      </c>
    </row>
    <row r="480" spans="1:17" x14ac:dyDescent="0.25">
      <c r="A480" s="39" t="s">
        <v>1061</v>
      </c>
      <c r="B480" s="36">
        <v>2007</v>
      </c>
      <c r="C480" s="36">
        <v>3</v>
      </c>
      <c r="D480" s="37">
        <v>1.0728339664638042E-2</v>
      </c>
      <c r="E480" s="37">
        <v>1.1489824391901493E-2</v>
      </c>
      <c r="F480" s="37">
        <v>-4.9459922593086958E-4</v>
      </c>
      <c r="G480" s="37">
        <v>-5.5239826906472445E-4</v>
      </c>
      <c r="H480" s="37">
        <v>1.1489823460578918E-2</v>
      </c>
      <c r="I480" s="37">
        <v>-5.5239786161109805E-4</v>
      </c>
      <c r="J480" s="37">
        <v>1.2185852974653244E-2</v>
      </c>
      <c r="K480" s="37">
        <v>-1.7820827197283506E-3</v>
      </c>
      <c r="L480" s="37">
        <v>8.1896698102355003E-3</v>
      </c>
      <c r="M480" s="37">
        <v>2.9364085639826953E-4</v>
      </c>
      <c r="N480" s="37">
        <v>-2.4415124789811671E-4</v>
      </c>
      <c r="O480" s="37">
        <v>0.78093409538269043</v>
      </c>
      <c r="P480" s="37">
        <v>0.21906588971614838</v>
      </c>
      <c r="Q480" s="39">
        <f t="shared" si="7"/>
        <v>-2.2095930762588978E-3</v>
      </c>
    </row>
    <row r="481" spans="1:17" x14ac:dyDescent="0.25">
      <c r="A481" s="39" t="s">
        <v>1061</v>
      </c>
      <c r="B481" s="36">
        <v>2007</v>
      </c>
      <c r="C481" s="36">
        <v>4</v>
      </c>
      <c r="D481" s="37">
        <v>4.6245385892689228E-3</v>
      </c>
      <c r="E481" s="37">
        <v>9.4574037939310074E-3</v>
      </c>
      <c r="F481" s="37">
        <v>6.1273155733942986E-4</v>
      </c>
      <c r="G481" s="37">
        <v>2.1495276596397161E-3</v>
      </c>
      <c r="H481" s="37">
        <v>9.4574093818664551E-3</v>
      </c>
      <c r="I481" s="37">
        <v>2.1495292894542217E-3</v>
      </c>
      <c r="J481" s="37">
        <v>1.9256196916103363E-2</v>
      </c>
      <c r="K481" s="37">
        <v>3.4657304640859365E-3</v>
      </c>
      <c r="L481" s="37">
        <v>3.7984900176525116E-2</v>
      </c>
      <c r="M481" s="37">
        <v>-1.19873380754143E-3</v>
      </c>
      <c r="N481" s="37">
        <v>3.6164182238280773E-3</v>
      </c>
      <c r="O481" s="37">
        <v>0.78180825710296631</v>
      </c>
      <c r="P481" s="37">
        <v>0.2181917130947113</v>
      </c>
      <c r="Q481" s="39">
        <f t="shared" si="7"/>
        <v>8.5981106385588646E-3</v>
      </c>
    </row>
    <row r="482" spans="1:17" x14ac:dyDescent="0.25">
      <c r="A482" s="39" t="s">
        <v>1061</v>
      </c>
      <c r="B482" s="36">
        <v>2008</v>
      </c>
      <c r="C482" s="36">
        <v>1</v>
      </c>
      <c r="D482" s="37">
        <v>2.0512193441390991E-3</v>
      </c>
      <c r="E482" s="37">
        <v>5.0283833406865597E-3</v>
      </c>
      <c r="F482" s="37">
        <v>9.9133281037211418E-4</v>
      </c>
      <c r="G482" s="37">
        <v>2.7877895627170801E-3</v>
      </c>
      <c r="H482" s="37">
        <v>5.0283819437026978E-3</v>
      </c>
      <c r="I482" s="37">
        <v>2.7877888642251492E-3</v>
      </c>
      <c r="J482" s="37">
        <v>8.1249745562672615E-3</v>
      </c>
      <c r="K482" s="37">
        <v>5.9235985390841961E-3</v>
      </c>
      <c r="L482" s="37">
        <v>6.3937981612980366E-3</v>
      </c>
      <c r="M482" s="37">
        <v>-2.9270211234688759E-3</v>
      </c>
      <c r="N482" s="37">
        <v>5.9052854776382446E-3</v>
      </c>
      <c r="O482" s="37">
        <v>0.78729557991027832</v>
      </c>
      <c r="P482" s="37">
        <v>0.21270444989204407</v>
      </c>
      <c r="Q482" s="39">
        <f t="shared" si="7"/>
        <v>1.115115825086832E-2</v>
      </c>
    </row>
    <row r="483" spans="1:17" x14ac:dyDescent="0.25">
      <c r="A483" s="39" t="s">
        <v>1061</v>
      </c>
      <c r="B483" s="36">
        <v>2008</v>
      </c>
      <c r="C483" s="36">
        <v>2</v>
      </c>
      <c r="D483" s="37">
        <v>-2.1271337755024433E-3</v>
      </c>
      <c r="E483" s="37">
        <v>-2.4716160260140896E-3</v>
      </c>
      <c r="F483" s="37">
        <v>-8.794865570962429E-3</v>
      </c>
      <c r="G483" s="37">
        <v>-5.1226266659796238E-3</v>
      </c>
      <c r="H483" s="37">
        <v>-2.471625804901123E-3</v>
      </c>
      <c r="I483" s="37">
        <v>-5.1226266659796238E-3</v>
      </c>
      <c r="J483" s="37">
        <v>4.2481417767703533E-4</v>
      </c>
      <c r="K483" s="37">
        <v>8.7559863459318876E-4</v>
      </c>
      <c r="L483" s="37">
        <v>6.1974716372787952E-3</v>
      </c>
      <c r="M483" s="37">
        <v>8.9659640798345208E-4</v>
      </c>
      <c r="N483" s="37">
        <v>1.2997853336855769E-3</v>
      </c>
      <c r="O483" s="37">
        <v>0.78875195980072021</v>
      </c>
      <c r="P483" s="37">
        <v>0.21124804019927979</v>
      </c>
      <c r="Q483" s="39">
        <f t="shared" si="7"/>
        <v>-2.0490506663918495E-2</v>
      </c>
    </row>
    <row r="484" spans="1:17" x14ac:dyDescent="0.25">
      <c r="A484" s="39" t="s">
        <v>1061</v>
      </c>
      <c r="B484" s="36">
        <v>2008</v>
      </c>
      <c r="C484" s="36">
        <v>3</v>
      </c>
      <c r="D484" s="37">
        <v>-1.5756286447867751E-3</v>
      </c>
      <c r="E484" s="37">
        <v>-2.756904810667038E-3</v>
      </c>
      <c r="F484" s="37">
        <v>-9.5186792314052582E-3</v>
      </c>
      <c r="G484" s="37">
        <v>-6.7753181792795658E-3</v>
      </c>
      <c r="H484" s="37">
        <v>-2.7568936347961426E-3</v>
      </c>
      <c r="I484" s="37">
        <v>-6.7753172479569912E-3</v>
      </c>
      <c r="J484" s="37">
        <v>-2.7781475801020861E-3</v>
      </c>
      <c r="K484" s="37">
        <v>-4.4190180487930775E-3</v>
      </c>
      <c r="L484" s="37">
        <v>5.8532711118459702E-3</v>
      </c>
      <c r="M484" s="37">
        <v>2.1539416629821062E-3</v>
      </c>
      <c r="N484" s="37">
        <v>-5.5438317358493805E-3</v>
      </c>
      <c r="O484" s="37">
        <v>0.78156441450119019</v>
      </c>
      <c r="P484" s="37">
        <v>0.2184356153011322</v>
      </c>
      <c r="Q484" s="39">
        <f t="shared" si="7"/>
        <v>-2.7101272717118263E-2</v>
      </c>
    </row>
    <row r="485" spans="1:17" x14ac:dyDescent="0.25">
      <c r="A485" s="39" t="s">
        <v>1061</v>
      </c>
      <c r="B485" s="36">
        <v>2008</v>
      </c>
      <c r="C485" s="36">
        <v>4</v>
      </c>
      <c r="D485" s="37">
        <v>-1.6848377883434296E-2</v>
      </c>
      <c r="E485" s="37">
        <v>-1.5859538689255714E-2</v>
      </c>
      <c r="F485" s="37">
        <v>-2.1547002717852592E-2</v>
      </c>
      <c r="G485" s="37">
        <v>-1.4913348481059074E-2</v>
      </c>
      <c r="H485" s="37">
        <v>-1.5859544277191162E-2</v>
      </c>
      <c r="I485" s="37">
        <v>-1.4913349412381649E-2</v>
      </c>
      <c r="J485" s="37">
        <v>-1.2337074615061283E-2</v>
      </c>
      <c r="K485" s="37">
        <v>4.8398962244391441E-3</v>
      </c>
      <c r="L485" s="37">
        <v>3.7841959856450558E-3</v>
      </c>
      <c r="M485" s="37">
        <v>-1.0792412795126438E-3</v>
      </c>
      <c r="N485" s="37">
        <v>4.462092649191618E-3</v>
      </c>
      <c r="O485" s="37">
        <v>0.77437686920166016</v>
      </c>
      <c r="P485" s="37">
        <v>0.22562319040298462</v>
      </c>
      <c r="Q485" s="39">
        <f t="shared" si="7"/>
        <v>-5.9653393924236298E-2</v>
      </c>
    </row>
    <row r="486" spans="1:17" x14ac:dyDescent="0.25">
      <c r="A486" s="39" t="s">
        <v>1061</v>
      </c>
      <c r="B486" s="36">
        <v>2009</v>
      </c>
      <c r="C486" s="36">
        <v>1</v>
      </c>
      <c r="D486" s="37">
        <v>-3.0547212809324265E-2</v>
      </c>
      <c r="E486" s="37">
        <v>-8.6272293701767921E-3</v>
      </c>
      <c r="F486" s="37">
        <v>-3.8426738232374191E-2</v>
      </c>
      <c r="G486" s="37">
        <v>-1.1341162957251072E-2</v>
      </c>
      <c r="H486" s="37">
        <v>-8.6272209882736206E-3</v>
      </c>
      <c r="I486" s="37">
        <v>-1.1341161094605923E-2</v>
      </c>
      <c r="J486" s="37">
        <v>-3.8766920566558838E-2</v>
      </c>
      <c r="K486" s="37">
        <v>-1.2297915294766426E-2</v>
      </c>
      <c r="L486" s="37">
        <v>8.914220379665494E-4</v>
      </c>
      <c r="M486" s="37">
        <v>-2.1162405610084534E-2</v>
      </c>
      <c r="N486" s="37">
        <v>-1.2228336185216904E-2</v>
      </c>
      <c r="O486" s="37">
        <v>0.74823379516601563</v>
      </c>
      <c r="P486" s="37">
        <v>0.25176620483398438</v>
      </c>
      <c r="Q486" s="39">
        <f t="shared" si="7"/>
        <v>-4.5364651829004288E-2</v>
      </c>
    </row>
    <row r="487" spans="1:17" x14ac:dyDescent="0.25">
      <c r="A487" s="39" t="s">
        <v>1061</v>
      </c>
      <c r="B487" s="36">
        <v>2009</v>
      </c>
      <c r="C487" s="36">
        <v>2</v>
      </c>
      <c r="D487" s="37">
        <v>-2.6217789854854345E-3</v>
      </c>
      <c r="E487" s="37">
        <v>1.0458479635417461E-2</v>
      </c>
      <c r="F487" s="37">
        <v>4.7212438657879829E-3</v>
      </c>
      <c r="G487" s="37">
        <v>2.2208187729120255E-2</v>
      </c>
      <c r="H487" s="37">
        <v>1.0458469390869141E-2</v>
      </c>
      <c r="I487" s="37">
        <v>2.2208185866475105E-2</v>
      </c>
      <c r="J487" s="37">
        <v>-1.2963775545358658E-2</v>
      </c>
      <c r="K487" s="37">
        <v>-1.4882312156260014E-2</v>
      </c>
      <c r="L487" s="37">
        <v>-1.7455812485422939E-4</v>
      </c>
      <c r="M487" s="37">
        <v>-1.2585543096065521E-2</v>
      </c>
      <c r="N487" s="37">
        <v>-1.4732298441231251E-2</v>
      </c>
      <c r="O487" s="37">
        <v>0.72493422031402588</v>
      </c>
      <c r="P487" s="37">
        <v>0.27506572008132935</v>
      </c>
      <c r="Q487" s="39">
        <f t="shared" si="7"/>
        <v>8.8832750916481018E-2</v>
      </c>
    </row>
    <row r="488" spans="1:17" x14ac:dyDescent="0.25">
      <c r="A488" s="39" t="s">
        <v>1061</v>
      </c>
      <c r="B488" s="36">
        <v>2009</v>
      </c>
      <c r="C488" s="36">
        <v>3</v>
      </c>
      <c r="D488" s="37">
        <v>9.966609999537468E-3</v>
      </c>
      <c r="E488" s="37">
        <v>3.9917738176882267E-3</v>
      </c>
      <c r="F488" s="37">
        <v>6.772118154913187E-3</v>
      </c>
      <c r="G488" s="37">
        <v>3.8784991484135389E-3</v>
      </c>
      <c r="H488" s="37">
        <v>3.9917826652526855E-3</v>
      </c>
      <c r="I488" s="37">
        <v>3.8784986827522516E-3</v>
      </c>
      <c r="J488" s="37">
        <v>-9.514722041785717E-4</v>
      </c>
      <c r="K488" s="37">
        <v>-1.5670774504542351E-2</v>
      </c>
      <c r="L488" s="37">
        <v>-3.3603026531636715E-4</v>
      </c>
      <c r="M488" s="37">
        <v>6.4864535816013813E-3</v>
      </c>
      <c r="N488" s="37">
        <v>-1.6356494277715683E-2</v>
      </c>
      <c r="O488" s="37">
        <v>0.72343361377716064</v>
      </c>
      <c r="P488" s="37">
        <v>0.27656638622283936</v>
      </c>
      <c r="Q488" s="39">
        <f t="shared" si="7"/>
        <v>1.5513996593654156E-2</v>
      </c>
    </row>
    <row r="489" spans="1:17" x14ac:dyDescent="0.25">
      <c r="A489" s="39" t="s">
        <v>1061</v>
      </c>
      <c r="B489" s="36">
        <v>2009</v>
      </c>
      <c r="C489" s="36">
        <v>4</v>
      </c>
      <c r="D489" s="37">
        <v>7.3030428029596806E-3</v>
      </c>
      <c r="E489" s="37">
        <v>-6.7578477319329977E-4</v>
      </c>
      <c r="F489" s="37">
        <v>6.2743173912167549E-3</v>
      </c>
      <c r="G489" s="37">
        <v>-5.8000808348879218E-4</v>
      </c>
      <c r="H489" s="37">
        <v>-6.7579746246337891E-4</v>
      </c>
      <c r="I489" s="37">
        <v>-5.8000930584967136E-4</v>
      </c>
      <c r="J489" s="37">
        <v>9.7774984315037727E-3</v>
      </c>
      <c r="K489" s="37">
        <v>4.369501955807209E-3</v>
      </c>
      <c r="L489" s="37">
        <v>-1.7208163626492023E-3</v>
      </c>
      <c r="M489" s="37">
        <v>7.7772978693246841E-3</v>
      </c>
      <c r="N489" s="37">
        <v>3.3458096440881491E-3</v>
      </c>
      <c r="O489" s="37">
        <v>0.72193300724029541</v>
      </c>
      <c r="P489" s="37">
        <v>0.27806705236434937</v>
      </c>
      <c r="Q489" s="39">
        <f t="shared" si="7"/>
        <v>-2.3200323339551687E-3</v>
      </c>
    </row>
    <row r="490" spans="1:17" x14ac:dyDescent="0.25">
      <c r="A490" s="39" t="s">
        <v>1061</v>
      </c>
      <c r="B490" s="36">
        <v>2010</v>
      </c>
      <c r="C490" s="36">
        <v>1</v>
      </c>
      <c r="D490" s="37">
        <v>3.965873911511153E-4</v>
      </c>
      <c r="E490" s="37">
        <v>-2.1875526290386915E-3</v>
      </c>
      <c r="F490" s="37">
        <v>8.751249872148037E-3</v>
      </c>
      <c r="G490" s="37">
        <v>4.8806397244334221E-3</v>
      </c>
      <c r="H490" s="37">
        <v>-2.1875500679016113E-3</v>
      </c>
      <c r="I490" s="37">
        <v>4.8806406557559967E-3</v>
      </c>
      <c r="J490" s="37">
        <v>-1.1059906333684921E-2</v>
      </c>
      <c r="K490" s="37">
        <v>-1.626882515847683E-2</v>
      </c>
      <c r="L490" s="37">
        <v>-1.0695885866880417E-3</v>
      </c>
      <c r="M490" s="37">
        <v>3.4737708047032356E-3</v>
      </c>
      <c r="N490" s="37">
        <v>-1.6466287896037102E-2</v>
      </c>
      <c r="O490" s="37">
        <v>0.74191462993621826</v>
      </c>
      <c r="P490" s="37">
        <v>0.25808539986610413</v>
      </c>
      <c r="Q490" s="39">
        <f t="shared" si="7"/>
        <v>1.9522558897733688E-2</v>
      </c>
    </row>
    <row r="491" spans="1:17" x14ac:dyDescent="0.25">
      <c r="A491" s="39" t="s">
        <v>1061</v>
      </c>
      <c r="B491" s="36">
        <v>2010</v>
      </c>
      <c r="C491" s="36">
        <v>2</v>
      </c>
      <c r="D491" s="37">
        <v>1.0897308588027954E-2</v>
      </c>
      <c r="E491" s="37">
        <v>1.4795271679759026E-2</v>
      </c>
      <c r="F491" s="37">
        <v>1.0065527632832527E-2</v>
      </c>
      <c r="G491" s="37">
        <v>-2.0961510017514229E-3</v>
      </c>
      <c r="H491" s="37">
        <v>1.4795273542404175E-2</v>
      </c>
      <c r="I491" s="37">
        <v>-2.0961505360901356E-3</v>
      </c>
      <c r="J491" s="37">
        <v>1.8935132771730423E-2</v>
      </c>
      <c r="K491" s="37">
        <v>1.2166944332420826E-2</v>
      </c>
      <c r="L491" s="37">
        <v>-6.5815332345664501E-4</v>
      </c>
      <c r="M491" s="37">
        <v>-5.0125536508858204E-3</v>
      </c>
      <c r="N491" s="37">
        <v>1.1217320337891579E-2</v>
      </c>
      <c r="O491" s="37">
        <v>0.76495075225830078</v>
      </c>
      <c r="P491" s="37">
        <v>0.23504923284053802</v>
      </c>
      <c r="Q491" s="39">
        <f t="shared" si="7"/>
        <v>-8.3846040070056915E-3</v>
      </c>
    </row>
    <row r="492" spans="1:17" x14ac:dyDescent="0.25">
      <c r="A492" s="39" t="s">
        <v>1061</v>
      </c>
      <c r="B492" s="36">
        <v>2010</v>
      </c>
      <c r="C492" s="36">
        <v>3</v>
      </c>
      <c r="D492" s="37">
        <v>-6.4980732277035713E-3</v>
      </c>
      <c r="E492" s="37">
        <v>-1.9763300195336342E-2</v>
      </c>
      <c r="F492" s="37">
        <v>4.0337080135941505E-3</v>
      </c>
      <c r="G492" s="37">
        <v>-7.2056525386869907E-3</v>
      </c>
      <c r="H492" s="37">
        <v>-1.9763290882110596E-2</v>
      </c>
      <c r="I492" s="37">
        <v>-7.2056539356708527E-3</v>
      </c>
      <c r="J492" s="37">
        <v>2.0428681746125221E-3</v>
      </c>
      <c r="K492" s="37">
        <v>1.3117500580847263E-2</v>
      </c>
      <c r="L492" s="37">
        <v>-1.0538760107010603E-3</v>
      </c>
      <c r="M492" s="37">
        <v>1.1954330839216709E-2</v>
      </c>
      <c r="N492" s="37">
        <v>1.2907158583402634E-2</v>
      </c>
      <c r="O492" s="37">
        <v>0.76955920457839966</v>
      </c>
      <c r="P492" s="37">
        <v>0.23044078052043915</v>
      </c>
      <c r="Q492" s="39">
        <f t="shared" si="7"/>
        <v>-2.8822610154747963E-2</v>
      </c>
    </row>
    <row r="493" spans="1:17" x14ac:dyDescent="0.25">
      <c r="A493" s="39" t="s">
        <v>1061</v>
      </c>
      <c r="B493" s="36">
        <v>2010</v>
      </c>
      <c r="C493" s="36">
        <v>4</v>
      </c>
      <c r="D493" s="37">
        <v>2.0283414050936699E-2</v>
      </c>
      <c r="E493" s="37">
        <v>2.0014885812997818E-2</v>
      </c>
      <c r="F493" s="37">
        <v>5.4392172023653984E-3</v>
      </c>
      <c r="G493" s="37">
        <v>3.0536814592778683E-3</v>
      </c>
      <c r="H493" s="37">
        <v>2.001488208770752E-2</v>
      </c>
      <c r="I493" s="37">
        <v>3.0536826234310865E-3</v>
      </c>
      <c r="J493" s="37">
        <v>1.2687752023339272E-2</v>
      </c>
      <c r="K493" s="37">
        <v>-1.0714186355471611E-2</v>
      </c>
      <c r="L493" s="37">
        <v>-1.0870766127482057E-3</v>
      </c>
      <c r="M493" s="37">
        <v>1.2129396200180054E-3</v>
      </c>
      <c r="N493" s="37">
        <v>-9.4341039657592773E-3</v>
      </c>
      <c r="O493" s="37">
        <v>0.77416765689849854</v>
      </c>
      <c r="P493" s="37">
        <v>0.22583232820034027</v>
      </c>
      <c r="Q493" s="39">
        <f t="shared" si="7"/>
        <v>1.2214725837111473E-2</v>
      </c>
    </row>
    <row r="494" spans="1:17" x14ac:dyDescent="0.25">
      <c r="A494" s="39" t="s">
        <v>1061</v>
      </c>
      <c r="B494" s="36">
        <v>2011</v>
      </c>
      <c r="C494" s="36">
        <v>1</v>
      </c>
      <c r="D494" s="37">
        <v>7.5008869171142578E-3</v>
      </c>
      <c r="E494" s="37">
        <v>7.2204037569463253E-3</v>
      </c>
      <c r="F494" s="37">
        <v>6.7241736687719822E-3</v>
      </c>
      <c r="G494" s="37">
        <v>1.3473890721797943E-3</v>
      </c>
      <c r="H494" s="37">
        <v>7.2204023599624634E-3</v>
      </c>
      <c r="I494" s="37">
        <v>1.3473904691636562E-3</v>
      </c>
      <c r="J494" s="37">
        <v>1.244768314063549E-2</v>
      </c>
      <c r="K494" s="37">
        <v>5.7193324901163578E-3</v>
      </c>
      <c r="L494" s="37">
        <v>3.3151460811495781E-3</v>
      </c>
      <c r="M494" s="37">
        <v>6.1489314248319715E-5</v>
      </c>
      <c r="N494" s="37">
        <v>5.6305034086108208E-3</v>
      </c>
      <c r="O494" s="37">
        <v>0.76975893974304199</v>
      </c>
      <c r="P494" s="37">
        <v>0.23024104535579681</v>
      </c>
      <c r="Q494" s="39">
        <f t="shared" si="7"/>
        <v>5.3895562887191772E-3</v>
      </c>
    </row>
    <row r="495" spans="1:17" x14ac:dyDescent="0.25">
      <c r="A495" s="39" t="s">
        <v>1061</v>
      </c>
      <c r="B495" s="36">
        <v>2011</v>
      </c>
      <c r="C495" s="36">
        <v>2</v>
      </c>
      <c r="D495" s="37">
        <v>2.6590863708406687E-3</v>
      </c>
      <c r="E495" s="37">
        <v>-6.2575377523899078E-4</v>
      </c>
      <c r="F495" s="37">
        <v>-3.131362609565258E-5</v>
      </c>
      <c r="G495" s="37">
        <v>-2.9307052027434111E-3</v>
      </c>
      <c r="H495" s="37">
        <v>-6.2575936317443848E-4</v>
      </c>
      <c r="I495" s="37">
        <v>-2.930706599727273E-3</v>
      </c>
      <c r="J495" s="37">
        <v>-1.4371981378644705E-3</v>
      </c>
      <c r="K495" s="37">
        <v>-7.1377535350620747E-3</v>
      </c>
      <c r="L495" s="37">
        <v>2.4236231110990047E-3</v>
      </c>
      <c r="M495" s="37">
        <v>4.0519549511373043E-3</v>
      </c>
      <c r="N495" s="37">
        <v>-7.3526464402675629E-3</v>
      </c>
      <c r="O495" s="37">
        <v>0.76213109493255615</v>
      </c>
      <c r="P495" s="37">
        <v>0.23786890506744385</v>
      </c>
      <c r="Q495" s="39">
        <f t="shared" si="7"/>
        <v>-1.1722820810973644E-2</v>
      </c>
    </row>
    <row r="496" spans="1:17" x14ac:dyDescent="0.25">
      <c r="A496" s="39" t="s">
        <v>1061</v>
      </c>
      <c r="B496" s="36">
        <v>2011</v>
      </c>
      <c r="C496" s="36">
        <v>3</v>
      </c>
      <c r="D496" s="37">
        <v>-7.7507961541414261E-3</v>
      </c>
      <c r="E496" s="37">
        <v>-8.4546646103262901E-3</v>
      </c>
      <c r="F496" s="37">
        <v>-1.0531921871006489E-3</v>
      </c>
      <c r="G496" s="37">
        <v>-6.9839804200455546E-4</v>
      </c>
      <c r="H496" s="37">
        <v>-8.4546655416488647E-3</v>
      </c>
      <c r="I496" s="37">
        <v>-6.9839844945818186E-4</v>
      </c>
      <c r="J496" s="37">
        <v>1.4791514258831739E-3</v>
      </c>
      <c r="K496" s="37">
        <v>1.2365984730422497E-2</v>
      </c>
      <c r="L496" s="37">
        <v>2.4989834055304527E-3</v>
      </c>
      <c r="M496" s="37">
        <v>-6.7060325818601996E-5</v>
      </c>
      <c r="N496" s="37">
        <v>1.3006034307181835E-2</v>
      </c>
      <c r="O496" s="37">
        <v>0.76030123233795166</v>
      </c>
      <c r="P496" s="37">
        <v>0.23969873785972595</v>
      </c>
      <c r="Q496" s="39">
        <f t="shared" si="7"/>
        <v>-2.7935921680182219E-3</v>
      </c>
    </row>
    <row r="497" spans="1:17" x14ac:dyDescent="0.25">
      <c r="A497" s="39" t="s">
        <v>1061</v>
      </c>
      <c r="B497" s="36">
        <v>2011</v>
      </c>
      <c r="C497" s="36">
        <v>4</v>
      </c>
      <c r="D497" s="37">
        <v>-1.5774518251419067E-2</v>
      </c>
      <c r="E497" s="37">
        <v>-1.0048438794910908E-2</v>
      </c>
      <c r="F497" s="37">
        <v>-3.4471086692065001E-3</v>
      </c>
      <c r="G497" s="37">
        <v>-3.7168057169765234E-3</v>
      </c>
      <c r="H497" s="37">
        <v>-1.0048434138298035E-2</v>
      </c>
      <c r="I497" s="37">
        <v>-3.716806648299098E-3</v>
      </c>
      <c r="J497" s="37">
        <v>-1.2348965741693974E-2</v>
      </c>
      <c r="K497" s="37">
        <v>3.7709504831582308E-3</v>
      </c>
      <c r="L497" s="37">
        <v>2.683296799659729E-3</v>
      </c>
      <c r="M497" s="37">
        <v>-5.808777641505003E-3</v>
      </c>
      <c r="N497" s="37">
        <v>3.5018180496990681E-3</v>
      </c>
      <c r="O497" s="37">
        <v>0.75847136974334717</v>
      </c>
      <c r="P497" s="37">
        <v>0.24152857065200806</v>
      </c>
      <c r="Q497" s="39">
        <f t="shared" si="7"/>
        <v>-1.4867222867906094E-2</v>
      </c>
    </row>
    <row r="498" spans="1:17" x14ac:dyDescent="0.25">
      <c r="A498" s="39" t="s">
        <v>1061</v>
      </c>
      <c r="B498" s="36">
        <v>2012</v>
      </c>
      <c r="C498" s="36">
        <v>1</v>
      </c>
      <c r="D498" s="37">
        <v>7.7475984580814838E-3</v>
      </c>
      <c r="E498" s="37">
        <v>1.2216484174132347E-2</v>
      </c>
      <c r="F498" s="37">
        <v>1.313348300755024E-3</v>
      </c>
      <c r="G498" s="37">
        <v>7.68305454403162E-3</v>
      </c>
      <c r="H498" s="37">
        <v>1.2216478586196899E-2</v>
      </c>
      <c r="I498" s="37">
        <v>7.68305454403162E-3</v>
      </c>
      <c r="J498" s="37">
        <v>1.6904256772249937E-3</v>
      </c>
      <c r="K498" s="37">
        <v>-9.7541911527514458E-3</v>
      </c>
      <c r="L498" s="37">
        <v>1.8404588336125016E-3</v>
      </c>
      <c r="M498" s="37">
        <v>-3.5906368866562843E-3</v>
      </c>
      <c r="N498" s="37">
        <v>-1.0418510995805264E-2</v>
      </c>
      <c r="O498" s="37">
        <v>0.75689053535461426</v>
      </c>
      <c r="P498" s="37">
        <v>0.24310947954654694</v>
      </c>
      <c r="Q498" s="39">
        <f t="shared" si="7"/>
        <v>3.073221817612648E-2</v>
      </c>
    </row>
    <row r="499" spans="1:17" x14ac:dyDescent="0.25">
      <c r="A499" s="39" t="s">
        <v>1061</v>
      </c>
      <c r="B499" s="36">
        <v>2012</v>
      </c>
      <c r="C499" s="36">
        <v>2</v>
      </c>
      <c r="D499" s="37">
        <v>1.3832632976118475E-4</v>
      </c>
      <c r="E499" s="37">
        <v>-2.4706514086574316E-3</v>
      </c>
      <c r="F499" s="37">
        <v>-1.963132293894887E-3</v>
      </c>
      <c r="G499" s="37">
        <v>-1.9762411247938871E-3</v>
      </c>
      <c r="H499" s="37">
        <v>-2.4706423282623291E-3</v>
      </c>
      <c r="I499" s="37">
        <v>-1.9762394949793816E-3</v>
      </c>
      <c r="J499" s="37">
        <v>8.3096948219463229E-4</v>
      </c>
      <c r="K499" s="37">
        <v>3.3700867788866162E-4</v>
      </c>
      <c r="L499" s="37">
        <v>1.4467928558588028E-3</v>
      </c>
      <c r="M499" s="37">
        <v>2.6935916393995285E-3</v>
      </c>
      <c r="N499" s="37">
        <v>-2.5509847910143435E-4</v>
      </c>
      <c r="O499" s="37">
        <v>0.75578987598419189</v>
      </c>
      <c r="P499" s="37">
        <v>0.24421012401580811</v>
      </c>
      <c r="Q499" s="39">
        <f t="shared" si="7"/>
        <v>-7.9049644991755486E-3</v>
      </c>
    </row>
    <row r="500" spans="1:17" x14ac:dyDescent="0.25">
      <c r="A500" s="39" t="s">
        <v>1061</v>
      </c>
      <c r="B500" s="36">
        <v>2012</v>
      </c>
      <c r="C500" s="36">
        <v>3</v>
      </c>
      <c r="D500" s="37">
        <v>2.5629464071244001E-3</v>
      </c>
      <c r="E500" s="37">
        <v>-3.0366461724042892E-3</v>
      </c>
      <c r="F500" s="37">
        <v>-7.2296540020033717E-4</v>
      </c>
      <c r="G500" s="37">
        <v>1.8806243315339088E-3</v>
      </c>
      <c r="H500" s="37">
        <v>-3.0366480350494385E-3</v>
      </c>
      <c r="I500" s="37">
        <v>1.8806252628564835E-3</v>
      </c>
      <c r="J500" s="37">
        <v>-3.5150912590324879E-3</v>
      </c>
      <c r="K500" s="37">
        <v>-9.1663645580410957E-3</v>
      </c>
      <c r="L500" s="37">
        <v>4.6075775753706694E-4</v>
      </c>
      <c r="M500" s="37">
        <v>6.3285096548497677E-3</v>
      </c>
      <c r="N500" s="37">
        <v>-8.2733351737260818E-3</v>
      </c>
      <c r="O500" s="37">
        <v>0.75492054224014282</v>
      </c>
      <c r="P500" s="37">
        <v>0.24507944285869598</v>
      </c>
      <c r="Q500" s="39">
        <f t="shared" si="7"/>
        <v>7.5224973261356354E-3</v>
      </c>
    </row>
    <row r="501" spans="1:17" x14ac:dyDescent="0.25">
      <c r="A501" s="39" t="s">
        <v>1061</v>
      </c>
      <c r="B501" s="36">
        <v>2012</v>
      </c>
      <c r="C501" s="36">
        <v>4</v>
      </c>
      <c r="D501" s="37">
        <v>-6.1297835782170296E-3</v>
      </c>
      <c r="E501" s="37">
        <v>7.421569898724556E-3</v>
      </c>
      <c r="F501" s="37">
        <v>-4.1355309076607227E-3</v>
      </c>
      <c r="G501" s="37">
        <v>2.982478472404182E-4</v>
      </c>
      <c r="H501" s="37">
        <v>7.4215680360794067E-3</v>
      </c>
      <c r="I501" s="37">
        <v>2.9824580997228622E-4</v>
      </c>
      <c r="J501" s="37">
        <v>-9.6739185974001884E-3</v>
      </c>
      <c r="K501" s="37">
        <v>-5.3066499531269073E-3</v>
      </c>
      <c r="L501" s="37">
        <v>1.8173952412325889E-4</v>
      </c>
      <c r="M501" s="37">
        <v>-1.313870120793581E-2</v>
      </c>
      <c r="N501" s="37">
        <v>-5.5416850373148918E-3</v>
      </c>
      <c r="O501" s="37">
        <v>0.75405120849609375</v>
      </c>
      <c r="P501" s="37">
        <v>0.24594876170158386</v>
      </c>
      <c r="Q501" s="39">
        <f t="shared" si="7"/>
        <v>1.1929913889616728E-3</v>
      </c>
    </row>
    <row r="502" spans="1:17" x14ac:dyDescent="0.25">
      <c r="A502" s="39" t="s">
        <v>1061</v>
      </c>
      <c r="B502" s="36">
        <v>2013</v>
      </c>
      <c r="C502" s="36">
        <v>1</v>
      </c>
      <c r="D502" s="37">
        <v>7.4965124949812889E-3</v>
      </c>
      <c r="E502" s="37">
        <v>3.7063010968267918E-3</v>
      </c>
      <c r="F502" s="37">
        <v>1.5388806350529194E-3</v>
      </c>
      <c r="G502" s="37">
        <v>2.9203754384070635E-3</v>
      </c>
      <c r="H502" s="37">
        <v>3.7063062191009521E-3</v>
      </c>
      <c r="I502" s="37">
        <v>2.9203761368989944E-3</v>
      </c>
      <c r="J502" s="37">
        <v>4.8966244794428349E-3</v>
      </c>
      <c r="K502" s="37">
        <v>-4.3773055076599121E-3</v>
      </c>
      <c r="L502" s="37">
        <v>1.1686049401760101E-3</v>
      </c>
      <c r="M502" s="37">
        <v>4.1878102347254753E-3</v>
      </c>
      <c r="N502" s="37">
        <v>-4.0930518880486488E-3</v>
      </c>
      <c r="O502" s="37">
        <v>0.75120067596435547</v>
      </c>
      <c r="P502" s="37">
        <v>0.24879932403564453</v>
      </c>
      <c r="Q502" s="39">
        <f t="shared" si="7"/>
        <v>1.1681501753628254E-2</v>
      </c>
    </row>
    <row r="503" spans="1:17" x14ac:dyDescent="0.25">
      <c r="A503" s="39" t="s">
        <v>1061</v>
      </c>
      <c r="B503" s="36">
        <v>2013</v>
      </c>
      <c r="C503" s="36">
        <v>2</v>
      </c>
      <c r="D503" s="37">
        <v>8.0887234071269631E-4</v>
      </c>
      <c r="E503" s="37">
        <v>6.1219632625579834E-3</v>
      </c>
      <c r="F503" s="37">
        <v>4.5346538536250591E-3</v>
      </c>
      <c r="G503" s="37">
        <v>5.4915850050747395E-3</v>
      </c>
      <c r="H503" s="37">
        <v>6.1219632625579834E-3</v>
      </c>
      <c r="I503" s="37">
        <v>5.4915831424295902E-3</v>
      </c>
      <c r="J503" s="37">
        <v>6.4892284572124481E-3</v>
      </c>
      <c r="K503" s="37">
        <v>7.7253258787095547E-3</v>
      </c>
      <c r="L503" s="37">
        <v>1.3342084130272269E-3</v>
      </c>
      <c r="M503" s="37">
        <v>-5.7622333988547325E-3</v>
      </c>
      <c r="N503" s="37">
        <v>7.574611809104681E-3</v>
      </c>
      <c r="O503" s="37">
        <v>0.7503054141998291</v>
      </c>
      <c r="P503" s="37">
        <v>0.24969455599784851</v>
      </c>
      <c r="Q503" s="39">
        <f t="shared" si="7"/>
        <v>2.1966340020298958E-2</v>
      </c>
    </row>
    <row r="504" spans="1:17" x14ac:dyDescent="0.25">
      <c r="A504" s="39" t="s">
        <v>1061</v>
      </c>
      <c r="B504" s="36">
        <v>2013</v>
      </c>
      <c r="C504" s="36">
        <v>3</v>
      </c>
      <c r="D504" s="37">
        <v>2.293808851391077E-3</v>
      </c>
      <c r="E504" s="37">
        <v>3.0865925364196301E-3</v>
      </c>
      <c r="F504" s="37">
        <v>-3.3985474146902561E-4</v>
      </c>
      <c r="G504" s="37">
        <v>-7.771939504891634E-3</v>
      </c>
      <c r="H504" s="37">
        <v>3.086581826210022E-3</v>
      </c>
      <c r="I504" s="37">
        <v>-7.771939504891634E-3</v>
      </c>
      <c r="J504" s="37">
        <v>2.3078205995261669E-3</v>
      </c>
      <c r="K504" s="37">
        <v>-1.3430636608973145E-3</v>
      </c>
      <c r="L504" s="37">
        <v>2.8904334176331758E-3</v>
      </c>
      <c r="M504" s="37">
        <v>-4.799138696398586E-4</v>
      </c>
      <c r="N504" s="37">
        <v>-3.0576512217521667E-3</v>
      </c>
      <c r="O504" s="37">
        <v>0.75334680080413818</v>
      </c>
      <c r="P504" s="37">
        <v>0.2466532289981842</v>
      </c>
      <c r="Q504" s="39">
        <f t="shared" si="7"/>
        <v>-3.1087758019566536E-2</v>
      </c>
    </row>
    <row r="505" spans="1:17" x14ac:dyDescent="0.25">
      <c r="A505" s="39" t="s">
        <v>1061</v>
      </c>
      <c r="B505" s="36">
        <v>2013</v>
      </c>
      <c r="C505" s="36">
        <v>4</v>
      </c>
      <c r="D505" s="37">
        <v>3.8922734092921019E-3</v>
      </c>
      <c r="E505" s="37">
        <v>5.4419999942183495E-3</v>
      </c>
      <c r="F505" s="37">
        <v>2.569493604823947E-3</v>
      </c>
      <c r="G505" s="37">
        <v>8.2893087528645992E-4</v>
      </c>
      <c r="H505" s="37">
        <v>5.442008376121521E-3</v>
      </c>
      <c r="I505" s="37">
        <v>8.289342513307929E-4</v>
      </c>
      <c r="J505" s="37">
        <v>7.6634963043034077E-3</v>
      </c>
      <c r="K505" s="37">
        <v>2.08650017157197E-3</v>
      </c>
      <c r="L505" s="37">
        <v>7.3325280100107193E-3</v>
      </c>
      <c r="M505" s="37">
        <v>-1.1429988080635667E-3</v>
      </c>
      <c r="N505" s="37">
        <v>1.6097617335617542E-3</v>
      </c>
      <c r="O505" s="37">
        <v>0.75638818740844727</v>
      </c>
      <c r="P505" s="37">
        <v>0.2436119019985199</v>
      </c>
      <c r="Q505" s="39">
        <f t="shared" si="7"/>
        <v>3.3157235011458397E-3</v>
      </c>
    </row>
    <row r="506" spans="1:17" x14ac:dyDescent="0.25">
      <c r="A506" s="39" t="s">
        <v>1061</v>
      </c>
      <c r="B506" s="36">
        <v>2014</v>
      </c>
      <c r="C506" s="36">
        <v>1</v>
      </c>
      <c r="D506" s="37">
        <v>-3.7380335852503777E-3</v>
      </c>
      <c r="E506" s="37">
        <v>-6.3612987287342548E-3</v>
      </c>
      <c r="F506" s="37">
        <v>2.533995546400547E-3</v>
      </c>
      <c r="G506" s="37">
        <v>3.3295378088951111E-3</v>
      </c>
      <c r="H506" s="37">
        <v>-6.3613057136535645E-3</v>
      </c>
      <c r="I506" s="37">
        <v>3.3295347820967436E-3</v>
      </c>
      <c r="J506" s="37">
        <v>-1.6649941680952907E-3</v>
      </c>
      <c r="K506" s="37">
        <v>5.8235069736838341E-3</v>
      </c>
      <c r="L506" s="37">
        <v>-5.8386428281664848E-3</v>
      </c>
      <c r="M506" s="37">
        <v>1.604876946657896E-3</v>
      </c>
      <c r="N506" s="37">
        <v>5.1891463808715343E-3</v>
      </c>
      <c r="O506" s="37">
        <v>0.7657310962677002</v>
      </c>
      <c r="P506" s="37">
        <v>0.23426893353462219</v>
      </c>
      <c r="Q506" s="39">
        <f t="shared" si="7"/>
        <v>1.3318151235580444E-2</v>
      </c>
    </row>
    <row r="507" spans="1:17" x14ac:dyDescent="0.25">
      <c r="A507" s="39" t="s">
        <v>1061</v>
      </c>
      <c r="B507" s="36">
        <v>2014</v>
      </c>
      <c r="C507" s="36">
        <v>2</v>
      </c>
      <c r="D507" s="37">
        <v>1.5972735360264778E-2</v>
      </c>
      <c r="E507" s="37">
        <v>1.6012107953429222E-2</v>
      </c>
      <c r="F507" s="37">
        <v>1.1332066060276702E-4</v>
      </c>
      <c r="G507" s="37">
        <v>-1.2982991756871343E-3</v>
      </c>
      <c r="H507" s="37">
        <v>1.6012117266654968E-2</v>
      </c>
      <c r="I507" s="37">
        <v>-1.298297313041985E-3</v>
      </c>
      <c r="J507" s="37">
        <v>6.3505098223686218E-3</v>
      </c>
      <c r="K507" s="37">
        <v>-1.1430546641349792E-2</v>
      </c>
      <c r="L507" s="37">
        <v>-5.8319331146776676E-3</v>
      </c>
      <c r="M507" s="37">
        <v>5.1179411821067333E-4</v>
      </c>
      <c r="N507" s="37">
        <v>-1.1609491892158985E-2</v>
      </c>
      <c r="O507" s="37">
        <v>0.77545261383056641</v>
      </c>
      <c r="P507" s="37">
        <v>0.22454735636711121</v>
      </c>
      <c r="Q507" s="39">
        <f t="shared" si="7"/>
        <v>-5.1931967027485371E-3</v>
      </c>
    </row>
    <row r="508" spans="1:17" x14ac:dyDescent="0.25">
      <c r="A508" s="39" t="s">
        <v>1061</v>
      </c>
      <c r="B508" s="36">
        <v>2014</v>
      </c>
      <c r="C508" s="36">
        <v>3</v>
      </c>
      <c r="D508" s="37">
        <v>-9.4283828511834145E-3</v>
      </c>
      <c r="E508" s="37">
        <v>-1.6034796833992004E-2</v>
      </c>
      <c r="F508" s="37">
        <v>4.0315599180757999E-3</v>
      </c>
      <c r="G508" s="37">
        <v>3.292454406619072E-3</v>
      </c>
      <c r="H508" s="37">
        <v>-1.6034796833992004E-2</v>
      </c>
      <c r="I508" s="37">
        <v>3.2924546394497156E-3</v>
      </c>
      <c r="J508" s="37">
        <v>1.3908161781728268E-3</v>
      </c>
      <c r="K508" s="37">
        <v>1.8395295366644859E-2</v>
      </c>
      <c r="L508" s="37">
        <v>-4.8812404274940491E-3</v>
      </c>
      <c r="M508" s="37">
        <v>4.1685844771564007E-3</v>
      </c>
      <c r="N508" s="37">
        <v>1.9197916612029076E-2</v>
      </c>
      <c r="O508" s="37">
        <v>0.77925121784210205</v>
      </c>
      <c r="P508" s="37">
        <v>0.22074879705905914</v>
      </c>
      <c r="Q508" s="39">
        <f t="shared" si="7"/>
        <v>1.3169817626476288E-2</v>
      </c>
    </row>
    <row r="509" spans="1:17" x14ac:dyDescent="0.25">
      <c r="A509" s="39" t="s">
        <v>1061</v>
      </c>
      <c r="B509" s="36">
        <v>2014</v>
      </c>
      <c r="C509" s="36">
        <v>4</v>
      </c>
      <c r="D509" s="37">
        <v>2.3993918672204018E-2</v>
      </c>
      <c r="E509" s="37">
        <v>2.1325264126062393E-2</v>
      </c>
      <c r="F509" s="37">
        <v>2.9833479784429073E-3</v>
      </c>
      <c r="G509" s="37">
        <v>3.5219462588429451E-3</v>
      </c>
      <c r="H509" s="37">
        <v>2.1325260400772095E-2</v>
      </c>
      <c r="I509" s="37">
        <v>3.5219448618590832E-3</v>
      </c>
      <c r="J509" s="37">
        <v>2.3649087175726891E-2</v>
      </c>
      <c r="K509" s="37">
        <v>1.285871141590178E-3</v>
      </c>
      <c r="L509" s="37">
        <v>-3.6862401757389307E-3</v>
      </c>
      <c r="M509" s="37">
        <v>2.1166519727557898E-3</v>
      </c>
      <c r="N509" s="37">
        <v>1.1476338841021061E-3</v>
      </c>
      <c r="O509" s="37">
        <v>0.7830498218536377</v>
      </c>
      <c r="P509" s="37">
        <v>0.21695023775100708</v>
      </c>
      <c r="Q509" s="39">
        <f t="shared" si="7"/>
        <v>1.408778503537178E-2</v>
      </c>
    </row>
    <row r="510" spans="1:17" x14ac:dyDescent="0.25">
      <c r="A510" s="39" t="s">
        <v>1061</v>
      </c>
      <c r="B510" s="36">
        <v>2015</v>
      </c>
      <c r="C510" s="36">
        <v>1</v>
      </c>
      <c r="D510" s="37">
        <v>5.3969555301591754E-4</v>
      </c>
      <c r="E510" s="37">
        <v>-1.8267823616042733E-3</v>
      </c>
      <c r="F510" s="37">
        <v>1.3217432424426079E-3</v>
      </c>
      <c r="G510" s="37">
        <v>1.2726078275591135E-3</v>
      </c>
      <c r="H510" s="37">
        <v>-1.8267780542373657E-3</v>
      </c>
      <c r="I510" s="37">
        <v>1.2726095737889409E-3</v>
      </c>
      <c r="J510" s="37">
        <v>-7.2317919693887234E-3</v>
      </c>
      <c r="K510" s="37">
        <v>-2.9245673213154078E-3</v>
      </c>
      <c r="L510" s="37">
        <v>-1.7430208623409271E-2</v>
      </c>
      <c r="M510" s="37">
        <v>6.5529684070497751E-4</v>
      </c>
      <c r="N510" s="37">
        <v>-1.4371047727763653E-3</v>
      </c>
      <c r="O510" s="37">
        <v>0.78382623195648193</v>
      </c>
      <c r="P510" s="37">
        <v>0.21617376804351807</v>
      </c>
      <c r="Q510" s="39">
        <f t="shared" si="7"/>
        <v>5.090431310236454E-3</v>
      </c>
    </row>
    <row r="511" spans="1:17" x14ac:dyDescent="0.25">
      <c r="A511" s="39" t="s">
        <v>1061</v>
      </c>
      <c r="B511" s="36">
        <v>2015</v>
      </c>
      <c r="C511" s="36">
        <v>2</v>
      </c>
      <c r="D511" s="37">
        <v>-2.8881730511784554E-2</v>
      </c>
      <c r="E511" s="37">
        <v>-2.2886576130986214E-2</v>
      </c>
      <c r="F511" s="37">
        <v>-8.7862554937601089E-4</v>
      </c>
      <c r="G511" s="37">
        <v>-5.2644750103354454E-3</v>
      </c>
      <c r="H511" s="37">
        <v>-2.2886574268341064E-2</v>
      </c>
      <c r="I511" s="37">
        <v>-5.2644736133515835E-3</v>
      </c>
      <c r="J511" s="37">
        <v>7.2227180935442448E-3</v>
      </c>
      <c r="K511" s="37">
        <v>7.078033871948719E-3</v>
      </c>
      <c r="L511" s="37">
        <v>9.2567883431911469E-2</v>
      </c>
      <c r="M511" s="37">
        <v>4.4840103946626186E-3</v>
      </c>
      <c r="N511" s="37">
        <v>7.2273490950465202E-3</v>
      </c>
      <c r="O511" s="37">
        <v>0.78304731845855713</v>
      </c>
      <c r="P511" s="37">
        <v>0.21695265173912048</v>
      </c>
      <c r="Q511" s="39">
        <f t="shared" si="7"/>
        <v>-2.1057900041341782E-2</v>
      </c>
    </row>
    <row r="512" spans="1:17" x14ac:dyDescent="0.25">
      <c r="A512" s="39" t="s">
        <v>1061</v>
      </c>
      <c r="B512" s="36">
        <v>2015</v>
      </c>
      <c r="C512" s="36">
        <v>3</v>
      </c>
      <c r="D512" s="37">
        <v>2.8694965876638889E-3</v>
      </c>
      <c r="E512" s="37">
        <v>-2.1854131773579866E-4</v>
      </c>
      <c r="F512" s="37">
        <v>2.2378126159310341E-3</v>
      </c>
      <c r="G512" s="37">
        <v>2.2273978684097528E-3</v>
      </c>
      <c r="H512" s="37">
        <v>-2.1855533123016357E-4</v>
      </c>
      <c r="I512" s="37">
        <v>2.22739577293396E-3</v>
      </c>
      <c r="J512" s="37">
        <v>1.0016164742410183E-2</v>
      </c>
      <c r="K512" s="37">
        <v>7.8562088310718536E-3</v>
      </c>
      <c r="L512" s="37">
        <v>5.7721259072422981E-3</v>
      </c>
      <c r="M512" s="37">
        <v>2.8292110655456781E-3</v>
      </c>
      <c r="N512" s="37">
        <v>7.9083405435085297E-3</v>
      </c>
      <c r="O512" s="37">
        <v>0.78373521566390991</v>
      </c>
      <c r="P512" s="37">
        <v>0.21626476943492889</v>
      </c>
      <c r="Q512" s="39">
        <f t="shared" si="7"/>
        <v>8.9095914736390114E-3</v>
      </c>
    </row>
    <row r="513" spans="1:17" x14ac:dyDescent="0.25">
      <c r="A513" s="39" t="s">
        <v>1061</v>
      </c>
      <c r="B513" s="36">
        <v>2015</v>
      </c>
      <c r="C513" s="36">
        <v>4</v>
      </c>
      <c r="D513" s="37">
        <v>-2.6254274416714907E-3</v>
      </c>
      <c r="E513" s="37">
        <v>-8.1950211897492409E-3</v>
      </c>
      <c r="F513" s="37">
        <v>9.8967202939093113E-4</v>
      </c>
      <c r="G513" s="37">
        <v>-1.0581384412944317E-3</v>
      </c>
      <c r="H513" s="37">
        <v>-8.1950128078460693E-3</v>
      </c>
      <c r="I513" s="37">
        <v>-1.0581393726170063E-3</v>
      </c>
      <c r="J513" s="37">
        <v>7.7386042103171349E-3</v>
      </c>
      <c r="K513" s="37">
        <v>1.0944170877337456E-2</v>
      </c>
      <c r="L513" s="37">
        <v>9.2447968199849129E-3</v>
      </c>
      <c r="M513" s="37">
        <v>5.3558000363409519E-3</v>
      </c>
      <c r="N513" s="37">
        <v>1.031595841050148E-2</v>
      </c>
      <c r="O513" s="37">
        <v>0.7844231128692627</v>
      </c>
      <c r="P513" s="37">
        <v>0.2155768871307373</v>
      </c>
      <c r="Q513" s="39">
        <f t="shared" si="7"/>
        <v>-4.2325537651777267E-3</v>
      </c>
    </row>
    <row r="514" spans="1:17" x14ac:dyDescent="0.25">
      <c r="A514" s="39" t="s">
        <v>1061</v>
      </c>
      <c r="B514" s="36">
        <v>2016</v>
      </c>
      <c r="C514" s="36">
        <v>1</v>
      </c>
      <c r="D514" s="37">
        <v>-1.6065873205661774E-3</v>
      </c>
      <c r="E514" s="37">
        <v>-6.032691802829504E-3</v>
      </c>
      <c r="F514" s="37">
        <v>3.2594078220427036E-3</v>
      </c>
      <c r="G514" s="37">
        <v>3.1211539171636105E-3</v>
      </c>
      <c r="H514" s="37">
        <v>-6.0326904058456421E-3</v>
      </c>
      <c r="I514" s="37">
        <v>3.1211546156555414E-3</v>
      </c>
      <c r="J514" s="37">
        <v>2.156923757866025E-3</v>
      </c>
      <c r="K514" s="37">
        <v>4.0855254046618938E-3</v>
      </c>
      <c r="L514" s="37">
        <v>3.1321248970925808E-3</v>
      </c>
      <c r="M514" s="37">
        <v>4.3101082555949688E-3</v>
      </c>
      <c r="N514" s="37">
        <v>4.1932482272386551E-3</v>
      </c>
      <c r="O514" s="37">
        <v>0.7839120626449585</v>
      </c>
      <c r="P514" s="37">
        <v>0.21608796715736389</v>
      </c>
      <c r="Q514" s="39">
        <f t="shared" si="7"/>
        <v>1.2484615668654442E-2</v>
      </c>
    </row>
    <row r="515" spans="1:17" x14ac:dyDescent="0.25">
      <c r="A515" s="39" t="s">
        <v>1061</v>
      </c>
      <c r="B515" s="36">
        <v>2016</v>
      </c>
      <c r="C515" s="36">
        <v>2</v>
      </c>
      <c r="D515" s="37">
        <v>9.5787341706454754E-4</v>
      </c>
      <c r="E515" s="37">
        <v>-1.236547133885324E-3</v>
      </c>
      <c r="F515" s="37">
        <v>-9.9063254310749471E-5</v>
      </c>
      <c r="G515" s="37">
        <v>-1.68867118190974E-4</v>
      </c>
      <c r="H515" s="37">
        <v>-1.2365430593490601E-3</v>
      </c>
      <c r="I515" s="37">
        <v>-1.6886537196114659E-4</v>
      </c>
      <c r="J515" s="37">
        <v>8.7479064241051674E-3</v>
      </c>
      <c r="K515" s="37">
        <v>9.677407331764698E-3</v>
      </c>
      <c r="L515" s="37">
        <v>4.0165018290281296E-3</v>
      </c>
      <c r="M515" s="37">
        <v>1.5319373924285173E-3</v>
      </c>
      <c r="N515" s="37">
        <v>1.0666617192327976E-2</v>
      </c>
      <c r="O515" s="37">
        <v>0.78362274169921875</v>
      </c>
      <c r="P515" s="37">
        <v>0.21637725830078125</v>
      </c>
      <c r="Q515" s="39">
        <f t="shared" si="7"/>
        <v>-6.7546847276389599E-4</v>
      </c>
    </row>
    <row r="516" spans="1:17" x14ac:dyDescent="0.25">
      <c r="A516" s="39" t="s">
        <v>1061</v>
      </c>
      <c r="B516" s="36">
        <v>2016</v>
      </c>
      <c r="C516" s="36">
        <v>3</v>
      </c>
      <c r="D516" s="37">
        <v>9.478909894824028E-3</v>
      </c>
      <c r="E516" s="37">
        <v>1.647929847240448E-2</v>
      </c>
      <c r="F516" s="37">
        <v>3.1675519421696663E-3</v>
      </c>
      <c r="G516" s="37">
        <v>1.6782685415819287E-3</v>
      </c>
      <c r="H516" s="37">
        <v>1.647929847240448E-2</v>
      </c>
      <c r="I516" s="37">
        <v>1.6782698221504688E-3</v>
      </c>
      <c r="J516" s="37">
        <v>8.3802696317434311E-3</v>
      </c>
      <c r="K516" s="37">
        <v>-2.8082688804715872E-3</v>
      </c>
      <c r="L516" s="37">
        <v>2.3273746483027935E-3</v>
      </c>
      <c r="M516" s="37">
        <v>-6.3961860723793507E-3</v>
      </c>
      <c r="N516" s="37">
        <v>-1.9523038063198328E-3</v>
      </c>
      <c r="O516" s="37">
        <v>0.78475421667098999</v>
      </c>
      <c r="P516" s="37">
        <v>0.21524578332901001</v>
      </c>
      <c r="Q516" s="39">
        <f t="shared" ref="Q516:Q551" si="8">+G516*4</f>
        <v>6.7130741663277149E-3</v>
      </c>
    </row>
    <row r="517" spans="1:17" x14ac:dyDescent="0.25">
      <c r="A517" s="39" t="s">
        <v>1061</v>
      </c>
      <c r="B517" s="36">
        <v>2016</v>
      </c>
      <c r="C517" s="36">
        <v>4</v>
      </c>
      <c r="D517" s="37">
        <v>4.7331908717751503E-3</v>
      </c>
      <c r="E517" s="37">
        <v>-8.0865733325481415E-3</v>
      </c>
      <c r="F517" s="37">
        <v>3.7416080012917519E-3</v>
      </c>
      <c r="G517" s="37">
        <v>3.2153006759472191E-4</v>
      </c>
      <c r="H517" s="37">
        <v>-8.0865770578384399E-3</v>
      </c>
      <c r="I517" s="37">
        <v>3.2152797211892903E-4</v>
      </c>
      <c r="J517" s="37">
        <v>1.3547187671065331E-2</v>
      </c>
      <c r="K517" s="37">
        <v>1.2406078167259693E-2</v>
      </c>
      <c r="L517" s="37">
        <v>1.5990709653124213E-3</v>
      </c>
      <c r="M517" s="37">
        <v>1.1541618034243584E-2</v>
      </c>
      <c r="N517" s="37">
        <v>1.3591869734227657E-2</v>
      </c>
      <c r="O517" s="37">
        <v>0.78588569164276123</v>
      </c>
      <c r="P517" s="37">
        <v>0.21411430835723877</v>
      </c>
      <c r="Q517" s="39">
        <f t="shared" si="8"/>
        <v>1.2861202703788877E-3</v>
      </c>
    </row>
    <row r="518" spans="1:17" x14ac:dyDescent="0.25">
      <c r="A518" s="39" t="s">
        <v>1061</v>
      </c>
      <c r="B518" s="36">
        <v>2017</v>
      </c>
      <c r="C518" s="36">
        <v>1</v>
      </c>
      <c r="D518" s="37">
        <v>5.0294320099055767E-3</v>
      </c>
      <c r="E518" s="37">
        <v>1.1251887306571007E-2</v>
      </c>
      <c r="F518" s="37">
        <v>6.9332793354988098E-3</v>
      </c>
      <c r="G518" s="37">
        <v>7.4705011211335659E-3</v>
      </c>
      <c r="H518" s="37">
        <v>1.1251881718635559E-2</v>
      </c>
      <c r="I518" s="37">
        <v>7.4705001898109913E-3</v>
      </c>
      <c r="J518" s="37">
        <v>6.6317473538219929E-3</v>
      </c>
      <c r="K518" s="37">
        <v>9.5229333965107799E-4</v>
      </c>
      <c r="L518" s="37">
        <v>2.8983191587030888E-3</v>
      </c>
      <c r="M518" s="37">
        <v>-5.9856530278921127E-3</v>
      </c>
      <c r="N518" s="37">
        <v>-4.3176670442335308E-4</v>
      </c>
      <c r="O518" s="37">
        <v>0.7876594066619873</v>
      </c>
      <c r="P518" s="37">
        <v>0.21234054863452911</v>
      </c>
      <c r="Q518" s="39">
        <f t="shared" si="8"/>
        <v>2.9882004484534264E-2</v>
      </c>
    </row>
    <row r="519" spans="1:17" x14ac:dyDescent="0.25">
      <c r="A519" s="39" t="s">
        <v>1061</v>
      </c>
      <c r="B519" s="36">
        <v>2017</v>
      </c>
      <c r="C519" s="36">
        <v>2</v>
      </c>
      <c r="D519" s="37">
        <v>-7.9977139830589294E-3</v>
      </c>
      <c r="E519" s="37">
        <v>-1.6383247449994087E-2</v>
      </c>
      <c r="F519" s="37">
        <v>2.7760595548897982E-3</v>
      </c>
      <c r="G519" s="37">
        <v>8.07790900580585E-4</v>
      </c>
      <c r="H519" s="37">
        <v>-1.6383245587348938E-2</v>
      </c>
      <c r="I519" s="37">
        <v>8.0778927076607943E-4</v>
      </c>
      <c r="J519" s="37">
        <v>5.9098289348185062E-3</v>
      </c>
      <c r="K519" s="37">
        <v>1.9301587715744972E-2</v>
      </c>
      <c r="L519" s="37">
        <v>3.2513404730707407E-3</v>
      </c>
      <c r="M519" s="37">
        <v>6.3592474907636642E-3</v>
      </c>
      <c r="N519" s="37">
        <v>2.0444672554731369E-2</v>
      </c>
      <c r="O519" s="37">
        <v>0.79017400741577148</v>
      </c>
      <c r="P519" s="37">
        <v>0.2098260223865509</v>
      </c>
      <c r="Q519" s="39">
        <f t="shared" si="8"/>
        <v>3.23116360232234E-3</v>
      </c>
    </row>
    <row r="520" spans="1:17" x14ac:dyDescent="0.25">
      <c r="A520" s="39" t="s">
        <v>1061</v>
      </c>
      <c r="B520" s="36">
        <v>2017</v>
      </c>
      <c r="C520" s="36">
        <v>3</v>
      </c>
      <c r="D520" s="37">
        <v>5.2515999414026737E-3</v>
      </c>
      <c r="E520" s="37">
        <v>-2.5296700187027454E-3</v>
      </c>
      <c r="F520" s="37">
        <v>5.4276864975690842E-3</v>
      </c>
      <c r="G520" s="37">
        <v>6.2031176639720798E-4</v>
      </c>
      <c r="H520" s="37">
        <v>-2.5296658277511597E-3</v>
      </c>
      <c r="I520" s="37">
        <v>6.2031380366533995E-4</v>
      </c>
      <c r="J520" s="37">
        <v>8.1346584483981133E-3</v>
      </c>
      <c r="K520" s="37">
        <v>1.7414502799510956E-3</v>
      </c>
      <c r="L520" s="37">
        <v>5.1353084854781628E-3</v>
      </c>
      <c r="M520" s="37">
        <v>8.2196267321705818E-3</v>
      </c>
      <c r="N520" s="37">
        <v>2.7158905286341906E-3</v>
      </c>
      <c r="O520" s="37">
        <v>0.79278695583343506</v>
      </c>
      <c r="P520" s="37">
        <v>0.20721301436424255</v>
      </c>
      <c r="Q520" s="39">
        <f t="shared" si="8"/>
        <v>2.4812470655888319E-3</v>
      </c>
    </row>
    <row r="521" spans="1:17" x14ac:dyDescent="0.25">
      <c r="A521" s="39" t="s">
        <v>1061</v>
      </c>
      <c r="B521" s="36">
        <v>2017</v>
      </c>
      <c r="C521" s="36">
        <v>4</v>
      </c>
      <c r="D521" s="37">
        <v>4.385064821690321E-3</v>
      </c>
      <c r="E521" s="37">
        <v>5.5437507107853889E-3</v>
      </c>
      <c r="F521" s="37">
        <v>3.6647748202085495E-3</v>
      </c>
      <c r="G521" s="37">
        <v>2.1637673489749432E-3</v>
      </c>
      <c r="H521" s="37">
        <v>5.5437535047531128E-3</v>
      </c>
      <c r="I521" s="37">
        <v>2.1637685131281614E-3</v>
      </c>
      <c r="J521" s="37">
        <v>8.4257349371910095E-3</v>
      </c>
      <c r="K521" s="37">
        <v>4.2598815634846687E-3</v>
      </c>
      <c r="L521" s="37">
        <v>3.6087785847485065E-3</v>
      </c>
      <c r="M521" s="37">
        <v>-1.2446810724213719E-3</v>
      </c>
      <c r="N521" s="37">
        <v>3.427386749535799E-3</v>
      </c>
      <c r="O521" s="37">
        <v>0.79539990425109863</v>
      </c>
      <c r="P521" s="37">
        <v>0.2046000063419342</v>
      </c>
      <c r="Q521" s="39">
        <f t="shared" si="8"/>
        <v>8.6550693958997726E-3</v>
      </c>
    </row>
    <row r="522" spans="1:17" x14ac:dyDescent="0.25">
      <c r="A522" s="39" t="s">
        <v>1061</v>
      </c>
      <c r="B522" s="36">
        <v>2018</v>
      </c>
      <c r="C522" s="36">
        <v>1</v>
      </c>
      <c r="D522" s="37">
        <v>-9.4500413979403675E-5</v>
      </c>
      <c r="E522" s="37">
        <v>-1.1185866314917803E-3</v>
      </c>
      <c r="F522" s="37">
        <v>-5.5587512906640768E-4</v>
      </c>
      <c r="G522" s="37">
        <v>-9.6405897056683898E-4</v>
      </c>
      <c r="H522" s="37">
        <v>-1.118585467338562E-3</v>
      </c>
      <c r="I522" s="37">
        <v>-9.6405902877449989E-4</v>
      </c>
      <c r="J522" s="37">
        <v>6.5993713214993477E-3</v>
      </c>
      <c r="K522" s="37">
        <v>8.0460077151656151E-3</v>
      </c>
      <c r="L522" s="37">
        <v>4.0242006070911884E-3</v>
      </c>
      <c r="M522" s="37">
        <v>4.7558767255395651E-4</v>
      </c>
      <c r="N522" s="37">
        <v>8.1440219655632973E-3</v>
      </c>
      <c r="O522" s="37">
        <v>0.80018007755279541</v>
      </c>
      <c r="P522" s="37">
        <v>0.19981986284255981</v>
      </c>
      <c r="Q522" s="39">
        <f t="shared" si="8"/>
        <v>-3.8562358822673559E-3</v>
      </c>
    </row>
    <row r="523" spans="1:17" x14ac:dyDescent="0.25">
      <c r="A523" s="39" t="s">
        <v>1061</v>
      </c>
      <c r="B523" s="36">
        <v>2018</v>
      </c>
      <c r="C523" s="36">
        <v>2</v>
      </c>
      <c r="D523" s="37">
        <v>3.7846209015697241E-3</v>
      </c>
      <c r="E523" s="37">
        <v>1.1503768619149923E-3</v>
      </c>
      <c r="F523" s="37">
        <v>-2.420701552182436E-3</v>
      </c>
      <c r="G523" s="37">
        <v>-3.457189304754138E-3</v>
      </c>
      <c r="H523" s="37">
        <v>1.1503696441650391E-3</v>
      </c>
      <c r="I523" s="37">
        <v>-3.4571918658912182E-3</v>
      </c>
      <c r="J523" s="37">
        <v>7.4324491433799267E-3</v>
      </c>
      <c r="K523" s="37">
        <v>3.8152271881699562E-3</v>
      </c>
      <c r="L523" s="37">
        <v>3.3162534236907959E-3</v>
      </c>
      <c r="M523" s="37">
        <v>2.564483555033803E-3</v>
      </c>
      <c r="N523" s="37">
        <v>3.5570813342928886E-3</v>
      </c>
      <c r="O523" s="37">
        <v>0.80432188510894775</v>
      </c>
      <c r="P523" s="37">
        <v>0.19567805528640747</v>
      </c>
      <c r="Q523" s="39">
        <f t="shared" si="8"/>
        <v>-1.3828757219016552E-2</v>
      </c>
    </row>
    <row r="524" spans="1:17" x14ac:dyDescent="0.25">
      <c r="A524" s="39" t="s">
        <v>1061</v>
      </c>
      <c r="B524" s="36">
        <v>2018</v>
      </c>
      <c r="C524" s="36">
        <v>3</v>
      </c>
      <c r="D524" s="37">
        <v>-6.4535620622336864E-3</v>
      </c>
      <c r="E524" s="37">
        <v>-1.1049352586269379E-2</v>
      </c>
      <c r="F524" s="37">
        <v>-3.1706076115369797E-3</v>
      </c>
      <c r="G524" s="37">
        <v>-3.2667140476405621E-3</v>
      </c>
      <c r="H524" s="37">
        <v>-1.1049360036849976E-2</v>
      </c>
      <c r="I524" s="37">
        <v>-3.2667142804712057E-3</v>
      </c>
      <c r="J524" s="37">
        <v>3.7494541611522436E-3</v>
      </c>
      <c r="K524" s="37">
        <v>1.4758947305381298E-2</v>
      </c>
      <c r="L524" s="37">
        <v>1.1718608438968658E-3</v>
      </c>
      <c r="M524" s="37">
        <v>2.680397592484951E-3</v>
      </c>
      <c r="N524" s="37">
        <v>1.5917541459202766E-2</v>
      </c>
      <c r="O524" s="37">
        <v>0.80565822124481201</v>
      </c>
      <c r="P524" s="37">
        <v>0.19434177875518799</v>
      </c>
      <c r="Q524" s="39">
        <f t="shared" si="8"/>
        <v>-1.3066856190562248E-2</v>
      </c>
    </row>
    <row r="525" spans="1:17" x14ac:dyDescent="0.25">
      <c r="A525" s="39" t="s">
        <v>1061</v>
      </c>
      <c r="B525" s="36">
        <v>2018</v>
      </c>
      <c r="C525" s="36">
        <v>4</v>
      </c>
      <c r="D525" s="37">
        <v>-2.9157567769289017E-4</v>
      </c>
      <c r="E525" s="37">
        <v>-6.9508340675383806E-4</v>
      </c>
      <c r="F525" s="37">
        <v>2.7887031901627779E-3</v>
      </c>
      <c r="G525" s="37">
        <v>3.6228050012141466E-3</v>
      </c>
      <c r="H525" s="37">
        <v>-6.9507956504821777E-4</v>
      </c>
      <c r="I525" s="37">
        <v>3.6228054668754339E-3</v>
      </c>
      <c r="J525" s="37">
        <v>4.1557615622878075E-3</v>
      </c>
      <c r="K525" s="37">
        <v>5.148786585777998E-3</v>
      </c>
      <c r="L525" s="37">
        <v>3.0557808931916952E-3</v>
      </c>
      <c r="M525" s="37">
        <v>1.0601966641843319E-4</v>
      </c>
      <c r="N525" s="37">
        <v>5.2673099562525749E-3</v>
      </c>
      <c r="O525" s="37">
        <v>0.80699455738067627</v>
      </c>
      <c r="P525" s="37">
        <v>0.19300550222396851</v>
      </c>
      <c r="Q525" s="39">
        <f t="shared" si="8"/>
        <v>1.4491220004856586E-2</v>
      </c>
    </row>
    <row r="526" spans="1:17" x14ac:dyDescent="0.25">
      <c r="A526" s="39" t="s">
        <v>1061</v>
      </c>
      <c r="B526" s="36">
        <v>2019</v>
      </c>
      <c r="C526" s="36">
        <v>1</v>
      </c>
      <c r="D526" s="37">
        <v>4.6431268565356731E-3</v>
      </c>
      <c r="E526" s="37">
        <v>6.5650544129312038E-3</v>
      </c>
      <c r="F526" s="37">
        <v>9.4201613683253527E-4</v>
      </c>
      <c r="G526" s="37">
        <v>1.5570607502013445E-3</v>
      </c>
      <c r="H526" s="37">
        <v>6.5650641918182373E-3</v>
      </c>
      <c r="I526" s="37">
        <v>1.5570616815239191E-3</v>
      </c>
      <c r="J526" s="37">
        <v>1.2264390476047993E-2</v>
      </c>
      <c r="K526" s="37">
        <v>9.0576363727450371E-3</v>
      </c>
      <c r="L526" s="37">
        <v>4.8016393557190895E-3</v>
      </c>
      <c r="M526" s="37">
        <v>-2.5330365169793367E-3</v>
      </c>
      <c r="N526" s="37">
        <v>9.2015080153942108E-3</v>
      </c>
      <c r="O526" s="37">
        <v>0.80609393119812012</v>
      </c>
      <c r="P526" s="37">
        <v>0.1939060389995575</v>
      </c>
      <c r="Q526" s="39">
        <f t="shared" si="8"/>
        <v>6.228243000805378E-3</v>
      </c>
    </row>
    <row r="527" spans="1:17" x14ac:dyDescent="0.25">
      <c r="A527" s="39" t="s">
        <v>1061</v>
      </c>
      <c r="B527" s="36">
        <v>2019</v>
      </c>
      <c r="C527" s="36">
        <v>2</v>
      </c>
      <c r="D527" s="37">
        <v>5.1238713786005974E-3</v>
      </c>
      <c r="E527" s="37">
        <v>6.9321569753810763E-4</v>
      </c>
      <c r="F527" s="37">
        <v>2.4621665943413973E-3</v>
      </c>
      <c r="G527" s="37">
        <v>5.0991419702768326E-3</v>
      </c>
      <c r="H527" s="37">
        <v>6.9320201873779297E-4</v>
      </c>
      <c r="I527" s="37">
        <v>5.0991419702768326E-3</v>
      </c>
      <c r="J527" s="37">
        <v>4.3798936530947685E-3</v>
      </c>
      <c r="K527" s="37">
        <v>-3.8927700370550156E-3</v>
      </c>
      <c r="L527" s="37">
        <v>5.4153380915522575E-3</v>
      </c>
      <c r="M527" s="37">
        <v>5.7566962204873562E-3</v>
      </c>
      <c r="N527" s="37">
        <v>-3.4580249339342117E-3</v>
      </c>
      <c r="O527" s="37">
        <v>0.80417591333389282</v>
      </c>
      <c r="P527" s="37">
        <v>0.19582408666610718</v>
      </c>
      <c r="Q527" s="39">
        <f t="shared" si="8"/>
        <v>2.039656788110733E-2</v>
      </c>
    </row>
    <row r="528" spans="1:17" x14ac:dyDescent="0.25">
      <c r="A528" s="39" t="s">
        <v>1061</v>
      </c>
      <c r="B528" s="36">
        <v>2019</v>
      </c>
      <c r="C528" s="36">
        <v>3</v>
      </c>
      <c r="D528" s="37">
        <v>5.7181022129952908E-3</v>
      </c>
      <c r="E528" s="37">
        <v>5.31002227216959E-3</v>
      </c>
      <c r="F528" s="37">
        <v>-4.0251398459076881E-3</v>
      </c>
      <c r="G528" s="37">
        <v>-2.8101073112338781E-3</v>
      </c>
      <c r="H528" s="37">
        <v>5.3100287914276123E-3</v>
      </c>
      <c r="I528" s="37">
        <v>-2.8101075440645218E-3</v>
      </c>
      <c r="J528" s="37">
        <v>7.5152050703763962E-3</v>
      </c>
      <c r="K528" s="37">
        <v>-2.3814514861442149E-4</v>
      </c>
      <c r="L528" s="37">
        <v>5.8374973013997078E-3</v>
      </c>
      <c r="M528" s="37">
        <v>1.249325810931623E-3</v>
      </c>
      <c r="N528" s="37">
        <v>-5.9049000265076756E-4</v>
      </c>
      <c r="O528" s="37">
        <v>0.80347722768783569</v>
      </c>
      <c r="P528" s="37">
        <v>0.19652275741100311</v>
      </c>
      <c r="Q528" s="39">
        <f t="shared" si="8"/>
        <v>-1.1240429244935513E-2</v>
      </c>
    </row>
    <row r="529" spans="1:17" x14ac:dyDescent="0.25">
      <c r="A529" s="39" t="s">
        <v>1061</v>
      </c>
      <c r="B529" s="36">
        <v>2019</v>
      </c>
      <c r="C529" s="36">
        <v>4</v>
      </c>
      <c r="D529" s="37">
        <v>-1.0276566259562969E-2</v>
      </c>
      <c r="E529" s="37">
        <v>-8.230697363615036E-3</v>
      </c>
      <c r="F529" s="37">
        <v>-4.0977941825985909E-3</v>
      </c>
      <c r="G529" s="37">
        <v>3.3546198392286897E-4</v>
      </c>
      <c r="H529" s="37">
        <v>-8.2307010889053345E-3</v>
      </c>
      <c r="I529" s="37">
        <v>3.3546553459018469E-4</v>
      </c>
      <c r="J529" s="37">
        <v>-1.280918950214982E-3</v>
      </c>
      <c r="K529" s="37">
        <v>1.0730481706559658E-2</v>
      </c>
      <c r="L529" s="37">
        <v>5.5001098662614822E-3</v>
      </c>
      <c r="M529" s="37">
        <v>-2.7491617947816849E-3</v>
      </c>
      <c r="N529" s="37">
        <v>1.0252716019749641E-2</v>
      </c>
      <c r="O529" s="37">
        <v>0.80277854204177856</v>
      </c>
      <c r="P529" s="37">
        <v>0.19722142815589905</v>
      </c>
      <c r="Q529" s="39">
        <f t="shared" si="8"/>
        <v>1.3418479356914759E-3</v>
      </c>
    </row>
    <row r="530" spans="1:17" x14ac:dyDescent="0.25">
      <c r="A530" s="39" t="s">
        <v>1061</v>
      </c>
      <c r="B530" s="36">
        <v>2020</v>
      </c>
      <c r="C530" s="36">
        <v>1</v>
      </c>
      <c r="D530" s="37">
        <v>2.4765621870756149E-2</v>
      </c>
      <c r="E530" s="37">
        <v>4.5304670929908752E-2</v>
      </c>
      <c r="F530" s="37">
        <v>-1.411091722548008E-2</v>
      </c>
      <c r="G530" s="37">
        <v>-9.9530015140771866E-3</v>
      </c>
      <c r="H530" s="37">
        <v>4.5304670929908752E-2</v>
      </c>
      <c r="I530" s="37">
        <v>-9.9530033767223358E-3</v>
      </c>
      <c r="J530" s="37">
        <v>-1.1933941394090652E-2</v>
      </c>
      <c r="K530" s="37">
        <v>-5.606546625494957E-2</v>
      </c>
      <c r="L530" s="37">
        <v>4.0924102067947388E-3</v>
      </c>
      <c r="M530" s="37">
        <v>-1.311036292463541E-2</v>
      </c>
      <c r="N530" s="37">
        <v>-5.4766643792390823E-2</v>
      </c>
      <c r="O530" s="37">
        <v>0.80156850814819336</v>
      </c>
      <c r="P530" s="37">
        <v>0.19843143224716187</v>
      </c>
      <c r="Q530" s="39">
        <f t="shared" si="8"/>
        <v>-3.9812006056308746E-2</v>
      </c>
    </row>
    <row r="531" spans="1:17" x14ac:dyDescent="0.25">
      <c r="A531" s="39" t="s">
        <v>1061</v>
      </c>
      <c r="B531" s="36">
        <v>2020</v>
      </c>
      <c r="C531" s="36">
        <v>2</v>
      </c>
      <c r="D531" s="37">
        <v>-9.4988331198692322E-2</v>
      </c>
      <c r="E531" s="37">
        <v>-4.9380708485841751E-2</v>
      </c>
      <c r="F531" s="37">
        <v>-4.3359693139791489E-2</v>
      </c>
      <c r="G531" s="37">
        <v>1.5700887888669968E-2</v>
      </c>
      <c r="H531" s="37">
        <v>4.2634755373001099E-3</v>
      </c>
      <c r="I531" s="37">
        <v>3.5229348577558994E-3</v>
      </c>
      <c r="J531" s="37">
        <v>-0.1077810525894165</v>
      </c>
      <c r="K531" s="37">
        <v>-1.8452459946274757E-2</v>
      </c>
      <c r="L531" s="37">
        <v>-3.2224677852354944E-4</v>
      </c>
      <c r="M531" s="37">
        <v>-4.356495663523674E-2</v>
      </c>
      <c r="N531" s="37">
        <v>-2.1649321541190147E-2</v>
      </c>
      <c r="O531" s="37">
        <v>0.80049484968185425</v>
      </c>
      <c r="P531" s="37">
        <v>0.19950513541698456</v>
      </c>
      <c r="Q531" s="39">
        <f t="shared" si="8"/>
        <v>6.2803551554679871E-2</v>
      </c>
    </row>
    <row r="532" spans="1:17" x14ac:dyDescent="0.25">
      <c r="A532" s="39" t="s">
        <v>1061</v>
      </c>
      <c r="B532" s="36">
        <v>2020</v>
      </c>
      <c r="C532" s="36">
        <v>3</v>
      </c>
      <c r="D532" s="37">
        <v>6.1065509915351868E-2</v>
      </c>
      <c r="E532" s="37">
        <v>6.4045064151287079E-2</v>
      </c>
      <c r="F532" s="37">
        <v>3.3449094742536545E-2</v>
      </c>
      <c r="G532" s="37">
        <v>8.942214772105217E-3</v>
      </c>
      <c r="H532" s="37">
        <v>4.2634904384613037E-3</v>
      </c>
      <c r="I532" s="37">
        <v>3.6206650547683239E-3</v>
      </c>
      <c r="J532" s="37">
        <v>6.9187968969345093E-2</v>
      </c>
      <c r="K532" s="37">
        <v>1.082355622202158E-2</v>
      </c>
      <c r="L532" s="37">
        <v>2.0796745084226131E-3</v>
      </c>
      <c r="M532" s="37">
        <v>-3.9324779063463211E-3</v>
      </c>
      <c r="N532" s="37">
        <v>9.4350101426243782E-3</v>
      </c>
      <c r="O532" s="37">
        <v>0.80006879568099976</v>
      </c>
      <c r="P532" s="37">
        <v>0.19993118941783905</v>
      </c>
      <c r="Q532" s="39">
        <f t="shared" si="8"/>
        <v>3.5768859088420868E-2</v>
      </c>
    </row>
    <row r="533" spans="1:17" x14ac:dyDescent="0.25">
      <c r="A533" s="39" t="s">
        <v>1061</v>
      </c>
      <c r="B533" s="36">
        <v>2020</v>
      </c>
      <c r="C533" s="36">
        <v>4</v>
      </c>
      <c r="D533" s="37">
        <v>8.3462279289960861E-3</v>
      </c>
      <c r="E533" s="37">
        <v>-1.8739157821983099E-3</v>
      </c>
      <c r="F533" s="37">
        <v>1.0172981768846512E-2</v>
      </c>
      <c r="G533" s="37">
        <v>-1.4155401848256588E-2</v>
      </c>
      <c r="H533" s="37">
        <v>4.2634755373001099E-3</v>
      </c>
      <c r="I533" s="37">
        <v>3.5274922847747803E-3</v>
      </c>
      <c r="J533" s="37">
        <v>1.1470344848930836E-2</v>
      </c>
      <c r="K533" s="37">
        <v>3.2154412474483252E-3</v>
      </c>
      <c r="L533" s="37">
        <v>2.9166571330279112E-3</v>
      </c>
      <c r="M533" s="37">
        <v>1.0188682936131954E-2</v>
      </c>
      <c r="N533" s="37">
        <v>6.0558086261153221E-3</v>
      </c>
      <c r="O533" s="37">
        <v>0.79964274168014526</v>
      </c>
      <c r="P533" s="37">
        <v>0.20035724341869354</v>
      </c>
      <c r="Q533" s="39">
        <f t="shared" si="8"/>
        <v>-5.6621607393026352E-2</v>
      </c>
    </row>
    <row r="534" spans="1:17" x14ac:dyDescent="0.25">
      <c r="A534" s="39" t="s">
        <v>1061</v>
      </c>
      <c r="B534" s="36">
        <v>2021</v>
      </c>
      <c r="C534" s="36">
        <v>1</v>
      </c>
      <c r="D534" s="37">
        <v>-1.095952931791544E-3</v>
      </c>
      <c r="E534" s="37">
        <v>-2.8305936139076948E-3</v>
      </c>
      <c r="F534" s="37">
        <v>4.8062554560601711E-3</v>
      </c>
      <c r="G534" s="37">
        <v>1.6688529867678881E-3</v>
      </c>
      <c r="H534" s="37">
        <v>-2.8305947780609131E-3</v>
      </c>
      <c r="I534" s="37">
        <v>1.6688563628122211E-3</v>
      </c>
      <c r="J534" s="37">
        <v>1.0633813217282295E-2</v>
      </c>
      <c r="K534" s="37">
        <v>1.5451010316610336E-2</v>
      </c>
      <c r="L534" s="37">
        <v>3.308677114546299E-3</v>
      </c>
      <c r="M534" s="37">
        <v>4.4490784057416022E-4</v>
      </c>
      <c r="N534" s="37">
        <v>2.2287951782345772E-2</v>
      </c>
      <c r="O534" s="37">
        <v>0.79974925518035889</v>
      </c>
      <c r="P534" s="37">
        <v>0.20025072991847992</v>
      </c>
      <c r="Q534" s="39">
        <f t="shared" si="8"/>
        <v>6.6754119470715523E-3</v>
      </c>
    </row>
    <row r="535" spans="1:17" x14ac:dyDescent="0.25">
      <c r="A535" s="39" t="s">
        <v>1061</v>
      </c>
      <c r="B535" s="36">
        <v>2021</v>
      </c>
      <c r="C535" s="36">
        <v>2</v>
      </c>
      <c r="D535" s="37">
        <v>2.7517689391970634E-2</v>
      </c>
      <c r="E535" s="37">
        <v>2.388671413064003E-2</v>
      </c>
      <c r="F535" s="37">
        <v>3.407471114769578E-3</v>
      </c>
      <c r="G535" s="37">
        <v>-4.6641621738672256E-3</v>
      </c>
      <c r="H535" s="37">
        <v>2.3886710405349731E-2</v>
      </c>
      <c r="I535" s="37">
        <v>-4.6641617082059383E-3</v>
      </c>
      <c r="J535" s="37">
        <v>4.5351166278123856E-2</v>
      </c>
      <c r="K535" s="37">
        <v>2.4805663153529167E-2</v>
      </c>
      <c r="L535" s="37">
        <v>2.2355844266712666E-3</v>
      </c>
      <c r="M535" s="37">
        <v>1.171251991763711E-3</v>
      </c>
      <c r="N535" s="37">
        <v>2.4149354547262192E-2</v>
      </c>
      <c r="O535" s="37">
        <v>0.80006879568099976</v>
      </c>
      <c r="P535" s="37">
        <v>0.19993118941783905</v>
      </c>
      <c r="Q535" s="39">
        <f t="shared" si="8"/>
        <v>-1.8656648695468903E-2</v>
      </c>
    </row>
    <row r="536" spans="1:17" x14ac:dyDescent="0.25">
      <c r="A536" s="39" t="s">
        <v>1061</v>
      </c>
      <c r="B536" s="36">
        <v>2021</v>
      </c>
      <c r="C536" s="36">
        <v>3</v>
      </c>
      <c r="D536" s="37">
        <v>4.2638029903173447E-2</v>
      </c>
      <c r="E536" s="37">
        <v>3.3534560352563858E-2</v>
      </c>
      <c r="F536" s="37">
        <v>9.7538381814956665E-3</v>
      </c>
      <c r="G536" s="37">
        <v>-1.6475161537528038E-3</v>
      </c>
      <c r="H536" s="37">
        <v>3.353455662727356E-2</v>
      </c>
      <c r="I536" s="37">
        <v>-1.6475177835673094E-3</v>
      </c>
      <c r="J536" s="37">
        <v>3.0656019225716591E-2</v>
      </c>
      <c r="K536" s="37">
        <v>-1.8170889467000961E-2</v>
      </c>
      <c r="L536" s="37">
        <v>1.8634999869391322E-3</v>
      </c>
      <c r="M536" s="37">
        <v>1.1286847293376923E-2</v>
      </c>
      <c r="N536" s="37">
        <v>-1.7107877880334854E-2</v>
      </c>
      <c r="O536" s="37">
        <v>0.80006879568099976</v>
      </c>
      <c r="P536" s="37">
        <v>0.19993118941783905</v>
      </c>
      <c r="Q536" s="39">
        <f t="shared" si="8"/>
        <v>-6.5900646150112152E-3</v>
      </c>
    </row>
    <row r="537" spans="1:17" x14ac:dyDescent="0.25">
      <c r="A537" s="39" t="s">
        <v>1061</v>
      </c>
      <c r="B537" s="36">
        <v>2021</v>
      </c>
      <c r="C537" s="36">
        <v>4</v>
      </c>
      <c r="D537" s="37">
        <v>-1.1665842495858669E-2</v>
      </c>
      <c r="E537" s="37">
        <v>-2.2340530529618263E-2</v>
      </c>
      <c r="F537" s="37">
        <v>1.5912461094558239E-3</v>
      </c>
      <c r="G537" s="37">
        <v>-7.2048092260956764E-4</v>
      </c>
      <c r="H537" s="37">
        <v>-2.2340506315231323E-2</v>
      </c>
      <c r="I537" s="37">
        <v>-7.2048208676278591E-4</v>
      </c>
      <c r="J537" s="37">
        <v>1.311379368416965E-3</v>
      </c>
      <c r="K537" s="37">
        <v>1.7684994265437126E-2</v>
      </c>
      <c r="L537" s="37">
        <v>2.445185324177146E-3</v>
      </c>
      <c r="M537" s="37">
        <v>9.0138288214802742E-3</v>
      </c>
      <c r="N537" s="37">
        <v>1.8245413899421692E-2</v>
      </c>
      <c r="O537" s="37">
        <v>0.80006879568099976</v>
      </c>
      <c r="P537" s="37">
        <v>0.19993118941783905</v>
      </c>
      <c r="Q537" s="39">
        <f t="shared" si="8"/>
        <v>-2.8819236904382706E-3</v>
      </c>
    </row>
    <row r="538" spans="1:17" x14ac:dyDescent="0.25">
      <c r="A538" s="39" t="s">
        <v>1061</v>
      </c>
      <c r="B538" s="36">
        <v>2022</v>
      </c>
      <c r="C538" s="36">
        <v>1</v>
      </c>
      <c r="D538" s="37">
        <v>-7.6617265585809946E-4</v>
      </c>
      <c r="E538" s="37">
        <v>4.3268012814223766E-3</v>
      </c>
      <c r="F538" s="37">
        <v>-5.6399434106424451E-4</v>
      </c>
      <c r="G538" s="37">
        <v>4.4474095921032131E-4</v>
      </c>
      <c r="H538" s="37">
        <v>4.3267905712127686E-3</v>
      </c>
      <c r="I538" s="37">
        <v>4.447417741175741E-4</v>
      </c>
      <c r="J538" s="37">
        <v>1.3902454636991024E-2</v>
      </c>
      <c r="K538" s="37">
        <v>1.9928643479943275E-2</v>
      </c>
      <c r="L538" s="37">
        <v>2.9011329170316458E-3</v>
      </c>
      <c r="M538" s="37">
        <v>-6.9486591964960098E-3</v>
      </c>
      <c r="N538" s="37">
        <v>2.1189188584685326E-2</v>
      </c>
      <c r="O538" s="37">
        <v>0.80006879568099976</v>
      </c>
      <c r="P538" s="37">
        <v>0.19993118941783905</v>
      </c>
      <c r="Q538" s="39">
        <f t="shared" si="8"/>
        <v>1.7789638368412852E-3</v>
      </c>
    </row>
    <row r="539" spans="1:17" x14ac:dyDescent="0.25">
      <c r="A539" s="39" t="s">
        <v>1061</v>
      </c>
      <c r="B539" s="36">
        <v>2022</v>
      </c>
      <c r="C539" s="36">
        <v>2</v>
      </c>
      <c r="D539" s="37">
        <v>2.0132362842559814E-2</v>
      </c>
      <c r="E539" s="37">
        <v>7.7151572331786156E-3</v>
      </c>
      <c r="F539" s="37">
        <v>2.2973851300776005E-3</v>
      </c>
      <c r="G539" s="37">
        <v>-9.2197558842599392E-4</v>
      </c>
      <c r="H539" s="37">
        <v>7.7151656150817871E-3</v>
      </c>
      <c r="I539" s="37">
        <v>-9.2197314370423555E-4</v>
      </c>
      <c r="J539" s="37">
        <v>2.8747186064720154E-2</v>
      </c>
      <c r="K539" s="37">
        <v>1.0742339305579662E-2</v>
      </c>
      <c r="L539" s="37">
        <v>3.8552333135157824E-3</v>
      </c>
      <c r="M539" s="37">
        <v>1.1666636914014816E-2</v>
      </c>
      <c r="N539" s="37">
        <v>8.999205194413662E-3</v>
      </c>
      <c r="O539" s="37">
        <v>0.80006879568099976</v>
      </c>
      <c r="P539" s="37">
        <v>0.19993118941783905</v>
      </c>
      <c r="Q539" s="39">
        <f t="shared" si="8"/>
        <v>-3.6879023537039757E-3</v>
      </c>
    </row>
    <row r="540" spans="1:17" x14ac:dyDescent="0.25">
      <c r="A540" s="39" t="s">
        <v>1061</v>
      </c>
      <c r="B540" s="36">
        <v>2022</v>
      </c>
      <c r="C540" s="36">
        <v>3</v>
      </c>
      <c r="D540" s="37">
        <v>-1.4397493563592434E-2</v>
      </c>
      <c r="E540" s="37">
        <v>-2.7145661413669586E-2</v>
      </c>
      <c r="F540" s="37">
        <v>5.4450449533760548E-4</v>
      </c>
      <c r="G540" s="37">
        <v>-2.3853490129113197E-3</v>
      </c>
      <c r="H540" s="37">
        <v>-2.7145683765411377E-2</v>
      </c>
      <c r="I540" s="37">
        <v>-2.385350875556469E-3</v>
      </c>
      <c r="J540" s="37">
        <v>2.310941694304347E-3</v>
      </c>
      <c r="K540" s="37">
        <v>2.2148387506604195E-2</v>
      </c>
      <c r="L540" s="37">
        <v>4.5383959077298641E-3</v>
      </c>
      <c r="M540" s="37">
        <v>1.0829001665115356E-2</v>
      </c>
      <c r="N540" s="37">
        <v>2.3156268522143364E-2</v>
      </c>
      <c r="O540" s="37">
        <v>0.80006879568099976</v>
      </c>
      <c r="P540" s="37">
        <v>0.19993118941783905</v>
      </c>
      <c r="Q540" s="39">
        <f t="shared" si="8"/>
        <v>-9.5413960516452789E-3</v>
      </c>
    </row>
    <row r="541" spans="1:17" x14ac:dyDescent="0.25">
      <c r="A541" s="39" t="s">
        <v>1061</v>
      </c>
      <c r="B541" s="36">
        <v>2022</v>
      </c>
      <c r="C541" s="36">
        <v>4</v>
      </c>
      <c r="D541" s="37">
        <v>-3.4262740518897772E-3</v>
      </c>
      <c r="E541" s="37">
        <v>2.7286156546324492E-3</v>
      </c>
      <c r="F541" s="37">
        <v>-1.6170417657122016E-3</v>
      </c>
      <c r="G541" s="37">
        <v>4.5175300328992307E-4</v>
      </c>
      <c r="H541" s="37">
        <v>2.7286410331726074E-3</v>
      </c>
      <c r="I541" s="37">
        <v>4.517559427767992E-4</v>
      </c>
      <c r="J541" s="37">
        <v>-1.1814406607300043E-3</v>
      </c>
      <c r="K541" s="37">
        <v>1.1067915474995971E-3</v>
      </c>
      <c r="L541" s="37">
        <v>4.7908145934343338E-3</v>
      </c>
      <c r="M541" s="37">
        <v>-5.7533988729119301E-3</v>
      </c>
      <c r="N541" s="37">
        <v>1.3668766478076577E-3</v>
      </c>
      <c r="O541" s="37">
        <v>0.80006879568099976</v>
      </c>
      <c r="P541" s="37">
        <v>0.19993118941783905</v>
      </c>
      <c r="Q541" s="39">
        <f t="shared" si="8"/>
        <v>1.8070120131596923E-3</v>
      </c>
    </row>
    <row r="542" spans="1:17" x14ac:dyDescent="0.25">
      <c r="A542" s="39" t="s">
        <v>1061</v>
      </c>
      <c r="B542" s="36">
        <v>2023</v>
      </c>
      <c r="C542" s="39">
        <v>1</v>
      </c>
      <c r="D542" s="40">
        <v>-7.9690124839544296E-3</v>
      </c>
      <c r="E542" s="40">
        <v>-6.6006109118461609E-3</v>
      </c>
      <c r="F542" s="40">
        <v>-9.4304932281374931E-3</v>
      </c>
      <c r="G542" s="40">
        <v>-8.6726071313023567E-3</v>
      </c>
      <c r="H542" s="40">
        <v>-6.6006183624267578E-3</v>
      </c>
      <c r="I542" s="40">
        <v>-8.672608993947506E-3</v>
      </c>
      <c r="J542" s="40">
        <v>-9.4336699694395065E-3</v>
      </c>
      <c r="K542" s="40">
        <v>-4.6170302666723728E-3</v>
      </c>
      <c r="L542" s="40">
        <v>5.5877035483717918E-3</v>
      </c>
      <c r="M542" s="40">
        <v>-2.5627351715229452E-4</v>
      </c>
      <c r="N542" s="40">
        <v>-4.1016745381057262E-3</v>
      </c>
      <c r="O542" s="40">
        <v>0.80006879568099976</v>
      </c>
      <c r="P542" s="40">
        <v>0.19993118941783905</v>
      </c>
      <c r="Q542" s="39">
        <f t="shared" si="8"/>
        <v>-3.4690428525209427E-2</v>
      </c>
    </row>
    <row r="543" spans="1:17" x14ac:dyDescent="0.25">
      <c r="A543" s="39" t="s">
        <v>1061</v>
      </c>
      <c r="B543" s="36">
        <v>2023</v>
      </c>
      <c r="C543" s="39">
        <v>2</v>
      </c>
      <c r="D543" s="40">
        <v>-1.0603271424770355E-2</v>
      </c>
      <c r="E543" s="40">
        <v>-4.9823303706943989E-3</v>
      </c>
      <c r="F543" s="40">
        <v>-2.4222277570515871E-3</v>
      </c>
      <c r="G543" s="40">
        <v>-6.11534109339118E-4</v>
      </c>
      <c r="H543" s="40">
        <v>-4.9823224544525146E-3</v>
      </c>
      <c r="I543" s="40">
        <v>-6.1153399292379618E-4</v>
      </c>
      <c r="J543" s="40">
        <v>-6.9418223574757576E-3</v>
      </c>
      <c r="K543" s="40">
        <v>2.9991301707923412E-3</v>
      </c>
      <c r="L543" s="40">
        <v>5.1431604661047459E-3</v>
      </c>
      <c r="M543" s="40">
        <v>-5.3872806020081043E-3</v>
      </c>
      <c r="N543" s="40">
        <v>3.3730834256857634E-3</v>
      </c>
      <c r="O543" s="40">
        <v>0.80006879568099976</v>
      </c>
      <c r="P543" s="40">
        <v>0.19993118941783905</v>
      </c>
      <c r="Q543" s="39">
        <f t="shared" si="8"/>
        <v>-2.446136437356472E-3</v>
      </c>
    </row>
    <row r="544" spans="1:17" x14ac:dyDescent="0.25">
      <c r="A544" s="39" t="s">
        <v>1061</v>
      </c>
      <c r="B544" s="36">
        <v>2023</v>
      </c>
      <c r="C544" s="39">
        <v>3</v>
      </c>
      <c r="D544" s="40">
        <v>-1.5154816210269928E-2</v>
      </c>
      <c r="E544" s="40">
        <v>-1.4359631575644016E-2</v>
      </c>
      <c r="F544" s="40">
        <v>-1.2673076707869768E-3</v>
      </c>
      <c r="G544" s="40">
        <v>-7.882268400862813E-4</v>
      </c>
      <c r="H544" s="40">
        <v>-1.4359638094902039E-2</v>
      </c>
      <c r="I544" s="40">
        <v>-7.8822852810844779E-4</v>
      </c>
      <c r="J544" s="40">
        <v>-7.4386326596140862E-3</v>
      </c>
      <c r="K544" s="40">
        <v>9.0722059831023216E-3</v>
      </c>
      <c r="L544" s="40">
        <v>4.6825460158288479E-3</v>
      </c>
      <c r="M544" s="40">
        <v>-1.2735772179439664E-3</v>
      </c>
      <c r="N544" s="40">
        <v>9.777367115020752E-3</v>
      </c>
      <c r="O544" s="40">
        <v>0.80006879568099976</v>
      </c>
      <c r="P544" s="40">
        <v>0.19993118941783905</v>
      </c>
      <c r="Q544" s="39">
        <f t="shared" si="8"/>
        <v>-3.1529073603451252E-3</v>
      </c>
    </row>
    <row r="545" spans="1:17" x14ac:dyDescent="0.25">
      <c r="A545" s="39" t="s">
        <v>1061</v>
      </c>
      <c r="B545" s="36">
        <v>2023</v>
      </c>
      <c r="C545" s="39">
        <v>4</v>
      </c>
      <c r="D545" s="40">
        <v>6.1437636613845825E-3</v>
      </c>
      <c r="E545" s="40">
        <v>9.6709951758384705E-3</v>
      </c>
      <c r="F545" s="40">
        <v>6.0658645816147327E-3</v>
      </c>
      <c r="G545" s="40">
        <v>1.0197291150689125E-2</v>
      </c>
      <c r="H545" s="40">
        <v>9.6709877252578735E-3</v>
      </c>
      <c r="I545" s="40">
        <v>1.01972920820117E-2</v>
      </c>
      <c r="J545" s="40">
        <v>9.8522426560521126E-4</v>
      </c>
      <c r="K545" s="40">
        <v>-8.958783932030201E-3</v>
      </c>
      <c r="L545" s="40">
        <v>3.3432126510888338E-3</v>
      </c>
      <c r="M545" s="40">
        <v>-2.1865395829081535E-3</v>
      </c>
      <c r="N545" s="40">
        <v>-1.0057706385850906E-2</v>
      </c>
      <c r="O545" s="40">
        <v>0.80006879568099976</v>
      </c>
      <c r="P545" s="40">
        <v>0.19993118941783905</v>
      </c>
      <c r="Q545" s="39">
        <f t="shared" si="8"/>
        <v>4.07891646027565E-2</v>
      </c>
    </row>
    <row r="546" spans="1:17" x14ac:dyDescent="0.25">
      <c r="A546" s="39" t="s">
        <v>1061</v>
      </c>
      <c r="B546" s="36">
        <v>2024</v>
      </c>
      <c r="C546" s="39">
        <v>1</v>
      </c>
      <c r="D546" s="40">
        <v>-5.2969278767704964E-3</v>
      </c>
      <c r="E546" s="40">
        <v>3.1336056999862194E-3</v>
      </c>
      <c r="F546" s="40">
        <v>-6.1122793704271317E-3</v>
      </c>
      <c r="G546" s="40">
        <v>-3.5767080262303352E-3</v>
      </c>
      <c r="H546" s="40">
        <v>3.1335949897766113E-3</v>
      </c>
      <c r="I546" s="40">
        <v>-3.5767084918916225E-3</v>
      </c>
      <c r="J546" s="40">
        <v>3.3887472818605602E-4</v>
      </c>
      <c r="K546" s="40">
        <v>6.1771129257977009E-3</v>
      </c>
      <c r="L546" s="40">
        <v>4.4248048216104507E-3</v>
      </c>
      <c r="M546" s="40">
        <v>-8.6215026676654816E-3</v>
      </c>
      <c r="N546" s="40">
        <v>6.4514130353927612E-3</v>
      </c>
      <c r="O546" s="40">
        <v>0.80006879568099976</v>
      </c>
      <c r="P546" s="40">
        <v>0.19993118941783905</v>
      </c>
      <c r="Q546" s="39">
        <f t="shared" si="8"/>
        <v>-1.4306832104921341E-2</v>
      </c>
    </row>
    <row r="547" spans="1:17" x14ac:dyDescent="0.25">
      <c r="A547" s="39" t="s">
        <v>1061</v>
      </c>
      <c r="B547" s="36">
        <v>2024</v>
      </c>
      <c r="C547" s="39">
        <v>2</v>
      </c>
      <c r="D547" s="40">
        <v>8.2680648192763329E-3</v>
      </c>
      <c r="E547" s="40">
        <v>3.3820904791355133E-3</v>
      </c>
      <c r="F547" s="40">
        <v>5.9106486150994897E-4</v>
      </c>
      <c r="G547" s="40">
        <v>1.1409494327381253E-3</v>
      </c>
      <c r="H547" s="40">
        <v>3.3820867538452148E-3</v>
      </c>
      <c r="I547" s="40">
        <v>1.1409467551857233E-3</v>
      </c>
      <c r="J547" s="40">
        <v>9.7470413893461227E-3</v>
      </c>
      <c r="K547" s="40">
        <v>1.0007572564063594E-4</v>
      </c>
      <c r="L547" s="40">
        <v>4.5637986622750759E-3</v>
      </c>
      <c r="M547" s="40">
        <v>5.3724376484751701E-3</v>
      </c>
      <c r="N547" s="40">
        <v>1.0541066294535995E-3</v>
      </c>
      <c r="O547" s="40">
        <v>0.80006879568099976</v>
      </c>
      <c r="P547" s="40">
        <v>0.19993118941783905</v>
      </c>
      <c r="Q547" s="39">
        <f t="shared" si="8"/>
        <v>4.5637977309525013E-3</v>
      </c>
    </row>
    <row r="548" spans="1:17" x14ac:dyDescent="0.25">
      <c r="A548" s="39" t="s">
        <v>1061</v>
      </c>
      <c r="B548" s="36">
        <v>2024</v>
      </c>
      <c r="C548" s="39">
        <v>3</v>
      </c>
      <c r="D548" s="40">
        <v>7.0371977053582668E-3</v>
      </c>
      <c r="E548" s="40">
        <v>9.8349126055836678E-3</v>
      </c>
      <c r="F548" s="40">
        <v>-1.1707545490935445E-4</v>
      </c>
      <c r="G548" s="40">
        <v>3.3927778713405132E-3</v>
      </c>
      <c r="H548" s="40">
        <v>9.8349153995513916E-3</v>
      </c>
      <c r="I548" s="40">
        <v>3.392776707187295E-3</v>
      </c>
      <c r="J548" s="40">
        <v>6.4417175017297268E-3</v>
      </c>
      <c r="K548" s="40">
        <v>-2.9249847866594791E-3</v>
      </c>
      <c r="L548" s="40">
        <v>4.6159932389855385E-3</v>
      </c>
      <c r="M548" s="40">
        <v>-1.9758869893848896E-3</v>
      </c>
      <c r="N548" s="40">
        <v>-3.5890350118279457E-3</v>
      </c>
      <c r="O548" s="40">
        <v>0.80006879568099976</v>
      </c>
      <c r="P548" s="40">
        <v>0.19993118941783905</v>
      </c>
      <c r="Q548" s="39">
        <f t="shared" si="8"/>
        <v>1.3571111485362053E-2</v>
      </c>
    </row>
    <row r="549" spans="1:17" x14ac:dyDescent="0.25">
      <c r="A549" s="39" t="s">
        <v>1061</v>
      </c>
      <c r="B549" s="36">
        <v>2024</v>
      </c>
      <c r="C549" s="39">
        <v>4</v>
      </c>
      <c r="D549" s="40">
        <v>3.1324699521064758E-3</v>
      </c>
      <c r="E549" s="40">
        <v>7.0500844158232212E-3</v>
      </c>
      <c r="F549" s="40">
        <v>-3.9868555031716824E-3</v>
      </c>
      <c r="G549" s="40">
        <v>1.1962337885051966E-3</v>
      </c>
      <c r="H549" s="40">
        <v>7.0500969886779785E-3</v>
      </c>
      <c r="I549" s="40">
        <v>1.1962343705818057E-3</v>
      </c>
      <c r="J549" s="40">
        <v>4.2522992007434368E-3</v>
      </c>
      <c r="K549" s="40">
        <v>-1.0754693066701293E-3</v>
      </c>
      <c r="L549" s="40">
        <v>6.0310619883239269E-3</v>
      </c>
      <c r="M549" s="40">
        <v>-3.1431331299245358E-3</v>
      </c>
      <c r="N549" s="40">
        <v>-6.2422931659966707E-4</v>
      </c>
      <c r="O549" s="40">
        <v>0.80006879568099976</v>
      </c>
      <c r="P549" s="40">
        <v>0.19993118941783905</v>
      </c>
      <c r="Q549" s="39">
        <f t="shared" si="8"/>
        <v>4.7849351540207863E-3</v>
      </c>
    </row>
    <row r="550" spans="1:17" x14ac:dyDescent="0.25">
      <c r="A550" s="39" t="s">
        <v>1061</v>
      </c>
      <c r="B550" s="36">
        <v>2025</v>
      </c>
      <c r="C550" s="39">
        <v>1</v>
      </c>
      <c r="D550" s="40">
        <v>5.1997674745507538E-5</v>
      </c>
      <c r="E550" s="40">
        <v>-2.727624261751771E-3</v>
      </c>
      <c r="F550" s="40">
        <v>2.3835895117372274E-3</v>
      </c>
      <c r="G550" s="40">
        <v>2.3125323932617903E-3</v>
      </c>
      <c r="H550" s="40">
        <v>-2.7276277542114258E-3</v>
      </c>
      <c r="I550" s="40">
        <v>2.3125377483665943E-3</v>
      </c>
      <c r="J550" s="40">
        <v>2.9694437980651855E-3</v>
      </c>
      <c r="K550" s="40">
        <v>2.4355484638363123E-3</v>
      </c>
      <c r="L550" s="40">
        <v>3.9955279789865017E-3</v>
      </c>
      <c r="M550" s="40">
        <v>2.9496310744434595E-3</v>
      </c>
      <c r="N550" s="40">
        <v>2.5701248086988926E-3</v>
      </c>
      <c r="O550" s="40">
        <v>0.80006879568099976</v>
      </c>
      <c r="P550" s="40">
        <v>0.19993118941783905</v>
      </c>
      <c r="Q550" s="39">
        <f t="shared" si="8"/>
        <v>9.2501295730471611E-3</v>
      </c>
    </row>
    <row r="551" spans="1:17" x14ac:dyDescent="0.25">
      <c r="A551" s="39" t="s">
        <v>1061</v>
      </c>
      <c r="B551" s="36">
        <v>2025</v>
      </c>
      <c r="C551" s="39">
        <v>2</v>
      </c>
      <c r="D551" s="40">
        <v>6.5853344276547432E-3</v>
      </c>
      <c r="E551" s="40">
        <v>1.1744342744350433E-2</v>
      </c>
      <c r="F551" s="40">
        <v>1.6714666271582246E-3</v>
      </c>
      <c r="G551" s="40">
        <v>1.3348630163818598E-3</v>
      </c>
      <c r="H551" s="40">
        <v>1.174435019493103E-2</v>
      </c>
      <c r="I551" s="40">
        <v>1.3348576612770557E-3</v>
      </c>
      <c r="J551" s="40">
        <v>3.5245965700596571E-3</v>
      </c>
      <c r="K551" s="40">
        <v>-6.8684457801282406E-3</v>
      </c>
      <c r="L551" s="40">
        <v>5.4577118717133999E-3</v>
      </c>
      <c r="M551" s="40">
        <v>-3.8156835362315178E-3</v>
      </c>
      <c r="N551" s="40">
        <v>-7.026363629847765E-3</v>
      </c>
      <c r="O551" s="40">
        <v>0.80006879568099976</v>
      </c>
      <c r="P551" s="40">
        <v>0.19993118941783905</v>
      </c>
      <c r="Q551" s="39">
        <f t="shared" si="8"/>
        <v>5.3394520655274391E-3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FINAL_DATA_for_DelNegro</vt:lpstr>
      <vt:lpstr>Eur_Productivity_BoEspana</vt:lpstr>
      <vt:lpstr>PopulationByCohort1995</vt:lpstr>
      <vt:lpstr>Population_compillation</vt:lpstr>
      <vt:lpstr>Core data</vt:lpstr>
      <vt:lpstr>BBB</vt:lpstr>
      <vt:lpstr>Data_input</vt:lpstr>
      <vt:lpstr>Hours_q</vt:lpstr>
      <vt:lpstr>Hours_subaggregate_A</vt:lpstr>
      <vt:lpstr>Hours_EUROSTAT_A</vt:lpstr>
      <vt:lpstr>Option Adjusted rate</vt:lpstr>
      <vt:lpstr>AAA_bond_data</vt:lpstr>
      <vt:lpstr>TFP_Quarterly_data</vt:lpstr>
      <vt:lpstr>_DLX2.USE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Jakab, Zoltan Matyas</dc:creator>
  <cp:lastModifiedBy>matyasfarkas</cp:lastModifiedBy>
  <dcterms:created xsi:type="dcterms:W3CDTF">2020-06-29T01:31:06Z</dcterms:created>
  <dcterms:modified xsi:type="dcterms:W3CDTF">2026-02-13T17:44:07Z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20230615224045851</vt:lpwstr>
  </property>
  <property fmtid="{D5CDD505-2E9C-101B-9397-08002B2CF9AE}" pid="3" name="MSIP_Label_0c07ed86-5dc5-4593-ad03-a8684b843815_Enabled">
    <vt:lpwstr>true</vt:lpwstr>
  </property>
  <property fmtid="{D5CDD505-2E9C-101B-9397-08002B2CF9AE}" pid="4" name="MSIP_Label_0c07ed86-5dc5-4593-ad03-a8684b843815_SetDate">
    <vt:lpwstr>2024-12-06T14:41:30Z</vt:lpwstr>
  </property>
  <property fmtid="{D5CDD505-2E9C-101B-9397-08002B2CF9AE}" pid="5" name="MSIP_Label_0c07ed86-5dc5-4593-ad03-a8684b843815_Method">
    <vt:lpwstr>Standard</vt:lpwstr>
  </property>
  <property fmtid="{D5CDD505-2E9C-101B-9397-08002B2CF9AE}" pid="6" name="MSIP_Label_0c07ed86-5dc5-4593-ad03-a8684b843815_Name">
    <vt:lpwstr>0c07ed86-5dc5-4593-ad03-a8684b843815</vt:lpwstr>
  </property>
  <property fmtid="{D5CDD505-2E9C-101B-9397-08002B2CF9AE}" pid="7" name="MSIP_Label_0c07ed86-5dc5-4593-ad03-a8684b843815_SiteId">
    <vt:lpwstr>8085fa43-302e-45bd-b171-a6648c3b6be7</vt:lpwstr>
  </property>
  <property fmtid="{D5CDD505-2E9C-101B-9397-08002B2CF9AE}" pid="8" name="MSIP_Label_0c07ed86-5dc5-4593-ad03-a8684b843815_ActionId">
    <vt:lpwstr>af886f3c-d931-4c97-9600-9da738deef59</vt:lpwstr>
  </property>
  <property fmtid="{D5CDD505-2E9C-101B-9397-08002B2CF9AE}" pid="9" name="MSIP_Label_0c07ed86-5dc5-4593-ad03-a8684b843815_ContentBits">
    <vt:lpwstr>0</vt:lpwstr>
  </property>
</Properties>
</file>